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ml.chartshape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10.xml" ContentType="application/vnd.openxmlformats-officedocument.drawing+xml"/>
  <Override PartName="/xl/comments3.xml" ContentType="application/vnd.openxmlformats-officedocument.spreadsheetml.comments+xml"/>
  <Override PartName="/xl/drawings/drawing11.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updateLinks="never" codeName="ThisWorkbook"/>
  <mc:AlternateContent xmlns:mc="http://schemas.openxmlformats.org/markup-compatibility/2006">
    <mc:Choice Requires="x15">
      <x15ac:absPath xmlns:x15ac="http://schemas.microsoft.com/office/spreadsheetml/2010/11/ac" url="C:\Users\Am\Desktop\اخر شغل م الحاج\weekly\MLTX-02-004-WPR &amp; procurement log &amp;Risk issue log -25-19-10-2026\MLTX-02-004-WPR-25-19-10-2026\"/>
    </mc:Choice>
  </mc:AlternateContent>
  <xr:revisionPtr revIDLastSave="0" documentId="13_ncr:1_{B4CBACBB-AA3E-4349-AF28-1B81DB2F5175}" xr6:coauthVersionLast="47" xr6:coauthVersionMax="47" xr10:uidLastSave="{00000000-0000-0000-0000-000000000000}"/>
  <bookViews>
    <workbookView xWindow="6672" yWindow="0" windowWidth="16428" windowHeight="12336" tabRatio="835" firstSheet="11" activeTab="16" xr2:uid="{00000000-000D-0000-FFFF-FFFF00000000}"/>
  </bookViews>
  <sheets>
    <sheet name="DB" sheetId="33" r:id="rId1"/>
    <sheet name="Weekly Progress Report" sheetId="1" r:id="rId2"/>
    <sheet name="General Information" sheetId="21" r:id="rId3"/>
    <sheet name="Milestones" sheetId="19" r:id="rId4"/>
    <sheet name="Progress" sheetId="31" r:id="rId5"/>
    <sheet name="EV-Chart Data" sheetId="2" r:id="rId6"/>
    <sheet name="Physical-Chart Data" sheetId="11" r:id="rId7"/>
    <sheet name="Weekly Photos" sheetId="34" r:id="rId8"/>
    <sheet name="Procurement" sheetId="76" r:id="rId9"/>
    <sheet name="Major Quantities" sheetId="25" r:id="rId10"/>
    <sheet name="Invoice Log" sheetId="12" r:id="rId11"/>
    <sheet name="CCO" sheetId="23" r:id="rId12"/>
    <sheet name="Schedule" sheetId="27" r:id="rId13"/>
    <sheet name="LOOK AHEAD " sheetId="73" r:id="rId14"/>
    <sheet name="Conclusion" sheetId="74" r:id="rId15"/>
    <sheet name="Issues" sheetId="24" r:id="rId16"/>
    <sheet name="Testing" sheetId="32" r:id="rId17"/>
    <sheet name="Manpower" sheetId="6" r:id="rId18"/>
    <sheet name="HSE-Stat" sheetId="91" r:id="rId19"/>
    <sheet name="HSE" sheetId="92" r:id="rId20"/>
    <sheet name="Quality" sheetId="93" r:id="rId21"/>
    <sheet name="Quality-Stat " sheetId="96" r:id="rId22"/>
    <sheet name="Invoice Ammount FIR" sheetId="95" r:id="rId23"/>
    <sheet name="Codes" sheetId="9" r:id="rId24"/>
    <sheet name="Kutools_Chart" sheetId="75" state="hidden" r:id="rId25"/>
  </sheets>
  <externalReferences>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s>
  <definedNames>
    <definedName name="_____________ccr1" localSheetId="14" hidden="1">{#N/A,#N/A,TRUE,"Cover";#N/A,#N/A,TRUE,"Conts";#N/A,#N/A,TRUE,"VOS";#N/A,#N/A,TRUE,"Warrington";#N/A,#N/A,TRUE,"Widnes"}</definedName>
    <definedName name="_____________ccr1" localSheetId="19">{#N/A,#N/A,TRUE,"Cover";#N/A,#N/A,TRUE,"Conts";#N/A,#N/A,TRUE,"VOS";#N/A,#N/A,TRUE,"Warrington";#N/A,#N/A,TRUE,"Widnes"}</definedName>
    <definedName name="_____________ccr1" localSheetId="18">{#N/A,#N/A,TRUE,"Cover";#N/A,#N/A,TRUE,"Conts";#N/A,#N/A,TRUE,"VOS";#N/A,#N/A,TRUE,"Warrington";#N/A,#N/A,TRUE,"Widnes"}</definedName>
    <definedName name="_____________ccr1" localSheetId="22" hidden="1">{#N/A,#N/A,TRUE,"Cover";#N/A,#N/A,TRUE,"Conts";#N/A,#N/A,TRUE,"VOS";#N/A,#N/A,TRUE,"Warrington";#N/A,#N/A,TRUE,"Widnes"}</definedName>
    <definedName name="_____________ccr1" localSheetId="8" hidden="1">{#N/A,#N/A,TRUE,"Cover";#N/A,#N/A,TRUE,"Conts";#N/A,#N/A,TRUE,"VOS";#N/A,#N/A,TRUE,"Warrington";#N/A,#N/A,TRUE,"Widnes"}</definedName>
    <definedName name="_____________ccr1" localSheetId="20" hidden="1">{#N/A,#N/A,TRUE,"Cover";#N/A,#N/A,TRUE,"Conts";#N/A,#N/A,TRUE,"VOS";#N/A,#N/A,TRUE,"Warrington";#N/A,#N/A,TRUE,"Widnes"}</definedName>
    <definedName name="_____________ccr1" localSheetId="21" hidden="1">{#N/A,#N/A,TRUE,"Cover";#N/A,#N/A,TRUE,"Conts";#N/A,#N/A,TRUE,"VOS";#N/A,#N/A,TRUE,"Warrington";#N/A,#N/A,TRUE,"Widnes"}</definedName>
    <definedName name="_____________ccr1" hidden="1">{#N/A,#N/A,TRUE,"Cover";#N/A,#N/A,TRUE,"Conts";#N/A,#N/A,TRUE,"VOS";#N/A,#N/A,TRUE,"Warrington";#N/A,#N/A,TRUE,"Widnes"}</definedName>
    <definedName name="___________ccr1" localSheetId="14" hidden="1">{#N/A,#N/A,TRUE,"Cover";#N/A,#N/A,TRUE,"Conts";#N/A,#N/A,TRUE,"VOS";#N/A,#N/A,TRUE,"Warrington";#N/A,#N/A,TRUE,"Widnes"}</definedName>
    <definedName name="___________ccr1" localSheetId="19">{#N/A,#N/A,TRUE,"Cover";#N/A,#N/A,TRUE,"Conts";#N/A,#N/A,TRUE,"VOS";#N/A,#N/A,TRUE,"Warrington";#N/A,#N/A,TRUE,"Widnes"}</definedName>
    <definedName name="___________ccr1" localSheetId="18">{#N/A,#N/A,TRUE,"Cover";#N/A,#N/A,TRUE,"Conts";#N/A,#N/A,TRUE,"VOS";#N/A,#N/A,TRUE,"Warrington";#N/A,#N/A,TRUE,"Widnes"}</definedName>
    <definedName name="___________ccr1" localSheetId="22" hidden="1">{#N/A,#N/A,TRUE,"Cover";#N/A,#N/A,TRUE,"Conts";#N/A,#N/A,TRUE,"VOS";#N/A,#N/A,TRUE,"Warrington";#N/A,#N/A,TRUE,"Widnes"}</definedName>
    <definedName name="___________ccr1" localSheetId="8" hidden="1">{#N/A,#N/A,TRUE,"Cover";#N/A,#N/A,TRUE,"Conts";#N/A,#N/A,TRUE,"VOS";#N/A,#N/A,TRUE,"Warrington";#N/A,#N/A,TRUE,"Widnes"}</definedName>
    <definedName name="___________ccr1" localSheetId="20" hidden="1">{#N/A,#N/A,TRUE,"Cover";#N/A,#N/A,TRUE,"Conts";#N/A,#N/A,TRUE,"VOS";#N/A,#N/A,TRUE,"Warrington";#N/A,#N/A,TRUE,"Widnes"}</definedName>
    <definedName name="___________ccr1" localSheetId="21" hidden="1">{#N/A,#N/A,TRUE,"Cover";#N/A,#N/A,TRUE,"Conts";#N/A,#N/A,TRUE,"VOS";#N/A,#N/A,TRUE,"Warrington";#N/A,#N/A,TRUE,"Widnes"}</definedName>
    <definedName name="___________ccr1" hidden="1">{#N/A,#N/A,TRUE,"Cover";#N/A,#N/A,TRUE,"Conts";#N/A,#N/A,TRUE,"VOS";#N/A,#N/A,TRUE,"Warrington";#N/A,#N/A,TRUE,"Widnes"}</definedName>
    <definedName name="__________ccr1" localSheetId="14" hidden="1">{#N/A,#N/A,TRUE,"Cover";#N/A,#N/A,TRUE,"Conts";#N/A,#N/A,TRUE,"VOS";#N/A,#N/A,TRUE,"Warrington";#N/A,#N/A,TRUE,"Widnes"}</definedName>
    <definedName name="__________ccr1" localSheetId="19">{#N/A,#N/A,TRUE,"Cover";#N/A,#N/A,TRUE,"Conts";#N/A,#N/A,TRUE,"VOS";#N/A,#N/A,TRUE,"Warrington";#N/A,#N/A,TRUE,"Widnes"}</definedName>
    <definedName name="__________ccr1" localSheetId="18">{#N/A,#N/A,TRUE,"Cover";#N/A,#N/A,TRUE,"Conts";#N/A,#N/A,TRUE,"VOS";#N/A,#N/A,TRUE,"Warrington";#N/A,#N/A,TRUE,"Widnes"}</definedName>
    <definedName name="__________ccr1" localSheetId="22" hidden="1">{#N/A,#N/A,TRUE,"Cover";#N/A,#N/A,TRUE,"Conts";#N/A,#N/A,TRUE,"VOS";#N/A,#N/A,TRUE,"Warrington";#N/A,#N/A,TRUE,"Widnes"}</definedName>
    <definedName name="__________ccr1" localSheetId="8" hidden="1">{#N/A,#N/A,TRUE,"Cover";#N/A,#N/A,TRUE,"Conts";#N/A,#N/A,TRUE,"VOS";#N/A,#N/A,TRUE,"Warrington";#N/A,#N/A,TRUE,"Widnes"}</definedName>
    <definedName name="__________ccr1" localSheetId="20" hidden="1">{#N/A,#N/A,TRUE,"Cover";#N/A,#N/A,TRUE,"Conts";#N/A,#N/A,TRUE,"VOS";#N/A,#N/A,TRUE,"Warrington";#N/A,#N/A,TRUE,"Widnes"}</definedName>
    <definedName name="__________ccr1" localSheetId="21" hidden="1">{#N/A,#N/A,TRUE,"Cover";#N/A,#N/A,TRUE,"Conts";#N/A,#N/A,TRUE,"VOS";#N/A,#N/A,TRUE,"Warrington";#N/A,#N/A,TRUE,"Widnes"}</definedName>
    <definedName name="__________ccr1" hidden="1">{#N/A,#N/A,TRUE,"Cover";#N/A,#N/A,TRUE,"Conts";#N/A,#N/A,TRUE,"VOS";#N/A,#N/A,TRUE,"Warrington";#N/A,#N/A,TRUE,"Widnes"}</definedName>
    <definedName name="_________ccr1" localSheetId="14" hidden="1">{#N/A,#N/A,TRUE,"Cover";#N/A,#N/A,TRUE,"Conts";#N/A,#N/A,TRUE,"VOS";#N/A,#N/A,TRUE,"Warrington";#N/A,#N/A,TRUE,"Widnes"}</definedName>
    <definedName name="_________ccr1" localSheetId="19">{#N/A,#N/A,TRUE,"Cover";#N/A,#N/A,TRUE,"Conts";#N/A,#N/A,TRUE,"VOS";#N/A,#N/A,TRUE,"Warrington";#N/A,#N/A,TRUE,"Widnes"}</definedName>
    <definedName name="_________ccr1" localSheetId="18">{#N/A,#N/A,TRUE,"Cover";#N/A,#N/A,TRUE,"Conts";#N/A,#N/A,TRUE,"VOS";#N/A,#N/A,TRUE,"Warrington";#N/A,#N/A,TRUE,"Widnes"}</definedName>
    <definedName name="_________ccr1" localSheetId="22" hidden="1">{#N/A,#N/A,TRUE,"Cover";#N/A,#N/A,TRUE,"Conts";#N/A,#N/A,TRUE,"VOS";#N/A,#N/A,TRUE,"Warrington";#N/A,#N/A,TRUE,"Widnes"}</definedName>
    <definedName name="_________ccr1" localSheetId="8" hidden="1">{#N/A,#N/A,TRUE,"Cover";#N/A,#N/A,TRUE,"Conts";#N/A,#N/A,TRUE,"VOS";#N/A,#N/A,TRUE,"Warrington";#N/A,#N/A,TRUE,"Widnes"}</definedName>
    <definedName name="_________ccr1" localSheetId="20" hidden="1">{#N/A,#N/A,TRUE,"Cover";#N/A,#N/A,TRUE,"Conts";#N/A,#N/A,TRUE,"VOS";#N/A,#N/A,TRUE,"Warrington";#N/A,#N/A,TRUE,"Widnes"}</definedName>
    <definedName name="_________ccr1" localSheetId="21" hidden="1">{#N/A,#N/A,TRUE,"Cover";#N/A,#N/A,TRUE,"Conts";#N/A,#N/A,TRUE,"VOS";#N/A,#N/A,TRUE,"Warrington";#N/A,#N/A,TRUE,"Widnes"}</definedName>
    <definedName name="_________ccr1" hidden="1">{#N/A,#N/A,TRUE,"Cover";#N/A,#N/A,TRUE,"Conts";#N/A,#N/A,TRUE,"VOS";#N/A,#N/A,TRUE,"Warrington";#N/A,#N/A,TRUE,"Widnes"}</definedName>
    <definedName name="________ccr1" localSheetId="14" hidden="1">{#N/A,#N/A,TRUE,"Cover";#N/A,#N/A,TRUE,"Conts";#N/A,#N/A,TRUE,"VOS";#N/A,#N/A,TRUE,"Warrington";#N/A,#N/A,TRUE,"Widnes"}</definedName>
    <definedName name="________ccr1" localSheetId="19">{#N/A,#N/A,TRUE,"Cover";#N/A,#N/A,TRUE,"Conts";#N/A,#N/A,TRUE,"VOS";#N/A,#N/A,TRUE,"Warrington";#N/A,#N/A,TRUE,"Widnes"}</definedName>
    <definedName name="________ccr1" localSheetId="18">{#N/A,#N/A,TRUE,"Cover";#N/A,#N/A,TRUE,"Conts";#N/A,#N/A,TRUE,"VOS";#N/A,#N/A,TRUE,"Warrington";#N/A,#N/A,TRUE,"Widnes"}</definedName>
    <definedName name="________ccr1" localSheetId="22" hidden="1">{#N/A,#N/A,TRUE,"Cover";#N/A,#N/A,TRUE,"Conts";#N/A,#N/A,TRUE,"VOS";#N/A,#N/A,TRUE,"Warrington";#N/A,#N/A,TRUE,"Widnes"}</definedName>
    <definedName name="________ccr1" localSheetId="8" hidden="1">{#N/A,#N/A,TRUE,"Cover";#N/A,#N/A,TRUE,"Conts";#N/A,#N/A,TRUE,"VOS";#N/A,#N/A,TRUE,"Warrington";#N/A,#N/A,TRUE,"Widnes"}</definedName>
    <definedName name="________ccr1" localSheetId="20" hidden="1">{#N/A,#N/A,TRUE,"Cover";#N/A,#N/A,TRUE,"Conts";#N/A,#N/A,TRUE,"VOS";#N/A,#N/A,TRUE,"Warrington";#N/A,#N/A,TRUE,"Widnes"}</definedName>
    <definedName name="________ccr1" localSheetId="21" hidden="1">{#N/A,#N/A,TRUE,"Cover";#N/A,#N/A,TRUE,"Conts";#N/A,#N/A,TRUE,"VOS";#N/A,#N/A,TRUE,"Warrington";#N/A,#N/A,TRUE,"Widnes"}</definedName>
    <definedName name="________ccr1" hidden="1">{#N/A,#N/A,TRUE,"Cover";#N/A,#N/A,TRUE,"Conts";#N/A,#N/A,TRUE,"VOS";#N/A,#N/A,TRUE,"Warrington";#N/A,#N/A,TRUE,"Widnes"}</definedName>
    <definedName name="_______ccr1" localSheetId="14" hidden="1">{#N/A,#N/A,TRUE,"Cover";#N/A,#N/A,TRUE,"Conts";#N/A,#N/A,TRUE,"VOS";#N/A,#N/A,TRUE,"Warrington";#N/A,#N/A,TRUE,"Widnes"}</definedName>
    <definedName name="_______ccr1" localSheetId="19">{#N/A,#N/A,TRUE,"Cover";#N/A,#N/A,TRUE,"Conts";#N/A,#N/A,TRUE,"VOS";#N/A,#N/A,TRUE,"Warrington";#N/A,#N/A,TRUE,"Widnes"}</definedName>
    <definedName name="_______ccr1" localSheetId="18">{#N/A,#N/A,TRUE,"Cover";#N/A,#N/A,TRUE,"Conts";#N/A,#N/A,TRUE,"VOS";#N/A,#N/A,TRUE,"Warrington";#N/A,#N/A,TRUE,"Widnes"}</definedName>
    <definedName name="_______ccr1" localSheetId="22" hidden="1">{#N/A,#N/A,TRUE,"Cover";#N/A,#N/A,TRUE,"Conts";#N/A,#N/A,TRUE,"VOS";#N/A,#N/A,TRUE,"Warrington";#N/A,#N/A,TRUE,"Widnes"}</definedName>
    <definedName name="_______ccr1" localSheetId="8" hidden="1">{#N/A,#N/A,TRUE,"Cover";#N/A,#N/A,TRUE,"Conts";#N/A,#N/A,TRUE,"VOS";#N/A,#N/A,TRUE,"Warrington";#N/A,#N/A,TRUE,"Widnes"}</definedName>
    <definedName name="_______ccr1" localSheetId="20" hidden="1">{#N/A,#N/A,TRUE,"Cover";#N/A,#N/A,TRUE,"Conts";#N/A,#N/A,TRUE,"VOS";#N/A,#N/A,TRUE,"Warrington";#N/A,#N/A,TRUE,"Widnes"}</definedName>
    <definedName name="_______ccr1" localSheetId="21" hidden="1">{#N/A,#N/A,TRUE,"Cover";#N/A,#N/A,TRUE,"Conts";#N/A,#N/A,TRUE,"VOS";#N/A,#N/A,TRUE,"Warrington";#N/A,#N/A,TRUE,"Widnes"}</definedName>
    <definedName name="_______ccr1" hidden="1">{#N/A,#N/A,TRUE,"Cover";#N/A,#N/A,TRUE,"Conts";#N/A,#N/A,TRUE,"VOS";#N/A,#N/A,TRUE,"Warrington";#N/A,#N/A,TRUE,"Widnes"}</definedName>
    <definedName name="______ccr1" localSheetId="14" hidden="1">{#N/A,#N/A,TRUE,"Cover";#N/A,#N/A,TRUE,"Conts";#N/A,#N/A,TRUE,"VOS";#N/A,#N/A,TRUE,"Warrington";#N/A,#N/A,TRUE,"Widnes"}</definedName>
    <definedName name="______ccr1" localSheetId="19">{#N/A,#N/A,TRUE,"Cover";#N/A,#N/A,TRUE,"Conts";#N/A,#N/A,TRUE,"VOS";#N/A,#N/A,TRUE,"Warrington";#N/A,#N/A,TRUE,"Widnes"}</definedName>
    <definedName name="______ccr1" localSheetId="18">{#N/A,#N/A,TRUE,"Cover";#N/A,#N/A,TRUE,"Conts";#N/A,#N/A,TRUE,"VOS";#N/A,#N/A,TRUE,"Warrington";#N/A,#N/A,TRUE,"Widnes"}</definedName>
    <definedName name="______ccr1" localSheetId="22" hidden="1">{#N/A,#N/A,TRUE,"Cover";#N/A,#N/A,TRUE,"Conts";#N/A,#N/A,TRUE,"VOS";#N/A,#N/A,TRUE,"Warrington";#N/A,#N/A,TRUE,"Widnes"}</definedName>
    <definedName name="______ccr1" localSheetId="8" hidden="1">{#N/A,#N/A,TRUE,"Cover";#N/A,#N/A,TRUE,"Conts";#N/A,#N/A,TRUE,"VOS";#N/A,#N/A,TRUE,"Warrington";#N/A,#N/A,TRUE,"Widnes"}</definedName>
    <definedName name="______ccr1" localSheetId="20" hidden="1">{#N/A,#N/A,TRUE,"Cover";#N/A,#N/A,TRUE,"Conts";#N/A,#N/A,TRUE,"VOS";#N/A,#N/A,TRUE,"Warrington";#N/A,#N/A,TRUE,"Widnes"}</definedName>
    <definedName name="______ccr1" localSheetId="21" hidden="1">{#N/A,#N/A,TRUE,"Cover";#N/A,#N/A,TRUE,"Conts";#N/A,#N/A,TRUE,"VOS";#N/A,#N/A,TRUE,"Warrington";#N/A,#N/A,TRUE,"Widnes"}</definedName>
    <definedName name="______ccr1" hidden="1">{#N/A,#N/A,TRUE,"Cover";#N/A,#N/A,TRUE,"Conts";#N/A,#N/A,TRUE,"VOS";#N/A,#N/A,TRUE,"Warrington";#N/A,#N/A,TRUE,"Widnes"}</definedName>
    <definedName name="_____ab1" localSheetId="14" hidden="1">{#N/A,#N/A,FALSE,"SumD";#N/A,#N/A,FALSE,"ElecD";#N/A,#N/A,FALSE,"MechD";#N/A,#N/A,FALSE,"GeotD";#N/A,#N/A,FALSE,"PrcsD";#N/A,#N/A,FALSE,"TunnD";#N/A,#N/A,FALSE,"CivlD";#N/A,#N/A,FALSE,"NtwkD";#N/A,#N/A,FALSE,"EstgD";#N/A,#N/A,FALSE,"PEngD"}</definedName>
    <definedName name="_____ab1" localSheetId="19">{#N/A,#N/A,FALSE,"SumD";#N/A,#N/A,FALSE,"ElecD";#N/A,#N/A,FALSE,"MechD";#N/A,#N/A,FALSE,"GeotD";#N/A,#N/A,FALSE,"PrcsD";#N/A,#N/A,FALSE,"TunnD";#N/A,#N/A,FALSE,"CivlD";#N/A,#N/A,FALSE,"NtwkD";#N/A,#N/A,FALSE,"EstgD";#N/A,#N/A,FALSE,"PEngD"}</definedName>
    <definedName name="_____ab1" localSheetId="18">{#N/A,#N/A,FALSE,"SumD";#N/A,#N/A,FALSE,"ElecD";#N/A,#N/A,FALSE,"MechD";#N/A,#N/A,FALSE,"GeotD";#N/A,#N/A,FALSE,"PrcsD";#N/A,#N/A,FALSE,"TunnD";#N/A,#N/A,FALSE,"CivlD";#N/A,#N/A,FALSE,"NtwkD";#N/A,#N/A,FALSE,"EstgD";#N/A,#N/A,FALSE,"PEngD"}</definedName>
    <definedName name="_____ab1" localSheetId="22" hidden="1">{#N/A,#N/A,FALSE,"SumD";#N/A,#N/A,FALSE,"ElecD";#N/A,#N/A,FALSE,"MechD";#N/A,#N/A,FALSE,"GeotD";#N/A,#N/A,FALSE,"PrcsD";#N/A,#N/A,FALSE,"TunnD";#N/A,#N/A,FALSE,"CivlD";#N/A,#N/A,FALSE,"NtwkD";#N/A,#N/A,FALSE,"EstgD";#N/A,#N/A,FALSE,"PEngD"}</definedName>
    <definedName name="_____ab1" localSheetId="8" hidden="1">{#N/A,#N/A,FALSE,"SumD";#N/A,#N/A,FALSE,"ElecD";#N/A,#N/A,FALSE,"MechD";#N/A,#N/A,FALSE,"GeotD";#N/A,#N/A,FALSE,"PrcsD";#N/A,#N/A,FALSE,"TunnD";#N/A,#N/A,FALSE,"CivlD";#N/A,#N/A,FALSE,"NtwkD";#N/A,#N/A,FALSE,"EstgD";#N/A,#N/A,FALSE,"PEngD"}</definedName>
    <definedName name="_____ab1" localSheetId="20" hidden="1">{#N/A,#N/A,FALSE,"SumD";#N/A,#N/A,FALSE,"ElecD";#N/A,#N/A,FALSE,"MechD";#N/A,#N/A,FALSE,"GeotD";#N/A,#N/A,FALSE,"PrcsD";#N/A,#N/A,FALSE,"TunnD";#N/A,#N/A,FALSE,"CivlD";#N/A,#N/A,FALSE,"NtwkD";#N/A,#N/A,FALSE,"EstgD";#N/A,#N/A,FALSE,"PEngD"}</definedName>
    <definedName name="_____ab1" localSheetId="21" hidden="1">{#N/A,#N/A,FALSE,"SumD";#N/A,#N/A,FALSE,"ElecD";#N/A,#N/A,FALSE,"MechD";#N/A,#N/A,FALSE,"GeotD";#N/A,#N/A,FALSE,"PrcsD";#N/A,#N/A,FALSE,"TunnD";#N/A,#N/A,FALSE,"CivlD";#N/A,#N/A,FALSE,"NtwkD";#N/A,#N/A,FALSE,"EstgD";#N/A,#N/A,FALSE,"PEngD"}</definedName>
    <definedName name="_____ab1" hidden="1">{#N/A,#N/A,FALSE,"SumD";#N/A,#N/A,FALSE,"ElecD";#N/A,#N/A,FALSE,"MechD";#N/A,#N/A,FALSE,"GeotD";#N/A,#N/A,FALSE,"PrcsD";#N/A,#N/A,FALSE,"TunnD";#N/A,#N/A,FALSE,"CivlD";#N/A,#N/A,FALSE,"NtwkD";#N/A,#N/A,FALSE,"EstgD";#N/A,#N/A,FALSE,"PEngD"}</definedName>
    <definedName name="_____as1" localSheetId="14" hidden="1">{#N/A,#N/A,FALSE,"SumD";#N/A,#N/A,FALSE,"ElecD";#N/A,#N/A,FALSE,"MechD";#N/A,#N/A,FALSE,"GeotD";#N/A,#N/A,FALSE,"PrcsD";#N/A,#N/A,FALSE,"TunnD";#N/A,#N/A,FALSE,"CivlD";#N/A,#N/A,FALSE,"NtwkD";#N/A,#N/A,FALSE,"EstgD";#N/A,#N/A,FALSE,"PEngD"}</definedName>
    <definedName name="_____as1" localSheetId="19">{#N/A,#N/A,FALSE,"SumD";#N/A,#N/A,FALSE,"ElecD";#N/A,#N/A,FALSE,"MechD";#N/A,#N/A,FALSE,"GeotD";#N/A,#N/A,FALSE,"PrcsD";#N/A,#N/A,FALSE,"TunnD";#N/A,#N/A,FALSE,"CivlD";#N/A,#N/A,FALSE,"NtwkD";#N/A,#N/A,FALSE,"EstgD";#N/A,#N/A,FALSE,"PEngD"}</definedName>
    <definedName name="_____as1" localSheetId="18">{#N/A,#N/A,FALSE,"SumD";#N/A,#N/A,FALSE,"ElecD";#N/A,#N/A,FALSE,"MechD";#N/A,#N/A,FALSE,"GeotD";#N/A,#N/A,FALSE,"PrcsD";#N/A,#N/A,FALSE,"TunnD";#N/A,#N/A,FALSE,"CivlD";#N/A,#N/A,FALSE,"NtwkD";#N/A,#N/A,FALSE,"EstgD";#N/A,#N/A,FALSE,"PEngD"}</definedName>
    <definedName name="_____as1" localSheetId="22" hidden="1">{#N/A,#N/A,FALSE,"SumD";#N/A,#N/A,FALSE,"ElecD";#N/A,#N/A,FALSE,"MechD";#N/A,#N/A,FALSE,"GeotD";#N/A,#N/A,FALSE,"PrcsD";#N/A,#N/A,FALSE,"TunnD";#N/A,#N/A,FALSE,"CivlD";#N/A,#N/A,FALSE,"NtwkD";#N/A,#N/A,FALSE,"EstgD";#N/A,#N/A,FALSE,"PEngD"}</definedName>
    <definedName name="_____as1" localSheetId="8" hidden="1">{#N/A,#N/A,FALSE,"SumD";#N/A,#N/A,FALSE,"ElecD";#N/A,#N/A,FALSE,"MechD";#N/A,#N/A,FALSE,"GeotD";#N/A,#N/A,FALSE,"PrcsD";#N/A,#N/A,FALSE,"TunnD";#N/A,#N/A,FALSE,"CivlD";#N/A,#N/A,FALSE,"NtwkD";#N/A,#N/A,FALSE,"EstgD";#N/A,#N/A,FALSE,"PEngD"}</definedName>
    <definedName name="_____as1" localSheetId="20" hidden="1">{#N/A,#N/A,FALSE,"SumD";#N/A,#N/A,FALSE,"ElecD";#N/A,#N/A,FALSE,"MechD";#N/A,#N/A,FALSE,"GeotD";#N/A,#N/A,FALSE,"PrcsD";#N/A,#N/A,FALSE,"TunnD";#N/A,#N/A,FALSE,"CivlD";#N/A,#N/A,FALSE,"NtwkD";#N/A,#N/A,FALSE,"EstgD";#N/A,#N/A,FALSE,"PEngD"}</definedName>
    <definedName name="_____as1" localSheetId="21" hidden="1">{#N/A,#N/A,FALSE,"SumD";#N/A,#N/A,FALSE,"ElecD";#N/A,#N/A,FALSE,"MechD";#N/A,#N/A,FALSE,"GeotD";#N/A,#N/A,FALSE,"PrcsD";#N/A,#N/A,FALSE,"TunnD";#N/A,#N/A,FALSE,"CivlD";#N/A,#N/A,FALSE,"NtwkD";#N/A,#N/A,FALSE,"EstgD";#N/A,#N/A,FALSE,"PEngD"}</definedName>
    <definedName name="_____as1" hidden="1">{#N/A,#N/A,FALSE,"SumD";#N/A,#N/A,FALSE,"ElecD";#N/A,#N/A,FALSE,"MechD";#N/A,#N/A,FALSE,"GeotD";#N/A,#N/A,FALSE,"PrcsD";#N/A,#N/A,FALSE,"TunnD";#N/A,#N/A,FALSE,"CivlD";#N/A,#N/A,FALSE,"NtwkD";#N/A,#N/A,FALSE,"EstgD";#N/A,#N/A,FALSE,"PEngD"}</definedName>
    <definedName name="_____ccr1" localSheetId="14" hidden="1">{#N/A,#N/A,TRUE,"Cover";#N/A,#N/A,TRUE,"Conts";#N/A,#N/A,TRUE,"VOS";#N/A,#N/A,TRUE,"Warrington";#N/A,#N/A,TRUE,"Widnes"}</definedName>
    <definedName name="_____ccr1" localSheetId="19">{#N/A,#N/A,TRUE,"Cover";#N/A,#N/A,TRUE,"Conts";#N/A,#N/A,TRUE,"VOS";#N/A,#N/A,TRUE,"Warrington";#N/A,#N/A,TRUE,"Widnes"}</definedName>
    <definedName name="_____ccr1" localSheetId="18">{#N/A,#N/A,TRUE,"Cover";#N/A,#N/A,TRUE,"Conts";#N/A,#N/A,TRUE,"VOS";#N/A,#N/A,TRUE,"Warrington";#N/A,#N/A,TRUE,"Widnes"}</definedName>
    <definedName name="_____ccr1" localSheetId="22" hidden="1">{#N/A,#N/A,TRUE,"Cover";#N/A,#N/A,TRUE,"Conts";#N/A,#N/A,TRUE,"VOS";#N/A,#N/A,TRUE,"Warrington";#N/A,#N/A,TRUE,"Widnes"}</definedName>
    <definedName name="_____ccr1" localSheetId="8" hidden="1">{#N/A,#N/A,TRUE,"Cover";#N/A,#N/A,TRUE,"Conts";#N/A,#N/A,TRUE,"VOS";#N/A,#N/A,TRUE,"Warrington";#N/A,#N/A,TRUE,"Widnes"}</definedName>
    <definedName name="_____ccr1" localSheetId="20" hidden="1">{#N/A,#N/A,TRUE,"Cover";#N/A,#N/A,TRUE,"Conts";#N/A,#N/A,TRUE,"VOS";#N/A,#N/A,TRUE,"Warrington";#N/A,#N/A,TRUE,"Widnes"}</definedName>
    <definedName name="_____ccr1" localSheetId="21" hidden="1">{#N/A,#N/A,TRUE,"Cover";#N/A,#N/A,TRUE,"Conts";#N/A,#N/A,TRUE,"VOS";#N/A,#N/A,TRUE,"Warrington";#N/A,#N/A,TRUE,"Widnes"}</definedName>
    <definedName name="_____ccr1" hidden="1">{#N/A,#N/A,TRUE,"Cover";#N/A,#N/A,TRUE,"Conts";#N/A,#N/A,TRUE,"VOS";#N/A,#N/A,TRUE,"Warrington";#N/A,#N/A,TRUE,"Widnes"}</definedName>
    <definedName name="_____old3" localSheetId="14" hidden="1">{#N/A,#N/A,FALSE,"Summary";#N/A,#N/A,FALSE,"3TJ";#N/A,#N/A,FALSE,"3TN";#N/A,#N/A,FALSE,"3TP";#N/A,#N/A,FALSE,"3SJ";#N/A,#N/A,FALSE,"3CJ";#N/A,#N/A,FALSE,"3CN";#N/A,#N/A,FALSE,"3CP";#N/A,#N/A,FALSE,"3A"}</definedName>
    <definedName name="_____old3" localSheetId="19">{#N/A,#N/A,FALSE,"Summary";#N/A,#N/A,FALSE,"3TJ";#N/A,#N/A,FALSE,"3TN";#N/A,#N/A,FALSE,"3TP";#N/A,#N/A,FALSE,"3SJ";#N/A,#N/A,FALSE,"3CJ";#N/A,#N/A,FALSE,"3CN";#N/A,#N/A,FALSE,"3CP";#N/A,#N/A,FALSE,"3A"}</definedName>
    <definedName name="_____old3" localSheetId="18">{#N/A,#N/A,FALSE,"Summary";#N/A,#N/A,FALSE,"3TJ";#N/A,#N/A,FALSE,"3TN";#N/A,#N/A,FALSE,"3TP";#N/A,#N/A,FALSE,"3SJ";#N/A,#N/A,FALSE,"3CJ";#N/A,#N/A,FALSE,"3CN";#N/A,#N/A,FALSE,"3CP";#N/A,#N/A,FALSE,"3A"}</definedName>
    <definedName name="_____old3" localSheetId="22" hidden="1">{#N/A,#N/A,FALSE,"Summary";#N/A,#N/A,FALSE,"3TJ";#N/A,#N/A,FALSE,"3TN";#N/A,#N/A,FALSE,"3TP";#N/A,#N/A,FALSE,"3SJ";#N/A,#N/A,FALSE,"3CJ";#N/A,#N/A,FALSE,"3CN";#N/A,#N/A,FALSE,"3CP";#N/A,#N/A,FALSE,"3A"}</definedName>
    <definedName name="_____old3" localSheetId="8" hidden="1">{#N/A,#N/A,FALSE,"Summary";#N/A,#N/A,FALSE,"3TJ";#N/A,#N/A,FALSE,"3TN";#N/A,#N/A,FALSE,"3TP";#N/A,#N/A,FALSE,"3SJ";#N/A,#N/A,FALSE,"3CJ";#N/A,#N/A,FALSE,"3CN";#N/A,#N/A,FALSE,"3CP";#N/A,#N/A,FALSE,"3A"}</definedName>
    <definedName name="_____old3" localSheetId="20" hidden="1">{#N/A,#N/A,FALSE,"Summary";#N/A,#N/A,FALSE,"3TJ";#N/A,#N/A,FALSE,"3TN";#N/A,#N/A,FALSE,"3TP";#N/A,#N/A,FALSE,"3SJ";#N/A,#N/A,FALSE,"3CJ";#N/A,#N/A,FALSE,"3CN";#N/A,#N/A,FALSE,"3CP";#N/A,#N/A,FALSE,"3A"}</definedName>
    <definedName name="_____old3" localSheetId="21" hidden="1">{#N/A,#N/A,FALSE,"Summary";#N/A,#N/A,FALSE,"3TJ";#N/A,#N/A,FALSE,"3TN";#N/A,#N/A,FALSE,"3TP";#N/A,#N/A,FALSE,"3SJ";#N/A,#N/A,FALSE,"3CJ";#N/A,#N/A,FALSE,"3CN";#N/A,#N/A,FALSE,"3CP";#N/A,#N/A,FALSE,"3A"}</definedName>
    <definedName name="_____old3" hidden="1">{#N/A,#N/A,FALSE,"Summary";#N/A,#N/A,FALSE,"3TJ";#N/A,#N/A,FALSE,"3TN";#N/A,#N/A,FALSE,"3TP";#N/A,#N/A,FALSE,"3SJ";#N/A,#N/A,FALSE,"3CJ";#N/A,#N/A,FALSE,"3CN";#N/A,#N/A,FALSE,"3CP";#N/A,#N/A,FALSE,"3A"}</definedName>
    <definedName name="_____old5" localSheetId="14" hidden="1">{#N/A,#N/A,FALSE,"Summary";#N/A,#N/A,FALSE,"3TJ";#N/A,#N/A,FALSE,"3TN";#N/A,#N/A,FALSE,"3TP";#N/A,#N/A,FALSE,"3SJ";#N/A,#N/A,FALSE,"3CJ";#N/A,#N/A,FALSE,"3CN";#N/A,#N/A,FALSE,"3CP";#N/A,#N/A,FALSE,"3A"}</definedName>
    <definedName name="_____old5" localSheetId="19">{#N/A,#N/A,FALSE,"Summary";#N/A,#N/A,FALSE,"3TJ";#N/A,#N/A,FALSE,"3TN";#N/A,#N/A,FALSE,"3TP";#N/A,#N/A,FALSE,"3SJ";#N/A,#N/A,FALSE,"3CJ";#N/A,#N/A,FALSE,"3CN";#N/A,#N/A,FALSE,"3CP";#N/A,#N/A,FALSE,"3A"}</definedName>
    <definedName name="_____old5" localSheetId="18">{#N/A,#N/A,FALSE,"Summary";#N/A,#N/A,FALSE,"3TJ";#N/A,#N/A,FALSE,"3TN";#N/A,#N/A,FALSE,"3TP";#N/A,#N/A,FALSE,"3SJ";#N/A,#N/A,FALSE,"3CJ";#N/A,#N/A,FALSE,"3CN";#N/A,#N/A,FALSE,"3CP";#N/A,#N/A,FALSE,"3A"}</definedName>
    <definedName name="_____old5" localSheetId="22" hidden="1">{#N/A,#N/A,FALSE,"Summary";#N/A,#N/A,FALSE,"3TJ";#N/A,#N/A,FALSE,"3TN";#N/A,#N/A,FALSE,"3TP";#N/A,#N/A,FALSE,"3SJ";#N/A,#N/A,FALSE,"3CJ";#N/A,#N/A,FALSE,"3CN";#N/A,#N/A,FALSE,"3CP";#N/A,#N/A,FALSE,"3A"}</definedName>
    <definedName name="_____old5" localSheetId="8" hidden="1">{#N/A,#N/A,FALSE,"Summary";#N/A,#N/A,FALSE,"3TJ";#N/A,#N/A,FALSE,"3TN";#N/A,#N/A,FALSE,"3TP";#N/A,#N/A,FALSE,"3SJ";#N/A,#N/A,FALSE,"3CJ";#N/A,#N/A,FALSE,"3CN";#N/A,#N/A,FALSE,"3CP";#N/A,#N/A,FALSE,"3A"}</definedName>
    <definedName name="_____old5" localSheetId="20" hidden="1">{#N/A,#N/A,FALSE,"Summary";#N/A,#N/A,FALSE,"3TJ";#N/A,#N/A,FALSE,"3TN";#N/A,#N/A,FALSE,"3TP";#N/A,#N/A,FALSE,"3SJ";#N/A,#N/A,FALSE,"3CJ";#N/A,#N/A,FALSE,"3CN";#N/A,#N/A,FALSE,"3CP";#N/A,#N/A,FALSE,"3A"}</definedName>
    <definedName name="_____old5" localSheetId="21" hidden="1">{#N/A,#N/A,FALSE,"Summary";#N/A,#N/A,FALSE,"3TJ";#N/A,#N/A,FALSE,"3TN";#N/A,#N/A,FALSE,"3TP";#N/A,#N/A,FALSE,"3SJ";#N/A,#N/A,FALSE,"3CJ";#N/A,#N/A,FALSE,"3CN";#N/A,#N/A,FALSE,"3CP";#N/A,#N/A,FALSE,"3A"}</definedName>
    <definedName name="_____old5" hidden="1">{#N/A,#N/A,FALSE,"Summary";#N/A,#N/A,FALSE,"3TJ";#N/A,#N/A,FALSE,"3TN";#N/A,#N/A,FALSE,"3TP";#N/A,#N/A,FALSE,"3SJ";#N/A,#N/A,FALSE,"3CJ";#N/A,#N/A,FALSE,"3CN";#N/A,#N/A,FALSE,"3CP";#N/A,#N/A,FALSE,"3A"}</definedName>
    <definedName name="_____old7" localSheetId="14" hidden="1">{#N/A,#N/A,FALSE,"Summary";#N/A,#N/A,FALSE,"3TJ";#N/A,#N/A,FALSE,"3TN";#N/A,#N/A,FALSE,"3TP";#N/A,#N/A,FALSE,"3SJ";#N/A,#N/A,FALSE,"3CJ";#N/A,#N/A,FALSE,"3CN";#N/A,#N/A,FALSE,"3CP";#N/A,#N/A,FALSE,"3A"}</definedName>
    <definedName name="_____old7" localSheetId="19">{#N/A,#N/A,FALSE,"Summary";#N/A,#N/A,FALSE,"3TJ";#N/A,#N/A,FALSE,"3TN";#N/A,#N/A,FALSE,"3TP";#N/A,#N/A,FALSE,"3SJ";#N/A,#N/A,FALSE,"3CJ";#N/A,#N/A,FALSE,"3CN";#N/A,#N/A,FALSE,"3CP";#N/A,#N/A,FALSE,"3A"}</definedName>
    <definedName name="_____old7" localSheetId="18">{#N/A,#N/A,FALSE,"Summary";#N/A,#N/A,FALSE,"3TJ";#N/A,#N/A,FALSE,"3TN";#N/A,#N/A,FALSE,"3TP";#N/A,#N/A,FALSE,"3SJ";#N/A,#N/A,FALSE,"3CJ";#N/A,#N/A,FALSE,"3CN";#N/A,#N/A,FALSE,"3CP";#N/A,#N/A,FALSE,"3A"}</definedName>
    <definedName name="_____old7" localSheetId="22" hidden="1">{#N/A,#N/A,FALSE,"Summary";#N/A,#N/A,FALSE,"3TJ";#N/A,#N/A,FALSE,"3TN";#N/A,#N/A,FALSE,"3TP";#N/A,#N/A,FALSE,"3SJ";#N/A,#N/A,FALSE,"3CJ";#N/A,#N/A,FALSE,"3CN";#N/A,#N/A,FALSE,"3CP";#N/A,#N/A,FALSE,"3A"}</definedName>
    <definedName name="_____old7" localSheetId="8" hidden="1">{#N/A,#N/A,FALSE,"Summary";#N/A,#N/A,FALSE,"3TJ";#N/A,#N/A,FALSE,"3TN";#N/A,#N/A,FALSE,"3TP";#N/A,#N/A,FALSE,"3SJ";#N/A,#N/A,FALSE,"3CJ";#N/A,#N/A,FALSE,"3CN";#N/A,#N/A,FALSE,"3CP";#N/A,#N/A,FALSE,"3A"}</definedName>
    <definedName name="_____old7" localSheetId="20" hidden="1">{#N/A,#N/A,FALSE,"Summary";#N/A,#N/A,FALSE,"3TJ";#N/A,#N/A,FALSE,"3TN";#N/A,#N/A,FALSE,"3TP";#N/A,#N/A,FALSE,"3SJ";#N/A,#N/A,FALSE,"3CJ";#N/A,#N/A,FALSE,"3CN";#N/A,#N/A,FALSE,"3CP";#N/A,#N/A,FALSE,"3A"}</definedName>
    <definedName name="_____old7" localSheetId="21" hidden="1">{#N/A,#N/A,FALSE,"Summary";#N/A,#N/A,FALSE,"3TJ";#N/A,#N/A,FALSE,"3TN";#N/A,#N/A,FALSE,"3TP";#N/A,#N/A,FALSE,"3SJ";#N/A,#N/A,FALSE,"3CJ";#N/A,#N/A,FALSE,"3CN";#N/A,#N/A,FALSE,"3CP";#N/A,#N/A,FALSE,"3A"}</definedName>
    <definedName name="_____old7" hidden="1">{#N/A,#N/A,FALSE,"Summary";#N/A,#N/A,FALSE,"3TJ";#N/A,#N/A,FALSE,"3TN";#N/A,#N/A,FALSE,"3TP";#N/A,#N/A,FALSE,"3SJ";#N/A,#N/A,FALSE,"3CJ";#N/A,#N/A,FALSE,"3CN";#N/A,#N/A,FALSE,"3CP";#N/A,#N/A,FALSE,"3A"}</definedName>
    <definedName name="____ab1" localSheetId="14" hidden="1">{#N/A,#N/A,FALSE,"SumD";#N/A,#N/A,FALSE,"ElecD";#N/A,#N/A,FALSE,"MechD";#N/A,#N/A,FALSE,"GeotD";#N/A,#N/A,FALSE,"PrcsD";#N/A,#N/A,FALSE,"TunnD";#N/A,#N/A,FALSE,"CivlD";#N/A,#N/A,FALSE,"NtwkD";#N/A,#N/A,FALSE,"EstgD";#N/A,#N/A,FALSE,"PEngD"}</definedName>
    <definedName name="____ab1" localSheetId="19">{#N/A,#N/A,FALSE,"SumD";#N/A,#N/A,FALSE,"ElecD";#N/A,#N/A,FALSE,"MechD";#N/A,#N/A,FALSE,"GeotD";#N/A,#N/A,FALSE,"PrcsD";#N/A,#N/A,FALSE,"TunnD";#N/A,#N/A,FALSE,"CivlD";#N/A,#N/A,FALSE,"NtwkD";#N/A,#N/A,FALSE,"EstgD";#N/A,#N/A,FALSE,"PEngD"}</definedName>
    <definedName name="____ab1" localSheetId="18">{#N/A,#N/A,FALSE,"SumD";#N/A,#N/A,FALSE,"ElecD";#N/A,#N/A,FALSE,"MechD";#N/A,#N/A,FALSE,"GeotD";#N/A,#N/A,FALSE,"PrcsD";#N/A,#N/A,FALSE,"TunnD";#N/A,#N/A,FALSE,"CivlD";#N/A,#N/A,FALSE,"NtwkD";#N/A,#N/A,FALSE,"EstgD";#N/A,#N/A,FALSE,"PEngD"}</definedName>
    <definedName name="____ab1" localSheetId="22" hidden="1">{#N/A,#N/A,FALSE,"SumD";#N/A,#N/A,FALSE,"ElecD";#N/A,#N/A,FALSE,"MechD";#N/A,#N/A,FALSE,"GeotD";#N/A,#N/A,FALSE,"PrcsD";#N/A,#N/A,FALSE,"TunnD";#N/A,#N/A,FALSE,"CivlD";#N/A,#N/A,FALSE,"NtwkD";#N/A,#N/A,FALSE,"EstgD";#N/A,#N/A,FALSE,"PEngD"}</definedName>
    <definedName name="____ab1" localSheetId="8" hidden="1">{#N/A,#N/A,FALSE,"SumD";#N/A,#N/A,FALSE,"ElecD";#N/A,#N/A,FALSE,"MechD";#N/A,#N/A,FALSE,"GeotD";#N/A,#N/A,FALSE,"PrcsD";#N/A,#N/A,FALSE,"TunnD";#N/A,#N/A,FALSE,"CivlD";#N/A,#N/A,FALSE,"NtwkD";#N/A,#N/A,FALSE,"EstgD";#N/A,#N/A,FALSE,"PEngD"}</definedName>
    <definedName name="____ab1" localSheetId="20" hidden="1">{#N/A,#N/A,FALSE,"SumD";#N/A,#N/A,FALSE,"ElecD";#N/A,#N/A,FALSE,"MechD";#N/A,#N/A,FALSE,"GeotD";#N/A,#N/A,FALSE,"PrcsD";#N/A,#N/A,FALSE,"TunnD";#N/A,#N/A,FALSE,"CivlD";#N/A,#N/A,FALSE,"NtwkD";#N/A,#N/A,FALSE,"EstgD";#N/A,#N/A,FALSE,"PEngD"}</definedName>
    <definedName name="____ab1" localSheetId="21" hidden="1">{#N/A,#N/A,FALSE,"SumD";#N/A,#N/A,FALSE,"ElecD";#N/A,#N/A,FALSE,"MechD";#N/A,#N/A,FALSE,"GeotD";#N/A,#N/A,FALSE,"PrcsD";#N/A,#N/A,FALSE,"TunnD";#N/A,#N/A,FALSE,"CivlD";#N/A,#N/A,FALSE,"NtwkD";#N/A,#N/A,FALSE,"EstgD";#N/A,#N/A,FALSE,"PEngD"}</definedName>
    <definedName name="____ab1" hidden="1">{#N/A,#N/A,FALSE,"SumD";#N/A,#N/A,FALSE,"ElecD";#N/A,#N/A,FALSE,"MechD";#N/A,#N/A,FALSE,"GeotD";#N/A,#N/A,FALSE,"PrcsD";#N/A,#N/A,FALSE,"TunnD";#N/A,#N/A,FALSE,"CivlD";#N/A,#N/A,FALSE,"NtwkD";#N/A,#N/A,FALSE,"EstgD";#N/A,#N/A,FALSE,"PEngD"}</definedName>
    <definedName name="____as1" localSheetId="14" hidden="1">{#N/A,#N/A,FALSE,"SumD";#N/A,#N/A,FALSE,"ElecD";#N/A,#N/A,FALSE,"MechD";#N/A,#N/A,FALSE,"GeotD";#N/A,#N/A,FALSE,"PrcsD";#N/A,#N/A,FALSE,"TunnD";#N/A,#N/A,FALSE,"CivlD";#N/A,#N/A,FALSE,"NtwkD";#N/A,#N/A,FALSE,"EstgD";#N/A,#N/A,FALSE,"PEngD"}</definedName>
    <definedName name="____as1" localSheetId="19">{#N/A,#N/A,FALSE,"SumD";#N/A,#N/A,FALSE,"ElecD";#N/A,#N/A,FALSE,"MechD";#N/A,#N/A,FALSE,"GeotD";#N/A,#N/A,FALSE,"PrcsD";#N/A,#N/A,FALSE,"TunnD";#N/A,#N/A,FALSE,"CivlD";#N/A,#N/A,FALSE,"NtwkD";#N/A,#N/A,FALSE,"EstgD";#N/A,#N/A,FALSE,"PEngD"}</definedName>
    <definedName name="____as1" localSheetId="18">{#N/A,#N/A,FALSE,"SumD";#N/A,#N/A,FALSE,"ElecD";#N/A,#N/A,FALSE,"MechD";#N/A,#N/A,FALSE,"GeotD";#N/A,#N/A,FALSE,"PrcsD";#N/A,#N/A,FALSE,"TunnD";#N/A,#N/A,FALSE,"CivlD";#N/A,#N/A,FALSE,"NtwkD";#N/A,#N/A,FALSE,"EstgD";#N/A,#N/A,FALSE,"PEngD"}</definedName>
    <definedName name="____as1" localSheetId="22" hidden="1">{#N/A,#N/A,FALSE,"SumD";#N/A,#N/A,FALSE,"ElecD";#N/A,#N/A,FALSE,"MechD";#N/A,#N/A,FALSE,"GeotD";#N/A,#N/A,FALSE,"PrcsD";#N/A,#N/A,FALSE,"TunnD";#N/A,#N/A,FALSE,"CivlD";#N/A,#N/A,FALSE,"NtwkD";#N/A,#N/A,FALSE,"EstgD";#N/A,#N/A,FALSE,"PEngD"}</definedName>
    <definedName name="____as1" localSheetId="8" hidden="1">{#N/A,#N/A,FALSE,"SumD";#N/A,#N/A,FALSE,"ElecD";#N/A,#N/A,FALSE,"MechD";#N/A,#N/A,FALSE,"GeotD";#N/A,#N/A,FALSE,"PrcsD";#N/A,#N/A,FALSE,"TunnD";#N/A,#N/A,FALSE,"CivlD";#N/A,#N/A,FALSE,"NtwkD";#N/A,#N/A,FALSE,"EstgD";#N/A,#N/A,FALSE,"PEngD"}</definedName>
    <definedName name="____as1" localSheetId="20" hidden="1">{#N/A,#N/A,FALSE,"SumD";#N/A,#N/A,FALSE,"ElecD";#N/A,#N/A,FALSE,"MechD";#N/A,#N/A,FALSE,"GeotD";#N/A,#N/A,FALSE,"PrcsD";#N/A,#N/A,FALSE,"TunnD";#N/A,#N/A,FALSE,"CivlD";#N/A,#N/A,FALSE,"NtwkD";#N/A,#N/A,FALSE,"EstgD";#N/A,#N/A,FALSE,"PEngD"}</definedName>
    <definedName name="____as1" localSheetId="21" hidden="1">{#N/A,#N/A,FALSE,"SumD";#N/A,#N/A,FALSE,"ElecD";#N/A,#N/A,FALSE,"MechD";#N/A,#N/A,FALSE,"GeotD";#N/A,#N/A,FALSE,"PrcsD";#N/A,#N/A,FALSE,"TunnD";#N/A,#N/A,FALSE,"CivlD";#N/A,#N/A,FALSE,"NtwkD";#N/A,#N/A,FALSE,"EstgD";#N/A,#N/A,FALSE,"PEngD"}</definedName>
    <definedName name="____as1" hidden="1">{#N/A,#N/A,FALSE,"SumD";#N/A,#N/A,FALSE,"ElecD";#N/A,#N/A,FALSE,"MechD";#N/A,#N/A,FALSE,"GeotD";#N/A,#N/A,FALSE,"PrcsD";#N/A,#N/A,FALSE,"TunnD";#N/A,#N/A,FALSE,"CivlD";#N/A,#N/A,FALSE,"NtwkD";#N/A,#N/A,FALSE,"EstgD";#N/A,#N/A,FALSE,"PEngD"}</definedName>
    <definedName name="____ccr1" localSheetId="14" hidden="1">{#N/A,#N/A,TRUE,"Cover";#N/A,#N/A,TRUE,"Conts";#N/A,#N/A,TRUE,"VOS";#N/A,#N/A,TRUE,"Warrington";#N/A,#N/A,TRUE,"Widnes"}</definedName>
    <definedName name="____ccr1" localSheetId="19">{#N/A,#N/A,TRUE,"Cover";#N/A,#N/A,TRUE,"Conts";#N/A,#N/A,TRUE,"VOS";#N/A,#N/A,TRUE,"Warrington";#N/A,#N/A,TRUE,"Widnes"}</definedName>
    <definedName name="____ccr1" localSheetId="18">{#N/A,#N/A,TRUE,"Cover";#N/A,#N/A,TRUE,"Conts";#N/A,#N/A,TRUE,"VOS";#N/A,#N/A,TRUE,"Warrington";#N/A,#N/A,TRUE,"Widnes"}</definedName>
    <definedName name="____ccr1" localSheetId="22" hidden="1">{#N/A,#N/A,TRUE,"Cover";#N/A,#N/A,TRUE,"Conts";#N/A,#N/A,TRUE,"VOS";#N/A,#N/A,TRUE,"Warrington";#N/A,#N/A,TRUE,"Widnes"}</definedName>
    <definedName name="____ccr1" localSheetId="8" hidden="1">{#N/A,#N/A,TRUE,"Cover";#N/A,#N/A,TRUE,"Conts";#N/A,#N/A,TRUE,"VOS";#N/A,#N/A,TRUE,"Warrington";#N/A,#N/A,TRUE,"Widnes"}</definedName>
    <definedName name="____ccr1" localSheetId="20" hidden="1">{#N/A,#N/A,TRUE,"Cover";#N/A,#N/A,TRUE,"Conts";#N/A,#N/A,TRUE,"VOS";#N/A,#N/A,TRUE,"Warrington";#N/A,#N/A,TRUE,"Widnes"}</definedName>
    <definedName name="____ccr1" localSheetId="21" hidden="1">{#N/A,#N/A,TRUE,"Cover";#N/A,#N/A,TRUE,"Conts";#N/A,#N/A,TRUE,"VOS";#N/A,#N/A,TRUE,"Warrington";#N/A,#N/A,TRUE,"Widnes"}</definedName>
    <definedName name="____ccr1" hidden="1">{#N/A,#N/A,TRUE,"Cover";#N/A,#N/A,TRUE,"Conts";#N/A,#N/A,TRUE,"VOS";#N/A,#N/A,TRUE,"Warrington";#N/A,#N/A,TRUE,"Widnes"}</definedName>
    <definedName name="____ccr2" localSheetId="14" hidden="1">{#N/A,#N/A,TRUE,"Cover";#N/A,#N/A,TRUE,"Conts";#N/A,#N/A,TRUE,"VOS";#N/A,#N/A,TRUE,"Warrington";#N/A,#N/A,TRUE,"Widnes"}</definedName>
    <definedName name="____ccr2" localSheetId="19">{#N/A,#N/A,TRUE,"Cover";#N/A,#N/A,TRUE,"Conts";#N/A,#N/A,TRUE,"VOS";#N/A,#N/A,TRUE,"Warrington";#N/A,#N/A,TRUE,"Widnes"}</definedName>
    <definedName name="____ccr2" localSheetId="18">{#N/A,#N/A,TRUE,"Cover";#N/A,#N/A,TRUE,"Conts";#N/A,#N/A,TRUE,"VOS";#N/A,#N/A,TRUE,"Warrington";#N/A,#N/A,TRUE,"Widnes"}</definedName>
    <definedName name="____ccr2" localSheetId="22" hidden="1">{#N/A,#N/A,TRUE,"Cover";#N/A,#N/A,TRUE,"Conts";#N/A,#N/A,TRUE,"VOS";#N/A,#N/A,TRUE,"Warrington";#N/A,#N/A,TRUE,"Widnes"}</definedName>
    <definedName name="____ccr2" localSheetId="8" hidden="1">{#N/A,#N/A,TRUE,"Cover";#N/A,#N/A,TRUE,"Conts";#N/A,#N/A,TRUE,"VOS";#N/A,#N/A,TRUE,"Warrington";#N/A,#N/A,TRUE,"Widnes"}</definedName>
    <definedName name="____ccr2" localSheetId="20" hidden="1">{#N/A,#N/A,TRUE,"Cover";#N/A,#N/A,TRUE,"Conts";#N/A,#N/A,TRUE,"VOS";#N/A,#N/A,TRUE,"Warrington";#N/A,#N/A,TRUE,"Widnes"}</definedName>
    <definedName name="____ccr2" localSheetId="21" hidden="1">{#N/A,#N/A,TRUE,"Cover";#N/A,#N/A,TRUE,"Conts";#N/A,#N/A,TRUE,"VOS";#N/A,#N/A,TRUE,"Warrington";#N/A,#N/A,TRUE,"Widnes"}</definedName>
    <definedName name="____ccr2" hidden="1">{#N/A,#N/A,TRUE,"Cover";#N/A,#N/A,TRUE,"Conts";#N/A,#N/A,TRUE,"VOS";#N/A,#N/A,TRUE,"Warrington";#N/A,#N/A,TRUE,"Widnes"}</definedName>
    <definedName name="____old3" localSheetId="14" hidden="1">{#N/A,#N/A,FALSE,"Summary";#N/A,#N/A,FALSE,"3TJ";#N/A,#N/A,FALSE,"3TN";#N/A,#N/A,FALSE,"3TP";#N/A,#N/A,FALSE,"3SJ";#N/A,#N/A,FALSE,"3CJ";#N/A,#N/A,FALSE,"3CN";#N/A,#N/A,FALSE,"3CP";#N/A,#N/A,FALSE,"3A"}</definedName>
    <definedName name="____old3" localSheetId="19">{#N/A,#N/A,FALSE,"Summary";#N/A,#N/A,FALSE,"3TJ";#N/A,#N/A,FALSE,"3TN";#N/A,#N/A,FALSE,"3TP";#N/A,#N/A,FALSE,"3SJ";#N/A,#N/A,FALSE,"3CJ";#N/A,#N/A,FALSE,"3CN";#N/A,#N/A,FALSE,"3CP";#N/A,#N/A,FALSE,"3A"}</definedName>
    <definedName name="____old3" localSheetId="18">{#N/A,#N/A,FALSE,"Summary";#N/A,#N/A,FALSE,"3TJ";#N/A,#N/A,FALSE,"3TN";#N/A,#N/A,FALSE,"3TP";#N/A,#N/A,FALSE,"3SJ";#N/A,#N/A,FALSE,"3CJ";#N/A,#N/A,FALSE,"3CN";#N/A,#N/A,FALSE,"3CP";#N/A,#N/A,FALSE,"3A"}</definedName>
    <definedName name="____old3" localSheetId="22" hidden="1">{#N/A,#N/A,FALSE,"Summary";#N/A,#N/A,FALSE,"3TJ";#N/A,#N/A,FALSE,"3TN";#N/A,#N/A,FALSE,"3TP";#N/A,#N/A,FALSE,"3SJ";#N/A,#N/A,FALSE,"3CJ";#N/A,#N/A,FALSE,"3CN";#N/A,#N/A,FALSE,"3CP";#N/A,#N/A,FALSE,"3A"}</definedName>
    <definedName name="____old3" localSheetId="8" hidden="1">{#N/A,#N/A,FALSE,"Summary";#N/A,#N/A,FALSE,"3TJ";#N/A,#N/A,FALSE,"3TN";#N/A,#N/A,FALSE,"3TP";#N/A,#N/A,FALSE,"3SJ";#N/A,#N/A,FALSE,"3CJ";#N/A,#N/A,FALSE,"3CN";#N/A,#N/A,FALSE,"3CP";#N/A,#N/A,FALSE,"3A"}</definedName>
    <definedName name="____old3" localSheetId="20" hidden="1">{#N/A,#N/A,FALSE,"Summary";#N/A,#N/A,FALSE,"3TJ";#N/A,#N/A,FALSE,"3TN";#N/A,#N/A,FALSE,"3TP";#N/A,#N/A,FALSE,"3SJ";#N/A,#N/A,FALSE,"3CJ";#N/A,#N/A,FALSE,"3CN";#N/A,#N/A,FALSE,"3CP";#N/A,#N/A,FALSE,"3A"}</definedName>
    <definedName name="____old3" localSheetId="21" hidden="1">{#N/A,#N/A,FALSE,"Summary";#N/A,#N/A,FALSE,"3TJ";#N/A,#N/A,FALSE,"3TN";#N/A,#N/A,FALSE,"3TP";#N/A,#N/A,FALSE,"3SJ";#N/A,#N/A,FALSE,"3CJ";#N/A,#N/A,FALSE,"3CN";#N/A,#N/A,FALSE,"3CP";#N/A,#N/A,FALSE,"3A"}</definedName>
    <definedName name="____old3" hidden="1">{#N/A,#N/A,FALSE,"Summary";#N/A,#N/A,FALSE,"3TJ";#N/A,#N/A,FALSE,"3TN";#N/A,#N/A,FALSE,"3TP";#N/A,#N/A,FALSE,"3SJ";#N/A,#N/A,FALSE,"3CJ";#N/A,#N/A,FALSE,"3CN";#N/A,#N/A,FALSE,"3CP";#N/A,#N/A,FALSE,"3A"}</definedName>
    <definedName name="____old5" localSheetId="14" hidden="1">{#N/A,#N/A,FALSE,"Summary";#N/A,#N/A,FALSE,"3TJ";#N/A,#N/A,FALSE,"3TN";#N/A,#N/A,FALSE,"3TP";#N/A,#N/A,FALSE,"3SJ";#N/A,#N/A,FALSE,"3CJ";#N/A,#N/A,FALSE,"3CN";#N/A,#N/A,FALSE,"3CP";#N/A,#N/A,FALSE,"3A"}</definedName>
    <definedName name="____old5" localSheetId="19">{#N/A,#N/A,FALSE,"Summary";#N/A,#N/A,FALSE,"3TJ";#N/A,#N/A,FALSE,"3TN";#N/A,#N/A,FALSE,"3TP";#N/A,#N/A,FALSE,"3SJ";#N/A,#N/A,FALSE,"3CJ";#N/A,#N/A,FALSE,"3CN";#N/A,#N/A,FALSE,"3CP";#N/A,#N/A,FALSE,"3A"}</definedName>
    <definedName name="____old5" localSheetId="18">{#N/A,#N/A,FALSE,"Summary";#N/A,#N/A,FALSE,"3TJ";#N/A,#N/A,FALSE,"3TN";#N/A,#N/A,FALSE,"3TP";#N/A,#N/A,FALSE,"3SJ";#N/A,#N/A,FALSE,"3CJ";#N/A,#N/A,FALSE,"3CN";#N/A,#N/A,FALSE,"3CP";#N/A,#N/A,FALSE,"3A"}</definedName>
    <definedName name="____old5" localSheetId="22" hidden="1">{#N/A,#N/A,FALSE,"Summary";#N/A,#N/A,FALSE,"3TJ";#N/A,#N/A,FALSE,"3TN";#N/A,#N/A,FALSE,"3TP";#N/A,#N/A,FALSE,"3SJ";#N/A,#N/A,FALSE,"3CJ";#N/A,#N/A,FALSE,"3CN";#N/A,#N/A,FALSE,"3CP";#N/A,#N/A,FALSE,"3A"}</definedName>
    <definedName name="____old5" localSheetId="8" hidden="1">{#N/A,#N/A,FALSE,"Summary";#N/A,#N/A,FALSE,"3TJ";#N/A,#N/A,FALSE,"3TN";#N/A,#N/A,FALSE,"3TP";#N/A,#N/A,FALSE,"3SJ";#N/A,#N/A,FALSE,"3CJ";#N/A,#N/A,FALSE,"3CN";#N/A,#N/A,FALSE,"3CP";#N/A,#N/A,FALSE,"3A"}</definedName>
    <definedName name="____old5" localSheetId="20" hidden="1">{#N/A,#N/A,FALSE,"Summary";#N/A,#N/A,FALSE,"3TJ";#N/A,#N/A,FALSE,"3TN";#N/A,#N/A,FALSE,"3TP";#N/A,#N/A,FALSE,"3SJ";#N/A,#N/A,FALSE,"3CJ";#N/A,#N/A,FALSE,"3CN";#N/A,#N/A,FALSE,"3CP";#N/A,#N/A,FALSE,"3A"}</definedName>
    <definedName name="____old5" localSheetId="21" hidden="1">{#N/A,#N/A,FALSE,"Summary";#N/A,#N/A,FALSE,"3TJ";#N/A,#N/A,FALSE,"3TN";#N/A,#N/A,FALSE,"3TP";#N/A,#N/A,FALSE,"3SJ";#N/A,#N/A,FALSE,"3CJ";#N/A,#N/A,FALSE,"3CN";#N/A,#N/A,FALSE,"3CP";#N/A,#N/A,FALSE,"3A"}</definedName>
    <definedName name="____old5" hidden="1">{#N/A,#N/A,FALSE,"Summary";#N/A,#N/A,FALSE,"3TJ";#N/A,#N/A,FALSE,"3TN";#N/A,#N/A,FALSE,"3TP";#N/A,#N/A,FALSE,"3SJ";#N/A,#N/A,FALSE,"3CJ";#N/A,#N/A,FALSE,"3CN";#N/A,#N/A,FALSE,"3CP";#N/A,#N/A,FALSE,"3A"}</definedName>
    <definedName name="____old7" localSheetId="14" hidden="1">{#N/A,#N/A,FALSE,"Summary";#N/A,#N/A,FALSE,"3TJ";#N/A,#N/A,FALSE,"3TN";#N/A,#N/A,FALSE,"3TP";#N/A,#N/A,FALSE,"3SJ";#N/A,#N/A,FALSE,"3CJ";#N/A,#N/A,FALSE,"3CN";#N/A,#N/A,FALSE,"3CP";#N/A,#N/A,FALSE,"3A"}</definedName>
    <definedName name="____old7" localSheetId="19">{#N/A,#N/A,FALSE,"Summary";#N/A,#N/A,FALSE,"3TJ";#N/A,#N/A,FALSE,"3TN";#N/A,#N/A,FALSE,"3TP";#N/A,#N/A,FALSE,"3SJ";#N/A,#N/A,FALSE,"3CJ";#N/A,#N/A,FALSE,"3CN";#N/A,#N/A,FALSE,"3CP";#N/A,#N/A,FALSE,"3A"}</definedName>
    <definedName name="____old7" localSheetId="18">{#N/A,#N/A,FALSE,"Summary";#N/A,#N/A,FALSE,"3TJ";#N/A,#N/A,FALSE,"3TN";#N/A,#N/A,FALSE,"3TP";#N/A,#N/A,FALSE,"3SJ";#N/A,#N/A,FALSE,"3CJ";#N/A,#N/A,FALSE,"3CN";#N/A,#N/A,FALSE,"3CP";#N/A,#N/A,FALSE,"3A"}</definedName>
    <definedName name="____old7" localSheetId="22" hidden="1">{#N/A,#N/A,FALSE,"Summary";#N/A,#N/A,FALSE,"3TJ";#N/A,#N/A,FALSE,"3TN";#N/A,#N/A,FALSE,"3TP";#N/A,#N/A,FALSE,"3SJ";#N/A,#N/A,FALSE,"3CJ";#N/A,#N/A,FALSE,"3CN";#N/A,#N/A,FALSE,"3CP";#N/A,#N/A,FALSE,"3A"}</definedName>
    <definedName name="____old7" localSheetId="8" hidden="1">{#N/A,#N/A,FALSE,"Summary";#N/A,#N/A,FALSE,"3TJ";#N/A,#N/A,FALSE,"3TN";#N/A,#N/A,FALSE,"3TP";#N/A,#N/A,FALSE,"3SJ";#N/A,#N/A,FALSE,"3CJ";#N/A,#N/A,FALSE,"3CN";#N/A,#N/A,FALSE,"3CP";#N/A,#N/A,FALSE,"3A"}</definedName>
    <definedName name="____old7" localSheetId="20" hidden="1">{#N/A,#N/A,FALSE,"Summary";#N/A,#N/A,FALSE,"3TJ";#N/A,#N/A,FALSE,"3TN";#N/A,#N/A,FALSE,"3TP";#N/A,#N/A,FALSE,"3SJ";#N/A,#N/A,FALSE,"3CJ";#N/A,#N/A,FALSE,"3CN";#N/A,#N/A,FALSE,"3CP";#N/A,#N/A,FALSE,"3A"}</definedName>
    <definedName name="____old7" localSheetId="21" hidden="1">{#N/A,#N/A,FALSE,"Summary";#N/A,#N/A,FALSE,"3TJ";#N/A,#N/A,FALSE,"3TN";#N/A,#N/A,FALSE,"3TP";#N/A,#N/A,FALSE,"3SJ";#N/A,#N/A,FALSE,"3CJ";#N/A,#N/A,FALSE,"3CN";#N/A,#N/A,FALSE,"3CP";#N/A,#N/A,FALSE,"3A"}</definedName>
    <definedName name="____old7" hidden="1">{#N/A,#N/A,FALSE,"Summary";#N/A,#N/A,FALSE,"3TJ";#N/A,#N/A,FALSE,"3TN";#N/A,#N/A,FALSE,"3TP";#N/A,#N/A,FALSE,"3SJ";#N/A,#N/A,FALSE,"3CJ";#N/A,#N/A,FALSE,"3CN";#N/A,#N/A,FALSE,"3CP";#N/A,#N/A,FALSE,"3A"}</definedName>
    <definedName name="___ab1" localSheetId="14" hidden="1">{#N/A,#N/A,FALSE,"SumD";#N/A,#N/A,FALSE,"ElecD";#N/A,#N/A,FALSE,"MechD";#N/A,#N/A,FALSE,"GeotD";#N/A,#N/A,FALSE,"PrcsD";#N/A,#N/A,FALSE,"TunnD";#N/A,#N/A,FALSE,"CivlD";#N/A,#N/A,FALSE,"NtwkD";#N/A,#N/A,FALSE,"EstgD";#N/A,#N/A,FALSE,"PEngD"}</definedName>
    <definedName name="___ab1" localSheetId="19">{#N/A,#N/A,FALSE,"SumD";#N/A,#N/A,FALSE,"ElecD";#N/A,#N/A,FALSE,"MechD";#N/A,#N/A,FALSE,"GeotD";#N/A,#N/A,FALSE,"PrcsD";#N/A,#N/A,FALSE,"TunnD";#N/A,#N/A,FALSE,"CivlD";#N/A,#N/A,FALSE,"NtwkD";#N/A,#N/A,FALSE,"EstgD";#N/A,#N/A,FALSE,"PEngD"}</definedName>
    <definedName name="___ab1" localSheetId="18">{#N/A,#N/A,FALSE,"SumD";#N/A,#N/A,FALSE,"ElecD";#N/A,#N/A,FALSE,"MechD";#N/A,#N/A,FALSE,"GeotD";#N/A,#N/A,FALSE,"PrcsD";#N/A,#N/A,FALSE,"TunnD";#N/A,#N/A,FALSE,"CivlD";#N/A,#N/A,FALSE,"NtwkD";#N/A,#N/A,FALSE,"EstgD";#N/A,#N/A,FALSE,"PEngD"}</definedName>
    <definedName name="___ab1" localSheetId="22" hidden="1">{#N/A,#N/A,FALSE,"SumD";#N/A,#N/A,FALSE,"ElecD";#N/A,#N/A,FALSE,"MechD";#N/A,#N/A,FALSE,"GeotD";#N/A,#N/A,FALSE,"PrcsD";#N/A,#N/A,FALSE,"TunnD";#N/A,#N/A,FALSE,"CivlD";#N/A,#N/A,FALSE,"NtwkD";#N/A,#N/A,FALSE,"EstgD";#N/A,#N/A,FALSE,"PEngD"}</definedName>
    <definedName name="___ab1" localSheetId="8" hidden="1">{#N/A,#N/A,FALSE,"SumD";#N/A,#N/A,FALSE,"ElecD";#N/A,#N/A,FALSE,"MechD";#N/A,#N/A,FALSE,"GeotD";#N/A,#N/A,FALSE,"PrcsD";#N/A,#N/A,FALSE,"TunnD";#N/A,#N/A,FALSE,"CivlD";#N/A,#N/A,FALSE,"NtwkD";#N/A,#N/A,FALSE,"EstgD";#N/A,#N/A,FALSE,"PEngD"}</definedName>
    <definedName name="___ab1" localSheetId="20" hidden="1">{#N/A,#N/A,FALSE,"SumD";#N/A,#N/A,FALSE,"ElecD";#N/A,#N/A,FALSE,"MechD";#N/A,#N/A,FALSE,"GeotD";#N/A,#N/A,FALSE,"PrcsD";#N/A,#N/A,FALSE,"TunnD";#N/A,#N/A,FALSE,"CivlD";#N/A,#N/A,FALSE,"NtwkD";#N/A,#N/A,FALSE,"EstgD";#N/A,#N/A,FALSE,"PEngD"}</definedName>
    <definedName name="___ab1" localSheetId="21" hidden="1">{#N/A,#N/A,FALSE,"SumD";#N/A,#N/A,FALSE,"ElecD";#N/A,#N/A,FALSE,"MechD";#N/A,#N/A,FALSE,"GeotD";#N/A,#N/A,FALSE,"PrcsD";#N/A,#N/A,FALSE,"TunnD";#N/A,#N/A,FALSE,"CivlD";#N/A,#N/A,FALSE,"NtwkD";#N/A,#N/A,FALSE,"EstgD";#N/A,#N/A,FALSE,"PEngD"}</definedName>
    <definedName name="___ab1" hidden="1">{#N/A,#N/A,FALSE,"SumD";#N/A,#N/A,FALSE,"ElecD";#N/A,#N/A,FALSE,"MechD";#N/A,#N/A,FALSE,"GeotD";#N/A,#N/A,FALSE,"PrcsD";#N/A,#N/A,FALSE,"TunnD";#N/A,#N/A,FALSE,"CivlD";#N/A,#N/A,FALSE,"NtwkD";#N/A,#N/A,FALSE,"EstgD";#N/A,#N/A,FALSE,"PEngD"}</definedName>
    <definedName name="___as1" localSheetId="14" hidden="1">{#N/A,#N/A,FALSE,"SumD";#N/A,#N/A,FALSE,"ElecD";#N/A,#N/A,FALSE,"MechD";#N/A,#N/A,FALSE,"GeotD";#N/A,#N/A,FALSE,"PrcsD";#N/A,#N/A,FALSE,"TunnD";#N/A,#N/A,FALSE,"CivlD";#N/A,#N/A,FALSE,"NtwkD";#N/A,#N/A,FALSE,"EstgD";#N/A,#N/A,FALSE,"PEngD"}</definedName>
    <definedName name="___as1" localSheetId="19">{#N/A,#N/A,FALSE,"SumD";#N/A,#N/A,FALSE,"ElecD";#N/A,#N/A,FALSE,"MechD";#N/A,#N/A,FALSE,"GeotD";#N/A,#N/A,FALSE,"PrcsD";#N/A,#N/A,FALSE,"TunnD";#N/A,#N/A,FALSE,"CivlD";#N/A,#N/A,FALSE,"NtwkD";#N/A,#N/A,FALSE,"EstgD";#N/A,#N/A,FALSE,"PEngD"}</definedName>
    <definedName name="___as1" localSheetId="18">{#N/A,#N/A,FALSE,"SumD";#N/A,#N/A,FALSE,"ElecD";#N/A,#N/A,FALSE,"MechD";#N/A,#N/A,FALSE,"GeotD";#N/A,#N/A,FALSE,"PrcsD";#N/A,#N/A,FALSE,"TunnD";#N/A,#N/A,FALSE,"CivlD";#N/A,#N/A,FALSE,"NtwkD";#N/A,#N/A,FALSE,"EstgD";#N/A,#N/A,FALSE,"PEngD"}</definedName>
    <definedName name="___as1" localSheetId="22" hidden="1">{#N/A,#N/A,FALSE,"SumD";#N/A,#N/A,FALSE,"ElecD";#N/A,#N/A,FALSE,"MechD";#N/A,#N/A,FALSE,"GeotD";#N/A,#N/A,FALSE,"PrcsD";#N/A,#N/A,FALSE,"TunnD";#N/A,#N/A,FALSE,"CivlD";#N/A,#N/A,FALSE,"NtwkD";#N/A,#N/A,FALSE,"EstgD";#N/A,#N/A,FALSE,"PEngD"}</definedName>
    <definedName name="___as1" localSheetId="8" hidden="1">{#N/A,#N/A,FALSE,"SumD";#N/A,#N/A,FALSE,"ElecD";#N/A,#N/A,FALSE,"MechD";#N/A,#N/A,FALSE,"GeotD";#N/A,#N/A,FALSE,"PrcsD";#N/A,#N/A,FALSE,"TunnD";#N/A,#N/A,FALSE,"CivlD";#N/A,#N/A,FALSE,"NtwkD";#N/A,#N/A,FALSE,"EstgD";#N/A,#N/A,FALSE,"PEngD"}</definedName>
    <definedName name="___as1" localSheetId="20" hidden="1">{#N/A,#N/A,FALSE,"SumD";#N/A,#N/A,FALSE,"ElecD";#N/A,#N/A,FALSE,"MechD";#N/A,#N/A,FALSE,"GeotD";#N/A,#N/A,FALSE,"PrcsD";#N/A,#N/A,FALSE,"TunnD";#N/A,#N/A,FALSE,"CivlD";#N/A,#N/A,FALSE,"NtwkD";#N/A,#N/A,FALSE,"EstgD";#N/A,#N/A,FALSE,"PEngD"}</definedName>
    <definedName name="___as1" localSheetId="21" hidden="1">{#N/A,#N/A,FALSE,"SumD";#N/A,#N/A,FALSE,"ElecD";#N/A,#N/A,FALSE,"MechD";#N/A,#N/A,FALSE,"GeotD";#N/A,#N/A,FALSE,"PrcsD";#N/A,#N/A,FALSE,"TunnD";#N/A,#N/A,FALSE,"CivlD";#N/A,#N/A,FALSE,"NtwkD";#N/A,#N/A,FALSE,"EstgD";#N/A,#N/A,FALSE,"PEngD"}</definedName>
    <definedName name="___as1" hidden="1">{#N/A,#N/A,FALSE,"SumD";#N/A,#N/A,FALSE,"ElecD";#N/A,#N/A,FALSE,"MechD";#N/A,#N/A,FALSE,"GeotD";#N/A,#N/A,FALSE,"PrcsD";#N/A,#N/A,FALSE,"TunnD";#N/A,#N/A,FALSE,"CivlD";#N/A,#N/A,FALSE,"NtwkD";#N/A,#N/A,FALSE,"EstgD";#N/A,#N/A,FALSE,"PEngD"}</definedName>
    <definedName name="___ccr1" localSheetId="14" hidden="1">{#N/A,#N/A,TRUE,"Cover";#N/A,#N/A,TRUE,"Conts";#N/A,#N/A,TRUE,"VOS";#N/A,#N/A,TRUE,"Warrington";#N/A,#N/A,TRUE,"Widnes"}</definedName>
    <definedName name="___ccr1" localSheetId="19">{#N/A,#N/A,TRUE,"Cover";#N/A,#N/A,TRUE,"Conts";#N/A,#N/A,TRUE,"VOS";#N/A,#N/A,TRUE,"Warrington";#N/A,#N/A,TRUE,"Widnes"}</definedName>
    <definedName name="___ccr1" localSheetId="18">{#N/A,#N/A,TRUE,"Cover";#N/A,#N/A,TRUE,"Conts";#N/A,#N/A,TRUE,"VOS";#N/A,#N/A,TRUE,"Warrington";#N/A,#N/A,TRUE,"Widnes"}</definedName>
    <definedName name="___ccr1" localSheetId="22" hidden="1">{#N/A,#N/A,TRUE,"Cover";#N/A,#N/A,TRUE,"Conts";#N/A,#N/A,TRUE,"VOS";#N/A,#N/A,TRUE,"Warrington";#N/A,#N/A,TRUE,"Widnes"}</definedName>
    <definedName name="___ccr1" localSheetId="8" hidden="1">{#N/A,#N/A,TRUE,"Cover";#N/A,#N/A,TRUE,"Conts";#N/A,#N/A,TRUE,"VOS";#N/A,#N/A,TRUE,"Warrington";#N/A,#N/A,TRUE,"Widnes"}</definedName>
    <definedName name="___ccr1" localSheetId="20" hidden="1">{#N/A,#N/A,TRUE,"Cover";#N/A,#N/A,TRUE,"Conts";#N/A,#N/A,TRUE,"VOS";#N/A,#N/A,TRUE,"Warrington";#N/A,#N/A,TRUE,"Widnes"}</definedName>
    <definedName name="___ccr1" localSheetId="21" hidden="1">{#N/A,#N/A,TRUE,"Cover";#N/A,#N/A,TRUE,"Conts";#N/A,#N/A,TRUE,"VOS";#N/A,#N/A,TRUE,"Warrington";#N/A,#N/A,TRUE,"Widnes"}</definedName>
    <definedName name="___ccr1" hidden="1">{#N/A,#N/A,TRUE,"Cover";#N/A,#N/A,TRUE,"Conts";#N/A,#N/A,TRUE,"VOS";#N/A,#N/A,TRUE,"Warrington";#N/A,#N/A,TRUE,"Widnes"}</definedName>
    <definedName name="___ccr2" localSheetId="14" hidden="1">{#N/A,#N/A,TRUE,"Cover";#N/A,#N/A,TRUE,"Conts";#N/A,#N/A,TRUE,"VOS";#N/A,#N/A,TRUE,"Warrington";#N/A,#N/A,TRUE,"Widnes"}</definedName>
    <definedName name="___ccr2" localSheetId="19">{#N/A,#N/A,TRUE,"Cover";#N/A,#N/A,TRUE,"Conts";#N/A,#N/A,TRUE,"VOS";#N/A,#N/A,TRUE,"Warrington";#N/A,#N/A,TRUE,"Widnes"}</definedName>
    <definedName name="___ccr2" localSheetId="18">{#N/A,#N/A,TRUE,"Cover";#N/A,#N/A,TRUE,"Conts";#N/A,#N/A,TRUE,"VOS";#N/A,#N/A,TRUE,"Warrington";#N/A,#N/A,TRUE,"Widnes"}</definedName>
    <definedName name="___ccr2" localSheetId="22" hidden="1">{#N/A,#N/A,TRUE,"Cover";#N/A,#N/A,TRUE,"Conts";#N/A,#N/A,TRUE,"VOS";#N/A,#N/A,TRUE,"Warrington";#N/A,#N/A,TRUE,"Widnes"}</definedName>
    <definedName name="___ccr2" localSheetId="8" hidden="1">{#N/A,#N/A,TRUE,"Cover";#N/A,#N/A,TRUE,"Conts";#N/A,#N/A,TRUE,"VOS";#N/A,#N/A,TRUE,"Warrington";#N/A,#N/A,TRUE,"Widnes"}</definedName>
    <definedName name="___ccr2" localSheetId="20" hidden="1">{#N/A,#N/A,TRUE,"Cover";#N/A,#N/A,TRUE,"Conts";#N/A,#N/A,TRUE,"VOS";#N/A,#N/A,TRUE,"Warrington";#N/A,#N/A,TRUE,"Widnes"}</definedName>
    <definedName name="___ccr2" localSheetId="21" hidden="1">{#N/A,#N/A,TRUE,"Cover";#N/A,#N/A,TRUE,"Conts";#N/A,#N/A,TRUE,"VOS";#N/A,#N/A,TRUE,"Warrington";#N/A,#N/A,TRUE,"Widnes"}</definedName>
    <definedName name="___ccr2" hidden="1">{#N/A,#N/A,TRUE,"Cover";#N/A,#N/A,TRUE,"Conts";#N/A,#N/A,TRUE,"VOS";#N/A,#N/A,TRUE,"Warrington";#N/A,#N/A,TRUE,"Widnes"}</definedName>
    <definedName name="___old3" localSheetId="14" hidden="1">{#N/A,#N/A,FALSE,"Summary";#N/A,#N/A,FALSE,"3TJ";#N/A,#N/A,FALSE,"3TN";#N/A,#N/A,FALSE,"3TP";#N/A,#N/A,FALSE,"3SJ";#N/A,#N/A,FALSE,"3CJ";#N/A,#N/A,FALSE,"3CN";#N/A,#N/A,FALSE,"3CP";#N/A,#N/A,FALSE,"3A"}</definedName>
    <definedName name="___old3" localSheetId="19">{#N/A,#N/A,FALSE,"Summary";#N/A,#N/A,FALSE,"3TJ";#N/A,#N/A,FALSE,"3TN";#N/A,#N/A,FALSE,"3TP";#N/A,#N/A,FALSE,"3SJ";#N/A,#N/A,FALSE,"3CJ";#N/A,#N/A,FALSE,"3CN";#N/A,#N/A,FALSE,"3CP";#N/A,#N/A,FALSE,"3A"}</definedName>
    <definedName name="___old3" localSheetId="18">{#N/A,#N/A,FALSE,"Summary";#N/A,#N/A,FALSE,"3TJ";#N/A,#N/A,FALSE,"3TN";#N/A,#N/A,FALSE,"3TP";#N/A,#N/A,FALSE,"3SJ";#N/A,#N/A,FALSE,"3CJ";#N/A,#N/A,FALSE,"3CN";#N/A,#N/A,FALSE,"3CP";#N/A,#N/A,FALSE,"3A"}</definedName>
    <definedName name="___old3" localSheetId="22" hidden="1">{#N/A,#N/A,FALSE,"Summary";#N/A,#N/A,FALSE,"3TJ";#N/A,#N/A,FALSE,"3TN";#N/A,#N/A,FALSE,"3TP";#N/A,#N/A,FALSE,"3SJ";#N/A,#N/A,FALSE,"3CJ";#N/A,#N/A,FALSE,"3CN";#N/A,#N/A,FALSE,"3CP";#N/A,#N/A,FALSE,"3A"}</definedName>
    <definedName name="___old3" localSheetId="8" hidden="1">{#N/A,#N/A,FALSE,"Summary";#N/A,#N/A,FALSE,"3TJ";#N/A,#N/A,FALSE,"3TN";#N/A,#N/A,FALSE,"3TP";#N/A,#N/A,FALSE,"3SJ";#N/A,#N/A,FALSE,"3CJ";#N/A,#N/A,FALSE,"3CN";#N/A,#N/A,FALSE,"3CP";#N/A,#N/A,FALSE,"3A"}</definedName>
    <definedName name="___old3" localSheetId="20" hidden="1">{#N/A,#N/A,FALSE,"Summary";#N/A,#N/A,FALSE,"3TJ";#N/A,#N/A,FALSE,"3TN";#N/A,#N/A,FALSE,"3TP";#N/A,#N/A,FALSE,"3SJ";#N/A,#N/A,FALSE,"3CJ";#N/A,#N/A,FALSE,"3CN";#N/A,#N/A,FALSE,"3CP";#N/A,#N/A,FALSE,"3A"}</definedName>
    <definedName name="___old3" localSheetId="21" hidden="1">{#N/A,#N/A,FALSE,"Summary";#N/A,#N/A,FALSE,"3TJ";#N/A,#N/A,FALSE,"3TN";#N/A,#N/A,FALSE,"3TP";#N/A,#N/A,FALSE,"3SJ";#N/A,#N/A,FALSE,"3CJ";#N/A,#N/A,FALSE,"3CN";#N/A,#N/A,FALSE,"3CP";#N/A,#N/A,FALSE,"3A"}</definedName>
    <definedName name="___old3" hidden="1">{#N/A,#N/A,FALSE,"Summary";#N/A,#N/A,FALSE,"3TJ";#N/A,#N/A,FALSE,"3TN";#N/A,#N/A,FALSE,"3TP";#N/A,#N/A,FALSE,"3SJ";#N/A,#N/A,FALSE,"3CJ";#N/A,#N/A,FALSE,"3CN";#N/A,#N/A,FALSE,"3CP";#N/A,#N/A,FALSE,"3A"}</definedName>
    <definedName name="___old5" localSheetId="14" hidden="1">{#N/A,#N/A,FALSE,"Summary";#N/A,#N/A,FALSE,"3TJ";#N/A,#N/A,FALSE,"3TN";#N/A,#N/A,FALSE,"3TP";#N/A,#N/A,FALSE,"3SJ";#N/A,#N/A,FALSE,"3CJ";#N/A,#N/A,FALSE,"3CN";#N/A,#N/A,FALSE,"3CP";#N/A,#N/A,FALSE,"3A"}</definedName>
    <definedName name="___old5" localSheetId="19">{#N/A,#N/A,FALSE,"Summary";#N/A,#N/A,FALSE,"3TJ";#N/A,#N/A,FALSE,"3TN";#N/A,#N/A,FALSE,"3TP";#N/A,#N/A,FALSE,"3SJ";#N/A,#N/A,FALSE,"3CJ";#N/A,#N/A,FALSE,"3CN";#N/A,#N/A,FALSE,"3CP";#N/A,#N/A,FALSE,"3A"}</definedName>
    <definedName name="___old5" localSheetId="18">{#N/A,#N/A,FALSE,"Summary";#N/A,#N/A,FALSE,"3TJ";#N/A,#N/A,FALSE,"3TN";#N/A,#N/A,FALSE,"3TP";#N/A,#N/A,FALSE,"3SJ";#N/A,#N/A,FALSE,"3CJ";#N/A,#N/A,FALSE,"3CN";#N/A,#N/A,FALSE,"3CP";#N/A,#N/A,FALSE,"3A"}</definedName>
    <definedName name="___old5" localSheetId="22" hidden="1">{#N/A,#N/A,FALSE,"Summary";#N/A,#N/A,FALSE,"3TJ";#N/A,#N/A,FALSE,"3TN";#N/A,#N/A,FALSE,"3TP";#N/A,#N/A,FALSE,"3SJ";#N/A,#N/A,FALSE,"3CJ";#N/A,#N/A,FALSE,"3CN";#N/A,#N/A,FALSE,"3CP";#N/A,#N/A,FALSE,"3A"}</definedName>
    <definedName name="___old5" localSheetId="8" hidden="1">{#N/A,#N/A,FALSE,"Summary";#N/A,#N/A,FALSE,"3TJ";#N/A,#N/A,FALSE,"3TN";#N/A,#N/A,FALSE,"3TP";#N/A,#N/A,FALSE,"3SJ";#N/A,#N/A,FALSE,"3CJ";#N/A,#N/A,FALSE,"3CN";#N/A,#N/A,FALSE,"3CP";#N/A,#N/A,FALSE,"3A"}</definedName>
    <definedName name="___old5" localSheetId="20" hidden="1">{#N/A,#N/A,FALSE,"Summary";#N/A,#N/A,FALSE,"3TJ";#N/A,#N/A,FALSE,"3TN";#N/A,#N/A,FALSE,"3TP";#N/A,#N/A,FALSE,"3SJ";#N/A,#N/A,FALSE,"3CJ";#N/A,#N/A,FALSE,"3CN";#N/A,#N/A,FALSE,"3CP";#N/A,#N/A,FALSE,"3A"}</definedName>
    <definedName name="___old5" localSheetId="21" hidden="1">{#N/A,#N/A,FALSE,"Summary";#N/A,#N/A,FALSE,"3TJ";#N/A,#N/A,FALSE,"3TN";#N/A,#N/A,FALSE,"3TP";#N/A,#N/A,FALSE,"3SJ";#N/A,#N/A,FALSE,"3CJ";#N/A,#N/A,FALSE,"3CN";#N/A,#N/A,FALSE,"3CP";#N/A,#N/A,FALSE,"3A"}</definedName>
    <definedName name="___old5" hidden="1">{#N/A,#N/A,FALSE,"Summary";#N/A,#N/A,FALSE,"3TJ";#N/A,#N/A,FALSE,"3TN";#N/A,#N/A,FALSE,"3TP";#N/A,#N/A,FALSE,"3SJ";#N/A,#N/A,FALSE,"3CJ";#N/A,#N/A,FALSE,"3CN";#N/A,#N/A,FALSE,"3CP";#N/A,#N/A,FALSE,"3A"}</definedName>
    <definedName name="___old7" localSheetId="14" hidden="1">{#N/A,#N/A,FALSE,"Summary";#N/A,#N/A,FALSE,"3TJ";#N/A,#N/A,FALSE,"3TN";#N/A,#N/A,FALSE,"3TP";#N/A,#N/A,FALSE,"3SJ";#N/A,#N/A,FALSE,"3CJ";#N/A,#N/A,FALSE,"3CN";#N/A,#N/A,FALSE,"3CP";#N/A,#N/A,FALSE,"3A"}</definedName>
    <definedName name="___old7" localSheetId="19">{#N/A,#N/A,FALSE,"Summary";#N/A,#N/A,FALSE,"3TJ";#N/A,#N/A,FALSE,"3TN";#N/A,#N/A,FALSE,"3TP";#N/A,#N/A,FALSE,"3SJ";#N/A,#N/A,FALSE,"3CJ";#N/A,#N/A,FALSE,"3CN";#N/A,#N/A,FALSE,"3CP";#N/A,#N/A,FALSE,"3A"}</definedName>
    <definedName name="___old7" localSheetId="18">{#N/A,#N/A,FALSE,"Summary";#N/A,#N/A,FALSE,"3TJ";#N/A,#N/A,FALSE,"3TN";#N/A,#N/A,FALSE,"3TP";#N/A,#N/A,FALSE,"3SJ";#N/A,#N/A,FALSE,"3CJ";#N/A,#N/A,FALSE,"3CN";#N/A,#N/A,FALSE,"3CP";#N/A,#N/A,FALSE,"3A"}</definedName>
    <definedName name="___old7" localSheetId="22" hidden="1">{#N/A,#N/A,FALSE,"Summary";#N/A,#N/A,FALSE,"3TJ";#N/A,#N/A,FALSE,"3TN";#N/A,#N/A,FALSE,"3TP";#N/A,#N/A,FALSE,"3SJ";#N/A,#N/A,FALSE,"3CJ";#N/A,#N/A,FALSE,"3CN";#N/A,#N/A,FALSE,"3CP";#N/A,#N/A,FALSE,"3A"}</definedName>
    <definedName name="___old7" localSheetId="8" hidden="1">{#N/A,#N/A,FALSE,"Summary";#N/A,#N/A,FALSE,"3TJ";#N/A,#N/A,FALSE,"3TN";#N/A,#N/A,FALSE,"3TP";#N/A,#N/A,FALSE,"3SJ";#N/A,#N/A,FALSE,"3CJ";#N/A,#N/A,FALSE,"3CN";#N/A,#N/A,FALSE,"3CP";#N/A,#N/A,FALSE,"3A"}</definedName>
    <definedName name="___old7" localSheetId="20" hidden="1">{#N/A,#N/A,FALSE,"Summary";#N/A,#N/A,FALSE,"3TJ";#N/A,#N/A,FALSE,"3TN";#N/A,#N/A,FALSE,"3TP";#N/A,#N/A,FALSE,"3SJ";#N/A,#N/A,FALSE,"3CJ";#N/A,#N/A,FALSE,"3CN";#N/A,#N/A,FALSE,"3CP";#N/A,#N/A,FALSE,"3A"}</definedName>
    <definedName name="___old7" localSheetId="21" hidden="1">{#N/A,#N/A,FALSE,"Summary";#N/A,#N/A,FALSE,"3TJ";#N/A,#N/A,FALSE,"3TN";#N/A,#N/A,FALSE,"3TP";#N/A,#N/A,FALSE,"3SJ";#N/A,#N/A,FALSE,"3CJ";#N/A,#N/A,FALSE,"3CN";#N/A,#N/A,FALSE,"3CP";#N/A,#N/A,FALSE,"3A"}</definedName>
    <definedName name="___old7" hidden="1">{#N/A,#N/A,FALSE,"Summary";#N/A,#N/A,FALSE,"3TJ";#N/A,#N/A,FALSE,"3TN";#N/A,#N/A,FALSE,"3TP";#N/A,#N/A,FALSE,"3SJ";#N/A,#N/A,FALSE,"3CJ";#N/A,#N/A,FALSE,"3CN";#N/A,#N/A,FALSE,"3CP";#N/A,#N/A,FALSE,"3A"}</definedName>
    <definedName name="__123Graph_A" localSheetId="22" hidden="1">[1]SUM!#REF!</definedName>
    <definedName name="__123Graph_A" localSheetId="20" hidden="1">#REF!</definedName>
    <definedName name="__123Graph_A" localSheetId="21" hidden="1">#REF!</definedName>
    <definedName name="__123Graph_A" hidden="1">#REF!</definedName>
    <definedName name="__123Graph_ACURRENT" localSheetId="22" hidden="1">[2]FitOutConfCentre!#REF!</definedName>
    <definedName name="__123Graph_ACURRENT" localSheetId="20" hidden="1">#REF!</definedName>
    <definedName name="__123Graph_ACURRENT" localSheetId="21" hidden="1">#REF!</definedName>
    <definedName name="__123Graph_ACURRENT" hidden="1">#REF!</definedName>
    <definedName name="__123Graph_B" localSheetId="22" hidden="1">[3]SUM!#REF!</definedName>
    <definedName name="__123Graph_B" localSheetId="20" hidden="1">#REF!</definedName>
    <definedName name="__123Graph_B" localSheetId="21" hidden="1">#REF!</definedName>
    <definedName name="__123Graph_B" hidden="1">#REF!</definedName>
    <definedName name="__ccr1" localSheetId="14" hidden="1">{#N/A,#N/A,TRUE,"Cover";#N/A,#N/A,TRUE,"Conts";#N/A,#N/A,TRUE,"VOS";#N/A,#N/A,TRUE,"Warrington";#N/A,#N/A,TRUE,"Widnes"}</definedName>
    <definedName name="__ccr1" localSheetId="19">{#N/A,#N/A,TRUE,"Cover";#N/A,#N/A,TRUE,"Conts";#N/A,#N/A,TRUE,"VOS";#N/A,#N/A,TRUE,"Warrington";#N/A,#N/A,TRUE,"Widnes"}</definedName>
    <definedName name="__ccr1" localSheetId="18">{#N/A,#N/A,TRUE,"Cover";#N/A,#N/A,TRUE,"Conts";#N/A,#N/A,TRUE,"VOS";#N/A,#N/A,TRUE,"Warrington";#N/A,#N/A,TRUE,"Widnes"}</definedName>
    <definedName name="__ccr1" localSheetId="22" hidden="1">{#N/A,#N/A,TRUE,"Cover";#N/A,#N/A,TRUE,"Conts";#N/A,#N/A,TRUE,"VOS";#N/A,#N/A,TRUE,"Warrington";#N/A,#N/A,TRUE,"Widnes"}</definedName>
    <definedName name="__ccr1" localSheetId="8" hidden="1">{#N/A,#N/A,TRUE,"Cover";#N/A,#N/A,TRUE,"Conts";#N/A,#N/A,TRUE,"VOS";#N/A,#N/A,TRUE,"Warrington";#N/A,#N/A,TRUE,"Widnes"}</definedName>
    <definedName name="__ccr1" localSheetId="20" hidden="1">{#N/A,#N/A,TRUE,"Cover";#N/A,#N/A,TRUE,"Conts";#N/A,#N/A,TRUE,"VOS";#N/A,#N/A,TRUE,"Warrington";#N/A,#N/A,TRUE,"Widnes"}</definedName>
    <definedName name="__ccr1" localSheetId="21" hidden="1">{#N/A,#N/A,TRUE,"Cover";#N/A,#N/A,TRUE,"Conts";#N/A,#N/A,TRUE,"VOS";#N/A,#N/A,TRUE,"Warrington";#N/A,#N/A,TRUE,"Widnes"}</definedName>
    <definedName name="__ccr1" hidden="1">{#N/A,#N/A,TRUE,"Cover";#N/A,#N/A,TRUE,"Conts";#N/A,#N/A,TRUE,"VOS";#N/A,#N/A,TRUE,"Warrington";#N/A,#N/A,TRUE,"Widnes"}</definedName>
    <definedName name="_1B.05.M.010.0010" localSheetId="19">#REF!</definedName>
    <definedName name="_1B.05.M.010.0010" localSheetId="18">#REF!</definedName>
    <definedName name="_1B.05.M.010.0010" localSheetId="21">#REF!</definedName>
    <definedName name="_1B.05.M.010.0010">#REF!</definedName>
    <definedName name="_1B.05.M.010.0050" localSheetId="19">#REF!</definedName>
    <definedName name="_1B.05.M.010.0050" localSheetId="18">#REF!</definedName>
    <definedName name="_1B.05.M.010.0050" localSheetId="22">#REF!</definedName>
    <definedName name="_1B.05.M.010.0050" localSheetId="20">#REF!</definedName>
    <definedName name="_1B.05.M.010.0050" localSheetId="21">#REF!</definedName>
    <definedName name="_1B.05.M.010.0050">#REF!</definedName>
    <definedName name="_1B.05.M.0100.0010" localSheetId="19">#REF!</definedName>
    <definedName name="_1B.05.M.0100.0010" localSheetId="18">#REF!</definedName>
    <definedName name="_1B.05.M.0100.0010" localSheetId="22">#REF!</definedName>
    <definedName name="_1B.05.M.0100.0010" localSheetId="20">#REF!</definedName>
    <definedName name="_1B.05.M.0100.0010">#REF!</definedName>
    <definedName name="_1B.05.M.020.0010" localSheetId="19">#REF!</definedName>
    <definedName name="_1B.05.M.020.0010" localSheetId="18">#REF!</definedName>
    <definedName name="_1B.05.M.020.0010" localSheetId="22">#REF!</definedName>
    <definedName name="_1B.05.M.020.0010" localSheetId="20">#REF!</definedName>
    <definedName name="_1B.05.M.020.0010">#REF!</definedName>
    <definedName name="_1B.05.M.020.0020" localSheetId="19">#REF!</definedName>
    <definedName name="_1B.05.M.020.0020" localSheetId="18">#REF!</definedName>
    <definedName name="_1B.05.M.020.0020" localSheetId="22">#REF!</definedName>
    <definedName name="_1B.05.M.020.0020" localSheetId="20">#REF!</definedName>
    <definedName name="_1B.05.M.020.0020">#REF!</definedName>
    <definedName name="_1B.05.M.020.0030" localSheetId="19">#REF!</definedName>
    <definedName name="_1B.05.M.020.0030" localSheetId="18">#REF!</definedName>
    <definedName name="_1B.05.M.020.0030" localSheetId="22">#REF!</definedName>
    <definedName name="_1B.05.M.020.0030" localSheetId="20">#REF!</definedName>
    <definedName name="_1B.05.M.020.0030">#REF!</definedName>
    <definedName name="_1B.05.M.020.0040" localSheetId="19">#REF!</definedName>
    <definedName name="_1B.05.M.020.0040" localSheetId="18">#REF!</definedName>
    <definedName name="_1B.05.M.020.0040" localSheetId="22">#REF!</definedName>
    <definedName name="_1B.05.M.020.0040" localSheetId="20">#REF!</definedName>
    <definedName name="_1B.05.M.020.0040">#REF!</definedName>
    <definedName name="_1B.05.M.030.0010" localSheetId="19">#REF!</definedName>
    <definedName name="_1B.05.M.030.0010" localSheetId="18">#REF!</definedName>
    <definedName name="_1B.05.M.030.0010" localSheetId="22">#REF!</definedName>
    <definedName name="_1B.05.M.030.0010" localSheetId="20">#REF!</definedName>
    <definedName name="_1B.05.M.030.0010">#REF!</definedName>
    <definedName name="_1B.05.M.030.0020" localSheetId="19">#REF!</definedName>
    <definedName name="_1B.05.M.030.0020" localSheetId="18">#REF!</definedName>
    <definedName name="_1B.05.M.030.0020" localSheetId="22">#REF!</definedName>
    <definedName name="_1B.05.M.030.0020" localSheetId="20">#REF!</definedName>
    <definedName name="_1B.05.M.030.0020">#REF!</definedName>
    <definedName name="_1B.05.M.040.0010" localSheetId="19">#REF!</definedName>
    <definedName name="_1B.05.M.040.0010" localSheetId="18">#REF!</definedName>
    <definedName name="_1B.05.M.040.0010" localSheetId="22">#REF!</definedName>
    <definedName name="_1B.05.M.040.0010" localSheetId="20">#REF!</definedName>
    <definedName name="_1B.05.M.040.0010">#REF!</definedName>
    <definedName name="_1B.05.M.050.0010" localSheetId="19">#REF!</definedName>
    <definedName name="_1B.05.M.050.0010" localSheetId="18">#REF!</definedName>
    <definedName name="_1B.05.M.050.0010" localSheetId="22">#REF!</definedName>
    <definedName name="_1B.05.M.050.0010" localSheetId="20">#REF!</definedName>
    <definedName name="_1B.05.M.050.0010">#REF!</definedName>
    <definedName name="_1B.05.M.050.0020" localSheetId="19">#REF!</definedName>
    <definedName name="_1B.05.M.050.0020" localSheetId="18">#REF!</definedName>
    <definedName name="_1B.05.M.050.0020" localSheetId="22">#REF!</definedName>
    <definedName name="_1B.05.M.050.0020" localSheetId="20">#REF!</definedName>
    <definedName name="_1B.05.M.050.0020">#REF!</definedName>
    <definedName name="_1B.05.M.050.0030" localSheetId="19">#REF!</definedName>
    <definedName name="_1B.05.M.050.0030" localSheetId="18">#REF!</definedName>
    <definedName name="_1B.05.M.050.0030" localSheetId="22">#REF!</definedName>
    <definedName name="_1B.05.M.050.0030" localSheetId="20">#REF!</definedName>
    <definedName name="_1B.05.M.050.0030">#REF!</definedName>
    <definedName name="_1B.05.M.060.0020" localSheetId="19">#REF!</definedName>
    <definedName name="_1B.05.M.060.0020" localSheetId="18">#REF!</definedName>
    <definedName name="_1B.05.M.060.0020" localSheetId="22">#REF!</definedName>
    <definedName name="_1B.05.M.060.0020" localSheetId="20">#REF!</definedName>
    <definedName name="_1B.05.M.060.0020">#REF!</definedName>
    <definedName name="_1B.05.M.060.0100" localSheetId="19">#REF!</definedName>
    <definedName name="_1B.05.M.060.0100" localSheetId="18">#REF!</definedName>
    <definedName name="_1B.05.M.060.0100" localSheetId="22">#REF!</definedName>
    <definedName name="_1B.05.M.060.0100" localSheetId="20">#REF!</definedName>
    <definedName name="_1B.05.M.060.0100">#REF!</definedName>
    <definedName name="_1B.05.M.070.0010" localSheetId="19">#REF!</definedName>
    <definedName name="_1B.05.M.070.0010" localSheetId="18">#REF!</definedName>
    <definedName name="_1B.05.M.070.0010" localSheetId="22">#REF!</definedName>
    <definedName name="_1B.05.M.070.0010" localSheetId="20">#REF!</definedName>
    <definedName name="_1B.05.M.070.0010">#REF!</definedName>
    <definedName name="_1B.05.M.070.0020" localSheetId="19">#REF!</definedName>
    <definedName name="_1B.05.M.070.0020" localSheetId="18">#REF!</definedName>
    <definedName name="_1B.05.M.070.0020" localSheetId="22">#REF!</definedName>
    <definedName name="_1B.05.M.070.0020" localSheetId="20">#REF!</definedName>
    <definedName name="_1B.05.M.070.0020">#REF!</definedName>
    <definedName name="_1B.05.M.070.0030" localSheetId="19">#REF!</definedName>
    <definedName name="_1B.05.M.070.0030" localSheetId="18">#REF!</definedName>
    <definedName name="_1B.05.M.070.0030" localSheetId="22">#REF!</definedName>
    <definedName name="_1B.05.M.070.0030" localSheetId="20">#REF!</definedName>
    <definedName name="_1B.05.M.070.0030">#REF!</definedName>
    <definedName name="_1B.05.M.070.0040" localSheetId="19">#REF!</definedName>
    <definedName name="_1B.05.M.070.0040" localSheetId="18">#REF!</definedName>
    <definedName name="_1B.05.M.070.0040" localSheetId="22">#REF!</definedName>
    <definedName name="_1B.05.M.070.0040" localSheetId="20">#REF!</definedName>
    <definedName name="_1B.05.M.070.0040">#REF!</definedName>
    <definedName name="_1B.05.M.070.0050" localSheetId="19">#REF!</definedName>
    <definedName name="_1B.05.M.070.0050" localSheetId="18">#REF!</definedName>
    <definedName name="_1B.05.M.070.0050" localSheetId="22">#REF!</definedName>
    <definedName name="_1B.05.M.070.0050" localSheetId="20">#REF!</definedName>
    <definedName name="_1B.05.M.070.0050">#REF!</definedName>
    <definedName name="_1B.05.M.080.0010" localSheetId="19">#REF!</definedName>
    <definedName name="_1B.05.M.080.0010" localSheetId="18">#REF!</definedName>
    <definedName name="_1B.05.M.080.0010" localSheetId="22">#REF!</definedName>
    <definedName name="_1B.05.M.080.0010" localSheetId="20">#REF!</definedName>
    <definedName name="_1B.05.M.080.0010">#REF!</definedName>
    <definedName name="_1B.05.M.090.0010" localSheetId="19">#REF!</definedName>
    <definedName name="_1B.05.M.090.0010" localSheetId="18">#REF!</definedName>
    <definedName name="_1B.05.M.090.0010" localSheetId="22">#REF!</definedName>
    <definedName name="_1B.05.M.090.0010" localSheetId="20">#REF!</definedName>
    <definedName name="_1B.05.M.090.0010">#REF!</definedName>
    <definedName name="_1B.09.P.010.0010" localSheetId="19">#REF!</definedName>
    <definedName name="_1B.09.P.010.0010" localSheetId="18">#REF!</definedName>
    <definedName name="_1B.09.P.010.0010" localSheetId="22">#REF!</definedName>
    <definedName name="_1B.09.P.010.0010" localSheetId="20">#REF!</definedName>
    <definedName name="_1B.09.P.010.0010">#REF!</definedName>
    <definedName name="_1B.09.P.010.0020" localSheetId="19">#REF!</definedName>
    <definedName name="_1B.09.P.010.0020" localSheetId="18">#REF!</definedName>
    <definedName name="_1B.09.P.010.0020" localSheetId="22">#REF!</definedName>
    <definedName name="_1B.09.P.010.0020" localSheetId="20">#REF!</definedName>
    <definedName name="_1B.09.P.010.0020">#REF!</definedName>
    <definedName name="_1B.09.P.010.0030" localSheetId="19">#REF!</definedName>
    <definedName name="_1B.09.P.010.0030" localSheetId="18">#REF!</definedName>
    <definedName name="_1B.09.P.010.0030" localSheetId="22">#REF!</definedName>
    <definedName name="_1B.09.P.010.0030" localSheetId="20">#REF!</definedName>
    <definedName name="_1B.09.P.010.0030">#REF!</definedName>
    <definedName name="_1B.09.P.010.0040" localSheetId="19">#REF!</definedName>
    <definedName name="_1B.09.P.010.0040" localSheetId="18">#REF!</definedName>
    <definedName name="_1B.09.P.010.0040" localSheetId="22">#REF!</definedName>
    <definedName name="_1B.09.P.010.0040" localSheetId="20">#REF!</definedName>
    <definedName name="_1B.09.P.010.0040">#REF!</definedName>
    <definedName name="_1B.09.P.010.0050" localSheetId="19">#REF!</definedName>
    <definedName name="_1B.09.P.010.0050" localSheetId="18">#REF!</definedName>
    <definedName name="_1B.09.P.010.0050" localSheetId="22">#REF!</definedName>
    <definedName name="_1B.09.P.010.0050" localSheetId="20">#REF!</definedName>
    <definedName name="_1B.09.P.010.0050">#REF!</definedName>
    <definedName name="_1B.09.P.010.0060" localSheetId="19">#REF!</definedName>
    <definedName name="_1B.09.P.010.0060" localSheetId="18">#REF!</definedName>
    <definedName name="_1B.09.P.010.0060" localSheetId="22">#REF!</definedName>
    <definedName name="_1B.09.P.010.0060" localSheetId="20">#REF!</definedName>
    <definedName name="_1B.09.P.010.0060">#REF!</definedName>
    <definedName name="_1B.09.P.010.0070" localSheetId="19">#REF!</definedName>
    <definedName name="_1B.09.P.010.0070" localSheetId="18">#REF!</definedName>
    <definedName name="_1B.09.P.010.0070" localSheetId="22">#REF!</definedName>
    <definedName name="_1B.09.P.010.0070" localSheetId="20">#REF!</definedName>
    <definedName name="_1B.09.P.010.0070">#REF!</definedName>
    <definedName name="_1B.09.P.020.0010" localSheetId="19">#REF!</definedName>
    <definedName name="_1B.09.P.020.0010" localSheetId="18">#REF!</definedName>
    <definedName name="_1B.09.P.020.0010" localSheetId="22">#REF!</definedName>
    <definedName name="_1B.09.P.020.0010" localSheetId="20">#REF!</definedName>
    <definedName name="_1B.09.P.020.0010">#REF!</definedName>
    <definedName name="_1B.09.P.020.0020" localSheetId="19">#REF!</definedName>
    <definedName name="_1B.09.P.020.0020" localSheetId="18">#REF!</definedName>
    <definedName name="_1B.09.P.020.0020" localSheetId="22">#REF!</definedName>
    <definedName name="_1B.09.P.020.0020" localSheetId="20">#REF!</definedName>
    <definedName name="_1B.09.P.020.0020">#REF!</definedName>
    <definedName name="_1B.09.P.020.0030" localSheetId="19">#REF!</definedName>
    <definedName name="_1B.09.P.020.0030" localSheetId="18">#REF!</definedName>
    <definedName name="_1B.09.P.020.0030" localSheetId="22">#REF!</definedName>
    <definedName name="_1B.09.P.020.0030" localSheetId="20">#REF!</definedName>
    <definedName name="_1B.09.P.020.0030">#REF!</definedName>
    <definedName name="_1B.09.P.020.0040" localSheetId="19">#REF!</definedName>
    <definedName name="_1B.09.P.020.0040" localSheetId="18">#REF!</definedName>
    <definedName name="_1B.09.P.020.0040" localSheetId="22">#REF!</definedName>
    <definedName name="_1B.09.P.020.0040" localSheetId="20">#REF!</definedName>
    <definedName name="_1B.09.P.020.0040">#REF!</definedName>
    <definedName name="_1B.09.P.020.0050" localSheetId="19">#REF!</definedName>
    <definedName name="_1B.09.P.020.0050" localSheetId="18">#REF!</definedName>
    <definedName name="_1B.09.P.020.0050" localSheetId="22">#REF!</definedName>
    <definedName name="_1B.09.P.020.0050" localSheetId="20">#REF!</definedName>
    <definedName name="_1B.09.P.020.0050">#REF!</definedName>
    <definedName name="_1B.09.P.020.0060" localSheetId="19">#REF!</definedName>
    <definedName name="_1B.09.P.020.0060" localSheetId="18">#REF!</definedName>
    <definedName name="_1B.09.P.020.0060" localSheetId="22">#REF!</definedName>
    <definedName name="_1B.09.P.020.0060" localSheetId="20">#REF!</definedName>
    <definedName name="_1B.09.P.020.0060">#REF!</definedName>
    <definedName name="_1B.09.P.020.0070" localSheetId="19">#REF!</definedName>
    <definedName name="_1B.09.P.020.0070" localSheetId="18">#REF!</definedName>
    <definedName name="_1B.09.P.020.0070" localSheetId="22">#REF!</definedName>
    <definedName name="_1B.09.P.020.0070" localSheetId="20">#REF!</definedName>
    <definedName name="_1B.09.P.020.0070">#REF!</definedName>
    <definedName name="_1B.09.P.020.0080" localSheetId="19">#REF!</definedName>
    <definedName name="_1B.09.P.020.0080" localSheetId="18">#REF!</definedName>
    <definedName name="_1B.09.P.020.0080" localSheetId="22">#REF!</definedName>
    <definedName name="_1B.09.P.020.0080" localSheetId="20">#REF!</definedName>
    <definedName name="_1B.09.P.020.0080">#REF!</definedName>
    <definedName name="_1B.09.P.020.0090" localSheetId="19">#REF!</definedName>
    <definedName name="_1B.09.P.020.0090" localSheetId="18">#REF!</definedName>
    <definedName name="_1B.09.P.020.0090" localSheetId="22">#REF!</definedName>
    <definedName name="_1B.09.P.020.0090" localSheetId="20">#REF!</definedName>
    <definedName name="_1B.09.P.020.0090">#REF!</definedName>
    <definedName name="_1B.09.P.020.0100" localSheetId="19">#REF!</definedName>
    <definedName name="_1B.09.P.020.0100" localSheetId="18">#REF!</definedName>
    <definedName name="_1B.09.P.020.0100" localSheetId="22">#REF!</definedName>
    <definedName name="_1B.09.P.020.0100" localSheetId="20">#REF!</definedName>
    <definedName name="_1B.09.P.020.0100">#REF!</definedName>
    <definedName name="_1B.09.P.020.0110" localSheetId="19">#REF!</definedName>
    <definedName name="_1B.09.P.020.0110" localSheetId="18">#REF!</definedName>
    <definedName name="_1B.09.P.020.0110" localSheetId="22">#REF!</definedName>
    <definedName name="_1B.09.P.020.0110" localSheetId="20">#REF!</definedName>
    <definedName name="_1B.09.P.020.0110">#REF!</definedName>
    <definedName name="_1B.09.P.020.0120" localSheetId="19">#REF!</definedName>
    <definedName name="_1B.09.P.020.0120" localSheetId="18">#REF!</definedName>
    <definedName name="_1B.09.P.020.0120" localSheetId="22">#REF!</definedName>
    <definedName name="_1B.09.P.020.0120" localSheetId="20">#REF!</definedName>
    <definedName name="_1B.09.P.020.0120">#REF!</definedName>
    <definedName name="_1B.09.P.020.0130" localSheetId="19">#REF!</definedName>
    <definedName name="_1B.09.P.020.0130" localSheetId="18">#REF!</definedName>
    <definedName name="_1B.09.P.020.0130" localSheetId="22">#REF!</definedName>
    <definedName name="_1B.09.P.020.0130" localSheetId="20">#REF!</definedName>
    <definedName name="_1B.09.P.020.0130">#REF!</definedName>
    <definedName name="_1B.09.P.020.0140" localSheetId="19">#REF!</definedName>
    <definedName name="_1B.09.P.020.0140" localSheetId="18">#REF!</definedName>
    <definedName name="_1B.09.P.020.0140" localSheetId="22">#REF!</definedName>
    <definedName name="_1B.09.P.020.0140" localSheetId="20">#REF!</definedName>
    <definedName name="_1B.09.P.020.0140">#REF!</definedName>
    <definedName name="_1B.09.P.020.0150" localSheetId="19">#REF!</definedName>
    <definedName name="_1B.09.P.020.0150" localSheetId="18">#REF!</definedName>
    <definedName name="_1B.09.P.020.0150" localSheetId="22">#REF!</definedName>
    <definedName name="_1B.09.P.020.0150" localSheetId="20">#REF!</definedName>
    <definedName name="_1B.09.P.020.0150">#REF!</definedName>
    <definedName name="_1B.09.P.030.0010" localSheetId="19">#REF!</definedName>
    <definedName name="_1B.09.P.030.0010" localSheetId="18">#REF!</definedName>
    <definedName name="_1B.09.P.030.0010" localSheetId="22">#REF!</definedName>
    <definedName name="_1B.09.P.030.0010" localSheetId="20">#REF!</definedName>
    <definedName name="_1B.09.P.030.0010">#REF!</definedName>
    <definedName name="_1B.09.P.030.0020" localSheetId="19">#REF!</definedName>
    <definedName name="_1B.09.P.030.0020" localSheetId="18">#REF!</definedName>
    <definedName name="_1B.09.P.030.0020" localSheetId="22">#REF!</definedName>
    <definedName name="_1B.09.P.030.0020" localSheetId="20">#REF!</definedName>
    <definedName name="_1B.09.P.030.0020">#REF!</definedName>
    <definedName name="_1B.09.P.030.0030" localSheetId="19">#REF!</definedName>
    <definedName name="_1B.09.P.030.0030" localSheetId="18">#REF!</definedName>
    <definedName name="_1B.09.P.030.0030" localSheetId="22">#REF!</definedName>
    <definedName name="_1B.09.P.030.0030" localSheetId="20">#REF!</definedName>
    <definedName name="_1B.09.P.030.0030">#REF!</definedName>
    <definedName name="_1B.09.P.030.0040" localSheetId="19">#REF!</definedName>
    <definedName name="_1B.09.P.030.0040" localSheetId="18">#REF!</definedName>
    <definedName name="_1B.09.P.030.0040" localSheetId="22">#REF!</definedName>
    <definedName name="_1B.09.P.030.0040" localSheetId="20">#REF!</definedName>
    <definedName name="_1B.09.P.030.0040">#REF!</definedName>
    <definedName name="_1B.09.P.030.0050" localSheetId="19">#REF!</definedName>
    <definedName name="_1B.09.P.030.0050" localSheetId="18">#REF!</definedName>
    <definedName name="_1B.09.P.030.0050" localSheetId="22">#REF!</definedName>
    <definedName name="_1B.09.P.030.0050" localSheetId="20">#REF!</definedName>
    <definedName name="_1B.09.P.030.0050">#REF!</definedName>
    <definedName name="_1B.09.P.030.0060" localSheetId="19">#REF!</definedName>
    <definedName name="_1B.09.P.030.0060" localSheetId="18">#REF!</definedName>
    <definedName name="_1B.09.P.030.0060" localSheetId="22">#REF!</definedName>
    <definedName name="_1B.09.P.030.0060" localSheetId="20">#REF!</definedName>
    <definedName name="_1B.09.P.030.0060">#REF!</definedName>
    <definedName name="_1B.09.P.040.0010" localSheetId="19">#REF!</definedName>
    <definedName name="_1B.09.P.040.0010" localSheetId="18">#REF!</definedName>
    <definedName name="_1B.09.P.040.0010" localSheetId="22">#REF!</definedName>
    <definedName name="_1B.09.P.040.0010" localSheetId="20">#REF!</definedName>
    <definedName name="_1B.09.P.040.0010">#REF!</definedName>
    <definedName name="_1B.09.P.040.0020" localSheetId="19">#REF!</definedName>
    <definedName name="_1B.09.P.040.0020" localSheetId="18">#REF!</definedName>
    <definedName name="_1B.09.P.040.0020" localSheetId="22">#REF!</definedName>
    <definedName name="_1B.09.P.040.0020" localSheetId="20">#REF!</definedName>
    <definedName name="_1B.09.P.040.0020">#REF!</definedName>
    <definedName name="_1B.09.P.040.0030" localSheetId="19">#REF!</definedName>
    <definedName name="_1B.09.P.040.0030" localSheetId="18">#REF!</definedName>
    <definedName name="_1B.09.P.040.0030" localSheetId="22">#REF!</definedName>
    <definedName name="_1B.09.P.040.0030" localSheetId="20">#REF!</definedName>
    <definedName name="_1B.09.P.040.0030">#REF!</definedName>
    <definedName name="_1B.09.P.050.0010" localSheetId="19">#REF!</definedName>
    <definedName name="_1B.09.P.050.0010" localSheetId="18">#REF!</definedName>
    <definedName name="_1B.09.P.050.0010" localSheetId="22">#REF!</definedName>
    <definedName name="_1B.09.P.050.0010" localSheetId="20">#REF!</definedName>
    <definedName name="_1B.09.P.050.0010">#REF!</definedName>
    <definedName name="_1B.09.P.050.0020" localSheetId="19">#REF!</definedName>
    <definedName name="_1B.09.P.050.0020" localSheetId="18">#REF!</definedName>
    <definedName name="_1B.09.P.050.0020" localSheetId="22">#REF!</definedName>
    <definedName name="_1B.09.P.050.0020" localSheetId="20">#REF!</definedName>
    <definedName name="_1B.09.P.050.0020">#REF!</definedName>
    <definedName name="_1B.09.P.060.0010" localSheetId="19">#REF!</definedName>
    <definedName name="_1B.09.P.060.0010" localSheetId="18">#REF!</definedName>
    <definedName name="_1B.09.P.060.0010" localSheetId="22">#REF!</definedName>
    <definedName name="_1B.09.P.060.0010" localSheetId="20">#REF!</definedName>
    <definedName name="_1B.09.P.060.0010">#REF!</definedName>
    <definedName name="_1B.09.P.060.0020" localSheetId="19">#REF!</definedName>
    <definedName name="_1B.09.P.060.0020" localSheetId="18">#REF!</definedName>
    <definedName name="_1B.09.P.060.0020" localSheetId="22">#REF!</definedName>
    <definedName name="_1B.09.P.060.0020" localSheetId="20">#REF!</definedName>
    <definedName name="_1B.09.P.060.0020">#REF!</definedName>
    <definedName name="_1B.09.P.060.0030" localSheetId="19">#REF!</definedName>
    <definedName name="_1B.09.P.060.0030" localSheetId="18">#REF!</definedName>
    <definedName name="_1B.09.P.060.0030" localSheetId="22">#REF!</definedName>
    <definedName name="_1B.09.P.060.0030" localSheetId="20">#REF!</definedName>
    <definedName name="_1B.09.P.060.0030">#REF!</definedName>
    <definedName name="_1B.09.P.060.0040" localSheetId="19">#REF!</definedName>
    <definedName name="_1B.09.P.060.0040" localSheetId="18">#REF!</definedName>
    <definedName name="_1B.09.P.060.0040" localSheetId="22">#REF!</definedName>
    <definedName name="_1B.09.P.060.0040" localSheetId="20">#REF!</definedName>
    <definedName name="_1B.09.P.060.0040">#REF!</definedName>
    <definedName name="_1B.09.P.060.0050" localSheetId="19">#REF!</definedName>
    <definedName name="_1B.09.P.060.0050" localSheetId="18">#REF!</definedName>
    <definedName name="_1B.09.P.060.0050" localSheetId="22">#REF!</definedName>
    <definedName name="_1B.09.P.060.0050" localSheetId="20">#REF!</definedName>
    <definedName name="_1B.09.P.060.0050">#REF!</definedName>
    <definedName name="_1B.09.P.060.0060" localSheetId="19">#REF!</definedName>
    <definedName name="_1B.09.P.060.0060" localSheetId="18">#REF!</definedName>
    <definedName name="_1B.09.P.060.0060" localSheetId="22">#REF!</definedName>
    <definedName name="_1B.09.P.060.0060" localSheetId="20">#REF!</definedName>
    <definedName name="_1B.09.P.060.0060">#REF!</definedName>
    <definedName name="_1B.09.P.060.0070" localSheetId="19">#REF!</definedName>
    <definedName name="_1B.09.P.060.0070" localSheetId="18">#REF!</definedName>
    <definedName name="_1B.09.P.060.0070" localSheetId="22">#REF!</definedName>
    <definedName name="_1B.09.P.060.0070" localSheetId="20">#REF!</definedName>
    <definedName name="_1B.09.P.060.0070">#REF!</definedName>
    <definedName name="_1B.09.P.060.0080" localSheetId="19">#REF!</definedName>
    <definedName name="_1B.09.P.060.0080" localSheetId="18">#REF!</definedName>
    <definedName name="_1B.09.P.060.0080" localSheetId="22">#REF!</definedName>
    <definedName name="_1B.09.P.060.0080" localSheetId="20">#REF!</definedName>
    <definedName name="_1B.09.P.060.0080">#REF!</definedName>
    <definedName name="_1B.09.P.060.0090" localSheetId="19">#REF!</definedName>
    <definedName name="_1B.09.P.060.0090" localSheetId="18">#REF!</definedName>
    <definedName name="_1B.09.P.060.0090" localSheetId="22">#REF!</definedName>
    <definedName name="_1B.09.P.060.0090" localSheetId="20">#REF!</definedName>
    <definedName name="_1B.09.P.060.0090">#REF!</definedName>
    <definedName name="_1B.09.P.060.0100" localSheetId="19">#REF!</definedName>
    <definedName name="_1B.09.P.060.0100" localSheetId="18">#REF!</definedName>
    <definedName name="_1B.09.P.060.0100" localSheetId="22">#REF!</definedName>
    <definedName name="_1B.09.P.060.0100" localSheetId="20">#REF!</definedName>
    <definedName name="_1B.09.P.060.0100">#REF!</definedName>
    <definedName name="_1B.09.P.060.0110" localSheetId="19">#REF!</definedName>
    <definedName name="_1B.09.P.060.0110" localSheetId="18">#REF!</definedName>
    <definedName name="_1B.09.P.060.0110" localSheetId="22">#REF!</definedName>
    <definedName name="_1B.09.P.060.0110" localSheetId="20">#REF!</definedName>
    <definedName name="_1B.09.P.060.0110">#REF!</definedName>
    <definedName name="_1B.09.P.070.0010" localSheetId="19">#REF!</definedName>
    <definedName name="_1B.09.P.070.0010" localSheetId="18">#REF!</definedName>
    <definedName name="_1B.09.P.070.0010" localSheetId="22">#REF!</definedName>
    <definedName name="_1B.09.P.070.0010" localSheetId="20">#REF!</definedName>
    <definedName name="_1B.09.P.070.0010">#REF!</definedName>
    <definedName name="_1B.09.P.070.0020" localSheetId="19">#REF!</definedName>
    <definedName name="_1B.09.P.070.0020" localSheetId="18">#REF!</definedName>
    <definedName name="_1B.09.P.070.0020" localSheetId="22">#REF!</definedName>
    <definedName name="_1B.09.P.070.0020" localSheetId="20">#REF!</definedName>
    <definedName name="_1B.09.P.070.0020">#REF!</definedName>
    <definedName name="_1B.09.P.070.0030" localSheetId="19">#REF!</definedName>
    <definedName name="_1B.09.P.070.0030" localSheetId="18">#REF!</definedName>
    <definedName name="_1B.09.P.070.0030" localSheetId="22">#REF!</definedName>
    <definedName name="_1B.09.P.070.0030" localSheetId="20">#REF!</definedName>
    <definedName name="_1B.09.P.070.0030">#REF!</definedName>
    <definedName name="_1B.09.P.080.0010" localSheetId="19">#REF!</definedName>
    <definedName name="_1B.09.P.080.0010" localSheetId="18">#REF!</definedName>
    <definedName name="_1B.09.P.080.0010" localSheetId="22">#REF!</definedName>
    <definedName name="_1B.09.P.080.0010" localSheetId="20">#REF!</definedName>
    <definedName name="_1B.09.P.080.0010">#REF!</definedName>
    <definedName name="_1B.09.R.010.0010" localSheetId="19">#REF!</definedName>
    <definedName name="_1B.09.R.010.0010" localSheetId="18">#REF!</definedName>
    <definedName name="_1B.09.R.010.0010" localSheetId="22">#REF!</definedName>
    <definedName name="_1B.09.R.010.0010" localSheetId="20">#REF!</definedName>
    <definedName name="_1B.09.R.010.0010">#REF!</definedName>
    <definedName name="_1B.09.R.010.0020" localSheetId="19">#REF!</definedName>
    <definedName name="_1B.09.R.010.0020" localSheetId="18">#REF!</definedName>
    <definedName name="_1B.09.R.010.0020" localSheetId="22">#REF!</definedName>
    <definedName name="_1B.09.R.010.0020" localSheetId="20">#REF!</definedName>
    <definedName name="_1B.09.R.010.0020">#REF!</definedName>
    <definedName name="_1B.09.R.010.0030" localSheetId="19">#REF!</definedName>
    <definedName name="_1B.09.R.010.0030" localSheetId="18">#REF!</definedName>
    <definedName name="_1B.09.R.010.0030" localSheetId="22">#REF!</definedName>
    <definedName name="_1B.09.R.010.0030" localSheetId="20">#REF!</definedName>
    <definedName name="_1B.09.R.010.0030">#REF!</definedName>
    <definedName name="_1B.09.R.010.0040" localSheetId="19">#REF!</definedName>
    <definedName name="_1B.09.R.010.0040" localSheetId="18">#REF!</definedName>
    <definedName name="_1B.09.R.010.0040" localSheetId="22">#REF!</definedName>
    <definedName name="_1B.09.R.010.0040" localSheetId="20">#REF!</definedName>
    <definedName name="_1B.09.R.010.0040">#REF!</definedName>
    <definedName name="_1B.09.R.010.0050" localSheetId="19">#REF!</definedName>
    <definedName name="_1B.09.R.010.0050" localSheetId="18">#REF!</definedName>
    <definedName name="_1B.09.R.010.0050" localSheetId="22">#REF!</definedName>
    <definedName name="_1B.09.R.010.0050" localSheetId="20">#REF!</definedName>
    <definedName name="_1B.09.R.010.0050">#REF!</definedName>
    <definedName name="_1B.09.R.010.0060" localSheetId="19">#REF!</definedName>
    <definedName name="_1B.09.R.010.0060" localSheetId="18">#REF!</definedName>
    <definedName name="_1B.09.R.010.0060" localSheetId="22">#REF!</definedName>
    <definedName name="_1B.09.R.010.0060" localSheetId="20">#REF!</definedName>
    <definedName name="_1B.09.R.010.0060">#REF!</definedName>
    <definedName name="_1B.09.R.010.0070" localSheetId="19">#REF!</definedName>
    <definedName name="_1B.09.R.010.0070" localSheetId="18">#REF!</definedName>
    <definedName name="_1B.09.R.010.0070" localSheetId="22">#REF!</definedName>
    <definedName name="_1B.09.R.010.0070" localSheetId="20">#REF!</definedName>
    <definedName name="_1B.09.R.010.0070">#REF!</definedName>
    <definedName name="_1B.09.R.010.0080" localSheetId="19">#REF!</definedName>
    <definedName name="_1B.09.R.010.0080" localSheetId="18">#REF!</definedName>
    <definedName name="_1B.09.R.010.0080" localSheetId="22">#REF!</definedName>
    <definedName name="_1B.09.R.010.0080" localSheetId="20">#REF!</definedName>
    <definedName name="_1B.09.R.010.0080">#REF!</definedName>
    <definedName name="_1B.09.R.010.0090" localSheetId="19">#REF!</definedName>
    <definedName name="_1B.09.R.010.0090" localSheetId="18">#REF!</definedName>
    <definedName name="_1B.09.R.010.0090" localSheetId="22">#REF!</definedName>
    <definedName name="_1B.09.R.010.0090" localSheetId="20">#REF!</definedName>
    <definedName name="_1B.09.R.010.0090">#REF!</definedName>
    <definedName name="_1B.09.R.010.0100" localSheetId="19">#REF!</definedName>
    <definedName name="_1B.09.R.010.0100" localSheetId="18">#REF!</definedName>
    <definedName name="_1B.09.R.010.0100" localSheetId="22">#REF!</definedName>
    <definedName name="_1B.09.R.010.0100" localSheetId="20">#REF!</definedName>
    <definedName name="_1B.09.R.010.0100">#REF!</definedName>
    <definedName name="_1B.09.R.010.0120" localSheetId="19">#REF!</definedName>
    <definedName name="_1B.09.R.010.0120" localSheetId="18">#REF!</definedName>
    <definedName name="_1B.09.R.010.0120" localSheetId="22">#REF!</definedName>
    <definedName name="_1B.09.R.010.0120" localSheetId="20">#REF!</definedName>
    <definedName name="_1B.09.R.010.0120">#REF!</definedName>
    <definedName name="_1B.09.R.010.0130" localSheetId="19">#REF!</definedName>
    <definedName name="_1B.09.R.010.0130" localSheetId="18">#REF!</definedName>
    <definedName name="_1B.09.R.010.0130" localSheetId="22">#REF!</definedName>
    <definedName name="_1B.09.R.010.0130" localSheetId="20">#REF!</definedName>
    <definedName name="_1B.09.R.010.0130">#REF!</definedName>
    <definedName name="_1B.09.R.010.0140" localSheetId="19">#REF!</definedName>
    <definedName name="_1B.09.R.010.0140" localSheetId="18">#REF!</definedName>
    <definedName name="_1B.09.R.010.0140" localSheetId="22">#REF!</definedName>
    <definedName name="_1B.09.R.010.0140" localSheetId="20">#REF!</definedName>
    <definedName name="_1B.09.R.010.0140">#REF!</definedName>
    <definedName name="_1B.09.R.010.0150" localSheetId="19">#REF!</definedName>
    <definedName name="_1B.09.R.010.0150" localSheetId="18">#REF!</definedName>
    <definedName name="_1B.09.R.010.0150" localSheetId="22">#REF!</definedName>
    <definedName name="_1B.09.R.010.0150" localSheetId="20">#REF!</definedName>
    <definedName name="_1B.09.R.010.0150">#REF!</definedName>
    <definedName name="_1B.09.R.010.0160" localSheetId="19">#REF!</definedName>
    <definedName name="_1B.09.R.010.0160" localSheetId="18">#REF!</definedName>
    <definedName name="_1B.09.R.010.0160" localSheetId="22">#REF!</definedName>
    <definedName name="_1B.09.R.010.0160" localSheetId="20">#REF!</definedName>
    <definedName name="_1B.09.R.010.0160">#REF!</definedName>
    <definedName name="_1B.09.R.020.0010" localSheetId="19">#REF!</definedName>
    <definedName name="_1B.09.R.020.0010" localSheetId="18">#REF!</definedName>
    <definedName name="_1B.09.R.020.0010" localSheetId="22">#REF!</definedName>
    <definedName name="_1B.09.R.020.0010" localSheetId="20">#REF!</definedName>
    <definedName name="_1B.09.R.020.0010">#REF!</definedName>
    <definedName name="_1B.09.R.020.0020" localSheetId="19">#REF!</definedName>
    <definedName name="_1B.09.R.020.0020" localSheetId="18">#REF!</definedName>
    <definedName name="_1B.09.R.020.0020" localSheetId="22">#REF!</definedName>
    <definedName name="_1B.09.R.020.0020" localSheetId="20">#REF!</definedName>
    <definedName name="_1B.09.R.020.0020">#REF!</definedName>
    <definedName name="_1B.09.R.020.0030" localSheetId="19">#REF!</definedName>
    <definedName name="_1B.09.R.020.0030" localSheetId="18">#REF!</definedName>
    <definedName name="_1B.09.R.020.0030" localSheetId="22">#REF!</definedName>
    <definedName name="_1B.09.R.020.0030" localSheetId="20">#REF!</definedName>
    <definedName name="_1B.09.R.020.0030">#REF!</definedName>
    <definedName name="_1B.09.R.020.0040" localSheetId="19">#REF!</definedName>
    <definedName name="_1B.09.R.020.0040" localSheetId="18">#REF!</definedName>
    <definedName name="_1B.09.R.020.0040" localSheetId="22">#REF!</definedName>
    <definedName name="_1B.09.R.020.0040" localSheetId="20">#REF!</definedName>
    <definedName name="_1B.09.R.020.0040">#REF!</definedName>
    <definedName name="_1B.09.R.020.0050" localSheetId="19">#REF!</definedName>
    <definedName name="_1B.09.R.020.0050" localSheetId="18">#REF!</definedName>
    <definedName name="_1B.09.R.020.0050" localSheetId="22">#REF!</definedName>
    <definedName name="_1B.09.R.020.0050" localSheetId="20">#REF!</definedName>
    <definedName name="_1B.09.R.020.0050">#REF!</definedName>
    <definedName name="_1B.09.R.020.0060" localSheetId="19">#REF!</definedName>
    <definedName name="_1B.09.R.020.0060" localSheetId="18">#REF!</definedName>
    <definedName name="_1B.09.R.020.0060" localSheetId="22">#REF!</definedName>
    <definedName name="_1B.09.R.020.0060" localSheetId="20">#REF!</definedName>
    <definedName name="_1B.09.R.020.0060">#REF!</definedName>
    <definedName name="_1B.09.R.020.0070" localSheetId="19">#REF!</definedName>
    <definedName name="_1B.09.R.020.0070" localSheetId="18">#REF!</definedName>
    <definedName name="_1B.09.R.020.0070" localSheetId="22">#REF!</definedName>
    <definedName name="_1B.09.R.020.0070" localSheetId="20">#REF!</definedName>
    <definedName name="_1B.09.R.020.0070">#REF!</definedName>
    <definedName name="_1B.09.R.020.0080" localSheetId="19">#REF!</definedName>
    <definedName name="_1B.09.R.020.0080" localSheetId="18">#REF!</definedName>
    <definedName name="_1B.09.R.020.0080" localSheetId="22">#REF!</definedName>
    <definedName name="_1B.09.R.020.0080" localSheetId="20">#REF!</definedName>
    <definedName name="_1B.09.R.020.0080">#REF!</definedName>
    <definedName name="_1B.09.R.020.0090" localSheetId="19">#REF!</definedName>
    <definedName name="_1B.09.R.020.0090" localSheetId="18">#REF!</definedName>
    <definedName name="_1B.09.R.020.0090" localSheetId="22">#REF!</definedName>
    <definedName name="_1B.09.R.020.0090" localSheetId="20">#REF!</definedName>
    <definedName name="_1B.09.R.020.0090">#REF!</definedName>
    <definedName name="_1B.09.R.020.0100" localSheetId="19">#REF!</definedName>
    <definedName name="_1B.09.R.020.0100" localSheetId="18">#REF!</definedName>
    <definedName name="_1B.09.R.020.0100" localSheetId="22">#REF!</definedName>
    <definedName name="_1B.09.R.020.0100" localSheetId="20">#REF!</definedName>
    <definedName name="_1B.09.R.020.0100">#REF!</definedName>
    <definedName name="_1B.09.R.030.0010" localSheetId="19">#REF!</definedName>
    <definedName name="_1B.09.R.030.0010" localSheetId="18">#REF!</definedName>
    <definedName name="_1B.09.R.030.0010" localSheetId="22">#REF!</definedName>
    <definedName name="_1B.09.R.030.0010" localSheetId="20">#REF!</definedName>
    <definedName name="_1B.09.R.030.0010">#REF!</definedName>
    <definedName name="_1B.09.R.040.0010" localSheetId="19">#REF!</definedName>
    <definedName name="_1B.09.R.040.0010" localSheetId="18">#REF!</definedName>
    <definedName name="_1B.09.R.040.0010" localSheetId="22">#REF!</definedName>
    <definedName name="_1B.09.R.040.0010" localSheetId="20">#REF!</definedName>
    <definedName name="_1B.09.R.040.0010">#REF!</definedName>
    <definedName name="_1B.09.R.040.0020" localSheetId="19">#REF!</definedName>
    <definedName name="_1B.09.R.040.0020" localSheetId="18">#REF!</definedName>
    <definedName name="_1B.09.R.040.0020" localSheetId="22">#REF!</definedName>
    <definedName name="_1B.09.R.040.0020" localSheetId="20">#REF!</definedName>
    <definedName name="_1B.09.R.040.0020">#REF!</definedName>
    <definedName name="_1B.09.R.040.0030" localSheetId="19">#REF!</definedName>
    <definedName name="_1B.09.R.040.0030" localSheetId="18">#REF!</definedName>
    <definedName name="_1B.09.R.040.0030" localSheetId="22">#REF!</definedName>
    <definedName name="_1B.09.R.040.0030" localSheetId="20">#REF!</definedName>
    <definedName name="_1B.09.R.040.0030">#REF!</definedName>
    <definedName name="_1B.09.R.040.0040" localSheetId="19">#REF!</definedName>
    <definedName name="_1B.09.R.040.0040" localSheetId="18">#REF!</definedName>
    <definedName name="_1B.09.R.040.0040" localSheetId="22">#REF!</definedName>
    <definedName name="_1B.09.R.040.0040" localSheetId="20">#REF!</definedName>
    <definedName name="_1B.09.R.040.0040">#REF!</definedName>
    <definedName name="_1B.09.R.040.0050" localSheetId="19">#REF!</definedName>
    <definedName name="_1B.09.R.040.0050" localSheetId="18">#REF!</definedName>
    <definedName name="_1B.09.R.040.0050" localSheetId="22">#REF!</definedName>
    <definedName name="_1B.09.R.040.0050" localSheetId="20">#REF!</definedName>
    <definedName name="_1B.09.R.040.0050">#REF!</definedName>
    <definedName name="_1B.09.R.040.0060" localSheetId="19">#REF!</definedName>
    <definedName name="_1B.09.R.040.0060" localSheetId="18">#REF!</definedName>
    <definedName name="_1B.09.R.040.0060" localSheetId="22">#REF!</definedName>
    <definedName name="_1B.09.R.040.0060" localSheetId="20">#REF!</definedName>
    <definedName name="_1B.09.R.040.0060">#REF!</definedName>
    <definedName name="_1B.09.R.040.0070" localSheetId="19">#REF!</definedName>
    <definedName name="_1B.09.R.040.0070" localSheetId="18">#REF!</definedName>
    <definedName name="_1B.09.R.040.0070" localSheetId="22">#REF!</definedName>
    <definedName name="_1B.09.R.040.0070" localSheetId="20">#REF!</definedName>
    <definedName name="_1B.09.R.040.0070">#REF!</definedName>
    <definedName name="_1B.09.R.040.0080" localSheetId="19">#REF!</definedName>
    <definedName name="_1B.09.R.040.0080" localSheetId="18">#REF!</definedName>
    <definedName name="_1B.09.R.040.0080" localSheetId="22">#REF!</definedName>
    <definedName name="_1B.09.R.040.0080" localSheetId="20">#REF!</definedName>
    <definedName name="_1B.09.R.040.0080">#REF!</definedName>
    <definedName name="_1B.09.R.040.0090" localSheetId="19">#REF!</definedName>
    <definedName name="_1B.09.R.040.0090" localSheetId="18">#REF!</definedName>
    <definedName name="_1B.09.R.040.0090" localSheetId="22">#REF!</definedName>
    <definedName name="_1B.09.R.040.0090" localSheetId="20">#REF!</definedName>
    <definedName name="_1B.09.R.040.0090">#REF!</definedName>
    <definedName name="_1B.09.R.040.0100" localSheetId="19">#REF!</definedName>
    <definedName name="_1B.09.R.040.0100" localSheetId="18">#REF!</definedName>
    <definedName name="_1B.09.R.040.0100" localSheetId="22">#REF!</definedName>
    <definedName name="_1B.09.R.040.0100" localSheetId="20">#REF!</definedName>
    <definedName name="_1B.09.R.040.0100">#REF!</definedName>
    <definedName name="_1B.09.R.040.0110" localSheetId="19">#REF!</definedName>
    <definedName name="_1B.09.R.040.0110" localSheetId="18">#REF!</definedName>
    <definedName name="_1B.09.R.040.0110" localSheetId="22">#REF!</definedName>
    <definedName name="_1B.09.R.040.0110" localSheetId="20">#REF!</definedName>
    <definedName name="_1B.09.R.040.0110">#REF!</definedName>
    <definedName name="_1B.09.R.050.0010" localSheetId="19">#REF!</definedName>
    <definedName name="_1B.09.R.050.0010" localSheetId="18">#REF!</definedName>
    <definedName name="_1B.09.R.050.0010" localSheetId="22">#REF!</definedName>
    <definedName name="_1B.09.R.050.0010" localSheetId="20">#REF!</definedName>
    <definedName name="_1B.09.R.050.0010">#REF!</definedName>
    <definedName name="_1B.09.R.060.0010" localSheetId="19">#REF!</definedName>
    <definedName name="_1B.09.R.060.0010" localSheetId="18">#REF!</definedName>
    <definedName name="_1B.09.R.060.0010" localSheetId="22">#REF!</definedName>
    <definedName name="_1B.09.R.060.0010" localSheetId="20">#REF!</definedName>
    <definedName name="_1B.09.R.060.0010">#REF!</definedName>
    <definedName name="_1B.09.R.060.0020" localSheetId="19">#REF!</definedName>
    <definedName name="_1B.09.R.060.0020" localSheetId="18">#REF!</definedName>
    <definedName name="_1B.09.R.060.0020" localSheetId="22">#REF!</definedName>
    <definedName name="_1B.09.R.060.0020" localSheetId="20">#REF!</definedName>
    <definedName name="_1B.09.R.060.0020">#REF!</definedName>
    <definedName name="_1B.09.R.060.0030" localSheetId="19">#REF!</definedName>
    <definedName name="_1B.09.R.060.0030" localSheetId="18">#REF!</definedName>
    <definedName name="_1B.09.R.060.0030" localSheetId="22">#REF!</definedName>
    <definedName name="_1B.09.R.060.0030" localSheetId="20">#REF!</definedName>
    <definedName name="_1B.09.R.060.0030">#REF!</definedName>
    <definedName name="_1B.09.R.070.0010" localSheetId="19">#REF!</definedName>
    <definedName name="_1B.09.R.070.0010" localSheetId="18">#REF!</definedName>
    <definedName name="_1B.09.R.070.0010" localSheetId="22">#REF!</definedName>
    <definedName name="_1B.09.R.070.0010" localSheetId="20">#REF!</definedName>
    <definedName name="_1B.09.R.070.0010">#REF!</definedName>
    <definedName name="_1B.09.R.080.0010" localSheetId="19">#REF!</definedName>
    <definedName name="_1B.09.R.080.0010" localSheetId="18">#REF!</definedName>
    <definedName name="_1B.09.R.080.0010" localSheetId="22">#REF!</definedName>
    <definedName name="_1B.09.R.080.0010" localSheetId="20">#REF!</definedName>
    <definedName name="_1B.09.R.080.0010">#REF!</definedName>
    <definedName name="_1B.09.R.080.0020" localSheetId="19">#REF!</definedName>
    <definedName name="_1B.09.R.080.0020" localSheetId="18">#REF!</definedName>
    <definedName name="_1B.09.R.080.0020" localSheetId="22">#REF!</definedName>
    <definedName name="_1B.09.R.080.0020" localSheetId="20">#REF!</definedName>
    <definedName name="_1B.09.R.080.0020">#REF!</definedName>
    <definedName name="_1B.09.R.080.0030" localSheetId="19">#REF!</definedName>
    <definedName name="_1B.09.R.080.0030" localSheetId="18">#REF!</definedName>
    <definedName name="_1B.09.R.080.0030" localSheetId="22">#REF!</definedName>
    <definedName name="_1B.09.R.080.0030" localSheetId="20">#REF!</definedName>
    <definedName name="_1B.09.R.080.0030">#REF!</definedName>
    <definedName name="_1B.09.R.080.0040" localSheetId="19">#REF!</definedName>
    <definedName name="_1B.09.R.080.0040" localSheetId="18">#REF!</definedName>
    <definedName name="_1B.09.R.080.0040" localSheetId="22">#REF!</definedName>
    <definedName name="_1B.09.R.080.0040" localSheetId="20">#REF!</definedName>
    <definedName name="_1B.09.R.080.0040">#REF!</definedName>
    <definedName name="_1B.09.R.080.0050" localSheetId="19">#REF!</definedName>
    <definedName name="_1B.09.R.080.0050" localSheetId="18">#REF!</definedName>
    <definedName name="_1B.09.R.080.0050" localSheetId="22">#REF!</definedName>
    <definedName name="_1B.09.R.080.0050" localSheetId="20">#REF!</definedName>
    <definedName name="_1B.09.R.080.0050">#REF!</definedName>
    <definedName name="_1B.09.R.080.0060" localSheetId="19">#REF!</definedName>
    <definedName name="_1B.09.R.080.0060" localSheetId="18">#REF!</definedName>
    <definedName name="_1B.09.R.080.0060" localSheetId="22">#REF!</definedName>
    <definedName name="_1B.09.R.080.0060" localSheetId="20">#REF!</definedName>
    <definedName name="_1B.09.R.080.0060">#REF!</definedName>
    <definedName name="_1B.09.R.080.0070" localSheetId="19">#REF!</definedName>
    <definedName name="_1B.09.R.080.0070" localSheetId="18">#REF!</definedName>
    <definedName name="_1B.09.R.080.0070" localSheetId="22">#REF!</definedName>
    <definedName name="_1B.09.R.080.0070" localSheetId="20">#REF!</definedName>
    <definedName name="_1B.09.R.080.0070">#REF!</definedName>
    <definedName name="_1B.09.R.080.0080" localSheetId="19">#REF!</definedName>
    <definedName name="_1B.09.R.080.0080" localSheetId="18">#REF!</definedName>
    <definedName name="_1B.09.R.080.0080" localSheetId="22">#REF!</definedName>
    <definedName name="_1B.09.R.080.0080" localSheetId="20">#REF!</definedName>
    <definedName name="_1B.09.R.080.0080">#REF!</definedName>
    <definedName name="_1B.09.R.080.0090" localSheetId="19">#REF!</definedName>
    <definedName name="_1B.09.R.080.0090" localSheetId="18">#REF!</definedName>
    <definedName name="_1B.09.R.080.0090" localSheetId="22">#REF!</definedName>
    <definedName name="_1B.09.R.080.0090" localSheetId="20">#REF!</definedName>
    <definedName name="_1B.09.R.080.0090">#REF!</definedName>
    <definedName name="_1B.09.R.080.0100" localSheetId="19">#REF!</definedName>
    <definedName name="_1B.09.R.080.0100" localSheetId="18">#REF!</definedName>
    <definedName name="_1B.09.R.080.0100" localSheetId="22">#REF!</definedName>
    <definedName name="_1B.09.R.080.0100" localSheetId="20">#REF!</definedName>
    <definedName name="_1B.09.R.080.0100">#REF!</definedName>
    <definedName name="_1B.09.R.080.0110" localSheetId="19">#REF!</definedName>
    <definedName name="_1B.09.R.080.0110" localSheetId="18">#REF!</definedName>
    <definedName name="_1B.09.R.080.0110" localSheetId="22">#REF!</definedName>
    <definedName name="_1B.09.R.080.0110" localSheetId="20">#REF!</definedName>
    <definedName name="_1B.09.R.080.0110">#REF!</definedName>
    <definedName name="_1B.09.R.080.0120" localSheetId="19">#REF!</definedName>
    <definedName name="_1B.09.R.080.0120" localSheetId="18">#REF!</definedName>
    <definedName name="_1B.09.R.080.0120" localSheetId="22">#REF!</definedName>
    <definedName name="_1B.09.R.080.0120" localSheetId="20">#REF!</definedName>
    <definedName name="_1B.09.R.080.0120">#REF!</definedName>
    <definedName name="_1B.09.R.090.0010" localSheetId="19">#REF!</definedName>
    <definedName name="_1B.09.R.090.0010" localSheetId="18">#REF!</definedName>
    <definedName name="_1B.09.R.090.0010" localSheetId="22">#REF!</definedName>
    <definedName name="_1B.09.R.090.0010" localSheetId="20">#REF!</definedName>
    <definedName name="_1B.09.R.090.0010">#REF!</definedName>
    <definedName name="_1B.09.U.010.0010" localSheetId="19">#REF!</definedName>
    <definedName name="_1B.09.U.010.0010" localSheetId="18">#REF!</definedName>
    <definedName name="_1B.09.U.010.0010" localSheetId="22">#REF!</definedName>
    <definedName name="_1B.09.U.010.0010" localSheetId="20">#REF!</definedName>
    <definedName name="_1B.09.U.010.0010">#REF!</definedName>
    <definedName name="_1B.09.U.010.0020" localSheetId="19">#REF!</definedName>
    <definedName name="_1B.09.U.010.0020" localSheetId="18">#REF!</definedName>
    <definedName name="_1B.09.U.010.0020" localSheetId="22">#REF!</definedName>
    <definedName name="_1B.09.U.010.0020" localSheetId="20">#REF!</definedName>
    <definedName name="_1B.09.U.010.0020">#REF!</definedName>
    <definedName name="_1B.09.U.020.0010" localSheetId="19">#REF!</definedName>
    <definedName name="_1B.09.U.020.0010" localSheetId="18">#REF!</definedName>
    <definedName name="_1B.09.U.020.0010" localSheetId="22">#REF!</definedName>
    <definedName name="_1B.09.U.020.0010" localSheetId="20">#REF!</definedName>
    <definedName name="_1B.09.U.020.0010">#REF!</definedName>
    <definedName name="_1B.09.U.020.0020" localSheetId="19">#REF!</definedName>
    <definedName name="_1B.09.U.020.0020" localSheetId="18">#REF!</definedName>
    <definedName name="_1B.09.U.020.0020" localSheetId="22">#REF!</definedName>
    <definedName name="_1B.09.U.020.0020" localSheetId="20">#REF!</definedName>
    <definedName name="_1B.09.U.020.0020">#REF!</definedName>
    <definedName name="_1B.09.U.020.0030" localSheetId="19">#REF!</definedName>
    <definedName name="_1B.09.U.020.0030" localSheetId="18">#REF!</definedName>
    <definedName name="_1B.09.U.020.0030" localSheetId="22">#REF!</definedName>
    <definedName name="_1B.09.U.020.0030" localSheetId="20">#REF!</definedName>
    <definedName name="_1B.09.U.020.0030">#REF!</definedName>
    <definedName name="_1B.09.U.020.0040" localSheetId="19">#REF!</definedName>
    <definedName name="_1B.09.U.020.0040" localSheetId="18">#REF!</definedName>
    <definedName name="_1B.09.U.020.0040" localSheetId="22">#REF!</definedName>
    <definedName name="_1B.09.U.020.0040" localSheetId="20">#REF!</definedName>
    <definedName name="_1B.09.U.020.0040">#REF!</definedName>
    <definedName name="_1B.09.U.020.0050" localSheetId="19">#REF!</definedName>
    <definedName name="_1B.09.U.020.0050" localSheetId="18">#REF!</definedName>
    <definedName name="_1B.09.U.020.0050" localSheetId="22">#REF!</definedName>
    <definedName name="_1B.09.U.020.0050" localSheetId="20">#REF!</definedName>
    <definedName name="_1B.09.U.020.0050">#REF!</definedName>
    <definedName name="_1B.09.U.020.0060" localSheetId="19">#REF!</definedName>
    <definedName name="_1B.09.U.020.0060" localSheetId="18">#REF!</definedName>
    <definedName name="_1B.09.U.020.0060" localSheetId="22">#REF!</definedName>
    <definedName name="_1B.09.U.020.0060" localSheetId="20">#REF!</definedName>
    <definedName name="_1B.09.U.020.0060">#REF!</definedName>
    <definedName name="_1B.09.U.020.0070" localSheetId="19">#REF!</definedName>
    <definedName name="_1B.09.U.020.0070" localSheetId="18">#REF!</definedName>
    <definedName name="_1B.09.U.020.0070" localSheetId="22">#REF!</definedName>
    <definedName name="_1B.09.U.020.0070" localSheetId="20">#REF!</definedName>
    <definedName name="_1B.09.U.020.0070">#REF!</definedName>
    <definedName name="_1B.09.U.020.0080" localSheetId="19">#REF!</definedName>
    <definedName name="_1B.09.U.020.0080" localSheetId="18">#REF!</definedName>
    <definedName name="_1B.09.U.020.0080" localSheetId="22">#REF!</definedName>
    <definedName name="_1B.09.U.020.0080" localSheetId="20">#REF!</definedName>
    <definedName name="_1B.09.U.020.0080">#REF!</definedName>
    <definedName name="_1B.09.U.030.0010" localSheetId="19">#REF!</definedName>
    <definedName name="_1B.09.U.030.0010" localSheetId="18">#REF!</definedName>
    <definedName name="_1B.09.U.030.0010" localSheetId="22">#REF!</definedName>
    <definedName name="_1B.09.U.030.0010" localSheetId="20">#REF!</definedName>
    <definedName name="_1B.09.U.030.0010">#REF!</definedName>
    <definedName name="_1B.09.U.030.0020" localSheetId="19">#REF!</definedName>
    <definedName name="_1B.09.U.030.0020" localSheetId="18">#REF!</definedName>
    <definedName name="_1B.09.U.030.0020" localSheetId="22">#REF!</definedName>
    <definedName name="_1B.09.U.030.0020" localSheetId="20">#REF!</definedName>
    <definedName name="_1B.09.U.030.0020">#REF!</definedName>
    <definedName name="_1B.09.U.030.0030" localSheetId="19">#REF!</definedName>
    <definedName name="_1B.09.U.030.0030" localSheetId="18">#REF!</definedName>
    <definedName name="_1B.09.U.030.0030" localSheetId="22">#REF!</definedName>
    <definedName name="_1B.09.U.030.0030" localSheetId="20">#REF!</definedName>
    <definedName name="_1B.09.U.030.0030">#REF!</definedName>
    <definedName name="_1B.09.U.030.0040" localSheetId="19">#REF!</definedName>
    <definedName name="_1B.09.U.030.0040" localSheetId="18">#REF!</definedName>
    <definedName name="_1B.09.U.030.0040" localSheetId="22">#REF!</definedName>
    <definedName name="_1B.09.U.030.0040" localSheetId="20">#REF!</definedName>
    <definedName name="_1B.09.U.030.0040">#REF!</definedName>
    <definedName name="_1B.09.U.040.0010" localSheetId="19">#REF!</definedName>
    <definedName name="_1B.09.U.040.0010" localSheetId="18">#REF!</definedName>
    <definedName name="_1B.09.U.040.0010" localSheetId="22">#REF!</definedName>
    <definedName name="_1B.09.U.040.0010" localSheetId="20">#REF!</definedName>
    <definedName name="_1B.09.U.040.0010">#REF!</definedName>
    <definedName name="_1B.09.U.040.0020" localSheetId="19">#REF!</definedName>
    <definedName name="_1B.09.U.040.0020" localSheetId="18">#REF!</definedName>
    <definedName name="_1B.09.U.040.0020" localSheetId="22">#REF!</definedName>
    <definedName name="_1B.09.U.040.0020" localSheetId="20">#REF!</definedName>
    <definedName name="_1B.09.U.040.0020">#REF!</definedName>
    <definedName name="_1B.09.U.040.0030" localSheetId="19">#REF!</definedName>
    <definedName name="_1B.09.U.040.0030" localSheetId="18">#REF!</definedName>
    <definedName name="_1B.09.U.040.0030" localSheetId="22">#REF!</definedName>
    <definedName name="_1B.09.U.040.0030" localSheetId="20">#REF!</definedName>
    <definedName name="_1B.09.U.040.0030">#REF!</definedName>
    <definedName name="_1B.09.U.040.0040" localSheetId="19">#REF!</definedName>
    <definedName name="_1B.09.U.040.0040" localSheetId="18">#REF!</definedName>
    <definedName name="_1B.09.U.040.0040" localSheetId="22">#REF!</definedName>
    <definedName name="_1B.09.U.040.0040" localSheetId="20">#REF!</definedName>
    <definedName name="_1B.09.U.040.0040">#REF!</definedName>
    <definedName name="_1B.09.U.040.0050" localSheetId="19">#REF!</definedName>
    <definedName name="_1B.09.U.040.0050" localSheetId="18">#REF!</definedName>
    <definedName name="_1B.09.U.040.0050" localSheetId="22">#REF!</definedName>
    <definedName name="_1B.09.U.040.0050" localSheetId="20">#REF!</definedName>
    <definedName name="_1B.09.U.040.0050">#REF!</definedName>
    <definedName name="_1B.09.U.040.0060" localSheetId="19">#REF!</definedName>
    <definedName name="_1B.09.U.040.0060" localSheetId="18">#REF!</definedName>
    <definedName name="_1B.09.U.040.0060" localSheetId="22">#REF!</definedName>
    <definedName name="_1B.09.U.040.0060" localSheetId="20">#REF!</definedName>
    <definedName name="_1B.09.U.040.0060">#REF!</definedName>
    <definedName name="_1B.09.U.040.0070" localSheetId="19">#REF!</definedName>
    <definedName name="_1B.09.U.040.0070" localSheetId="18">#REF!</definedName>
    <definedName name="_1B.09.U.040.0070" localSheetId="22">#REF!</definedName>
    <definedName name="_1B.09.U.040.0070" localSheetId="20">#REF!</definedName>
    <definedName name="_1B.09.U.040.0070">#REF!</definedName>
    <definedName name="_1B.09.U.040.0080" localSheetId="19">#REF!</definedName>
    <definedName name="_1B.09.U.040.0080" localSheetId="18">#REF!</definedName>
    <definedName name="_1B.09.U.040.0080" localSheetId="22">#REF!</definedName>
    <definedName name="_1B.09.U.040.0080" localSheetId="20">#REF!</definedName>
    <definedName name="_1B.09.U.040.0080">#REF!</definedName>
    <definedName name="_1B.09.U.040.0090" localSheetId="19">#REF!</definedName>
    <definedName name="_1B.09.U.040.0090" localSheetId="18">#REF!</definedName>
    <definedName name="_1B.09.U.040.0090" localSheetId="22">#REF!</definedName>
    <definedName name="_1B.09.U.040.0090" localSheetId="20">#REF!</definedName>
    <definedName name="_1B.09.U.040.0090">#REF!</definedName>
    <definedName name="_1B.09.U.040.0110" localSheetId="19">#REF!</definedName>
    <definedName name="_1B.09.U.040.0110" localSheetId="18">#REF!</definedName>
    <definedName name="_1B.09.U.040.0110" localSheetId="22">#REF!</definedName>
    <definedName name="_1B.09.U.040.0110" localSheetId="20">#REF!</definedName>
    <definedName name="_1B.09.U.040.0110">#REF!</definedName>
    <definedName name="_1B.09.U.040.0120" localSheetId="19">#REF!</definedName>
    <definedName name="_1B.09.U.040.0120" localSheetId="18">#REF!</definedName>
    <definedName name="_1B.09.U.040.0120" localSheetId="22">#REF!</definedName>
    <definedName name="_1B.09.U.040.0120" localSheetId="20">#REF!</definedName>
    <definedName name="_1B.09.U.040.0120">#REF!</definedName>
    <definedName name="_1B.09.U.040.0130" localSheetId="19">#REF!</definedName>
    <definedName name="_1B.09.U.040.0130" localSheetId="18">#REF!</definedName>
    <definedName name="_1B.09.U.040.0130" localSheetId="22">#REF!</definedName>
    <definedName name="_1B.09.U.040.0130" localSheetId="20">#REF!</definedName>
    <definedName name="_1B.09.U.040.0130">#REF!</definedName>
    <definedName name="_1B.09.U.040.0140" localSheetId="19">#REF!</definedName>
    <definedName name="_1B.09.U.040.0140" localSheetId="18">#REF!</definedName>
    <definedName name="_1B.09.U.040.0140" localSheetId="22">#REF!</definedName>
    <definedName name="_1B.09.U.040.0140" localSheetId="20">#REF!</definedName>
    <definedName name="_1B.09.U.040.0140">#REF!</definedName>
    <definedName name="_1B.09.U.040.0150" localSheetId="19">#REF!</definedName>
    <definedName name="_1B.09.U.040.0150" localSheetId="18">#REF!</definedName>
    <definedName name="_1B.09.U.040.0150" localSheetId="22">#REF!</definedName>
    <definedName name="_1B.09.U.040.0150" localSheetId="20">#REF!</definedName>
    <definedName name="_1B.09.U.040.0150">#REF!</definedName>
    <definedName name="_1B.09.U.040.0160" localSheetId="19">#REF!</definedName>
    <definedName name="_1B.09.U.040.0160" localSheetId="18">#REF!</definedName>
    <definedName name="_1B.09.U.040.0160" localSheetId="22">#REF!</definedName>
    <definedName name="_1B.09.U.040.0160" localSheetId="20">#REF!</definedName>
    <definedName name="_1B.09.U.040.0160">#REF!</definedName>
    <definedName name="_1B.09.U.040.0170" localSheetId="19">#REF!</definedName>
    <definedName name="_1B.09.U.040.0170" localSheetId="18">#REF!</definedName>
    <definedName name="_1B.09.U.040.0170" localSheetId="22">#REF!</definedName>
    <definedName name="_1B.09.U.040.0170" localSheetId="20">#REF!</definedName>
    <definedName name="_1B.09.U.040.0170">#REF!</definedName>
    <definedName name="_1B.09.U.040.0180" localSheetId="19">#REF!</definedName>
    <definedName name="_1B.09.U.040.0180" localSheetId="18">#REF!</definedName>
    <definedName name="_1B.09.U.040.0180" localSheetId="22">#REF!</definedName>
    <definedName name="_1B.09.U.040.0180" localSheetId="20">#REF!</definedName>
    <definedName name="_1B.09.U.040.0180">#REF!</definedName>
    <definedName name="_1B.09.U.040.0190" localSheetId="19">#REF!</definedName>
    <definedName name="_1B.09.U.040.0190" localSheetId="18">#REF!</definedName>
    <definedName name="_1B.09.U.040.0190" localSheetId="22">#REF!</definedName>
    <definedName name="_1B.09.U.040.0190" localSheetId="20">#REF!</definedName>
    <definedName name="_1B.09.U.040.0190">#REF!</definedName>
    <definedName name="_1B.09.U.040.0200" localSheetId="19">#REF!</definedName>
    <definedName name="_1B.09.U.040.0200" localSheetId="18">#REF!</definedName>
    <definedName name="_1B.09.U.040.0200" localSheetId="22">#REF!</definedName>
    <definedName name="_1B.09.U.040.0200" localSheetId="20">#REF!</definedName>
    <definedName name="_1B.09.U.040.0200">#REF!</definedName>
    <definedName name="_1B.09.U.040.0210" localSheetId="19">#REF!</definedName>
    <definedName name="_1B.09.U.040.0210" localSheetId="18">#REF!</definedName>
    <definedName name="_1B.09.U.040.0210" localSheetId="22">#REF!</definedName>
    <definedName name="_1B.09.U.040.0210" localSheetId="20">#REF!</definedName>
    <definedName name="_1B.09.U.040.0210">#REF!</definedName>
    <definedName name="_1B.09.U.040.0220" localSheetId="19">#REF!</definedName>
    <definedName name="_1B.09.U.040.0220" localSheetId="18">#REF!</definedName>
    <definedName name="_1B.09.U.040.0220" localSheetId="22">#REF!</definedName>
    <definedName name="_1B.09.U.040.0220" localSheetId="20">#REF!</definedName>
    <definedName name="_1B.09.U.040.0220">#REF!</definedName>
    <definedName name="_1B.09.U.040.0230" localSheetId="19">#REF!</definedName>
    <definedName name="_1B.09.U.040.0230" localSheetId="18">#REF!</definedName>
    <definedName name="_1B.09.U.040.0230" localSheetId="22">#REF!</definedName>
    <definedName name="_1B.09.U.040.0230" localSheetId="20">#REF!</definedName>
    <definedName name="_1B.09.U.040.0230">#REF!</definedName>
    <definedName name="_1B.09.U.040.0250" localSheetId="19">#REF!</definedName>
    <definedName name="_1B.09.U.040.0250" localSheetId="18">#REF!</definedName>
    <definedName name="_1B.09.U.040.0250" localSheetId="22">#REF!</definedName>
    <definedName name="_1B.09.U.040.0250" localSheetId="20">#REF!</definedName>
    <definedName name="_1B.09.U.040.0250">#REF!</definedName>
    <definedName name="_1B.09.U.050.0010" localSheetId="19">#REF!</definedName>
    <definedName name="_1B.09.U.050.0010" localSheetId="18">#REF!</definedName>
    <definedName name="_1B.09.U.050.0010" localSheetId="22">#REF!</definedName>
    <definedName name="_1B.09.U.050.0010" localSheetId="20">#REF!</definedName>
    <definedName name="_1B.09.U.050.0010">#REF!</definedName>
    <definedName name="_1B.09.U.050.0020" localSheetId="19">#REF!</definedName>
    <definedName name="_1B.09.U.050.0020" localSheetId="18">#REF!</definedName>
    <definedName name="_1B.09.U.050.0020" localSheetId="22">#REF!</definedName>
    <definedName name="_1B.09.U.050.0020" localSheetId="20">#REF!</definedName>
    <definedName name="_1B.09.U.050.0020">#REF!</definedName>
    <definedName name="_1B.09.U.050.0030" localSheetId="19">#REF!</definedName>
    <definedName name="_1B.09.U.050.0030" localSheetId="18">#REF!</definedName>
    <definedName name="_1B.09.U.050.0030" localSheetId="22">#REF!</definedName>
    <definedName name="_1B.09.U.050.0030" localSheetId="20">#REF!</definedName>
    <definedName name="_1B.09.U.050.0030">#REF!</definedName>
    <definedName name="_1B.09.U.050.0040" localSheetId="19">#REF!</definedName>
    <definedName name="_1B.09.U.050.0040" localSheetId="18">#REF!</definedName>
    <definedName name="_1B.09.U.050.0040" localSheetId="22">#REF!</definedName>
    <definedName name="_1B.09.U.050.0040" localSheetId="20">#REF!</definedName>
    <definedName name="_1B.09.U.050.0040">#REF!</definedName>
    <definedName name="_1B.09.U.050.0050" localSheetId="19">#REF!</definedName>
    <definedName name="_1B.09.U.050.0050" localSheetId="18">#REF!</definedName>
    <definedName name="_1B.09.U.050.0050" localSheetId="22">#REF!</definedName>
    <definedName name="_1B.09.U.050.0050" localSheetId="20">#REF!</definedName>
    <definedName name="_1B.09.U.050.0050">#REF!</definedName>
    <definedName name="_1B.09.U.060.0010" localSheetId="19">#REF!</definedName>
    <definedName name="_1B.09.U.060.0010" localSheetId="18">#REF!</definedName>
    <definedName name="_1B.09.U.060.0010" localSheetId="22">#REF!</definedName>
    <definedName name="_1B.09.U.060.0010" localSheetId="20">#REF!</definedName>
    <definedName name="_1B.09.U.060.0010">#REF!</definedName>
    <definedName name="_1B.09.U.060.0020" localSheetId="19">#REF!</definedName>
    <definedName name="_1B.09.U.060.0020" localSheetId="18">#REF!</definedName>
    <definedName name="_1B.09.U.060.0020" localSheetId="22">#REF!</definedName>
    <definedName name="_1B.09.U.060.0020" localSheetId="20">#REF!</definedName>
    <definedName name="_1B.09.U.060.0020">#REF!</definedName>
    <definedName name="_1B.09.U.060.0030" localSheetId="19">#REF!</definedName>
    <definedName name="_1B.09.U.060.0030" localSheetId="18">#REF!</definedName>
    <definedName name="_1B.09.U.060.0030" localSheetId="22">#REF!</definedName>
    <definedName name="_1B.09.U.060.0030" localSheetId="20">#REF!</definedName>
    <definedName name="_1B.09.U.060.0030">#REF!</definedName>
    <definedName name="_1B.09.U.060.0040" localSheetId="19">#REF!</definedName>
    <definedName name="_1B.09.U.060.0040" localSheetId="18">#REF!</definedName>
    <definedName name="_1B.09.U.060.0040" localSheetId="22">#REF!</definedName>
    <definedName name="_1B.09.U.060.0040" localSheetId="20">#REF!</definedName>
    <definedName name="_1B.09.U.060.0040">#REF!</definedName>
    <definedName name="_1B.09.U.060.0050" localSheetId="19">#REF!</definedName>
    <definedName name="_1B.09.U.060.0050" localSheetId="18">#REF!</definedName>
    <definedName name="_1B.09.U.060.0050" localSheetId="22">#REF!</definedName>
    <definedName name="_1B.09.U.060.0050" localSheetId="20">#REF!</definedName>
    <definedName name="_1B.09.U.060.0050">#REF!</definedName>
    <definedName name="_1B.09.U.060.0060" localSheetId="19">#REF!</definedName>
    <definedName name="_1B.09.U.060.0060" localSheetId="18">#REF!</definedName>
    <definedName name="_1B.09.U.060.0060" localSheetId="22">#REF!</definedName>
    <definedName name="_1B.09.U.060.0060" localSheetId="20">#REF!</definedName>
    <definedName name="_1B.09.U.060.0060">#REF!</definedName>
    <definedName name="_1B.09.U.070.0010" localSheetId="19">#REF!</definedName>
    <definedName name="_1B.09.U.070.0010" localSheetId="18">#REF!</definedName>
    <definedName name="_1B.09.U.070.0010" localSheetId="22">#REF!</definedName>
    <definedName name="_1B.09.U.070.0010" localSheetId="20">#REF!</definedName>
    <definedName name="_1B.09.U.070.0010">#REF!</definedName>
    <definedName name="_1B.09.U.070.0020" localSheetId="19">#REF!</definedName>
    <definedName name="_1B.09.U.070.0020" localSheetId="18">#REF!</definedName>
    <definedName name="_1B.09.U.070.0020" localSheetId="22">#REF!</definedName>
    <definedName name="_1B.09.U.070.0020" localSheetId="20">#REF!</definedName>
    <definedName name="_1B.09.U.070.0020">#REF!</definedName>
    <definedName name="_1B.09.U.070.0030" localSheetId="19">#REF!</definedName>
    <definedName name="_1B.09.U.070.0030" localSheetId="18">#REF!</definedName>
    <definedName name="_1B.09.U.070.0030" localSheetId="22">#REF!</definedName>
    <definedName name="_1B.09.U.070.0030" localSheetId="20">#REF!</definedName>
    <definedName name="_1B.09.U.070.0030">#REF!</definedName>
    <definedName name="_1B.09.U.080.0010" localSheetId="19">#REF!</definedName>
    <definedName name="_1B.09.U.080.0010" localSheetId="18">#REF!</definedName>
    <definedName name="_1B.09.U.080.0010" localSheetId="22">#REF!</definedName>
    <definedName name="_1B.09.U.080.0010" localSheetId="20">#REF!</definedName>
    <definedName name="_1B.09.U.080.0010">#REF!</definedName>
    <definedName name="_1B.09.U.080.0020" localSheetId="19">#REF!</definedName>
    <definedName name="_1B.09.U.080.0020" localSheetId="18">#REF!</definedName>
    <definedName name="_1B.09.U.080.0020" localSheetId="22">#REF!</definedName>
    <definedName name="_1B.09.U.080.0020" localSheetId="20">#REF!</definedName>
    <definedName name="_1B.09.U.080.0020">#REF!</definedName>
    <definedName name="_1B.09.U.080.0030" localSheetId="19">#REF!</definedName>
    <definedName name="_1B.09.U.080.0030" localSheetId="18">#REF!</definedName>
    <definedName name="_1B.09.U.080.0030" localSheetId="22">#REF!</definedName>
    <definedName name="_1B.09.U.080.0030" localSheetId="20">#REF!</definedName>
    <definedName name="_1B.09.U.080.0030">#REF!</definedName>
    <definedName name="_1B.09.U.080.0040" localSheetId="19">#REF!</definedName>
    <definedName name="_1B.09.U.080.0040" localSheetId="18">#REF!</definedName>
    <definedName name="_1B.09.U.080.0040" localSheetId="22">#REF!</definedName>
    <definedName name="_1B.09.U.080.0040" localSheetId="20">#REF!</definedName>
    <definedName name="_1B.09.U.080.0040">#REF!</definedName>
    <definedName name="_1B.09.U.090.0010" localSheetId="19">#REF!</definedName>
    <definedName name="_1B.09.U.090.0010" localSheetId="18">#REF!</definedName>
    <definedName name="_1B.09.U.090.0010" localSheetId="22">#REF!</definedName>
    <definedName name="_1B.09.U.090.0010" localSheetId="20">#REF!</definedName>
    <definedName name="_1B.09.U.090.0010">#REF!</definedName>
    <definedName name="_1B.09.U.090.0020" localSheetId="19">#REF!</definedName>
    <definedName name="_1B.09.U.090.0020" localSheetId="18">#REF!</definedName>
    <definedName name="_1B.09.U.090.0020" localSheetId="22">#REF!</definedName>
    <definedName name="_1B.09.U.090.0020" localSheetId="20">#REF!</definedName>
    <definedName name="_1B.09.U.090.0020">#REF!</definedName>
    <definedName name="_1B.09.U.090.0030" localSheetId="19">#REF!</definedName>
    <definedName name="_1B.09.U.090.0030" localSheetId="18">#REF!</definedName>
    <definedName name="_1B.09.U.090.0030" localSheetId="22">#REF!</definedName>
    <definedName name="_1B.09.U.090.0030" localSheetId="20">#REF!</definedName>
    <definedName name="_1B.09.U.090.0030">#REF!</definedName>
    <definedName name="_1B.09.U.100.0010" localSheetId="19">#REF!</definedName>
    <definedName name="_1B.09.U.100.0010" localSheetId="18">#REF!</definedName>
    <definedName name="_1B.09.U.100.0010" localSheetId="22">#REF!</definedName>
    <definedName name="_1B.09.U.100.0010" localSheetId="20">#REF!</definedName>
    <definedName name="_1B.09.U.100.0010">#REF!</definedName>
    <definedName name="_1B.09.U.100.0020" localSheetId="19">#REF!</definedName>
    <definedName name="_1B.09.U.100.0020" localSheetId="18">#REF!</definedName>
    <definedName name="_1B.09.U.100.0020" localSheetId="22">#REF!</definedName>
    <definedName name="_1B.09.U.100.0020" localSheetId="20">#REF!</definedName>
    <definedName name="_1B.09.U.100.0020">#REF!</definedName>
    <definedName name="_1B.09.U.100.0030" localSheetId="19">#REF!</definedName>
    <definedName name="_1B.09.U.100.0030" localSheetId="18">#REF!</definedName>
    <definedName name="_1B.09.U.100.0030" localSheetId="22">#REF!</definedName>
    <definedName name="_1B.09.U.100.0030" localSheetId="20">#REF!</definedName>
    <definedName name="_1B.09.U.100.0030">#REF!</definedName>
    <definedName name="_1B.09.U.100.0040" localSheetId="19">#REF!</definedName>
    <definedName name="_1B.09.U.100.0040" localSheetId="18">#REF!</definedName>
    <definedName name="_1B.09.U.100.0040" localSheetId="22">#REF!</definedName>
    <definedName name="_1B.09.U.100.0040" localSheetId="20">#REF!</definedName>
    <definedName name="_1B.09.U.100.0040">#REF!</definedName>
    <definedName name="_1B.09.U.110.0010" localSheetId="19">#REF!</definedName>
    <definedName name="_1B.09.U.110.0010" localSheetId="18">#REF!</definedName>
    <definedName name="_1B.09.U.110.0010" localSheetId="22">#REF!</definedName>
    <definedName name="_1B.09.U.110.0010" localSheetId="20">#REF!</definedName>
    <definedName name="_1B.09.U.110.0010">#REF!</definedName>
    <definedName name="_1B.09.U.110.0020" localSheetId="19">#REF!</definedName>
    <definedName name="_1B.09.U.110.0020" localSheetId="18">#REF!</definedName>
    <definedName name="_1B.09.U.110.0020" localSheetId="22">#REF!</definedName>
    <definedName name="_1B.09.U.110.0020" localSheetId="20">#REF!</definedName>
    <definedName name="_1B.09.U.110.0020">#REF!</definedName>
    <definedName name="_1B.09.U.110.0030" localSheetId="19">#REF!</definedName>
    <definedName name="_1B.09.U.110.0030" localSheetId="18">#REF!</definedName>
    <definedName name="_1B.09.U.110.0030" localSheetId="22">#REF!</definedName>
    <definedName name="_1B.09.U.110.0030" localSheetId="20">#REF!</definedName>
    <definedName name="_1B.09.U.110.0030">#REF!</definedName>
    <definedName name="_1B.09.U.110.0040" localSheetId="19">#REF!</definedName>
    <definedName name="_1B.09.U.110.0040" localSheetId="18">#REF!</definedName>
    <definedName name="_1B.09.U.110.0040" localSheetId="22">#REF!</definedName>
    <definedName name="_1B.09.U.110.0040" localSheetId="20">#REF!</definedName>
    <definedName name="_1B.09.U.110.0040">#REF!</definedName>
    <definedName name="_1B.09.U.110.0050" localSheetId="19">#REF!</definedName>
    <definedName name="_1B.09.U.110.0050" localSheetId="18">#REF!</definedName>
    <definedName name="_1B.09.U.110.0050" localSheetId="22">#REF!</definedName>
    <definedName name="_1B.09.U.110.0050" localSheetId="20">#REF!</definedName>
    <definedName name="_1B.09.U.110.0050">#REF!</definedName>
    <definedName name="_1B.09.U.110.0060" localSheetId="19">#REF!</definedName>
    <definedName name="_1B.09.U.110.0060" localSheetId="18">#REF!</definedName>
    <definedName name="_1B.09.U.110.0060" localSheetId="22">#REF!</definedName>
    <definedName name="_1B.09.U.110.0060" localSheetId="20">#REF!</definedName>
    <definedName name="_1B.09.U.110.0060">#REF!</definedName>
    <definedName name="_1B.09.U.110.0070" localSheetId="19">#REF!</definedName>
    <definedName name="_1B.09.U.110.0070" localSheetId="18">#REF!</definedName>
    <definedName name="_1B.09.U.110.0070" localSheetId="22">#REF!</definedName>
    <definedName name="_1B.09.U.110.0070" localSheetId="20">#REF!</definedName>
    <definedName name="_1B.09.U.110.0070">#REF!</definedName>
    <definedName name="_1B.09.U.120.0010" localSheetId="19">#REF!</definedName>
    <definedName name="_1B.09.U.120.0010" localSheetId="18">#REF!</definedName>
    <definedName name="_1B.09.U.120.0010" localSheetId="22">#REF!</definedName>
    <definedName name="_1B.09.U.120.0010" localSheetId="20">#REF!</definedName>
    <definedName name="_1B.09.U.120.0010">#REF!</definedName>
    <definedName name="_1B.09.U.130.0010" localSheetId="19">#REF!</definedName>
    <definedName name="_1B.09.U.130.0010" localSheetId="18">#REF!</definedName>
    <definedName name="_1B.09.U.130.0010" localSheetId="22">#REF!</definedName>
    <definedName name="_1B.09.U.130.0010" localSheetId="20">#REF!</definedName>
    <definedName name="_1B.09.U.130.0010">#REF!</definedName>
    <definedName name="_1B.09.U.130.0020" localSheetId="19">#REF!</definedName>
    <definedName name="_1B.09.U.130.0020" localSheetId="18">#REF!</definedName>
    <definedName name="_1B.09.U.130.0020" localSheetId="22">#REF!</definedName>
    <definedName name="_1B.09.U.130.0020" localSheetId="20">#REF!</definedName>
    <definedName name="_1B.09.U.130.0020">#REF!</definedName>
    <definedName name="_1B.09.U.200.0010" localSheetId="19">#REF!</definedName>
    <definedName name="_1B.09.U.200.0010" localSheetId="18">#REF!</definedName>
    <definedName name="_1B.09.U.200.0010" localSheetId="22">#REF!</definedName>
    <definedName name="_1B.09.U.200.0010" localSheetId="20">#REF!</definedName>
    <definedName name="_1B.09.U.200.0010">#REF!</definedName>
    <definedName name="_1B.09.W.010.0010" localSheetId="19">#REF!</definedName>
    <definedName name="_1B.09.W.010.0010" localSheetId="18">#REF!</definedName>
    <definedName name="_1B.09.W.010.0010" localSheetId="22">#REF!</definedName>
    <definedName name="_1B.09.W.010.0010" localSheetId="20">#REF!</definedName>
    <definedName name="_1B.09.W.010.0010">#REF!</definedName>
    <definedName name="_1B.09.W.010.0020" localSheetId="19">#REF!</definedName>
    <definedName name="_1B.09.W.010.0020" localSheetId="18">#REF!</definedName>
    <definedName name="_1B.09.W.010.0020" localSheetId="22">#REF!</definedName>
    <definedName name="_1B.09.W.010.0020" localSheetId="20">#REF!</definedName>
    <definedName name="_1B.09.W.010.0020">#REF!</definedName>
    <definedName name="_1B.09.W.010.0030" localSheetId="19">#REF!</definedName>
    <definedName name="_1B.09.W.010.0030" localSheetId="18">#REF!</definedName>
    <definedName name="_1B.09.W.010.0030" localSheetId="22">#REF!</definedName>
    <definedName name="_1B.09.W.010.0030" localSheetId="20">#REF!</definedName>
    <definedName name="_1B.09.W.010.0030">#REF!</definedName>
    <definedName name="_1B.09.W.010.0040" localSheetId="19">#REF!</definedName>
    <definedName name="_1B.09.W.010.0040" localSheetId="18">#REF!</definedName>
    <definedName name="_1B.09.W.010.0040" localSheetId="22">#REF!</definedName>
    <definedName name="_1B.09.W.010.0040" localSheetId="20">#REF!</definedName>
    <definedName name="_1B.09.W.010.0040">#REF!</definedName>
    <definedName name="_1B.09.W.010.0050" localSheetId="19">#REF!</definedName>
    <definedName name="_1B.09.W.010.0050" localSheetId="18">#REF!</definedName>
    <definedName name="_1B.09.W.010.0050" localSheetId="22">#REF!</definedName>
    <definedName name="_1B.09.W.010.0050" localSheetId="20">#REF!</definedName>
    <definedName name="_1B.09.W.010.0050">#REF!</definedName>
    <definedName name="_1B.09.W.010.0060" localSheetId="19">#REF!</definedName>
    <definedName name="_1B.09.W.010.0060" localSheetId="18">#REF!</definedName>
    <definedName name="_1B.09.W.010.0060" localSheetId="22">#REF!</definedName>
    <definedName name="_1B.09.W.010.0060" localSheetId="20">#REF!</definedName>
    <definedName name="_1B.09.W.010.0060">#REF!</definedName>
    <definedName name="_1B.09.W.010.0070" localSheetId="19">#REF!</definedName>
    <definedName name="_1B.09.W.010.0070" localSheetId="18">#REF!</definedName>
    <definedName name="_1B.09.W.010.0070" localSheetId="22">#REF!</definedName>
    <definedName name="_1B.09.W.010.0070" localSheetId="20">#REF!</definedName>
    <definedName name="_1B.09.W.010.0070">#REF!</definedName>
    <definedName name="_1B.09.W.010.0080" localSheetId="19">#REF!</definedName>
    <definedName name="_1B.09.W.010.0080" localSheetId="18">#REF!</definedName>
    <definedName name="_1B.09.W.010.0080" localSheetId="22">#REF!</definedName>
    <definedName name="_1B.09.W.010.0080" localSheetId="20">#REF!</definedName>
    <definedName name="_1B.09.W.010.0080">#REF!</definedName>
    <definedName name="_1B.09.W.010.0090" localSheetId="19">#REF!</definedName>
    <definedName name="_1B.09.W.010.0090" localSheetId="18">#REF!</definedName>
    <definedName name="_1B.09.W.010.0090" localSheetId="22">#REF!</definedName>
    <definedName name="_1B.09.W.010.0090" localSheetId="20">#REF!</definedName>
    <definedName name="_1B.09.W.010.0090">#REF!</definedName>
    <definedName name="_1B.09.W.010.0100" localSheetId="19">#REF!</definedName>
    <definedName name="_1B.09.W.010.0100" localSheetId="18">#REF!</definedName>
    <definedName name="_1B.09.W.010.0100" localSheetId="22">#REF!</definedName>
    <definedName name="_1B.09.W.010.0100" localSheetId="20">#REF!</definedName>
    <definedName name="_1B.09.W.010.0100">#REF!</definedName>
    <definedName name="_1B.09.W.010.0110" localSheetId="19">#REF!</definedName>
    <definedName name="_1B.09.W.010.0110" localSheetId="18">#REF!</definedName>
    <definedName name="_1B.09.W.010.0110" localSheetId="22">#REF!</definedName>
    <definedName name="_1B.09.W.010.0110" localSheetId="20">#REF!</definedName>
    <definedName name="_1B.09.W.010.0110">#REF!</definedName>
    <definedName name="_1B.09.W.010.0120" localSheetId="19">#REF!</definedName>
    <definedName name="_1B.09.W.010.0120" localSheetId="18">#REF!</definedName>
    <definedName name="_1B.09.W.010.0120" localSheetId="22">#REF!</definedName>
    <definedName name="_1B.09.W.010.0120" localSheetId="20">#REF!</definedName>
    <definedName name="_1B.09.W.010.0120">#REF!</definedName>
    <definedName name="_1B.09.W.010.0130" localSheetId="19">#REF!</definedName>
    <definedName name="_1B.09.W.010.0130" localSheetId="18">#REF!</definedName>
    <definedName name="_1B.09.W.010.0130" localSheetId="22">#REF!</definedName>
    <definedName name="_1B.09.W.010.0130" localSheetId="20">#REF!</definedName>
    <definedName name="_1B.09.W.010.0130">#REF!</definedName>
    <definedName name="_1B.09.W.010.0140" localSheetId="19">#REF!</definedName>
    <definedName name="_1B.09.W.010.0140" localSheetId="18">#REF!</definedName>
    <definedName name="_1B.09.W.010.0140" localSheetId="22">#REF!</definedName>
    <definedName name="_1B.09.W.010.0140" localSheetId="20">#REF!</definedName>
    <definedName name="_1B.09.W.010.0140">#REF!</definedName>
    <definedName name="_1B.09.W.010.0150" localSheetId="19">#REF!</definedName>
    <definedName name="_1B.09.W.010.0150" localSheetId="18">#REF!</definedName>
    <definedName name="_1B.09.W.010.0150" localSheetId="22">#REF!</definedName>
    <definedName name="_1B.09.W.010.0150" localSheetId="20">#REF!</definedName>
    <definedName name="_1B.09.W.010.0150">#REF!</definedName>
    <definedName name="_1B.09.W.020.0010" localSheetId="19">#REF!</definedName>
    <definedName name="_1B.09.W.020.0010" localSheetId="18">#REF!</definedName>
    <definedName name="_1B.09.W.020.0010" localSheetId="22">#REF!</definedName>
    <definedName name="_1B.09.W.020.0010" localSheetId="20">#REF!</definedName>
    <definedName name="_1B.09.W.020.0010">#REF!</definedName>
    <definedName name="_ab1" localSheetId="14" hidden="1">{#N/A,#N/A,FALSE,"SumD";#N/A,#N/A,FALSE,"ElecD";#N/A,#N/A,FALSE,"MechD";#N/A,#N/A,FALSE,"GeotD";#N/A,#N/A,FALSE,"PrcsD";#N/A,#N/A,FALSE,"TunnD";#N/A,#N/A,FALSE,"CivlD";#N/A,#N/A,FALSE,"NtwkD";#N/A,#N/A,FALSE,"EstgD";#N/A,#N/A,FALSE,"PEngD"}</definedName>
    <definedName name="_ab1" localSheetId="19">{#N/A,#N/A,FALSE,"SumD";#N/A,#N/A,FALSE,"ElecD";#N/A,#N/A,FALSE,"MechD";#N/A,#N/A,FALSE,"GeotD";#N/A,#N/A,FALSE,"PrcsD";#N/A,#N/A,FALSE,"TunnD";#N/A,#N/A,FALSE,"CivlD";#N/A,#N/A,FALSE,"NtwkD";#N/A,#N/A,FALSE,"EstgD";#N/A,#N/A,FALSE,"PEngD"}</definedName>
    <definedName name="_ab1" localSheetId="18">{#N/A,#N/A,FALSE,"SumD";#N/A,#N/A,FALSE,"ElecD";#N/A,#N/A,FALSE,"MechD";#N/A,#N/A,FALSE,"GeotD";#N/A,#N/A,FALSE,"PrcsD";#N/A,#N/A,FALSE,"TunnD";#N/A,#N/A,FALSE,"CivlD";#N/A,#N/A,FALSE,"NtwkD";#N/A,#N/A,FALSE,"EstgD";#N/A,#N/A,FALSE,"PEngD"}</definedName>
    <definedName name="_ab1" localSheetId="22" hidden="1">{#N/A,#N/A,FALSE,"SumD";#N/A,#N/A,FALSE,"ElecD";#N/A,#N/A,FALSE,"MechD";#N/A,#N/A,FALSE,"GeotD";#N/A,#N/A,FALSE,"PrcsD";#N/A,#N/A,FALSE,"TunnD";#N/A,#N/A,FALSE,"CivlD";#N/A,#N/A,FALSE,"NtwkD";#N/A,#N/A,FALSE,"EstgD";#N/A,#N/A,FALSE,"PEngD"}</definedName>
    <definedName name="_ab1" localSheetId="8" hidden="1">{#N/A,#N/A,FALSE,"SumD";#N/A,#N/A,FALSE,"ElecD";#N/A,#N/A,FALSE,"MechD";#N/A,#N/A,FALSE,"GeotD";#N/A,#N/A,FALSE,"PrcsD";#N/A,#N/A,FALSE,"TunnD";#N/A,#N/A,FALSE,"CivlD";#N/A,#N/A,FALSE,"NtwkD";#N/A,#N/A,FALSE,"EstgD";#N/A,#N/A,FALSE,"PEngD"}</definedName>
    <definedName name="_ab1" localSheetId="20" hidden="1">{#N/A,#N/A,FALSE,"SumD";#N/A,#N/A,FALSE,"ElecD";#N/A,#N/A,FALSE,"MechD";#N/A,#N/A,FALSE,"GeotD";#N/A,#N/A,FALSE,"PrcsD";#N/A,#N/A,FALSE,"TunnD";#N/A,#N/A,FALSE,"CivlD";#N/A,#N/A,FALSE,"NtwkD";#N/A,#N/A,FALSE,"EstgD";#N/A,#N/A,FALSE,"PEngD"}</definedName>
    <definedName name="_ab1" localSheetId="21" hidden="1">{#N/A,#N/A,FALSE,"SumD";#N/A,#N/A,FALSE,"ElecD";#N/A,#N/A,FALSE,"MechD";#N/A,#N/A,FALSE,"GeotD";#N/A,#N/A,FALSE,"PrcsD";#N/A,#N/A,FALSE,"TunnD";#N/A,#N/A,FALSE,"CivlD";#N/A,#N/A,FALSE,"NtwkD";#N/A,#N/A,FALSE,"EstgD";#N/A,#N/A,FALSE,"PEngD"}</definedName>
    <definedName name="_ab1" hidden="1">{#N/A,#N/A,FALSE,"SumD";#N/A,#N/A,FALSE,"ElecD";#N/A,#N/A,FALSE,"MechD";#N/A,#N/A,FALSE,"GeotD";#N/A,#N/A,FALSE,"PrcsD";#N/A,#N/A,FALSE,"TunnD";#N/A,#N/A,FALSE,"CivlD";#N/A,#N/A,FALSE,"NtwkD";#N/A,#N/A,FALSE,"EstgD";#N/A,#N/A,FALSE,"PEngD"}</definedName>
    <definedName name="_as1" localSheetId="14" hidden="1">{#N/A,#N/A,FALSE,"SumD";#N/A,#N/A,FALSE,"ElecD";#N/A,#N/A,FALSE,"MechD";#N/A,#N/A,FALSE,"GeotD";#N/A,#N/A,FALSE,"PrcsD";#N/A,#N/A,FALSE,"TunnD";#N/A,#N/A,FALSE,"CivlD";#N/A,#N/A,FALSE,"NtwkD";#N/A,#N/A,FALSE,"EstgD";#N/A,#N/A,FALSE,"PEngD"}</definedName>
    <definedName name="_as1" localSheetId="19">{#N/A,#N/A,FALSE,"SumD";#N/A,#N/A,FALSE,"ElecD";#N/A,#N/A,FALSE,"MechD";#N/A,#N/A,FALSE,"GeotD";#N/A,#N/A,FALSE,"PrcsD";#N/A,#N/A,FALSE,"TunnD";#N/A,#N/A,FALSE,"CivlD";#N/A,#N/A,FALSE,"NtwkD";#N/A,#N/A,FALSE,"EstgD";#N/A,#N/A,FALSE,"PEngD"}</definedName>
    <definedName name="_as1" localSheetId="18">{#N/A,#N/A,FALSE,"SumD";#N/A,#N/A,FALSE,"ElecD";#N/A,#N/A,FALSE,"MechD";#N/A,#N/A,FALSE,"GeotD";#N/A,#N/A,FALSE,"PrcsD";#N/A,#N/A,FALSE,"TunnD";#N/A,#N/A,FALSE,"CivlD";#N/A,#N/A,FALSE,"NtwkD";#N/A,#N/A,FALSE,"EstgD";#N/A,#N/A,FALSE,"PEngD"}</definedName>
    <definedName name="_as1" localSheetId="22" hidden="1">{#N/A,#N/A,FALSE,"SumD";#N/A,#N/A,FALSE,"ElecD";#N/A,#N/A,FALSE,"MechD";#N/A,#N/A,FALSE,"GeotD";#N/A,#N/A,FALSE,"PrcsD";#N/A,#N/A,FALSE,"TunnD";#N/A,#N/A,FALSE,"CivlD";#N/A,#N/A,FALSE,"NtwkD";#N/A,#N/A,FALSE,"EstgD";#N/A,#N/A,FALSE,"PEngD"}</definedName>
    <definedName name="_as1" localSheetId="8" hidden="1">{#N/A,#N/A,FALSE,"SumD";#N/A,#N/A,FALSE,"ElecD";#N/A,#N/A,FALSE,"MechD";#N/A,#N/A,FALSE,"GeotD";#N/A,#N/A,FALSE,"PrcsD";#N/A,#N/A,FALSE,"TunnD";#N/A,#N/A,FALSE,"CivlD";#N/A,#N/A,FALSE,"NtwkD";#N/A,#N/A,FALSE,"EstgD";#N/A,#N/A,FALSE,"PEngD"}</definedName>
    <definedName name="_as1" localSheetId="20" hidden="1">{#N/A,#N/A,FALSE,"SumD";#N/A,#N/A,FALSE,"ElecD";#N/A,#N/A,FALSE,"MechD";#N/A,#N/A,FALSE,"GeotD";#N/A,#N/A,FALSE,"PrcsD";#N/A,#N/A,FALSE,"TunnD";#N/A,#N/A,FALSE,"CivlD";#N/A,#N/A,FALSE,"NtwkD";#N/A,#N/A,FALSE,"EstgD";#N/A,#N/A,FALSE,"PEngD"}</definedName>
    <definedName name="_as1" localSheetId="2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AutomaticallyGenerateReports" hidden="1">TRUE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5</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ccr1" localSheetId="14" hidden="1">{#N/A,#N/A,TRUE,"Cover";#N/A,#N/A,TRUE,"Conts";#N/A,#N/A,TRUE,"VOS";#N/A,#N/A,TRUE,"Warrington";#N/A,#N/A,TRUE,"Widnes"}</definedName>
    <definedName name="_ccr1" localSheetId="19">{#N/A,#N/A,TRUE,"Cover";#N/A,#N/A,TRUE,"Conts";#N/A,#N/A,TRUE,"VOS";#N/A,#N/A,TRUE,"Warrington";#N/A,#N/A,TRUE,"Widnes"}</definedName>
    <definedName name="_ccr1" localSheetId="18">{#N/A,#N/A,TRUE,"Cover";#N/A,#N/A,TRUE,"Conts";#N/A,#N/A,TRUE,"VOS";#N/A,#N/A,TRUE,"Warrington";#N/A,#N/A,TRUE,"Widnes"}</definedName>
    <definedName name="_ccr1" localSheetId="22" hidden="1">{#N/A,#N/A,TRUE,"Cover";#N/A,#N/A,TRUE,"Conts";#N/A,#N/A,TRUE,"VOS";#N/A,#N/A,TRUE,"Warrington";#N/A,#N/A,TRUE,"Widnes"}</definedName>
    <definedName name="_ccr1" localSheetId="8" hidden="1">{#N/A,#N/A,TRUE,"Cover";#N/A,#N/A,TRUE,"Conts";#N/A,#N/A,TRUE,"VOS";#N/A,#N/A,TRUE,"Warrington";#N/A,#N/A,TRUE,"Widnes"}</definedName>
    <definedName name="_ccr1" localSheetId="20" hidden="1">{#N/A,#N/A,TRUE,"Cover";#N/A,#N/A,TRUE,"Conts";#N/A,#N/A,TRUE,"VOS";#N/A,#N/A,TRUE,"Warrington";#N/A,#N/A,TRUE,"Widnes"}</definedName>
    <definedName name="_ccr1" localSheetId="21" hidden="1">{#N/A,#N/A,TRUE,"Cover";#N/A,#N/A,TRUE,"Conts";#N/A,#N/A,TRUE,"VOS";#N/A,#N/A,TRUE,"Warrington";#N/A,#N/A,TRUE,"Widnes"}</definedName>
    <definedName name="_ccr1" hidden="1">{#N/A,#N/A,TRUE,"Cover";#N/A,#N/A,TRUE,"Conts";#N/A,#N/A,TRUE,"VOS";#N/A,#N/A,TRUE,"Warrington";#N/A,#N/A,TRUE,"Widnes"}</definedName>
    <definedName name="_ccr2" localSheetId="14" hidden="1">{#N/A,#N/A,TRUE,"Cover";#N/A,#N/A,TRUE,"Conts";#N/A,#N/A,TRUE,"VOS";#N/A,#N/A,TRUE,"Warrington";#N/A,#N/A,TRUE,"Widnes"}</definedName>
    <definedName name="_ccr2" localSheetId="19">{#N/A,#N/A,TRUE,"Cover";#N/A,#N/A,TRUE,"Conts";#N/A,#N/A,TRUE,"VOS";#N/A,#N/A,TRUE,"Warrington";#N/A,#N/A,TRUE,"Widnes"}</definedName>
    <definedName name="_ccr2" localSheetId="18">{#N/A,#N/A,TRUE,"Cover";#N/A,#N/A,TRUE,"Conts";#N/A,#N/A,TRUE,"VOS";#N/A,#N/A,TRUE,"Warrington";#N/A,#N/A,TRUE,"Widnes"}</definedName>
    <definedName name="_ccr2" localSheetId="22" hidden="1">{#N/A,#N/A,TRUE,"Cover";#N/A,#N/A,TRUE,"Conts";#N/A,#N/A,TRUE,"VOS";#N/A,#N/A,TRUE,"Warrington";#N/A,#N/A,TRUE,"Widnes"}</definedName>
    <definedName name="_ccr2" localSheetId="8" hidden="1">{#N/A,#N/A,TRUE,"Cover";#N/A,#N/A,TRUE,"Conts";#N/A,#N/A,TRUE,"VOS";#N/A,#N/A,TRUE,"Warrington";#N/A,#N/A,TRUE,"Widnes"}</definedName>
    <definedName name="_ccr2" localSheetId="20" hidden="1">{#N/A,#N/A,TRUE,"Cover";#N/A,#N/A,TRUE,"Conts";#N/A,#N/A,TRUE,"VOS";#N/A,#N/A,TRUE,"Warrington";#N/A,#N/A,TRUE,"Widnes"}</definedName>
    <definedName name="_ccr2" localSheetId="21" hidden="1">{#N/A,#N/A,TRUE,"Cover";#N/A,#N/A,TRUE,"Conts";#N/A,#N/A,TRUE,"VOS";#N/A,#N/A,TRUE,"Warrington";#N/A,#N/A,TRUE,"Widnes"}</definedName>
    <definedName name="_ccr2" hidden="1">{#N/A,#N/A,TRUE,"Cover";#N/A,#N/A,TRUE,"Conts";#N/A,#N/A,TRUE,"VOS";#N/A,#N/A,TRUE,"Warrington";#N/A,#N/A,TRUE,"Widnes"}</definedName>
    <definedName name="_Dist_Values" localSheetId="19">#REF!</definedName>
    <definedName name="_Dist_Values" localSheetId="18">#REF!</definedName>
    <definedName name="_Dist_Values" localSheetId="22" hidden="1">#REF!</definedName>
    <definedName name="_Dist_Values" localSheetId="20" hidden="1">#REF!</definedName>
    <definedName name="_Dist_Values" localSheetId="21" hidden="1">#REF!</definedName>
    <definedName name="_Dist_Values" hidden="1">#REF!</definedName>
    <definedName name="_Fill" localSheetId="22" hidden="1">[4]GRSummary!#REF!</definedName>
    <definedName name="_Fill" localSheetId="20" hidden="1">#REF!</definedName>
    <definedName name="_Fill" localSheetId="21" hidden="1">#REF!</definedName>
    <definedName name="_Fill" hidden="1">#REF!</definedName>
    <definedName name="_xlnm._FilterDatabase" localSheetId="19">#REF!</definedName>
    <definedName name="_xlnm._FilterDatabase" localSheetId="18">#REF!</definedName>
    <definedName name="_xlnm._FilterDatabase" localSheetId="22" hidden="1">'Invoice Ammount FIR'!$C$2:$C$401</definedName>
    <definedName name="_xlnm._FilterDatabase" localSheetId="15" hidden="1">Issues!$B$10:$J$10</definedName>
    <definedName name="_xlnm._FilterDatabase" localSheetId="13" hidden="1">'LOOK AHEAD '!#REF!</definedName>
    <definedName name="_xlnm._FilterDatabase" localSheetId="3" hidden="1">Milestones!$B$18:$S$21</definedName>
    <definedName name="_xlnm._FilterDatabase" localSheetId="8" hidden="1">Procurement!$A$2:$WWC$82</definedName>
    <definedName name="_xlnm._FilterDatabase" localSheetId="20" hidden="1">#REF!</definedName>
    <definedName name="_xlnm._FilterDatabase" localSheetId="21" hidden="1">#REF!</definedName>
    <definedName name="_xlnm._FilterDatabase" hidden="1">#REF!</definedName>
    <definedName name="_jj300" localSheetId="19">#REF!</definedName>
    <definedName name="_jj300" localSheetId="18">#REF!</definedName>
    <definedName name="_jj300" localSheetId="22">#REF!</definedName>
    <definedName name="_jj300" localSheetId="20">#REF!</definedName>
    <definedName name="_jj300" localSheetId="21">#REF!</definedName>
    <definedName name="_jj300">#REF!</definedName>
    <definedName name="_Key1" localSheetId="19">#REF!</definedName>
    <definedName name="_Key1" localSheetId="18">#REF!</definedName>
    <definedName name="_Key1" localSheetId="22" hidden="1">#REF!</definedName>
    <definedName name="_Key1" localSheetId="20" hidden="1">#REF!</definedName>
    <definedName name="_Key1" localSheetId="21" hidden="1">#REF!</definedName>
    <definedName name="_Key1" hidden="1">#REF!</definedName>
    <definedName name="_Key2" localSheetId="22" hidden="1">'[5]LTR-2'!#REF!</definedName>
    <definedName name="_Key2" localSheetId="20" hidden="1">#REF!</definedName>
    <definedName name="_Key2" localSheetId="21" hidden="1">#REF!</definedName>
    <definedName name="_Key2" hidden="1">#REF!</definedName>
    <definedName name="_old3" localSheetId="14" hidden="1">{#N/A,#N/A,FALSE,"Summary";#N/A,#N/A,FALSE,"3TJ";#N/A,#N/A,FALSE,"3TN";#N/A,#N/A,FALSE,"3TP";#N/A,#N/A,FALSE,"3SJ";#N/A,#N/A,FALSE,"3CJ";#N/A,#N/A,FALSE,"3CN";#N/A,#N/A,FALSE,"3CP";#N/A,#N/A,FALSE,"3A"}</definedName>
    <definedName name="_old3" localSheetId="19">{#N/A,#N/A,FALSE,"Summary";#N/A,#N/A,FALSE,"3TJ";#N/A,#N/A,FALSE,"3TN";#N/A,#N/A,FALSE,"3TP";#N/A,#N/A,FALSE,"3SJ";#N/A,#N/A,FALSE,"3CJ";#N/A,#N/A,FALSE,"3CN";#N/A,#N/A,FALSE,"3CP";#N/A,#N/A,FALSE,"3A"}</definedName>
    <definedName name="_old3" localSheetId="18">{#N/A,#N/A,FALSE,"Summary";#N/A,#N/A,FALSE,"3TJ";#N/A,#N/A,FALSE,"3TN";#N/A,#N/A,FALSE,"3TP";#N/A,#N/A,FALSE,"3SJ";#N/A,#N/A,FALSE,"3CJ";#N/A,#N/A,FALSE,"3CN";#N/A,#N/A,FALSE,"3CP";#N/A,#N/A,FALSE,"3A"}</definedName>
    <definedName name="_old3" localSheetId="22" hidden="1">{#N/A,#N/A,FALSE,"Summary";#N/A,#N/A,FALSE,"3TJ";#N/A,#N/A,FALSE,"3TN";#N/A,#N/A,FALSE,"3TP";#N/A,#N/A,FALSE,"3SJ";#N/A,#N/A,FALSE,"3CJ";#N/A,#N/A,FALSE,"3CN";#N/A,#N/A,FALSE,"3CP";#N/A,#N/A,FALSE,"3A"}</definedName>
    <definedName name="_old3" localSheetId="8" hidden="1">{#N/A,#N/A,FALSE,"Summary";#N/A,#N/A,FALSE,"3TJ";#N/A,#N/A,FALSE,"3TN";#N/A,#N/A,FALSE,"3TP";#N/A,#N/A,FALSE,"3SJ";#N/A,#N/A,FALSE,"3CJ";#N/A,#N/A,FALSE,"3CN";#N/A,#N/A,FALSE,"3CP";#N/A,#N/A,FALSE,"3A"}</definedName>
    <definedName name="_old3" localSheetId="20" hidden="1">{#N/A,#N/A,FALSE,"Summary";#N/A,#N/A,FALSE,"3TJ";#N/A,#N/A,FALSE,"3TN";#N/A,#N/A,FALSE,"3TP";#N/A,#N/A,FALSE,"3SJ";#N/A,#N/A,FALSE,"3CJ";#N/A,#N/A,FALSE,"3CN";#N/A,#N/A,FALSE,"3CP";#N/A,#N/A,FALSE,"3A"}</definedName>
    <definedName name="_old3" localSheetId="21" hidden="1">{#N/A,#N/A,FALSE,"Summary";#N/A,#N/A,FALSE,"3TJ";#N/A,#N/A,FALSE,"3TN";#N/A,#N/A,FALSE,"3TP";#N/A,#N/A,FALSE,"3SJ";#N/A,#N/A,FALSE,"3CJ";#N/A,#N/A,FALSE,"3CN";#N/A,#N/A,FALSE,"3CP";#N/A,#N/A,FALSE,"3A"}</definedName>
    <definedName name="_old3" hidden="1">{#N/A,#N/A,FALSE,"Summary";#N/A,#N/A,FALSE,"3TJ";#N/A,#N/A,FALSE,"3TN";#N/A,#N/A,FALSE,"3TP";#N/A,#N/A,FALSE,"3SJ";#N/A,#N/A,FALSE,"3CJ";#N/A,#N/A,FALSE,"3CN";#N/A,#N/A,FALSE,"3CP";#N/A,#N/A,FALSE,"3A"}</definedName>
    <definedName name="_old5" localSheetId="14" hidden="1">{#N/A,#N/A,FALSE,"Summary";#N/A,#N/A,FALSE,"3TJ";#N/A,#N/A,FALSE,"3TN";#N/A,#N/A,FALSE,"3TP";#N/A,#N/A,FALSE,"3SJ";#N/A,#N/A,FALSE,"3CJ";#N/A,#N/A,FALSE,"3CN";#N/A,#N/A,FALSE,"3CP";#N/A,#N/A,FALSE,"3A"}</definedName>
    <definedName name="_old5" localSheetId="19">{#N/A,#N/A,FALSE,"Summary";#N/A,#N/A,FALSE,"3TJ";#N/A,#N/A,FALSE,"3TN";#N/A,#N/A,FALSE,"3TP";#N/A,#N/A,FALSE,"3SJ";#N/A,#N/A,FALSE,"3CJ";#N/A,#N/A,FALSE,"3CN";#N/A,#N/A,FALSE,"3CP";#N/A,#N/A,FALSE,"3A"}</definedName>
    <definedName name="_old5" localSheetId="18">{#N/A,#N/A,FALSE,"Summary";#N/A,#N/A,FALSE,"3TJ";#N/A,#N/A,FALSE,"3TN";#N/A,#N/A,FALSE,"3TP";#N/A,#N/A,FALSE,"3SJ";#N/A,#N/A,FALSE,"3CJ";#N/A,#N/A,FALSE,"3CN";#N/A,#N/A,FALSE,"3CP";#N/A,#N/A,FALSE,"3A"}</definedName>
    <definedName name="_old5" localSheetId="22" hidden="1">{#N/A,#N/A,FALSE,"Summary";#N/A,#N/A,FALSE,"3TJ";#N/A,#N/A,FALSE,"3TN";#N/A,#N/A,FALSE,"3TP";#N/A,#N/A,FALSE,"3SJ";#N/A,#N/A,FALSE,"3CJ";#N/A,#N/A,FALSE,"3CN";#N/A,#N/A,FALSE,"3CP";#N/A,#N/A,FALSE,"3A"}</definedName>
    <definedName name="_old5" localSheetId="8" hidden="1">{#N/A,#N/A,FALSE,"Summary";#N/A,#N/A,FALSE,"3TJ";#N/A,#N/A,FALSE,"3TN";#N/A,#N/A,FALSE,"3TP";#N/A,#N/A,FALSE,"3SJ";#N/A,#N/A,FALSE,"3CJ";#N/A,#N/A,FALSE,"3CN";#N/A,#N/A,FALSE,"3CP";#N/A,#N/A,FALSE,"3A"}</definedName>
    <definedName name="_old5" localSheetId="20" hidden="1">{#N/A,#N/A,FALSE,"Summary";#N/A,#N/A,FALSE,"3TJ";#N/A,#N/A,FALSE,"3TN";#N/A,#N/A,FALSE,"3TP";#N/A,#N/A,FALSE,"3SJ";#N/A,#N/A,FALSE,"3CJ";#N/A,#N/A,FALSE,"3CN";#N/A,#N/A,FALSE,"3CP";#N/A,#N/A,FALSE,"3A"}</definedName>
    <definedName name="_old5" localSheetId="21"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localSheetId="14" hidden="1">{#N/A,#N/A,FALSE,"Summary";#N/A,#N/A,FALSE,"3TJ";#N/A,#N/A,FALSE,"3TN";#N/A,#N/A,FALSE,"3TP";#N/A,#N/A,FALSE,"3SJ";#N/A,#N/A,FALSE,"3CJ";#N/A,#N/A,FALSE,"3CN";#N/A,#N/A,FALSE,"3CP";#N/A,#N/A,FALSE,"3A"}</definedName>
    <definedName name="_old7" localSheetId="19">{#N/A,#N/A,FALSE,"Summary";#N/A,#N/A,FALSE,"3TJ";#N/A,#N/A,FALSE,"3TN";#N/A,#N/A,FALSE,"3TP";#N/A,#N/A,FALSE,"3SJ";#N/A,#N/A,FALSE,"3CJ";#N/A,#N/A,FALSE,"3CN";#N/A,#N/A,FALSE,"3CP";#N/A,#N/A,FALSE,"3A"}</definedName>
    <definedName name="_old7" localSheetId="18">{#N/A,#N/A,FALSE,"Summary";#N/A,#N/A,FALSE,"3TJ";#N/A,#N/A,FALSE,"3TN";#N/A,#N/A,FALSE,"3TP";#N/A,#N/A,FALSE,"3SJ";#N/A,#N/A,FALSE,"3CJ";#N/A,#N/A,FALSE,"3CN";#N/A,#N/A,FALSE,"3CP";#N/A,#N/A,FALSE,"3A"}</definedName>
    <definedName name="_old7" localSheetId="22" hidden="1">{#N/A,#N/A,FALSE,"Summary";#N/A,#N/A,FALSE,"3TJ";#N/A,#N/A,FALSE,"3TN";#N/A,#N/A,FALSE,"3TP";#N/A,#N/A,FALSE,"3SJ";#N/A,#N/A,FALSE,"3CJ";#N/A,#N/A,FALSE,"3CN";#N/A,#N/A,FALSE,"3CP";#N/A,#N/A,FALSE,"3A"}</definedName>
    <definedName name="_old7" localSheetId="8" hidden="1">{#N/A,#N/A,FALSE,"Summary";#N/A,#N/A,FALSE,"3TJ";#N/A,#N/A,FALSE,"3TN";#N/A,#N/A,FALSE,"3TP";#N/A,#N/A,FALSE,"3SJ";#N/A,#N/A,FALSE,"3CJ";#N/A,#N/A,FALSE,"3CN";#N/A,#N/A,FALSE,"3CP";#N/A,#N/A,FALSE,"3A"}</definedName>
    <definedName name="_old7" localSheetId="20" hidden="1">{#N/A,#N/A,FALSE,"Summary";#N/A,#N/A,FALSE,"3TJ";#N/A,#N/A,FALSE,"3TN";#N/A,#N/A,FALSE,"3TP";#N/A,#N/A,FALSE,"3SJ";#N/A,#N/A,FALSE,"3CJ";#N/A,#N/A,FALSE,"3CN";#N/A,#N/A,FALSE,"3CP";#N/A,#N/A,FALSE,"3A"}</definedName>
    <definedName name="_old7" localSheetId="21"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_Order1" hidden="1">255</definedName>
    <definedName name="_Order2" hidden="1">255</definedName>
    <definedName name="_Parse_In" localSheetId="22" hidden="1">[6]PriceSummary!#REF!</definedName>
    <definedName name="_Parse_In" localSheetId="20" hidden="1">#REF!</definedName>
    <definedName name="_Parse_In" localSheetId="21" hidden="1">#REF!</definedName>
    <definedName name="_Parse_In" hidden="1">#REF!</definedName>
    <definedName name="_Parse_Out" localSheetId="19">#REF!</definedName>
    <definedName name="_Parse_Out" localSheetId="18">#REF!</definedName>
    <definedName name="_Parse_Out" localSheetId="22" hidden="1">#REF!</definedName>
    <definedName name="_Parse_Out" localSheetId="20" hidden="1">#REF!</definedName>
    <definedName name="_Parse_Out" localSheetId="21" hidden="1">#REF!</definedName>
    <definedName name="_Parse_Out" hidden="1">#REF!</definedName>
    <definedName name="_Regression_Int" hidden="1">1</definedName>
    <definedName name="_Sort" localSheetId="19">#REF!</definedName>
    <definedName name="_Sort" localSheetId="18">#REF!</definedName>
    <definedName name="_Sort" localSheetId="22" hidden="1">#REF!</definedName>
    <definedName name="_Sort" localSheetId="20" hidden="1">#REF!</definedName>
    <definedName name="_Sort" localSheetId="21" hidden="1">#REF!</definedName>
    <definedName name="_Sort" hidden="1">#REF!</definedName>
    <definedName name="_WT" localSheetId="19">#REF!</definedName>
    <definedName name="_WT" localSheetId="18">#REF!</definedName>
    <definedName name="_WT" localSheetId="22">#REF!</definedName>
    <definedName name="_WT" localSheetId="20">#REF!</definedName>
    <definedName name="_WT" localSheetId="21">#REF!</definedName>
    <definedName name="_WT">#REF!</definedName>
    <definedName name="A" localSheetId="19">#REF!</definedName>
    <definedName name="A" localSheetId="18">#REF!</definedName>
    <definedName name="A" localSheetId="22">#REF!</definedName>
    <definedName name="A" localSheetId="20">#REF!</definedName>
    <definedName name="A">#REF!</definedName>
    <definedName name="a\sdasdf" localSheetId="14" hidden="1">{#N/A,#N/A,TRUE,"Cover";#N/A,#N/A,TRUE,"Conts";#N/A,#N/A,TRUE,"VOS";#N/A,#N/A,TRUE,"Warrington";#N/A,#N/A,TRUE,"Widnes"}</definedName>
    <definedName name="a\sdasdf" localSheetId="19">{#N/A,#N/A,TRUE,"Cover";#N/A,#N/A,TRUE,"Conts";#N/A,#N/A,TRUE,"VOS";#N/A,#N/A,TRUE,"Warrington";#N/A,#N/A,TRUE,"Widnes"}</definedName>
    <definedName name="a\sdasdf" localSheetId="18">{#N/A,#N/A,TRUE,"Cover";#N/A,#N/A,TRUE,"Conts";#N/A,#N/A,TRUE,"VOS";#N/A,#N/A,TRUE,"Warrington";#N/A,#N/A,TRUE,"Widnes"}</definedName>
    <definedName name="a\sdasdf" localSheetId="22" hidden="1">{#N/A,#N/A,TRUE,"Cover";#N/A,#N/A,TRUE,"Conts";#N/A,#N/A,TRUE,"VOS";#N/A,#N/A,TRUE,"Warrington";#N/A,#N/A,TRUE,"Widnes"}</definedName>
    <definedName name="a\sdasdf" localSheetId="8" hidden="1">{#N/A,#N/A,TRUE,"Cover";#N/A,#N/A,TRUE,"Conts";#N/A,#N/A,TRUE,"VOS";#N/A,#N/A,TRUE,"Warrington";#N/A,#N/A,TRUE,"Widnes"}</definedName>
    <definedName name="a\sdasdf" localSheetId="20" hidden="1">{#N/A,#N/A,TRUE,"Cover";#N/A,#N/A,TRUE,"Conts";#N/A,#N/A,TRUE,"VOS";#N/A,#N/A,TRUE,"Warrington";#N/A,#N/A,TRUE,"Widnes"}</definedName>
    <definedName name="a\sdasdf" localSheetId="21" hidden="1">{#N/A,#N/A,TRUE,"Cover";#N/A,#N/A,TRUE,"Conts";#N/A,#N/A,TRUE,"VOS";#N/A,#N/A,TRUE,"Warrington";#N/A,#N/A,TRUE,"Widnes"}</definedName>
    <definedName name="a\sdasdf" hidden="1">{#N/A,#N/A,TRUE,"Cover";#N/A,#N/A,TRUE,"Conts";#N/A,#N/A,TRUE,"VOS";#N/A,#N/A,TRUE,"Warrington";#N/A,#N/A,TRUE,"Widnes"}</definedName>
    <definedName name="AAA" localSheetId="19">#REF!</definedName>
    <definedName name="AAA" localSheetId="18">#REF!</definedName>
    <definedName name="AAA" localSheetId="22" hidden="1">#REF!</definedName>
    <definedName name="AAA" localSheetId="20" hidden="1">#REF!</definedName>
    <definedName name="AAA" localSheetId="21" hidden="1">#REF!</definedName>
    <definedName name="AAA" hidden="1">#REF!</definedName>
    <definedName name="aaaaaaaa" localSheetId="14" hidden="1">{#N/A,#N/A,TRUE,"Cover";#N/A,#N/A,TRUE,"Conts";#N/A,#N/A,TRUE,"VOS";#N/A,#N/A,TRUE,"Warrington";#N/A,#N/A,TRUE,"Widnes"}</definedName>
    <definedName name="aaaaaaaa" localSheetId="19">{#N/A,#N/A,TRUE,"Cover";#N/A,#N/A,TRUE,"Conts";#N/A,#N/A,TRUE,"VOS";#N/A,#N/A,TRUE,"Warrington";#N/A,#N/A,TRUE,"Widnes"}</definedName>
    <definedName name="aaaaaaaa" localSheetId="18">{#N/A,#N/A,TRUE,"Cover";#N/A,#N/A,TRUE,"Conts";#N/A,#N/A,TRUE,"VOS";#N/A,#N/A,TRUE,"Warrington";#N/A,#N/A,TRUE,"Widnes"}</definedName>
    <definedName name="aaaaaaaa" localSheetId="22" hidden="1">{#N/A,#N/A,TRUE,"Cover";#N/A,#N/A,TRUE,"Conts";#N/A,#N/A,TRUE,"VOS";#N/A,#N/A,TRUE,"Warrington";#N/A,#N/A,TRUE,"Widnes"}</definedName>
    <definedName name="aaaaaaaa" localSheetId="8" hidden="1">{#N/A,#N/A,TRUE,"Cover";#N/A,#N/A,TRUE,"Conts";#N/A,#N/A,TRUE,"VOS";#N/A,#N/A,TRUE,"Warrington";#N/A,#N/A,TRUE,"Widnes"}</definedName>
    <definedName name="aaaaaaaa" localSheetId="20" hidden="1">{#N/A,#N/A,TRUE,"Cover";#N/A,#N/A,TRUE,"Conts";#N/A,#N/A,TRUE,"VOS";#N/A,#N/A,TRUE,"Warrington";#N/A,#N/A,TRUE,"Widnes"}</definedName>
    <definedName name="aaaaaaaa" localSheetId="21" hidden="1">{#N/A,#N/A,TRUE,"Cover";#N/A,#N/A,TRUE,"Conts";#N/A,#N/A,TRUE,"VOS";#N/A,#N/A,TRUE,"Warrington";#N/A,#N/A,TRUE,"Widnes"}</definedName>
    <definedName name="aaaaaaaa" hidden="1">{#N/A,#N/A,TRUE,"Cover";#N/A,#N/A,TRUE,"Conts";#N/A,#N/A,TRUE,"VOS";#N/A,#N/A,TRUE,"Warrington";#N/A,#N/A,TRUE,"Widnes"}</definedName>
    <definedName name="ACC" localSheetId="14" hidden="1">{#N/A,#N/A,TRUE,"Cover";#N/A,#N/A,TRUE,"Conts";#N/A,#N/A,TRUE,"VOS";#N/A,#N/A,TRUE,"Warrington";#N/A,#N/A,TRUE,"Widnes"}</definedName>
    <definedName name="ACC" localSheetId="19">{#N/A,#N/A,TRUE,"Cover";#N/A,#N/A,TRUE,"Conts";#N/A,#N/A,TRUE,"VOS";#N/A,#N/A,TRUE,"Warrington";#N/A,#N/A,TRUE,"Widnes"}</definedName>
    <definedName name="ACC" localSheetId="18">{#N/A,#N/A,TRUE,"Cover";#N/A,#N/A,TRUE,"Conts";#N/A,#N/A,TRUE,"VOS";#N/A,#N/A,TRUE,"Warrington";#N/A,#N/A,TRUE,"Widnes"}</definedName>
    <definedName name="ACC" localSheetId="22" hidden="1">{#N/A,#N/A,TRUE,"Cover";#N/A,#N/A,TRUE,"Conts";#N/A,#N/A,TRUE,"VOS";#N/A,#N/A,TRUE,"Warrington";#N/A,#N/A,TRUE,"Widnes"}</definedName>
    <definedName name="ACC" localSheetId="8" hidden="1">{#N/A,#N/A,TRUE,"Cover";#N/A,#N/A,TRUE,"Conts";#N/A,#N/A,TRUE,"VOS";#N/A,#N/A,TRUE,"Warrington";#N/A,#N/A,TRUE,"Widnes"}</definedName>
    <definedName name="ACC" localSheetId="20" hidden="1">{#N/A,#N/A,TRUE,"Cover";#N/A,#N/A,TRUE,"Conts";#N/A,#N/A,TRUE,"VOS";#N/A,#N/A,TRUE,"Warrington";#N/A,#N/A,TRUE,"Widnes"}</definedName>
    <definedName name="ACC" localSheetId="21" hidden="1">{#N/A,#N/A,TRUE,"Cover";#N/A,#N/A,TRUE,"Conts";#N/A,#N/A,TRUE,"VOS";#N/A,#N/A,TRUE,"Warrington";#N/A,#N/A,TRUE,"Widnes"}</definedName>
    <definedName name="ACC" hidden="1">{#N/A,#N/A,TRUE,"Cover";#N/A,#N/A,TRUE,"Conts";#N/A,#N/A,TRUE,"VOS";#N/A,#N/A,TRUE,"Warrington";#N/A,#N/A,TRUE,"Widnes"}</definedName>
    <definedName name="AccessDatabase" hidden="1">"G:\EXCEL\PETTER\VAKANS\1996\VAK9609\VAK9609.mdb"</definedName>
    <definedName name="accomation" localSheetId="19">#REF!</definedName>
    <definedName name="accomation" localSheetId="18">#REF!</definedName>
    <definedName name="accomation" localSheetId="22" hidden="1">#REF!</definedName>
    <definedName name="accomation" localSheetId="20" hidden="1">#REF!</definedName>
    <definedName name="accomation" localSheetId="21" hidden="1">#REF!</definedName>
    <definedName name="accomation" hidden="1">#REF!</definedName>
    <definedName name="ACT" localSheetId="22">[7]WorkBreakDown!#REF!</definedName>
    <definedName name="ACT" localSheetId="20">#REF!</definedName>
    <definedName name="ACT" localSheetId="21">#REF!</definedName>
    <definedName name="ACT">#REF!</definedName>
    <definedName name="aegrgas" localSheetId="14" hidden="1">{#N/A,#N/A,TRUE,"Cover";#N/A,#N/A,TRUE,"Conts";#N/A,#N/A,TRUE,"VOS";#N/A,#N/A,TRUE,"Warrington";#N/A,#N/A,TRUE,"Widnes"}</definedName>
    <definedName name="aegrgas" localSheetId="19">{#N/A,#N/A,TRUE,"Cover";#N/A,#N/A,TRUE,"Conts";#N/A,#N/A,TRUE,"VOS";#N/A,#N/A,TRUE,"Warrington";#N/A,#N/A,TRUE,"Widnes"}</definedName>
    <definedName name="aegrgas" localSheetId="18">{#N/A,#N/A,TRUE,"Cover";#N/A,#N/A,TRUE,"Conts";#N/A,#N/A,TRUE,"VOS";#N/A,#N/A,TRUE,"Warrington";#N/A,#N/A,TRUE,"Widnes"}</definedName>
    <definedName name="aegrgas" localSheetId="22" hidden="1">{#N/A,#N/A,TRUE,"Cover";#N/A,#N/A,TRUE,"Conts";#N/A,#N/A,TRUE,"VOS";#N/A,#N/A,TRUE,"Warrington";#N/A,#N/A,TRUE,"Widnes"}</definedName>
    <definedName name="aegrgas" localSheetId="8" hidden="1">{#N/A,#N/A,TRUE,"Cover";#N/A,#N/A,TRUE,"Conts";#N/A,#N/A,TRUE,"VOS";#N/A,#N/A,TRUE,"Warrington";#N/A,#N/A,TRUE,"Widnes"}</definedName>
    <definedName name="aegrgas" localSheetId="20" hidden="1">{#N/A,#N/A,TRUE,"Cover";#N/A,#N/A,TRUE,"Conts";#N/A,#N/A,TRUE,"VOS";#N/A,#N/A,TRUE,"Warrington";#N/A,#N/A,TRUE,"Widnes"}</definedName>
    <definedName name="aegrgas" localSheetId="21" hidden="1">{#N/A,#N/A,TRUE,"Cover";#N/A,#N/A,TRUE,"Conts";#N/A,#N/A,TRUE,"VOS";#N/A,#N/A,TRUE,"Warrington";#N/A,#N/A,TRUE,"Widnes"}</definedName>
    <definedName name="aegrgas" hidden="1">{#N/A,#N/A,TRUE,"Cover";#N/A,#N/A,TRUE,"Conts";#N/A,#N/A,TRUE,"VOS";#N/A,#N/A,TRUE,"Warrington";#N/A,#N/A,TRUE,"Widnes"}</definedName>
    <definedName name="AERAFG" localSheetId="14" hidden="1">{#N/A,#N/A,TRUE,"Cover";#N/A,#N/A,TRUE,"Conts";#N/A,#N/A,TRUE,"VOS";#N/A,#N/A,TRUE,"Warrington";#N/A,#N/A,TRUE,"Widnes"}</definedName>
    <definedName name="AERAFG" localSheetId="19">{#N/A,#N/A,TRUE,"Cover";#N/A,#N/A,TRUE,"Conts";#N/A,#N/A,TRUE,"VOS";#N/A,#N/A,TRUE,"Warrington";#N/A,#N/A,TRUE,"Widnes"}</definedName>
    <definedName name="AERAFG" localSheetId="18">{#N/A,#N/A,TRUE,"Cover";#N/A,#N/A,TRUE,"Conts";#N/A,#N/A,TRUE,"VOS";#N/A,#N/A,TRUE,"Warrington";#N/A,#N/A,TRUE,"Widnes"}</definedName>
    <definedName name="AERAFG" localSheetId="22" hidden="1">{#N/A,#N/A,TRUE,"Cover";#N/A,#N/A,TRUE,"Conts";#N/A,#N/A,TRUE,"VOS";#N/A,#N/A,TRUE,"Warrington";#N/A,#N/A,TRUE,"Widnes"}</definedName>
    <definedName name="AERAFG" localSheetId="8" hidden="1">{#N/A,#N/A,TRUE,"Cover";#N/A,#N/A,TRUE,"Conts";#N/A,#N/A,TRUE,"VOS";#N/A,#N/A,TRUE,"Warrington";#N/A,#N/A,TRUE,"Widnes"}</definedName>
    <definedName name="AERAFG" localSheetId="20" hidden="1">{#N/A,#N/A,TRUE,"Cover";#N/A,#N/A,TRUE,"Conts";#N/A,#N/A,TRUE,"VOS";#N/A,#N/A,TRUE,"Warrington";#N/A,#N/A,TRUE,"Widnes"}</definedName>
    <definedName name="AERAFG" localSheetId="21" hidden="1">{#N/A,#N/A,TRUE,"Cover";#N/A,#N/A,TRUE,"Conts";#N/A,#N/A,TRUE,"VOS";#N/A,#N/A,TRUE,"Warrington";#N/A,#N/A,TRUE,"Widnes"}</definedName>
    <definedName name="AERAFG" hidden="1">{#N/A,#N/A,TRUE,"Cover";#N/A,#N/A,TRUE,"Conts";#N/A,#N/A,TRUE,"VOS";#N/A,#N/A,TRUE,"Warrington";#N/A,#N/A,TRUE,"Widnes"}</definedName>
    <definedName name="aerte" localSheetId="14" hidden="1">{#N/A,#N/A,TRUE,"Cover";#N/A,#N/A,TRUE,"Conts";#N/A,#N/A,TRUE,"VOS";#N/A,#N/A,TRUE,"Warrington";#N/A,#N/A,TRUE,"Widnes"}</definedName>
    <definedName name="aerte" localSheetId="19">{#N/A,#N/A,TRUE,"Cover";#N/A,#N/A,TRUE,"Conts";#N/A,#N/A,TRUE,"VOS";#N/A,#N/A,TRUE,"Warrington";#N/A,#N/A,TRUE,"Widnes"}</definedName>
    <definedName name="aerte" localSheetId="18">{#N/A,#N/A,TRUE,"Cover";#N/A,#N/A,TRUE,"Conts";#N/A,#N/A,TRUE,"VOS";#N/A,#N/A,TRUE,"Warrington";#N/A,#N/A,TRUE,"Widnes"}</definedName>
    <definedName name="aerte" localSheetId="22" hidden="1">{#N/A,#N/A,TRUE,"Cover";#N/A,#N/A,TRUE,"Conts";#N/A,#N/A,TRUE,"VOS";#N/A,#N/A,TRUE,"Warrington";#N/A,#N/A,TRUE,"Widnes"}</definedName>
    <definedName name="aerte" localSheetId="8" hidden="1">{#N/A,#N/A,TRUE,"Cover";#N/A,#N/A,TRUE,"Conts";#N/A,#N/A,TRUE,"VOS";#N/A,#N/A,TRUE,"Warrington";#N/A,#N/A,TRUE,"Widnes"}</definedName>
    <definedName name="aerte" localSheetId="20" hidden="1">{#N/A,#N/A,TRUE,"Cover";#N/A,#N/A,TRUE,"Conts";#N/A,#N/A,TRUE,"VOS";#N/A,#N/A,TRUE,"Warrington";#N/A,#N/A,TRUE,"Widnes"}</definedName>
    <definedName name="aerte" localSheetId="21" hidden="1">{#N/A,#N/A,TRUE,"Cover";#N/A,#N/A,TRUE,"Conts";#N/A,#N/A,TRUE,"VOS";#N/A,#N/A,TRUE,"Warrington";#N/A,#N/A,TRUE,"Widnes"}</definedName>
    <definedName name="aerte" hidden="1">{#N/A,#N/A,TRUE,"Cover";#N/A,#N/A,TRUE,"Conts";#N/A,#N/A,TRUE,"VOS";#N/A,#N/A,TRUE,"Warrington";#N/A,#N/A,TRUE,"Widnes"}</definedName>
    <definedName name="aertes" localSheetId="14" hidden="1">{#N/A,#N/A,TRUE,"Cover";#N/A,#N/A,TRUE,"Conts";#N/A,#N/A,TRUE,"VOS";#N/A,#N/A,TRUE,"Warrington";#N/A,#N/A,TRUE,"Widnes"}</definedName>
    <definedName name="aertes" localSheetId="19">{#N/A,#N/A,TRUE,"Cover";#N/A,#N/A,TRUE,"Conts";#N/A,#N/A,TRUE,"VOS";#N/A,#N/A,TRUE,"Warrington";#N/A,#N/A,TRUE,"Widnes"}</definedName>
    <definedName name="aertes" localSheetId="18">{#N/A,#N/A,TRUE,"Cover";#N/A,#N/A,TRUE,"Conts";#N/A,#N/A,TRUE,"VOS";#N/A,#N/A,TRUE,"Warrington";#N/A,#N/A,TRUE,"Widnes"}</definedName>
    <definedName name="aertes" localSheetId="22" hidden="1">{#N/A,#N/A,TRUE,"Cover";#N/A,#N/A,TRUE,"Conts";#N/A,#N/A,TRUE,"VOS";#N/A,#N/A,TRUE,"Warrington";#N/A,#N/A,TRUE,"Widnes"}</definedName>
    <definedName name="aertes" localSheetId="8" hidden="1">{#N/A,#N/A,TRUE,"Cover";#N/A,#N/A,TRUE,"Conts";#N/A,#N/A,TRUE,"VOS";#N/A,#N/A,TRUE,"Warrington";#N/A,#N/A,TRUE,"Widnes"}</definedName>
    <definedName name="aertes" localSheetId="20" hidden="1">{#N/A,#N/A,TRUE,"Cover";#N/A,#N/A,TRUE,"Conts";#N/A,#N/A,TRUE,"VOS";#N/A,#N/A,TRUE,"Warrington";#N/A,#N/A,TRUE,"Widnes"}</definedName>
    <definedName name="aertes" localSheetId="21" hidden="1">{#N/A,#N/A,TRUE,"Cover";#N/A,#N/A,TRUE,"Conts";#N/A,#N/A,TRUE,"VOS";#N/A,#N/A,TRUE,"Warrington";#N/A,#N/A,TRUE,"Widnes"}</definedName>
    <definedName name="aertes" hidden="1">{#N/A,#N/A,TRUE,"Cover";#N/A,#N/A,TRUE,"Conts";#N/A,#N/A,TRUE,"VOS";#N/A,#N/A,TRUE,"Warrington";#N/A,#N/A,TRUE,"Widnes"}</definedName>
    <definedName name="aetertryh" localSheetId="14" hidden="1">{#N/A,#N/A,TRUE,"Cover";#N/A,#N/A,TRUE,"Conts";#N/A,#N/A,TRUE,"VOS";#N/A,#N/A,TRUE,"Warrington";#N/A,#N/A,TRUE,"Widnes"}</definedName>
    <definedName name="aetertryh" localSheetId="19">{#N/A,#N/A,TRUE,"Cover";#N/A,#N/A,TRUE,"Conts";#N/A,#N/A,TRUE,"VOS";#N/A,#N/A,TRUE,"Warrington";#N/A,#N/A,TRUE,"Widnes"}</definedName>
    <definedName name="aetertryh" localSheetId="18">{#N/A,#N/A,TRUE,"Cover";#N/A,#N/A,TRUE,"Conts";#N/A,#N/A,TRUE,"VOS";#N/A,#N/A,TRUE,"Warrington";#N/A,#N/A,TRUE,"Widnes"}</definedName>
    <definedName name="aetertryh" localSheetId="22" hidden="1">{#N/A,#N/A,TRUE,"Cover";#N/A,#N/A,TRUE,"Conts";#N/A,#N/A,TRUE,"VOS";#N/A,#N/A,TRUE,"Warrington";#N/A,#N/A,TRUE,"Widnes"}</definedName>
    <definedName name="aetertryh" localSheetId="8" hidden="1">{#N/A,#N/A,TRUE,"Cover";#N/A,#N/A,TRUE,"Conts";#N/A,#N/A,TRUE,"VOS";#N/A,#N/A,TRUE,"Warrington";#N/A,#N/A,TRUE,"Widnes"}</definedName>
    <definedName name="aetertryh" localSheetId="20" hidden="1">{#N/A,#N/A,TRUE,"Cover";#N/A,#N/A,TRUE,"Conts";#N/A,#N/A,TRUE,"VOS";#N/A,#N/A,TRUE,"Warrington";#N/A,#N/A,TRUE,"Widnes"}</definedName>
    <definedName name="aetertryh" localSheetId="21" hidden="1">{#N/A,#N/A,TRUE,"Cover";#N/A,#N/A,TRUE,"Conts";#N/A,#N/A,TRUE,"VOS";#N/A,#N/A,TRUE,"Warrington";#N/A,#N/A,TRUE,"Widnes"}</definedName>
    <definedName name="aetertryh" hidden="1">{#N/A,#N/A,TRUE,"Cover";#N/A,#N/A,TRUE,"Conts";#N/A,#N/A,TRUE,"VOS";#N/A,#N/A,TRUE,"Warrington";#N/A,#N/A,TRUE,"Widnes"}</definedName>
    <definedName name="anvoice1" localSheetId="19">#REF!</definedName>
    <definedName name="anvoice1" localSheetId="18">#REF!</definedName>
    <definedName name="anvoice1" localSheetId="22" hidden="1">#REF!</definedName>
    <definedName name="anvoice1" localSheetId="20" hidden="1">#REF!</definedName>
    <definedName name="anvoice1" localSheetId="21" hidden="1">#REF!</definedName>
    <definedName name="anvoice1" hidden="1">#REF!</definedName>
    <definedName name="APPO" localSheetId="19">#REF!</definedName>
    <definedName name="APPO" localSheetId="18">#REF!</definedName>
    <definedName name="APPO" localSheetId="22" hidden="1">#REF!</definedName>
    <definedName name="APPO" localSheetId="20" hidden="1">#REF!</definedName>
    <definedName name="APPO" localSheetId="21" hidden="1">#REF!</definedName>
    <definedName name="APPO" hidden="1">#REF!</definedName>
    <definedName name="appraisal" localSheetId="14" hidden="1">{#N/A,#N/A,TRUE,"Cover";#N/A,#N/A,TRUE,"Conts";#N/A,#N/A,TRUE,"VOS";#N/A,#N/A,TRUE,"Warrington";#N/A,#N/A,TRUE,"Widnes"}</definedName>
    <definedName name="appraisal" localSheetId="19">{#N/A,#N/A,TRUE,"Cover";#N/A,#N/A,TRUE,"Conts";#N/A,#N/A,TRUE,"VOS";#N/A,#N/A,TRUE,"Warrington";#N/A,#N/A,TRUE,"Widnes"}</definedName>
    <definedName name="appraisal" localSheetId="18">{#N/A,#N/A,TRUE,"Cover";#N/A,#N/A,TRUE,"Conts";#N/A,#N/A,TRUE,"VOS";#N/A,#N/A,TRUE,"Warrington";#N/A,#N/A,TRUE,"Widnes"}</definedName>
    <definedName name="appraisal" localSheetId="22" hidden="1">{#N/A,#N/A,TRUE,"Cover";#N/A,#N/A,TRUE,"Conts";#N/A,#N/A,TRUE,"VOS";#N/A,#N/A,TRUE,"Warrington";#N/A,#N/A,TRUE,"Widnes"}</definedName>
    <definedName name="appraisal" localSheetId="8" hidden="1">{#N/A,#N/A,TRUE,"Cover";#N/A,#N/A,TRUE,"Conts";#N/A,#N/A,TRUE,"VOS";#N/A,#N/A,TRUE,"Warrington";#N/A,#N/A,TRUE,"Widnes"}</definedName>
    <definedName name="appraisal" localSheetId="20" hidden="1">{#N/A,#N/A,TRUE,"Cover";#N/A,#N/A,TRUE,"Conts";#N/A,#N/A,TRUE,"VOS";#N/A,#N/A,TRUE,"Warrington";#N/A,#N/A,TRUE,"Widnes"}</definedName>
    <definedName name="appraisal" localSheetId="21" hidden="1">{#N/A,#N/A,TRUE,"Cover";#N/A,#N/A,TRUE,"Conts";#N/A,#N/A,TRUE,"VOS";#N/A,#N/A,TRUE,"Warrington";#N/A,#N/A,TRUE,"Widnes"}</definedName>
    <definedName name="appraisal" hidden="1">{#N/A,#N/A,TRUE,"Cover";#N/A,#N/A,TRUE,"Conts";#N/A,#N/A,TRUE,"VOS";#N/A,#N/A,TRUE,"Warrington";#N/A,#N/A,TRUE,"Widnes"}</definedName>
    <definedName name="ARUN" localSheetId="19">#REF!</definedName>
    <definedName name="ARUN" localSheetId="18">#REF!</definedName>
    <definedName name="ARUN" localSheetId="22" hidden="1">#REF!</definedName>
    <definedName name="ARUN" localSheetId="20" hidden="1">#REF!</definedName>
    <definedName name="ARUN" localSheetId="21" hidden="1">#REF!</definedName>
    <definedName name="ARUN" hidden="1">#REF!</definedName>
    <definedName name="asdfsa" localSheetId="19">#REF!</definedName>
    <definedName name="asdfsa" localSheetId="18">#REF!</definedName>
    <definedName name="asdfsa" localSheetId="22" hidden="1">#REF!</definedName>
    <definedName name="asdfsa" localSheetId="20" hidden="1">#REF!</definedName>
    <definedName name="asdfsa" localSheetId="21" hidden="1">#REF!</definedName>
    <definedName name="asdfsa" hidden="1">#REF!</definedName>
    <definedName name="asgseg" localSheetId="14" hidden="1">{#N/A,#N/A,TRUE,"Cover";#N/A,#N/A,TRUE,"Conts";#N/A,#N/A,TRUE,"VOS";#N/A,#N/A,TRUE,"Warrington";#N/A,#N/A,TRUE,"Widnes"}</definedName>
    <definedName name="asgseg" localSheetId="19">{#N/A,#N/A,TRUE,"Cover";#N/A,#N/A,TRUE,"Conts";#N/A,#N/A,TRUE,"VOS";#N/A,#N/A,TRUE,"Warrington";#N/A,#N/A,TRUE,"Widnes"}</definedName>
    <definedName name="asgseg" localSheetId="18">{#N/A,#N/A,TRUE,"Cover";#N/A,#N/A,TRUE,"Conts";#N/A,#N/A,TRUE,"VOS";#N/A,#N/A,TRUE,"Warrington";#N/A,#N/A,TRUE,"Widnes"}</definedName>
    <definedName name="asgseg" localSheetId="22" hidden="1">{#N/A,#N/A,TRUE,"Cover";#N/A,#N/A,TRUE,"Conts";#N/A,#N/A,TRUE,"VOS";#N/A,#N/A,TRUE,"Warrington";#N/A,#N/A,TRUE,"Widnes"}</definedName>
    <definedName name="asgseg" localSheetId="8" hidden="1">{#N/A,#N/A,TRUE,"Cover";#N/A,#N/A,TRUE,"Conts";#N/A,#N/A,TRUE,"VOS";#N/A,#N/A,TRUE,"Warrington";#N/A,#N/A,TRUE,"Widnes"}</definedName>
    <definedName name="asgseg" localSheetId="20" hidden="1">{#N/A,#N/A,TRUE,"Cover";#N/A,#N/A,TRUE,"Conts";#N/A,#N/A,TRUE,"VOS";#N/A,#N/A,TRUE,"Warrington";#N/A,#N/A,TRUE,"Widnes"}</definedName>
    <definedName name="asgseg" localSheetId="21" hidden="1">{#N/A,#N/A,TRUE,"Cover";#N/A,#N/A,TRUE,"Conts";#N/A,#N/A,TRUE,"VOS";#N/A,#N/A,TRUE,"Warrington";#N/A,#N/A,TRUE,"Widnes"}</definedName>
    <definedName name="asgseg" hidden="1">{#N/A,#N/A,TRUE,"Cover";#N/A,#N/A,TRUE,"Conts";#N/A,#N/A,TRUE,"VOS";#N/A,#N/A,TRUE,"Warrington";#N/A,#N/A,TRUE,"Widnes"}</definedName>
    <definedName name="asrasnrjutu" localSheetId="14" hidden="1">{#N/A,#N/A,TRUE,"Cover";#N/A,#N/A,TRUE,"Conts";#N/A,#N/A,TRUE,"VOS";#N/A,#N/A,TRUE,"Warrington";#N/A,#N/A,TRUE,"Widnes"}</definedName>
    <definedName name="asrasnrjutu" localSheetId="19">{#N/A,#N/A,TRUE,"Cover";#N/A,#N/A,TRUE,"Conts";#N/A,#N/A,TRUE,"VOS";#N/A,#N/A,TRUE,"Warrington";#N/A,#N/A,TRUE,"Widnes"}</definedName>
    <definedName name="asrasnrjutu" localSheetId="18">{#N/A,#N/A,TRUE,"Cover";#N/A,#N/A,TRUE,"Conts";#N/A,#N/A,TRUE,"VOS";#N/A,#N/A,TRUE,"Warrington";#N/A,#N/A,TRUE,"Widnes"}</definedName>
    <definedName name="asrasnrjutu" localSheetId="22" hidden="1">{#N/A,#N/A,TRUE,"Cover";#N/A,#N/A,TRUE,"Conts";#N/A,#N/A,TRUE,"VOS";#N/A,#N/A,TRUE,"Warrington";#N/A,#N/A,TRUE,"Widnes"}</definedName>
    <definedName name="asrasnrjutu" localSheetId="8" hidden="1">{#N/A,#N/A,TRUE,"Cover";#N/A,#N/A,TRUE,"Conts";#N/A,#N/A,TRUE,"VOS";#N/A,#N/A,TRUE,"Warrington";#N/A,#N/A,TRUE,"Widnes"}</definedName>
    <definedName name="asrasnrjutu" localSheetId="20" hidden="1">{#N/A,#N/A,TRUE,"Cover";#N/A,#N/A,TRUE,"Conts";#N/A,#N/A,TRUE,"VOS";#N/A,#N/A,TRUE,"Warrington";#N/A,#N/A,TRUE,"Widnes"}</definedName>
    <definedName name="asrasnrjutu" localSheetId="21" hidden="1">{#N/A,#N/A,TRUE,"Cover";#N/A,#N/A,TRUE,"Conts";#N/A,#N/A,TRUE,"VOS";#N/A,#N/A,TRUE,"Warrington";#N/A,#N/A,TRUE,"Widnes"}</definedName>
    <definedName name="asrasnrjutu" hidden="1">{#N/A,#N/A,TRUE,"Cover";#N/A,#N/A,TRUE,"Conts";#N/A,#N/A,TRUE,"VOS";#N/A,#N/A,TRUE,"Warrington";#N/A,#N/A,TRUE,"Widnes"}</definedName>
    <definedName name="At_risk" localSheetId="19">[8]Assumptions!$B$1</definedName>
    <definedName name="At_risk" localSheetId="18">[8]Assumptions!$B$1</definedName>
    <definedName name="At_risk" localSheetId="22">[9]Assumptions!$B$1</definedName>
    <definedName name="At_risk" localSheetId="20">#REF!</definedName>
    <definedName name="At_risk" localSheetId="21">#REF!</definedName>
    <definedName name="At_risk">#REF!</definedName>
    <definedName name="atrisk_total_net_rent_for_cashflow" localSheetId="19">'[8]@risk rents and incentives'!$W$25:$AL$26</definedName>
    <definedName name="atrisk_total_net_rent_for_cashflow" localSheetId="18">'[8]@risk rents and incentives'!$W$25:$AL$26</definedName>
    <definedName name="atrisk_total_net_rent_for_cashflow" localSheetId="22">'[9]@risk rents and incentives'!$W$25:$AL$26</definedName>
    <definedName name="atrisk_total_net_rent_for_cashflow" localSheetId="20">#REF!</definedName>
    <definedName name="atrisk_total_net_rent_for_cashflow" localSheetId="21">#REF!</definedName>
    <definedName name="atrisk_total_net_rent_for_cashflow">#REF!</definedName>
    <definedName name="Audit_Category" localSheetId="22">[10]Lookups!#REF!</definedName>
    <definedName name="Audit_Category" localSheetId="15">#REF!</definedName>
    <definedName name="Audit_Category" localSheetId="20">#REF!</definedName>
    <definedName name="Audit_Category" localSheetId="7">#REF!</definedName>
    <definedName name="Audit_Category">#REF!</definedName>
    <definedName name="awt" localSheetId="14" hidden="1">{#N/A,#N/A,TRUE,"Cover";#N/A,#N/A,TRUE,"Conts";#N/A,#N/A,TRUE,"VOS";#N/A,#N/A,TRUE,"Warrington";#N/A,#N/A,TRUE,"Widnes"}</definedName>
    <definedName name="awt" localSheetId="19">{#N/A,#N/A,TRUE,"Cover";#N/A,#N/A,TRUE,"Conts";#N/A,#N/A,TRUE,"VOS";#N/A,#N/A,TRUE,"Warrington";#N/A,#N/A,TRUE,"Widnes"}</definedName>
    <definedName name="awt" localSheetId="18">{#N/A,#N/A,TRUE,"Cover";#N/A,#N/A,TRUE,"Conts";#N/A,#N/A,TRUE,"VOS";#N/A,#N/A,TRUE,"Warrington";#N/A,#N/A,TRUE,"Widnes"}</definedName>
    <definedName name="awt" localSheetId="22" hidden="1">{#N/A,#N/A,TRUE,"Cover";#N/A,#N/A,TRUE,"Conts";#N/A,#N/A,TRUE,"VOS";#N/A,#N/A,TRUE,"Warrington";#N/A,#N/A,TRUE,"Widnes"}</definedName>
    <definedName name="awt" localSheetId="8" hidden="1">{#N/A,#N/A,TRUE,"Cover";#N/A,#N/A,TRUE,"Conts";#N/A,#N/A,TRUE,"VOS";#N/A,#N/A,TRUE,"Warrington";#N/A,#N/A,TRUE,"Widnes"}</definedName>
    <definedName name="awt" localSheetId="20" hidden="1">{#N/A,#N/A,TRUE,"Cover";#N/A,#N/A,TRUE,"Conts";#N/A,#N/A,TRUE,"VOS";#N/A,#N/A,TRUE,"Warrington";#N/A,#N/A,TRUE,"Widnes"}</definedName>
    <definedName name="awt" localSheetId="21" hidden="1">{#N/A,#N/A,TRUE,"Cover";#N/A,#N/A,TRUE,"Conts";#N/A,#N/A,TRUE,"VOS";#N/A,#N/A,TRUE,"Warrington";#N/A,#N/A,TRUE,"Widnes"}</definedName>
    <definedName name="awt" hidden="1">{#N/A,#N/A,TRUE,"Cover";#N/A,#N/A,TRUE,"Conts";#N/A,#N/A,TRUE,"VOS";#N/A,#N/A,TRUE,"Warrington";#N/A,#N/A,TRUE,"Widnes"}</definedName>
    <definedName name="awyawghh" localSheetId="14" hidden="1">{#N/A,#N/A,TRUE,"Cover";#N/A,#N/A,TRUE,"Conts";#N/A,#N/A,TRUE,"VOS";#N/A,#N/A,TRUE,"Warrington";#N/A,#N/A,TRUE,"Widnes"}</definedName>
    <definedName name="awyawghh" localSheetId="19">{#N/A,#N/A,TRUE,"Cover";#N/A,#N/A,TRUE,"Conts";#N/A,#N/A,TRUE,"VOS";#N/A,#N/A,TRUE,"Warrington";#N/A,#N/A,TRUE,"Widnes"}</definedName>
    <definedName name="awyawghh" localSheetId="18">{#N/A,#N/A,TRUE,"Cover";#N/A,#N/A,TRUE,"Conts";#N/A,#N/A,TRUE,"VOS";#N/A,#N/A,TRUE,"Warrington";#N/A,#N/A,TRUE,"Widnes"}</definedName>
    <definedName name="awyawghh" localSheetId="22" hidden="1">{#N/A,#N/A,TRUE,"Cover";#N/A,#N/A,TRUE,"Conts";#N/A,#N/A,TRUE,"VOS";#N/A,#N/A,TRUE,"Warrington";#N/A,#N/A,TRUE,"Widnes"}</definedName>
    <definedName name="awyawghh" localSheetId="8" hidden="1">{#N/A,#N/A,TRUE,"Cover";#N/A,#N/A,TRUE,"Conts";#N/A,#N/A,TRUE,"VOS";#N/A,#N/A,TRUE,"Warrington";#N/A,#N/A,TRUE,"Widnes"}</definedName>
    <definedName name="awyawghh" localSheetId="20" hidden="1">{#N/A,#N/A,TRUE,"Cover";#N/A,#N/A,TRUE,"Conts";#N/A,#N/A,TRUE,"VOS";#N/A,#N/A,TRUE,"Warrington";#N/A,#N/A,TRUE,"Widnes"}</definedName>
    <definedName name="awyawghh" localSheetId="21" hidden="1">{#N/A,#N/A,TRUE,"Cover";#N/A,#N/A,TRUE,"Conts";#N/A,#N/A,TRUE,"VOS";#N/A,#N/A,TRUE,"Warrington";#N/A,#N/A,TRUE,"Widnes"}</definedName>
    <definedName name="awyawghh" hidden="1">{#N/A,#N/A,TRUE,"Cover";#N/A,#N/A,TRUE,"Conts";#N/A,#N/A,TRUE,"VOS";#N/A,#N/A,TRUE,"Warrington";#N/A,#N/A,TRUE,"Widnes"}</definedName>
    <definedName name="BAB_Control" localSheetId="14" hidden="1">{"'TELEPHONE Nos'!$A$1:$D$55"}</definedName>
    <definedName name="BAB_Control" localSheetId="19">{"'TELEPHONE Nos'!$A$1:$D$55"}</definedName>
    <definedName name="BAB_Control" localSheetId="18">{"'TELEPHONE Nos'!$A$1:$D$55"}</definedName>
    <definedName name="BAB_Control" localSheetId="22" hidden="1">{"'TELEPHONE Nos'!$A$1:$D$55"}</definedName>
    <definedName name="BAB_Control" localSheetId="8" hidden="1">{"'TELEPHONE Nos'!$A$1:$D$55"}</definedName>
    <definedName name="BAB_Control" localSheetId="20" hidden="1">{"'TELEPHONE Nos'!$A$1:$D$55"}</definedName>
    <definedName name="BAB_Control" localSheetId="21" hidden="1">{"'TELEPHONE Nos'!$A$1:$D$55"}</definedName>
    <definedName name="BAB_Control" hidden="1">{"'TELEPHONE Nos'!$A$1:$D$55"}</definedName>
    <definedName name="bb" localSheetId="14" hidden="1">{#N/A,#N/A,TRUE,"Cover";#N/A,#N/A,TRUE,"Conts";#N/A,#N/A,TRUE,"VOS";#N/A,#N/A,TRUE,"Warrington";#N/A,#N/A,TRUE,"Widnes"}</definedName>
    <definedName name="bb" localSheetId="19">{#N/A,#N/A,TRUE,"Cover";#N/A,#N/A,TRUE,"Conts";#N/A,#N/A,TRUE,"VOS";#N/A,#N/A,TRUE,"Warrington";#N/A,#N/A,TRUE,"Widnes"}</definedName>
    <definedName name="bb" localSheetId="18">{#N/A,#N/A,TRUE,"Cover";#N/A,#N/A,TRUE,"Conts";#N/A,#N/A,TRUE,"VOS";#N/A,#N/A,TRUE,"Warrington";#N/A,#N/A,TRUE,"Widnes"}</definedName>
    <definedName name="bb" localSheetId="22" hidden="1">{#N/A,#N/A,TRUE,"Cover";#N/A,#N/A,TRUE,"Conts";#N/A,#N/A,TRUE,"VOS";#N/A,#N/A,TRUE,"Warrington";#N/A,#N/A,TRUE,"Widnes"}</definedName>
    <definedName name="bb" localSheetId="8" hidden="1">{#N/A,#N/A,TRUE,"Cover";#N/A,#N/A,TRUE,"Conts";#N/A,#N/A,TRUE,"VOS";#N/A,#N/A,TRUE,"Warrington";#N/A,#N/A,TRUE,"Widnes"}</definedName>
    <definedName name="bb" localSheetId="20" hidden="1">{#N/A,#N/A,TRUE,"Cover";#N/A,#N/A,TRUE,"Conts";#N/A,#N/A,TRUE,"VOS";#N/A,#N/A,TRUE,"Warrington";#N/A,#N/A,TRUE,"Widnes"}</definedName>
    <definedName name="bb" localSheetId="21" hidden="1">{#N/A,#N/A,TRUE,"Cover";#N/A,#N/A,TRUE,"Conts";#N/A,#N/A,TRUE,"VOS";#N/A,#N/A,TRUE,"Warrington";#N/A,#N/A,TRUE,"Widnes"}</definedName>
    <definedName name="bb" hidden="1">{#N/A,#N/A,TRUE,"Cover";#N/A,#N/A,TRUE,"Conts";#N/A,#N/A,TRUE,"VOS";#N/A,#N/A,TRUE,"Warrington";#N/A,#N/A,TRUE,"Widnes"}</definedName>
    <definedName name="bbbbbbbbbb" localSheetId="19">#REF!</definedName>
    <definedName name="bbbbbbbbbb" localSheetId="18">#REF!</definedName>
    <definedName name="bbbbbbbbbb" localSheetId="22" hidden="1">#REF!</definedName>
    <definedName name="bbbbbbbbbb" localSheetId="20" hidden="1">#REF!</definedName>
    <definedName name="bbbbbbbbbb" localSheetId="21" hidden="1">#REF!</definedName>
    <definedName name="bbbbbbbbbb" hidden="1">#REF!</definedName>
    <definedName name="BC" localSheetId="19">[11]WorkBreakDown!$G$4</definedName>
    <definedName name="BC" localSheetId="18">[11]WorkBreakDown!$G$4</definedName>
    <definedName name="BC" localSheetId="22">[7]WorkBreakDown!$G$4</definedName>
    <definedName name="BC" localSheetId="20">#REF!</definedName>
    <definedName name="BC" localSheetId="21">#REF!</definedName>
    <definedName name="BC">#REF!</definedName>
    <definedName name="BCIS" localSheetId="14" hidden="1">{#N/A,#N/A,TRUE,"Cover";#N/A,#N/A,TRUE,"Conts";#N/A,#N/A,TRUE,"VOS";#N/A,#N/A,TRUE,"Warrington";#N/A,#N/A,TRUE,"Widnes"}</definedName>
    <definedName name="BCIS" localSheetId="19">{#N/A,#N/A,TRUE,"Cover";#N/A,#N/A,TRUE,"Conts";#N/A,#N/A,TRUE,"VOS";#N/A,#N/A,TRUE,"Warrington";#N/A,#N/A,TRUE,"Widnes"}</definedName>
    <definedName name="BCIS" localSheetId="18">{#N/A,#N/A,TRUE,"Cover";#N/A,#N/A,TRUE,"Conts";#N/A,#N/A,TRUE,"VOS";#N/A,#N/A,TRUE,"Warrington";#N/A,#N/A,TRUE,"Widnes"}</definedName>
    <definedName name="BCIS" localSheetId="22" hidden="1">{#N/A,#N/A,TRUE,"Cover";#N/A,#N/A,TRUE,"Conts";#N/A,#N/A,TRUE,"VOS";#N/A,#N/A,TRUE,"Warrington";#N/A,#N/A,TRUE,"Widnes"}</definedName>
    <definedName name="BCIS" localSheetId="8" hidden="1">{#N/A,#N/A,TRUE,"Cover";#N/A,#N/A,TRUE,"Conts";#N/A,#N/A,TRUE,"VOS";#N/A,#N/A,TRUE,"Warrington";#N/A,#N/A,TRUE,"Widnes"}</definedName>
    <definedName name="BCIS" localSheetId="20" hidden="1">{#N/A,#N/A,TRUE,"Cover";#N/A,#N/A,TRUE,"Conts";#N/A,#N/A,TRUE,"VOS";#N/A,#N/A,TRUE,"Warrington";#N/A,#N/A,TRUE,"Widnes"}</definedName>
    <definedName name="BCIS" localSheetId="21" hidden="1">{#N/A,#N/A,TRUE,"Cover";#N/A,#N/A,TRUE,"Conts";#N/A,#N/A,TRUE,"VOS";#N/A,#N/A,TRUE,"Warrington";#N/A,#N/A,TRUE,"Widnes"}</definedName>
    <definedName name="BCIS" hidden="1">{#N/A,#N/A,TRUE,"Cover";#N/A,#N/A,TRUE,"Conts";#N/A,#N/A,TRUE,"VOS";#N/A,#N/A,TRUE,"Warrington";#N/A,#N/A,TRUE,"Widnes"}</definedName>
    <definedName name="BCTemp" localSheetId="19">'[12]BC - Final Templates'!$G$5:$S$182</definedName>
    <definedName name="BCTemp" localSheetId="18">'[12]BC - Final Templates'!$G$5:$S$182</definedName>
    <definedName name="BCTemp" localSheetId="22">'[13]BC - Final Templates'!$G$5:$S$182</definedName>
    <definedName name="BCTemp" localSheetId="20">#REF!</definedName>
    <definedName name="BCTemp" localSheetId="21">#REF!</definedName>
    <definedName name="BCTemp">#REF!</definedName>
    <definedName name="BQ" localSheetId="19">[11]WorkBreakDown!$F$4</definedName>
    <definedName name="BQ" localSheetId="18">[11]WorkBreakDown!$F$4</definedName>
    <definedName name="BQ" localSheetId="22">[7]WorkBreakDown!$F$4</definedName>
    <definedName name="BQ" localSheetId="20">#REF!</definedName>
    <definedName name="BQ" localSheetId="21">#REF!</definedName>
    <definedName name="BQ">#REF!</definedName>
    <definedName name="BSIStampsEx_0" hidden="1">"GACA StampþC:\ProgramData\Bluebeam Software\Bluebeam Revu\Stamps\GACA Stamp.pdfþ0þ0þAllþ345þ1þ100þ100"</definedName>
    <definedName name="BSIWhichPageSetup" hidden="1">1</definedName>
    <definedName name="BSIWhichPageSetup_0" hidden="1">"0þ"</definedName>
    <definedName name="BUILDER_S__PROFIT__AND__ATTENDANCE" localSheetId="22">'[14]Build-up'!#REF!</definedName>
    <definedName name="BUILDER_S__PROFIT__AND__ATTENDANCE" localSheetId="20">#REF!</definedName>
    <definedName name="BUILDER_S__PROFIT__AND__ATTENDANCE" localSheetId="21">#REF!</definedName>
    <definedName name="BUILDER_S__PROFIT__AND__ATTENDANCE">#REF!</definedName>
    <definedName name="BuiltIn_Print_Area___0" localSheetId="19">#REF!</definedName>
    <definedName name="BuiltIn_Print_Area___0" localSheetId="18">#REF!</definedName>
    <definedName name="BuiltIn_Print_Area___0" localSheetId="22">#REF!</definedName>
    <definedName name="BuiltIn_Print_Area___0" localSheetId="20">#REF!</definedName>
    <definedName name="BuiltIn_Print_Area___0" localSheetId="21">#REF!</definedName>
    <definedName name="BuiltIn_Print_Area___0">#REF!</definedName>
    <definedName name="car_park_cash_flow" localSheetId="19">'[8]Car park lease'!$A$21:$G$161</definedName>
    <definedName name="car_park_cash_flow" localSheetId="18">'[8]Car park lease'!$A$21:$G$161</definedName>
    <definedName name="car_park_cash_flow" localSheetId="22">'[9]Car park lease'!$A$21:$G$161</definedName>
    <definedName name="car_park_cash_flow" localSheetId="20">#REF!</definedName>
    <definedName name="car_park_cash_flow" localSheetId="21">#REF!</definedName>
    <definedName name="car_park_cash_flow">#REF!</definedName>
    <definedName name="CARGO" localSheetId="14" hidden="1">{#N/A,#N/A,FALSE,"C3";#N/A,#N/A,FALSE,"D2-17";#N/A,#N/A,FALSE,"C2-17";#N/A,#N/A,FALSE,"C2-CIVIL";#N/A,#N/A,FALSE,"D1-C1 contract";#N/A,#N/A,FALSE,"D1-CIVIL";#N/A,#N/A,FALSE,"C1 hourly";#N/A,#N/A,FALSE,"C1 contract";#N/A,#N/A,FALSE,"D1-C1 hourly"}</definedName>
    <definedName name="CARGO" localSheetId="19">{#N/A,#N/A,FALSE,"C3";#N/A,#N/A,FALSE,"D2-17";#N/A,#N/A,FALSE,"C2-17";#N/A,#N/A,FALSE,"C2-CIVIL";#N/A,#N/A,FALSE,"D1-C1 contract";#N/A,#N/A,FALSE,"D1-CIVIL";#N/A,#N/A,FALSE,"C1 hourly";#N/A,#N/A,FALSE,"C1 contract";#N/A,#N/A,FALSE,"D1-C1 hourly"}</definedName>
    <definedName name="CARGO" localSheetId="18">{#N/A,#N/A,FALSE,"C3";#N/A,#N/A,FALSE,"D2-17";#N/A,#N/A,FALSE,"C2-17";#N/A,#N/A,FALSE,"C2-CIVIL";#N/A,#N/A,FALSE,"D1-C1 contract";#N/A,#N/A,FALSE,"D1-CIVIL";#N/A,#N/A,FALSE,"C1 hourly";#N/A,#N/A,FALSE,"C1 contract";#N/A,#N/A,FALSE,"D1-C1 hourly"}</definedName>
    <definedName name="CARGO" localSheetId="22" hidden="1">{#N/A,#N/A,FALSE,"C3";#N/A,#N/A,FALSE,"D2-17";#N/A,#N/A,FALSE,"C2-17";#N/A,#N/A,FALSE,"C2-CIVIL";#N/A,#N/A,FALSE,"D1-C1 contract";#N/A,#N/A,FALSE,"D1-CIVIL";#N/A,#N/A,FALSE,"C1 hourly";#N/A,#N/A,FALSE,"C1 contract";#N/A,#N/A,FALSE,"D1-C1 hourly"}</definedName>
    <definedName name="CARGO" localSheetId="8" hidden="1">{#N/A,#N/A,FALSE,"C3";#N/A,#N/A,FALSE,"D2-17";#N/A,#N/A,FALSE,"C2-17";#N/A,#N/A,FALSE,"C2-CIVIL";#N/A,#N/A,FALSE,"D1-C1 contract";#N/A,#N/A,FALSE,"D1-CIVIL";#N/A,#N/A,FALSE,"C1 hourly";#N/A,#N/A,FALSE,"C1 contract";#N/A,#N/A,FALSE,"D1-C1 hourly"}</definedName>
    <definedName name="CARGO" localSheetId="20" hidden="1">{#N/A,#N/A,FALSE,"C3";#N/A,#N/A,FALSE,"D2-17";#N/A,#N/A,FALSE,"C2-17";#N/A,#N/A,FALSE,"C2-CIVIL";#N/A,#N/A,FALSE,"D1-C1 contract";#N/A,#N/A,FALSE,"D1-CIVIL";#N/A,#N/A,FALSE,"C1 hourly";#N/A,#N/A,FALSE,"C1 contract";#N/A,#N/A,FALSE,"D1-C1 hourly"}</definedName>
    <definedName name="CARGO" localSheetId="21" hidden="1">{#N/A,#N/A,FALSE,"C3";#N/A,#N/A,FALSE,"D2-17";#N/A,#N/A,FALSE,"C2-17";#N/A,#N/A,FALSE,"C2-CIVIL";#N/A,#N/A,FALSE,"D1-C1 contract";#N/A,#N/A,FALSE,"D1-CIVIL";#N/A,#N/A,FALSE,"C1 hourly";#N/A,#N/A,FALSE,"C1 contract";#N/A,#N/A,FALSE,"D1-C1 hourly"}</definedName>
    <definedName name="CARGO" hidden="1">{#N/A,#N/A,FALSE,"C3";#N/A,#N/A,FALSE,"D2-17";#N/A,#N/A,FALSE,"C2-17";#N/A,#N/A,FALSE,"C2-CIVIL";#N/A,#N/A,FALSE,"D1-C1 contract";#N/A,#N/A,FALSE,"D1-CIVIL";#N/A,#N/A,FALSE,"C1 hourly";#N/A,#N/A,FALSE,"C1 contract";#N/A,#N/A,FALSE,"D1-C1 hourly"}</definedName>
    <definedName name="cashfl" localSheetId="14" hidden="1">{#N/A,#N/A,TRUE,"Cover";#N/A,#N/A,TRUE,"Conts";#N/A,#N/A,TRUE,"VOS";#N/A,#N/A,TRUE,"Warrington";#N/A,#N/A,TRUE,"Widnes"}</definedName>
    <definedName name="cashfl" localSheetId="19">{#N/A,#N/A,TRUE,"Cover";#N/A,#N/A,TRUE,"Conts";#N/A,#N/A,TRUE,"VOS";#N/A,#N/A,TRUE,"Warrington";#N/A,#N/A,TRUE,"Widnes"}</definedName>
    <definedName name="cashfl" localSheetId="18">{#N/A,#N/A,TRUE,"Cover";#N/A,#N/A,TRUE,"Conts";#N/A,#N/A,TRUE,"VOS";#N/A,#N/A,TRUE,"Warrington";#N/A,#N/A,TRUE,"Widnes"}</definedName>
    <definedName name="cashfl" localSheetId="22" hidden="1">{#N/A,#N/A,TRUE,"Cover";#N/A,#N/A,TRUE,"Conts";#N/A,#N/A,TRUE,"VOS";#N/A,#N/A,TRUE,"Warrington";#N/A,#N/A,TRUE,"Widnes"}</definedName>
    <definedName name="cashfl" localSheetId="8" hidden="1">{#N/A,#N/A,TRUE,"Cover";#N/A,#N/A,TRUE,"Conts";#N/A,#N/A,TRUE,"VOS";#N/A,#N/A,TRUE,"Warrington";#N/A,#N/A,TRUE,"Widnes"}</definedName>
    <definedName name="cashfl" localSheetId="20" hidden="1">{#N/A,#N/A,TRUE,"Cover";#N/A,#N/A,TRUE,"Conts";#N/A,#N/A,TRUE,"VOS";#N/A,#N/A,TRUE,"Warrington";#N/A,#N/A,TRUE,"Widnes"}</definedName>
    <definedName name="cashfl" localSheetId="21" hidden="1">{#N/A,#N/A,TRUE,"Cover";#N/A,#N/A,TRUE,"Conts";#N/A,#N/A,TRUE,"VOS";#N/A,#N/A,TRUE,"Warrington";#N/A,#N/A,TRUE,"Widnes"}</definedName>
    <definedName name="cashfl" hidden="1">{#N/A,#N/A,TRUE,"Cover";#N/A,#N/A,TRUE,"Conts";#N/A,#N/A,TRUE,"VOS";#N/A,#N/A,TRUE,"Warrington";#N/A,#N/A,TRUE,"Widnes"}</definedName>
    <definedName name="cccccc" localSheetId="14" hidden="1">{#N/A,#N/A,TRUE,"Cover";#N/A,#N/A,TRUE,"Conts";#N/A,#N/A,TRUE,"VOS";#N/A,#N/A,TRUE,"Warrington";#N/A,#N/A,TRUE,"Widnes"}</definedName>
    <definedName name="cccccc" localSheetId="19">{#N/A,#N/A,TRUE,"Cover";#N/A,#N/A,TRUE,"Conts";#N/A,#N/A,TRUE,"VOS";#N/A,#N/A,TRUE,"Warrington";#N/A,#N/A,TRUE,"Widnes"}</definedName>
    <definedName name="cccccc" localSheetId="18">{#N/A,#N/A,TRUE,"Cover";#N/A,#N/A,TRUE,"Conts";#N/A,#N/A,TRUE,"VOS";#N/A,#N/A,TRUE,"Warrington";#N/A,#N/A,TRUE,"Widnes"}</definedName>
    <definedName name="cccccc" localSheetId="22" hidden="1">{#N/A,#N/A,TRUE,"Cover";#N/A,#N/A,TRUE,"Conts";#N/A,#N/A,TRUE,"VOS";#N/A,#N/A,TRUE,"Warrington";#N/A,#N/A,TRUE,"Widnes"}</definedName>
    <definedName name="cccccc" localSheetId="8" hidden="1">{#N/A,#N/A,TRUE,"Cover";#N/A,#N/A,TRUE,"Conts";#N/A,#N/A,TRUE,"VOS";#N/A,#N/A,TRUE,"Warrington";#N/A,#N/A,TRUE,"Widnes"}</definedName>
    <definedName name="cccccc" localSheetId="20" hidden="1">{#N/A,#N/A,TRUE,"Cover";#N/A,#N/A,TRUE,"Conts";#N/A,#N/A,TRUE,"VOS";#N/A,#N/A,TRUE,"Warrington";#N/A,#N/A,TRUE,"Widnes"}</definedName>
    <definedName name="cccccc" localSheetId="21" hidden="1">{#N/A,#N/A,TRUE,"Cover";#N/A,#N/A,TRUE,"Conts";#N/A,#N/A,TRUE,"VOS";#N/A,#N/A,TRUE,"Warrington";#N/A,#N/A,TRUE,"Widnes"}</definedName>
    <definedName name="cccccc" hidden="1">{#N/A,#N/A,TRUE,"Cover";#N/A,#N/A,TRUE,"Conts";#N/A,#N/A,TRUE,"VOS";#N/A,#N/A,TRUE,"Warrington";#N/A,#N/A,TRUE,"Widnes"}</definedName>
    <definedName name="CCR" localSheetId="14" hidden="1">{#N/A,#N/A,TRUE,"Cover";#N/A,#N/A,TRUE,"Conts";#N/A,#N/A,TRUE,"VOS";#N/A,#N/A,TRUE,"Warrington";#N/A,#N/A,TRUE,"Widnes"}</definedName>
    <definedName name="CCR" localSheetId="19">{#N/A,#N/A,TRUE,"Cover";#N/A,#N/A,TRUE,"Conts";#N/A,#N/A,TRUE,"VOS";#N/A,#N/A,TRUE,"Warrington";#N/A,#N/A,TRUE,"Widnes"}</definedName>
    <definedName name="CCR" localSheetId="18">{#N/A,#N/A,TRUE,"Cover";#N/A,#N/A,TRUE,"Conts";#N/A,#N/A,TRUE,"VOS";#N/A,#N/A,TRUE,"Warrington";#N/A,#N/A,TRUE,"Widnes"}</definedName>
    <definedName name="CCR" localSheetId="22" hidden="1">{#N/A,#N/A,TRUE,"Cover";#N/A,#N/A,TRUE,"Conts";#N/A,#N/A,TRUE,"VOS";#N/A,#N/A,TRUE,"Warrington";#N/A,#N/A,TRUE,"Widnes"}</definedName>
    <definedName name="CCR" localSheetId="8" hidden="1">{#N/A,#N/A,TRUE,"Cover";#N/A,#N/A,TRUE,"Conts";#N/A,#N/A,TRUE,"VOS";#N/A,#N/A,TRUE,"Warrington";#N/A,#N/A,TRUE,"Widnes"}</definedName>
    <definedName name="CCR" localSheetId="20" hidden="1">{#N/A,#N/A,TRUE,"Cover";#N/A,#N/A,TRUE,"Conts";#N/A,#N/A,TRUE,"VOS";#N/A,#N/A,TRUE,"Warrington";#N/A,#N/A,TRUE,"Widnes"}</definedName>
    <definedName name="CCR" localSheetId="21" hidden="1">{#N/A,#N/A,TRUE,"Cover";#N/A,#N/A,TRUE,"Conts";#N/A,#N/A,TRUE,"VOS";#N/A,#N/A,TRUE,"Warrington";#N/A,#N/A,TRUE,"Widnes"}</definedName>
    <definedName name="CCR" hidden="1">{#N/A,#N/A,TRUE,"Cover";#N/A,#N/A,TRUE,"Conts";#N/A,#N/A,TRUE,"VOS";#N/A,#N/A,TRUE,"Warrington";#N/A,#N/A,TRUE,"Widnes"}</definedName>
    <definedName name="CEILING__FINISHES" localSheetId="22">'[14]Build-up'!#REF!</definedName>
    <definedName name="CEILING__FINISHES" localSheetId="20">#REF!</definedName>
    <definedName name="CEILING__FINISHES" localSheetId="21">#REF!</definedName>
    <definedName name="CEILING__FINISHES">#REF!</definedName>
    <definedName name="CEMP_Category" localSheetId="22">[10]Lookups!#REF!</definedName>
    <definedName name="CEMP_Category" localSheetId="15">#REF!</definedName>
    <definedName name="CEMP_Category" localSheetId="20">#REF!</definedName>
    <definedName name="CEMP_Category" localSheetId="21">#REF!</definedName>
    <definedName name="CEMP_Category" localSheetId="7">#REF!</definedName>
    <definedName name="CEMP_Category">#REF!</definedName>
    <definedName name="CESMM3rdDiv" localSheetId="19">'[15]CESMM3 class'!$F$7:$H$14</definedName>
    <definedName name="CESMM3rdDiv" localSheetId="18">'[15]CESMM3 class'!$F$7:$H$14</definedName>
    <definedName name="CESMM3rdDiv" localSheetId="22">'[15]CESMM3 class'!$F$7:$H$14</definedName>
    <definedName name="CESMM3rdDiv" localSheetId="20">#REF!</definedName>
    <definedName name="CESMM3rdDiv" localSheetId="21">#REF!</definedName>
    <definedName name="CESMM3rdDiv">#REF!</definedName>
    <definedName name="Channel_Template" localSheetId="19">'[16]Channel - final template'!$I$2:$V$122</definedName>
    <definedName name="Channel_Template" localSheetId="18">'[16]Channel - final template'!$I$2:$V$122</definedName>
    <definedName name="Channel_Template" localSheetId="22">'[17]Channel - final template'!$I$2:$V$122</definedName>
    <definedName name="Channel_Template" localSheetId="20">#REF!</definedName>
    <definedName name="Channel_Template" localSheetId="21">#REF!</definedName>
    <definedName name="Channel_Template">#REF!</definedName>
    <definedName name="ChannelSched" localSheetId="19">'[18]Sched-Structure IFB'!$C$8:$P$33</definedName>
    <definedName name="ChannelSched" localSheetId="18">'[18]Sched-Structure IFB'!$C$8:$P$33</definedName>
    <definedName name="ChannelSched" localSheetId="22">'[18]Sched-Structure IFB'!$C$8:$P$33</definedName>
    <definedName name="ChannelSched" localSheetId="20">#REF!</definedName>
    <definedName name="ChannelSched" localSheetId="21">#REF!</definedName>
    <definedName name="ChannelSched">#REF!</definedName>
    <definedName name="chris" localSheetId="14" hidden="1">{#N/A,#N/A,TRUE,"Cover";#N/A,#N/A,TRUE,"Conts";#N/A,#N/A,TRUE,"VOS";#N/A,#N/A,TRUE,"Warrington";#N/A,#N/A,TRUE,"Widnes"}</definedName>
    <definedName name="chris" localSheetId="19">{#N/A,#N/A,TRUE,"Cover";#N/A,#N/A,TRUE,"Conts";#N/A,#N/A,TRUE,"VOS";#N/A,#N/A,TRUE,"Warrington";#N/A,#N/A,TRUE,"Widnes"}</definedName>
    <definedName name="chris" localSheetId="18">{#N/A,#N/A,TRUE,"Cover";#N/A,#N/A,TRUE,"Conts";#N/A,#N/A,TRUE,"VOS";#N/A,#N/A,TRUE,"Warrington";#N/A,#N/A,TRUE,"Widnes"}</definedName>
    <definedName name="chris" localSheetId="22" hidden="1">{#N/A,#N/A,TRUE,"Cover";#N/A,#N/A,TRUE,"Conts";#N/A,#N/A,TRUE,"VOS";#N/A,#N/A,TRUE,"Warrington";#N/A,#N/A,TRUE,"Widnes"}</definedName>
    <definedName name="chris" localSheetId="8" hidden="1">{#N/A,#N/A,TRUE,"Cover";#N/A,#N/A,TRUE,"Conts";#N/A,#N/A,TRUE,"VOS";#N/A,#N/A,TRUE,"Warrington";#N/A,#N/A,TRUE,"Widnes"}</definedName>
    <definedName name="chris" localSheetId="20" hidden="1">{#N/A,#N/A,TRUE,"Cover";#N/A,#N/A,TRUE,"Conts";#N/A,#N/A,TRUE,"VOS";#N/A,#N/A,TRUE,"Warrington";#N/A,#N/A,TRUE,"Widnes"}</definedName>
    <definedName name="chris" localSheetId="21" hidden="1">{#N/A,#N/A,TRUE,"Cover";#N/A,#N/A,TRUE,"Conts";#N/A,#N/A,TRUE,"VOS";#N/A,#N/A,TRUE,"Warrington";#N/A,#N/A,TRUE,"Widnes"}</definedName>
    <definedName name="chris" hidden="1">{#N/A,#N/A,TRUE,"Cover";#N/A,#N/A,TRUE,"Conts";#N/A,#N/A,TRUE,"VOS";#N/A,#N/A,TRUE,"Warrington";#N/A,#N/A,TRUE,"Widnes"}</definedName>
    <definedName name="Comp_ME" localSheetId="19">#REF!</definedName>
    <definedName name="Comp_ME" localSheetId="18">#REF!</definedName>
    <definedName name="Comp_ME" localSheetId="21">#REF!</definedName>
    <definedName name="Comp_ME">#REF!</definedName>
    <definedName name="complete" localSheetId="19">#REF!</definedName>
    <definedName name="complete" localSheetId="18">#REF!</definedName>
    <definedName name="complete" localSheetId="22">#REF!</definedName>
    <definedName name="complete" localSheetId="15">#REF!</definedName>
    <definedName name="complete" localSheetId="20">#REF!</definedName>
    <definedName name="complete" localSheetId="21">#REF!</definedName>
    <definedName name="complete" localSheetId="7">#REF!</definedName>
    <definedName name="complete">#REF!</definedName>
    <definedName name="completion_date" localSheetId="19">[8]Assumptions!$C$46</definedName>
    <definedName name="completion_date" localSheetId="18">[8]Assumptions!$C$46</definedName>
    <definedName name="completion_date" localSheetId="22">[9]Assumptions!$C$46</definedName>
    <definedName name="completion_date" localSheetId="20">#REF!</definedName>
    <definedName name="completion_date" localSheetId="21">#REF!</definedName>
    <definedName name="completion_date">#REF!</definedName>
    <definedName name="CON" localSheetId="14" hidden="1">{#N/A,#N/A,TRUE,"Cover";#N/A,#N/A,TRUE,"Conts";#N/A,#N/A,TRUE,"VOS";#N/A,#N/A,TRUE,"Warrington";#N/A,#N/A,TRUE,"Widnes"}</definedName>
    <definedName name="CON" localSheetId="19">{#N/A,#N/A,TRUE,"Cover";#N/A,#N/A,TRUE,"Conts";#N/A,#N/A,TRUE,"VOS";#N/A,#N/A,TRUE,"Warrington";#N/A,#N/A,TRUE,"Widnes"}</definedName>
    <definedName name="CON" localSheetId="18">{#N/A,#N/A,TRUE,"Cover";#N/A,#N/A,TRUE,"Conts";#N/A,#N/A,TRUE,"VOS";#N/A,#N/A,TRUE,"Warrington";#N/A,#N/A,TRUE,"Widnes"}</definedName>
    <definedName name="CON" localSheetId="22" hidden="1">{#N/A,#N/A,TRUE,"Cover";#N/A,#N/A,TRUE,"Conts";#N/A,#N/A,TRUE,"VOS";#N/A,#N/A,TRUE,"Warrington";#N/A,#N/A,TRUE,"Widnes"}</definedName>
    <definedName name="CON" localSheetId="8" hidden="1">{#N/A,#N/A,TRUE,"Cover";#N/A,#N/A,TRUE,"Conts";#N/A,#N/A,TRUE,"VOS";#N/A,#N/A,TRUE,"Warrington";#N/A,#N/A,TRUE,"Widnes"}</definedName>
    <definedName name="CON" localSheetId="20" hidden="1">{#N/A,#N/A,TRUE,"Cover";#N/A,#N/A,TRUE,"Conts";#N/A,#N/A,TRUE,"VOS";#N/A,#N/A,TRUE,"Warrington";#N/A,#N/A,TRUE,"Widnes"}</definedName>
    <definedName name="CON" localSheetId="21" hidden="1">{#N/A,#N/A,TRUE,"Cover";#N/A,#N/A,TRUE,"Conts";#N/A,#N/A,TRUE,"VOS";#N/A,#N/A,TRUE,"Warrington";#N/A,#N/A,TRUE,"Widnes"}</definedName>
    <definedName name="CON" hidden="1">{#N/A,#N/A,TRUE,"Cover";#N/A,#N/A,TRUE,"Conts";#N/A,#N/A,TRUE,"VOS";#N/A,#N/A,TRUE,"Warrington";#N/A,#N/A,TRUE,"Widnes"}</definedName>
    <definedName name="Conc_01" localSheetId="19">'[19]Structural Concrete'!$O$7</definedName>
    <definedName name="Conc_01" localSheetId="18">'[19]Structural Concrete'!$O$7</definedName>
    <definedName name="Conc_01" localSheetId="22">'[19]Structural Concrete'!$O$7</definedName>
    <definedName name="Conc_01" localSheetId="20">#REF!</definedName>
    <definedName name="Conc_01" localSheetId="21">#REF!</definedName>
    <definedName name="Conc_01">#REF!</definedName>
    <definedName name="CONC_06" localSheetId="19">'[19]Structural Concrete'!$O$107</definedName>
    <definedName name="CONC_06" localSheetId="18">'[19]Structural Concrete'!$O$107</definedName>
    <definedName name="CONC_06" localSheetId="22">'[19]Structural Concrete'!$O$107</definedName>
    <definedName name="CONC_06" localSheetId="20">#REF!</definedName>
    <definedName name="CONC_06" localSheetId="21">#REF!</definedName>
    <definedName name="CONC_06">#REF!</definedName>
    <definedName name="CONC_09" localSheetId="19">'[19]Structural Concrete'!$O$167</definedName>
    <definedName name="CONC_09" localSheetId="18">'[19]Structural Concrete'!$O$167</definedName>
    <definedName name="CONC_09" localSheetId="22">'[19]Structural Concrete'!$O$167</definedName>
    <definedName name="CONC_09" localSheetId="20">#REF!</definedName>
    <definedName name="CONC_09" localSheetId="21">#REF!</definedName>
    <definedName name="CONC_09">#REF!</definedName>
    <definedName name="CONC_11" localSheetId="19">'[19]Structural Concrete'!$O$205</definedName>
    <definedName name="CONC_11" localSheetId="18">'[19]Structural Concrete'!$O$205</definedName>
    <definedName name="CONC_11" localSheetId="22">'[19]Structural Concrete'!$O$205</definedName>
    <definedName name="CONC_11" localSheetId="20">#REF!</definedName>
    <definedName name="CONC_11" localSheetId="21">#REF!</definedName>
    <definedName name="CONC_11">#REF!</definedName>
    <definedName name="CONC_16" localSheetId="19">'[19]Structural Concrete'!$O$316</definedName>
    <definedName name="CONC_16" localSheetId="18">'[19]Structural Concrete'!$O$316</definedName>
    <definedName name="CONC_16" localSheetId="22">'[19]Structural Concrete'!$O$316</definedName>
    <definedName name="CONC_16" localSheetId="20">#REF!</definedName>
    <definedName name="CONC_16" localSheetId="21">#REF!</definedName>
    <definedName name="CONC_16">#REF!</definedName>
    <definedName name="CONC_23" localSheetId="19">'[19]Structural Concrete'!$O$455</definedName>
    <definedName name="CONC_23" localSheetId="18">'[19]Structural Concrete'!$O$455</definedName>
    <definedName name="CONC_23" localSheetId="22">'[19]Structural Concrete'!$O$455</definedName>
    <definedName name="CONC_23" localSheetId="20">#REF!</definedName>
    <definedName name="CONC_23" localSheetId="21">#REF!</definedName>
    <definedName name="CONC_23">#REF!</definedName>
    <definedName name="CONCOURSE" localSheetId="14" hidden="1">{#N/A,#N/A,TRUE,"Cover";#N/A,#N/A,TRUE,"Conts";#N/A,#N/A,TRUE,"VOS";#N/A,#N/A,TRUE,"Warrington";#N/A,#N/A,TRUE,"Widnes"}</definedName>
    <definedName name="CONCOURSE" localSheetId="19">{#N/A,#N/A,TRUE,"Cover";#N/A,#N/A,TRUE,"Conts";#N/A,#N/A,TRUE,"VOS";#N/A,#N/A,TRUE,"Warrington";#N/A,#N/A,TRUE,"Widnes"}</definedName>
    <definedName name="CONCOURSE" localSheetId="18">{#N/A,#N/A,TRUE,"Cover";#N/A,#N/A,TRUE,"Conts";#N/A,#N/A,TRUE,"VOS";#N/A,#N/A,TRUE,"Warrington";#N/A,#N/A,TRUE,"Widnes"}</definedName>
    <definedName name="CONCOURSE" localSheetId="22" hidden="1">{#N/A,#N/A,TRUE,"Cover";#N/A,#N/A,TRUE,"Conts";#N/A,#N/A,TRUE,"VOS";#N/A,#N/A,TRUE,"Warrington";#N/A,#N/A,TRUE,"Widnes"}</definedName>
    <definedName name="CONCOURSE" localSheetId="8" hidden="1">{#N/A,#N/A,TRUE,"Cover";#N/A,#N/A,TRUE,"Conts";#N/A,#N/A,TRUE,"VOS";#N/A,#N/A,TRUE,"Warrington";#N/A,#N/A,TRUE,"Widnes"}</definedName>
    <definedName name="CONCOURSE" localSheetId="20" hidden="1">{#N/A,#N/A,TRUE,"Cover";#N/A,#N/A,TRUE,"Conts";#N/A,#N/A,TRUE,"VOS";#N/A,#N/A,TRUE,"Warrington";#N/A,#N/A,TRUE,"Widnes"}</definedName>
    <definedName name="CONCOURSE" localSheetId="21" hidden="1">{#N/A,#N/A,TRUE,"Cover";#N/A,#N/A,TRUE,"Conts";#N/A,#N/A,TRUE,"VOS";#N/A,#N/A,TRUE,"Warrington";#N/A,#N/A,TRUE,"Widnes"}</definedName>
    <definedName name="CONCOURSE" hidden="1">{#N/A,#N/A,TRUE,"Cover";#N/A,#N/A,TRUE,"Conts";#N/A,#N/A,TRUE,"VOS";#N/A,#N/A,TRUE,"Warrington";#N/A,#N/A,TRUE,"Widnes"}</definedName>
    <definedName name="CulType" localSheetId="19">'[18]Sched-Structure IFB'!$AD$29:$AI$31</definedName>
    <definedName name="CulType" localSheetId="18">'[18]Sched-Structure IFB'!$AD$29:$AI$31</definedName>
    <definedName name="CulType" localSheetId="22">'[18]Sched-Structure IFB'!$AD$29:$AI$31</definedName>
    <definedName name="CulType" localSheetId="20">#REF!</definedName>
    <definedName name="CulType" localSheetId="21">#REF!</definedName>
    <definedName name="CulType">#REF!</definedName>
    <definedName name="CulvertSched" localSheetId="19">'[18]Sched-Structure IFB'!$R$8:$AJ$26</definedName>
    <definedName name="CulvertSched" localSheetId="18">'[18]Sched-Structure IFB'!$R$8:$AJ$26</definedName>
    <definedName name="CulvertSched" localSheetId="22">'[18]Sched-Structure IFB'!$R$8:$AJ$26</definedName>
    <definedName name="CulvertSched" localSheetId="20">#REF!</definedName>
    <definedName name="CulvertSched" localSheetId="21">#REF!</definedName>
    <definedName name="CulvertSched">#REF!</definedName>
    <definedName name="CUlvertType" localSheetId="19">'[18]Sched-Structure IFB'!$AD$29:$AI$35</definedName>
    <definedName name="CUlvertType" localSheetId="18">'[18]Sched-Structure IFB'!$AD$29:$AI$35</definedName>
    <definedName name="CUlvertType" localSheetId="22">'[18]Sched-Structure IFB'!$AD$29:$AI$35</definedName>
    <definedName name="CUlvertType" localSheetId="20">#REF!</definedName>
    <definedName name="CUlvertType" localSheetId="21">#REF!</definedName>
    <definedName name="CUlvertType">#REF!</definedName>
    <definedName name="CulvSched" localSheetId="19">'[18]Sched-Structure IFB'!$R$8:$AL$26</definedName>
    <definedName name="CulvSched" localSheetId="18">'[18]Sched-Structure IFB'!$R$8:$AL$26</definedName>
    <definedName name="CulvSched" localSheetId="22">'[18]Sched-Structure IFB'!$R$8:$AL$26</definedName>
    <definedName name="CulvSched" localSheetId="20">#REF!</definedName>
    <definedName name="CulvSched" localSheetId="21">#REF!</definedName>
    <definedName name="CulvSched">#REF!</definedName>
    <definedName name="_xlnm.Database" localSheetId="22">#REF!</definedName>
    <definedName name="_xlnm.Database" localSheetId="20">#REF!</definedName>
    <definedName name="_xlnm.Database" localSheetId="21">#REF!</definedName>
    <definedName name="_xlnm.Database">#REF!</definedName>
    <definedName name="Date" localSheetId="19">'[20]Fill this out first...'!$D$14</definedName>
    <definedName name="Date" localSheetId="18">'[20]Fill this out first...'!$D$14</definedName>
    <definedName name="Date" localSheetId="22">'[20]Fill this out first...'!$D$14</definedName>
    <definedName name="Date" localSheetId="20">#REF!</definedName>
    <definedName name="Date" localSheetId="21">#REF!</definedName>
    <definedName name="Date">#REF!</definedName>
    <definedName name="dd" localSheetId="14" hidden="1">{#N/A,#N/A,TRUE,"Cover";#N/A,#N/A,TRUE,"Conts";#N/A,#N/A,TRUE,"VOS";#N/A,#N/A,TRUE,"Warrington";#N/A,#N/A,TRUE,"Widnes"}</definedName>
    <definedName name="dd" localSheetId="19">{#N/A,#N/A,TRUE,"Cover";#N/A,#N/A,TRUE,"Conts";#N/A,#N/A,TRUE,"VOS";#N/A,#N/A,TRUE,"Warrington";#N/A,#N/A,TRUE,"Widnes"}</definedName>
    <definedName name="dd" localSheetId="18">{#N/A,#N/A,TRUE,"Cover";#N/A,#N/A,TRUE,"Conts";#N/A,#N/A,TRUE,"VOS";#N/A,#N/A,TRUE,"Warrington";#N/A,#N/A,TRUE,"Widnes"}</definedName>
    <definedName name="dd" localSheetId="22" hidden="1">{#N/A,#N/A,TRUE,"Cover";#N/A,#N/A,TRUE,"Conts";#N/A,#N/A,TRUE,"VOS";#N/A,#N/A,TRUE,"Warrington";#N/A,#N/A,TRUE,"Widnes"}</definedName>
    <definedName name="dd" localSheetId="8" hidden="1">{#N/A,#N/A,TRUE,"Cover";#N/A,#N/A,TRUE,"Conts";#N/A,#N/A,TRUE,"VOS";#N/A,#N/A,TRUE,"Warrington";#N/A,#N/A,TRUE,"Widnes"}</definedName>
    <definedName name="dd" localSheetId="20" hidden="1">{#N/A,#N/A,TRUE,"Cover";#N/A,#N/A,TRUE,"Conts";#N/A,#N/A,TRUE,"VOS";#N/A,#N/A,TRUE,"Warrington";#N/A,#N/A,TRUE,"Widnes"}</definedName>
    <definedName name="dd" localSheetId="21" hidden="1">{#N/A,#N/A,TRUE,"Cover";#N/A,#N/A,TRUE,"Conts";#N/A,#N/A,TRUE,"VOS";#N/A,#N/A,TRUE,"Warrington";#N/A,#N/A,TRUE,"Widnes"}</definedName>
    <definedName name="dd" hidden="1">{#N/A,#N/A,TRUE,"Cover";#N/A,#N/A,TRUE,"Conts";#N/A,#N/A,TRUE,"VOS";#N/A,#N/A,TRUE,"Warrington";#N/A,#N/A,TRUE,"Widnes"}</definedName>
    <definedName name="ddddd" localSheetId="14" hidden="1">{#N/A,#N/A,TRUE,"Cover";#N/A,#N/A,TRUE,"Conts";#N/A,#N/A,TRUE,"VOS";#N/A,#N/A,TRUE,"Warrington";#N/A,#N/A,TRUE,"Widnes"}</definedName>
    <definedName name="ddddd" localSheetId="19">{#N/A,#N/A,TRUE,"Cover";#N/A,#N/A,TRUE,"Conts";#N/A,#N/A,TRUE,"VOS";#N/A,#N/A,TRUE,"Warrington";#N/A,#N/A,TRUE,"Widnes"}</definedName>
    <definedName name="ddddd" localSheetId="18">{#N/A,#N/A,TRUE,"Cover";#N/A,#N/A,TRUE,"Conts";#N/A,#N/A,TRUE,"VOS";#N/A,#N/A,TRUE,"Warrington";#N/A,#N/A,TRUE,"Widnes"}</definedName>
    <definedName name="ddddd" localSheetId="22" hidden="1">{#N/A,#N/A,TRUE,"Cover";#N/A,#N/A,TRUE,"Conts";#N/A,#N/A,TRUE,"VOS";#N/A,#N/A,TRUE,"Warrington";#N/A,#N/A,TRUE,"Widnes"}</definedName>
    <definedName name="ddddd" localSheetId="8" hidden="1">{#N/A,#N/A,TRUE,"Cover";#N/A,#N/A,TRUE,"Conts";#N/A,#N/A,TRUE,"VOS";#N/A,#N/A,TRUE,"Warrington";#N/A,#N/A,TRUE,"Widnes"}</definedName>
    <definedName name="ddddd" localSheetId="20" hidden="1">{#N/A,#N/A,TRUE,"Cover";#N/A,#N/A,TRUE,"Conts";#N/A,#N/A,TRUE,"VOS";#N/A,#N/A,TRUE,"Warrington";#N/A,#N/A,TRUE,"Widnes"}</definedName>
    <definedName name="ddddd" localSheetId="21" hidden="1">{#N/A,#N/A,TRUE,"Cover";#N/A,#N/A,TRUE,"Conts";#N/A,#N/A,TRUE,"VOS";#N/A,#N/A,TRUE,"Warrington";#N/A,#N/A,TRUE,"Widnes"}</definedName>
    <definedName name="ddddd" hidden="1">{#N/A,#N/A,TRUE,"Cover";#N/A,#N/A,TRUE,"Conts";#N/A,#N/A,TRUE,"VOS";#N/A,#N/A,TRUE,"Warrington";#N/A,#N/A,TRUE,"Widnes"}</definedName>
    <definedName name="DEPTH" localSheetId="19">#REF!</definedName>
    <definedName name="DEPTH" localSheetId="18">#REF!</definedName>
    <definedName name="DEPTH" localSheetId="21">#REF!</definedName>
    <definedName name="DEPTH">#REF!</definedName>
    <definedName name="DETAILS" localSheetId="14" hidden="1">{#N/A,#N/A,FALSE,"C3";#N/A,#N/A,FALSE,"D2-17";#N/A,#N/A,FALSE,"C2-17";#N/A,#N/A,FALSE,"C2-CIVIL";#N/A,#N/A,FALSE,"D1-C1 contract";#N/A,#N/A,FALSE,"D1-CIVIL";#N/A,#N/A,FALSE,"C1 hourly";#N/A,#N/A,FALSE,"C1 contract";#N/A,#N/A,FALSE,"D1-C1 hourly"}</definedName>
    <definedName name="DETAILS" localSheetId="19">{#N/A,#N/A,FALSE,"C3";#N/A,#N/A,FALSE,"D2-17";#N/A,#N/A,FALSE,"C2-17";#N/A,#N/A,FALSE,"C2-CIVIL";#N/A,#N/A,FALSE,"D1-C1 contract";#N/A,#N/A,FALSE,"D1-CIVIL";#N/A,#N/A,FALSE,"C1 hourly";#N/A,#N/A,FALSE,"C1 contract";#N/A,#N/A,FALSE,"D1-C1 hourly"}</definedName>
    <definedName name="DETAILS" localSheetId="18">{#N/A,#N/A,FALSE,"C3";#N/A,#N/A,FALSE,"D2-17";#N/A,#N/A,FALSE,"C2-17";#N/A,#N/A,FALSE,"C2-CIVIL";#N/A,#N/A,FALSE,"D1-C1 contract";#N/A,#N/A,FALSE,"D1-CIVIL";#N/A,#N/A,FALSE,"C1 hourly";#N/A,#N/A,FALSE,"C1 contract";#N/A,#N/A,FALSE,"D1-C1 hourly"}</definedName>
    <definedName name="DETAILS" localSheetId="22" hidden="1">{#N/A,#N/A,FALSE,"C3";#N/A,#N/A,FALSE,"D2-17";#N/A,#N/A,FALSE,"C2-17";#N/A,#N/A,FALSE,"C2-CIVIL";#N/A,#N/A,FALSE,"D1-C1 contract";#N/A,#N/A,FALSE,"D1-CIVIL";#N/A,#N/A,FALSE,"C1 hourly";#N/A,#N/A,FALSE,"C1 contract";#N/A,#N/A,FALSE,"D1-C1 hourly"}</definedName>
    <definedName name="DETAILS" localSheetId="8" hidden="1">{#N/A,#N/A,FALSE,"C3";#N/A,#N/A,FALSE,"D2-17";#N/A,#N/A,FALSE,"C2-17";#N/A,#N/A,FALSE,"C2-CIVIL";#N/A,#N/A,FALSE,"D1-C1 contract";#N/A,#N/A,FALSE,"D1-CIVIL";#N/A,#N/A,FALSE,"C1 hourly";#N/A,#N/A,FALSE,"C1 contract";#N/A,#N/A,FALSE,"D1-C1 hourly"}</definedName>
    <definedName name="DETAILS" localSheetId="20" hidden="1">{#N/A,#N/A,FALSE,"C3";#N/A,#N/A,FALSE,"D2-17";#N/A,#N/A,FALSE,"C2-17";#N/A,#N/A,FALSE,"C2-CIVIL";#N/A,#N/A,FALSE,"D1-C1 contract";#N/A,#N/A,FALSE,"D1-CIVIL";#N/A,#N/A,FALSE,"C1 hourly";#N/A,#N/A,FALSE,"C1 contract";#N/A,#N/A,FALSE,"D1-C1 hourly"}</definedName>
    <definedName name="DETAILS" localSheetId="21" hidden="1">{#N/A,#N/A,FALSE,"C3";#N/A,#N/A,FALSE,"D2-17";#N/A,#N/A,FALSE,"C2-17";#N/A,#N/A,FALSE,"C2-CIVIL";#N/A,#N/A,FALSE,"D1-C1 contract";#N/A,#N/A,FALSE,"D1-CIVIL";#N/A,#N/A,FALSE,"C1 hourly";#N/A,#N/A,FALSE,"C1 contract";#N/A,#N/A,FALSE,"D1-C1 hourly"}</definedName>
    <definedName name="DETAILS" hidden="1">{#N/A,#N/A,FALSE,"C3";#N/A,#N/A,FALSE,"D2-17";#N/A,#N/A,FALSE,"C2-17";#N/A,#N/A,FALSE,"C2-CIVIL";#N/A,#N/A,FALSE,"D1-C1 contract";#N/A,#N/A,FALSE,"D1-CIVIL";#N/A,#N/A,FALSE,"C1 hourly";#N/A,#N/A,FALSE,"C1 contract";#N/A,#N/A,FALSE,"D1-C1 hourly"}</definedName>
    <definedName name="dfde" localSheetId="22" hidden="1">[21]Micro!#REF!</definedName>
    <definedName name="dfde" localSheetId="20" hidden="1">#REF!</definedName>
    <definedName name="dfde" localSheetId="21" hidden="1">#REF!</definedName>
    <definedName name="dfde" hidden="1">#REF!</definedName>
    <definedName name="dfffff" localSheetId="14" hidden="1">{#N/A,#N/A,FALSE,"SumG";#N/A,#N/A,FALSE,"ElecG";#N/A,#N/A,FALSE,"MechG";#N/A,#N/A,FALSE,"GeotG";#N/A,#N/A,FALSE,"PrcsG";#N/A,#N/A,FALSE,"TunnG";#N/A,#N/A,FALSE,"CivlG";#N/A,#N/A,FALSE,"NtwkG";#N/A,#N/A,FALSE,"EstgG";#N/A,#N/A,FALSE,"PEngG"}</definedName>
    <definedName name="dfffff" localSheetId="19">{#N/A,#N/A,FALSE,"SumG";#N/A,#N/A,FALSE,"ElecG";#N/A,#N/A,FALSE,"MechG";#N/A,#N/A,FALSE,"GeotG";#N/A,#N/A,FALSE,"PrcsG";#N/A,#N/A,FALSE,"TunnG";#N/A,#N/A,FALSE,"CivlG";#N/A,#N/A,FALSE,"NtwkG";#N/A,#N/A,FALSE,"EstgG";#N/A,#N/A,FALSE,"PEngG"}</definedName>
    <definedName name="dfffff" localSheetId="18">{#N/A,#N/A,FALSE,"SumG";#N/A,#N/A,FALSE,"ElecG";#N/A,#N/A,FALSE,"MechG";#N/A,#N/A,FALSE,"GeotG";#N/A,#N/A,FALSE,"PrcsG";#N/A,#N/A,FALSE,"TunnG";#N/A,#N/A,FALSE,"CivlG";#N/A,#N/A,FALSE,"NtwkG";#N/A,#N/A,FALSE,"EstgG";#N/A,#N/A,FALSE,"PEngG"}</definedName>
    <definedName name="dfffff" localSheetId="22" hidden="1">{#N/A,#N/A,FALSE,"SumG";#N/A,#N/A,FALSE,"ElecG";#N/A,#N/A,FALSE,"MechG";#N/A,#N/A,FALSE,"GeotG";#N/A,#N/A,FALSE,"PrcsG";#N/A,#N/A,FALSE,"TunnG";#N/A,#N/A,FALSE,"CivlG";#N/A,#N/A,FALSE,"NtwkG";#N/A,#N/A,FALSE,"EstgG";#N/A,#N/A,FALSE,"PEngG"}</definedName>
    <definedName name="dfffff" localSheetId="8" hidden="1">{#N/A,#N/A,FALSE,"SumG";#N/A,#N/A,FALSE,"ElecG";#N/A,#N/A,FALSE,"MechG";#N/A,#N/A,FALSE,"GeotG";#N/A,#N/A,FALSE,"PrcsG";#N/A,#N/A,FALSE,"TunnG";#N/A,#N/A,FALSE,"CivlG";#N/A,#N/A,FALSE,"NtwkG";#N/A,#N/A,FALSE,"EstgG";#N/A,#N/A,FALSE,"PEngG"}</definedName>
    <definedName name="dfffff" localSheetId="20" hidden="1">{#N/A,#N/A,FALSE,"SumG";#N/A,#N/A,FALSE,"ElecG";#N/A,#N/A,FALSE,"MechG";#N/A,#N/A,FALSE,"GeotG";#N/A,#N/A,FALSE,"PrcsG";#N/A,#N/A,FALSE,"TunnG";#N/A,#N/A,FALSE,"CivlG";#N/A,#N/A,FALSE,"NtwkG";#N/A,#N/A,FALSE,"EstgG";#N/A,#N/A,FALSE,"PEngG"}</definedName>
    <definedName name="dfffff" localSheetId="21" hidden="1">{#N/A,#N/A,FALSE,"SumG";#N/A,#N/A,FALSE,"ElecG";#N/A,#N/A,FALSE,"MechG";#N/A,#N/A,FALSE,"GeotG";#N/A,#N/A,FALSE,"PrcsG";#N/A,#N/A,FALSE,"TunnG";#N/A,#N/A,FALSE,"CivlG";#N/A,#N/A,FALSE,"NtwkG";#N/A,#N/A,FALSE,"EstgG";#N/A,#N/A,FALSE,"PEngG"}</definedName>
    <definedName name="dfffff" hidden="1">{#N/A,#N/A,FALSE,"SumG";#N/A,#N/A,FALSE,"ElecG";#N/A,#N/A,FALSE,"MechG";#N/A,#N/A,FALSE,"GeotG";#N/A,#N/A,FALSE,"PrcsG";#N/A,#N/A,FALSE,"TunnG";#N/A,#N/A,FALSE,"CivlG";#N/A,#N/A,FALSE,"NtwkG";#N/A,#N/A,FALSE,"EstgG";#N/A,#N/A,FALSE,"PEngG"}</definedName>
    <definedName name="dfgd" localSheetId="14" hidden="1">{#N/A,#N/A,TRUE,"Cover";#N/A,#N/A,TRUE,"Conts";#N/A,#N/A,TRUE,"VOS";#N/A,#N/A,TRUE,"Warrington";#N/A,#N/A,TRUE,"Widnes"}</definedName>
    <definedName name="dfgd" localSheetId="19">{#N/A,#N/A,TRUE,"Cover";#N/A,#N/A,TRUE,"Conts";#N/A,#N/A,TRUE,"VOS";#N/A,#N/A,TRUE,"Warrington";#N/A,#N/A,TRUE,"Widnes"}</definedName>
    <definedName name="dfgd" localSheetId="18">{#N/A,#N/A,TRUE,"Cover";#N/A,#N/A,TRUE,"Conts";#N/A,#N/A,TRUE,"VOS";#N/A,#N/A,TRUE,"Warrington";#N/A,#N/A,TRUE,"Widnes"}</definedName>
    <definedName name="dfgd" localSheetId="22" hidden="1">{#N/A,#N/A,TRUE,"Cover";#N/A,#N/A,TRUE,"Conts";#N/A,#N/A,TRUE,"VOS";#N/A,#N/A,TRUE,"Warrington";#N/A,#N/A,TRUE,"Widnes"}</definedName>
    <definedName name="dfgd" localSheetId="8" hidden="1">{#N/A,#N/A,TRUE,"Cover";#N/A,#N/A,TRUE,"Conts";#N/A,#N/A,TRUE,"VOS";#N/A,#N/A,TRUE,"Warrington";#N/A,#N/A,TRUE,"Widnes"}</definedName>
    <definedName name="dfgd" localSheetId="20" hidden="1">{#N/A,#N/A,TRUE,"Cover";#N/A,#N/A,TRUE,"Conts";#N/A,#N/A,TRUE,"VOS";#N/A,#N/A,TRUE,"Warrington";#N/A,#N/A,TRUE,"Widnes"}</definedName>
    <definedName name="dfgd" localSheetId="21" hidden="1">{#N/A,#N/A,TRUE,"Cover";#N/A,#N/A,TRUE,"Conts";#N/A,#N/A,TRUE,"VOS";#N/A,#N/A,TRUE,"Warrington";#N/A,#N/A,TRUE,"Widnes"}</definedName>
    <definedName name="dfgd" hidden="1">{#N/A,#N/A,TRUE,"Cover";#N/A,#N/A,TRUE,"Conts";#N/A,#N/A,TRUE,"VOS";#N/A,#N/A,TRUE,"Warrington";#N/A,#N/A,TRUE,"Widnes"}</definedName>
    <definedName name="dgfd" localSheetId="14" hidden="1">{#N/A,#N/A,FALSE,"SumG";#N/A,#N/A,FALSE,"ElecG";#N/A,#N/A,FALSE,"MechG";#N/A,#N/A,FALSE,"GeotG";#N/A,#N/A,FALSE,"PrcsG";#N/A,#N/A,FALSE,"TunnG";#N/A,#N/A,FALSE,"CivlG";#N/A,#N/A,FALSE,"NtwkG";#N/A,#N/A,FALSE,"EstgG";#N/A,#N/A,FALSE,"PEngG"}</definedName>
    <definedName name="dgfd" localSheetId="19">{#N/A,#N/A,FALSE,"SumG";#N/A,#N/A,FALSE,"ElecG";#N/A,#N/A,FALSE,"MechG";#N/A,#N/A,FALSE,"GeotG";#N/A,#N/A,FALSE,"PrcsG";#N/A,#N/A,FALSE,"TunnG";#N/A,#N/A,FALSE,"CivlG";#N/A,#N/A,FALSE,"NtwkG";#N/A,#N/A,FALSE,"EstgG";#N/A,#N/A,FALSE,"PEngG"}</definedName>
    <definedName name="dgfd" localSheetId="18">{#N/A,#N/A,FALSE,"SumG";#N/A,#N/A,FALSE,"ElecG";#N/A,#N/A,FALSE,"MechG";#N/A,#N/A,FALSE,"GeotG";#N/A,#N/A,FALSE,"PrcsG";#N/A,#N/A,FALSE,"TunnG";#N/A,#N/A,FALSE,"CivlG";#N/A,#N/A,FALSE,"NtwkG";#N/A,#N/A,FALSE,"EstgG";#N/A,#N/A,FALSE,"PEngG"}</definedName>
    <definedName name="dgfd" localSheetId="22" hidden="1">{#N/A,#N/A,FALSE,"SumG";#N/A,#N/A,FALSE,"ElecG";#N/A,#N/A,FALSE,"MechG";#N/A,#N/A,FALSE,"GeotG";#N/A,#N/A,FALSE,"PrcsG";#N/A,#N/A,FALSE,"TunnG";#N/A,#N/A,FALSE,"CivlG";#N/A,#N/A,FALSE,"NtwkG";#N/A,#N/A,FALSE,"EstgG";#N/A,#N/A,FALSE,"PEngG"}</definedName>
    <definedName name="dgfd" localSheetId="8" hidden="1">{#N/A,#N/A,FALSE,"SumG";#N/A,#N/A,FALSE,"ElecG";#N/A,#N/A,FALSE,"MechG";#N/A,#N/A,FALSE,"GeotG";#N/A,#N/A,FALSE,"PrcsG";#N/A,#N/A,FALSE,"TunnG";#N/A,#N/A,FALSE,"CivlG";#N/A,#N/A,FALSE,"NtwkG";#N/A,#N/A,FALSE,"EstgG";#N/A,#N/A,FALSE,"PEngG"}</definedName>
    <definedName name="dgfd" localSheetId="20" hidden="1">{#N/A,#N/A,FALSE,"SumG";#N/A,#N/A,FALSE,"ElecG";#N/A,#N/A,FALSE,"MechG";#N/A,#N/A,FALSE,"GeotG";#N/A,#N/A,FALSE,"PrcsG";#N/A,#N/A,FALSE,"TunnG";#N/A,#N/A,FALSE,"CivlG";#N/A,#N/A,FALSE,"NtwkG";#N/A,#N/A,FALSE,"EstgG";#N/A,#N/A,FALSE,"PEngG"}</definedName>
    <definedName name="dgfd" localSheetId="21" hidden="1">{#N/A,#N/A,FALSE,"SumG";#N/A,#N/A,FALSE,"ElecG";#N/A,#N/A,FALSE,"MechG";#N/A,#N/A,FALSE,"GeotG";#N/A,#N/A,FALSE,"PrcsG";#N/A,#N/A,FALSE,"TunnG";#N/A,#N/A,FALSE,"CivlG";#N/A,#N/A,FALSE,"NtwkG";#N/A,#N/A,FALSE,"EstgG";#N/A,#N/A,FALSE,"PEngG"}</definedName>
    <definedName name="dgfd" hidden="1">{#N/A,#N/A,FALSE,"SumG";#N/A,#N/A,FALSE,"ElecG";#N/A,#N/A,FALSE,"MechG";#N/A,#N/A,FALSE,"GeotG";#N/A,#N/A,FALSE,"PrcsG";#N/A,#N/A,FALSE,"TunnG";#N/A,#N/A,FALSE,"CivlG";#N/A,#N/A,FALSE,"NtwkG";#N/A,#N/A,FALSE,"EstgG";#N/A,#N/A,FALSE,"PEngG"}</definedName>
    <definedName name="djjii" localSheetId="14" hidden="1">{#N/A,#N/A,TRUE,"Cover";#N/A,#N/A,TRUE,"Conts";#N/A,#N/A,TRUE,"VOS";#N/A,#N/A,TRUE,"Warrington";#N/A,#N/A,TRUE,"Widnes"}</definedName>
    <definedName name="djjii" localSheetId="19">{#N/A,#N/A,TRUE,"Cover";#N/A,#N/A,TRUE,"Conts";#N/A,#N/A,TRUE,"VOS";#N/A,#N/A,TRUE,"Warrington";#N/A,#N/A,TRUE,"Widnes"}</definedName>
    <definedName name="djjii" localSheetId="18">{#N/A,#N/A,TRUE,"Cover";#N/A,#N/A,TRUE,"Conts";#N/A,#N/A,TRUE,"VOS";#N/A,#N/A,TRUE,"Warrington";#N/A,#N/A,TRUE,"Widnes"}</definedName>
    <definedName name="djjii" localSheetId="22" hidden="1">{#N/A,#N/A,TRUE,"Cover";#N/A,#N/A,TRUE,"Conts";#N/A,#N/A,TRUE,"VOS";#N/A,#N/A,TRUE,"Warrington";#N/A,#N/A,TRUE,"Widnes"}</definedName>
    <definedName name="djjii" localSheetId="8" hidden="1">{#N/A,#N/A,TRUE,"Cover";#N/A,#N/A,TRUE,"Conts";#N/A,#N/A,TRUE,"VOS";#N/A,#N/A,TRUE,"Warrington";#N/A,#N/A,TRUE,"Widnes"}</definedName>
    <definedName name="djjii" localSheetId="20" hidden="1">{#N/A,#N/A,TRUE,"Cover";#N/A,#N/A,TRUE,"Conts";#N/A,#N/A,TRUE,"VOS";#N/A,#N/A,TRUE,"Warrington";#N/A,#N/A,TRUE,"Widnes"}</definedName>
    <definedName name="djjii" localSheetId="21" hidden="1">{#N/A,#N/A,TRUE,"Cover";#N/A,#N/A,TRUE,"Conts";#N/A,#N/A,TRUE,"VOS";#N/A,#N/A,TRUE,"Warrington";#N/A,#N/A,TRUE,"Widnes"}</definedName>
    <definedName name="djjii" hidden="1">{#N/A,#N/A,TRUE,"Cover";#N/A,#N/A,TRUE,"Conts";#N/A,#N/A,TRUE,"VOS";#N/A,#N/A,TRUE,"Warrington";#N/A,#N/A,TRUE,"Widnes"}</definedName>
    <definedName name="DRAINAGE" localSheetId="22">'[14]Build-up'!#REF!</definedName>
    <definedName name="DRAINAGE" localSheetId="20">#REF!</definedName>
    <definedName name="DRAINAGE" localSheetId="21">#REF!</definedName>
    <definedName name="DRAINAGE">#REF!</definedName>
    <definedName name="drytytuyu" localSheetId="14" hidden="1">{#N/A,#N/A,TRUE,"Cover";#N/A,#N/A,TRUE,"Conts";#N/A,#N/A,TRUE,"VOS";#N/A,#N/A,TRUE,"Warrington";#N/A,#N/A,TRUE,"Widnes"}</definedName>
    <definedName name="drytytuyu" localSheetId="19">{#N/A,#N/A,TRUE,"Cover";#N/A,#N/A,TRUE,"Conts";#N/A,#N/A,TRUE,"VOS";#N/A,#N/A,TRUE,"Warrington";#N/A,#N/A,TRUE,"Widnes"}</definedName>
    <definedName name="drytytuyu" localSheetId="18">{#N/A,#N/A,TRUE,"Cover";#N/A,#N/A,TRUE,"Conts";#N/A,#N/A,TRUE,"VOS";#N/A,#N/A,TRUE,"Warrington";#N/A,#N/A,TRUE,"Widnes"}</definedName>
    <definedName name="drytytuyu" localSheetId="22" hidden="1">{#N/A,#N/A,TRUE,"Cover";#N/A,#N/A,TRUE,"Conts";#N/A,#N/A,TRUE,"VOS";#N/A,#N/A,TRUE,"Warrington";#N/A,#N/A,TRUE,"Widnes"}</definedName>
    <definedName name="drytytuyu" localSheetId="8" hidden="1">{#N/A,#N/A,TRUE,"Cover";#N/A,#N/A,TRUE,"Conts";#N/A,#N/A,TRUE,"VOS";#N/A,#N/A,TRUE,"Warrington";#N/A,#N/A,TRUE,"Widnes"}</definedName>
    <definedName name="drytytuyu" localSheetId="20" hidden="1">{#N/A,#N/A,TRUE,"Cover";#N/A,#N/A,TRUE,"Conts";#N/A,#N/A,TRUE,"VOS";#N/A,#N/A,TRUE,"Warrington";#N/A,#N/A,TRUE,"Widnes"}</definedName>
    <definedName name="drytytuyu" localSheetId="21" hidden="1">{#N/A,#N/A,TRUE,"Cover";#N/A,#N/A,TRUE,"Conts";#N/A,#N/A,TRUE,"VOS";#N/A,#N/A,TRUE,"Warrington";#N/A,#N/A,TRUE,"Widnes"}</definedName>
    <definedName name="drytytuyu" hidden="1">{#N/A,#N/A,TRUE,"Cover";#N/A,#N/A,TRUE,"Conts";#N/A,#N/A,TRUE,"VOS";#N/A,#N/A,TRUE,"Warrington";#N/A,#N/A,TRUE,"Widnes"}</definedName>
    <definedName name="dtdry" localSheetId="14" hidden="1">{#N/A,#N/A,TRUE,"Cover";#N/A,#N/A,TRUE,"Conts";#N/A,#N/A,TRUE,"VOS";#N/A,#N/A,TRUE,"Warrington";#N/A,#N/A,TRUE,"Widnes"}</definedName>
    <definedName name="dtdry" localSheetId="19">{#N/A,#N/A,TRUE,"Cover";#N/A,#N/A,TRUE,"Conts";#N/A,#N/A,TRUE,"VOS";#N/A,#N/A,TRUE,"Warrington";#N/A,#N/A,TRUE,"Widnes"}</definedName>
    <definedName name="dtdry" localSheetId="18">{#N/A,#N/A,TRUE,"Cover";#N/A,#N/A,TRUE,"Conts";#N/A,#N/A,TRUE,"VOS";#N/A,#N/A,TRUE,"Warrington";#N/A,#N/A,TRUE,"Widnes"}</definedName>
    <definedName name="dtdry" localSheetId="22" hidden="1">{#N/A,#N/A,TRUE,"Cover";#N/A,#N/A,TRUE,"Conts";#N/A,#N/A,TRUE,"VOS";#N/A,#N/A,TRUE,"Warrington";#N/A,#N/A,TRUE,"Widnes"}</definedName>
    <definedName name="dtdry" localSheetId="8" hidden="1">{#N/A,#N/A,TRUE,"Cover";#N/A,#N/A,TRUE,"Conts";#N/A,#N/A,TRUE,"VOS";#N/A,#N/A,TRUE,"Warrington";#N/A,#N/A,TRUE,"Widnes"}</definedName>
    <definedName name="dtdry" localSheetId="20" hidden="1">{#N/A,#N/A,TRUE,"Cover";#N/A,#N/A,TRUE,"Conts";#N/A,#N/A,TRUE,"VOS";#N/A,#N/A,TRUE,"Warrington";#N/A,#N/A,TRUE,"Widnes"}</definedName>
    <definedName name="dtdry" localSheetId="21" hidden="1">{#N/A,#N/A,TRUE,"Cover";#N/A,#N/A,TRUE,"Conts";#N/A,#N/A,TRUE,"VOS";#N/A,#N/A,TRUE,"Warrington";#N/A,#N/A,TRUE,"Widnes"}</definedName>
    <definedName name="dtdry" hidden="1">{#N/A,#N/A,TRUE,"Cover";#N/A,#N/A,TRUE,"Conts";#N/A,#N/A,TRUE,"VOS";#N/A,#N/A,TRUE,"Warrington";#N/A,#N/A,TRUE,"Widnes"}</definedName>
    <definedName name="dturuthju" localSheetId="14" hidden="1">{#N/A,#N/A,TRUE,"Cover";#N/A,#N/A,TRUE,"Conts";#N/A,#N/A,TRUE,"VOS";#N/A,#N/A,TRUE,"Warrington";#N/A,#N/A,TRUE,"Widnes"}</definedName>
    <definedName name="dturuthju" localSheetId="19">{#N/A,#N/A,TRUE,"Cover";#N/A,#N/A,TRUE,"Conts";#N/A,#N/A,TRUE,"VOS";#N/A,#N/A,TRUE,"Warrington";#N/A,#N/A,TRUE,"Widnes"}</definedName>
    <definedName name="dturuthju" localSheetId="18">{#N/A,#N/A,TRUE,"Cover";#N/A,#N/A,TRUE,"Conts";#N/A,#N/A,TRUE,"VOS";#N/A,#N/A,TRUE,"Warrington";#N/A,#N/A,TRUE,"Widnes"}</definedName>
    <definedName name="dturuthju" localSheetId="22" hidden="1">{#N/A,#N/A,TRUE,"Cover";#N/A,#N/A,TRUE,"Conts";#N/A,#N/A,TRUE,"VOS";#N/A,#N/A,TRUE,"Warrington";#N/A,#N/A,TRUE,"Widnes"}</definedName>
    <definedName name="dturuthju" localSheetId="8" hidden="1">{#N/A,#N/A,TRUE,"Cover";#N/A,#N/A,TRUE,"Conts";#N/A,#N/A,TRUE,"VOS";#N/A,#N/A,TRUE,"Warrington";#N/A,#N/A,TRUE,"Widnes"}</definedName>
    <definedName name="dturuthju" localSheetId="20" hidden="1">{#N/A,#N/A,TRUE,"Cover";#N/A,#N/A,TRUE,"Conts";#N/A,#N/A,TRUE,"VOS";#N/A,#N/A,TRUE,"Warrington";#N/A,#N/A,TRUE,"Widnes"}</definedName>
    <definedName name="dturuthju" localSheetId="21" hidden="1">{#N/A,#N/A,TRUE,"Cover";#N/A,#N/A,TRUE,"Conts";#N/A,#N/A,TRUE,"VOS";#N/A,#N/A,TRUE,"Warrington";#N/A,#N/A,TRUE,"Widnes"}</definedName>
    <definedName name="dturuthju" hidden="1">{#N/A,#N/A,TRUE,"Cover";#N/A,#N/A,TRUE,"Conts";#N/A,#N/A,TRUE,"VOS";#N/A,#N/A,TRUE,"Warrington";#N/A,#N/A,TRUE,"Widnes"}</definedName>
    <definedName name="dueuuiyj" localSheetId="14" hidden="1">{#N/A,#N/A,TRUE,"Cover";#N/A,#N/A,TRUE,"Conts";#N/A,#N/A,TRUE,"VOS";#N/A,#N/A,TRUE,"Warrington";#N/A,#N/A,TRUE,"Widnes"}</definedName>
    <definedName name="dueuuiyj" localSheetId="19">{#N/A,#N/A,TRUE,"Cover";#N/A,#N/A,TRUE,"Conts";#N/A,#N/A,TRUE,"VOS";#N/A,#N/A,TRUE,"Warrington";#N/A,#N/A,TRUE,"Widnes"}</definedName>
    <definedName name="dueuuiyj" localSheetId="18">{#N/A,#N/A,TRUE,"Cover";#N/A,#N/A,TRUE,"Conts";#N/A,#N/A,TRUE,"VOS";#N/A,#N/A,TRUE,"Warrington";#N/A,#N/A,TRUE,"Widnes"}</definedName>
    <definedName name="dueuuiyj" localSheetId="22" hidden="1">{#N/A,#N/A,TRUE,"Cover";#N/A,#N/A,TRUE,"Conts";#N/A,#N/A,TRUE,"VOS";#N/A,#N/A,TRUE,"Warrington";#N/A,#N/A,TRUE,"Widnes"}</definedName>
    <definedName name="dueuuiyj" localSheetId="8" hidden="1">{#N/A,#N/A,TRUE,"Cover";#N/A,#N/A,TRUE,"Conts";#N/A,#N/A,TRUE,"VOS";#N/A,#N/A,TRUE,"Warrington";#N/A,#N/A,TRUE,"Widnes"}</definedName>
    <definedName name="dueuuiyj" localSheetId="20" hidden="1">{#N/A,#N/A,TRUE,"Cover";#N/A,#N/A,TRUE,"Conts";#N/A,#N/A,TRUE,"VOS";#N/A,#N/A,TRUE,"Warrington";#N/A,#N/A,TRUE,"Widnes"}</definedName>
    <definedName name="dueuuiyj" localSheetId="21" hidden="1">{#N/A,#N/A,TRUE,"Cover";#N/A,#N/A,TRUE,"Conts";#N/A,#N/A,TRUE,"VOS";#N/A,#N/A,TRUE,"Warrington";#N/A,#N/A,TRUE,"Widnes"}</definedName>
    <definedName name="dueuuiyj" hidden="1">{#N/A,#N/A,TRUE,"Cover";#N/A,#N/A,TRUE,"Conts";#N/A,#N/A,TRUE,"VOS";#N/A,#N/A,TRUE,"Warrington";#N/A,#N/A,TRUE,"Widnes"}</definedName>
    <definedName name="dvbgf" localSheetId="14" hidden="1">{#N/A,#N/A,FALSE,"SumD";#N/A,#N/A,FALSE,"ElecD";#N/A,#N/A,FALSE,"MechD";#N/A,#N/A,FALSE,"GeotD";#N/A,#N/A,FALSE,"PrcsD";#N/A,#N/A,FALSE,"TunnD";#N/A,#N/A,FALSE,"CivlD";#N/A,#N/A,FALSE,"NtwkD";#N/A,#N/A,FALSE,"EstgD";#N/A,#N/A,FALSE,"PEngD"}</definedName>
    <definedName name="dvbgf" localSheetId="19">{#N/A,#N/A,FALSE,"SumD";#N/A,#N/A,FALSE,"ElecD";#N/A,#N/A,FALSE,"MechD";#N/A,#N/A,FALSE,"GeotD";#N/A,#N/A,FALSE,"PrcsD";#N/A,#N/A,FALSE,"TunnD";#N/A,#N/A,FALSE,"CivlD";#N/A,#N/A,FALSE,"NtwkD";#N/A,#N/A,FALSE,"EstgD";#N/A,#N/A,FALSE,"PEngD"}</definedName>
    <definedName name="dvbgf" localSheetId="18">{#N/A,#N/A,FALSE,"SumD";#N/A,#N/A,FALSE,"ElecD";#N/A,#N/A,FALSE,"MechD";#N/A,#N/A,FALSE,"GeotD";#N/A,#N/A,FALSE,"PrcsD";#N/A,#N/A,FALSE,"TunnD";#N/A,#N/A,FALSE,"CivlD";#N/A,#N/A,FALSE,"NtwkD";#N/A,#N/A,FALSE,"EstgD";#N/A,#N/A,FALSE,"PEngD"}</definedName>
    <definedName name="dvbgf" localSheetId="22" hidden="1">{#N/A,#N/A,FALSE,"SumD";#N/A,#N/A,FALSE,"ElecD";#N/A,#N/A,FALSE,"MechD";#N/A,#N/A,FALSE,"GeotD";#N/A,#N/A,FALSE,"PrcsD";#N/A,#N/A,FALSE,"TunnD";#N/A,#N/A,FALSE,"CivlD";#N/A,#N/A,FALSE,"NtwkD";#N/A,#N/A,FALSE,"EstgD";#N/A,#N/A,FALSE,"PEngD"}</definedName>
    <definedName name="dvbgf" localSheetId="8" hidden="1">{#N/A,#N/A,FALSE,"SumD";#N/A,#N/A,FALSE,"ElecD";#N/A,#N/A,FALSE,"MechD";#N/A,#N/A,FALSE,"GeotD";#N/A,#N/A,FALSE,"PrcsD";#N/A,#N/A,FALSE,"TunnD";#N/A,#N/A,FALSE,"CivlD";#N/A,#N/A,FALSE,"NtwkD";#N/A,#N/A,FALSE,"EstgD";#N/A,#N/A,FALSE,"PEngD"}</definedName>
    <definedName name="dvbgf" localSheetId="20" hidden="1">{#N/A,#N/A,FALSE,"SumD";#N/A,#N/A,FALSE,"ElecD";#N/A,#N/A,FALSE,"MechD";#N/A,#N/A,FALSE,"GeotD";#N/A,#N/A,FALSE,"PrcsD";#N/A,#N/A,FALSE,"TunnD";#N/A,#N/A,FALSE,"CivlD";#N/A,#N/A,FALSE,"NtwkD";#N/A,#N/A,FALSE,"EstgD";#N/A,#N/A,FALSE,"PEngD"}</definedName>
    <definedName name="dvbgf" localSheetId="21" hidden="1">{#N/A,#N/A,FALSE,"SumD";#N/A,#N/A,FALSE,"ElecD";#N/A,#N/A,FALSE,"MechD";#N/A,#N/A,FALSE,"GeotD";#N/A,#N/A,FALSE,"PrcsD";#N/A,#N/A,FALSE,"TunnD";#N/A,#N/A,FALSE,"CivlD";#N/A,#N/A,FALSE,"NtwkD";#N/A,#N/A,FALSE,"EstgD";#N/A,#N/A,FALSE,"PEngD"}</definedName>
    <definedName name="dvbgf" hidden="1">{#N/A,#N/A,FALSE,"SumD";#N/A,#N/A,FALSE,"ElecD";#N/A,#N/A,FALSE,"MechD";#N/A,#N/A,FALSE,"GeotD";#N/A,#N/A,FALSE,"PrcsD";#N/A,#N/A,FALSE,"TunnD";#N/A,#N/A,FALSE,"CivlD";#N/A,#N/A,FALSE,"NtwkD";#N/A,#N/A,FALSE,"EstgD";#N/A,#N/A,FALSE,"PEngD"}</definedName>
    <definedName name="dwede" localSheetId="22" hidden="1">[2]FitOutConfCentre!#REF!</definedName>
    <definedName name="dwede" localSheetId="20" hidden="1">#REF!</definedName>
    <definedName name="dwede" localSheetId="21" hidden="1">#REF!</definedName>
    <definedName name="dwede" hidden="1">#REF!</definedName>
    <definedName name="dydfugfuj" localSheetId="14" hidden="1">{#N/A,#N/A,TRUE,"Cover";#N/A,#N/A,TRUE,"Conts";#N/A,#N/A,TRUE,"VOS";#N/A,#N/A,TRUE,"Warrington";#N/A,#N/A,TRUE,"Widnes"}</definedName>
    <definedName name="dydfugfuj" localSheetId="19">{#N/A,#N/A,TRUE,"Cover";#N/A,#N/A,TRUE,"Conts";#N/A,#N/A,TRUE,"VOS";#N/A,#N/A,TRUE,"Warrington";#N/A,#N/A,TRUE,"Widnes"}</definedName>
    <definedName name="dydfugfuj" localSheetId="18">{#N/A,#N/A,TRUE,"Cover";#N/A,#N/A,TRUE,"Conts";#N/A,#N/A,TRUE,"VOS";#N/A,#N/A,TRUE,"Warrington";#N/A,#N/A,TRUE,"Widnes"}</definedName>
    <definedName name="dydfugfuj" localSheetId="22" hidden="1">{#N/A,#N/A,TRUE,"Cover";#N/A,#N/A,TRUE,"Conts";#N/A,#N/A,TRUE,"VOS";#N/A,#N/A,TRUE,"Warrington";#N/A,#N/A,TRUE,"Widnes"}</definedName>
    <definedName name="dydfugfuj" localSheetId="8" hidden="1">{#N/A,#N/A,TRUE,"Cover";#N/A,#N/A,TRUE,"Conts";#N/A,#N/A,TRUE,"VOS";#N/A,#N/A,TRUE,"Warrington";#N/A,#N/A,TRUE,"Widnes"}</definedName>
    <definedName name="dydfugfuj" localSheetId="20" hidden="1">{#N/A,#N/A,TRUE,"Cover";#N/A,#N/A,TRUE,"Conts";#N/A,#N/A,TRUE,"VOS";#N/A,#N/A,TRUE,"Warrington";#N/A,#N/A,TRUE,"Widnes"}</definedName>
    <definedName name="dydfugfuj" localSheetId="21" hidden="1">{#N/A,#N/A,TRUE,"Cover";#N/A,#N/A,TRUE,"Conts";#N/A,#N/A,TRUE,"VOS";#N/A,#N/A,TRUE,"Warrington";#N/A,#N/A,TRUE,"Widnes"}</definedName>
    <definedName name="dydfugfuj" hidden="1">{#N/A,#N/A,TRUE,"Cover";#N/A,#N/A,TRUE,"Conts";#N/A,#N/A,TRUE,"VOS";#N/A,#N/A,TRUE,"Warrington";#N/A,#N/A,TRUE,"Widnes"}</definedName>
    <definedName name="dyuiuouo" localSheetId="14" hidden="1">{#N/A,#N/A,TRUE,"Cover";#N/A,#N/A,TRUE,"Conts";#N/A,#N/A,TRUE,"VOS";#N/A,#N/A,TRUE,"Warrington";#N/A,#N/A,TRUE,"Widnes"}</definedName>
    <definedName name="dyuiuouo" localSheetId="19">{#N/A,#N/A,TRUE,"Cover";#N/A,#N/A,TRUE,"Conts";#N/A,#N/A,TRUE,"VOS";#N/A,#N/A,TRUE,"Warrington";#N/A,#N/A,TRUE,"Widnes"}</definedName>
    <definedName name="dyuiuouo" localSheetId="18">{#N/A,#N/A,TRUE,"Cover";#N/A,#N/A,TRUE,"Conts";#N/A,#N/A,TRUE,"VOS";#N/A,#N/A,TRUE,"Warrington";#N/A,#N/A,TRUE,"Widnes"}</definedName>
    <definedName name="dyuiuouo" localSheetId="22" hidden="1">{#N/A,#N/A,TRUE,"Cover";#N/A,#N/A,TRUE,"Conts";#N/A,#N/A,TRUE,"VOS";#N/A,#N/A,TRUE,"Warrington";#N/A,#N/A,TRUE,"Widnes"}</definedName>
    <definedName name="dyuiuouo" localSheetId="8" hidden="1">{#N/A,#N/A,TRUE,"Cover";#N/A,#N/A,TRUE,"Conts";#N/A,#N/A,TRUE,"VOS";#N/A,#N/A,TRUE,"Warrington";#N/A,#N/A,TRUE,"Widnes"}</definedName>
    <definedName name="dyuiuouo" localSheetId="20" hidden="1">{#N/A,#N/A,TRUE,"Cover";#N/A,#N/A,TRUE,"Conts";#N/A,#N/A,TRUE,"VOS";#N/A,#N/A,TRUE,"Warrington";#N/A,#N/A,TRUE,"Widnes"}</definedName>
    <definedName name="dyuiuouo" localSheetId="21" hidden="1">{#N/A,#N/A,TRUE,"Cover";#N/A,#N/A,TRUE,"Conts";#N/A,#N/A,TRUE,"VOS";#N/A,#N/A,TRUE,"Warrington";#N/A,#N/A,TRUE,"Widnes"}</definedName>
    <definedName name="dyuiuouo" hidden="1">{#N/A,#N/A,TRUE,"Cover";#N/A,#N/A,TRUE,"Conts";#N/A,#N/A,TRUE,"VOS";#N/A,#N/A,TRUE,"Warrington";#N/A,#N/A,TRUE,"Widnes"}</definedName>
    <definedName name="eagrga" localSheetId="14" hidden="1">{#N/A,#N/A,TRUE,"Cover";#N/A,#N/A,TRUE,"Conts";#N/A,#N/A,TRUE,"VOS";#N/A,#N/A,TRUE,"Warrington";#N/A,#N/A,TRUE,"Widnes"}</definedName>
    <definedName name="eagrga" localSheetId="19">{#N/A,#N/A,TRUE,"Cover";#N/A,#N/A,TRUE,"Conts";#N/A,#N/A,TRUE,"VOS";#N/A,#N/A,TRUE,"Warrington";#N/A,#N/A,TRUE,"Widnes"}</definedName>
    <definedName name="eagrga" localSheetId="18">{#N/A,#N/A,TRUE,"Cover";#N/A,#N/A,TRUE,"Conts";#N/A,#N/A,TRUE,"VOS";#N/A,#N/A,TRUE,"Warrington";#N/A,#N/A,TRUE,"Widnes"}</definedName>
    <definedName name="eagrga" localSheetId="22" hidden="1">{#N/A,#N/A,TRUE,"Cover";#N/A,#N/A,TRUE,"Conts";#N/A,#N/A,TRUE,"VOS";#N/A,#N/A,TRUE,"Warrington";#N/A,#N/A,TRUE,"Widnes"}</definedName>
    <definedName name="eagrga" localSheetId="8" hidden="1">{#N/A,#N/A,TRUE,"Cover";#N/A,#N/A,TRUE,"Conts";#N/A,#N/A,TRUE,"VOS";#N/A,#N/A,TRUE,"Warrington";#N/A,#N/A,TRUE,"Widnes"}</definedName>
    <definedName name="eagrga" localSheetId="20" hidden="1">{#N/A,#N/A,TRUE,"Cover";#N/A,#N/A,TRUE,"Conts";#N/A,#N/A,TRUE,"VOS";#N/A,#N/A,TRUE,"Warrington";#N/A,#N/A,TRUE,"Widnes"}</definedName>
    <definedName name="eagrga" localSheetId="21" hidden="1">{#N/A,#N/A,TRUE,"Cover";#N/A,#N/A,TRUE,"Conts";#N/A,#N/A,TRUE,"VOS";#N/A,#N/A,TRUE,"Warrington";#N/A,#N/A,TRUE,"Widnes"}</definedName>
    <definedName name="eagrga" hidden="1">{#N/A,#N/A,TRUE,"Cover";#N/A,#N/A,TRUE,"Conts";#N/A,#N/A,TRUE,"VOS";#N/A,#N/A,TRUE,"Warrington";#N/A,#N/A,TRUE,"Widnes"}</definedName>
    <definedName name="ee" localSheetId="14" hidden="1">{#N/A,#N/A,TRUE,"Cover";#N/A,#N/A,TRUE,"Conts";#N/A,#N/A,TRUE,"VOS";#N/A,#N/A,TRUE,"Warrington";#N/A,#N/A,TRUE,"Widnes"}</definedName>
    <definedName name="ee" localSheetId="19">{#N/A,#N/A,TRUE,"Cover";#N/A,#N/A,TRUE,"Conts";#N/A,#N/A,TRUE,"VOS";#N/A,#N/A,TRUE,"Warrington";#N/A,#N/A,TRUE,"Widnes"}</definedName>
    <definedName name="ee" localSheetId="18">{#N/A,#N/A,TRUE,"Cover";#N/A,#N/A,TRUE,"Conts";#N/A,#N/A,TRUE,"VOS";#N/A,#N/A,TRUE,"Warrington";#N/A,#N/A,TRUE,"Widnes"}</definedName>
    <definedName name="ee" localSheetId="22" hidden="1">{#N/A,#N/A,TRUE,"Cover";#N/A,#N/A,TRUE,"Conts";#N/A,#N/A,TRUE,"VOS";#N/A,#N/A,TRUE,"Warrington";#N/A,#N/A,TRUE,"Widnes"}</definedName>
    <definedName name="ee" localSheetId="8" hidden="1">{#N/A,#N/A,TRUE,"Cover";#N/A,#N/A,TRUE,"Conts";#N/A,#N/A,TRUE,"VOS";#N/A,#N/A,TRUE,"Warrington";#N/A,#N/A,TRUE,"Widnes"}</definedName>
    <definedName name="ee" localSheetId="20" hidden="1">{#N/A,#N/A,TRUE,"Cover";#N/A,#N/A,TRUE,"Conts";#N/A,#N/A,TRUE,"VOS";#N/A,#N/A,TRUE,"Warrington";#N/A,#N/A,TRUE,"Widnes"}</definedName>
    <definedName name="ee" localSheetId="21" hidden="1">{#N/A,#N/A,TRUE,"Cover";#N/A,#N/A,TRUE,"Conts";#N/A,#N/A,TRUE,"VOS";#N/A,#N/A,TRUE,"Warrington";#N/A,#N/A,TRUE,"Widnes"}</definedName>
    <definedName name="ee" hidden="1">{#N/A,#N/A,TRUE,"Cover";#N/A,#N/A,TRUE,"Conts";#N/A,#N/A,TRUE,"VOS";#N/A,#N/A,TRUE,"Warrington";#N/A,#N/A,TRUE,"Widnes"}</definedName>
    <definedName name="eeeee" localSheetId="14" hidden="1">{#N/A,#N/A,TRUE,"Cover";#N/A,#N/A,TRUE,"Conts";#N/A,#N/A,TRUE,"VOS";#N/A,#N/A,TRUE,"Warrington";#N/A,#N/A,TRUE,"Widnes"}</definedName>
    <definedName name="eeeee" localSheetId="19">{#N/A,#N/A,TRUE,"Cover";#N/A,#N/A,TRUE,"Conts";#N/A,#N/A,TRUE,"VOS";#N/A,#N/A,TRUE,"Warrington";#N/A,#N/A,TRUE,"Widnes"}</definedName>
    <definedName name="eeeee" localSheetId="18">{#N/A,#N/A,TRUE,"Cover";#N/A,#N/A,TRUE,"Conts";#N/A,#N/A,TRUE,"VOS";#N/A,#N/A,TRUE,"Warrington";#N/A,#N/A,TRUE,"Widnes"}</definedName>
    <definedName name="eeeee" localSheetId="22" hidden="1">{#N/A,#N/A,TRUE,"Cover";#N/A,#N/A,TRUE,"Conts";#N/A,#N/A,TRUE,"VOS";#N/A,#N/A,TRUE,"Warrington";#N/A,#N/A,TRUE,"Widnes"}</definedName>
    <definedName name="eeeee" localSheetId="8" hidden="1">{#N/A,#N/A,TRUE,"Cover";#N/A,#N/A,TRUE,"Conts";#N/A,#N/A,TRUE,"VOS";#N/A,#N/A,TRUE,"Warrington";#N/A,#N/A,TRUE,"Widnes"}</definedName>
    <definedName name="eeeee" localSheetId="20" hidden="1">{#N/A,#N/A,TRUE,"Cover";#N/A,#N/A,TRUE,"Conts";#N/A,#N/A,TRUE,"VOS";#N/A,#N/A,TRUE,"Warrington";#N/A,#N/A,TRUE,"Widnes"}</definedName>
    <definedName name="eeeee" localSheetId="21" hidden="1">{#N/A,#N/A,TRUE,"Cover";#N/A,#N/A,TRUE,"Conts";#N/A,#N/A,TRUE,"VOS";#N/A,#N/A,TRUE,"Warrington";#N/A,#N/A,TRUE,"Widnes"}</definedName>
    <definedName name="eeeee" hidden="1">{#N/A,#N/A,TRUE,"Cover";#N/A,#N/A,TRUE,"Conts";#N/A,#N/A,TRUE,"VOS";#N/A,#N/A,TRUE,"Warrington";#N/A,#N/A,TRUE,"Widnes"}</definedName>
    <definedName name="egag" localSheetId="14" hidden="1">{#N/A,#N/A,TRUE,"Cover";#N/A,#N/A,TRUE,"Conts";#N/A,#N/A,TRUE,"VOS";#N/A,#N/A,TRUE,"Warrington";#N/A,#N/A,TRUE,"Widnes"}</definedName>
    <definedName name="egag" localSheetId="19">{#N/A,#N/A,TRUE,"Cover";#N/A,#N/A,TRUE,"Conts";#N/A,#N/A,TRUE,"VOS";#N/A,#N/A,TRUE,"Warrington";#N/A,#N/A,TRUE,"Widnes"}</definedName>
    <definedName name="egag" localSheetId="18">{#N/A,#N/A,TRUE,"Cover";#N/A,#N/A,TRUE,"Conts";#N/A,#N/A,TRUE,"VOS";#N/A,#N/A,TRUE,"Warrington";#N/A,#N/A,TRUE,"Widnes"}</definedName>
    <definedName name="egag" localSheetId="22" hidden="1">{#N/A,#N/A,TRUE,"Cover";#N/A,#N/A,TRUE,"Conts";#N/A,#N/A,TRUE,"VOS";#N/A,#N/A,TRUE,"Warrington";#N/A,#N/A,TRUE,"Widnes"}</definedName>
    <definedName name="egag" localSheetId="8" hidden="1">{#N/A,#N/A,TRUE,"Cover";#N/A,#N/A,TRUE,"Conts";#N/A,#N/A,TRUE,"VOS";#N/A,#N/A,TRUE,"Warrington";#N/A,#N/A,TRUE,"Widnes"}</definedName>
    <definedName name="egag" localSheetId="20" hidden="1">{#N/A,#N/A,TRUE,"Cover";#N/A,#N/A,TRUE,"Conts";#N/A,#N/A,TRUE,"VOS";#N/A,#N/A,TRUE,"Warrington";#N/A,#N/A,TRUE,"Widnes"}</definedName>
    <definedName name="egag" localSheetId="21" hidden="1">{#N/A,#N/A,TRUE,"Cover";#N/A,#N/A,TRUE,"Conts";#N/A,#N/A,TRUE,"VOS";#N/A,#N/A,TRUE,"Warrington";#N/A,#N/A,TRUE,"Widnes"}</definedName>
    <definedName name="egag" hidden="1">{#N/A,#N/A,TRUE,"Cover";#N/A,#N/A,TRUE,"Conts";#N/A,#N/A,TRUE,"VOS";#N/A,#N/A,TRUE,"Warrington";#N/A,#N/A,TRUE,"Widnes"}</definedName>
    <definedName name="ELECTRICAL__INSTALLATIONS" localSheetId="22">'[14]Build-up'!#REF!</definedName>
    <definedName name="ELECTRICAL__INSTALLATIONS" localSheetId="20">#REF!</definedName>
    <definedName name="ELECTRICAL__INSTALLATIONS" localSheetId="21">#REF!</definedName>
    <definedName name="ELECTRICAL__INSTALLATIONS">#REF!</definedName>
    <definedName name="EMP_Category" localSheetId="22">[10]Lookups!#REF!</definedName>
    <definedName name="EMP_Category" localSheetId="15">#REF!</definedName>
    <definedName name="EMP_Category" localSheetId="20">#REF!</definedName>
    <definedName name="EMP_Category" localSheetId="21">#REF!</definedName>
    <definedName name="EMP_Category" localSheetId="7">#REF!</definedName>
    <definedName name="EMP_Category">#REF!</definedName>
    <definedName name="er" localSheetId="14" hidden="1">{#N/A,#N/A,FALSE,"SumG";#N/A,#N/A,FALSE,"ElecG";#N/A,#N/A,FALSE,"MechG";#N/A,#N/A,FALSE,"GeotG";#N/A,#N/A,FALSE,"PrcsG";#N/A,#N/A,FALSE,"TunnG";#N/A,#N/A,FALSE,"CivlG";#N/A,#N/A,FALSE,"NtwkG";#N/A,#N/A,FALSE,"EstgG";#N/A,#N/A,FALSE,"PEngG"}</definedName>
    <definedName name="er" localSheetId="19">{#N/A,#N/A,FALSE,"SumG";#N/A,#N/A,FALSE,"ElecG";#N/A,#N/A,FALSE,"MechG";#N/A,#N/A,FALSE,"GeotG";#N/A,#N/A,FALSE,"PrcsG";#N/A,#N/A,FALSE,"TunnG";#N/A,#N/A,FALSE,"CivlG";#N/A,#N/A,FALSE,"NtwkG";#N/A,#N/A,FALSE,"EstgG";#N/A,#N/A,FALSE,"PEngG"}</definedName>
    <definedName name="er" localSheetId="18">{#N/A,#N/A,FALSE,"SumG";#N/A,#N/A,FALSE,"ElecG";#N/A,#N/A,FALSE,"MechG";#N/A,#N/A,FALSE,"GeotG";#N/A,#N/A,FALSE,"PrcsG";#N/A,#N/A,FALSE,"TunnG";#N/A,#N/A,FALSE,"CivlG";#N/A,#N/A,FALSE,"NtwkG";#N/A,#N/A,FALSE,"EstgG";#N/A,#N/A,FALSE,"PEngG"}</definedName>
    <definedName name="er" localSheetId="22" hidden="1">{#N/A,#N/A,FALSE,"SumG";#N/A,#N/A,FALSE,"ElecG";#N/A,#N/A,FALSE,"MechG";#N/A,#N/A,FALSE,"GeotG";#N/A,#N/A,FALSE,"PrcsG";#N/A,#N/A,FALSE,"TunnG";#N/A,#N/A,FALSE,"CivlG";#N/A,#N/A,FALSE,"NtwkG";#N/A,#N/A,FALSE,"EstgG";#N/A,#N/A,FALSE,"PEngG"}</definedName>
    <definedName name="er" localSheetId="8" hidden="1">{#N/A,#N/A,FALSE,"SumG";#N/A,#N/A,FALSE,"ElecG";#N/A,#N/A,FALSE,"MechG";#N/A,#N/A,FALSE,"GeotG";#N/A,#N/A,FALSE,"PrcsG";#N/A,#N/A,FALSE,"TunnG";#N/A,#N/A,FALSE,"CivlG";#N/A,#N/A,FALSE,"NtwkG";#N/A,#N/A,FALSE,"EstgG";#N/A,#N/A,FALSE,"PEngG"}</definedName>
    <definedName name="er" localSheetId="20" hidden="1">{#N/A,#N/A,FALSE,"SumG";#N/A,#N/A,FALSE,"ElecG";#N/A,#N/A,FALSE,"MechG";#N/A,#N/A,FALSE,"GeotG";#N/A,#N/A,FALSE,"PrcsG";#N/A,#N/A,FALSE,"TunnG";#N/A,#N/A,FALSE,"CivlG";#N/A,#N/A,FALSE,"NtwkG";#N/A,#N/A,FALSE,"EstgG";#N/A,#N/A,FALSE,"PEngG"}</definedName>
    <definedName name="er" localSheetId="21" hidden="1">{#N/A,#N/A,FALSE,"SumG";#N/A,#N/A,FALSE,"ElecG";#N/A,#N/A,FALSE,"MechG";#N/A,#N/A,FALSE,"GeotG";#N/A,#N/A,FALSE,"PrcsG";#N/A,#N/A,FALSE,"TunnG";#N/A,#N/A,FALSE,"CivlG";#N/A,#N/A,FALSE,"NtwkG";#N/A,#N/A,FALSE,"EstgG";#N/A,#N/A,FALSE,"PEngG"}</definedName>
    <definedName name="er" hidden="1">{#N/A,#N/A,FALSE,"SumG";#N/A,#N/A,FALSE,"ElecG";#N/A,#N/A,FALSE,"MechG";#N/A,#N/A,FALSE,"GeotG";#N/A,#N/A,FALSE,"PrcsG";#N/A,#N/A,FALSE,"TunnG";#N/A,#N/A,FALSE,"CivlG";#N/A,#N/A,FALSE,"NtwkG";#N/A,#N/A,FALSE,"EstgG";#N/A,#N/A,FALSE,"PEngG"}</definedName>
    <definedName name="ergaghag" localSheetId="14" hidden="1">{#N/A,#N/A,TRUE,"Cover";#N/A,#N/A,TRUE,"Conts";#N/A,#N/A,TRUE,"VOS";#N/A,#N/A,TRUE,"Warrington";#N/A,#N/A,TRUE,"Widnes"}</definedName>
    <definedName name="ergaghag" localSheetId="19">{#N/A,#N/A,TRUE,"Cover";#N/A,#N/A,TRUE,"Conts";#N/A,#N/A,TRUE,"VOS";#N/A,#N/A,TRUE,"Warrington";#N/A,#N/A,TRUE,"Widnes"}</definedName>
    <definedName name="ergaghag" localSheetId="18">{#N/A,#N/A,TRUE,"Cover";#N/A,#N/A,TRUE,"Conts";#N/A,#N/A,TRUE,"VOS";#N/A,#N/A,TRUE,"Warrington";#N/A,#N/A,TRUE,"Widnes"}</definedName>
    <definedName name="ergaghag" localSheetId="22" hidden="1">{#N/A,#N/A,TRUE,"Cover";#N/A,#N/A,TRUE,"Conts";#N/A,#N/A,TRUE,"VOS";#N/A,#N/A,TRUE,"Warrington";#N/A,#N/A,TRUE,"Widnes"}</definedName>
    <definedName name="ergaghag" localSheetId="8" hidden="1">{#N/A,#N/A,TRUE,"Cover";#N/A,#N/A,TRUE,"Conts";#N/A,#N/A,TRUE,"VOS";#N/A,#N/A,TRUE,"Warrington";#N/A,#N/A,TRUE,"Widnes"}</definedName>
    <definedName name="ergaghag" localSheetId="20" hidden="1">{#N/A,#N/A,TRUE,"Cover";#N/A,#N/A,TRUE,"Conts";#N/A,#N/A,TRUE,"VOS";#N/A,#N/A,TRUE,"Warrington";#N/A,#N/A,TRUE,"Widnes"}</definedName>
    <definedName name="ergaghag" localSheetId="21" hidden="1">{#N/A,#N/A,TRUE,"Cover";#N/A,#N/A,TRUE,"Conts";#N/A,#N/A,TRUE,"VOS";#N/A,#N/A,TRUE,"Warrington";#N/A,#N/A,TRUE,"Widnes"}</definedName>
    <definedName name="ergaghag" hidden="1">{#N/A,#N/A,TRUE,"Cover";#N/A,#N/A,TRUE,"Conts";#N/A,#N/A,TRUE,"VOS";#N/A,#N/A,TRUE,"Warrington";#N/A,#N/A,TRUE,"Widnes"}</definedName>
    <definedName name="ergega" localSheetId="14" hidden="1">{#N/A,#N/A,TRUE,"Cover";#N/A,#N/A,TRUE,"Conts";#N/A,#N/A,TRUE,"VOS";#N/A,#N/A,TRUE,"Warrington";#N/A,#N/A,TRUE,"Widnes"}</definedName>
    <definedName name="ergega" localSheetId="19">{#N/A,#N/A,TRUE,"Cover";#N/A,#N/A,TRUE,"Conts";#N/A,#N/A,TRUE,"VOS";#N/A,#N/A,TRUE,"Warrington";#N/A,#N/A,TRUE,"Widnes"}</definedName>
    <definedName name="ergega" localSheetId="18">{#N/A,#N/A,TRUE,"Cover";#N/A,#N/A,TRUE,"Conts";#N/A,#N/A,TRUE,"VOS";#N/A,#N/A,TRUE,"Warrington";#N/A,#N/A,TRUE,"Widnes"}</definedName>
    <definedName name="ergega" localSheetId="22" hidden="1">{#N/A,#N/A,TRUE,"Cover";#N/A,#N/A,TRUE,"Conts";#N/A,#N/A,TRUE,"VOS";#N/A,#N/A,TRUE,"Warrington";#N/A,#N/A,TRUE,"Widnes"}</definedName>
    <definedName name="ergega" localSheetId="8" hidden="1">{#N/A,#N/A,TRUE,"Cover";#N/A,#N/A,TRUE,"Conts";#N/A,#N/A,TRUE,"VOS";#N/A,#N/A,TRUE,"Warrington";#N/A,#N/A,TRUE,"Widnes"}</definedName>
    <definedName name="ergega" localSheetId="20" hidden="1">{#N/A,#N/A,TRUE,"Cover";#N/A,#N/A,TRUE,"Conts";#N/A,#N/A,TRUE,"VOS";#N/A,#N/A,TRUE,"Warrington";#N/A,#N/A,TRUE,"Widnes"}</definedName>
    <definedName name="ergega" localSheetId="21" hidden="1">{#N/A,#N/A,TRUE,"Cover";#N/A,#N/A,TRUE,"Conts";#N/A,#N/A,TRUE,"VOS";#N/A,#N/A,TRUE,"Warrington";#N/A,#N/A,TRUE,"Widnes"}</definedName>
    <definedName name="ergega" hidden="1">{#N/A,#N/A,TRUE,"Cover";#N/A,#N/A,TRUE,"Conts";#N/A,#N/A,TRUE,"VOS";#N/A,#N/A,TRUE,"Warrington";#N/A,#N/A,TRUE,"Widnes"}</definedName>
    <definedName name="ergtaeg" localSheetId="14" hidden="1">{#N/A,#N/A,TRUE,"Cover";#N/A,#N/A,TRUE,"Conts";#N/A,#N/A,TRUE,"VOS";#N/A,#N/A,TRUE,"Warrington";#N/A,#N/A,TRUE,"Widnes"}</definedName>
    <definedName name="ergtaeg" localSheetId="19">{#N/A,#N/A,TRUE,"Cover";#N/A,#N/A,TRUE,"Conts";#N/A,#N/A,TRUE,"VOS";#N/A,#N/A,TRUE,"Warrington";#N/A,#N/A,TRUE,"Widnes"}</definedName>
    <definedName name="ergtaeg" localSheetId="18">{#N/A,#N/A,TRUE,"Cover";#N/A,#N/A,TRUE,"Conts";#N/A,#N/A,TRUE,"VOS";#N/A,#N/A,TRUE,"Warrington";#N/A,#N/A,TRUE,"Widnes"}</definedName>
    <definedName name="ergtaeg" localSheetId="22" hidden="1">{#N/A,#N/A,TRUE,"Cover";#N/A,#N/A,TRUE,"Conts";#N/A,#N/A,TRUE,"VOS";#N/A,#N/A,TRUE,"Warrington";#N/A,#N/A,TRUE,"Widnes"}</definedName>
    <definedName name="ergtaeg" localSheetId="8" hidden="1">{#N/A,#N/A,TRUE,"Cover";#N/A,#N/A,TRUE,"Conts";#N/A,#N/A,TRUE,"VOS";#N/A,#N/A,TRUE,"Warrington";#N/A,#N/A,TRUE,"Widnes"}</definedName>
    <definedName name="ergtaeg" localSheetId="20" hidden="1">{#N/A,#N/A,TRUE,"Cover";#N/A,#N/A,TRUE,"Conts";#N/A,#N/A,TRUE,"VOS";#N/A,#N/A,TRUE,"Warrington";#N/A,#N/A,TRUE,"Widnes"}</definedName>
    <definedName name="ergtaeg" localSheetId="21" hidden="1">{#N/A,#N/A,TRUE,"Cover";#N/A,#N/A,TRUE,"Conts";#N/A,#N/A,TRUE,"VOS";#N/A,#N/A,TRUE,"Warrington";#N/A,#N/A,TRUE,"Widnes"}</definedName>
    <definedName name="ergtaeg" hidden="1">{#N/A,#N/A,TRUE,"Cover";#N/A,#N/A,TRUE,"Conts";#N/A,#N/A,TRUE,"VOS";#N/A,#N/A,TRUE,"Warrington";#N/A,#N/A,TRUE,"Widnes"}</definedName>
    <definedName name="ersyy" localSheetId="14" hidden="1">{#N/A,#N/A,TRUE,"Cover";#N/A,#N/A,TRUE,"Conts";#N/A,#N/A,TRUE,"VOS";#N/A,#N/A,TRUE,"Warrington";#N/A,#N/A,TRUE,"Widnes"}</definedName>
    <definedName name="ersyy" localSheetId="19">{#N/A,#N/A,TRUE,"Cover";#N/A,#N/A,TRUE,"Conts";#N/A,#N/A,TRUE,"VOS";#N/A,#N/A,TRUE,"Warrington";#N/A,#N/A,TRUE,"Widnes"}</definedName>
    <definedName name="ersyy" localSheetId="18">{#N/A,#N/A,TRUE,"Cover";#N/A,#N/A,TRUE,"Conts";#N/A,#N/A,TRUE,"VOS";#N/A,#N/A,TRUE,"Warrington";#N/A,#N/A,TRUE,"Widnes"}</definedName>
    <definedName name="ersyy" localSheetId="22" hidden="1">{#N/A,#N/A,TRUE,"Cover";#N/A,#N/A,TRUE,"Conts";#N/A,#N/A,TRUE,"VOS";#N/A,#N/A,TRUE,"Warrington";#N/A,#N/A,TRUE,"Widnes"}</definedName>
    <definedName name="ersyy" localSheetId="8" hidden="1">{#N/A,#N/A,TRUE,"Cover";#N/A,#N/A,TRUE,"Conts";#N/A,#N/A,TRUE,"VOS";#N/A,#N/A,TRUE,"Warrington";#N/A,#N/A,TRUE,"Widnes"}</definedName>
    <definedName name="ersyy" localSheetId="20" hidden="1">{#N/A,#N/A,TRUE,"Cover";#N/A,#N/A,TRUE,"Conts";#N/A,#N/A,TRUE,"VOS";#N/A,#N/A,TRUE,"Warrington";#N/A,#N/A,TRUE,"Widnes"}</definedName>
    <definedName name="ersyy" localSheetId="21" hidden="1">{#N/A,#N/A,TRUE,"Cover";#N/A,#N/A,TRUE,"Conts";#N/A,#N/A,TRUE,"VOS";#N/A,#N/A,TRUE,"Warrington";#N/A,#N/A,TRUE,"Widnes"}</definedName>
    <definedName name="ersyy" hidden="1">{#N/A,#N/A,TRUE,"Cover";#N/A,#N/A,TRUE,"Conts";#N/A,#N/A,TRUE,"VOS";#N/A,#N/A,TRUE,"Warrington";#N/A,#N/A,TRUE,"Widnes"}</definedName>
    <definedName name="ertertyry" localSheetId="14" hidden="1">{#N/A,#N/A,TRUE,"Cover";#N/A,#N/A,TRUE,"Conts";#N/A,#N/A,TRUE,"VOS";#N/A,#N/A,TRUE,"Warrington";#N/A,#N/A,TRUE,"Widnes"}</definedName>
    <definedName name="ertertyry" localSheetId="19">{#N/A,#N/A,TRUE,"Cover";#N/A,#N/A,TRUE,"Conts";#N/A,#N/A,TRUE,"VOS";#N/A,#N/A,TRUE,"Warrington";#N/A,#N/A,TRUE,"Widnes"}</definedName>
    <definedName name="ertertyry" localSheetId="18">{#N/A,#N/A,TRUE,"Cover";#N/A,#N/A,TRUE,"Conts";#N/A,#N/A,TRUE,"VOS";#N/A,#N/A,TRUE,"Warrington";#N/A,#N/A,TRUE,"Widnes"}</definedName>
    <definedName name="ertertyry" localSheetId="22" hidden="1">{#N/A,#N/A,TRUE,"Cover";#N/A,#N/A,TRUE,"Conts";#N/A,#N/A,TRUE,"VOS";#N/A,#N/A,TRUE,"Warrington";#N/A,#N/A,TRUE,"Widnes"}</definedName>
    <definedName name="ertertyry" localSheetId="8" hidden="1">{#N/A,#N/A,TRUE,"Cover";#N/A,#N/A,TRUE,"Conts";#N/A,#N/A,TRUE,"VOS";#N/A,#N/A,TRUE,"Warrington";#N/A,#N/A,TRUE,"Widnes"}</definedName>
    <definedName name="ertertyry" localSheetId="20" hidden="1">{#N/A,#N/A,TRUE,"Cover";#N/A,#N/A,TRUE,"Conts";#N/A,#N/A,TRUE,"VOS";#N/A,#N/A,TRUE,"Warrington";#N/A,#N/A,TRUE,"Widnes"}</definedName>
    <definedName name="ertertyry" localSheetId="21" hidden="1">{#N/A,#N/A,TRUE,"Cover";#N/A,#N/A,TRUE,"Conts";#N/A,#N/A,TRUE,"VOS";#N/A,#N/A,TRUE,"Warrington";#N/A,#N/A,TRUE,"Widnes"}</definedName>
    <definedName name="ertertyry" hidden="1">{#N/A,#N/A,TRUE,"Cover";#N/A,#N/A,TRUE,"Conts";#N/A,#N/A,TRUE,"VOS";#N/A,#N/A,TRUE,"Warrington";#N/A,#N/A,TRUE,"Widnes"}</definedName>
    <definedName name="erterydrutru" localSheetId="14" hidden="1">{#N/A,#N/A,TRUE,"Cover";#N/A,#N/A,TRUE,"Conts";#N/A,#N/A,TRUE,"VOS";#N/A,#N/A,TRUE,"Warrington";#N/A,#N/A,TRUE,"Widnes"}</definedName>
    <definedName name="erterydrutru" localSheetId="19">{#N/A,#N/A,TRUE,"Cover";#N/A,#N/A,TRUE,"Conts";#N/A,#N/A,TRUE,"VOS";#N/A,#N/A,TRUE,"Warrington";#N/A,#N/A,TRUE,"Widnes"}</definedName>
    <definedName name="erterydrutru" localSheetId="18">{#N/A,#N/A,TRUE,"Cover";#N/A,#N/A,TRUE,"Conts";#N/A,#N/A,TRUE,"VOS";#N/A,#N/A,TRUE,"Warrington";#N/A,#N/A,TRUE,"Widnes"}</definedName>
    <definedName name="erterydrutru" localSheetId="22" hidden="1">{#N/A,#N/A,TRUE,"Cover";#N/A,#N/A,TRUE,"Conts";#N/A,#N/A,TRUE,"VOS";#N/A,#N/A,TRUE,"Warrington";#N/A,#N/A,TRUE,"Widnes"}</definedName>
    <definedName name="erterydrutru" localSheetId="8" hidden="1">{#N/A,#N/A,TRUE,"Cover";#N/A,#N/A,TRUE,"Conts";#N/A,#N/A,TRUE,"VOS";#N/A,#N/A,TRUE,"Warrington";#N/A,#N/A,TRUE,"Widnes"}</definedName>
    <definedName name="erterydrutru" localSheetId="20" hidden="1">{#N/A,#N/A,TRUE,"Cover";#N/A,#N/A,TRUE,"Conts";#N/A,#N/A,TRUE,"VOS";#N/A,#N/A,TRUE,"Warrington";#N/A,#N/A,TRUE,"Widnes"}</definedName>
    <definedName name="erterydrutru" localSheetId="21" hidden="1">{#N/A,#N/A,TRUE,"Cover";#N/A,#N/A,TRUE,"Conts";#N/A,#N/A,TRUE,"VOS";#N/A,#N/A,TRUE,"Warrington";#N/A,#N/A,TRUE,"Widnes"}</definedName>
    <definedName name="erterydrutru" hidden="1">{#N/A,#N/A,TRUE,"Cover";#N/A,#N/A,TRUE,"Conts";#N/A,#N/A,TRUE,"VOS";#N/A,#N/A,TRUE,"Warrington";#N/A,#N/A,TRUE,"Widnes"}</definedName>
    <definedName name="erteysry" localSheetId="14" hidden="1">{#N/A,#N/A,TRUE,"Cover";#N/A,#N/A,TRUE,"Conts";#N/A,#N/A,TRUE,"VOS";#N/A,#N/A,TRUE,"Warrington";#N/A,#N/A,TRUE,"Widnes"}</definedName>
    <definedName name="erteysry" localSheetId="19">{#N/A,#N/A,TRUE,"Cover";#N/A,#N/A,TRUE,"Conts";#N/A,#N/A,TRUE,"VOS";#N/A,#N/A,TRUE,"Warrington";#N/A,#N/A,TRUE,"Widnes"}</definedName>
    <definedName name="erteysry" localSheetId="18">{#N/A,#N/A,TRUE,"Cover";#N/A,#N/A,TRUE,"Conts";#N/A,#N/A,TRUE,"VOS";#N/A,#N/A,TRUE,"Warrington";#N/A,#N/A,TRUE,"Widnes"}</definedName>
    <definedName name="erteysry" localSheetId="22" hidden="1">{#N/A,#N/A,TRUE,"Cover";#N/A,#N/A,TRUE,"Conts";#N/A,#N/A,TRUE,"VOS";#N/A,#N/A,TRUE,"Warrington";#N/A,#N/A,TRUE,"Widnes"}</definedName>
    <definedName name="erteysry" localSheetId="8" hidden="1">{#N/A,#N/A,TRUE,"Cover";#N/A,#N/A,TRUE,"Conts";#N/A,#N/A,TRUE,"VOS";#N/A,#N/A,TRUE,"Warrington";#N/A,#N/A,TRUE,"Widnes"}</definedName>
    <definedName name="erteysry" localSheetId="20" hidden="1">{#N/A,#N/A,TRUE,"Cover";#N/A,#N/A,TRUE,"Conts";#N/A,#N/A,TRUE,"VOS";#N/A,#N/A,TRUE,"Warrington";#N/A,#N/A,TRUE,"Widnes"}</definedName>
    <definedName name="erteysry" localSheetId="21" hidden="1">{#N/A,#N/A,TRUE,"Cover";#N/A,#N/A,TRUE,"Conts";#N/A,#N/A,TRUE,"VOS";#N/A,#N/A,TRUE,"Warrington";#N/A,#N/A,TRUE,"Widnes"}</definedName>
    <definedName name="erteysry" hidden="1">{#N/A,#N/A,TRUE,"Cover";#N/A,#N/A,TRUE,"Conts";#N/A,#N/A,TRUE,"VOS";#N/A,#N/A,TRUE,"Warrington";#N/A,#N/A,TRUE,"Widnes"}</definedName>
    <definedName name="eryr" localSheetId="14" hidden="1">{#N/A,#N/A,TRUE,"Cover";#N/A,#N/A,TRUE,"Conts";#N/A,#N/A,TRUE,"VOS";#N/A,#N/A,TRUE,"Warrington";#N/A,#N/A,TRUE,"Widnes"}</definedName>
    <definedName name="eryr" localSheetId="19">{#N/A,#N/A,TRUE,"Cover";#N/A,#N/A,TRUE,"Conts";#N/A,#N/A,TRUE,"VOS";#N/A,#N/A,TRUE,"Warrington";#N/A,#N/A,TRUE,"Widnes"}</definedName>
    <definedName name="eryr" localSheetId="18">{#N/A,#N/A,TRUE,"Cover";#N/A,#N/A,TRUE,"Conts";#N/A,#N/A,TRUE,"VOS";#N/A,#N/A,TRUE,"Warrington";#N/A,#N/A,TRUE,"Widnes"}</definedName>
    <definedName name="eryr" localSheetId="22" hidden="1">{#N/A,#N/A,TRUE,"Cover";#N/A,#N/A,TRUE,"Conts";#N/A,#N/A,TRUE,"VOS";#N/A,#N/A,TRUE,"Warrington";#N/A,#N/A,TRUE,"Widnes"}</definedName>
    <definedName name="eryr" localSheetId="8" hidden="1">{#N/A,#N/A,TRUE,"Cover";#N/A,#N/A,TRUE,"Conts";#N/A,#N/A,TRUE,"VOS";#N/A,#N/A,TRUE,"Warrington";#N/A,#N/A,TRUE,"Widnes"}</definedName>
    <definedName name="eryr" localSheetId="20" hidden="1">{#N/A,#N/A,TRUE,"Cover";#N/A,#N/A,TRUE,"Conts";#N/A,#N/A,TRUE,"VOS";#N/A,#N/A,TRUE,"Warrington";#N/A,#N/A,TRUE,"Widnes"}</definedName>
    <definedName name="eryr" localSheetId="21" hidden="1">{#N/A,#N/A,TRUE,"Cover";#N/A,#N/A,TRUE,"Conts";#N/A,#N/A,TRUE,"VOS";#N/A,#N/A,TRUE,"Warrington";#N/A,#N/A,TRUE,"Widnes"}</definedName>
    <definedName name="eryr" hidden="1">{#N/A,#N/A,TRUE,"Cover";#N/A,#N/A,TRUE,"Conts";#N/A,#N/A,TRUE,"VOS";#N/A,#N/A,TRUE,"Warrington";#N/A,#N/A,TRUE,"Widnes"}</definedName>
    <definedName name="eryrutru" localSheetId="14" hidden="1">{#N/A,#N/A,TRUE,"Cover";#N/A,#N/A,TRUE,"Conts";#N/A,#N/A,TRUE,"VOS";#N/A,#N/A,TRUE,"Warrington";#N/A,#N/A,TRUE,"Widnes"}</definedName>
    <definedName name="eryrutru" localSheetId="19">{#N/A,#N/A,TRUE,"Cover";#N/A,#N/A,TRUE,"Conts";#N/A,#N/A,TRUE,"VOS";#N/A,#N/A,TRUE,"Warrington";#N/A,#N/A,TRUE,"Widnes"}</definedName>
    <definedName name="eryrutru" localSheetId="18">{#N/A,#N/A,TRUE,"Cover";#N/A,#N/A,TRUE,"Conts";#N/A,#N/A,TRUE,"VOS";#N/A,#N/A,TRUE,"Warrington";#N/A,#N/A,TRUE,"Widnes"}</definedName>
    <definedName name="eryrutru" localSheetId="22" hidden="1">{#N/A,#N/A,TRUE,"Cover";#N/A,#N/A,TRUE,"Conts";#N/A,#N/A,TRUE,"VOS";#N/A,#N/A,TRUE,"Warrington";#N/A,#N/A,TRUE,"Widnes"}</definedName>
    <definedName name="eryrutru" localSheetId="8" hidden="1">{#N/A,#N/A,TRUE,"Cover";#N/A,#N/A,TRUE,"Conts";#N/A,#N/A,TRUE,"VOS";#N/A,#N/A,TRUE,"Warrington";#N/A,#N/A,TRUE,"Widnes"}</definedName>
    <definedName name="eryrutru" localSheetId="20" hidden="1">{#N/A,#N/A,TRUE,"Cover";#N/A,#N/A,TRUE,"Conts";#N/A,#N/A,TRUE,"VOS";#N/A,#N/A,TRUE,"Warrington";#N/A,#N/A,TRUE,"Widnes"}</definedName>
    <definedName name="eryrutru" localSheetId="21" hidden="1">{#N/A,#N/A,TRUE,"Cover";#N/A,#N/A,TRUE,"Conts";#N/A,#N/A,TRUE,"VOS";#N/A,#N/A,TRUE,"Warrington";#N/A,#N/A,TRUE,"Widnes"}</definedName>
    <definedName name="eryrutru" hidden="1">{#N/A,#N/A,TRUE,"Cover";#N/A,#N/A,TRUE,"Conts";#N/A,#N/A,TRUE,"VOS";#N/A,#N/A,TRUE,"Warrington";#N/A,#N/A,TRUE,"Widnes"}</definedName>
    <definedName name="erytrh" localSheetId="14" hidden="1">{#N/A,#N/A,TRUE,"Cover";#N/A,#N/A,TRUE,"Conts";#N/A,#N/A,TRUE,"VOS";#N/A,#N/A,TRUE,"Warrington";#N/A,#N/A,TRUE,"Widnes"}</definedName>
    <definedName name="erytrh" localSheetId="19">{#N/A,#N/A,TRUE,"Cover";#N/A,#N/A,TRUE,"Conts";#N/A,#N/A,TRUE,"VOS";#N/A,#N/A,TRUE,"Warrington";#N/A,#N/A,TRUE,"Widnes"}</definedName>
    <definedName name="erytrh" localSheetId="18">{#N/A,#N/A,TRUE,"Cover";#N/A,#N/A,TRUE,"Conts";#N/A,#N/A,TRUE,"VOS";#N/A,#N/A,TRUE,"Warrington";#N/A,#N/A,TRUE,"Widnes"}</definedName>
    <definedName name="erytrh" localSheetId="22" hidden="1">{#N/A,#N/A,TRUE,"Cover";#N/A,#N/A,TRUE,"Conts";#N/A,#N/A,TRUE,"VOS";#N/A,#N/A,TRUE,"Warrington";#N/A,#N/A,TRUE,"Widnes"}</definedName>
    <definedName name="erytrh" localSheetId="8" hidden="1">{#N/A,#N/A,TRUE,"Cover";#N/A,#N/A,TRUE,"Conts";#N/A,#N/A,TRUE,"VOS";#N/A,#N/A,TRUE,"Warrington";#N/A,#N/A,TRUE,"Widnes"}</definedName>
    <definedName name="erytrh" localSheetId="20" hidden="1">{#N/A,#N/A,TRUE,"Cover";#N/A,#N/A,TRUE,"Conts";#N/A,#N/A,TRUE,"VOS";#N/A,#N/A,TRUE,"Warrington";#N/A,#N/A,TRUE,"Widnes"}</definedName>
    <definedName name="erytrh" localSheetId="21" hidden="1">{#N/A,#N/A,TRUE,"Cover";#N/A,#N/A,TRUE,"Conts";#N/A,#N/A,TRUE,"VOS";#N/A,#N/A,TRUE,"Warrington";#N/A,#N/A,TRUE,"Widnes"}</definedName>
    <definedName name="erytrh" hidden="1">{#N/A,#N/A,TRUE,"Cover";#N/A,#N/A,TRUE,"Conts";#N/A,#N/A,TRUE,"VOS";#N/A,#N/A,TRUE,"Warrington";#N/A,#N/A,TRUE,"Widnes"}</definedName>
    <definedName name="erytuui" localSheetId="14" hidden="1">{#N/A,#N/A,TRUE,"Cover";#N/A,#N/A,TRUE,"Conts";#N/A,#N/A,TRUE,"VOS";#N/A,#N/A,TRUE,"Warrington";#N/A,#N/A,TRUE,"Widnes"}</definedName>
    <definedName name="erytuui" localSheetId="19">{#N/A,#N/A,TRUE,"Cover";#N/A,#N/A,TRUE,"Conts";#N/A,#N/A,TRUE,"VOS";#N/A,#N/A,TRUE,"Warrington";#N/A,#N/A,TRUE,"Widnes"}</definedName>
    <definedName name="erytuui" localSheetId="18">{#N/A,#N/A,TRUE,"Cover";#N/A,#N/A,TRUE,"Conts";#N/A,#N/A,TRUE,"VOS";#N/A,#N/A,TRUE,"Warrington";#N/A,#N/A,TRUE,"Widnes"}</definedName>
    <definedName name="erytuui" localSheetId="22" hidden="1">{#N/A,#N/A,TRUE,"Cover";#N/A,#N/A,TRUE,"Conts";#N/A,#N/A,TRUE,"VOS";#N/A,#N/A,TRUE,"Warrington";#N/A,#N/A,TRUE,"Widnes"}</definedName>
    <definedName name="erytuui" localSheetId="8" hidden="1">{#N/A,#N/A,TRUE,"Cover";#N/A,#N/A,TRUE,"Conts";#N/A,#N/A,TRUE,"VOS";#N/A,#N/A,TRUE,"Warrington";#N/A,#N/A,TRUE,"Widnes"}</definedName>
    <definedName name="erytuui" localSheetId="20" hidden="1">{#N/A,#N/A,TRUE,"Cover";#N/A,#N/A,TRUE,"Conts";#N/A,#N/A,TRUE,"VOS";#N/A,#N/A,TRUE,"Warrington";#N/A,#N/A,TRUE,"Widnes"}</definedName>
    <definedName name="erytuui" localSheetId="21" hidden="1">{#N/A,#N/A,TRUE,"Cover";#N/A,#N/A,TRUE,"Conts";#N/A,#N/A,TRUE,"VOS";#N/A,#N/A,TRUE,"Warrington";#N/A,#N/A,TRUE,"Widnes"}</definedName>
    <definedName name="erytuui" hidden="1">{#N/A,#N/A,TRUE,"Cover";#N/A,#N/A,TRUE,"Conts";#N/A,#N/A,TRUE,"VOS";#N/A,#N/A,TRUE,"Warrington";#N/A,#N/A,TRUE,"Widnes"}</definedName>
    <definedName name="eryytrysy" localSheetId="14" hidden="1">{#N/A,#N/A,TRUE,"Cover";#N/A,#N/A,TRUE,"Conts";#N/A,#N/A,TRUE,"VOS";#N/A,#N/A,TRUE,"Warrington";#N/A,#N/A,TRUE,"Widnes"}</definedName>
    <definedName name="eryytrysy" localSheetId="19">{#N/A,#N/A,TRUE,"Cover";#N/A,#N/A,TRUE,"Conts";#N/A,#N/A,TRUE,"VOS";#N/A,#N/A,TRUE,"Warrington";#N/A,#N/A,TRUE,"Widnes"}</definedName>
    <definedName name="eryytrysy" localSheetId="18">{#N/A,#N/A,TRUE,"Cover";#N/A,#N/A,TRUE,"Conts";#N/A,#N/A,TRUE,"VOS";#N/A,#N/A,TRUE,"Warrington";#N/A,#N/A,TRUE,"Widnes"}</definedName>
    <definedName name="eryytrysy" localSheetId="22" hidden="1">{#N/A,#N/A,TRUE,"Cover";#N/A,#N/A,TRUE,"Conts";#N/A,#N/A,TRUE,"VOS";#N/A,#N/A,TRUE,"Warrington";#N/A,#N/A,TRUE,"Widnes"}</definedName>
    <definedName name="eryytrysy" localSheetId="8" hidden="1">{#N/A,#N/A,TRUE,"Cover";#N/A,#N/A,TRUE,"Conts";#N/A,#N/A,TRUE,"VOS";#N/A,#N/A,TRUE,"Warrington";#N/A,#N/A,TRUE,"Widnes"}</definedName>
    <definedName name="eryytrysy" localSheetId="20" hidden="1">{#N/A,#N/A,TRUE,"Cover";#N/A,#N/A,TRUE,"Conts";#N/A,#N/A,TRUE,"VOS";#N/A,#N/A,TRUE,"Warrington";#N/A,#N/A,TRUE,"Widnes"}</definedName>
    <definedName name="eryytrysy" localSheetId="21" hidden="1">{#N/A,#N/A,TRUE,"Cover";#N/A,#N/A,TRUE,"Conts";#N/A,#N/A,TRUE,"VOS";#N/A,#N/A,TRUE,"Warrington";#N/A,#N/A,TRUE,"Widnes"}</definedName>
    <definedName name="eryytrysy" hidden="1">{#N/A,#N/A,TRUE,"Cover";#N/A,#N/A,TRUE,"Conts";#N/A,#N/A,TRUE,"VOS";#N/A,#N/A,TRUE,"Warrington";#N/A,#N/A,TRUE,"Widnes"}</definedName>
    <definedName name="estetystry" localSheetId="14" hidden="1">{#N/A,#N/A,TRUE,"Cover";#N/A,#N/A,TRUE,"Conts";#N/A,#N/A,TRUE,"VOS";#N/A,#N/A,TRUE,"Warrington";#N/A,#N/A,TRUE,"Widnes"}</definedName>
    <definedName name="estetystry" localSheetId="19">{#N/A,#N/A,TRUE,"Cover";#N/A,#N/A,TRUE,"Conts";#N/A,#N/A,TRUE,"VOS";#N/A,#N/A,TRUE,"Warrington";#N/A,#N/A,TRUE,"Widnes"}</definedName>
    <definedName name="estetystry" localSheetId="18">{#N/A,#N/A,TRUE,"Cover";#N/A,#N/A,TRUE,"Conts";#N/A,#N/A,TRUE,"VOS";#N/A,#N/A,TRUE,"Warrington";#N/A,#N/A,TRUE,"Widnes"}</definedName>
    <definedName name="estetystry" localSheetId="22" hidden="1">{#N/A,#N/A,TRUE,"Cover";#N/A,#N/A,TRUE,"Conts";#N/A,#N/A,TRUE,"VOS";#N/A,#N/A,TRUE,"Warrington";#N/A,#N/A,TRUE,"Widnes"}</definedName>
    <definedName name="estetystry" localSheetId="8" hidden="1">{#N/A,#N/A,TRUE,"Cover";#N/A,#N/A,TRUE,"Conts";#N/A,#N/A,TRUE,"VOS";#N/A,#N/A,TRUE,"Warrington";#N/A,#N/A,TRUE,"Widnes"}</definedName>
    <definedName name="estetystry" localSheetId="20" hidden="1">{#N/A,#N/A,TRUE,"Cover";#N/A,#N/A,TRUE,"Conts";#N/A,#N/A,TRUE,"VOS";#N/A,#N/A,TRUE,"Warrington";#N/A,#N/A,TRUE,"Widnes"}</definedName>
    <definedName name="estetystry" localSheetId="21" hidden="1">{#N/A,#N/A,TRUE,"Cover";#N/A,#N/A,TRUE,"Conts";#N/A,#N/A,TRUE,"VOS";#N/A,#N/A,TRUE,"Warrington";#N/A,#N/A,TRUE,"Widnes"}</definedName>
    <definedName name="estetystry" hidden="1">{#N/A,#N/A,TRUE,"Cover";#N/A,#N/A,TRUE,"Conts";#N/A,#N/A,TRUE,"VOS";#N/A,#N/A,TRUE,"Warrington";#N/A,#N/A,TRUE,"Widnes"}</definedName>
    <definedName name="estimateb" localSheetId="14" hidden="1">{#N/A,#N/A,TRUE,"Cover";#N/A,#N/A,TRUE,"Conts";#N/A,#N/A,TRUE,"VOS";#N/A,#N/A,TRUE,"Warrington";#N/A,#N/A,TRUE,"Widnes"}</definedName>
    <definedName name="estimateb" localSheetId="19">{#N/A,#N/A,TRUE,"Cover";#N/A,#N/A,TRUE,"Conts";#N/A,#N/A,TRUE,"VOS";#N/A,#N/A,TRUE,"Warrington";#N/A,#N/A,TRUE,"Widnes"}</definedName>
    <definedName name="estimateb" localSheetId="18">{#N/A,#N/A,TRUE,"Cover";#N/A,#N/A,TRUE,"Conts";#N/A,#N/A,TRUE,"VOS";#N/A,#N/A,TRUE,"Warrington";#N/A,#N/A,TRUE,"Widnes"}</definedName>
    <definedName name="estimateb" localSheetId="22" hidden="1">{#N/A,#N/A,TRUE,"Cover";#N/A,#N/A,TRUE,"Conts";#N/A,#N/A,TRUE,"VOS";#N/A,#N/A,TRUE,"Warrington";#N/A,#N/A,TRUE,"Widnes"}</definedName>
    <definedName name="estimateb" localSheetId="8" hidden="1">{#N/A,#N/A,TRUE,"Cover";#N/A,#N/A,TRUE,"Conts";#N/A,#N/A,TRUE,"VOS";#N/A,#N/A,TRUE,"Warrington";#N/A,#N/A,TRUE,"Widnes"}</definedName>
    <definedName name="estimateb" localSheetId="20" hidden="1">{#N/A,#N/A,TRUE,"Cover";#N/A,#N/A,TRUE,"Conts";#N/A,#N/A,TRUE,"VOS";#N/A,#N/A,TRUE,"Warrington";#N/A,#N/A,TRUE,"Widnes"}</definedName>
    <definedName name="estimateb" localSheetId="21" hidden="1">{#N/A,#N/A,TRUE,"Cover";#N/A,#N/A,TRUE,"Conts";#N/A,#N/A,TRUE,"VOS";#N/A,#N/A,TRUE,"Warrington";#N/A,#N/A,TRUE,"Widnes"}</definedName>
    <definedName name="estimateb" hidden="1">{#N/A,#N/A,TRUE,"Cover";#N/A,#N/A,TRUE,"Conts";#N/A,#N/A,TRUE,"VOS";#N/A,#N/A,TRUE,"Warrington";#N/A,#N/A,TRUE,"Widnes"}</definedName>
    <definedName name="etertyr" localSheetId="14" hidden="1">{#N/A,#N/A,TRUE,"Cover";#N/A,#N/A,TRUE,"Conts";#N/A,#N/A,TRUE,"VOS";#N/A,#N/A,TRUE,"Warrington";#N/A,#N/A,TRUE,"Widnes"}</definedName>
    <definedName name="etertyr" localSheetId="19">{#N/A,#N/A,TRUE,"Cover";#N/A,#N/A,TRUE,"Conts";#N/A,#N/A,TRUE,"VOS";#N/A,#N/A,TRUE,"Warrington";#N/A,#N/A,TRUE,"Widnes"}</definedName>
    <definedName name="etertyr" localSheetId="18">{#N/A,#N/A,TRUE,"Cover";#N/A,#N/A,TRUE,"Conts";#N/A,#N/A,TRUE,"VOS";#N/A,#N/A,TRUE,"Warrington";#N/A,#N/A,TRUE,"Widnes"}</definedName>
    <definedName name="etertyr" localSheetId="22" hidden="1">{#N/A,#N/A,TRUE,"Cover";#N/A,#N/A,TRUE,"Conts";#N/A,#N/A,TRUE,"VOS";#N/A,#N/A,TRUE,"Warrington";#N/A,#N/A,TRUE,"Widnes"}</definedName>
    <definedName name="etertyr" localSheetId="8" hidden="1">{#N/A,#N/A,TRUE,"Cover";#N/A,#N/A,TRUE,"Conts";#N/A,#N/A,TRUE,"VOS";#N/A,#N/A,TRUE,"Warrington";#N/A,#N/A,TRUE,"Widnes"}</definedName>
    <definedName name="etertyr" localSheetId="20" hidden="1">{#N/A,#N/A,TRUE,"Cover";#N/A,#N/A,TRUE,"Conts";#N/A,#N/A,TRUE,"VOS";#N/A,#N/A,TRUE,"Warrington";#N/A,#N/A,TRUE,"Widnes"}</definedName>
    <definedName name="etertyr" localSheetId="21" hidden="1">{#N/A,#N/A,TRUE,"Cover";#N/A,#N/A,TRUE,"Conts";#N/A,#N/A,TRUE,"VOS";#N/A,#N/A,TRUE,"Warrington";#N/A,#N/A,TRUE,"Widnes"}</definedName>
    <definedName name="etertyr" hidden="1">{#N/A,#N/A,TRUE,"Cover";#N/A,#N/A,TRUE,"Conts";#N/A,#N/A,TRUE,"VOS";#N/A,#N/A,TRUE,"Warrington";#N/A,#N/A,TRUE,"Widnes"}</definedName>
    <definedName name="etetert" localSheetId="14" hidden="1">{#N/A,#N/A,TRUE,"Cover";#N/A,#N/A,TRUE,"Conts";#N/A,#N/A,TRUE,"VOS";#N/A,#N/A,TRUE,"Warrington";#N/A,#N/A,TRUE,"Widnes"}</definedName>
    <definedName name="etetert" localSheetId="19">{#N/A,#N/A,TRUE,"Cover";#N/A,#N/A,TRUE,"Conts";#N/A,#N/A,TRUE,"VOS";#N/A,#N/A,TRUE,"Warrington";#N/A,#N/A,TRUE,"Widnes"}</definedName>
    <definedName name="etetert" localSheetId="18">{#N/A,#N/A,TRUE,"Cover";#N/A,#N/A,TRUE,"Conts";#N/A,#N/A,TRUE,"VOS";#N/A,#N/A,TRUE,"Warrington";#N/A,#N/A,TRUE,"Widnes"}</definedName>
    <definedName name="etetert" localSheetId="22" hidden="1">{#N/A,#N/A,TRUE,"Cover";#N/A,#N/A,TRUE,"Conts";#N/A,#N/A,TRUE,"VOS";#N/A,#N/A,TRUE,"Warrington";#N/A,#N/A,TRUE,"Widnes"}</definedName>
    <definedName name="etetert" localSheetId="8" hidden="1">{#N/A,#N/A,TRUE,"Cover";#N/A,#N/A,TRUE,"Conts";#N/A,#N/A,TRUE,"VOS";#N/A,#N/A,TRUE,"Warrington";#N/A,#N/A,TRUE,"Widnes"}</definedName>
    <definedName name="etetert" localSheetId="20" hidden="1">{#N/A,#N/A,TRUE,"Cover";#N/A,#N/A,TRUE,"Conts";#N/A,#N/A,TRUE,"VOS";#N/A,#N/A,TRUE,"Warrington";#N/A,#N/A,TRUE,"Widnes"}</definedName>
    <definedName name="etetert" localSheetId="21" hidden="1">{#N/A,#N/A,TRUE,"Cover";#N/A,#N/A,TRUE,"Conts";#N/A,#N/A,TRUE,"VOS";#N/A,#N/A,TRUE,"Warrington";#N/A,#N/A,TRUE,"Widnes"}</definedName>
    <definedName name="etetert" hidden="1">{#N/A,#N/A,TRUE,"Cover";#N/A,#N/A,TRUE,"Conts";#N/A,#N/A,TRUE,"VOS";#N/A,#N/A,TRUE,"Warrington";#N/A,#N/A,TRUE,"Widnes"}</definedName>
    <definedName name="etr6str7tuiuo" localSheetId="14" hidden="1">{#N/A,#N/A,TRUE,"Cover";#N/A,#N/A,TRUE,"Conts";#N/A,#N/A,TRUE,"VOS";#N/A,#N/A,TRUE,"Warrington";#N/A,#N/A,TRUE,"Widnes"}</definedName>
    <definedName name="etr6str7tuiuo" localSheetId="19">{#N/A,#N/A,TRUE,"Cover";#N/A,#N/A,TRUE,"Conts";#N/A,#N/A,TRUE,"VOS";#N/A,#N/A,TRUE,"Warrington";#N/A,#N/A,TRUE,"Widnes"}</definedName>
    <definedName name="etr6str7tuiuo" localSheetId="18">{#N/A,#N/A,TRUE,"Cover";#N/A,#N/A,TRUE,"Conts";#N/A,#N/A,TRUE,"VOS";#N/A,#N/A,TRUE,"Warrington";#N/A,#N/A,TRUE,"Widnes"}</definedName>
    <definedName name="etr6str7tuiuo" localSheetId="22" hidden="1">{#N/A,#N/A,TRUE,"Cover";#N/A,#N/A,TRUE,"Conts";#N/A,#N/A,TRUE,"VOS";#N/A,#N/A,TRUE,"Warrington";#N/A,#N/A,TRUE,"Widnes"}</definedName>
    <definedName name="etr6str7tuiuo" localSheetId="8" hidden="1">{#N/A,#N/A,TRUE,"Cover";#N/A,#N/A,TRUE,"Conts";#N/A,#N/A,TRUE,"VOS";#N/A,#N/A,TRUE,"Warrington";#N/A,#N/A,TRUE,"Widnes"}</definedName>
    <definedName name="etr6str7tuiuo" localSheetId="20" hidden="1">{#N/A,#N/A,TRUE,"Cover";#N/A,#N/A,TRUE,"Conts";#N/A,#N/A,TRUE,"VOS";#N/A,#N/A,TRUE,"Warrington";#N/A,#N/A,TRUE,"Widnes"}</definedName>
    <definedName name="etr6str7tuiuo" localSheetId="21" hidden="1">{#N/A,#N/A,TRUE,"Cover";#N/A,#N/A,TRUE,"Conts";#N/A,#N/A,TRUE,"VOS";#N/A,#N/A,TRUE,"Warrington";#N/A,#N/A,TRUE,"Widnes"}</definedName>
    <definedName name="etr6str7tuiuo" hidden="1">{#N/A,#N/A,TRUE,"Cover";#N/A,#N/A,TRUE,"Conts";#N/A,#N/A,TRUE,"VOS";#N/A,#N/A,TRUE,"Warrington";#N/A,#N/A,TRUE,"Widnes"}</definedName>
    <definedName name="etretyer" localSheetId="14" hidden="1">{#N/A,#N/A,TRUE,"Cover";#N/A,#N/A,TRUE,"Conts";#N/A,#N/A,TRUE,"VOS";#N/A,#N/A,TRUE,"Warrington";#N/A,#N/A,TRUE,"Widnes"}</definedName>
    <definedName name="etretyer" localSheetId="19">{#N/A,#N/A,TRUE,"Cover";#N/A,#N/A,TRUE,"Conts";#N/A,#N/A,TRUE,"VOS";#N/A,#N/A,TRUE,"Warrington";#N/A,#N/A,TRUE,"Widnes"}</definedName>
    <definedName name="etretyer" localSheetId="18">{#N/A,#N/A,TRUE,"Cover";#N/A,#N/A,TRUE,"Conts";#N/A,#N/A,TRUE,"VOS";#N/A,#N/A,TRUE,"Warrington";#N/A,#N/A,TRUE,"Widnes"}</definedName>
    <definedName name="etretyer" localSheetId="22" hidden="1">{#N/A,#N/A,TRUE,"Cover";#N/A,#N/A,TRUE,"Conts";#N/A,#N/A,TRUE,"VOS";#N/A,#N/A,TRUE,"Warrington";#N/A,#N/A,TRUE,"Widnes"}</definedName>
    <definedName name="etretyer" localSheetId="8" hidden="1">{#N/A,#N/A,TRUE,"Cover";#N/A,#N/A,TRUE,"Conts";#N/A,#N/A,TRUE,"VOS";#N/A,#N/A,TRUE,"Warrington";#N/A,#N/A,TRUE,"Widnes"}</definedName>
    <definedName name="etretyer" localSheetId="20" hidden="1">{#N/A,#N/A,TRUE,"Cover";#N/A,#N/A,TRUE,"Conts";#N/A,#N/A,TRUE,"VOS";#N/A,#N/A,TRUE,"Warrington";#N/A,#N/A,TRUE,"Widnes"}</definedName>
    <definedName name="etretyer" localSheetId="21" hidden="1">{#N/A,#N/A,TRUE,"Cover";#N/A,#N/A,TRUE,"Conts";#N/A,#N/A,TRUE,"VOS";#N/A,#N/A,TRUE,"Warrington";#N/A,#N/A,TRUE,"Widnes"}</definedName>
    <definedName name="etretyer" hidden="1">{#N/A,#N/A,TRUE,"Cover";#N/A,#N/A,TRUE,"Conts";#N/A,#N/A,TRUE,"VOS";#N/A,#N/A,TRUE,"Warrington";#N/A,#N/A,TRUE,"Widnes"}</definedName>
    <definedName name="etyegf" localSheetId="14" hidden="1">{#N/A,#N/A,TRUE,"Cover";#N/A,#N/A,TRUE,"Conts";#N/A,#N/A,TRUE,"VOS";#N/A,#N/A,TRUE,"Warrington";#N/A,#N/A,TRUE,"Widnes"}</definedName>
    <definedName name="etyegf" localSheetId="19">{#N/A,#N/A,TRUE,"Cover";#N/A,#N/A,TRUE,"Conts";#N/A,#N/A,TRUE,"VOS";#N/A,#N/A,TRUE,"Warrington";#N/A,#N/A,TRUE,"Widnes"}</definedName>
    <definedName name="etyegf" localSheetId="18">{#N/A,#N/A,TRUE,"Cover";#N/A,#N/A,TRUE,"Conts";#N/A,#N/A,TRUE,"VOS";#N/A,#N/A,TRUE,"Warrington";#N/A,#N/A,TRUE,"Widnes"}</definedName>
    <definedName name="etyegf" localSheetId="22" hidden="1">{#N/A,#N/A,TRUE,"Cover";#N/A,#N/A,TRUE,"Conts";#N/A,#N/A,TRUE,"VOS";#N/A,#N/A,TRUE,"Warrington";#N/A,#N/A,TRUE,"Widnes"}</definedName>
    <definedName name="etyegf" localSheetId="8" hidden="1">{#N/A,#N/A,TRUE,"Cover";#N/A,#N/A,TRUE,"Conts";#N/A,#N/A,TRUE,"VOS";#N/A,#N/A,TRUE,"Warrington";#N/A,#N/A,TRUE,"Widnes"}</definedName>
    <definedName name="etyegf" localSheetId="20" hidden="1">{#N/A,#N/A,TRUE,"Cover";#N/A,#N/A,TRUE,"Conts";#N/A,#N/A,TRUE,"VOS";#N/A,#N/A,TRUE,"Warrington";#N/A,#N/A,TRUE,"Widnes"}</definedName>
    <definedName name="etyegf" localSheetId="21" hidden="1">{#N/A,#N/A,TRUE,"Cover";#N/A,#N/A,TRUE,"Conts";#N/A,#N/A,TRUE,"VOS";#N/A,#N/A,TRUE,"Warrington";#N/A,#N/A,TRUE,"Widnes"}</definedName>
    <definedName name="etyegf" hidden="1">{#N/A,#N/A,TRUE,"Cover";#N/A,#N/A,TRUE,"Conts";#N/A,#N/A,TRUE,"VOS";#N/A,#N/A,TRUE,"Warrington";#N/A,#N/A,TRUE,"Widnes"}</definedName>
    <definedName name="etyytr" localSheetId="14" hidden="1">{#N/A,#N/A,TRUE,"Cover";#N/A,#N/A,TRUE,"Conts";#N/A,#N/A,TRUE,"VOS";#N/A,#N/A,TRUE,"Warrington";#N/A,#N/A,TRUE,"Widnes"}</definedName>
    <definedName name="etyytr" localSheetId="19">{#N/A,#N/A,TRUE,"Cover";#N/A,#N/A,TRUE,"Conts";#N/A,#N/A,TRUE,"VOS";#N/A,#N/A,TRUE,"Warrington";#N/A,#N/A,TRUE,"Widnes"}</definedName>
    <definedName name="etyytr" localSheetId="18">{#N/A,#N/A,TRUE,"Cover";#N/A,#N/A,TRUE,"Conts";#N/A,#N/A,TRUE,"VOS";#N/A,#N/A,TRUE,"Warrington";#N/A,#N/A,TRUE,"Widnes"}</definedName>
    <definedName name="etyytr" localSheetId="22" hidden="1">{#N/A,#N/A,TRUE,"Cover";#N/A,#N/A,TRUE,"Conts";#N/A,#N/A,TRUE,"VOS";#N/A,#N/A,TRUE,"Warrington";#N/A,#N/A,TRUE,"Widnes"}</definedName>
    <definedName name="etyytr" localSheetId="8" hidden="1">{#N/A,#N/A,TRUE,"Cover";#N/A,#N/A,TRUE,"Conts";#N/A,#N/A,TRUE,"VOS";#N/A,#N/A,TRUE,"Warrington";#N/A,#N/A,TRUE,"Widnes"}</definedName>
    <definedName name="etyytr" localSheetId="20" hidden="1">{#N/A,#N/A,TRUE,"Cover";#N/A,#N/A,TRUE,"Conts";#N/A,#N/A,TRUE,"VOS";#N/A,#N/A,TRUE,"Warrington";#N/A,#N/A,TRUE,"Widnes"}</definedName>
    <definedName name="etyytr" localSheetId="21" hidden="1">{#N/A,#N/A,TRUE,"Cover";#N/A,#N/A,TRUE,"Conts";#N/A,#N/A,TRUE,"VOS";#N/A,#N/A,TRUE,"Warrington";#N/A,#N/A,TRUE,"Widnes"}</definedName>
    <definedName name="etyytr" hidden="1">{#N/A,#N/A,TRUE,"Cover";#N/A,#N/A,TRUE,"Conts";#N/A,#N/A,TRUE,"VOS";#N/A,#N/A,TRUE,"Warrington";#N/A,#N/A,TRUE,"Widnes"}</definedName>
    <definedName name="ewateryryxyz" localSheetId="14" hidden="1">{#N/A,#N/A,TRUE,"Cover";#N/A,#N/A,TRUE,"Conts";#N/A,#N/A,TRUE,"VOS";#N/A,#N/A,TRUE,"Warrington";#N/A,#N/A,TRUE,"Widnes"}</definedName>
    <definedName name="ewateryryxyz" localSheetId="19">{#N/A,#N/A,TRUE,"Cover";#N/A,#N/A,TRUE,"Conts";#N/A,#N/A,TRUE,"VOS";#N/A,#N/A,TRUE,"Warrington";#N/A,#N/A,TRUE,"Widnes"}</definedName>
    <definedName name="ewateryryxyz" localSheetId="18">{#N/A,#N/A,TRUE,"Cover";#N/A,#N/A,TRUE,"Conts";#N/A,#N/A,TRUE,"VOS";#N/A,#N/A,TRUE,"Warrington";#N/A,#N/A,TRUE,"Widnes"}</definedName>
    <definedName name="ewateryryxyz" localSheetId="22" hidden="1">{#N/A,#N/A,TRUE,"Cover";#N/A,#N/A,TRUE,"Conts";#N/A,#N/A,TRUE,"VOS";#N/A,#N/A,TRUE,"Warrington";#N/A,#N/A,TRUE,"Widnes"}</definedName>
    <definedName name="ewateryryxyz" localSheetId="8" hidden="1">{#N/A,#N/A,TRUE,"Cover";#N/A,#N/A,TRUE,"Conts";#N/A,#N/A,TRUE,"VOS";#N/A,#N/A,TRUE,"Warrington";#N/A,#N/A,TRUE,"Widnes"}</definedName>
    <definedName name="ewateryryxyz" localSheetId="20" hidden="1">{#N/A,#N/A,TRUE,"Cover";#N/A,#N/A,TRUE,"Conts";#N/A,#N/A,TRUE,"VOS";#N/A,#N/A,TRUE,"Warrington";#N/A,#N/A,TRUE,"Widnes"}</definedName>
    <definedName name="ewateryryxyz" localSheetId="21" hidden="1">{#N/A,#N/A,TRUE,"Cover";#N/A,#N/A,TRUE,"Conts";#N/A,#N/A,TRUE,"VOS";#N/A,#N/A,TRUE,"Warrington";#N/A,#N/A,TRUE,"Widnes"}</definedName>
    <definedName name="ewateryryxyz" hidden="1">{#N/A,#N/A,TRUE,"Cover";#N/A,#N/A,TRUE,"Conts";#N/A,#N/A,TRUE,"VOS";#N/A,#N/A,TRUE,"Warrington";#N/A,#N/A,TRUE,"Widnes"}</definedName>
    <definedName name="ewt" localSheetId="14" hidden="1">{#N/A,#N/A,TRUE,"Cover";#N/A,#N/A,TRUE,"Conts";#N/A,#N/A,TRUE,"VOS";#N/A,#N/A,TRUE,"Warrington";#N/A,#N/A,TRUE,"Widnes"}</definedName>
    <definedName name="ewt" localSheetId="19">{#N/A,#N/A,TRUE,"Cover";#N/A,#N/A,TRUE,"Conts";#N/A,#N/A,TRUE,"VOS";#N/A,#N/A,TRUE,"Warrington";#N/A,#N/A,TRUE,"Widnes"}</definedName>
    <definedName name="ewt" localSheetId="18">{#N/A,#N/A,TRUE,"Cover";#N/A,#N/A,TRUE,"Conts";#N/A,#N/A,TRUE,"VOS";#N/A,#N/A,TRUE,"Warrington";#N/A,#N/A,TRUE,"Widnes"}</definedName>
    <definedName name="ewt" localSheetId="22" hidden="1">{#N/A,#N/A,TRUE,"Cover";#N/A,#N/A,TRUE,"Conts";#N/A,#N/A,TRUE,"VOS";#N/A,#N/A,TRUE,"Warrington";#N/A,#N/A,TRUE,"Widnes"}</definedName>
    <definedName name="ewt" localSheetId="8" hidden="1">{#N/A,#N/A,TRUE,"Cover";#N/A,#N/A,TRUE,"Conts";#N/A,#N/A,TRUE,"VOS";#N/A,#N/A,TRUE,"Warrington";#N/A,#N/A,TRUE,"Widnes"}</definedName>
    <definedName name="ewt" localSheetId="20" hidden="1">{#N/A,#N/A,TRUE,"Cover";#N/A,#N/A,TRUE,"Conts";#N/A,#N/A,TRUE,"VOS";#N/A,#N/A,TRUE,"Warrington";#N/A,#N/A,TRUE,"Widnes"}</definedName>
    <definedName name="ewt" localSheetId="21" hidden="1">{#N/A,#N/A,TRUE,"Cover";#N/A,#N/A,TRUE,"Conts";#N/A,#N/A,TRUE,"VOS";#N/A,#N/A,TRUE,"Warrington";#N/A,#N/A,TRUE,"Widnes"}</definedName>
    <definedName name="ewt" hidden="1">{#N/A,#N/A,TRUE,"Cover";#N/A,#N/A,TRUE,"Conts";#N/A,#N/A,TRUE,"VOS";#N/A,#N/A,TRUE,"Warrington";#N/A,#N/A,TRUE,"Widnes"}</definedName>
    <definedName name="ewtateryry" localSheetId="14" hidden="1">{#N/A,#N/A,TRUE,"Cover";#N/A,#N/A,TRUE,"Conts";#N/A,#N/A,TRUE,"VOS";#N/A,#N/A,TRUE,"Warrington";#N/A,#N/A,TRUE,"Widnes"}</definedName>
    <definedName name="ewtateryry" localSheetId="19">{#N/A,#N/A,TRUE,"Cover";#N/A,#N/A,TRUE,"Conts";#N/A,#N/A,TRUE,"VOS";#N/A,#N/A,TRUE,"Warrington";#N/A,#N/A,TRUE,"Widnes"}</definedName>
    <definedName name="ewtateryry" localSheetId="18">{#N/A,#N/A,TRUE,"Cover";#N/A,#N/A,TRUE,"Conts";#N/A,#N/A,TRUE,"VOS";#N/A,#N/A,TRUE,"Warrington";#N/A,#N/A,TRUE,"Widnes"}</definedName>
    <definedName name="ewtateryry" localSheetId="22" hidden="1">{#N/A,#N/A,TRUE,"Cover";#N/A,#N/A,TRUE,"Conts";#N/A,#N/A,TRUE,"VOS";#N/A,#N/A,TRUE,"Warrington";#N/A,#N/A,TRUE,"Widnes"}</definedName>
    <definedName name="ewtateryry" localSheetId="8" hidden="1">{#N/A,#N/A,TRUE,"Cover";#N/A,#N/A,TRUE,"Conts";#N/A,#N/A,TRUE,"VOS";#N/A,#N/A,TRUE,"Warrington";#N/A,#N/A,TRUE,"Widnes"}</definedName>
    <definedName name="ewtateryry" localSheetId="20" hidden="1">{#N/A,#N/A,TRUE,"Cover";#N/A,#N/A,TRUE,"Conts";#N/A,#N/A,TRUE,"VOS";#N/A,#N/A,TRUE,"Warrington";#N/A,#N/A,TRUE,"Widnes"}</definedName>
    <definedName name="ewtateryry" localSheetId="21" hidden="1">{#N/A,#N/A,TRUE,"Cover";#N/A,#N/A,TRUE,"Conts";#N/A,#N/A,TRUE,"VOS";#N/A,#N/A,TRUE,"Warrington";#N/A,#N/A,TRUE,"Widnes"}</definedName>
    <definedName name="ewtateryry" hidden="1">{#N/A,#N/A,TRUE,"Cover";#N/A,#N/A,TRUE,"Conts";#N/A,#N/A,TRUE,"VOS";#N/A,#N/A,TRUE,"Warrington";#N/A,#N/A,TRUE,"Widnes"}</definedName>
    <definedName name="Exclusions" localSheetId="19">[22]Summary!$A$1:$B$43</definedName>
    <definedName name="Exclusions" localSheetId="18">[22]Summary!$A$1:$B$43</definedName>
    <definedName name="Exclusions" localSheetId="22">[22]Summary!$A$1:$B$43</definedName>
    <definedName name="Exclusions" localSheetId="20">#REF!</definedName>
    <definedName name="Exclusions" localSheetId="21">#REF!</definedName>
    <definedName name="Exclusions">#REF!</definedName>
    <definedName name="EXTERNAL__SERVICES" localSheetId="22">'[14]Build-up'!#REF!</definedName>
    <definedName name="EXTERNAL__SERVICES" localSheetId="20">#REF!</definedName>
    <definedName name="EXTERNAL__SERVICES" localSheetId="21">#REF!</definedName>
    <definedName name="EXTERNAL__SERVICES">#REF!</definedName>
    <definedName name="EXTERNAL__WALLS" localSheetId="22">'[14]Build-up'!#REF!</definedName>
    <definedName name="EXTERNAL__WALLS" localSheetId="20">#REF!</definedName>
    <definedName name="EXTERNAL__WALLS" localSheetId="21">#REF!</definedName>
    <definedName name="EXTERNAL__WALLS">#REF!</definedName>
    <definedName name="eyy" localSheetId="14" hidden="1">{#N/A,#N/A,TRUE,"Cover";#N/A,#N/A,TRUE,"Conts";#N/A,#N/A,TRUE,"VOS";#N/A,#N/A,TRUE,"Warrington";#N/A,#N/A,TRUE,"Widnes"}</definedName>
    <definedName name="eyy" localSheetId="19">{#N/A,#N/A,TRUE,"Cover";#N/A,#N/A,TRUE,"Conts";#N/A,#N/A,TRUE,"VOS";#N/A,#N/A,TRUE,"Warrington";#N/A,#N/A,TRUE,"Widnes"}</definedName>
    <definedName name="eyy" localSheetId="18">{#N/A,#N/A,TRUE,"Cover";#N/A,#N/A,TRUE,"Conts";#N/A,#N/A,TRUE,"VOS";#N/A,#N/A,TRUE,"Warrington";#N/A,#N/A,TRUE,"Widnes"}</definedName>
    <definedName name="eyy" localSheetId="22" hidden="1">{#N/A,#N/A,TRUE,"Cover";#N/A,#N/A,TRUE,"Conts";#N/A,#N/A,TRUE,"VOS";#N/A,#N/A,TRUE,"Warrington";#N/A,#N/A,TRUE,"Widnes"}</definedName>
    <definedName name="eyy" localSheetId="8" hidden="1">{#N/A,#N/A,TRUE,"Cover";#N/A,#N/A,TRUE,"Conts";#N/A,#N/A,TRUE,"VOS";#N/A,#N/A,TRUE,"Warrington";#N/A,#N/A,TRUE,"Widnes"}</definedName>
    <definedName name="eyy" localSheetId="20" hidden="1">{#N/A,#N/A,TRUE,"Cover";#N/A,#N/A,TRUE,"Conts";#N/A,#N/A,TRUE,"VOS";#N/A,#N/A,TRUE,"Warrington";#N/A,#N/A,TRUE,"Widnes"}</definedName>
    <definedName name="eyy" localSheetId="21" hidden="1">{#N/A,#N/A,TRUE,"Cover";#N/A,#N/A,TRUE,"Conts";#N/A,#N/A,TRUE,"VOS";#N/A,#N/A,TRUE,"Warrington";#N/A,#N/A,TRUE,"Widnes"}</definedName>
    <definedName name="eyy" hidden="1">{#N/A,#N/A,TRUE,"Cover";#N/A,#N/A,TRUE,"Conts";#N/A,#N/A,TRUE,"VOS";#N/A,#N/A,TRUE,"Warrington";#N/A,#N/A,TRUE,"Widnes"}</definedName>
    <definedName name="fdff" localSheetId="14" hidden="1">{#N/A,#N/A,FALSE,"SumG";#N/A,#N/A,FALSE,"ElecG";#N/A,#N/A,FALSE,"MechG";#N/A,#N/A,FALSE,"GeotG";#N/A,#N/A,FALSE,"PrcsG";#N/A,#N/A,FALSE,"TunnG";#N/A,#N/A,FALSE,"CivlG";#N/A,#N/A,FALSE,"NtwkG";#N/A,#N/A,FALSE,"EstgG";#N/A,#N/A,FALSE,"PEngG"}</definedName>
    <definedName name="fdff" localSheetId="19">{#N/A,#N/A,FALSE,"SumG";#N/A,#N/A,FALSE,"ElecG";#N/A,#N/A,FALSE,"MechG";#N/A,#N/A,FALSE,"GeotG";#N/A,#N/A,FALSE,"PrcsG";#N/A,#N/A,FALSE,"TunnG";#N/A,#N/A,FALSE,"CivlG";#N/A,#N/A,FALSE,"NtwkG";#N/A,#N/A,FALSE,"EstgG";#N/A,#N/A,FALSE,"PEngG"}</definedName>
    <definedName name="fdff" localSheetId="18">{#N/A,#N/A,FALSE,"SumG";#N/A,#N/A,FALSE,"ElecG";#N/A,#N/A,FALSE,"MechG";#N/A,#N/A,FALSE,"GeotG";#N/A,#N/A,FALSE,"PrcsG";#N/A,#N/A,FALSE,"TunnG";#N/A,#N/A,FALSE,"CivlG";#N/A,#N/A,FALSE,"NtwkG";#N/A,#N/A,FALSE,"EstgG";#N/A,#N/A,FALSE,"PEngG"}</definedName>
    <definedName name="fdff" localSheetId="22" hidden="1">{#N/A,#N/A,FALSE,"SumG";#N/A,#N/A,FALSE,"ElecG";#N/A,#N/A,FALSE,"MechG";#N/A,#N/A,FALSE,"GeotG";#N/A,#N/A,FALSE,"PrcsG";#N/A,#N/A,FALSE,"TunnG";#N/A,#N/A,FALSE,"CivlG";#N/A,#N/A,FALSE,"NtwkG";#N/A,#N/A,FALSE,"EstgG";#N/A,#N/A,FALSE,"PEngG"}</definedName>
    <definedName name="fdff" localSheetId="8" hidden="1">{#N/A,#N/A,FALSE,"SumG";#N/A,#N/A,FALSE,"ElecG";#N/A,#N/A,FALSE,"MechG";#N/A,#N/A,FALSE,"GeotG";#N/A,#N/A,FALSE,"PrcsG";#N/A,#N/A,FALSE,"TunnG";#N/A,#N/A,FALSE,"CivlG";#N/A,#N/A,FALSE,"NtwkG";#N/A,#N/A,FALSE,"EstgG";#N/A,#N/A,FALSE,"PEngG"}</definedName>
    <definedName name="fdff" localSheetId="20" hidden="1">{#N/A,#N/A,FALSE,"SumG";#N/A,#N/A,FALSE,"ElecG";#N/A,#N/A,FALSE,"MechG";#N/A,#N/A,FALSE,"GeotG";#N/A,#N/A,FALSE,"PrcsG";#N/A,#N/A,FALSE,"TunnG";#N/A,#N/A,FALSE,"CivlG";#N/A,#N/A,FALSE,"NtwkG";#N/A,#N/A,FALSE,"EstgG";#N/A,#N/A,FALSE,"PEngG"}</definedName>
    <definedName name="fdff" localSheetId="21" hidden="1">{#N/A,#N/A,FALSE,"SumG";#N/A,#N/A,FALSE,"ElecG";#N/A,#N/A,FALSE,"MechG";#N/A,#N/A,FALSE,"GeotG";#N/A,#N/A,FALSE,"PrcsG";#N/A,#N/A,FALSE,"TunnG";#N/A,#N/A,FALSE,"CivlG";#N/A,#N/A,FALSE,"NtwkG";#N/A,#N/A,FALSE,"EstgG";#N/A,#N/A,FALSE,"PEngG"}</definedName>
    <definedName name="fdff" hidden="1">{#N/A,#N/A,FALSE,"SumG";#N/A,#N/A,FALSE,"ElecG";#N/A,#N/A,FALSE,"MechG";#N/A,#N/A,FALSE,"GeotG";#N/A,#N/A,FALSE,"PrcsG";#N/A,#N/A,FALSE,"TunnG";#N/A,#N/A,FALSE,"CivlG";#N/A,#N/A,FALSE,"NtwkG";#N/A,#N/A,FALSE,"EstgG";#N/A,#N/A,FALSE,"PEngG"}</definedName>
    <definedName name="Fees.1" localSheetId="14" hidden="1">{#N/A,#N/A,TRUE,"Cover";#N/A,#N/A,TRUE,"Conts";#N/A,#N/A,TRUE,"VOS";#N/A,#N/A,TRUE,"Warrington";#N/A,#N/A,TRUE,"Widnes"}</definedName>
    <definedName name="Fees.1" localSheetId="19">{#N/A,#N/A,TRUE,"Cover";#N/A,#N/A,TRUE,"Conts";#N/A,#N/A,TRUE,"VOS";#N/A,#N/A,TRUE,"Warrington";#N/A,#N/A,TRUE,"Widnes"}</definedName>
    <definedName name="Fees.1" localSheetId="18">{#N/A,#N/A,TRUE,"Cover";#N/A,#N/A,TRUE,"Conts";#N/A,#N/A,TRUE,"VOS";#N/A,#N/A,TRUE,"Warrington";#N/A,#N/A,TRUE,"Widnes"}</definedName>
    <definedName name="Fees.1" localSheetId="22" hidden="1">{#N/A,#N/A,TRUE,"Cover";#N/A,#N/A,TRUE,"Conts";#N/A,#N/A,TRUE,"VOS";#N/A,#N/A,TRUE,"Warrington";#N/A,#N/A,TRUE,"Widnes"}</definedName>
    <definedName name="Fees.1" localSheetId="8" hidden="1">{#N/A,#N/A,TRUE,"Cover";#N/A,#N/A,TRUE,"Conts";#N/A,#N/A,TRUE,"VOS";#N/A,#N/A,TRUE,"Warrington";#N/A,#N/A,TRUE,"Widnes"}</definedName>
    <definedName name="Fees.1" localSheetId="20" hidden="1">{#N/A,#N/A,TRUE,"Cover";#N/A,#N/A,TRUE,"Conts";#N/A,#N/A,TRUE,"VOS";#N/A,#N/A,TRUE,"Warrington";#N/A,#N/A,TRUE,"Widnes"}</definedName>
    <definedName name="Fees.1" localSheetId="21" hidden="1">{#N/A,#N/A,TRUE,"Cover";#N/A,#N/A,TRUE,"Conts";#N/A,#N/A,TRUE,"VOS";#N/A,#N/A,TRUE,"Warrington";#N/A,#N/A,TRUE,"Widnes"}</definedName>
    <definedName name="Fees.1" hidden="1">{#N/A,#N/A,TRUE,"Cover";#N/A,#N/A,TRUE,"Conts";#N/A,#N/A,TRUE,"VOS";#N/A,#N/A,TRUE,"Warrington";#N/A,#N/A,TRUE,"Widnes"}</definedName>
    <definedName name="fg" localSheetId="14" hidden="1">{#N/A,#N/A,TRUE,"Cover";#N/A,#N/A,TRUE,"Conts";#N/A,#N/A,TRUE,"VOS";#N/A,#N/A,TRUE,"Warrington";#N/A,#N/A,TRUE,"Widnes"}</definedName>
    <definedName name="fg" localSheetId="19">{#N/A,#N/A,TRUE,"Cover";#N/A,#N/A,TRUE,"Conts";#N/A,#N/A,TRUE,"VOS";#N/A,#N/A,TRUE,"Warrington";#N/A,#N/A,TRUE,"Widnes"}</definedName>
    <definedName name="fg" localSheetId="18">{#N/A,#N/A,TRUE,"Cover";#N/A,#N/A,TRUE,"Conts";#N/A,#N/A,TRUE,"VOS";#N/A,#N/A,TRUE,"Warrington";#N/A,#N/A,TRUE,"Widnes"}</definedName>
    <definedName name="fg" localSheetId="22" hidden="1">{#N/A,#N/A,TRUE,"Cover";#N/A,#N/A,TRUE,"Conts";#N/A,#N/A,TRUE,"VOS";#N/A,#N/A,TRUE,"Warrington";#N/A,#N/A,TRUE,"Widnes"}</definedName>
    <definedName name="fg" localSheetId="8" hidden="1">{#N/A,#N/A,TRUE,"Cover";#N/A,#N/A,TRUE,"Conts";#N/A,#N/A,TRUE,"VOS";#N/A,#N/A,TRUE,"Warrington";#N/A,#N/A,TRUE,"Widnes"}</definedName>
    <definedName name="fg" localSheetId="20" hidden="1">{#N/A,#N/A,TRUE,"Cover";#N/A,#N/A,TRUE,"Conts";#N/A,#N/A,TRUE,"VOS";#N/A,#N/A,TRUE,"Warrington";#N/A,#N/A,TRUE,"Widnes"}</definedName>
    <definedName name="fg" localSheetId="21" hidden="1">{#N/A,#N/A,TRUE,"Cover";#N/A,#N/A,TRUE,"Conts";#N/A,#N/A,TRUE,"VOS";#N/A,#N/A,TRUE,"Warrington";#N/A,#N/A,TRUE,"Widnes"}</definedName>
    <definedName name="fg" hidden="1">{#N/A,#N/A,TRUE,"Cover";#N/A,#N/A,TRUE,"Conts";#N/A,#N/A,TRUE,"VOS";#N/A,#N/A,TRUE,"Warrington";#N/A,#N/A,TRUE,"Widnes"}</definedName>
    <definedName name="fgdfg" localSheetId="14" hidden="1">{#N/A,#N/A,FALSE,"SumD";#N/A,#N/A,FALSE,"ElecD";#N/A,#N/A,FALSE,"MechD";#N/A,#N/A,FALSE,"GeotD";#N/A,#N/A,FALSE,"PrcsD";#N/A,#N/A,FALSE,"TunnD";#N/A,#N/A,FALSE,"CivlD";#N/A,#N/A,FALSE,"NtwkD";#N/A,#N/A,FALSE,"EstgD";#N/A,#N/A,FALSE,"PEngD"}</definedName>
    <definedName name="fgdfg" localSheetId="19">{#N/A,#N/A,FALSE,"SumD";#N/A,#N/A,FALSE,"ElecD";#N/A,#N/A,FALSE,"MechD";#N/A,#N/A,FALSE,"GeotD";#N/A,#N/A,FALSE,"PrcsD";#N/A,#N/A,FALSE,"TunnD";#N/A,#N/A,FALSE,"CivlD";#N/A,#N/A,FALSE,"NtwkD";#N/A,#N/A,FALSE,"EstgD";#N/A,#N/A,FALSE,"PEngD"}</definedName>
    <definedName name="fgdfg" localSheetId="18">{#N/A,#N/A,FALSE,"SumD";#N/A,#N/A,FALSE,"ElecD";#N/A,#N/A,FALSE,"MechD";#N/A,#N/A,FALSE,"GeotD";#N/A,#N/A,FALSE,"PrcsD";#N/A,#N/A,FALSE,"TunnD";#N/A,#N/A,FALSE,"CivlD";#N/A,#N/A,FALSE,"NtwkD";#N/A,#N/A,FALSE,"EstgD";#N/A,#N/A,FALSE,"PEngD"}</definedName>
    <definedName name="fgdfg" localSheetId="22" hidden="1">{#N/A,#N/A,FALSE,"SumD";#N/A,#N/A,FALSE,"ElecD";#N/A,#N/A,FALSE,"MechD";#N/A,#N/A,FALSE,"GeotD";#N/A,#N/A,FALSE,"PrcsD";#N/A,#N/A,FALSE,"TunnD";#N/A,#N/A,FALSE,"CivlD";#N/A,#N/A,FALSE,"NtwkD";#N/A,#N/A,FALSE,"EstgD";#N/A,#N/A,FALSE,"PEngD"}</definedName>
    <definedName name="fgdfg" localSheetId="8" hidden="1">{#N/A,#N/A,FALSE,"SumD";#N/A,#N/A,FALSE,"ElecD";#N/A,#N/A,FALSE,"MechD";#N/A,#N/A,FALSE,"GeotD";#N/A,#N/A,FALSE,"PrcsD";#N/A,#N/A,FALSE,"TunnD";#N/A,#N/A,FALSE,"CivlD";#N/A,#N/A,FALSE,"NtwkD";#N/A,#N/A,FALSE,"EstgD";#N/A,#N/A,FALSE,"PEngD"}</definedName>
    <definedName name="fgdfg" localSheetId="20" hidden="1">{#N/A,#N/A,FALSE,"SumD";#N/A,#N/A,FALSE,"ElecD";#N/A,#N/A,FALSE,"MechD";#N/A,#N/A,FALSE,"GeotD";#N/A,#N/A,FALSE,"PrcsD";#N/A,#N/A,FALSE,"TunnD";#N/A,#N/A,FALSE,"CivlD";#N/A,#N/A,FALSE,"NtwkD";#N/A,#N/A,FALSE,"EstgD";#N/A,#N/A,FALSE,"PEngD"}</definedName>
    <definedName name="fgdfg" localSheetId="21"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fdg" localSheetId="14" hidden="1">{#N/A,#N/A,FALSE,"SumG";#N/A,#N/A,FALSE,"ElecG";#N/A,#N/A,FALSE,"MechG";#N/A,#N/A,FALSE,"GeotG";#N/A,#N/A,FALSE,"PrcsG";#N/A,#N/A,FALSE,"TunnG";#N/A,#N/A,FALSE,"CivlG";#N/A,#N/A,FALSE,"NtwkG";#N/A,#N/A,FALSE,"EstgG";#N/A,#N/A,FALSE,"PEngG"}</definedName>
    <definedName name="fgfdg" localSheetId="19">{#N/A,#N/A,FALSE,"SumG";#N/A,#N/A,FALSE,"ElecG";#N/A,#N/A,FALSE,"MechG";#N/A,#N/A,FALSE,"GeotG";#N/A,#N/A,FALSE,"PrcsG";#N/A,#N/A,FALSE,"TunnG";#N/A,#N/A,FALSE,"CivlG";#N/A,#N/A,FALSE,"NtwkG";#N/A,#N/A,FALSE,"EstgG";#N/A,#N/A,FALSE,"PEngG"}</definedName>
    <definedName name="fgfdg" localSheetId="18">{#N/A,#N/A,FALSE,"SumG";#N/A,#N/A,FALSE,"ElecG";#N/A,#N/A,FALSE,"MechG";#N/A,#N/A,FALSE,"GeotG";#N/A,#N/A,FALSE,"PrcsG";#N/A,#N/A,FALSE,"TunnG";#N/A,#N/A,FALSE,"CivlG";#N/A,#N/A,FALSE,"NtwkG";#N/A,#N/A,FALSE,"EstgG";#N/A,#N/A,FALSE,"PEngG"}</definedName>
    <definedName name="fgfdg" localSheetId="22" hidden="1">{#N/A,#N/A,FALSE,"SumG";#N/A,#N/A,FALSE,"ElecG";#N/A,#N/A,FALSE,"MechG";#N/A,#N/A,FALSE,"GeotG";#N/A,#N/A,FALSE,"PrcsG";#N/A,#N/A,FALSE,"TunnG";#N/A,#N/A,FALSE,"CivlG";#N/A,#N/A,FALSE,"NtwkG";#N/A,#N/A,FALSE,"EstgG";#N/A,#N/A,FALSE,"PEngG"}</definedName>
    <definedName name="fgfdg" localSheetId="8" hidden="1">{#N/A,#N/A,FALSE,"SumG";#N/A,#N/A,FALSE,"ElecG";#N/A,#N/A,FALSE,"MechG";#N/A,#N/A,FALSE,"GeotG";#N/A,#N/A,FALSE,"PrcsG";#N/A,#N/A,FALSE,"TunnG";#N/A,#N/A,FALSE,"CivlG";#N/A,#N/A,FALSE,"NtwkG";#N/A,#N/A,FALSE,"EstgG";#N/A,#N/A,FALSE,"PEngG"}</definedName>
    <definedName name="fgfdg" localSheetId="20" hidden="1">{#N/A,#N/A,FALSE,"SumG";#N/A,#N/A,FALSE,"ElecG";#N/A,#N/A,FALSE,"MechG";#N/A,#N/A,FALSE,"GeotG";#N/A,#N/A,FALSE,"PrcsG";#N/A,#N/A,FALSE,"TunnG";#N/A,#N/A,FALSE,"CivlG";#N/A,#N/A,FALSE,"NtwkG";#N/A,#N/A,FALSE,"EstgG";#N/A,#N/A,FALSE,"PEngG"}</definedName>
    <definedName name="fgfdg" localSheetId="21" hidden="1">{#N/A,#N/A,FALSE,"SumG";#N/A,#N/A,FALSE,"ElecG";#N/A,#N/A,FALSE,"MechG";#N/A,#N/A,FALSE,"GeotG";#N/A,#N/A,FALSE,"PrcsG";#N/A,#N/A,FALSE,"TunnG";#N/A,#N/A,FALSE,"CivlG";#N/A,#N/A,FALSE,"NtwkG";#N/A,#N/A,FALSE,"EstgG";#N/A,#N/A,FALSE,"PEngG"}</definedName>
    <definedName name="fgfdg" hidden="1">{#N/A,#N/A,FALSE,"SumG";#N/A,#N/A,FALSE,"ElecG";#N/A,#N/A,FALSE,"MechG";#N/A,#N/A,FALSE,"GeotG";#N/A,#N/A,FALSE,"PrcsG";#N/A,#N/A,FALSE,"TunnG";#N/A,#N/A,FALSE,"CivlG";#N/A,#N/A,FALSE,"NtwkG";#N/A,#N/A,FALSE,"EstgG";#N/A,#N/A,FALSE,"PEngG"}</definedName>
    <definedName name="fghfg" localSheetId="14" hidden="1">{#N/A,#N/A,FALSE,"SumD";#N/A,#N/A,FALSE,"ElecD";#N/A,#N/A,FALSE,"MechD";#N/A,#N/A,FALSE,"GeotD";#N/A,#N/A,FALSE,"PrcsD";#N/A,#N/A,FALSE,"TunnD";#N/A,#N/A,FALSE,"CivlD";#N/A,#N/A,FALSE,"NtwkD";#N/A,#N/A,FALSE,"EstgD";#N/A,#N/A,FALSE,"PEngD"}</definedName>
    <definedName name="fghfg" localSheetId="19">{#N/A,#N/A,FALSE,"SumD";#N/A,#N/A,FALSE,"ElecD";#N/A,#N/A,FALSE,"MechD";#N/A,#N/A,FALSE,"GeotD";#N/A,#N/A,FALSE,"PrcsD";#N/A,#N/A,FALSE,"TunnD";#N/A,#N/A,FALSE,"CivlD";#N/A,#N/A,FALSE,"NtwkD";#N/A,#N/A,FALSE,"EstgD";#N/A,#N/A,FALSE,"PEngD"}</definedName>
    <definedName name="fghfg" localSheetId="18">{#N/A,#N/A,FALSE,"SumD";#N/A,#N/A,FALSE,"ElecD";#N/A,#N/A,FALSE,"MechD";#N/A,#N/A,FALSE,"GeotD";#N/A,#N/A,FALSE,"PrcsD";#N/A,#N/A,FALSE,"TunnD";#N/A,#N/A,FALSE,"CivlD";#N/A,#N/A,FALSE,"NtwkD";#N/A,#N/A,FALSE,"EstgD";#N/A,#N/A,FALSE,"PEngD"}</definedName>
    <definedName name="fghfg" localSheetId="22" hidden="1">{#N/A,#N/A,FALSE,"SumD";#N/A,#N/A,FALSE,"ElecD";#N/A,#N/A,FALSE,"MechD";#N/A,#N/A,FALSE,"GeotD";#N/A,#N/A,FALSE,"PrcsD";#N/A,#N/A,FALSE,"TunnD";#N/A,#N/A,FALSE,"CivlD";#N/A,#N/A,FALSE,"NtwkD";#N/A,#N/A,FALSE,"EstgD";#N/A,#N/A,FALSE,"PEngD"}</definedName>
    <definedName name="fghfg" localSheetId="8" hidden="1">{#N/A,#N/A,FALSE,"SumD";#N/A,#N/A,FALSE,"ElecD";#N/A,#N/A,FALSE,"MechD";#N/A,#N/A,FALSE,"GeotD";#N/A,#N/A,FALSE,"PrcsD";#N/A,#N/A,FALSE,"TunnD";#N/A,#N/A,FALSE,"CivlD";#N/A,#N/A,FALSE,"NtwkD";#N/A,#N/A,FALSE,"EstgD";#N/A,#N/A,FALSE,"PEngD"}</definedName>
    <definedName name="fghfg" localSheetId="20" hidden="1">{#N/A,#N/A,FALSE,"SumD";#N/A,#N/A,FALSE,"ElecD";#N/A,#N/A,FALSE,"MechD";#N/A,#N/A,FALSE,"GeotD";#N/A,#N/A,FALSE,"PrcsD";#N/A,#N/A,FALSE,"TunnD";#N/A,#N/A,FALSE,"CivlD";#N/A,#N/A,FALSE,"NtwkD";#N/A,#N/A,FALSE,"EstgD";#N/A,#N/A,FALSE,"PEngD"}</definedName>
    <definedName name="fghfg" localSheetId="21" hidden="1">{#N/A,#N/A,FALSE,"SumD";#N/A,#N/A,FALSE,"ElecD";#N/A,#N/A,FALSE,"MechD";#N/A,#N/A,FALSE,"GeotD";#N/A,#N/A,FALSE,"PrcsD";#N/A,#N/A,FALSE,"TunnD";#N/A,#N/A,FALSE,"CivlD";#N/A,#N/A,FALSE,"NtwkD";#N/A,#N/A,FALSE,"EstgD";#N/A,#N/A,FALSE,"PEngD"}</definedName>
    <definedName name="fghfg" hidden="1">{#N/A,#N/A,FALSE,"SumD";#N/A,#N/A,FALSE,"ElecD";#N/A,#N/A,FALSE,"MechD";#N/A,#N/A,FALSE,"GeotD";#N/A,#N/A,FALSE,"PrcsD";#N/A,#N/A,FALSE,"TunnD";#N/A,#N/A,FALSE,"CivlD";#N/A,#N/A,FALSE,"NtwkD";#N/A,#N/A,FALSE,"EstgD";#N/A,#N/A,FALSE,"PEngD"}</definedName>
    <definedName name="FGHH" localSheetId="14" hidden="1">{#N/A,#N/A,FALSE,"SumD";#N/A,#N/A,FALSE,"ElecD";#N/A,#N/A,FALSE,"MechD";#N/A,#N/A,FALSE,"GeotD";#N/A,#N/A,FALSE,"PrcsD";#N/A,#N/A,FALSE,"TunnD";#N/A,#N/A,FALSE,"CivlD";#N/A,#N/A,FALSE,"NtwkD";#N/A,#N/A,FALSE,"EstgD";#N/A,#N/A,FALSE,"PEngD"}</definedName>
    <definedName name="FGHH" localSheetId="19">{#N/A,#N/A,FALSE,"SumD";#N/A,#N/A,FALSE,"ElecD";#N/A,#N/A,FALSE,"MechD";#N/A,#N/A,FALSE,"GeotD";#N/A,#N/A,FALSE,"PrcsD";#N/A,#N/A,FALSE,"TunnD";#N/A,#N/A,FALSE,"CivlD";#N/A,#N/A,FALSE,"NtwkD";#N/A,#N/A,FALSE,"EstgD";#N/A,#N/A,FALSE,"PEngD"}</definedName>
    <definedName name="FGHH" localSheetId="18">{#N/A,#N/A,FALSE,"SumD";#N/A,#N/A,FALSE,"ElecD";#N/A,#N/A,FALSE,"MechD";#N/A,#N/A,FALSE,"GeotD";#N/A,#N/A,FALSE,"PrcsD";#N/A,#N/A,FALSE,"TunnD";#N/A,#N/A,FALSE,"CivlD";#N/A,#N/A,FALSE,"NtwkD";#N/A,#N/A,FALSE,"EstgD";#N/A,#N/A,FALSE,"PEngD"}</definedName>
    <definedName name="FGHH" localSheetId="22" hidden="1">{#N/A,#N/A,FALSE,"SumD";#N/A,#N/A,FALSE,"ElecD";#N/A,#N/A,FALSE,"MechD";#N/A,#N/A,FALSE,"GeotD";#N/A,#N/A,FALSE,"PrcsD";#N/A,#N/A,FALSE,"TunnD";#N/A,#N/A,FALSE,"CivlD";#N/A,#N/A,FALSE,"NtwkD";#N/A,#N/A,FALSE,"EstgD";#N/A,#N/A,FALSE,"PEngD"}</definedName>
    <definedName name="FGHH" localSheetId="8" hidden="1">{#N/A,#N/A,FALSE,"SumD";#N/A,#N/A,FALSE,"ElecD";#N/A,#N/A,FALSE,"MechD";#N/A,#N/A,FALSE,"GeotD";#N/A,#N/A,FALSE,"PrcsD";#N/A,#N/A,FALSE,"TunnD";#N/A,#N/A,FALSE,"CivlD";#N/A,#N/A,FALSE,"NtwkD";#N/A,#N/A,FALSE,"EstgD";#N/A,#N/A,FALSE,"PEngD"}</definedName>
    <definedName name="FGHH" localSheetId="20" hidden="1">{#N/A,#N/A,FALSE,"SumD";#N/A,#N/A,FALSE,"ElecD";#N/A,#N/A,FALSE,"MechD";#N/A,#N/A,FALSE,"GeotD";#N/A,#N/A,FALSE,"PrcsD";#N/A,#N/A,FALSE,"TunnD";#N/A,#N/A,FALSE,"CivlD";#N/A,#N/A,FALSE,"NtwkD";#N/A,#N/A,FALSE,"EstgD";#N/A,#N/A,FALSE,"PEngD"}</definedName>
    <definedName name="FGHH" localSheetId="21"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jjjkyg" localSheetId="14" hidden="1">{#N/A,#N/A,TRUE,"Cover";#N/A,#N/A,TRUE,"Conts";#N/A,#N/A,TRUE,"VOS";#N/A,#N/A,TRUE,"Warrington";#N/A,#N/A,TRUE,"Widnes"}</definedName>
    <definedName name="fgjjjkyg" localSheetId="19">{#N/A,#N/A,TRUE,"Cover";#N/A,#N/A,TRUE,"Conts";#N/A,#N/A,TRUE,"VOS";#N/A,#N/A,TRUE,"Warrington";#N/A,#N/A,TRUE,"Widnes"}</definedName>
    <definedName name="fgjjjkyg" localSheetId="18">{#N/A,#N/A,TRUE,"Cover";#N/A,#N/A,TRUE,"Conts";#N/A,#N/A,TRUE,"VOS";#N/A,#N/A,TRUE,"Warrington";#N/A,#N/A,TRUE,"Widnes"}</definedName>
    <definedName name="fgjjjkyg" localSheetId="22" hidden="1">{#N/A,#N/A,TRUE,"Cover";#N/A,#N/A,TRUE,"Conts";#N/A,#N/A,TRUE,"VOS";#N/A,#N/A,TRUE,"Warrington";#N/A,#N/A,TRUE,"Widnes"}</definedName>
    <definedName name="fgjjjkyg" localSheetId="8" hidden="1">{#N/A,#N/A,TRUE,"Cover";#N/A,#N/A,TRUE,"Conts";#N/A,#N/A,TRUE,"VOS";#N/A,#N/A,TRUE,"Warrington";#N/A,#N/A,TRUE,"Widnes"}</definedName>
    <definedName name="fgjjjkyg" localSheetId="20" hidden="1">{#N/A,#N/A,TRUE,"Cover";#N/A,#N/A,TRUE,"Conts";#N/A,#N/A,TRUE,"VOS";#N/A,#N/A,TRUE,"Warrington";#N/A,#N/A,TRUE,"Widnes"}</definedName>
    <definedName name="fgjjjkyg" localSheetId="21" hidden="1">{#N/A,#N/A,TRUE,"Cover";#N/A,#N/A,TRUE,"Conts";#N/A,#N/A,TRUE,"VOS";#N/A,#N/A,TRUE,"Warrington";#N/A,#N/A,TRUE,"Widnes"}</definedName>
    <definedName name="fgjjjkyg" hidden="1">{#N/A,#N/A,TRUE,"Cover";#N/A,#N/A,TRUE,"Conts";#N/A,#N/A,TRUE,"VOS";#N/A,#N/A,TRUE,"Warrington";#N/A,#N/A,TRUE,"Widnes"}</definedName>
    <definedName name="fhgujguthi" localSheetId="14" hidden="1">{#N/A,#N/A,TRUE,"Cover";#N/A,#N/A,TRUE,"Conts";#N/A,#N/A,TRUE,"VOS";#N/A,#N/A,TRUE,"Warrington";#N/A,#N/A,TRUE,"Widnes"}</definedName>
    <definedName name="fhgujguthi" localSheetId="19">{#N/A,#N/A,TRUE,"Cover";#N/A,#N/A,TRUE,"Conts";#N/A,#N/A,TRUE,"VOS";#N/A,#N/A,TRUE,"Warrington";#N/A,#N/A,TRUE,"Widnes"}</definedName>
    <definedName name="fhgujguthi" localSheetId="18">{#N/A,#N/A,TRUE,"Cover";#N/A,#N/A,TRUE,"Conts";#N/A,#N/A,TRUE,"VOS";#N/A,#N/A,TRUE,"Warrington";#N/A,#N/A,TRUE,"Widnes"}</definedName>
    <definedName name="fhgujguthi" localSheetId="22" hidden="1">{#N/A,#N/A,TRUE,"Cover";#N/A,#N/A,TRUE,"Conts";#N/A,#N/A,TRUE,"VOS";#N/A,#N/A,TRUE,"Warrington";#N/A,#N/A,TRUE,"Widnes"}</definedName>
    <definedName name="fhgujguthi" localSheetId="8" hidden="1">{#N/A,#N/A,TRUE,"Cover";#N/A,#N/A,TRUE,"Conts";#N/A,#N/A,TRUE,"VOS";#N/A,#N/A,TRUE,"Warrington";#N/A,#N/A,TRUE,"Widnes"}</definedName>
    <definedName name="fhgujguthi" localSheetId="20" hidden="1">{#N/A,#N/A,TRUE,"Cover";#N/A,#N/A,TRUE,"Conts";#N/A,#N/A,TRUE,"VOS";#N/A,#N/A,TRUE,"Warrington";#N/A,#N/A,TRUE,"Widnes"}</definedName>
    <definedName name="fhgujguthi" localSheetId="21" hidden="1">{#N/A,#N/A,TRUE,"Cover";#N/A,#N/A,TRUE,"Conts";#N/A,#N/A,TRUE,"VOS";#N/A,#N/A,TRUE,"Warrington";#N/A,#N/A,TRUE,"Widnes"}</definedName>
    <definedName name="fhgujguthi" hidden="1">{#N/A,#N/A,TRUE,"Cover";#N/A,#N/A,TRUE,"Conts";#N/A,#N/A,TRUE,"VOS";#N/A,#N/A,TRUE,"Warrington";#N/A,#N/A,TRUE,"Widnes"}</definedName>
    <definedName name="fhjsjs" localSheetId="14" hidden="1">{#N/A,#N/A,TRUE,"Cover";#N/A,#N/A,TRUE,"Conts";#N/A,#N/A,TRUE,"VOS";#N/A,#N/A,TRUE,"Warrington";#N/A,#N/A,TRUE,"Widnes"}</definedName>
    <definedName name="fhjsjs" localSheetId="19">{#N/A,#N/A,TRUE,"Cover";#N/A,#N/A,TRUE,"Conts";#N/A,#N/A,TRUE,"VOS";#N/A,#N/A,TRUE,"Warrington";#N/A,#N/A,TRUE,"Widnes"}</definedName>
    <definedName name="fhjsjs" localSheetId="18">{#N/A,#N/A,TRUE,"Cover";#N/A,#N/A,TRUE,"Conts";#N/A,#N/A,TRUE,"VOS";#N/A,#N/A,TRUE,"Warrington";#N/A,#N/A,TRUE,"Widnes"}</definedName>
    <definedName name="fhjsjs" localSheetId="22" hidden="1">{#N/A,#N/A,TRUE,"Cover";#N/A,#N/A,TRUE,"Conts";#N/A,#N/A,TRUE,"VOS";#N/A,#N/A,TRUE,"Warrington";#N/A,#N/A,TRUE,"Widnes"}</definedName>
    <definedName name="fhjsjs" localSheetId="8" hidden="1">{#N/A,#N/A,TRUE,"Cover";#N/A,#N/A,TRUE,"Conts";#N/A,#N/A,TRUE,"VOS";#N/A,#N/A,TRUE,"Warrington";#N/A,#N/A,TRUE,"Widnes"}</definedName>
    <definedName name="fhjsjs" localSheetId="20" hidden="1">{#N/A,#N/A,TRUE,"Cover";#N/A,#N/A,TRUE,"Conts";#N/A,#N/A,TRUE,"VOS";#N/A,#N/A,TRUE,"Warrington";#N/A,#N/A,TRUE,"Widnes"}</definedName>
    <definedName name="fhjsjs" localSheetId="21" hidden="1">{#N/A,#N/A,TRUE,"Cover";#N/A,#N/A,TRUE,"Conts";#N/A,#N/A,TRUE,"VOS";#N/A,#N/A,TRUE,"Warrington";#N/A,#N/A,TRUE,"Widnes"}</definedName>
    <definedName name="fhjsjs" hidden="1">{#N/A,#N/A,TRUE,"Cover";#N/A,#N/A,TRUE,"Conts";#N/A,#N/A,TRUE,"VOS";#N/A,#N/A,TRUE,"Warrington";#N/A,#N/A,TRUE,"Widnes"}</definedName>
    <definedName name="fkfkvhikkhju" localSheetId="14" hidden="1">{#N/A,#N/A,TRUE,"Cover";#N/A,#N/A,TRUE,"Conts";#N/A,#N/A,TRUE,"VOS";#N/A,#N/A,TRUE,"Warrington";#N/A,#N/A,TRUE,"Widnes"}</definedName>
    <definedName name="fkfkvhikkhju" localSheetId="19">{#N/A,#N/A,TRUE,"Cover";#N/A,#N/A,TRUE,"Conts";#N/A,#N/A,TRUE,"VOS";#N/A,#N/A,TRUE,"Warrington";#N/A,#N/A,TRUE,"Widnes"}</definedName>
    <definedName name="fkfkvhikkhju" localSheetId="18">{#N/A,#N/A,TRUE,"Cover";#N/A,#N/A,TRUE,"Conts";#N/A,#N/A,TRUE,"VOS";#N/A,#N/A,TRUE,"Warrington";#N/A,#N/A,TRUE,"Widnes"}</definedName>
    <definedName name="fkfkvhikkhju" localSheetId="22" hidden="1">{#N/A,#N/A,TRUE,"Cover";#N/A,#N/A,TRUE,"Conts";#N/A,#N/A,TRUE,"VOS";#N/A,#N/A,TRUE,"Warrington";#N/A,#N/A,TRUE,"Widnes"}</definedName>
    <definedName name="fkfkvhikkhju" localSheetId="8" hidden="1">{#N/A,#N/A,TRUE,"Cover";#N/A,#N/A,TRUE,"Conts";#N/A,#N/A,TRUE,"VOS";#N/A,#N/A,TRUE,"Warrington";#N/A,#N/A,TRUE,"Widnes"}</definedName>
    <definedName name="fkfkvhikkhju" localSheetId="20" hidden="1">{#N/A,#N/A,TRUE,"Cover";#N/A,#N/A,TRUE,"Conts";#N/A,#N/A,TRUE,"VOS";#N/A,#N/A,TRUE,"Warrington";#N/A,#N/A,TRUE,"Widnes"}</definedName>
    <definedName name="fkfkvhikkhju" localSheetId="21" hidden="1">{#N/A,#N/A,TRUE,"Cover";#N/A,#N/A,TRUE,"Conts";#N/A,#N/A,TRUE,"VOS";#N/A,#N/A,TRUE,"Warrington";#N/A,#N/A,TRUE,"Widnes"}</definedName>
    <definedName name="fkfkvhikkhju" hidden="1">{#N/A,#N/A,TRUE,"Cover";#N/A,#N/A,TRUE,"Conts";#N/A,#N/A,TRUE,"VOS";#N/A,#N/A,TRUE,"Warrington";#N/A,#N/A,TRUE,"Widnes"}</definedName>
    <definedName name="FLOOR__FINISHES" localSheetId="22">'[14]Build-up'!#REF!</definedName>
    <definedName name="FLOOR__FINISHES" localSheetId="20">#REF!</definedName>
    <definedName name="FLOOR__FINISHES" localSheetId="21">#REF!</definedName>
    <definedName name="FLOOR__FINISHES">#REF!</definedName>
    <definedName name="FRAME" localSheetId="22">'[14]Build-up'!#REF!</definedName>
    <definedName name="FRAME" localSheetId="20">#REF!</definedName>
    <definedName name="FRAME" localSheetId="21">#REF!</definedName>
    <definedName name="FRAME">#REF!</definedName>
    <definedName name="frjj" localSheetId="14" hidden="1">{#N/A,#N/A,TRUE,"Cover";#N/A,#N/A,TRUE,"Conts";#N/A,#N/A,TRUE,"VOS";#N/A,#N/A,TRUE,"Warrington";#N/A,#N/A,TRUE,"Widnes"}</definedName>
    <definedName name="frjj" localSheetId="19">{#N/A,#N/A,TRUE,"Cover";#N/A,#N/A,TRUE,"Conts";#N/A,#N/A,TRUE,"VOS";#N/A,#N/A,TRUE,"Warrington";#N/A,#N/A,TRUE,"Widnes"}</definedName>
    <definedName name="frjj" localSheetId="18">{#N/A,#N/A,TRUE,"Cover";#N/A,#N/A,TRUE,"Conts";#N/A,#N/A,TRUE,"VOS";#N/A,#N/A,TRUE,"Warrington";#N/A,#N/A,TRUE,"Widnes"}</definedName>
    <definedName name="frjj" localSheetId="22" hidden="1">{#N/A,#N/A,TRUE,"Cover";#N/A,#N/A,TRUE,"Conts";#N/A,#N/A,TRUE,"VOS";#N/A,#N/A,TRUE,"Warrington";#N/A,#N/A,TRUE,"Widnes"}</definedName>
    <definedName name="frjj" localSheetId="8" hidden="1">{#N/A,#N/A,TRUE,"Cover";#N/A,#N/A,TRUE,"Conts";#N/A,#N/A,TRUE,"VOS";#N/A,#N/A,TRUE,"Warrington";#N/A,#N/A,TRUE,"Widnes"}</definedName>
    <definedName name="frjj" localSheetId="20" hidden="1">{#N/A,#N/A,TRUE,"Cover";#N/A,#N/A,TRUE,"Conts";#N/A,#N/A,TRUE,"VOS";#N/A,#N/A,TRUE,"Warrington";#N/A,#N/A,TRUE,"Widnes"}</definedName>
    <definedName name="frjj" localSheetId="21" hidden="1">{#N/A,#N/A,TRUE,"Cover";#N/A,#N/A,TRUE,"Conts";#N/A,#N/A,TRUE,"VOS";#N/A,#N/A,TRUE,"Warrington";#N/A,#N/A,TRUE,"Widnes"}</definedName>
    <definedName name="frjj" hidden="1">{#N/A,#N/A,TRUE,"Cover";#N/A,#N/A,TRUE,"Conts";#N/A,#N/A,TRUE,"VOS";#N/A,#N/A,TRUE,"Warrington";#N/A,#N/A,TRUE,"Widnes"}</definedName>
    <definedName name="gaeg" localSheetId="14" hidden="1">{#N/A,#N/A,TRUE,"Cover";#N/A,#N/A,TRUE,"Conts";#N/A,#N/A,TRUE,"VOS";#N/A,#N/A,TRUE,"Warrington";#N/A,#N/A,TRUE,"Widnes"}</definedName>
    <definedName name="gaeg" localSheetId="19">{#N/A,#N/A,TRUE,"Cover";#N/A,#N/A,TRUE,"Conts";#N/A,#N/A,TRUE,"VOS";#N/A,#N/A,TRUE,"Warrington";#N/A,#N/A,TRUE,"Widnes"}</definedName>
    <definedName name="gaeg" localSheetId="18">{#N/A,#N/A,TRUE,"Cover";#N/A,#N/A,TRUE,"Conts";#N/A,#N/A,TRUE,"VOS";#N/A,#N/A,TRUE,"Warrington";#N/A,#N/A,TRUE,"Widnes"}</definedName>
    <definedName name="gaeg" localSheetId="22" hidden="1">{#N/A,#N/A,TRUE,"Cover";#N/A,#N/A,TRUE,"Conts";#N/A,#N/A,TRUE,"VOS";#N/A,#N/A,TRUE,"Warrington";#N/A,#N/A,TRUE,"Widnes"}</definedName>
    <definedName name="gaeg" localSheetId="8" hidden="1">{#N/A,#N/A,TRUE,"Cover";#N/A,#N/A,TRUE,"Conts";#N/A,#N/A,TRUE,"VOS";#N/A,#N/A,TRUE,"Warrington";#N/A,#N/A,TRUE,"Widnes"}</definedName>
    <definedName name="gaeg" localSheetId="20" hidden="1">{#N/A,#N/A,TRUE,"Cover";#N/A,#N/A,TRUE,"Conts";#N/A,#N/A,TRUE,"VOS";#N/A,#N/A,TRUE,"Warrington";#N/A,#N/A,TRUE,"Widnes"}</definedName>
    <definedName name="gaeg" localSheetId="21" hidden="1">{#N/A,#N/A,TRUE,"Cover";#N/A,#N/A,TRUE,"Conts";#N/A,#N/A,TRUE,"VOS";#N/A,#N/A,TRUE,"Warrington";#N/A,#N/A,TRUE,"Widnes"}</definedName>
    <definedName name="gaeg" hidden="1">{#N/A,#N/A,TRUE,"Cover";#N/A,#N/A,TRUE,"Conts";#N/A,#N/A,TRUE,"VOS";#N/A,#N/A,TRUE,"Warrington";#N/A,#N/A,TRUE,"Widnes"}</definedName>
    <definedName name="gaegg" localSheetId="14" hidden="1">{#N/A,#N/A,TRUE,"Cover";#N/A,#N/A,TRUE,"Conts";#N/A,#N/A,TRUE,"VOS";#N/A,#N/A,TRUE,"Warrington";#N/A,#N/A,TRUE,"Widnes"}</definedName>
    <definedName name="gaegg" localSheetId="19">{#N/A,#N/A,TRUE,"Cover";#N/A,#N/A,TRUE,"Conts";#N/A,#N/A,TRUE,"VOS";#N/A,#N/A,TRUE,"Warrington";#N/A,#N/A,TRUE,"Widnes"}</definedName>
    <definedName name="gaegg" localSheetId="18">{#N/A,#N/A,TRUE,"Cover";#N/A,#N/A,TRUE,"Conts";#N/A,#N/A,TRUE,"VOS";#N/A,#N/A,TRUE,"Warrington";#N/A,#N/A,TRUE,"Widnes"}</definedName>
    <definedName name="gaegg" localSheetId="22" hidden="1">{#N/A,#N/A,TRUE,"Cover";#N/A,#N/A,TRUE,"Conts";#N/A,#N/A,TRUE,"VOS";#N/A,#N/A,TRUE,"Warrington";#N/A,#N/A,TRUE,"Widnes"}</definedName>
    <definedName name="gaegg" localSheetId="8" hidden="1">{#N/A,#N/A,TRUE,"Cover";#N/A,#N/A,TRUE,"Conts";#N/A,#N/A,TRUE,"VOS";#N/A,#N/A,TRUE,"Warrington";#N/A,#N/A,TRUE,"Widnes"}</definedName>
    <definedName name="gaegg" localSheetId="20" hidden="1">{#N/A,#N/A,TRUE,"Cover";#N/A,#N/A,TRUE,"Conts";#N/A,#N/A,TRUE,"VOS";#N/A,#N/A,TRUE,"Warrington";#N/A,#N/A,TRUE,"Widnes"}</definedName>
    <definedName name="gaegg" localSheetId="21" hidden="1">{#N/A,#N/A,TRUE,"Cover";#N/A,#N/A,TRUE,"Conts";#N/A,#N/A,TRUE,"VOS";#N/A,#N/A,TRUE,"Warrington";#N/A,#N/A,TRUE,"Widnes"}</definedName>
    <definedName name="gaegg" hidden="1">{#N/A,#N/A,TRUE,"Cover";#N/A,#N/A,TRUE,"Conts";#N/A,#N/A,TRUE,"VOS";#N/A,#N/A,TRUE,"Warrington";#N/A,#N/A,TRUE,"Widnes"}</definedName>
    <definedName name="geag" localSheetId="14" hidden="1">{#N/A,#N/A,TRUE,"Cover";#N/A,#N/A,TRUE,"Conts";#N/A,#N/A,TRUE,"VOS";#N/A,#N/A,TRUE,"Warrington";#N/A,#N/A,TRUE,"Widnes"}</definedName>
    <definedName name="geag" localSheetId="19">{#N/A,#N/A,TRUE,"Cover";#N/A,#N/A,TRUE,"Conts";#N/A,#N/A,TRUE,"VOS";#N/A,#N/A,TRUE,"Warrington";#N/A,#N/A,TRUE,"Widnes"}</definedName>
    <definedName name="geag" localSheetId="18">{#N/A,#N/A,TRUE,"Cover";#N/A,#N/A,TRUE,"Conts";#N/A,#N/A,TRUE,"VOS";#N/A,#N/A,TRUE,"Warrington";#N/A,#N/A,TRUE,"Widnes"}</definedName>
    <definedName name="geag" localSheetId="22" hidden="1">{#N/A,#N/A,TRUE,"Cover";#N/A,#N/A,TRUE,"Conts";#N/A,#N/A,TRUE,"VOS";#N/A,#N/A,TRUE,"Warrington";#N/A,#N/A,TRUE,"Widnes"}</definedName>
    <definedName name="geag" localSheetId="8" hidden="1">{#N/A,#N/A,TRUE,"Cover";#N/A,#N/A,TRUE,"Conts";#N/A,#N/A,TRUE,"VOS";#N/A,#N/A,TRUE,"Warrington";#N/A,#N/A,TRUE,"Widnes"}</definedName>
    <definedName name="geag" localSheetId="20" hidden="1">{#N/A,#N/A,TRUE,"Cover";#N/A,#N/A,TRUE,"Conts";#N/A,#N/A,TRUE,"VOS";#N/A,#N/A,TRUE,"Warrington";#N/A,#N/A,TRUE,"Widnes"}</definedName>
    <definedName name="geag" localSheetId="21" hidden="1">{#N/A,#N/A,TRUE,"Cover";#N/A,#N/A,TRUE,"Conts";#N/A,#N/A,TRUE,"VOS";#N/A,#N/A,TRUE,"Warrington";#N/A,#N/A,TRUE,"Widnes"}</definedName>
    <definedName name="geag" hidden="1">{#N/A,#N/A,TRUE,"Cover";#N/A,#N/A,TRUE,"Conts";#N/A,#N/A,TRUE,"VOS";#N/A,#N/A,TRUE,"Warrington";#N/A,#N/A,TRUE,"Widnes"}</definedName>
    <definedName name="gerger" localSheetId="14" hidden="1">{#N/A,#N/A,TRUE,"Cover";#N/A,#N/A,TRUE,"Conts";#N/A,#N/A,TRUE,"VOS";#N/A,#N/A,TRUE,"Warrington";#N/A,#N/A,TRUE,"Widnes"}</definedName>
    <definedName name="gerger" localSheetId="19">{#N/A,#N/A,TRUE,"Cover";#N/A,#N/A,TRUE,"Conts";#N/A,#N/A,TRUE,"VOS";#N/A,#N/A,TRUE,"Warrington";#N/A,#N/A,TRUE,"Widnes"}</definedName>
    <definedName name="gerger" localSheetId="18">{#N/A,#N/A,TRUE,"Cover";#N/A,#N/A,TRUE,"Conts";#N/A,#N/A,TRUE,"VOS";#N/A,#N/A,TRUE,"Warrington";#N/A,#N/A,TRUE,"Widnes"}</definedName>
    <definedName name="gerger" localSheetId="22" hidden="1">{#N/A,#N/A,TRUE,"Cover";#N/A,#N/A,TRUE,"Conts";#N/A,#N/A,TRUE,"VOS";#N/A,#N/A,TRUE,"Warrington";#N/A,#N/A,TRUE,"Widnes"}</definedName>
    <definedName name="gerger" localSheetId="8" hidden="1">{#N/A,#N/A,TRUE,"Cover";#N/A,#N/A,TRUE,"Conts";#N/A,#N/A,TRUE,"VOS";#N/A,#N/A,TRUE,"Warrington";#N/A,#N/A,TRUE,"Widnes"}</definedName>
    <definedName name="gerger" localSheetId="20" hidden="1">{#N/A,#N/A,TRUE,"Cover";#N/A,#N/A,TRUE,"Conts";#N/A,#N/A,TRUE,"VOS";#N/A,#N/A,TRUE,"Warrington";#N/A,#N/A,TRUE,"Widnes"}</definedName>
    <definedName name="gerger" localSheetId="21" hidden="1">{#N/A,#N/A,TRUE,"Cover";#N/A,#N/A,TRUE,"Conts";#N/A,#N/A,TRUE,"VOS";#N/A,#N/A,TRUE,"Warrington";#N/A,#N/A,TRUE,"Widnes"}</definedName>
    <definedName name="gerger" hidden="1">{#N/A,#N/A,TRUE,"Cover";#N/A,#N/A,TRUE,"Conts";#N/A,#N/A,TRUE,"VOS";#N/A,#N/A,TRUE,"Warrington";#N/A,#N/A,TRUE,"Widnes"}</definedName>
    <definedName name="gf" localSheetId="14" hidden="1">{#N/A,#N/A,TRUE,"Cover";#N/A,#N/A,TRUE,"Conts";#N/A,#N/A,TRUE,"VOS";#N/A,#N/A,TRUE,"Warrington";#N/A,#N/A,TRUE,"Widnes"}</definedName>
    <definedName name="gf" localSheetId="19">{#N/A,#N/A,TRUE,"Cover";#N/A,#N/A,TRUE,"Conts";#N/A,#N/A,TRUE,"VOS";#N/A,#N/A,TRUE,"Warrington";#N/A,#N/A,TRUE,"Widnes"}</definedName>
    <definedName name="gf" localSheetId="18">{#N/A,#N/A,TRUE,"Cover";#N/A,#N/A,TRUE,"Conts";#N/A,#N/A,TRUE,"VOS";#N/A,#N/A,TRUE,"Warrington";#N/A,#N/A,TRUE,"Widnes"}</definedName>
    <definedName name="gf" localSheetId="22" hidden="1">{#N/A,#N/A,TRUE,"Cover";#N/A,#N/A,TRUE,"Conts";#N/A,#N/A,TRUE,"VOS";#N/A,#N/A,TRUE,"Warrington";#N/A,#N/A,TRUE,"Widnes"}</definedName>
    <definedName name="gf" localSheetId="8" hidden="1">{#N/A,#N/A,TRUE,"Cover";#N/A,#N/A,TRUE,"Conts";#N/A,#N/A,TRUE,"VOS";#N/A,#N/A,TRUE,"Warrington";#N/A,#N/A,TRUE,"Widnes"}</definedName>
    <definedName name="gf" localSheetId="20" hidden="1">{#N/A,#N/A,TRUE,"Cover";#N/A,#N/A,TRUE,"Conts";#N/A,#N/A,TRUE,"VOS";#N/A,#N/A,TRUE,"Warrington";#N/A,#N/A,TRUE,"Widnes"}</definedName>
    <definedName name="gf" localSheetId="21" hidden="1">{#N/A,#N/A,TRUE,"Cover";#N/A,#N/A,TRUE,"Conts";#N/A,#N/A,TRUE,"VOS";#N/A,#N/A,TRUE,"Warrington";#N/A,#N/A,TRUE,"Widnes"}</definedName>
    <definedName name="gf" hidden="1">{#N/A,#N/A,TRUE,"Cover";#N/A,#N/A,TRUE,"Conts";#N/A,#N/A,TRUE,"VOS";#N/A,#N/A,TRUE,"Warrington";#N/A,#N/A,TRUE,"Widnes"}</definedName>
    <definedName name="gfdgfdg" localSheetId="14" hidden="1">{#N/A,#N/A,FALSE,"SumD";#N/A,#N/A,FALSE,"ElecD";#N/A,#N/A,FALSE,"MechD";#N/A,#N/A,FALSE,"GeotD";#N/A,#N/A,FALSE,"PrcsD";#N/A,#N/A,FALSE,"TunnD";#N/A,#N/A,FALSE,"CivlD";#N/A,#N/A,FALSE,"NtwkD";#N/A,#N/A,FALSE,"EstgD";#N/A,#N/A,FALSE,"PEngD"}</definedName>
    <definedName name="gfdgfdg" localSheetId="19">{#N/A,#N/A,FALSE,"SumD";#N/A,#N/A,FALSE,"ElecD";#N/A,#N/A,FALSE,"MechD";#N/A,#N/A,FALSE,"GeotD";#N/A,#N/A,FALSE,"PrcsD";#N/A,#N/A,FALSE,"TunnD";#N/A,#N/A,FALSE,"CivlD";#N/A,#N/A,FALSE,"NtwkD";#N/A,#N/A,FALSE,"EstgD";#N/A,#N/A,FALSE,"PEngD"}</definedName>
    <definedName name="gfdgfdg" localSheetId="18">{#N/A,#N/A,FALSE,"SumD";#N/A,#N/A,FALSE,"ElecD";#N/A,#N/A,FALSE,"MechD";#N/A,#N/A,FALSE,"GeotD";#N/A,#N/A,FALSE,"PrcsD";#N/A,#N/A,FALSE,"TunnD";#N/A,#N/A,FALSE,"CivlD";#N/A,#N/A,FALSE,"NtwkD";#N/A,#N/A,FALSE,"EstgD";#N/A,#N/A,FALSE,"PEngD"}</definedName>
    <definedName name="gfdgfdg" localSheetId="22" hidden="1">{#N/A,#N/A,FALSE,"SumD";#N/A,#N/A,FALSE,"ElecD";#N/A,#N/A,FALSE,"MechD";#N/A,#N/A,FALSE,"GeotD";#N/A,#N/A,FALSE,"PrcsD";#N/A,#N/A,FALSE,"TunnD";#N/A,#N/A,FALSE,"CivlD";#N/A,#N/A,FALSE,"NtwkD";#N/A,#N/A,FALSE,"EstgD";#N/A,#N/A,FALSE,"PEngD"}</definedName>
    <definedName name="gfdgfdg" localSheetId="8" hidden="1">{#N/A,#N/A,FALSE,"SumD";#N/A,#N/A,FALSE,"ElecD";#N/A,#N/A,FALSE,"MechD";#N/A,#N/A,FALSE,"GeotD";#N/A,#N/A,FALSE,"PrcsD";#N/A,#N/A,FALSE,"TunnD";#N/A,#N/A,FALSE,"CivlD";#N/A,#N/A,FALSE,"NtwkD";#N/A,#N/A,FALSE,"EstgD";#N/A,#N/A,FALSE,"PEngD"}</definedName>
    <definedName name="gfdgfdg" localSheetId="20" hidden="1">{#N/A,#N/A,FALSE,"SumD";#N/A,#N/A,FALSE,"ElecD";#N/A,#N/A,FALSE,"MechD";#N/A,#N/A,FALSE,"GeotD";#N/A,#N/A,FALSE,"PrcsD";#N/A,#N/A,FALSE,"TunnD";#N/A,#N/A,FALSE,"CivlD";#N/A,#N/A,FALSE,"NtwkD";#N/A,#N/A,FALSE,"EstgD";#N/A,#N/A,FALSE,"PEngD"}</definedName>
    <definedName name="gfdgfdg" localSheetId="21" hidden="1">{#N/A,#N/A,FALSE,"SumD";#N/A,#N/A,FALSE,"ElecD";#N/A,#N/A,FALSE,"MechD";#N/A,#N/A,FALSE,"GeotD";#N/A,#N/A,FALSE,"PrcsD";#N/A,#N/A,FALSE,"TunnD";#N/A,#N/A,FALSE,"CivlD";#N/A,#N/A,FALSE,"NtwkD";#N/A,#N/A,FALSE,"EstgD";#N/A,#N/A,FALSE,"PEngD"}</definedName>
    <definedName name="gfdgfdg" hidden="1">{#N/A,#N/A,FALSE,"SumD";#N/A,#N/A,FALSE,"ElecD";#N/A,#N/A,FALSE,"MechD";#N/A,#N/A,FALSE,"GeotD";#N/A,#N/A,FALSE,"PrcsD";#N/A,#N/A,FALSE,"TunnD";#N/A,#N/A,FALSE,"CivlD";#N/A,#N/A,FALSE,"NtwkD";#N/A,#N/A,FALSE,"EstgD";#N/A,#N/A,FALSE,"PEngD"}</definedName>
    <definedName name="gfgfgfgfg" localSheetId="14" hidden="1">{#N/A,#N/A,FALSE,"SumD";#N/A,#N/A,FALSE,"ElecD";#N/A,#N/A,FALSE,"MechD";#N/A,#N/A,FALSE,"GeotD";#N/A,#N/A,FALSE,"PrcsD";#N/A,#N/A,FALSE,"TunnD";#N/A,#N/A,FALSE,"CivlD";#N/A,#N/A,FALSE,"NtwkD";#N/A,#N/A,FALSE,"EstgD";#N/A,#N/A,FALSE,"PEngD"}</definedName>
    <definedName name="gfgfgfgfg" localSheetId="19">{#N/A,#N/A,FALSE,"SumD";#N/A,#N/A,FALSE,"ElecD";#N/A,#N/A,FALSE,"MechD";#N/A,#N/A,FALSE,"GeotD";#N/A,#N/A,FALSE,"PrcsD";#N/A,#N/A,FALSE,"TunnD";#N/A,#N/A,FALSE,"CivlD";#N/A,#N/A,FALSE,"NtwkD";#N/A,#N/A,FALSE,"EstgD";#N/A,#N/A,FALSE,"PEngD"}</definedName>
    <definedName name="gfgfgfgfg" localSheetId="18">{#N/A,#N/A,FALSE,"SumD";#N/A,#N/A,FALSE,"ElecD";#N/A,#N/A,FALSE,"MechD";#N/A,#N/A,FALSE,"GeotD";#N/A,#N/A,FALSE,"PrcsD";#N/A,#N/A,FALSE,"TunnD";#N/A,#N/A,FALSE,"CivlD";#N/A,#N/A,FALSE,"NtwkD";#N/A,#N/A,FALSE,"EstgD";#N/A,#N/A,FALSE,"PEngD"}</definedName>
    <definedName name="gfgfgfgfg" localSheetId="22" hidden="1">{#N/A,#N/A,FALSE,"SumD";#N/A,#N/A,FALSE,"ElecD";#N/A,#N/A,FALSE,"MechD";#N/A,#N/A,FALSE,"GeotD";#N/A,#N/A,FALSE,"PrcsD";#N/A,#N/A,FALSE,"TunnD";#N/A,#N/A,FALSE,"CivlD";#N/A,#N/A,FALSE,"NtwkD";#N/A,#N/A,FALSE,"EstgD";#N/A,#N/A,FALSE,"PEngD"}</definedName>
    <definedName name="gfgfgfgfg" localSheetId="8" hidden="1">{#N/A,#N/A,FALSE,"SumD";#N/A,#N/A,FALSE,"ElecD";#N/A,#N/A,FALSE,"MechD";#N/A,#N/A,FALSE,"GeotD";#N/A,#N/A,FALSE,"PrcsD";#N/A,#N/A,FALSE,"TunnD";#N/A,#N/A,FALSE,"CivlD";#N/A,#N/A,FALSE,"NtwkD";#N/A,#N/A,FALSE,"EstgD";#N/A,#N/A,FALSE,"PEngD"}</definedName>
    <definedName name="gfgfgfgfg" localSheetId="20" hidden="1">{#N/A,#N/A,FALSE,"SumD";#N/A,#N/A,FALSE,"ElecD";#N/A,#N/A,FALSE,"MechD";#N/A,#N/A,FALSE,"GeotD";#N/A,#N/A,FALSE,"PrcsD";#N/A,#N/A,FALSE,"TunnD";#N/A,#N/A,FALSE,"CivlD";#N/A,#N/A,FALSE,"NtwkD";#N/A,#N/A,FALSE,"EstgD";#N/A,#N/A,FALSE,"PEngD"}</definedName>
    <definedName name="gfgfgfgfg" localSheetId="21"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localSheetId="14" hidden="1">{#N/A,#N/A,FALSE,"SumG";#N/A,#N/A,FALSE,"ElecG";#N/A,#N/A,FALSE,"MechG";#N/A,#N/A,FALSE,"GeotG";#N/A,#N/A,FALSE,"PrcsG";#N/A,#N/A,FALSE,"TunnG";#N/A,#N/A,FALSE,"CivlG";#N/A,#N/A,FALSE,"NtwkG";#N/A,#N/A,FALSE,"EstgG";#N/A,#N/A,FALSE,"PEngG"}</definedName>
    <definedName name="gfgfgfgss" localSheetId="19">{#N/A,#N/A,FALSE,"SumG";#N/A,#N/A,FALSE,"ElecG";#N/A,#N/A,FALSE,"MechG";#N/A,#N/A,FALSE,"GeotG";#N/A,#N/A,FALSE,"PrcsG";#N/A,#N/A,FALSE,"TunnG";#N/A,#N/A,FALSE,"CivlG";#N/A,#N/A,FALSE,"NtwkG";#N/A,#N/A,FALSE,"EstgG";#N/A,#N/A,FALSE,"PEngG"}</definedName>
    <definedName name="gfgfgfgss" localSheetId="18">{#N/A,#N/A,FALSE,"SumG";#N/A,#N/A,FALSE,"ElecG";#N/A,#N/A,FALSE,"MechG";#N/A,#N/A,FALSE,"GeotG";#N/A,#N/A,FALSE,"PrcsG";#N/A,#N/A,FALSE,"TunnG";#N/A,#N/A,FALSE,"CivlG";#N/A,#N/A,FALSE,"NtwkG";#N/A,#N/A,FALSE,"EstgG";#N/A,#N/A,FALSE,"PEngG"}</definedName>
    <definedName name="gfgfgfgss" localSheetId="22" hidden="1">{#N/A,#N/A,FALSE,"SumG";#N/A,#N/A,FALSE,"ElecG";#N/A,#N/A,FALSE,"MechG";#N/A,#N/A,FALSE,"GeotG";#N/A,#N/A,FALSE,"PrcsG";#N/A,#N/A,FALSE,"TunnG";#N/A,#N/A,FALSE,"CivlG";#N/A,#N/A,FALSE,"NtwkG";#N/A,#N/A,FALSE,"EstgG";#N/A,#N/A,FALSE,"PEngG"}</definedName>
    <definedName name="gfgfgfgss" localSheetId="8" hidden="1">{#N/A,#N/A,FALSE,"SumG";#N/A,#N/A,FALSE,"ElecG";#N/A,#N/A,FALSE,"MechG";#N/A,#N/A,FALSE,"GeotG";#N/A,#N/A,FALSE,"PrcsG";#N/A,#N/A,FALSE,"TunnG";#N/A,#N/A,FALSE,"CivlG";#N/A,#N/A,FALSE,"NtwkG";#N/A,#N/A,FALSE,"EstgG";#N/A,#N/A,FALSE,"PEngG"}</definedName>
    <definedName name="gfgfgfgss" localSheetId="20" hidden="1">{#N/A,#N/A,FALSE,"SumG";#N/A,#N/A,FALSE,"ElecG";#N/A,#N/A,FALSE,"MechG";#N/A,#N/A,FALSE,"GeotG";#N/A,#N/A,FALSE,"PrcsG";#N/A,#N/A,FALSE,"TunnG";#N/A,#N/A,FALSE,"CivlG";#N/A,#N/A,FALSE,"NtwkG";#N/A,#N/A,FALSE,"EstgG";#N/A,#N/A,FALSE,"PEngG"}</definedName>
    <definedName name="gfgfgfgss" localSheetId="21" hidden="1">{#N/A,#N/A,FALSE,"SumG";#N/A,#N/A,FALSE,"ElecG";#N/A,#N/A,FALSE,"MechG";#N/A,#N/A,FALSE,"GeotG";#N/A,#N/A,FALSE,"PrcsG";#N/A,#N/A,FALSE,"TunnG";#N/A,#N/A,FALSE,"CivlG";#N/A,#N/A,FALSE,"NtwkG";#N/A,#N/A,FALSE,"EstgG";#N/A,#N/A,FALSE,"PEngG"}</definedName>
    <definedName name="gfgfgfgss" hidden="1">{#N/A,#N/A,FALSE,"SumG";#N/A,#N/A,FALSE,"ElecG";#N/A,#N/A,FALSE,"MechG";#N/A,#N/A,FALSE,"GeotG";#N/A,#N/A,FALSE,"PrcsG";#N/A,#N/A,FALSE,"TunnG";#N/A,#N/A,FALSE,"CivlG";#N/A,#N/A,FALSE,"NtwkG";#N/A,#N/A,FALSE,"EstgG";#N/A,#N/A,FALSE,"PEngG"}</definedName>
    <definedName name="GG" localSheetId="19">'[23]GEN PROG'!$A$1:$P$27</definedName>
    <definedName name="GG" localSheetId="18">'[23]GEN PROG'!$A$1:$P$27</definedName>
    <definedName name="GG" localSheetId="22">'[23]GEN PROG'!$A$1:$P$27</definedName>
    <definedName name="GG" localSheetId="20">#REF!</definedName>
    <definedName name="GG" localSheetId="21">#REF!</definedName>
    <definedName name="GG">#REF!</definedName>
    <definedName name="ggdrgdfhyyj" localSheetId="14" hidden="1">{#N/A,#N/A,TRUE,"Cover";#N/A,#N/A,TRUE,"Conts";#N/A,#N/A,TRUE,"VOS";#N/A,#N/A,TRUE,"Warrington";#N/A,#N/A,TRUE,"Widnes"}</definedName>
    <definedName name="ggdrgdfhyyj" localSheetId="19">{#N/A,#N/A,TRUE,"Cover";#N/A,#N/A,TRUE,"Conts";#N/A,#N/A,TRUE,"VOS";#N/A,#N/A,TRUE,"Warrington";#N/A,#N/A,TRUE,"Widnes"}</definedName>
    <definedName name="ggdrgdfhyyj" localSheetId="18">{#N/A,#N/A,TRUE,"Cover";#N/A,#N/A,TRUE,"Conts";#N/A,#N/A,TRUE,"VOS";#N/A,#N/A,TRUE,"Warrington";#N/A,#N/A,TRUE,"Widnes"}</definedName>
    <definedName name="ggdrgdfhyyj" localSheetId="22" hidden="1">{#N/A,#N/A,TRUE,"Cover";#N/A,#N/A,TRUE,"Conts";#N/A,#N/A,TRUE,"VOS";#N/A,#N/A,TRUE,"Warrington";#N/A,#N/A,TRUE,"Widnes"}</definedName>
    <definedName name="ggdrgdfhyyj" localSheetId="8" hidden="1">{#N/A,#N/A,TRUE,"Cover";#N/A,#N/A,TRUE,"Conts";#N/A,#N/A,TRUE,"VOS";#N/A,#N/A,TRUE,"Warrington";#N/A,#N/A,TRUE,"Widnes"}</definedName>
    <definedName name="ggdrgdfhyyj" localSheetId="20" hidden="1">{#N/A,#N/A,TRUE,"Cover";#N/A,#N/A,TRUE,"Conts";#N/A,#N/A,TRUE,"VOS";#N/A,#N/A,TRUE,"Warrington";#N/A,#N/A,TRUE,"Widnes"}</definedName>
    <definedName name="ggdrgdfhyyj" localSheetId="21" hidden="1">{#N/A,#N/A,TRUE,"Cover";#N/A,#N/A,TRUE,"Conts";#N/A,#N/A,TRUE,"VOS";#N/A,#N/A,TRUE,"Warrington";#N/A,#N/A,TRUE,"Widnes"}</definedName>
    <definedName name="ggdrgdfhyyj" hidden="1">{#N/A,#N/A,TRUE,"Cover";#N/A,#N/A,TRUE,"Conts";#N/A,#N/A,TRUE,"VOS";#N/A,#N/A,TRUE,"Warrington";#N/A,#N/A,TRUE,"Widnes"}</definedName>
    <definedName name="ggg" localSheetId="19">#REF!</definedName>
    <definedName name="ggg" localSheetId="18">#REF!</definedName>
    <definedName name="ggg" localSheetId="22" hidden="1">#REF!</definedName>
    <definedName name="ggg" localSheetId="20" hidden="1">#REF!</definedName>
    <definedName name="ggg" localSheetId="21" hidden="1">#REF!</definedName>
    <definedName name="ggg" hidden="1">#REF!</definedName>
    <definedName name="gggg" localSheetId="14" hidden="1">{#N/A,#N/A,FALSE,"SumD";#N/A,#N/A,FALSE,"ElecD";#N/A,#N/A,FALSE,"MechD";#N/A,#N/A,FALSE,"GeotD";#N/A,#N/A,FALSE,"PrcsD";#N/A,#N/A,FALSE,"TunnD";#N/A,#N/A,FALSE,"CivlD";#N/A,#N/A,FALSE,"NtwkD";#N/A,#N/A,FALSE,"EstgD";#N/A,#N/A,FALSE,"PEngD"}</definedName>
    <definedName name="gggg" localSheetId="19">{#N/A,#N/A,FALSE,"SumD";#N/A,#N/A,FALSE,"ElecD";#N/A,#N/A,FALSE,"MechD";#N/A,#N/A,FALSE,"GeotD";#N/A,#N/A,FALSE,"PrcsD";#N/A,#N/A,FALSE,"TunnD";#N/A,#N/A,FALSE,"CivlD";#N/A,#N/A,FALSE,"NtwkD";#N/A,#N/A,FALSE,"EstgD";#N/A,#N/A,FALSE,"PEngD"}</definedName>
    <definedName name="gggg" localSheetId="18">{#N/A,#N/A,FALSE,"SumD";#N/A,#N/A,FALSE,"ElecD";#N/A,#N/A,FALSE,"MechD";#N/A,#N/A,FALSE,"GeotD";#N/A,#N/A,FALSE,"PrcsD";#N/A,#N/A,FALSE,"TunnD";#N/A,#N/A,FALSE,"CivlD";#N/A,#N/A,FALSE,"NtwkD";#N/A,#N/A,FALSE,"EstgD";#N/A,#N/A,FALSE,"PEngD"}</definedName>
    <definedName name="gggg" localSheetId="22" hidden="1">{#N/A,#N/A,FALSE,"SumD";#N/A,#N/A,FALSE,"ElecD";#N/A,#N/A,FALSE,"MechD";#N/A,#N/A,FALSE,"GeotD";#N/A,#N/A,FALSE,"PrcsD";#N/A,#N/A,FALSE,"TunnD";#N/A,#N/A,FALSE,"CivlD";#N/A,#N/A,FALSE,"NtwkD";#N/A,#N/A,FALSE,"EstgD";#N/A,#N/A,FALSE,"PEngD"}</definedName>
    <definedName name="gggg" localSheetId="8" hidden="1">{#N/A,#N/A,FALSE,"SumD";#N/A,#N/A,FALSE,"ElecD";#N/A,#N/A,FALSE,"MechD";#N/A,#N/A,FALSE,"GeotD";#N/A,#N/A,FALSE,"PrcsD";#N/A,#N/A,FALSE,"TunnD";#N/A,#N/A,FALSE,"CivlD";#N/A,#N/A,FALSE,"NtwkD";#N/A,#N/A,FALSE,"EstgD";#N/A,#N/A,FALSE,"PEngD"}</definedName>
    <definedName name="gggg" localSheetId="20" hidden="1">{#N/A,#N/A,FALSE,"SumD";#N/A,#N/A,FALSE,"ElecD";#N/A,#N/A,FALSE,"MechD";#N/A,#N/A,FALSE,"GeotD";#N/A,#N/A,FALSE,"PrcsD";#N/A,#N/A,FALSE,"TunnD";#N/A,#N/A,FALSE,"CivlD";#N/A,#N/A,FALSE,"NtwkD";#N/A,#N/A,FALSE,"EstgD";#N/A,#N/A,FALSE,"PEngD"}</definedName>
    <definedName name="gggg" localSheetId="21" hidden="1">{#N/A,#N/A,FALSE,"SumD";#N/A,#N/A,FALSE,"ElecD";#N/A,#N/A,FALSE,"MechD";#N/A,#N/A,FALSE,"GeotD";#N/A,#N/A,FALSE,"PrcsD";#N/A,#N/A,FALSE,"TunnD";#N/A,#N/A,FALSE,"CivlD";#N/A,#N/A,FALSE,"NtwkD";#N/A,#N/A,FALSE,"EstgD";#N/A,#N/A,FALSE,"PEngD"}</definedName>
    <definedName name="gggg" hidden="1">{#N/A,#N/A,FALSE,"SumD";#N/A,#N/A,FALSE,"ElecD";#N/A,#N/A,FALSE,"MechD";#N/A,#N/A,FALSE,"GeotD";#N/A,#N/A,FALSE,"PrcsD";#N/A,#N/A,FALSE,"TunnD";#N/A,#N/A,FALSE,"CivlD";#N/A,#N/A,FALSE,"NtwkD";#N/A,#N/A,FALSE,"EstgD";#N/A,#N/A,FALSE,"PEngD"}</definedName>
    <definedName name="ghggg" localSheetId="14" hidden="1">{#N/A,#N/A,FALSE,"SumG";#N/A,#N/A,FALSE,"ElecG";#N/A,#N/A,FALSE,"MechG";#N/A,#N/A,FALSE,"GeotG";#N/A,#N/A,FALSE,"PrcsG";#N/A,#N/A,FALSE,"TunnG";#N/A,#N/A,FALSE,"CivlG";#N/A,#N/A,FALSE,"NtwkG";#N/A,#N/A,FALSE,"EstgG";#N/A,#N/A,FALSE,"PEngG"}</definedName>
    <definedName name="ghggg" localSheetId="19">{#N/A,#N/A,FALSE,"SumG";#N/A,#N/A,FALSE,"ElecG";#N/A,#N/A,FALSE,"MechG";#N/A,#N/A,FALSE,"GeotG";#N/A,#N/A,FALSE,"PrcsG";#N/A,#N/A,FALSE,"TunnG";#N/A,#N/A,FALSE,"CivlG";#N/A,#N/A,FALSE,"NtwkG";#N/A,#N/A,FALSE,"EstgG";#N/A,#N/A,FALSE,"PEngG"}</definedName>
    <definedName name="ghggg" localSheetId="18">{#N/A,#N/A,FALSE,"SumG";#N/A,#N/A,FALSE,"ElecG";#N/A,#N/A,FALSE,"MechG";#N/A,#N/A,FALSE,"GeotG";#N/A,#N/A,FALSE,"PrcsG";#N/A,#N/A,FALSE,"TunnG";#N/A,#N/A,FALSE,"CivlG";#N/A,#N/A,FALSE,"NtwkG";#N/A,#N/A,FALSE,"EstgG";#N/A,#N/A,FALSE,"PEngG"}</definedName>
    <definedName name="ghggg" localSheetId="22" hidden="1">{#N/A,#N/A,FALSE,"SumG";#N/A,#N/A,FALSE,"ElecG";#N/A,#N/A,FALSE,"MechG";#N/A,#N/A,FALSE,"GeotG";#N/A,#N/A,FALSE,"PrcsG";#N/A,#N/A,FALSE,"TunnG";#N/A,#N/A,FALSE,"CivlG";#N/A,#N/A,FALSE,"NtwkG";#N/A,#N/A,FALSE,"EstgG";#N/A,#N/A,FALSE,"PEngG"}</definedName>
    <definedName name="ghggg" localSheetId="8" hidden="1">{#N/A,#N/A,FALSE,"SumG";#N/A,#N/A,FALSE,"ElecG";#N/A,#N/A,FALSE,"MechG";#N/A,#N/A,FALSE,"GeotG";#N/A,#N/A,FALSE,"PrcsG";#N/A,#N/A,FALSE,"TunnG";#N/A,#N/A,FALSE,"CivlG";#N/A,#N/A,FALSE,"NtwkG";#N/A,#N/A,FALSE,"EstgG";#N/A,#N/A,FALSE,"PEngG"}</definedName>
    <definedName name="ghggg" localSheetId="20" hidden="1">{#N/A,#N/A,FALSE,"SumG";#N/A,#N/A,FALSE,"ElecG";#N/A,#N/A,FALSE,"MechG";#N/A,#N/A,FALSE,"GeotG";#N/A,#N/A,FALSE,"PrcsG";#N/A,#N/A,FALSE,"TunnG";#N/A,#N/A,FALSE,"CivlG";#N/A,#N/A,FALSE,"NtwkG";#N/A,#N/A,FALSE,"EstgG";#N/A,#N/A,FALSE,"PEngG"}</definedName>
    <definedName name="ghggg" localSheetId="21"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sdhth" localSheetId="14" hidden="1">{#N/A,#N/A,TRUE,"Cover";#N/A,#N/A,TRUE,"Conts";#N/A,#N/A,TRUE,"VOS";#N/A,#N/A,TRUE,"Warrington";#N/A,#N/A,TRUE,"Widnes"}</definedName>
    <definedName name="ghsdhth" localSheetId="19">{#N/A,#N/A,TRUE,"Cover";#N/A,#N/A,TRUE,"Conts";#N/A,#N/A,TRUE,"VOS";#N/A,#N/A,TRUE,"Warrington";#N/A,#N/A,TRUE,"Widnes"}</definedName>
    <definedName name="ghsdhth" localSheetId="18">{#N/A,#N/A,TRUE,"Cover";#N/A,#N/A,TRUE,"Conts";#N/A,#N/A,TRUE,"VOS";#N/A,#N/A,TRUE,"Warrington";#N/A,#N/A,TRUE,"Widnes"}</definedName>
    <definedName name="ghsdhth" localSheetId="22" hidden="1">{#N/A,#N/A,TRUE,"Cover";#N/A,#N/A,TRUE,"Conts";#N/A,#N/A,TRUE,"VOS";#N/A,#N/A,TRUE,"Warrington";#N/A,#N/A,TRUE,"Widnes"}</definedName>
    <definedName name="ghsdhth" localSheetId="8" hidden="1">{#N/A,#N/A,TRUE,"Cover";#N/A,#N/A,TRUE,"Conts";#N/A,#N/A,TRUE,"VOS";#N/A,#N/A,TRUE,"Warrington";#N/A,#N/A,TRUE,"Widnes"}</definedName>
    <definedName name="ghsdhth" localSheetId="20" hidden="1">{#N/A,#N/A,TRUE,"Cover";#N/A,#N/A,TRUE,"Conts";#N/A,#N/A,TRUE,"VOS";#N/A,#N/A,TRUE,"Warrington";#N/A,#N/A,TRUE,"Widnes"}</definedName>
    <definedName name="ghsdhth" localSheetId="21" hidden="1">{#N/A,#N/A,TRUE,"Cover";#N/A,#N/A,TRUE,"Conts";#N/A,#N/A,TRUE,"VOS";#N/A,#N/A,TRUE,"Warrington";#N/A,#N/A,TRUE,"Widnes"}</definedName>
    <definedName name="ghsdhth" hidden="1">{#N/A,#N/A,TRUE,"Cover";#N/A,#N/A,TRUE,"Conts";#N/A,#N/A,TRUE,"VOS";#N/A,#N/A,TRUE,"Warrington";#N/A,#N/A,TRUE,"Widnes"}</definedName>
    <definedName name="ghsg" localSheetId="14" hidden="1">{#N/A,#N/A,TRUE,"Cover";#N/A,#N/A,TRUE,"Conts";#N/A,#N/A,TRUE,"VOS";#N/A,#N/A,TRUE,"Warrington";#N/A,#N/A,TRUE,"Widnes"}</definedName>
    <definedName name="ghsg" localSheetId="19">{#N/A,#N/A,TRUE,"Cover";#N/A,#N/A,TRUE,"Conts";#N/A,#N/A,TRUE,"VOS";#N/A,#N/A,TRUE,"Warrington";#N/A,#N/A,TRUE,"Widnes"}</definedName>
    <definedName name="ghsg" localSheetId="18">{#N/A,#N/A,TRUE,"Cover";#N/A,#N/A,TRUE,"Conts";#N/A,#N/A,TRUE,"VOS";#N/A,#N/A,TRUE,"Warrington";#N/A,#N/A,TRUE,"Widnes"}</definedName>
    <definedName name="ghsg" localSheetId="22" hidden="1">{#N/A,#N/A,TRUE,"Cover";#N/A,#N/A,TRUE,"Conts";#N/A,#N/A,TRUE,"VOS";#N/A,#N/A,TRUE,"Warrington";#N/A,#N/A,TRUE,"Widnes"}</definedName>
    <definedName name="ghsg" localSheetId="8" hidden="1">{#N/A,#N/A,TRUE,"Cover";#N/A,#N/A,TRUE,"Conts";#N/A,#N/A,TRUE,"VOS";#N/A,#N/A,TRUE,"Warrington";#N/A,#N/A,TRUE,"Widnes"}</definedName>
    <definedName name="ghsg" localSheetId="20" hidden="1">{#N/A,#N/A,TRUE,"Cover";#N/A,#N/A,TRUE,"Conts";#N/A,#N/A,TRUE,"VOS";#N/A,#N/A,TRUE,"Warrington";#N/A,#N/A,TRUE,"Widnes"}</definedName>
    <definedName name="ghsg" localSheetId="21" hidden="1">{#N/A,#N/A,TRUE,"Cover";#N/A,#N/A,TRUE,"Conts";#N/A,#N/A,TRUE,"VOS";#N/A,#N/A,TRUE,"Warrington";#N/A,#N/A,TRUE,"Widnes"}</definedName>
    <definedName name="ghsg" hidden="1">{#N/A,#N/A,TRUE,"Cover";#N/A,#N/A,TRUE,"Conts";#N/A,#N/A,TRUE,"VOS";#N/A,#N/A,TRUE,"Warrington";#N/A,#N/A,TRUE,"Widnes"}</definedName>
    <definedName name="gjahgkj" localSheetId="14" hidden="1">{#N/A,#N/A,TRUE,"Cover";#N/A,#N/A,TRUE,"Conts";#N/A,#N/A,TRUE,"VOS";#N/A,#N/A,TRUE,"Warrington";#N/A,#N/A,TRUE,"Widnes"}</definedName>
    <definedName name="gjahgkj" localSheetId="19">{#N/A,#N/A,TRUE,"Cover";#N/A,#N/A,TRUE,"Conts";#N/A,#N/A,TRUE,"VOS";#N/A,#N/A,TRUE,"Warrington";#N/A,#N/A,TRUE,"Widnes"}</definedName>
    <definedName name="gjahgkj" localSheetId="18">{#N/A,#N/A,TRUE,"Cover";#N/A,#N/A,TRUE,"Conts";#N/A,#N/A,TRUE,"VOS";#N/A,#N/A,TRUE,"Warrington";#N/A,#N/A,TRUE,"Widnes"}</definedName>
    <definedName name="gjahgkj" localSheetId="22" hidden="1">{#N/A,#N/A,TRUE,"Cover";#N/A,#N/A,TRUE,"Conts";#N/A,#N/A,TRUE,"VOS";#N/A,#N/A,TRUE,"Warrington";#N/A,#N/A,TRUE,"Widnes"}</definedName>
    <definedName name="gjahgkj" localSheetId="8" hidden="1">{#N/A,#N/A,TRUE,"Cover";#N/A,#N/A,TRUE,"Conts";#N/A,#N/A,TRUE,"VOS";#N/A,#N/A,TRUE,"Warrington";#N/A,#N/A,TRUE,"Widnes"}</definedName>
    <definedName name="gjahgkj" localSheetId="20" hidden="1">{#N/A,#N/A,TRUE,"Cover";#N/A,#N/A,TRUE,"Conts";#N/A,#N/A,TRUE,"VOS";#N/A,#N/A,TRUE,"Warrington";#N/A,#N/A,TRUE,"Widnes"}</definedName>
    <definedName name="gjahgkj" localSheetId="21" hidden="1">{#N/A,#N/A,TRUE,"Cover";#N/A,#N/A,TRUE,"Conts";#N/A,#N/A,TRUE,"VOS";#N/A,#N/A,TRUE,"Warrington";#N/A,#N/A,TRUE,"Widnes"}</definedName>
    <definedName name="gjahgkj" hidden="1">{#N/A,#N/A,TRUE,"Cover";#N/A,#N/A,TRUE,"Conts";#N/A,#N/A,TRUE,"VOS";#N/A,#N/A,TRUE,"Warrington";#N/A,#N/A,TRUE,"Widnes"}</definedName>
    <definedName name="gjkkl" localSheetId="14" hidden="1">{#N/A,#N/A,TRUE,"Cover";#N/A,#N/A,TRUE,"Conts";#N/A,#N/A,TRUE,"VOS";#N/A,#N/A,TRUE,"Warrington";#N/A,#N/A,TRUE,"Widnes"}</definedName>
    <definedName name="gjkkl" localSheetId="19">{#N/A,#N/A,TRUE,"Cover";#N/A,#N/A,TRUE,"Conts";#N/A,#N/A,TRUE,"VOS";#N/A,#N/A,TRUE,"Warrington";#N/A,#N/A,TRUE,"Widnes"}</definedName>
    <definedName name="gjkkl" localSheetId="18">{#N/A,#N/A,TRUE,"Cover";#N/A,#N/A,TRUE,"Conts";#N/A,#N/A,TRUE,"VOS";#N/A,#N/A,TRUE,"Warrington";#N/A,#N/A,TRUE,"Widnes"}</definedName>
    <definedName name="gjkkl" localSheetId="22" hidden="1">{#N/A,#N/A,TRUE,"Cover";#N/A,#N/A,TRUE,"Conts";#N/A,#N/A,TRUE,"VOS";#N/A,#N/A,TRUE,"Warrington";#N/A,#N/A,TRUE,"Widnes"}</definedName>
    <definedName name="gjkkl" localSheetId="8" hidden="1">{#N/A,#N/A,TRUE,"Cover";#N/A,#N/A,TRUE,"Conts";#N/A,#N/A,TRUE,"VOS";#N/A,#N/A,TRUE,"Warrington";#N/A,#N/A,TRUE,"Widnes"}</definedName>
    <definedName name="gjkkl" localSheetId="20" hidden="1">{#N/A,#N/A,TRUE,"Cover";#N/A,#N/A,TRUE,"Conts";#N/A,#N/A,TRUE,"VOS";#N/A,#N/A,TRUE,"Warrington";#N/A,#N/A,TRUE,"Widnes"}</definedName>
    <definedName name="gjkkl" localSheetId="21" hidden="1">{#N/A,#N/A,TRUE,"Cover";#N/A,#N/A,TRUE,"Conts";#N/A,#N/A,TRUE,"VOS";#N/A,#N/A,TRUE,"Warrington";#N/A,#N/A,TRUE,"Widnes"}</definedName>
    <definedName name="gjkkl" hidden="1">{#N/A,#N/A,TRUE,"Cover";#N/A,#N/A,TRUE,"Conts";#N/A,#N/A,TRUE,"VOS";#N/A,#N/A,TRUE,"Warrington";#N/A,#N/A,TRUE,"Widnes"}</definedName>
    <definedName name="gtrghr" localSheetId="14" hidden="1">{#N/A,#N/A,TRUE,"Cover";#N/A,#N/A,TRUE,"Conts";#N/A,#N/A,TRUE,"VOS";#N/A,#N/A,TRUE,"Warrington";#N/A,#N/A,TRUE,"Widnes"}</definedName>
    <definedName name="gtrghr" localSheetId="19">{#N/A,#N/A,TRUE,"Cover";#N/A,#N/A,TRUE,"Conts";#N/A,#N/A,TRUE,"VOS";#N/A,#N/A,TRUE,"Warrington";#N/A,#N/A,TRUE,"Widnes"}</definedName>
    <definedName name="gtrghr" localSheetId="18">{#N/A,#N/A,TRUE,"Cover";#N/A,#N/A,TRUE,"Conts";#N/A,#N/A,TRUE,"VOS";#N/A,#N/A,TRUE,"Warrington";#N/A,#N/A,TRUE,"Widnes"}</definedName>
    <definedName name="gtrghr" localSheetId="22" hidden="1">{#N/A,#N/A,TRUE,"Cover";#N/A,#N/A,TRUE,"Conts";#N/A,#N/A,TRUE,"VOS";#N/A,#N/A,TRUE,"Warrington";#N/A,#N/A,TRUE,"Widnes"}</definedName>
    <definedName name="gtrghr" localSheetId="8" hidden="1">{#N/A,#N/A,TRUE,"Cover";#N/A,#N/A,TRUE,"Conts";#N/A,#N/A,TRUE,"VOS";#N/A,#N/A,TRUE,"Warrington";#N/A,#N/A,TRUE,"Widnes"}</definedName>
    <definedName name="gtrghr" localSheetId="20" hidden="1">{#N/A,#N/A,TRUE,"Cover";#N/A,#N/A,TRUE,"Conts";#N/A,#N/A,TRUE,"VOS";#N/A,#N/A,TRUE,"Warrington";#N/A,#N/A,TRUE,"Widnes"}</definedName>
    <definedName name="gtrghr" localSheetId="21" hidden="1">{#N/A,#N/A,TRUE,"Cover";#N/A,#N/A,TRUE,"Conts";#N/A,#N/A,TRUE,"VOS";#N/A,#N/A,TRUE,"Warrington";#N/A,#N/A,TRUE,"Widnes"}</definedName>
    <definedName name="gtrghr" hidden="1">{#N/A,#N/A,TRUE,"Cover";#N/A,#N/A,TRUE,"Conts";#N/A,#N/A,TRUE,"VOS";#N/A,#N/A,TRUE,"Warrington";#N/A,#N/A,TRUE,"Widnes"}</definedName>
    <definedName name="gwgtergyr" localSheetId="14" hidden="1">{#N/A,#N/A,TRUE,"Cover";#N/A,#N/A,TRUE,"Conts";#N/A,#N/A,TRUE,"VOS";#N/A,#N/A,TRUE,"Warrington";#N/A,#N/A,TRUE,"Widnes"}</definedName>
    <definedName name="gwgtergyr" localSheetId="19">{#N/A,#N/A,TRUE,"Cover";#N/A,#N/A,TRUE,"Conts";#N/A,#N/A,TRUE,"VOS";#N/A,#N/A,TRUE,"Warrington";#N/A,#N/A,TRUE,"Widnes"}</definedName>
    <definedName name="gwgtergyr" localSheetId="18">{#N/A,#N/A,TRUE,"Cover";#N/A,#N/A,TRUE,"Conts";#N/A,#N/A,TRUE,"VOS";#N/A,#N/A,TRUE,"Warrington";#N/A,#N/A,TRUE,"Widnes"}</definedName>
    <definedName name="gwgtergyr" localSheetId="22" hidden="1">{#N/A,#N/A,TRUE,"Cover";#N/A,#N/A,TRUE,"Conts";#N/A,#N/A,TRUE,"VOS";#N/A,#N/A,TRUE,"Warrington";#N/A,#N/A,TRUE,"Widnes"}</definedName>
    <definedName name="gwgtergyr" localSheetId="8" hidden="1">{#N/A,#N/A,TRUE,"Cover";#N/A,#N/A,TRUE,"Conts";#N/A,#N/A,TRUE,"VOS";#N/A,#N/A,TRUE,"Warrington";#N/A,#N/A,TRUE,"Widnes"}</definedName>
    <definedName name="gwgtergyr" localSheetId="20" hidden="1">{#N/A,#N/A,TRUE,"Cover";#N/A,#N/A,TRUE,"Conts";#N/A,#N/A,TRUE,"VOS";#N/A,#N/A,TRUE,"Warrington";#N/A,#N/A,TRUE,"Widnes"}</definedName>
    <definedName name="gwgtergyr" localSheetId="21" hidden="1">{#N/A,#N/A,TRUE,"Cover";#N/A,#N/A,TRUE,"Conts";#N/A,#N/A,TRUE,"VOS";#N/A,#N/A,TRUE,"Warrington";#N/A,#N/A,TRUE,"Widnes"}</definedName>
    <definedName name="gwgtergyr" hidden="1">{#N/A,#N/A,TRUE,"Cover";#N/A,#N/A,TRUE,"Conts";#N/A,#N/A,TRUE,"VOS";#N/A,#N/A,TRUE,"Warrington";#N/A,#N/A,TRUE,"Widnes"}</definedName>
    <definedName name="hfhgf" localSheetId="14" hidden="1">{#N/A,#N/A,TRUE,"Cover";#N/A,#N/A,TRUE,"Conts";#N/A,#N/A,TRUE,"VOS";#N/A,#N/A,TRUE,"Warrington";#N/A,#N/A,TRUE,"Widnes"}</definedName>
    <definedName name="hfhgf" localSheetId="19">{#N/A,#N/A,TRUE,"Cover";#N/A,#N/A,TRUE,"Conts";#N/A,#N/A,TRUE,"VOS";#N/A,#N/A,TRUE,"Warrington";#N/A,#N/A,TRUE,"Widnes"}</definedName>
    <definedName name="hfhgf" localSheetId="18">{#N/A,#N/A,TRUE,"Cover";#N/A,#N/A,TRUE,"Conts";#N/A,#N/A,TRUE,"VOS";#N/A,#N/A,TRUE,"Warrington";#N/A,#N/A,TRUE,"Widnes"}</definedName>
    <definedName name="hfhgf" localSheetId="22" hidden="1">{#N/A,#N/A,TRUE,"Cover";#N/A,#N/A,TRUE,"Conts";#N/A,#N/A,TRUE,"VOS";#N/A,#N/A,TRUE,"Warrington";#N/A,#N/A,TRUE,"Widnes"}</definedName>
    <definedName name="hfhgf" localSheetId="8" hidden="1">{#N/A,#N/A,TRUE,"Cover";#N/A,#N/A,TRUE,"Conts";#N/A,#N/A,TRUE,"VOS";#N/A,#N/A,TRUE,"Warrington";#N/A,#N/A,TRUE,"Widnes"}</definedName>
    <definedName name="hfhgf" localSheetId="20" hidden="1">{#N/A,#N/A,TRUE,"Cover";#N/A,#N/A,TRUE,"Conts";#N/A,#N/A,TRUE,"VOS";#N/A,#N/A,TRUE,"Warrington";#N/A,#N/A,TRUE,"Widnes"}</definedName>
    <definedName name="hfhgf" localSheetId="21" hidden="1">{#N/A,#N/A,TRUE,"Cover";#N/A,#N/A,TRUE,"Conts";#N/A,#N/A,TRUE,"VOS";#N/A,#N/A,TRUE,"Warrington";#N/A,#N/A,TRUE,"Widnes"}</definedName>
    <definedName name="hfhgf" hidden="1">{#N/A,#N/A,TRUE,"Cover";#N/A,#N/A,TRUE,"Conts";#N/A,#N/A,TRUE,"VOS";#N/A,#N/A,TRUE,"Warrington";#N/A,#N/A,TRUE,"Widnes"}</definedName>
    <definedName name="hgkhkg" localSheetId="14" hidden="1">{#N/A,#N/A,TRUE,"Cover";#N/A,#N/A,TRUE,"Conts";#N/A,#N/A,TRUE,"VOS";#N/A,#N/A,TRUE,"Warrington";#N/A,#N/A,TRUE,"Widnes"}</definedName>
    <definedName name="hgkhkg" localSheetId="19">{#N/A,#N/A,TRUE,"Cover";#N/A,#N/A,TRUE,"Conts";#N/A,#N/A,TRUE,"VOS";#N/A,#N/A,TRUE,"Warrington";#N/A,#N/A,TRUE,"Widnes"}</definedName>
    <definedName name="hgkhkg" localSheetId="18">{#N/A,#N/A,TRUE,"Cover";#N/A,#N/A,TRUE,"Conts";#N/A,#N/A,TRUE,"VOS";#N/A,#N/A,TRUE,"Warrington";#N/A,#N/A,TRUE,"Widnes"}</definedName>
    <definedName name="hgkhkg" localSheetId="22" hidden="1">{#N/A,#N/A,TRUE,"Cover";#N/A,#N/A,TRUE,"Conts";#N/A,#N/A,TRUE,"VOS";#N/A,#N/A,TRUE,"Warrington";#N/A,#N/A,TRUE,"Widnes"}</definedName>
    <definedName name="hgkhkg" localSheetId="8" hidden="1">{#N/A,#N/A,TRUE,"Cover";#N/A,#N/A,TRUE,"Conts";#N/A,#N/A,TRUE,"VOS";#N/A,#N/A,TRUE,"Warrington";#N/A,#N/A,TRUE,"Widnes"}</definedName>
    <definedName name="hgkhkg" localSheetId="20" hidden="1">{#N/A,#N/A,TRUE,"Cover";#N/A,#N/A,TRUE,"Conts";#N/A,#N/A,TRUE,"VOS";#N/A,#N/A,TRUE,"Warrington";#N/A,#N/A,TRUE,"Widnes"}</definedName>
    <definedName name="hgkhkg" localSheetId="21" hidden="1">{#N/A,#N/A,TRUE,"Cover";#N/A,#N/A,TRUE,"Conts";#N/A,#N/A,TRUE,"VOS";#N/A,#N/A,TRUE,"Warrington";#N/A,#N/A,TRUE,"Widnes"}</definedName>
    <definedName name="hgkhkg" hidden="1">{#N/A,#N/A,TRUE,"Cover";#N/A,#N/A,TRUE,"Conts";#N/A,#N/A,TRUE,"VOS";#N/A,#N/A,TRUE,"Warrington";#N/A,#N/A,TRUE,"Widnes"}</definedName>
    <definedName name="hjdj" localSheetId="14" hidden="1">{#N/A,#N/A,TRUE,"Cover";#N/A,#N/A,TRUE,"Conts";#N/A,#N/A,TRUE,"VOS";#N/A,#N/A,TRUE,"Warrington";#N/A,#N/A,TRUE,"Widnes"}</definedName>
    <definedName name="hjdj" localSheetId="19">{#N/A,#N/A,TRUE,"Cover";#N/A,#N/A,TRUE,"Conts";#N/A,#N/A,TRUE,"VOS";#N/A,#N/A,TRUE,"Warrington";#N/A,#N/A,TRUE,"Widnes"}</definedName>
    <definedName name="hjdj" localSheetId="18">{#N/A,#N/A,TRUE,"Cover";#N/A,#N/A,TRUE,"Conts";#N/A,#N/A,TRUE,"VOS";#N/A,#N/A,TRUE,"Warrington";#N/A,#N/A,TRUE,"Widnes"}</definedName>
    <definedName name="hjdj" localSheetId="22" hidden="1">{#N/A,#N/A,TRUE,"Cover";#N/A,#N/A,TRUE,"Conts";#N/A,#N/A,TRUE,"VOS";#N/A,#N/A,TRUE,"Warrington";#N/A,#N/A,TRUE,"Widnes"}</definedName>
    <definedName name="hjdj" localSheetId="8" hidden="1">{#N/A,#N/A,TRUE,"Cover";#N/A,#N/A,TRUE,"Conts";#N/A,#N/A,TRUE,"VOS";#N/A,#N/A,TRUE,"Warrington";#N/A,#N/A,TRUE,"Widnes"}</definedName>
    <definedName name="hjdj" localSheetId="20" hidden="1">{#N/A,#N/A,TRUE,"Cover";#N/A,#N/A,TRUE,"Conts";#N/A,#N/A,TRUE,"VOS";#N/A,#N/A,TRUE,"Warrington";#N/A,#N/A,TRUE,"Widnes"}</definedName>
    <definedName name="hjdj" localSheetId="21" hidden="1">{#N/A,#N/A,TRUE,"Cover";#N/A,#N/A,TRUE,"Conts";#N/A,#N/A,TRUE,"VOS";#N/A,#N/A,TRUE,"Warrington";#N/A,#N/A,TRUE,"Widnes"}</definedName>
    <definedName name="hjdj" hidden="1">{#N/A,#N/A,TRUE,"Cover";#N/A,#N/A,TRUE,"Conts";#N/A,#N/A,TRUE,"VOS";#N/A,#N/A,TRUE,"Warrington";#N/A,#N/A,TRUE,"Widnes"}</definedName>
    <definedName name="HOME" localSheetId="19">#REF!</definedName>
    <definedName name="HOME" localSheetId="18">#REF!</definedName>
    <definedName name="HOME" localSheetId="21">#REF!</definedName>
    <definedName name="HOME">#REF!</definedName>
    <definedName name="HPTAL" localSheetId="19">#REF!</definedName>
    <definedName name="HPTAL" localSheetId="18">#REF!</definedName>
    <definedName name="HPTAL" localSheetId="22" hidden="1">#REF!</definedName>
    <definedName name="HPTAL" localSheetId="20" hidden="1">#REF!</definedName>
    <definedName name="HPTAL" localSheetId="21" hidden="1">#REF!</definedName>
    <definedName name="HPTAL" hidden="1">#REF!</definedName>
    <definedName name="hshjy" localSheetId="14" hidden="1">{#N/A,#N/A,TRUE,"Cover";#N/A,#N/A,TRUE,"Conts";#N/A,#N/A,TRUE,"VOS";#N/A,#N/A,TRUE,"Warrington";#N/A,#N/A,TRUE,"Widnes"}</definedName>
    <definedName name="hshjy" localSheetId="19">{#N/A,#N/A,TRUE,"Cover";#N/A,#N/A,TRUE,"Conts";#N/A,#N/A,TRUE,"VOS";#N/A,#N/A,TRUE,"Warrington";#N/A,#N/A,TRUE,"Widnes"}</definedName>
    <definedName name="hshjy" localSheetId="18">{#N/A,#N/A,TRUE,"Cover";#N/A,#N/A,TRUE,"Conts";#N/A,#N/A,TRUE,"VOS";#N/A,#N/A,TRUE,"Warrington";#N/A,#N/A,TRUE,"Widnes"}</definedName>
    <definedName name="hshjy" localSheetId="22" hidden="1">{#N/A,#N/A,TRUE,"Cover";#N/A,#N/A,TRUE,"Conts";#N/A,#N/A,TRUE,"VOS";#N/A,#N/A,TRUE,"Warrington";#N/A,#N/A,TRUE,"Widnes"}</definedName>
    <definedName name="hshjy" localSheetId="8" hidden="1">{#N/A,#N/A,TRUE,"Cover";#N/A,#N/A,TRUE,"Conts";#N/A,#N/A,TRUE,"VOS";#N/A,#N/A,TRUE,"Warrington";#N/A,#N/A,TRUE,"Widnes"}</definedName>
    <definedName name="hshjy" localSheetId="20" hidden="1">{#N/A,#N/A,TRUE,"Cover";#N/A,#N/A,TRUE,"Conts";#N/A,#N/A,TRUE,"VOS";#N/A,#N/A,TRUE,"Warrington";#N/A,#N/A,TRUE,"Widnes"}</definedName>
    <definedName name="hshjy" localSheetId="21" hidden="1">{#N/A,#N/A,TRUE,"Cover";#N/A,#N/A,TRUE,"Conts";#N/A,#N/A,TRUE,"VOS";#N/A,#N/A,TRUE,"Warrington";#N/A,#N/A,TRUE,"Widnes"}</definedName>
    <definedName name="hshjy" hidden="1">{#N/A,#N/A,TRUE,"Cover";#N/A,#N/A,TRUE,"Conts";#N/A,#N/A,TRUE,"VOS";#N/A,#N/A,TRUE,"Warrington";#N/A,#N/A,TRUE,"Widnes"}</definedName>
    <definedName name="hshxdht" localSheetId="14" hidden="1">{#N/A,#N/A,TRUE,"Cover";#N/A,#N/A,TRUE,"Conts";#N/A,#N/A,TRUE,"VOS";#N/A,#N/A,TRUE,"Warrington";#N/A,#N/A,TRUE,"Widnes"}</definedName>
    <definedName name="hshxdht" localSheetId="19">{#N/A,#N/A,TRUE,"Cover";#N/A,#N/A,TRUE,"Conts";#N/A,#N/A,TRUE,"VOS";#N/A,#N/A,TRUE,"Warrington";#N/A,#N/A,TRUE,"Widnes"}</definedName>
    <definedName name="hshxdht" localSheetId="18">{#N/A,#N/A,TRUE,"Cover";#N/A,#N/A,TRUE,"Conts";#N/A,#N/A,TRUE,"VOS";#N/A,#N/A,TRUE,"Warrington";#N/A,#N/A,TRUE,"Widnes"}</definedName>
    <definedName name="hshxdht" localSheetId="22" hidden="1">{#N/A,#N/A,TRUE,"Cover";#N/A,#N/A,TRUE,"Conts";#N/A,#N/A,TRUE,"VOS";#N/A,#N/A,TRUE,"Warrington";#N/A,#N/A,TRUE,"Widnes"}</definedName>
    <definedName name="hshxdht" localSheetId="8" hidden="1">{#N/A,#N/A,TRUE,"Cover";#N/A,#N/A,TRUE,"Conts";#N/A,#N/A,TRUE,"VOS";#N/A,#N/A,TRUE,"Warrington";#N/A,#N/A,TRUE,"Widnes"}</definedName>
    <definedName name="hshxdht" localSheetId="20" hidden="1">{#N/A,#N/A,TRUE,"Cover";#N/A,#N/A,TRUE,"Conts";#N/A,#N/A,TRUE,"VOS";#N/A,#N/A,TRUE,"Warrington";#N/A,#N/A,TRUE,"Widnes"}</definedName>
    <definedName name="hshxdht" localSheetId="21" hidden="1">{#N/A,#N/A,TRUE,"Cover";#N/A,#N/A,TRUE,"Conts";#N/A,#N/A,TRUE,"VOS";#N/A,#N/A,TRUE,"Warrington";#N/A,#N/A,TRUE,"Widnes"}</definedName>
    <definedName name="hshxdht" hidden="1">{#N/A,#N/A,TRUE,"Cover";#N/A,#N/A,TRUE,"Conts";#N/A,#N/A,TRUE,"VOS";#N/A,#N/A,TRUE,"Warrington";#N/A,#N/A,TRUE,"Widnes"}</definedName>
    <definedName name="hsyhjtyhj" localSheetId="14" hidden="1">{#N/A,#N/A,TRUE,"Cover";#N/A,#N/A,TRUE,"Conts";#N/A,#N/A,TRUE,"VOS";#N/A,#N/A,TRUE,"Warrington";#N/A,#N/A,TRUE,"Widnes"}</definedName>
    <definedName name="hsyhjtyhj" localSheetId="19">{#N/A,#N/A,TRUE,"Cover";#N/A,#N/A,TRUE,"Conts";#N/A,#N/A,TRUE,"VOS";#N/A,#N/A,TRUE,"Warrington";#N/A,#N/A,TRUE,"Widnes"}</definedName>
    <definedName name="hsyhjtyhj" localSheetId="18">{#N/A,#N/A,TRUE,"Cover";#N/A,#N/A,TRUE,"Conts";#N/A,#N/A,TRUE,"VOS";#N/A,#N/A,TRUE,"Warrington";#N/A,#N/A,TRUE,"Widnes"}</definedName>
    <definedName name="hsyhjtyhj" localSheetId="22" hidden="1">{#N/A,#N/A,TRUE,"Cover";#N/A,#N/A,TRUE,"Conts";#N/A,#N/A,TRUE,"VOS";#N/A,#N/A,TRUE,"Warrington";#N/A,#N/A,TRUE,"Widnes"}</definedName>
    <definedName name="hsyhjtyhj" localSheetId="8" hidden="1">{#N/A,#N/A,TRUE,"Cover";#N/A,#N/A,TRUE,"Conts";#N/A,#N/A,TRUE,"VOS";#N/A,#N/A,TRUE,"Warrington";#N/A,#N/A,TRUE,"Widnes"}</definedName>
    <definedName name="hsyhjtyhj" localSheetId="20" hidden="1">{#N/A,#N/A,TRUE,"Cover";#N/A,#N/A,TRUE,"Conts";#N/A,#N/A,TRUE,"VOS";#N/A,#N/A,TRUE,"Warrington";#N/A,#N/A,TRUE,"Widnes"}</definedName>
    <definedName name="hsyhjtyhj" localSheetId="21" hidden="1">{#N/A,#N/A,TRUE,"Cover";#N/A,#N/A,TRUE,"Conts";#N/A,#N/A,TRUE,"VOS";#N/A,#N/A,TRUE,"Warrington";#N/A,#N/A,TRUE,"Widnes"}</definedName>
    <definedName name="hsyhjtyhj" hidden="1">{#N/A,#N/A,TRUE,"Cover";#N/A,#N/A,TRUE,"Conts";#N/A,#N/A,TRUE,"VOS";#N/A,#N/A,TRUE,"Warrington";#N/A,#N/A,TRUE,"Widnes"}</definedName>
    <definedName name="HTML_CodePage" hidden="1">1252</definedName>
    <definedName name="HTML_Control" localSheetId="14" hidden="1">{"'Appendix 3 Currency'!$A$1:$U$96"}</definedName>
    <definedName name="HTML_Control" localSheetId="19">{"'Appendix 3 Currency'!$A$1:$U$96"}</definedName>
    <definedName name="HTML_Control" localSheetId="18">{"'Appendix 3 Currency'!$A$1:$U$96"}</definedName>
    <definedName name="HTML_Control" localSheetId="22" hidden="1">{"'Appendix 3 Currency'!$A$1:$U$96"}</definedName>
    <definedName name="HTML_Control" localSheetId="8" hidden="1">{"'Appendix 3 Currency'!$A$1:$U$96"}</definedName>
    <definedName name="HTML_Control" localSheetId="20" hidden="1">{"'Appendix 3 Currency'!$A$1:$U$96"}</definedName>
    <definedName name="HTML_Control" localSheetId="21" hidden="1">{"'Appendix 3 Currency'!$A$1:$U$96"}</definedName>
    <definedName name="HTML_Control" hidden="1">{"'Appendix 3 Currency'!$A$1:$U$96"}</definedName>
    <definedName name="HTML_Description" hidden="1">""</definedName>
    <definedName name="HTML_Email" hidden="1">""</definedName>
    <definedName name="HTML_Header" hidden="1">"Appendix 3 Currency"</definedName>
    <definedName name="HTML_LastUpdate" hidden="1">"2/2/99"</definedName>
    <definedName name="HTML_LineAfter" hidden="1">FALSE</definedName>
    <definedName name="HTML_LineBefore" hidden="1">FALSE</definedName>
    <definedName name="HTML_Name" hidden="1">""</definedName>
    <definedName name="HTML_OBDlg2" hidden="1">TRUE</definedName>
    <definedName name="HTML_OBDlg4" hidden="1">TRUE</definedName>
    <definedName name="HTML_OS" hidden="1">0</definedName>
    <definedName name="HTML_PathFile" hidden="1">"Q:\zteve\html\Files\cashflow.htm"</definedName>
    <definedName name="HTML_Title" hidden="1">"Cash Flow Form"</definedName>
    <definedName name="htrhrsth" localSheetId="14" hidden="1">{#N/A,#N/A,TRUE,"Cover";#N/A,#N/A,TRUE,"Conts";#N/A,#N/A,TRUE,"VOS";#N/A,#N/A,TRUE,"Warrington";#N/A,#N/A,TRUE,"Widnes"}</definedName>
    <definedName name="htrhrsth" localSheetId="19">{#N/A,#N/A,TRUE,"Cover";#N/A,#N/A,TRUE,"Conts";#N/A,#N/A,TRUE,"VOS";#N/A,#N/A,TRUE,"Warrington";#N/A,#N/A,TRUE,"Widnes"}</definedName>
    <definedName name="htrhrsth" localSheetId="18">{#N/A,#N/A,TRUE,"Cover";#N/A,#N/A,TRUE,"Conts";#N/A,#N/A,TRUE,"VOS";#N/A,#N/A,TRUE,"Warrington";#N/A,#N/A,TRUE,"Widnes"}</definedName>
    <definedName name="htrhrsth" localSheetId="22" hidden="1">{#N/A,#N/A,TRUE,"Cover";#N/A,#N/A,TRUE,"Conts";#N/A,#N/A,TRUE,"VOS";#N/A,#N/A,TRUE,"Warrington";#N/A,#N/A,TRUE,"Widnes"}</definedName>
    <definedName name="htrhrsth" localSheetId="8" hidden="1">{#N/A,#N/A,TRUE,"Cover";#N/A,#N/A,TRUE,"Conts";#N/A,#N/A,TRUE,"VOS";#N/A,#N/A,TRUE,"Warrington";#N/A,#N/A,TRUE,"Widnes"}</definedName>
    <definedName name="htrhrsth" localSheetId="20" hidden="1">{#N/A,#N/A,TRUE,"Cover";#N/A,#N/A,TRUE,"Conts";#N/A,#N/A,TRUE,"VOS";#N/A,#N/A,TRUE,"Warrington";#N/A,#N/A,TRUE,"Widnes"}</definedName>
    <definedName name="htrhrsth" localSheetId="21" hidden="1">{#N/A,#N/A,TRUE,"Cover";#N/A,#N/A,TRUE,"Conts";#N/A,#N/A,TRUE,"VOS";#N/A,#N/A,TRUE,"Warrington";#N/A,#N/A,TRUE,"Widnes"}</definedName>
    <definedName name="htrhrsth" hidden="1">{#N/A,#N/A,TRUE,"Cover";#N/A,#N/A,TRUE,"Conts";#N/A,#N/A,TRUE,"VOS";#N/A,#N/A,TRUE,"Warrington";#N/A,#N/A,TRUE,"Widnes"}</definedName>
    <definedName name="hutgfru" localSheetId="14" hidden="1">{#N/A,#N/A,TRUE,"Cover";#N/A,#N/A,TRUE,"Conts";#N/A,#N/A,TRUE,"VOS";#N/A,#N/A,TRUE,"Warrington";#N/A,#N/A,TRUE,"Widnes"}</definedName>
    <definedName name="hutgfru" localSheetId="19">{#N/A,#N/A,TRUE,"Cover";#N/A,#N/A,TRUE,"Conts";#N/A,#N/A,TRUE,"VOS";#N/A,#N/A,TRUE,"Warrington";#N/A,#N/A,TRUE,"Widnes"}</definedName>
    <definedName name="hutgfru" localSheetId="18">{#N/A,#N/A,TRUE,"Cover";#N/A,#N/A,TRUE,"Conts";#N/A,#N/A,TRUE,"VOS";#N/A,#N/A,TRUE,"Warrington";#N/A,#N/A,TRUE,"Widnes"}</definedName>
    <definedName name="hutgfru" localSheetId="22" hidden="1">{#N/A,#N/A,TRUE,"Cover";#N/A,#N/A,TRUE,"Conts";#N/A,#N/A,TRUE,"VOS";#N/A,#N/A,TRUE,"Warrington";#N/A,#N/A,TRUE,"Widnes"}</definedName>
    <definedName name="hutgfru" localSheetId="8" hidden="1">{#N/A,#N/A,TRUE,"Cover";#N/A,#N/A,TRUE,"Conts";#N/A,#N/A,TRUE,"VOS";#N/A,#N/A,TRUE,"Warrington";#N/A,#N/A,TRUE,"Widnes"}</definedName>
    <definedName name="hutgfru" localSheetId="20" hidden="1">{#N/A,#N/A,TRUE,"Cover";#N/A,#N/A,TRUE,"Conts";#N/A,#N/A,TRUE,"VOS";#N/A,#N/A,TRUE,"Warrington";#N/A,#N/A,TRUE,"Widnes"}</definedName>
    <definedName name="hutgfru" localSheetId="21" hidden="1">{#N/A,#N/A,TRUE,"Cover";#N/A,#N/A,TRUE,"Conts";#N/A,#N/A,TRUE,"VOS";#N/A,#N/A,TRUE,"Warrington";#N/A,#N/A,TRUE,"Widnes"}</definedName>
    <definedName name="hutgfru" hidden="1">{#N/A,#N/A,TRUE,"Cover";#N/A,#N/A,TRUE,"Conts";#N/A,#N/A,TRUE,"VOS";#N/A,#N/A,TRUE,"Warrington";#N/A,#N/A,TRUE,"Widnes"}</definedName>
    <definedName name="i8uiuyi" localSheetId="14" hidden="1">{#N/A,#N/A,TRUE,"Cover";#N/A,#N/A,TRUE,"Conts";#N/A,#N/A,TRUE,"VOS";#N/A,#N/A,TRUE,"Warrington";#N/A,#N/A,TRUE,"Widnes"}</definedName>
    <definedName name="i8uiuyi" localSheetId="19">{#N/A,#N/A,TRUE,"Cover";#N/A,#N/A,TRUE,"Conts";#N/A,#N/A,TRUE,"VOS";#N/A,#N/A,TRUE,"Warrington";#N/A,#N/A,TRUE,"Widnes"}</definedName>
    <definedName name="i8uiuyi" localSheetId="18">{#N/A,#N/A,TRUE,"Cover";#N/A,#N/A,TRUE,"Conts";#N/A,#N/A,TRUE,"VOS";#N/A,#N/A,TRUE,"Warrington";#N/A,#N/A,TRUE,"Widnes"}</definedName>
    <definedName name="i8uiuyi" localSheetId="22" hidden="1">{#N/A,#N/A,TRUE,"Cover";#N/A,#N/A,TRUE,"Conts";#N/A,#N/A,TRUE,"VOS";#N/A,#N/A,TRUE,"Warrington";#N/A,#N/A,TRUE,"Widnes"}</definedName>
    <definedName name="i8uiuyi" localSheetId="8" hidden="1">{#N/A,#N/A,TRUE,"Cover";#N/A,#N/A,TRUE,"Conts";#N/A,#N/A,TRUE,"VOS";#N/A,#N/A,TRUE,"Warrington";#N/A,#N/A,TRUE,"Widnes"}</definedName>
    <definedName name="i8uiuyi" localSheetId="20" hidden="1">{#N/A,#N/A,TRUE,"Cover";#N/A,#N/A,TRUE,"Conts";#N/A,#N/A,TRUE,"VOS";#N/A,#N/A,TRUE,"Warrington";#N/A,#N/A,TRUE,"Widnes"}</definedName>
    <definedName name="i8uiuyi" localSheetId="21" hidden="1">{#N/A,#N/A,TRUE,"Cover";#N/A,#N/A,TRUE,"Conts";#N/A,#N/A,TRUE,"VOS";#N/A,#N/A,TRUE,"Warrington";#N/A,#N/A,TRUE,"Widnes"}</definedName>
    <definedName name="i8uiuyi" hidden="1">{#N/A,#N/A,TRUE,"Cover";#N/A,#N/A,TRUE,"Conts";#N/A,#N/A,TRUE,"VOS";#N/A,#N/A,TRUE,"Warrington";#N/A,#N/A,TRUE,"Widnes"}</definedName>
    <definedName name="ihg" localSheetId="14" hidden="1">{#N/A,#N/A,TRUE,"Cover";#N/A,#N/A,TRUE,"Conts";#N/A,#N/A,TRUE,"VOS";#N/A,#N/A,TRUE,"Warrington";#N/A,#N/A,TRUE,"Widnes"}</definedName>
    <definedName name="ihg" localSheetId="19">{#N/A,#N/A,TRUE,"Cover";#N/A,#N/A,TRUE,"Conts";#N/A,#N/A,TRUE,"VOS";#N/A,#N/A,TRUE,"Warrington";#N/A,#N/A,TRUE,"Widnes"}</definedName>
    <definedName name="ihg" localSheetId="18">{#N/A,#N/A,TRUE,"Cover";#N/A,#N/A,TRUE,"Conts";#N/A,#N/A,TRUE,"VOS";#N/A,#N/A,TRUE,"Warrington";#N/A,#N/A,TRUE,"Widnes"}</definedName>
    <definedName name="ihg" localSheetId="22" hidden="1">{#N/A,#N/A,TRUE,"Cover";#N/A,#N/A,TRUE,"Conts";#N/A,#N/A,TRUE,"VOS";#N/A,#N/A,TRUE,"Warrington";#N/A,#N/A,TRUE,"Widnes"}</definedName>
    <definedName name="ihg" localSheetId="8" hidden="1">{#N/A,#N/A,TRUE,"Cover";#N/A,#N/A,TRUE,"Conts";#N/A,#N/A,TRUE,"VOS";#N/A,#N/A,TRUE,"Warrington";#N/A,#N/A,TRUE,"Widnes"}</definedName>
    <definedName name="ihg" localSheetId="20" hidden="1">{#N/A,#N/A,TRUE,"Cover";#N/A,#N/A,TRUE,"Conts";#N/A,#N/A,TRUE,"VOS";#N/A,#N/A,TRUE,"Warrington";#N/A,#N/A,TRUE,"Widnes"}</definedName>
    <definedName name="ihg" localSheetId="21" hidden="1">{#N/A,#N/A,TRUE,"Cover";#N/A,#N/A,TRUE,"Conts";#N/A,#N/A,TRUE,"VOS";#N/A,#N/A,TRUE,"Warrington";#N/A,#N/A,TRUE,"Widnes"}</definedName>
    <definedName name="ihg" hidden="1">{#N/A,#N/A,TRUE,"Cover";#N/A,#N/A,TRUE,"Conts";#N/A,#N/A,TRUE,"VOS";#N/A,#N/A,TRUE,"Warrington";#N/A,#N/A,TRUE,"Widnes"}</definedName>
    <definedName name="iho" localSheetId="14" hidden="1">{#N/A,#N/A,TRUE,"Cover";#N/A,#N/A,TRUE,"Conts";#N/A,#N/A,TRUE,"VOS";#N/A,#N/A,TRUE,"Warrington";#N/A,#N/A,TRUE,"Widnes"}</definedName>
    <definedName name="iho" localSheetId="19">{#N/A,#N/A,TRUE,"Cover";#N/A,#N/A,TRUE,"Conts";#N/A,#N/A,TRUE,"VOS";#N/A,#N/A,TRUE,"Warrington";#N/A,#N/A,TRUE,"Widnes"}</definedName>
    <definedName name="iho" localSheetId="18">{#N/A,#N/A,TRUE,"Cover";#N/A,#N/A,TRUE,"Conts";#N/A,#N/A,TRUE,"VOS";#N/A,#N/A,TRUE,"Warrington";#N/A,#N/A,TRUE,"Widnes"}</definedName>
    <definedName name="iho" localSheetId="22" hidden="1">{#N/A,#N/A,TRUE,"Cover";#N/A,#N/A,TRUE,"Conts";#N/A,#N/A,TRUE,"VOS";#N/A,#N/A,TRUE,"Warrington";#N/A,#N/A,TRUE,"Widnes"}</definedName>
    <definedName name="iho" localSheetId="8" hidden="1">{#N/A,#N/A,TRUE,"Cover";#N/A,#N/A,TRUE,"Conts";#N/A,#N/A,TRUE,"VOS";#N/A,#N/A,TRUE,"Warrington";#N/A,#N/A,TRUE,"Widnes"}</definedName>
    <definedName name="iho" localSheetId="20" hidden="1">{#N/A,#N/A,TRUE,"Cover";#N/A,#N/A,TRUE,"Conts";#N/A,#N/A,TRUE,"VOS";#N/A,#N/A,TRUE,"Warrington";#N/A,#N/A,TRUE,"Widnes"}</definedName>
    <definedName name="iho" localSheetId="21" hidden="1">{#N/A,#N/A,TRUE,"Cover";#N/A,#N/A,TRUE,"Conts";#N/A,#N/A,TRUE,"VOS";#N/A,#N/A,TRUE,"Warrington";#N/A,#N/A,TRUE,"Widnes"}</definedName>
    <definedName name="iho" hidden="1">{#N/A,#N/A,TRUE,"Cover";#N/A,#N/A,TRUE,"Conts";#N/A,#N/A,TRUE,"VOS";#N/A,#N/A,TRUE,"Warrington";#N/A,#N/A,TRUE,"Widnes"}</definedName>
    <definedName name="Incident_Tier" localSheetId="22">[10]Lookups!#REF!</definedName>
    <definedName name="Incident_Tier" localSheetId="15">#REF!</definedName>
    <definedName name="Incident_Tier" localSheetId="20">#REF!</definedName>
    <definedName name="Incident_Tier" localSheetId="21">#REF!</definedName>
    <definedName name="Incident_Tier" localSheetId="7">#REF!</definedName>
    <definedName name="Incident_Tier">#REF!</definedName>
    <definedName name="Incident_Type" localSheetId="22">[10]Lookups!#REF!</definedName>
    <definedName name="Incident_Type" localSheetId="15">#REF!</definedName>
    <definedName name="Incident_Type" localSheetId="20">#REF!</definedName>
    <definedName name="Incident_Type" localSheetId="21">#REF!</definedName>
    <definedName name="Incident_Type" localSheetId="7">#REF!</definedName>
    <definedName name="Incident_Type">#REF!</definedName>
    <definedName name="Inside_Dia__ID" localSheetId="19">'[24]Pipe Schedule'!$C$7:$E$15</definedName>
    <definedName name="Inside_Dia__ID" localSheetId="18">'[24]Pipe Schedule'!$C$7:$E$15</definedName>
    <definedName name="Inside_Dia__ID" localSheetId="22">'[25]Pipe Schedule'!$C$7:$E$15</definedName>
    <definedName name="Inside_Dia__ID" localSheetId="20">#REF!</definedName>
    <definedName name="Inside_Dia__ID" localSheetId="21">#REF!</definedName>
    <definedName name="Inside_Dia__ID">#REF!</definedName>
    <definedName name="Interior" localSheetId="19">#REF!</definedName>
    <definedName name="Interior" localSheetId="18">#REF!</definedName>
    <definedName name="Interior" localSheetId="22">#REF!</definedName>
    <definedName name="Interior" localSheetId="20">#REF!</definedName>
    <definedName name="Interior">#REF!</definedName>
    <definedName name="INTERNAL__WALLS__AND__PARTITIONS" localSheetId="22">'[14]Build-up'!#REF!</definedName>
    <definedName name="INTERNAL__WALLS__AND__PARTITIONS" localSheetId="20">#REF!</definedName>
    <definedName name="INTERNAL__WALLS__AND__PARTITIONS" localSheetId="21">#REF!</definedName>
    <definedName name="INTERNAL__WALLS__AND__PARTITIONS">#REF!</definedName>
    <definedName name="INVOICE2" localSheetId="19">#REF!</definedName>
    <definedName name="INVOICE2" localSheetId="18">#REF!</definedName>
    <definedName name="INVOICE2" localSheetId="22" hidden="1">#REF!</definedName>
    <definedName name="INVOICE2" localSheetId="20" hidden="1">#REF!</definedName>
    <definedName name="INVOICE2" localSheetId="21" hidden="1">#REF!</definedName>
    <definedName name="INVOICE2" hidden="1">#REF!</definedName>
    <definedName name="io" localSheetId="14" hidden="1">{#N/A,#N/A,TRUE,"Cover";#N/A,#N/A,TRUE,"Conts";#N/A,#N/A,TRUE,"VOS";#N/A,#N/A,TRUE,"Warrington";#N/A,#N/A,TRUE,"Widnes"}</definedName>
    <definedName name="io" localSheetId="19">{#N/A,#N/A,TRUE,"Cover";#N/A,#N/A,TRUE,"Conts";#N/A,#N/A,TRUE,"VOS";#N/A,#N/A,TRUE,"Warrington";#N/A,#N/A,TRUE,"Widnes"}</definedName>
    <definedName name="io" localSheetId="18">{#N/A,#N/A,TRUE,"Cover";#N/A,#N/A,TRUE,"Conts";#N/A,#N/A,TRUE,"VOS";#N/A,#N/A,TRUE,"Warrington";#N/A,#N/A,TRUE,"Widnes"}</definedName>
    <definedName name="io" localSheetId="22" hidden="1">{#N/A,#N/A,TRUE,"Cover";#N/A,#N/A,TRUE,"Conts";#N/A,#N/A,TRUE,"VOS";#N/A,#N/A,TRUE,"Warrington";#N/A,#N/A,TRUE,"Widnes"}</definedName>
    <definedName name="io" localSheetId="8" hidden="1">{#N/A,#N/A,TRUE,"Cover";#N/A,#N/A,TRUE,"Conts";#N/A,#N/A,TRUE,"VOS";#N/A,#N/A,TRUE,"Warrington";#N/A,#N/A,TRUE,"Widnes"}</definedName>
    <definedName name="io" localSheetId="20" hidden="1">{#N/A,#N/A,TRUE,"Cover";#N/A,#N/A,TRUE,"Conts";#N/A,#N/A,TRUE,"VOS";#N/A,#N/A,TRUE,"Warrington";#N/A,#N/A,TRUE,"Widnes"}</definedName>
    <definedName name="io" localSheetId="21" hidden="1">{#N/A,#N/A,TRUE,"Cover";#N/A,#N/A,TRUE,"Conts";#N/A,#N/A,TRUE,"VOS";#N/A,#N/A,TRUE,"Warrington";#N/A,#N/A,TRUE,"Widnes"}</definedName>
    <definedName name="io" hidden="1">{#N/A,#N/A,TRUE,"Cover";#N/A,#N/A,TRUE,"Conts";#N/A,#N/A,TRUE,"VOS";#N/A,#N/A,TRUE,"Warrington";#N/A,#N/A,TRUE,"Widnes"}</definedName>
    <definedName name="io8yuou8y" localSheetId="14" hidden="1">{#N/A,#N/A,TRUE,"Cover";#N/A,#N/A,TRUE,"Conts";#N/A,#N/A,TRUE,"VOS";#N/A,#N/A,TRUE,"Warrington";#N/A,#N/A,TRUE,"Widnes"}</definedName>
    <definedName name="io8yuou8y" localSheetId="19">{#N/A,#N/A,TRUE,"Cover";#N/A,#N/A,TRUE,"Conts";#N/A,#N/A,TRUE,"VOS";#N/A,#N/A,TRUE,"Warrington";#N/A,#N/A,TRUE,"Widnes"}</definedName>
    <definedName name="io8yuou8y" localSheetId="18">{#N/A,#N/A,TRUE,"Cover";#N/A,#N/A,TRUE,"Conts";#N/A,#N/A,TRUE,"VOS";#N/A,#N/A,TRUE,"Warrington";#N/A,#N/A,TRUE,"Widnes"}</definedName>
    <definedName name="io8yuou8y" localSheetId="22" hidden="1">{#N/A,#N/A,TRUE,"Cover";#N/A,#N/A,TRUE,"Conts";#N/A,#N/A,TRUE,"VOS";#N/A,#N/A,TRUE,"Warrington";#N/A,#N/A,TRUE,"Widnes"}</definedName>
    <definedName name="io8yuou8y" localSheetId="8" hidden="1">{#N/A,#N/A,TRUE,"Cover";#N/A,#N/A,TRUE,"Conts";#N/A,#N/A,TRUE,"VOS";#N/A,#N/A,TRUE,"Warrington";#N/A,#N/A,TRUE,"Widnes"}</definedName>
    <definedName name="io8yuou8y" localSheetId="20" hidden="1">{#N/A,#N/A,TRUE,"Cover";#N/A,#N/A,TRUE,"Conts";#N/A,#N/A,TRUE,"VOS";#N/A,#N/A,TRUE,"Warrington";#N/A,#N/A,TRUE,"Widnes"}</definedName>
    <definedName name="io8yuou8y" localSheetId="21" hidden="1">{#N/A,#N/A,TRUE,"Cover";#N/A,#N/A,TRUE,"Conts";#N/A,#N/A,TRUE,"VOS";#N/A,#N/A,TRUE,"Warrington";#N/A,#N/A,TRUE,"Widnes"}</definedName>
    <definedName name="io8yuou8y" hidden="1">{#N/A,#N/A,TRUE,"Cover";#N/A,#N/A,TRUE,"Conts";#N/A,#N/A,TRUE,"VOS";#N/A,#N/A,TRUE,"Warrington";#N/A,#N/A,TRUE,"Widnes"}</definedName>
    <definedName name="iol" localSheetId="14" hidden="1">{#N/A,#N/A,TRUE,"Cover";#N/A,#N/A,TRUE,"Conts";#N/A,#N/A,TRUE,"VOS";#N/A,#N/A,TRUE,"Warrington";#N/A,#N/A,TRUE,"Widnes"}</definedName>
    <definedName name="iol" localSheetId="19">{#N/A,#N/A,TRUE,"Cover";#N/A,#N/A,TRUE,"Conts";#N/A,#N/A,TRUE,"VOS";#N/A,#N/A,TRUE,"Warrington";#N/A,#N/A,TRUE,"Widnes"}</definedName>
    <definedName name="iol" localSheetId="18">{#N/A,#N/A,TRUE,"Cover";#N/A,#N/A,TRUE,"Conts";#N/A,#N/A,TRUE,"VOS";#N/A,#N/A,TRUE,"Warrington";#N/A,#N/A,TRUE,"Widnes"}</definedName>
    <definedName name="iol" localSheetId="22" hidden="1">{#N/A,#N/A,TRUE,"Cover";#N/A,#N/A,TRUE,"Conts";#N/A,#N/A,TRUE,"VOS";#N/A,#N/A,TRUE,"Warrington";#N/A,#N/A,TRUE,"Widnes"}</definedName>
    <definedName name="iol" localSheetId="8" hidden="1">{#N/A,#N/A,TRUE,"Cover";#N/A,#N/A,TRUE,"Conts";#N/A,#N/A,TRUE,"VOS";#N/A,#N/A,TRUE,"Warrington";#N/A,#N/A,TRUE,"Widnes"}</definedName>
    <definedName name="iol" localSheetId="20" hidden="1">{#N/A,#N/A,TRUE,"Cover";#N/A,#N/A,TRUE,"Conts";#N/A,#N/A,TRUE,"VOS";#N/A,#N/A,TRUE,"Warrington";#N/A,#N/A,TRUE,"Widnes"}</definedName>
    <definedName name="iol" localSheetId="21" hidden="1">{#N/A,#N/A,TRUE,"Cover";#N/A,#N/A,TRUE,"Conts";#N/A,#N/A,TRUE,"VOS";#N/A,#N/A,TRUE,"Warrington";#N/A,#N/A,TRUE,"Widnes"}</definedName>
    <definedName name="iol" hidden="1">{#N/A,#N/A,TRUE,"Cover";#N/A,#N/A,TRUE,"Conts";#N/A,#N/A,TRUE,"VOS";#N/A,#N/A,TRUE,"Warrington";#N/A,#N/A,TRUE,"Widnes"}</definedName>
    <definedName name="ioykyoyu" localSheetId="14" hidden="1">{#N/A,#N/A,TRUE,"Cover";#N/A,#N/A,TRUE,"Conts";#N/A,#N/A,TRUE,"VOS";#N/A,#N/A,TRUE,"Warrington";#N/A,#N/A,TRUE,"Widnes"}</definedName>
    <definedName name="ioykyoyu" localSheetId="19">{#N/A,#N/A,TRUE,"Cover";#N/A,#N/A,TRUE,"Conts";#N/A,#N/A,TRUE,"VOS";#N/A,#N/A,TRUE,"Warrington";#N/A,#N/A,TRUE,"Widnes"}</definedName>
    <definedName name="ioykyoyu" localSheetId="18">{#N/A,#N/A,TRUE,"Cover";#N/A,#N/A,TRUE,"Conts";#N/A,#N/A,TRUE,"VOS";#N/A,#N/A,TRUE,"Warrington";#N/A,#N/A,TRUE,"Widnes"}</definedName>
    <definedName name="ioykyoyu" localSheetId="22" hidden="1">{#N/A,#N/A,TRUE,"Cover";#N/A,#N/A,TRUE,"Conts";#N/A,#N/A,TRUE,"VOS";#N/A,#N/A,TRUE,"Warrington";#N/A,#N/A,TRUE,"Widnes"}</definedName>
    <definedName name="ioykyoyu" localSheetId="8" hidden="1">{#N/A,#N/A,TRUE,"Cover";#N/A,#N/A,TRUE,"Conts";#N/A,#N/A,TRUE,"VOS";#N/A,#N/A,TRUE,"Warrington";#N/A,#N/A,TRUE,"Widnes"}</definedName>
    <definedName name="ioykyoyu" localSheetId="20" hidden="1">{#N/A,#N/A,TRUE,"Cover";#N/A,#N/A,TRUE,"Conts";#N/A,#N/A,TRUE,"VOS";#N/A,#N/A,TRUE,"Warrington";#N/A,#N/A,TRUE,"Widnes"}</definedName>
    <definedName name="ioykyoyu" localSheetId="21" hidden="1">{#N/A,#N/A,TRUE,"Cover";#N/A,#N/A,TRUE,"Conts";#N/A,#N/A,TRUE,"VOS";#N/A,#N/A,TRUE,"Warrington";#N/A,#N/A,TRUE,"Widnes"}</definedName>
    <definedName name="ioykyoyu" hidden="1">{#N/A,#N/A,TRUE,"Cover";#N/A,#N/A,TRUE,"Conts";#N/A,#N/A,TRUE,"VOS";#N/A,#N/A,TRUE,"Warrington";#N/A,#N/A,TRUE,"Widnes"}</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NORM" hidden="1">"c1902"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RR" localSheetId="19">#REF!</definedName>
    <definedName name="IRR" localSheetId="18">#REF!</definedName>
    <definedName name="IRR" localSheetId="21">#REF!</definedName>
    <definedName name="IRR">#REF!</definedName>
    <definedName name="IssEscStatus1" localSheetId="19">'[26]#1'!$B$10:$B$14</definedName>
    <definedName name="IssEscStatus1" localSheetId="18">'[26]#1'!$B$10:$B$14</definedName>
    <definedName name="IssEscStatus1" localSheetId="22">'[27]#1'!$B$10:$B$14</definedName>
    <definedName name="IssEscStatus1" localSheetId="8">#REF!</definedName>
    <definedName name="IssEscStatus1" localSheetId="20">#REF!</definedName>
    <definedName name="IssEscStatus1" localSheetId="21">#REF!</definedName>
    <definedName name="IssEscStatus1" localSheetId="7">#REF!</definedName>
    <definedName name="IssEscStatus1">#REF!</definedName>
    <definedName name="Item_Range" localSheetId="19">#REF!</definedName>
    <definedName name="Item_Range" localSheetId="18">#REF!</definedName>
    <definedName name="Item_Range" localSheetId="22">#REF!</definedName>
    <definedName name="Item_Range" localSheetId="20">#REF!</definedName>
    <definedName name="Item_Range">#REF!</definedName>
    <definedName name="iu" localSheetId="14" hidden="1">{#N/A,#N/A,TRUE,"Cover";#N/A,#N/A,TRUE,"Conts";#N/A,#N/A,TRUE,"VOS";#N/A,#N/A,TRUE,"Warrington";#N/A,#N/A,TRUE,"Widnes"}</definedName>
    <definedName name="iu" localSheetId="19">{#N/A,#N/A,TRUE,"Cover";#N/A,#N/A,TRUE,"Conts";#N/A,#N/A,TRUE,"VOS";#N/A,#N/A,TRUE,"Warrington";#N/A,#N/A,TRUE,"Widnes"}</definedName>
    <definedName name="iu" localSheetId="18">{#N/A,#N/A,TRUE,"Cover";#N/A,#N/A,TRUE,"Conts";#N/A,#N/A,TRUE,"VOS";#N/A,#N/A,TRUE,"Warrington";#N/A,#N/A,TRUE,"Widnes"}</definedName>
    <definedName name="iu" localSheetId="22" hidden="1">{#N/A,#N/A,TRUE,"Cover";#N/A,#N/A,TRUE,"Conts";#N/A,#N/A,TRUE,"VOS";#N/A,#N/A,TRUE,"Warrington";#N/A,#N/A,TRUE,"Widnes"}</definedName>
    <definedName name="iu" localSheetId="8" hidden="1">{#N/A,#N/A,TRUE,"Cover";#N/A,#N/A,TRUE,"Conts";#N/A,#N/A,TRUE,"VOS";#N/A,#N/A,TRUE,"Warrington";#N/A,#N/A,TRUE,"Widnes"}</definedName>
    <definedName name="iu" localSheetId="20" hidden="1">{#N/A,#N/A,TRUE,"Cover";#N/A,#N/A,TRUE,"Conts";#N/A,#N/A,TRUE,"VOS";#N/A,#N/A,TRUE,"Warrington";#N/A,#N/A,TRUE,"Widnes"}</definedName>
    <definedName name="iu" localSheetId="21" hidden="1">{#N/A,#N/A,TRUE,"Cover";#N/A,#N/A,TRUE,"Conts";#N/A,#N/A,TRUE,"VOS";#N/A,#N/A,TRUE,"Warrington";#N/A,#N/A,TRUE,"Widnes"}</definedName>
    <definedName name="iu" hidden="1">{#N/A,#N/A,TRUE,"Cover";#N/A,#N/A,TRUE,"Conts";#N/A,#N/A,TRUE,"VOS";#N/A,#N/A,TRUE,"Warrington";#N/A,#N/A,TRUE,"Widnes"}</definedName>
    <definedName name="iuh" localSheetId="14" hidden="1">{#N/A,#N/A,TRUE,"Cover";#N/A,#N/A,TRUE,"Conts";#N/A,#N/A,TRUE,"VOS";#N/A,#N/A,TRUE,"Warrington";#N/A,#N/A,TRUE,"Widnes"}</definedName>
    <definedName name="iuh" localSheetId="19">{#N/A,#N/A,TRUE,"Cover";#N/A,#N/A,TRUE,"Conts";#N/A,#N/A,TRUE,"VOS";#N/A,#N/A,TRUE,"Warrington";#N/A,#N/A,TRUE,"Widnes"}</definedName>
    <definedName name="iuh" localSheetId="18">{#N/A,#N/A,TRUE,"Cover";#N/A,#N/A,TRUE,"Conts";#N/A,#N/A,TRUE,"VOS";#N/A,#N/A,TRUE,"Warrington";#N/A,#N/A,TRUE,"Widnes"}</definedName>
    <definedName name="iuh" localSheetId="22" hidden="1">{#N/A,#N/A,TRUE,"Cover";#N/A,#N/A,TRUE,"Conts";#N/A,#N/A,TRUE,"VOS";#N/A,#N/A,TRUE,"Warrington";#N/A,#N/A,TRUE,"Widnes"}</definedName>
    <definedName name="iuh" localSheetId="8" hidden="1">{#N/A,#N/A,TRUE,"Cover";#N/A,#N/A,TRUE,"Conts";#N/A,#N/A,TRUE,"VOS";#N/A,#N/A,TRUE,"Warrington";#N/A,#N/A,TRUE,"Widnes"}</definedName>
    <definedName name="iuh" localSheetId="20" hidden="1">{#N/A,#N/A,TRUE,"Cover";#N/A,#N/A,TRUE,"Conts";#N/A,#N/A,TRUE,"VOS";#N/A,#N/A,TRUE,"Warrington";#N/A,#N/A,TRUE,"Widnes"}</definedName>
    <definedName name="iuh" localSheetId="21" hidden="1">{#N/A,#N/A,TRUE,"Cover";#N/A,#N/A,TRUE,"Conts";#N/A,#N/A,TRUE,"VOS";#N/A,#N/A,TRUE,"Warrington";#N/A,#N/A,TRUE,"Widnes"}</definedName>
    <definedName name="iuh" hidden="1">{#N/A,#N/A,TRUE,"Cover";#N/A,#N/A,TRUE,"Conts";#N/A,#N/A,TRUE,"VOS";#N/A,#N/A,TRUE,"Warrington";#N/A,#N/A,TRUE,"Widnes"}</definedName>
    <definedName name="iui" localSheetId="14" hidden="1">{#N/A,#N/A,TRUE,"Cover";#N/A,#N/A,TRUE,"Conts";#N/A,#N/A,TRUE,"VOS";#N/A,#N/A,TRUE,"Warrington";#N/A,#N/A,TRUE,"Widnes"}</definedName>
    <definedName name="iui" localSheetId="19">{#N/A,#N/A,TRUE,"Cover";#N/A,#N/A,TRUE,"Conts";#N/A,#N/A,TRUE,"VOS";#N/A,#N/A,TRUE,"Warrington";#N/A,#N/A,TRUE,"Widnes"}</definedName>
    <definedName name="iui" localSheetId="18">{#N/A,#N/A,TRUE,"Cover";#N/A,#N/A,TRUE,"Conts";#N/A,#N/A,TRUE,"VOS";#N/A,#N/A,TRUE,"Warrington";#N/A,#N/A,TRUE,"Widnes"}</definedName>
    <definedName name="iui" localSheetId="22" hidden="1">{#N/A,#N/A,TRUE,"Cover";#N/A,#N/A,TRUE,"Conts";#N/A,#N/A,TRUE,"VOS";#N/A,#N/A,TRUE,"Warrington";#N/A,#N/A,TRUE,"Widnes"}</definedName>
    <definedName name="iui" localSheetId="8" hidden="1">{#N/A,#N/A,TRUE,"Cover";#N/A,#N/A,TRUE,"Conts";#N/A,#N/A,TRUE,"VOS";#N/A,#N/A,TRUE,"Warrington";#N/A,#N/A,TRUE,"Widnes"}</definedName>
    <definedName name="iui" localSheetId="20" hidden="1">{#N/A,#N/A,TRUE,"Cover";#N/A,#N/A,TRUE,"Conts";#N/A,#N/A,TRUE,"VOS";#N/A,#N/A,TRUE,"Warrington";#N/A,#N/A,TRUE,"Widnes"}</definedName>
    <definedName name="iui" localSheetId="21" hidden="1">{#N/A,#N/A,TRUE,"Cover";#N/A,#N/A,TRUE,"Conts";#N/A,#N/A,TRUE,"VOS";#N/A,#N/A,TRUE,"Warrington";#N/A,#N/A,TRUE,"Widnes"}</definedName>
    <definedName name="iui" hidden="1">{#N/A,#N/A,TRUE,"Cover";#N/A,#N/A,TRUE,"Conts";#N/A,#N/A,TRUE,"VOS";#N/A,#N/A,TRUE,"Warrington";#N/A,#N/A,TRUE,"Widnes"}</definedName>
    <definedName name="iuiou" localSheetId="14" hidden="1">{#N/A,#N/A,TRUE,"Cover";#N/A,#N/A,TRUE,"Conts";#N/A,#N/A,TRUE,"VOS";#N/A,#N/A,TRUE,"Warrington";#N/A,#N/A,TRUE,"Widnes"}</definedName>
    <definedName name="iuiou" localSheetId="19">{#N/A,#N/A,TRUE,"Cover";#N/A,#N/A,TRUE,"Conts";#N/A,#N/A,TRUE,"VOS";#N/A,#N/A,TRUE,"Warrington";#N/A,#N/A,TRUE,"Widnes"}</definedName>
    <definedName name="iuiou" localSheetId="18">{#N/A,#N/A,TRUE,"Cover";#N/A,#N/A,TRUE,"Conts";#N/A,#N/A,TRUE,"VOS";#N/A,#N/A,TRUE,"Warrington";#N/A,#N/A,TRUE,"Widnes"}</definedName>
    <definedName name="iuiou" localSheetId="22" hidden="1">{#N/A,#N/A,TRUE,"Cover";#N/A,#N/A,TRUE,"Conts";#N/A,#N/A,TRUE,"VOS";#N/A,#N/A,TRUE,"Warrington";#N/A,#N/A,TRUE,"Widnes"}</definedName>
    <definedName name="iuiou" localSheetId="8" hidden="1">{#N/A,#N/A,TRUE,"Cover";#N/A,#N/A,TRUE,"Conts";#N/A,#N/A,TRUE,"VOS";#N/A,#N/A,TRUE,"Warrington";#N/A,#N/A,TRUE,"Widnes"}</definedName>
    <definedName name="iuiou" localSheetId="20" hidden="1">{#N/A,#N/A,TRUE,"Cover";#N/A,#N/A,TRUE,"Conts";#N/A,#N/A,TRUE,"VOS";#N/A,#N/A,TRUE,"Warrington";#N/A,#N/A,TRUE,"Widnes"}</definedName>
    <definedName name="iuiou" localSheetId="21" hidden="1">{#N/A,#N/A,TRUE,"Cover";#N/A,#N/A,TRUE,"Conts";#N/A,#N/A,TRUE,"VOS";#N/A,#N/A,TRUE,"Warrington";#N/A,#N/A,TRUE,"Widnes"}</definedName>
    <definedName name="iuiou" hidden="1">{#N/A,#N/A,TRUE,"Cover";#N/A,#N/A,TRUE,"Conts";#N/A,#N/A,TRUE,"VOS";#N/A,#N/A,TRUE,"Warrington";#N/A,#N/A,TRUE,"Widnes"}</definedName>
    <definedName name="iuk" localSheetId="14" hidden="1">{#N/A,#N/A,TRUE,"Cover";#N/A,#N/A,TRUE,"Conts";#N/A,#N/A,TRUE,"VOS";#N/A,#N/A,TRUE,"Warrington";#N/A,#N/A,TRUE,"Widnes"}</definedName>
    <definedName name="iuk" localSheetId="19">{#N/A,#N/A,TRUE,"Cover";#N/A,#N/A,TRUE,"Conts";#N/A,#N/A,TRUE,"VOS";#N/A,#N/A,TRUE,"Warrington";#N/A,#N/A,TRUE,"Widnes"}</definedName>
    <definedName name="iuk" localSheetId="18">{#N/A,#N/A,TRUE,"Cover";#N/A,#N/A,TRUE,"Conts";#N/A,#N/A,TRUE,"VOS";#N/A,#N/A,TRUE,"Warrington";#N/A,#N/A,TRUE,"Widnes"}</definedName>
    <definedName name="iuk" localSheetId="22" hidden="1">{#N/A,#N/A,TRUE,"Cover";#N/A,#N/A,TRUE,"Conts";#N/A,#N/A,TRUE,"VOS";#N/A,#N/A,TRUE,"Warrington";#N/A,#N/A,TRUE,"Widnes"}</definedName>
    <definedName name="iuk" localSheetId="8" hidden="1">{#N/A,#N/A,TRUE,"Cover";#N/A,#N/A,TRUE,"Conts";#N/A,#N/A,TRUE,"VOS";#N/A,#N/A,TRUE,"Warrington";#N/A,#N/A,TRUE,"Widnes"}</definedName>
    <definedName name="iuk" localSheetId="20" hidden="1">{#N/A,#N/A,TRUE,"Cover";#N/A,#N/A,TRUE,"Conts";#N/A,#N/A,TRUE,"VOS";#N/A,#N/A,TRUE,"Warrington";#N/A,#N/A,TRUE,"Widnes"}</definedName>
    <definedName name="iuk" localSheetId="21" hidden="1">{#N/A,#N/A,TRUE,"Cover";#N/A,#N/A,TRUE,"Conts";#N/A,#N/A,TRUE,"VOS";#N/A,#N/A,TRUE,"Warrington";#N/A,#N/A,TRUE,"Widnes"}</definedName>
    <definedName name="iuk" hidden="1">{#N/A,#N/A,TRUE,"Cover";#N/A,#N/A,TRUE,"Conts";#N/A,#N/A,TRUE,"VOS";#N/A,#N/A,TRUE,"Warrington";#N/A,#N/A,TRUE,"Widnes"}</definedName>
    <definedName name="iukh" localSheetId="14" hidden="1">{#N/A,#N/A,TRUE,"Cover";#N/A,#N/A,TRUE,"Conts";#N/A,#N/A,TRUE,"VOS";#N/A,#N/A,TRUE,"Warrington";#N/A,#N/A,TRUE,"Widnes"}</definedName>
    <definedName name="iukh" localSheetId="19">{#N/A,#N/A,TRUE,"Cover";#N/A,#N/A,TRUE,"Conts";#N/A,#N/A,TRUE,"VOS";#N/A,#N/A,TRUE,"Warrington";#N/A,#N/A,TRUE,"Widnes"}</definedName>
    <definedName name="iukh" localSheetId="18">{#N/A,#N/A,TRUE,"Cover";#N/A,#N/A,TRUE,"Conts";#N/A,#N/A,TRUE,"VOS";#N/A,#N/A,TRUE,"Warrington";#N/A,#N/A,TRUE,"Widnes"}</definedName>
    <definedName name="iukh" localSheetId="22" hidden="1">{#N/A,#N/A,TRUE,"Cover";#N/A,#N/A,TRUE,"Conts";#N/A,#N/A,TRUE,"VOS";#N/A,#N/A,TRUE,"Warrington";#N/A,#N/A,TRUE,"Widnes"}</definedName>
    <definedName name="iukh" localSheetId="8" hidden="1">{#N/A,#N/A,TRUE,"Cover";#N/A,#N/A,TRUE,"Conts";#N/A,#N/A,TRUE,"VOS";#N/A,#N/A,TRUE,"Warrington";#N/A,#N/A,TRUE,"Widnes"}</definedName>
    <definedName name="iukh" localSheetId="20" hidden="1">{#N/A,#N/A,TRUE,"Cover";#N/A,#N/A,TRUE,"Conts";#N/A,#N/A,TRUE,"VOS";#N/A,#N/A,TRUE,"Warrington";#N/A,#N/A,TRUE,"Widnes"}</definedName>
    <definedName name="iukh" localSheetId="21" hidden="1">{#N/A,#N/A,TRUE,"Cover";#N/A,#N/A,TRUE,"Conts";#N/A,#N/A,TRUE,"VOS";#N/A,#N/A,TRUE,"Warrington";#N/A,#N/A,TRUE,"Widnes"}</definedName>
    <definedName name="iukh" hidden="1">{#N/A,#N/A,TRUE,"Cover";#N/A,#N/A,TRUE,"Conts";#N/A,#N/A,TRUE,"VOS";#N/A,#N/A,TRUE,"Warrington";#N/A,#N/A,TRUE,"Widnes"}</definedName>
    <definedName name="iulouy" localSheetId="14" hidden="1">{#N/A,#N/A,TRUE,"Cover";#N/A,#N/A,TRUE,"Conts";#N/A,#N/A,TRUE,"VOS";#N/A,#N/A,TRUE,"Warrington";#N/A,#N/A,TRUE,"Widnes"}</definedName>
    <definedName name="iulouy" localSheetId="19">{#N/A,#N/A,TRUE,"Cover";#N/A,#N/A,TRUE,"Conts";#N/A,#N/A,TRUE,"VOS";#N/A,#N/A,TRUE,"Warrington";#N/A,#N/A,TRUE,"Widnes"}</definedName>
    <definedName name="iulouy" localSheetId="18">{#N/A,#N/A,TRUE,"Cover";#N/A,#N/A,TRUE,"Conts";#N/A,#N/A,TRUE,"VOS";#N/A,#N/A,TRUE,"Warrington";#N/A,#N/A,TRUE,"Widnes"}</definedName>
    <definedName name="iulouy" localSheetId="22" hidden="1">{#N/A,#N/A,TRUE,"Cover";#N/A,#N/A,TRUE,"Conts";#N/A,#N/A,TRUE,"VOS";#N/A,#N/A,TRUE,"Warrington";#N/A,#N/A,TRUE,"Widnes"}</definedName>
    <definedName name="iulouy" localSheetId="8" hidden="1">{#N/A,#N/A,TRUE,"Cover";#N/A,#N/A,TRUE,"Conts";#N/A,#N/A,TRUE,"VOS";#N/A,#N/A,TRUE,"Warrington";#N/A,#N/A,TRUE,"Widnes"}</definedName>
    <definedName name="iulouy" localSheetId="20" hidden="1">{#N/A,#N/A,TRUE,"Cover";#N/A,#N/A,TRUE,"Conts";#N/A,#N/A,TRUE,"VOS";#N/A,#N/A,TRUE,"Warrington";#N/A,#N/A,TRUE,"Widnes"}</definedName>
    <definedName name="iulouy" localSheetId="21" hidden="1">{#N/A,#N/A,TRUE,"Cover";#N/A,#N/A,TRUE,"Conts";#N/A,#N/A,TRUE,"VOS";#N/A,#N/A,TRUE,"Warrington";#N/A,#N/A,TRUE,"Widnes"}</definedName>
    <definedName name="iulouy" hidden="1">{#N/A,#N/A,TRUE,"Cover";#N/A,#N/A,TRUE,"Conts";#N/A,#N/A,TRUE,"VOS";#N/A,#N/A,TRUE,"Warrington";#N/A,#N/A,TRUE,"Widnes"}</definedName>
    <definedName name="jg" localSheetId="14" hidden="1">{#N/A,#N/A,TRUE,"Cover";#N/A,#N/A,TRUE,"Conts";#N/A,#N/A,TRUE,"VOS";#N/A,#N/A,TRUE,"Warrington";#N/A,#N/A,TRUE,"Widnes"}</definedName>
    <definedName name="jg" localSheetId="19">{#N/A,#N/A,TRUE,"Cover";#N/A,#N/A,TRUE,"Conts";#N/A,#N/A,TRUE,"VOS";#N/A,#N/A,TRUE,"Warrington";#N/A,#N/A,TRUE,"Widnes"}</definedName>
    <definedName name="jg" localSheetId="18">{#N/A,#N/A,TRUE,"Cover";#N/A,#N/A,TRUE,"Conts";#N/A,#N/A,TRUE,"VOS";#N/A,#N/A,TRUE,"Warrington";#N/A,#N/A,TRUE,"Widnes"}</definedName>
    <definedName name="jg" localSheetId="22" hidden="1">{#N/A,#N/A,TRUE,"Cover";#N/A,#N/A,TRUE,"Conts";#N/A,#N/A,TRUE,"VOS";#N/A,#N/A,TRUE,"Warrington";#N/A,#N/A,TRUE,"Widnes"}</definedName>
    <definedName name="jg" localSheetId="8" hidden="1">{#N/A,#N/A,TRUE,"Cover";#N/A,#N/A,TRUE,"Conts";#N/A,#N/A,TRUE,"VOS";#N/A,#N/A,TRUE,"Warrington";#N/A,#N/A,TRUE,"Widnes"}</definedName>
    <definedName name="jg" localSheetId="20" hidden="1">{#N/A,#N/A,TRUE,"Cover";#N/A,#N/A,TRUE,"Conts";#N/A,#N/A,TRUE,"VOS";#N/A,#N/A,TRUE,"Warrington";#N/A,#N/A,TRUE,"Widnes"}</definedName>
    <definedName name="jg" localSheetId="21" hidden="1">{#N/A,#N/A,TRUE,"Cover";#N/A,#N/A,TRUE,"Conts";#N/A,#N/A,TRUE,"VOS";#N/A,#N/A,TRUE,"Warrington";#N/A,#N/A,TRUE,"Widnes"}</definedName>
    <definedName name="jg" hidden="1">{#N/A,#N/A,TRUE,"Cover";#N/A,#N/A,TRUE,"Conts";#N/A,#N/A,TRUE,"VOS";#N/A,#N/A,TRUE,"Warrington";#N/A,#N/A,TRUE,"Widnes"}</definedName>
    <definedName name="jh" localSheetId="14" hidden="1">{#N/A,#N/A,TRUE,"Cover";#N/A,#N/A,TRUE,"Conts";#N/A,#N/A,TRUE,"VOS";#N/A,#N/A,TRUE,"Warrington";#N/A,#N/A,TRUE,"Widnes"}</definedName>
    <definedName name="jh" localSheetId="19">{#N/A,#N/A,TRUE,"Cover";#N/A,#N/A,TRUE,"Conts";#N/A,#N/A,TRUE,"VOS";#N/A,#N/A,TRUE,"Warrington";#N/A,#N/A,TRUE,"Widnes"}</definedName>
    <definedName name="jh" localSheetId="18">{#N/A,#N/A,TRUE,"Cover";#N/A,#N/A,TRUE,"Conts";#N/A,#N/A,TRUE,"VOS";#N/A,#N/A,TRUE,"Warrington";#N/A,#N/A,TRUE,"Widnes"}</definedName>
    <definedName name="jh" localSheetId="22" hidden="1">{#N/A,#N/A,TRUE,"Cover";#N/A,#N/A,TRUE,"Conts";#N/A,#N/A,TRUE,"VOS";#N/A,#N/A,TRUE,"Warrington";#N/A,#N/A,TRUE,"Widnes"}</definedName>
    <definedName name="jh" localSheetId="8" hidden="1">{#N/A,#N/A,TRUE,"Cover";#N/A,#N/A,TRUE,"Conts";#N/A,#N/A,TRUE,"VOS";#N/A,#N/A,TRUE,"Warrington";#N/A,#N/A,TRUE,"Widnes"}</definedName>
    <definedName name="jh" localSheetId="20" hidden="1">{#N/A,#N/A,TRUE,"Cover";#N/A,#N/A,TRUE,"Conts";#N/A,#N/A,TRUE,"VOS";#N/A,#N/A,TRUE,"Warrington";#N/A,#N/A,TRUE,"Widnes"}</definedName>
    <definedName name="jh" localSheetId="21" hidden="1">{#N/A,#N/A,TRUE,"Cover";#N/A,#N/A,TRUE,"Conts";#N/A,#N/A,TRUE,"VOS";#N/A,#N/A,TRUE,"Warrington";#N/A,#N/A,TRUE,"Widnes"}</definedName>
    <definedName name="jh" hidden="1">{#N/A,#N/A,TRUE,"Cover";#N/A,#N/A,TRUE,"Conts";#N/A,#N/A,TRUE,"VOS";#N/A,#N/A,TRUE,"Warrington";#N/A,#N/A,TRUE,"Widnes"}</definedName>
    <definedName name="jhg" localSheetId="14" hidden="1">{#N/A,#N/A,TRUE,"Cover";#N/A,#N/A,TRUE,"Conts";#N/A,#N/A,TRUE,"VOS";#N/A,#N/A,TRUE,"Warrington";#N/A,#N/A,TRUE,"Widnes"}</definedName>
    <definedName name="jhg" localSheetId="19">{#N/A,#N/A,TRUE,"Cover";#N/A,#N/A,TRUE,"Conts";#N/A,#N/A,TRUE,"VOS";#N/A,#N/A,TRUE,"Warrington";#N/A,#N/A,TRUE,"Widnes"}</definedName>
    <definedName name="jhg" localSheetId="18">{#N/A,#N/A,TRUE,"Cover";#N/A,#N/A,TRUE,"Conts";#N/A,#N/A,TRUE,"VOS";#N/A,#N/A,TRUE,"Warrington";#N/A,#N/A,TRUE,"Widnes"}</definedName>
    <definedName name="jhg" localSheetId="22" hidden="1">{#N/A,#N/A,TRUE,"Cover";#N/A,#N/A,TRUE,"Conts";#N/A,#N/A,TRUE,"VOS";#N/A,#N/A,TRUE,"Warrington";#N/A,#N/A,TRUE,"Widnes"}</definedName>
    <definedName name="jhg" localSheetId="8" hidden="1">{#N/A,#N/A,TRUE,"Cover";#N/A,#N/A,TRUE,"Conts";#N/A,#N/A,TRUE,"VOS";#N/A,#N/A,TRUE,"Warrington";#N/A,#N/A,TRUE,"Widnes"}</definedName>
    <definedName name="jhg" localSheetId="20" hidden="1">{#N/A,#N/A,TRUE,"Cover";#N/A,#N/A,TRUE,"Conts";#N/A,#N/A,TRUE,"VOS";#N/A,#N/A,TRUE,"Warrington";#N/A,#N/A,TRUE,"Widnes"}</definedName>
    <definedName name="jhg" localSheetId="21" hidden="1">{#N/A,#N/A,TRUE,"Cover";#N/A,#N/A,TRUE,"Conts";#N/A,#N/A,TRUE,"VOS";#N/A,#N/A,TRUE,"Warrington";#N/A,#N/A,TRUE,"Widnes"}</definedName>
    <definedName name="jhg" hidden="1">{#N/A,#N/A,TRUE,"Cover";#N/A,#N/A,TRUE,"Conts";#N/A,#N/A,TRUE,"VOS";#N/A,#N/A,TRUE,"Warrington";#N/A,#N/A,TRUE,"Widnes"}</definedName>
    <definedName name="jk" localSheetId="14" hidden="1">{#N/A,#N/A,TRUE,"Cover";#N/A,#N/A,TRUE,"Conts";#N/A,#N/A,TRUE,"VOS";#N/A,#N/A,TRUE,"Warrington";#N/A,#N/A,TRUE,"Widnes"}</definedName>
    <definedName name="jk" localSheetId="19">{#N/A,#N/A,TRUE,"Cover";#N/A,#N/A,TRUE,"Conts";#N/A,#N/A,TRUE,"VOS";#N/A,#N/A,TRUE,"Warrington";#N/A,#N/A,TRUE,"Widnes"}</definedName>
    <definedName name="jk" localSheetId="18">{#N/A,#N/A,TRUE,"Cover";#N/A,#N/A,TRUE,"Conts";#N/A,#N/A,TRUE,"VOS";#N/A,#N/A,TRUE,"Warrington";#N/A,#N/A,TRUE,"Widnes"}</definedName>
    <definedName name="jk" localSheetId="22" hidden="1">{#N/A,#N/A,TRUE,"Cover";#N/A,#N/A,TRUE,"Conts";#N/A,#N/A,TRUE,"VOS";#N/A,#N/A,TRUE,"Warrington";#N/A,#N/A,TRUE,"Widnes"}</definedName>
    <definedName name="jk" localSheetId="8" hidden="1">{#N/A,#N/A,TRUE,"Cover";#N/A,#N/A,TRUE,"Conts";#N/A,#N/A,TRUE,"VOS";#N/A,#N/A,TRUE,"Warrington";#N/A,#N/A,TRUE,"Widnes"}</definedName>
    <definedName name="jk" localSheetId="20" hidden="1">{#N/A,#N/A,TRUE,"Cover";#N/A,#N/A,TRUE,"Conts";#N/A,#N/A,TRUE,"VOS";#N/A,#N/A,TRUE,"Warrington";#N/A,#N/A,TRUE,"Widnes"}</definedName>
    <definedName name="jk" localSheetId="21" hidden="1">{#N/A,#N/A,TRUE,"Cover";#N/A,#N/A,TRUE,"Conts";#N/A,#N/A,TRUE,"VOS";#N/A,#N/A,TRUE,"Warrington";#N/A,#N/A,TRUE,"Widnes"}</definedName>
    <definedName name="jk" hidden="1">{#N/A,#N/A,TRUE,"Cover";#N/A,#N/A,TRUE,"Conts";#N/A,#N/A,TRUE,"VOS";#N/A,#N/A,TRUE,"Warrington";#N/A,#N/A,TRUE,"Widnes"}</definedName>
    <definedName name="jk.j.oi" localSheetId="14" hidden="1">{#N/A,#N/A,TRUE,"Cover";#N/A,#N/A,TRUE,"Conts";#N/A,#N/A,TRUE,"VOS";#N/A,#N/A,TRUE,"Warrington";#N/A,#N/A,TRUE,"Widnes"}</definedName>
    <definedName name="jk.j.oi" localSheetId="19">{#N/A,#N/A,TRUE,"Cover";#N/A,#N/A,TRUE,"Conts";#N/A,#N/A,TRUE,"VOS";#N/A,#N/A,TRUE,"Warrington";#N/A,#N/A,TRUE,"Widnes"}</definedName>
    <definedName name="jk.j.oi" localSheetId="18">{#N/A,#N/A,TRUE,"Cover";#N/A,#N/A,TRUE,"Conts";#N/A,#N/A,TRUE,"VOS";#N/A,#N/A,TRUE,"Warrington";#N/A,#N/A,TRUE,"Widnes"}</definedName>
    <definedName name="jk.j.oi" localSheetId="22" hidden="1">{#N/A,#N/A,TRUE,"Cover";#N/A,#N/A,TRUE,"Conts";#N/A,#N/A,TRUE,"VOS";#N/A,#N/A,TRUE,"Warrington";#N/A,#N/A,TRUE,"Widnes"}</definedName>
    <definedName name="jk.j.oi" localSheetId="8" hidden="1">{#N/A,#N/A,TRUE,"Cover";#N/A,#N/A,TRUE,"Conts";#N/A,#N/A,TRUE,"VOS";#N/A,#N/A,TRUE,"Warrington";#N/A,#N/A,TRUE,"Widnes"}</definedName>
    <definedName name="jk.j.oi" localSheetId="20" hidden="1">{#N/A,#N/A,TRUE,"Cover";#N/A,#N/A,TRUE,"Conts";#N/A,#N/A,TRUE,"VOS";#N/A,#N/A,TRUE,"Warrington";#N/A,#N/A,TRUE,"Widnes"}</definedName>
    <definedName name="jk.j.oi" localSheetId="21" hidden="1">{#N/A,#N/A,TRUE,"Cover";#N/A,#N/A,TRUE,"Conts";#N/A,#N/A,TRUE,"VOS";#N/A,#N/A,TRUE,"Warrington";#N/A,#N/A,TRUE,"Widnes"}</definedName>
    <definedName name="jk.j.oi" hidden="1">{#N/A,#N/A,TRUE,"Cover";#N/A,#N/A,TRUE,"Conts";#N/A,#N/A,TRUE,"VOS";#N/A,#N/A,TRUE,"Warrington";#N/A,#N/A,TRUE,"Widnes"}</definedName>
    <definedName name="JKGKJHK" localSheetId="14" hidden="1">{#N/A,#N/A,TRUE,"Cover";#N/A,#N/A,TRUE,"Conts";#N/A,#N/A,TRUE,"VOS";#N/A,#N/A,TRUE,"Warrington";#N/A,#N/A,TRUE,"Widnes"}</definedName>
    <definedName name="JKGKJHK" localSheetId="19">{#N/A,#N/A,TRUE,"Cover";#N/A,#N/A,TRUE,"Conts";#N/A,#N/A,TRUE,"VOS";#N/A,#N/A,TRUE,"Warrington";#N/A,#N/A,TRUE,"Widnes"}</definedName>
    <definedName name="JKGKJHK" localSheetId="18">{#N/A,#N/A,TRUE,"Cover";#N/A,#N/A,TRUE,"Conts";#N/A,#N/A,TRUE,"VOS";#N/A,#N/A,TRUE,"Warrington";#N/A,#N/A,TRUE,"Widnes"}</definedName>
    <definedName name="JKGKJHK" localSheetId="22" hidden="1">{#N/A,#N/A,TRUE,"Cover";#N/A,#N/A,TRUE,"Conts";#N/A,#N/A,TRUE,"VOS";#N/A,#N/A,TRUE,"Warrington";#N/A,#N/A,TRUE,"Widnes"}</definedName>
    <definedName name="JKGKJHK" localSheetId="8" hidden="1">{#N/A,#N/A,TRUE,"Cover";#N/A,#N/A,TRUE,"Conts";#N/A,#N/A,TRUE,"VOS";#N/A,#N/A,TRUE,"Warrington";#N/A,#N/A,TRUE,"Widnes"}</definedName>
    <definedName name="JKGKJHK" localSheetId="20" hidden="1">{#N/A,#N/A,TRUE,"Cover";#N/A,#N/A,TRUE,"Conts";#N/A,#N/A,TRUE,"VOS";#N/A,#N/A,TRUE,"Warrington";#N/A,#N/A,TRUE,"Widnes"}</definedName>
    <definedName name="JKGKJHK" localSheetId="21" hidden="1">{#N/A,#N/A,TRUE,"Cover";#N/A,#N/A,TRUE,"Conts";#N/A,#N/A,TRUE,"VOS";#N/A,#N/A,TRUE,"Warrington";#N/A,#N/A,TRUE,"Widnes"}</definedName>
    <definedName name="JKGKJHK" hidden="1">{#N/A,#N/A,TRUE,"Cover";#N/A,#N/A,TRUE,"Conts";#N/A,#N/A,TRUE,"VOS";#N/A,#N/A,TRUE,"Warrington";#N/A,#N/A,TRUE,"Widnes"}</definedName>
    <definedName name="jkljljkl" localSheetId="14" hidden="1">{#N/A,#N/A,TRUE,"Cover";#N/A,#N/A,TRUE,"Conts";#N/A,#N/A,TRUE,"VOS";#N/A,#N/A,TRUE,"Warrington";#N/A,#N/A,TRUE,"Widnes"}</definedName>
    <definedName name="jkljljkl" localSheetId="19">{#N/A,#N/A,TRUE,"Cover";#N/A,#N/A,TRUE,"Conts";#N/A,#N/A,TRUE,"VOS";#N/A,#N/A,TRUE,"Warrington";#N/A,#N/A,TRUE,"Widnes"}</definedName>
    <definedName name="jkljljkl" localSheetId="18">{#N/A,#N/A,TRUE,"Cover";#N/A,#N/A,TRUE,"Conts";#N/A,#N/A,TRUE,"VOS";#N/A,#N/A,TRUE,"Warrington";#N/A,#N/A,TRUE,"Widnes"}</definedName>
    <definedName name="jkljljkl" localSheetId="22" hidden="1">{#N/A,#N/A,TRUE,"Cover";#N/A,#N/A,TRUE,"Conts";#N/A,#N/A,TRUE,"VOS";#N/A,#N/A,TRUE,"Warrington";#N/A,#N/A,TRUE,"Widnes"}</definedName>
    <definedName name="jkljljkl" localSheetId="8" hidden="1">{#N/A,#N/A,TRUE,"Cover";#N/A,#N/A,TRUE,"Conts";#N/A,#N/A,TRUE,"VOS";#N/A,#N/A,TRUE,"Warrington";#N/A,#N/A,TRUE,"Widnes"}</definedName>
    <definedName name="jkljljkl" localSheetId="20" hidden="1">{#N/A,#N/A,TRUE,"Cover";#N/A,#N/A,TRUE,"Conts";#N/A,#N/A,TRUE,"VOS";#N/A,#N/A,TRUE,"Warrington";#N/A,#N/A,TRUE,"Widnes"}</definedName>
    <definedName name="jkljljkl" localSheetId="21" hidden="1">{#N/A,#N/A,TRUE,"Cover";#N/A,#N/A,TRUE,"Conts";#N/A,#N/A,TRUE,"VOS";#N/A,#N/A,TRUE,"Warrington";#N/A,#N/A,TRUE,"Widnes"}</definedName>
    <definedName name="jkljljkl" hidden="1">{#N/A,#N/A,TRUE,"Cover";#N/A,#N/A,TRUE,"Conts";#N/A,#N/A,TRUE,"VOS";#N/A,#N/A,TRUE,"Warrington";#N/A,#N/A,TRUE,"Widnes"}</definedName>
    <definedName name="jktrujij" localSheetId="14" hidden="1">{#N/A,#N/A,TRUE,"Cover";#N/A,#N/A,TRUE,"Conts";#N/A,#N/A,TRUE,"VOS";#N/A,#N/A,TRUE,"Warrington";#N/A,#N/A,TRUE,"Widnes"}</definedName>
    <definedName name="jktrujij" localSheetId="19">{#N/A,#N/A,TRUE,"Cover";#N/A,#N/A,TRUE,"Conts";#N/A,#N/A,TRUE,"VOS";#N/A,#N/A,TRUE,"Warrington";#N/A,#N/A,TRUE,"Widnes"}</definedName>
    <definedName name="jktrujij" localSheetId="18">{#N/A,#N/A,TRUE,"Cover";#N/A,#N/A,TRUE,"Conts";#N/A,#N/A,TRUE,"VOS";#N/A,#N/A,TRUE,"Warrington";#N/A,#N/A,TRUE,"Widnes"}</definedName>
    <definedName name="jktrujij" localSheetId="22" hidden="1">{#N/A,#N/A,TRUE,"Cover";#N/A,#N/A,TRUE,"Conts";#N/A,#N/A,TRUE,"VOS";#N/A,#N/A,TRUE,"Warrington";#N/A,#N/A,TRUE,"Widnes"}</definedName>
    <definedName name="jktrujij" localSheetId="8" hidden="1">{#N/A,#N/A,TRUE,"Cover";#N/A,#N/A,TRUE,"Conts";#N/A,#N/A,TRUE,"VOS";#N/A,#N/A,TRUE,"Warrington";#N/A,#N/A,TRUE,"Widnes"}</definedName>
    <definedName name="jktrujij" localSheetId="20" hidden="1">{#N/A,#N/A,TRUE,"Cover";#N/A,#N/A,TRUE,"Conts";#N/A,#N/A,TRUE,"VOS";#N/A,#N/A,TRUE,"Warrington";#N/A,#N/A,TRUE,"Widnes"}</definedName>
    <definedName name="jktrujij" localSheetId="21" hidden="1">{#N/A,#N/A,TRUE,"Cover";#N/A,#N/A,TRUE,"Conts";#N/A,#N/A,TRUE,"VOS";#N/A,#N/A,TRUE,"Warrington";#N/A,#N/A,TRUE,"Widnes"}</definedName>
    <definedName name="jktrujij" hidden="1">{#N/A,#N/A,TRUE,"Cover";#N/A,#N/A,TRUE,"Conts";#N/A,#N/A,TRUE,"VOS";#N/A,#N/A,TRUE,"Warrington";#N/A,#N/A,TRUE,"Widnes"}</definedName>
    <definedName name="jktukk" localSheetId="14" hidden="1">{#N/A,#N/A,TRUE,"Cover";#N/A,#N/A,TRUE,"Conts";#N/A,#N/A,TRUE,"VOS";#N/A,#N/A,TRUE,"Warrington";#N/A,#N/A,TRUE,"Widnes"}</definedName>
    <definedName name="jktukk" localSheetId="19">{#N/A,#N/A,TRUE,"Cover";#N/A,#N/A,TRUE,"Conts";#N/A,#N/A,TRUE,"VOS";#N/A,#N/A,TRUE,"Warrington";#N/A,#N/A,TRUE,"Widnes"}</definedName>
    <definedName name="jktukk" localSheetId="18">{#N/A,#N/A,TRUE,"Cover";#N/A,#N/A,TRUE,"Conts";#N/A,#N/A,TRUE,"VOS";#N/A,#N/A,TRUE,"Warrington";#N/A,#N/A,TRUE,"Widnes"}</definedName>
    <definedName name="jktukk" localSheetId="22" hidden="1">{#N/A,#N/A,TRUE,"Cover";#N/A,#N/A,TRUE,"Conts";#N/A,#N/A,TRUE,"VOS";#N/A,#N/A,TRUE,"Warrington";#N/A,#N/A,TRUE,"Widnes"}</definedName>
    <definedName name="jktukk" localSheetId="8" hidden="1">{#N/A,#N/A,TRUE,"Cover";#N/A,#N/A,TRUE,"Conts";#N/A,#N/A,TRUE,"VOS";#N/A,#N/A,TRUE,"Warrington";#N/A,#N/A,TRUE,"Widnes"}</definedName>
    <definedName name="jktukk" localSheetId="20" hidden="1">{#N/A,#N/A,TRUE,"Cover";#N/A,#N/A,TRUE,"Conts";#N/A,#N/A,TRUE,"VOS";#N/A,#N/A,TRUE,"Warrington";#N/A,#N/A,TRUE,"Widnes"}</definedName>
    <definedName name="jktukk" localSheetId="21" hidden="1">{#N/A,#N/A,TRUE,"Cover";#N/A,#N/A,TRUE,"Conts";#N/A,#N/A,TRUE,"VOS";#N/A,#N/A,TRUE,"Warrington";#N/A,#N/A,TRUE,"Widnes"}</definedName>
    <definedName name="jktukk" hidden="1">{#N/A,#N/A,TRUE,"Cover";#N/A,#N/A,TRUE,"Conts";#N/A,#N/A,TRUE,"VOS";#N/A,#N/A,TRUE,"Warrington";#N/A,#N/A,TRUE,"Widnes"}</definedName>
    <definedName name="jky" localSheetId="14" hidden="1">{#N/A,#N/A,TRUE,"Cover";#N/A,#N/A,TRUE,"Conts";#N/A,#N/A,TRUE,"VOS";#N/A,#N/A,TRUE,"Warrington";#N/A,#N/A,TRUE,"Widnes"}</definedName>
    <definedName name="jky" localSheetId="19">{#N/A,#N/A,TRUE,"Cover";#N/A,#N/A,TRUE,"Conts";#N/A,#N/A,TRUE,"VOS";#N/A,#N/A,TRUE,"Warrington";#N/A,#N/A,TRUE,"Widnes"}</definedName>
    <definedName name="jky" localSheetId="18">{#N/A,#N/A,TRUE,"Cover";#N/A,#N/A,TRUE,"Conts";#N/A,#N/A,TRUE,"VOS";#N/A,#N/A,TRUE,"Warrington";#N/A,#N/A,TRUE,"Widnes"}</definedName>
    <definedName name="jky" localSheetId="22" hidden="1">{#N/A,#N/A,TRUE,"Cover";#N/A,#N/A,TRUE,"Conts";#N/A,#N/A,TRUE,"VOS";#N/A,#N/A,TRUE,"Warrington";#N/A,#N/A,TRUE,"Widnes"}</definedName>
    <definedName name="jky" localSheetId="8" hidden="1">{#N/A,#N/A,TRUE,"Cover";#N/A,#N/A,TRUE,"Conts";#N/A,#N/A,TRUE,"VOS";#N/A,#N/A,TRUE,"Warrington";#N/A,#N/A,TRUE,"Widnes"}</definedName>
    <definedName name="jky" localSheetId="20" hidden="1">{#N/A,#N/A,TRUE,"Cover";#N/A,#N/A,TRUE,"Conts";#N/A,#N/A,TRUE,"VOS";#N/A,#N/A,TRUE,"Warrington";#N/A,#N/A,TRUE,"Widnes"}</definedName>
    <definedName name="jky" localSheetId="21" hidden="1">{#N/A,#N/A,TRUE,"Cover";#N/A,#N/A,TRUE,"Conts";#N/A,#N/A,TRUE,"VOS";#N/A,#N/A,TRUE,"Warrington";#N/A,#N/A,TRUE,"Widnes"}</definedName>
    <definedName name="jky" hidden="1">{#N/A,#N/A,TRUE,"Cover";#N/A,#N/A,TRUE,"Conts";#N/A,#N/A,TRUE,"VOS";#N/A,#N/A,TRUE,"Warrington";#N/A,#N/A,TRUE,"Widnes"}</definedName>
    <definedName name="jtyhjswjy" localSheetId="14" hidden="1">{#N/A,#N/A,TRUE,"Cover";#N/A,#N/A,TRUE,"Conts";#N/A,#N/A,TRUE,"VOS";#N/A,#N/A,TRUE,"Warrington";#N/A,#N/A,TRUE,"Widnes"}</definedName>
    <definedName name="jtyhjswjy" localSheetId="19">{#N/A,#N/A,TRUE,"Cover";#N/A,#N/A,TRUE,"Conts";#N/A,#N/A,TRUE,"VOS";#N/A,#N/A,TRUE,"Warrington";#N/A,#N/A,TRUE,"Widnes"}</definedName>
    <definedName name="jtyhjswjy" localSheetId="18">{#N/A,#N/A,TRUE,"Cover";#N/A,#N/A,TRUE,"Conts";#N/A,#N/A,TRUE,"VOS";#N/A,#N/A,TRUE,"Warrington";#N/A,#N/A,TRUE,"Widnes"}</definedName>
    <definedName name="jtyhjswjy" localSheetId="22" hidden="1">{#N/A,#N/A,TRUE,"Cover";#N/A,#N/A,TRUE,"Conts";#N/A,#N/A,TRUE,"VOS";#N/A,#N/A,TRUE,"Warrington";#N/A,#N/A,TRUE,"Widnes"}</definedName>
    <definedName name="jtyhjswjy" localSheetId="8" hidden="1">{#N/A,#N/A,TRUE,"Cover";#N/A,#N/A,TRUE,"Conts";#N/A,#N/A,TRUE,"VOS";#N/A,#N/A,TRUE,"Warrington";#N/A,#N/A,TRUE,"Widnes"}</definedName>
    <definedName name="jtyhjswjy" localSheetId="20" hidden="1">{#N/A,#N/A,TRUE,"Cover";#N/A,#N/A,TRUE,"Conts";#N/A,#N/A,TRUE,"VOS";#N/A,#N/A,TRUE,"Warrington";#N/A,#N/A,TRUE,"Widnes"}</definedName>
    <definedName name="jtyhjswjy" localSheetId="21" hidden="1">{#N/A,#N/A,TRUE,"Cover";#N/A,#N/A,TRUE,"Conts";#N/A,#N/A,TRUE,"VOS";#N/A,#N/A,TRUE,"Warrington";#N/A,#N/A,TRUE,"Widnes"}</definedName>
    <definedName name="jtyhjswjy" hidden="1">{#N/A,#N/A,TRUE,"Cover";#N/A,#N/A,TRUE,"Conts";#N/A,#N/A,TRUE,"VOS";#N/A,#N/A,TRUE,"Warrington";#N/A,#N/A,TRUE,"Widnes"}</definedName>
    <definedName name="k" localSheetId="14" hidden="1">{#N/A,#N/A,TRUE,"Cover";#N/A,#N/A,TRUE,"Conts";#N/A,#N/A,TRUE,"VOS";#N/A,#N/A,TRUE,"Warrington";#N/A,#N/A,TRUE,"Widnes"}</definedName>
    <definedName name="k" localSheetId="19">{#N/A,#N/A,TRUE,"Cover";#N/A,#N/A,TRUE,"Conts";#N/A,#N/A,TRUE,"VOS";#N/A,#N/A,TRUE,"Warrington";#N/A,#N/A,TRUE,"Widnes"}</definedName>
    <definedName name="k" localSheetId="18">{#N/A,#N/A,TRUE,"Cover";#N/A,#N/A,TRUE,"Conts";#N/A,#N/A,TRUE,"VOS";#N/A,#N/A,TRUE,"Warrington";#N/A,#N/A,TRUE,"Widnes"}</definedName>
    <definedName name="k" localSheetId="22" hidden="1">{#N/A,#N/A,TRUE,"Cover";#N/A,#N/A,TRUE,"Conts";#N/A,#N/A,TRUE,"VOS";#N/A,#N/A,TRUE,"Warrington";#N/A,#N/A,TRUE,"Widnes"}</definedName>
    <definedName name="k" localSheetId="8" hidden="1">{#N/A,#N/A,TRUE,"Cover";#N/A,#N/A,TRUE,"Conts";#N/A,#N/A,TRUE,"VOS";#N/A,#N/A,TRUE,"Warrington";#N/A,#N/A,TRUE,"Widnes"}</definedName>
    <definedName name="k" localSheetId="20" hidden="1">{#N/A,#N/A,TRUE,"Cover";#N/A,#N/A,TRUE,"Conts";#N/A,#N/A,TRUE,"VOS";#N/A,#N/A,TRUE,"Warrington";#N/A,#N/A,TRUE,"Widnes"}</definedName>
    <definedName name="k" localSheetId="21" hidden="1">{#N/A,#N/A,TRUE,"Cover";#N/A,#N/A,TRUE,"Conts";#N/A,#N/A,TRUE,"VOS";#N/A,#N/A,TRUE,"Warrington";#N/A,#N/A,TRUE,"Widnes"}</definedName>
    <definedName name="k" hidden="1">{#N/A,#N/A,TRUE,"Cover";#N/A,#N/A,TRUE,"Conts";#N/A,#N/A,TRUE,"VOS";#N/A,#N/A,TRUE,"Warrington";#N/A,#N/A,TRUE,"Widnes"}</definedName>
    <definedName name="K9B_1" localSheetId="19">'[28]Channel Invert'!$D$11:$E$543</definedName>
    <definedName name="K9B_1" localSheetId="18">'[28]Channel Invert'!$D$11:$E$543</definedName>
    <definedName name="K9B_1" localSheetId="22">'[29]Channel Invert'!$D$11:$E$543</definedName>
    <definedName name="K9B_1" localSheetId="20">#REF!</definedName>
    <definedName name="K9B_1" localSheetId="21">#REF!</definedName>
    <definedName name="K9B_1">#REF!</definedName>
    <definedName name="K9B_2" localSheetId="19">'[28]Channel Invert'!$D$544:$E$1393</definedName>
    <definedName name="K9B_2" localSheetId="18">'[28]Channel Invert'!$D$544:$E$1393</definedName>
    <definedName name="K9B_2" localSheetId="22">'[29]Channel Invert'!$D$544:$E$1393</definedName>
    <definedName name="K9B_2" localSheetId="20">#REF!</definedName>
    <definedName name="K9B_2" localSheetId="21">#REF!</definedName>
    <definedName name="K9B_2">#REF!</definedName>
    <definedName name="kgjfgjgj" localSheetId="14" hidden="1">{#N/A,#N/A,TRUE,"Cover";#N/A,#N/A,TRUE,"Conts";#N/A,#N/A,TRUE,"VOS";#N/A,#N/A,TRUE,"Warrington";#N/A,#N/A,TRUE,"Widnes"}</definedName>
    <definedName name="kgjfgjgj" localSheetId="19">{#N/A,#N/A,TRUE,"Cover";#N/A,#N/A,TRUE,"Conts";#N/A,#N/A,TRUE,"VOS";#N/A,#N/A,TRUE,"Warrington";#N/A,#N/A,TRUE,"Widnes"}</definedName>
    <definedName name="kgjfgjgj" localSheetId="18">{#N/A,#N/A,TRUE,"Cover";#N/A,#N/A,TRUE,"Conts";#N/A,#N/A,TRUE,"VOS";#N/A,#N/A,TRUE,"Warrington";#N/A,#N/A,TRUE,"Widnes"}</definedName>
    <definedName name="kgjfgjgj" localSheetId="22" hidden="1">{#N/A,#N/A,TRUE,"Cover";#N/A,#N/A,TRUE,"Conts";#N/A,#N/A,TRUE,"VOS";#N/A,#N/A,TRUE,"Warrington";#N/A,#N/A,TRUE,"Widnes"}</definedName>
    <definedName name="kgjfgjgj" localSheetId="8" hidden="1">{#N/A,#N/A,TRUE,"Cover";#N/A,#N/A,TRUE,"Conts";#N/A,#N/A,TRUE,"VOS";#N/A,#N/A,TRUE,"Warrington";#N/A,#N/A,TRUE,"Widnes"}</definedName>
    <definedName name="kgjfgjgj" localSheetId="20" hidden="1">{#N/A,#N/A,TRUE,"Cover";#N/A,#N/A,TRUE,"Conts";#N/A,#N/A,TRUE,"VOS";#N/A,#N/A,TRUE,"Warrington";#N/A,#N/A,TRUE,"Widnes"}</definedName>
    <definedName name="kgjfgjgj" localSheetId="21" hidden="1">{#N/A,#N/A,TRUE,"Cover";#N/A,#N/A,TRUE,"Conts";#N/A,#N/A,TRUE,"VOS";#N/A,#N/A,TRUE,"Warrington";#N/A,#N/A,TRUE,"Widnes"}</definedName>
    <definedName name="kgjfgjgj" hidden="1">{#N/A,#N/A,TRUE,"Cover";#N/A,#N/A,TRUE,"Conts";#N/A,#N/A,TRUE,"VOS";#N/A,#N/A,TRUE,"Warrington";#N/A,#N/A,TRUE,"Widnes"}</definedName>
    <definedName name="khgfkhgf" localSheetId="14" hidden="1">{#N/A,#N/A,TRUE,"Cover";#N/A,#N/A,TRUE,"Conts";#N/A,#N/A,TRUE,"VOS";#N/A,#N/A,TRUE,"Warrington";#N/A,#N/A,TRUE,"Widnes"}</definedName>
    <definedName name="khgfkhgf" localSheetId="19">{#N/A,#N/A,TRUE,"Cover";#N/A,#N/A,TRUE,"Conts";#N/A,#N/A,TRUE,"VOS";#N/A,#N/A,TRUE,"Warrington";#N/A,#N/A,TRUE,"Widnes"}</definedName>
    <definedName name="khgfkhgf" localSheetId="18">{#N/A,#N/A,TRUE,"Cover";#N/A,#N/A,TRUE,"Conts";#N/A,#N/A,TRUE,"VOS";#N/A,#N/A,TRUE,"Warrington";#N/A,#N/A,TRUE,"Widnes"}</definedName>
    <definedName name="khgfkhgf" localSheetId="22" hidden="1">{#N/A,#N/A,TRUE,"Cover";#N/A,#N/A,TRUE,"Conts";#N/A,#N/A,TRUE,"VOS";#N/A,#N/A,TRUE,"Warrington";#N/A,#N/A,TRUE,"Widnes"}</definedName>
    <definedName name="khgfkhgf" localSheetId="8" hidden="1">{#N/A,#N/A,TRUE,"Cover";#N/A,#N/A,TRUE,"Conts";#N/A,#N/A,TRUE,"VOS";#N/A,#N/A,TRUE,"Warrington";#N/A,#N/A,TRUE,"Widnes"}</definedName>
    <definedName name="khgfkhgf" localSheetId="20" hidden="1">{#N/A,#N/A,TRUE,"Cover";#N/A,#N/A,TRUE,"Conts";#N/A,#N/A,TRUE,"VOS";#N/A,#N/A,TRUE,"Warrington";#N/A,#N/A,TRUE,"Widnes"}</definedName>
    <definedName name="khgfkhgf" localSheetId="21" hidden="1">{#N/A,#N/A,TRUE,"Cover";#N/A,#N/A,TRUE,"Conts";#N/A,#N/A,TRUE,"VOS";#N/A,#N/A,TRUE,"Warrington";#N/A,#N/A,TRUE,"Widnes"}</definedName>
    <definedName name="khgfkhgf" hidden="1">{#N/A,#N/A,TRUE,"Cover";#N/A,#N/A,TRUE,"Conts";#N/A,#N/A,TRUE,"VOS";#N/A,#N/A,TRUE,"Warrington";#N/A,#N/A,TRUE,"Widnes"}</definedName>
    <definedName name="kj" localSheetId="14" hidden="1">{#N/A,#N/A,TRUE,"Cover";#N/A,#N/A,TRUE,"Conts";#N/A,#N/A,TRUE,"VOS";#N/A,#N/A,TRUE,"Warrington";#N/A,#N/A,TRUE,"Widnes"}</definedName>
    <definedName name="kj" localSheetId="19">{#N/A,#N/A,TRUE,"Cover";#N/A,#N/A,TRUE,"Conts";#N/A,#N/A,TRUE,"VOS";#N/A,#N/A,TRUE,"Warrington";#N/A,#N/A,TRUE,"Widnes"}</definedName>
    <definedName name="kj" localSheetId="18">{#N/A,#N/A,TRUE,"Cover";#N/A,#N/A,TRUE,"Conts";#N/A,#N/A,TRUE,"VOS";#N/A,#N/A,TRUE,"Warrington";#N/A,#N/A,TRUE,"Widnes"}</definedName>
    <definedName name="kj" localSheetId="22" hidden="1">{#N/A,#N/A,TRUE,"Cover";#N/A,#N/A,TRUE,"Conts";#N/A,#N/A,TRUE,"VOS";#N/A,#N/A,TRUE,"Warrington";#N/A,#N/A,TRUE,"Widnes"}</definedName>
    <definedName name="kj" localSheetId="8" hidden="1">{#N/A,#N/A,TRUE,"Cover";#N/A,#N/A,TRUE,"Conts";#N/A,#N/A,TRUE,"VOS";#N/A,#N/A,TRUE,"Warrington";#N/A,#N/A,TRUE,"Widnes"}</definedName>
    <definedName name="kj" localSheetId="20" hidden="1">{#N/A,#N/A,TRUE,"Cover";#N/A,#N/A,TRUE,"Conts";#N/A,#N/A,TRUE,"VOS";#N/A,#N/A,TRUE,"Warrington";#N/A,#N/A,TRUE,"Widnes"}</definedName>
    <definedName name="kj" localSheetId="21" hidden="1">{#N/A,#N/A,TRUE,"Cover";#N/A,#N/A,TRUE,"Conts";#N/A,#N/A,TRUE,"VOS";#N/A,#N/A,TRUE,"Warrington";#N/A,#N/A,TRUE,"Widnes"}</definedName>
    <definedName name="kj" hidden="1">{#N/A,#N/A,TRUE,"Cover";#N/A,#N/A,TRUE,"Conts";#N/A,#N/A,TRUE,"VOS";#N/A,#N/A,TRUE,"Warrington";#N/A,#N/A,TRUE,"Widnes"}</definedName>
    <definedName name="kjhkj" localSheetId="14" hidden="1">{#N/A,#N/A,FALSE,"SumG";#N/A,#N/A,FALSE,"ElecG";#N/A,#N/A,FALSE,"MechG";#N/A,#N/A,FALSE,"GeotG";#N/A,#N/A,FALSE,"PrcsG";#N/A,#N/A,FALSE,"TunnG";#N/A,#N/A,FALSE,"CivlG";#N/A,#N/A,FALSE,"NtwkG";#N/A,#N/A,FALSE,"EstgG";#N/A,#N/A,FALSE,"PEngG"}</definedName>
    <definedName name="kjhkj" localSheetId="19">{#N/A,#N/A,FALSE,"SumG";#N/A,#N/A,FALSE,"ElecG";#N/A,#N/A,FALSE,"MechG";#N/A,#N/A,FALSE,"GeotG";#N/A,#N/A,FALSE,"PrcsG";#N/A,#N/A,FALSE,"TunnG";#N/A,#N/A,FALSE,"CivlG";#N/A,#N/A,FALSE,"NtwkG";#N/A,#N/A,FALSE,"EstgG";#N/A,#N/A,FALSE,"PEngG"}</definedName>
    <definedName name="kjhkj" localSheetId="18">{#N/A,#N/A,FALSE,"SumG";#N/A,#N/A,FALSE,"ElecG";#N/A,#N/A,FALSE,"MechG";#N/A,#N/A,FALSE,"GeotG";#N/A,#N/A,FALSE,"PrcsG";#N/A,#N/A,FALSE,"TunnG";#N/A,#N/A,FALSE,"CivlG";#N/A,#N/A,FALSE,"NtwkG";#N/A,#N/A,FALSE,"EstgG";#N/A,#N/A,FALSE,"PEngG"}</definedName>
    <definedName name="kjhkj" localSheetId="22" hidden="1">{#N/A,#N/A,FALSE,"SumG";#N/A,#N/A,FALSE,"ElecG";#N/A,#N/A,FALSE,"MechG";#N/A,#N/A,FALSE,"GeotG";#N/A,#N/A,FALSE,"PrcsG";#N/A,#N/A,FALSE,"TunnG";#N/A,#N/A,FALSE,"CivlG";#N/A,#N/A,FALSE,"NtwkG";#N/A,#N/A,FALSE,"EstgG";#N/A,#N/A,FALSE,"PEngG"}</definedName>
    <definedName name="kjhkj" localSheetId="8" hidden="1">{#N/A,#N/A,FALSE,"SumG";#N/A,#N/A,FALSE,"ElecG";#N/A,#N/A,FALSE,"MechG";#N/A,#N/A,FALSE,"GeotG";#N/A,#N/A,FALSE,"PrcsG";#N/A,#N/A,FALSE,"TunnG";#N/A,#N/A,FALSE,"CivlG";#N/A,#N/A,FALSE,"NtwkG";#N/A,#N/A,FALSE,"EstgG";#N/A,#N/A,FALSE,"PEngG"}</definedName>
    <definedName name="kjhkj" localSheetId="20" hidden="1">{#N/A,#N/A,FALSE,"SumG";#N/A,#N/A,FALSE,"ElecG";#N/A,#N/A,FALSE,"MechG";#N/A,#N/A,FALSE,"GeotG";#N/A,#N/A,FALSE,"PrcsG";#N/A,#N/A,FALSE,"TunnG";#N/A,#N/A,FALSE,"CivlG";#N/A,#N/A,FALSE,"NtwkG";#N/A,#N/A,FALSE,"EstgG";#N/A,#N/A,FALSE,"PEngG"}</definedName>
    <definedName name="kjhkj" localSheetId="21" hidden="1">{#N/A,#N/A,FALSE,"SumG";#N/A,#N/A,FALSE,"ElecG";#N/A,#N/A,FALSE,"MechG";#N/A,#N/A,FALSE,"GeotG";#N/A,#N/A,FALSE,"PrcsG";#N/A,#N/A,FALSE,"TunnG";#N/A,#N/A,FALSE,"CivlG";#N/A,#N/A,FALSE,"NtwkG";#N/A,#N/A,FALSE,"EstgG";#N/A,#N/A,FALSE,"PEngG"}</definedName>
    <definedName name="kjhkj" hidden="1">{#N/A,#N/A,FALSE,"SumG";#N/A,#N/A,FALSE,"ElecG";#N/A,#N/A,FALSE,"MechG";#N/A,#N/A,FALSE,"GeotG";#N/A,#N/A,FALSE,"PrcsG";#N/A,#N/A,FALSE,"TunnG";#N/A,#N/A,FALSE,"CivlG";#N/A,#N/A,FALSE,"NtwkG";#N/A,#N/A,FALSE,"EstgG";#N/A,#N/A,FALSE,"PEngG"}</definedName>
    <definedName name="KK" localSheetId="19">'[23]TOTAL MHRS'!$A$3:$O$68</definedName>
    <definedName name="KK" localSheetId="18">'[23]TOTAL MHRS'!$A$3:$O$68</definedName>
    <definedName name="KK" localSheetId="22">'[23]TOTAL MHRS'!$A$3:$O$68</definedName>
    <definedName name="KK" localSheetId="20">#REF!</definedName>
    <definedName name="KK" localSheetId="21">#REF!</definedName>
    <definedName name="KK">#REF!</definedName>
    <definedName name="kklmlk" localSheetId="14" hidden="1">{#N/A,#N/A,TRUE,"Cover";#N/A,#N/A,TRUE,"Conts";#N/A,#N/A,TRUE,"VOS";#N/A,#N/A,TRUE,"Warrington";#N/A,#N/A,TRUE,"Widnes"}</definedName>
    <definedName name="kklmlk" localSheetId="19">{#N/A,#N/A,TRUE,"Cover";#N/A,#N/A,TRUE,"Conts";#N/A,#N/A,TRUE,"VOS";#N/A,#N/A,TRUE,"Warrington";#N/A,#N/A,TRUE,"Widnes"}</definedName>
    <definedName name="kklmlk" localSheetId="18">{#N/A,#N/A,TRUE,"Cover";#N/A,#N/A,TRUE,"Conts";#N/A,#N/A,TRUE,"VOS";#N/A,#N/A,TRUE,"Warrington";#N/A,#N/A,TRUE,"Widnes"}</definedName>
    <definedName name="kklmlk" localSheetId="22" hidden="1">{#N/A,#N/A,TRUE,"Cover";#N/A,#N/A,TRUE,"Conts";#N/A,#N/A,TRUE,"VOS";#N/A,#N/A,TRUE,"Warrington";#N/A,#N/A,TRUE,"Widnes"}</definedName>
    <definedName name="kklmlk" localSheetId="8" hidden="1">{#N/A,#N/A,TRUE,"Cover";#N/A,#N/A,TRUE,"Conts";#N/A,#N/A,TRUE,"VOS";#N/A,#N/A,TRUE,"Warrington";#N/A,#N/A,TRUE,"Widnes"}</definedName>
    <definedName name="kklmlk" localSheetId="20" hidden="1">{#N/A,#N/A,TRUE,"Cover";#N/A,#N/A,TRUE,"Conts";#N/A,#N/A,TRUE,"VOS";#N/A,#N/A,TRUE,"Warrington";#N/A,#N/A,TRUE,"Widnes"}</definedName>
    <definedName name="kklmlk" localSheetId="21" hidden="1">{#N/A,#N/A,TRUE,"Cover";#N/A,#N/A,TRUE,"Conts";#N/A,#N/A,TRUE,"VOS";#N/A,#N/A,TRUE,"Warrington";#N/A,#N/A,TRUE,"Widnes"}</definedName>
    <definedName name="kklmlk" hidden="1">{#N/A,#N/A,TRUE,"Cover";#N/A,#N/A,TRUE,"Conts";#N/A,#N/A,TRUE,"VOS";#N/A,#N/A,TRUE,"Warrington";#N/A,#N/A,TRUE,"Widnes"}</definedName>
    <definedName name="kpi" localSheetId="19">#REF!</definedName>
    <definedName name="kpi" localSheetId="18">#REF!</definedName>
    <definedName name="kpi" localSheetId="22">#REF!</definedName>
    <definedName name="kpi" localSheetId="15">#REF!</definedName>
    <definedName name="kpi" localSheetId="8">#REF!</definedName>
    <definedName name="kpi" localSheetId="20">#REF!</definedName>
    <definedName name="kpi" localSheetId="21">#REF!</definedName>
    <definedName name="kpi" localSheetId="7">#REF!</definedName>
    <definedName name="kpi">#REF!</definedName>
    <definedName name="kryk" localSheetId="14" hidden="1">{#N/A,#N/A,TRUE,"Cover";#N/A,#N/A,TRUE,"Conts";#N/A,#N/A,TRUE,"VOS";#N/A,#N/A,TRUE,"Warrington";#N/A,#N/A,TRUE,"Widnes"}</definedName>
    <definedName name="kryk" localSheetId="19">{#N/A,#N/A,TRUE,"Cover";#N/A,#N/A,TRUE,"Conts";#N/A,#N/A,TRUE,"VOS";#N/A,#N/A,TRUE,"Warrington";#N/A,#N/A,TRUE,"Widnes"}</definedName>
    <definedName name="kryk" localSheetId="18">{#N/A,#N/A,TRUE,"Cover";#N/A,#N/A,TRUE,"Conts";#N/A,#N/A,TRUE,"VOS";#N/A,#N/A,TRUE,"Warrington";#N/A,#N/A,TRUE,"Widnes"}</definedName>
    <definedName name="kryk" localSheetId="22" hidden="1">{#N/A,#N/A,TRUE,"Cover";#N/A,#N/A,TRUE,"Conts";#N/A,#N/A,TRUE,"VOS";#N/A,#N/A,TRUE,"Warrington";#N/A,#N/A,TRUE,"Widnes"}</definedName>
    <definedName name="kryk" localSheetId="8" hidden="1">{#N/A,#N/A,TRUE,"Cover";#N/A,#N/A,TRUE,"Conts";#N/A,#N/A,TRUE,"VOS";#N/A,#N/A,TRUE,"Warrington";#N/A,#N/A,TRUE,"Widnes"}</definedName>
    <definedName name="kryk" localSheetId="20" hidden="1">{#N/A,#N/A,TRUE,"Cover";#N/A,#N/A,TRUE,"Conts";#N/A,#N/A,TRUE,"VOS";#N/A,#N/A,TRUE,"Warrington";#N/A,#N/A,TRUE,"Widnes"}</definedName>
    <definedName name="kryk" localSheetId="21" hidden="1">{#N/A,#N/A,TRUE,"Cover";#N/A,#N/A,TRUE,"Conts";#N/A,#N/A,TRUE,"VOS";#N/A,#N/A,TRUE,"Warrington";#N/A,#N/A,TRUE,"Widnes"}</definedName>
    <definedName name="kryk" hidden="1">{#N/A,#N/A,TRUE,"Cover";#N/A,#N/A,TRUE,"Conts";#N/A,#N/A,TRUE,"VOS";#N/A,#N/A,TRUE,"Warrington";#N/A,#N/A,TRUE,"Widnes"}</definedName>
    <definedName name="KYSTH" localSheetId="14" hidden="1">{#N/A,#N/A,TRUE,"Cover";#N/A,#N/A,TRUE,"Conts";#N/A,#N/A,TRUE,"VOS";#N/A,#N/A,TRUE,"Warrington";#N/A,#N/A,TRUE,"Widnes"}</definedName>
    <definedName name="KYSTH" localSheetId="19">{#N/A,#N/A,TRUE,"Cover";#N/A,#N/A,TRUE,"Conts";#N/A,#N/A,TRUE,"VOS";#N/A,#N/A,TRUE,"Warrington";#N/A,#N/A,TRUE,"Widnes"}</definedName>
    <definedName name="KYSTH" localSheetId="18">{#N/A,#N/A,TRUE,"Cover";#N/A,#N/A,TRUE,"Conts";#N/A,#N/A,TRUE,"VOS";#N/A,#N/A,TRUE,"Warrington";#N/A,#N/A,TRUE,"Widnes"}</definedName>
    <definedName name="KYSTH" localSheetId="22" hidden="1">{#N/A,#N/A,TRUE,"Cover";#N/A,#N/A,TRUE,"Conts";#N/A,#N/A,TRUE,"VOS";#N/A,#N/A,TRUE,"Warrington";#N/A,#N/A,TRUE,"Widnes"}</definedName>
    <definedName name="KYSTH" localSheetId="8" hidden="1">{#N/A,#N/A,TRUE,"Cover";#N/A,#N/A,TRUE,"Conts";#N/A,#N/A,TRUE,"VOS";#N/A,#N/A,TRUE,"Warrington";#N/A,#N/A,TRUE,"Widnes"}</definedName>
    <definedName name="KYSTH" localSheetId="20" hidden="1">{#N/A,#N/A,TRUE,"Cover";#N/A,#N/A,TRUE,"Conts";#N/A,#N/A,TRUE,"VOS";#N/A,#N/A,TRUE,"Warrington";#N/A,#N/A,TRUE,"Widnes"}</definedName>
    <definedName name="KYSTH" localSheetId="21" hidden="1">{#N/A,#N/A,TRUE,"Cover";#N/A,#N/A,TRUE,"Conts";#N/A,#N/A,TRUE,"VOS";#N/A,#N/A,TRUE,"Warrington";#N/A,#N/A,TRUE,"Widnes"}</definedName>
    <definedName name="KYSTH" hidden="1">{#N/A,#N/A,TRUE,"Cover";#N/A,#N/A,TRUE,"Conts";#N/A,#N/A,TRUE,"VOS";#N/A,#N/A,TRUE,"Warrington";#N/A,#N/A,TRUE,"Widnes"}</definedName>
    <definedName name="l" localSheetId="14" hidden="1">{#N/A,#N/A,TRUE,"Cover";#N/A,#N/A,TRUE,"Conts";#N/A,#N/A,TRUE,"VOS";#N/A,#N/A,TRUE,"Warrington";#N/A,#N/A,TRUE,"Widnes"}</definedName>
    <definedName name="l" localSheetId="19">{#N/A,#N/A,TRUE,"Cover";#N/A,#N/A,TRUE,"Conts";#N/A,#N/A,TRUE,"VOS";#N/A,#N/A,TRUE,"Warrington";#N/A,#N/A,TRUE,"Widnes"}</definedName>
    <definedName name="l" localSheetId="18">{#N/A,#N/A,TRUE,"Cover";#N/A,#N/A,TRUE,"Conts";#N/A,#N/A,TRUE,"VOS";#N/A,#N/A,TRUE,"Warrington";#N/A,#N/A,TRUE,"Widnes"}</definedName>
    <definedName name="l" localSheetId="22" hidden="1">{#N/A,#N/A,TRUE,"Cover";#N/A,#N/A,TRUE,"Conts";#N/A,#N/A,TRUE,"VOS";#N/A,#N/A,TRUE,"Warrington";#N/A,#N/A,TRUE,"Widnes"}</definedName>
    <definedName name="l" localSheetId="8" hidden="1">{#N/A,#N/A,TRUE,"Cover";#N/A,#N/A,TRUE,"Conts";#N/A,#N/A,TRUE,"VOS";#N/A,#N/A,TRUE,"Warrington";#N/A,#N/A,TRUE,"Widnes"}</definedName>
    <definedName name="l" localSheetId="20" hidden="1">{#N/A,#N/A,TRUE,"Cover";#N/A,#N/A,TRUE,"Conts";#N/A,#N/A,TRUE,"VOS";#N/A,#N/A,TRUE,"Warrington";#N/A,#N/A,TRUE,"Widnes"}</definedName>
    <definedName name="l" localSheetId="21" hidden="1">{#N/A,#N/A,TRUE,"Cover";#N/A,#N/A,TRUE,"Conts";#N/A,#N/A,TRUE,"VOS";#N/A,#N/A,TRUE,"Warrington";#N/A,#N/A,TRUE,"Widnes"}</definedName>
    <definedName name="l" hidden="1">{#N/A,#N/A,TRUE,"Cover";#N/A,#N/A,TRUE,"Conts";#N/A,#N/A,TRUE,"VOS";#N/A,#N/A,TRUE,"Warrington";#N/A,#N/A,TRUE,"Widnes"}</definedName>
    <definedName name="Lab">#N/A</definedName>
    <definedName name="LAB_PART" localSheetId="19">[30]RATES!$E$65</definedName>
    <definedName name="LAB_PART" localSheetId="18">[30]RATES!$E$65</definedName>
    <definedName name="LAB_PART" localSheetId="22">[30]RATES!$E$65</definedName>
    <definedName name="LAB_PART" localSheetId="20">#REF!</definedName>
    <definedName name="LAB_PART" localSheetId="21">#REF!</definedName>
    <definedName name="LAB_PART">#REF!</definedName>
    <definedName name="LAB_UPLIFT" localSheetId="19">[30]RATES!$G$65</definedName>
    <definedName name="LAB_UPLIFT" localSheetId="18">[30]RATES!$G$65</definedName>
    <definedName name="LAB_UPLIFT" localSheetId="22">[30]RATES!$G$65</definedName>
    <definedName name="LAB_UPLIFT" localSheetId="20">#REF!</definedName>
    <definedName name="LAB_UPLIFT" localSheetId="21">#REF!</definedName>
    <definedName name="LAB_UPLIFT">#REF!</definedName>
    <definedName name="level" localSheetId="14" hidden="1">{#N/A,#N/A,TRUE,"Cover";#N/A,#N/A,TRUE,"Conts";#N/A,#N/A,TRUE,"VOS";#N/A,#N/A,TRUE,"Warrington";#N/A,#N/A,TRUE,"Widnes"}</definedName>
    <definedName name="level" localSheetId="19">{#N/A,#N/A,TRUE,"Cover";#N/A,#N/A,TRUE,"Conts";#N/A,#N/A,TRUE,"VOS";#N/A,#N/A,TRUE,"Warrington";#N/A,#N/A,TRUE,"Widnes"}</definedName>
    <definedName name="level" localSheetId="18">{#N/A,#N/A,TRUE,"Cover";#N/A,#N/A,TRUE,"Conts";#N/A,#N/A,TRUE,"VOS";#N/A,#N/A,TRUE,"Warrington";#N/A,#N/A,TRUE,"Widnes"}</definedName>
    <definedName name="level" localSheetId="22" hidden="1">{#N/A,#N/A,TRUE,"Cover";#N/A,#N/A,TRUE,"Conts";#N/A,#N/A,TRUE,"VOS";#N/A,#N/A,TRUE,"Warrington";#N/A,#N/A,TRUE,"Widnes"}</definedName>
    <definedName name="level" localSheetId="8" hidden="1">{#N/A,#N/A,TRUE,"Cover";#N/A,#N/A,TRUE,"Conts";#N/A,#N/A,TRUE,"VOS";#N/A,#N/A,TRUE,"Warrington";#N/A,#N/A,TRUE,"Widnes"}</definedName>
    <definedName name="level" localSheetId="20" hidden="1">{#N/A,#N/A,TRUE,"Cover";#N/A,#N/A,TRUE,"Conts";#N/A,#N/A,TRUE,"VOS";#N/A,#N/A,TRUE,"Warrington";#N/A,#N/A,TRUE,"Widnes"}</definedName>
    <definedName name="level" localSheetId="21" hidden="1">{#N/A,#N/A,TRUE,"Cover";#N/A,#N/A,TRUE,"Conts";#N/A,#N/A,TRUE,"VOS";#N/A,#N/A,TRUE,"Warrington";#N/A,#N/A,TRUE,"Widnes"}</definedName>
    <definedName name="level" hidden="1">{#N/A,#N/A,TRUE,"Cover";#N/A,#N/A,TRUE,"Conts";#N/A,#N/A,TRUE,"VOS";#N/A,#N/A,TRUE,"Warrington";#N/A,#N/A,TRUE,"Widnes"}</definedName>
    <definedName name="level3" localSheetId="14" hidden="1">{#N/A,#N/A,TRUE,"Cover";#N/A,#N/A,TRUE,"Conts";#N/A,#N/A,TRUE,"VOS";#N/A,#N/A,TRUE,"Warrington";#N/A,#N/A,TRUE,"Widnes"}</definedName>
    <definedName name="level3" localSheetId="19">{#N/A,#N/A,TRUE,"Cover";#N/A,#N/A,TRUE,"Conts";#N/A,#N/A,TRUE,"VOS";#N/A,#N/A,TRUE,"Warrington";#N/A,#N/A,TRUE,"Widnes"}</definedName>
    <definedName name="level3" localSheetId="18">{#N/A,#N/A,TRUE,"Cover";#N/A,#N/A,TRUE,"Conts";#N/A,#N/A,TRUE,"VOS";#N/A,#N/A,TRUE,"Warrington";#N/A,#N/A,TRUE,"Widnes"}</definedName>
    <definedName name="level3" localSheetId="22" hidden="1">{#N/A,#N/A,TRUE,"Cover";#N/A,#N/A,TRUE,"Conts";#N/A,#N/A,TRUE,"VOS";#N/A,#N/A,TRUE,"Warrington";#N/A,#N/A,TRUE,"Widnes"}</definedName>
    <definedName name="level3" localSheetId="8" hidden="1">{#N/A,#N/A,TRUE,"Cover";#N/A,#N/A,TRUE,"Conts";#N/A,#N/A,TRUE,"VOS";#N/A,#N/A,TRUE,"Warrington";#N/A,#N/A,TRUE,"Widnes"}</definedName>
    <definedName name="level3" localSheetId="20" hidden="1">{#N/A,#N/A,TRUE,"Cover";#N/A,#N/A,TRUE,"Conts";#N/A,#N/A,TRUE,"VOS";#N/A,#N/A,TRUE,"Warrington";#N/A,#N/A,TRUE,"Widnes"}</definedName>
    <definedName name="level3" localSheetId="21" hidden="1">{#N/A,#N/A,TRUE,"Cover";#N/A,#N/A,TRUE,"Conts";#N/A,#N/A,TRUE,"VOS";#N/A,#N/A,TRUE,"Warrington";#N/A,#N/A,TRUE,"Widnes"}</definedName>
    <definedName name="level3" hidden="1">{#N/A,#N/A,TRUE,"Cover";#N/A,#N/A,TRUE,"Conts";#N/A,#N/A,TRUE,"VOS";#N/A,#N/A,TRUE,"Warrington";#N/A,#N/A,TRUE,"Widnes"}</definedName>
    <definedName name="lgoguliu" localSheetId="14" hidden="1">{#N/A,#N/A,TRUE,"Cover";#N/A,#N/A,TRUE,"Conts";#N/A,#N/A,TRUE,"VOS";#N/A,#N/A,TRUE,"Warrington";#N/A,#N/A,TRUE,"Widnes"}</definedName>
    <definedName name="lgoguliu" localSheetId="19">{#N/A,#N/A,TRUE,"Cover";#N/A,#N/A,TRUE,"Conts";#N/A,#N/A,TRUE,"VOS";#N/A,#N/A,TRUE,"Warrington";#N/A,#N/A,TRUE,"Widnes"}</definedName>
    <definedName name="lgoguliu" localSheetId="18">{#N/A,#N/A,TRUE,"Cover";#N/A,#N/A,TRUE,"Conts";#N/A,#N/A,TRUE,"VOS";#N/A,#N/A,TRUE,"Warrington";#N/A,#N/A,TRUE,"Widnes"}</definedName>
    <definedName name="lgoguliu" localSheetId="22" hidden="1">{#N/A,#N/A,TRUE,"Cover";#N/A,#N/A,TRUE,"Conts";#N/A,#N/A,TRUE,"VOS";#N/A,#N/A,TRUE,"Warrington";#N/A,#N/A,TRUE,"Widnes"}</definedName>
    <definedName name="lgoguliu" localSheetId="8" hidden="1">{#N/A,#N/A,TRUE,"Cover";#N/A,#N/A,TRUE,"Conts";#N/A,#N/A,TRUE,"VOS";#N/A,#N/A,TRUE,"Warrington";#N/A,#N/A,TRUE,"Widnes"}</definedName>
    <definedName name="lgoguliu" localSheetId="20" hidden="1">{#N/A,#N/A,TRUE,"Cover";#N/A,#N/A,TRUE,"Conts";#N/A,#N/A,TRUE,"VOS";#N/A,#N/A,TRUE,"Warrington";#N/A,#N/A,TRUE,"Widnes"}</definedName>
    <definedName name="lgoguliu" localSheetId="21" hidden="1">{#N/A,#N/A,TRUE,"Cover";#N/A,#N/A,TRUE,"Conts";#N/A,#N/A,TRUE,"VOS";#N/A,#N/A,TRUE,"Warrington";#N/A,#N/A,TRUE,"Widnes"}</definedName>
    <definedName name="lgoguliu" hidden="1">{#N/A,#N/A,TRUE,"Cover";#N/A,#N/A,TRUE,"Conts";#N/A,#N/A,TRUE,"VOS";#N/A,#N/A,TRUE,"Warrington";#N/A,#N/A,TRUE,"Widnes"}</definedName>
    <definedName name="Lib_Range" localSheetId="19">#REF!</definedName>
    <definedName name="Lib_Range" localSheetId="18">#REF!</definedName>
    <definedName name="Lib_Range" localSheetId="21">#REF!</definedName>
    <definedName name="Lib_Range">#REF!</definedName>
    <definedName name="lkjikjoi" localSheetId="14" hidden="1">{#N/A,#N/A,TRUE,"Cover";#N/A,#N/A,TRUE,"Conts";#N/A,#N/A,TRUE,"VOS";#N/A,#N/A,TRUE,"Warrington";#N/A,#N/A,TRUE,"Widnes"}</definedName>
    <definedName name="lkjikjoi" localSheetId="19">{#N/A,#N/A,TRUE,"Cover";#N/A,#N/A,TRUE,"Conts";#N/A,#N/A,TRUE,"VOS";#N/A,#N/A,TRUE,"Warrington";#N/A,#N/A,TRUE,"Widnes"}</definedName>
    <definedName name="lkjikjoi" localSheetId="18">{#N/A,#N/A,TRUE,"Cover";#N/A,#N/A,TRUE,"Conts";#N/A,#N/A,TRUE,"VOS";#N/A,#N/A,TRUE,"Warrington";#N/A,#N/A,TRUE,"Widnes"}</definedName>
    <definedName name="lkjikjoi" localSheetId="22" hidden="1">{#N/A,#N/A,TRUE,"Cover";#N/A,#N/A,TRUE,"Conts";#N/A,#N/A,TRUE,"VOS";#N/A,#N/A,TRUE,"Warrington";#N/A,#N/A,TRUE,"Widnes"}</definedName>
    <definedName name="lkjikjoi" localSheetId="8" hidden="1">{#N/A,#N/A,TRUE,"Cover";#N/A,#N/A,TRUE,"Conts";#N/A,#N/A,TRUE,"VOS";#N/A,#N/A,TRUE,"Warrington";#N/A,#N/A,TRUE,"Widnes"}</definedName>
    <definedName name="lkjikjoi" localSheetId="20" hidden="1">{#N/A,#N/A,TRUE,"Cover";#N/A,#N/A,TRUE,"Conts";#N/A,#N/A,TRUE,"VOS";#N/A,#N/A,TRUE,"Warrington";#N/A,#N/A,TRUE,"Widnes"}</definedName>
    <definedName name="lkjikjoi" localSheetId="21" hidden="1">{#N/A,#N/A,TRUE,"Cover";#N/A,#N/A,TRUE,"Conts";#N/A,#N/A,TRUE,"VOS";#N/A,#N/A,TRUE,"Warrington";#N/A,#N/A,TRUE,"Widnes"}</definedName>
    <definedName name="lkjikjoi" hidden="1">{#N/A,#N/A,TRUE,"Cover";#N/A,#N/A,TRUE,"Conts";#N/A,#N/A,TRUE,"VOS";#N/A,#N/A,TRUE,"Warrington";#N/A,#N/A,TRUE,"Widnes"}</definedName>
    <definedName name="LKL" localSheetId="14" hidden="1">{#N/A,#N/A,FALSE,"SumG";#N/A,#N/A,FALSE,"ElecG";#N/A,#N/A,FALSE,"MechG";#N/A,#N/A,FALSE,"GeotG";#N/A,#N/A,FALSE,"PrcsG";#N/A,#N/A,FALSE,"TunnG";#N/A,#N/A,FALSE,"CivlG";#N/A,#N/A,FALSE,"NtwkG";#N/A,#N/A,FALSE,"EstgG";#N/A,#N/A,FALSE,"PEngG"}</definedName>
    <definedName name="LKL" localSheetId="19">{#N/A,#N/A,FALSE,"SumG";#N/A,#N/A,FALSE,"ElecG";#N/A,#N/A,FALSE,"MechG";#N/A,#N/A,FALSE,"GeotG";#N/A,#N/A,FALSE,"PrcsG";#N/A,#N/A,FALSE,"TunnG";#N/A,#N/A,FALSE,"CivlG";#N/A,#N/A,FALSE,"NtwkG";#N/A,#N/A,FALSE,"EstgG";#N/A,#N/A,FALSE,"PEngG"}</definedName>
    <definedName name="LKL" localSheetId="18">{#N/A,#N/A,FALSE,"SumG";#N/A,#N/A,FALSE,"ElecG";#N/A,#N/A,FALSE,"MechG";#N/A,#N/A,FALSE,"GeotG";#N/A,#N/A,FALSE,"PrcsG";#N/A,#N/A,FALSE,"TunnG";#N/A,#N/A,FALSE,"CivlG";#N/A,#N/A,FALSE,"NtwkG";#N/A,#N/A,FALSE,"EstgG";#N/A,#N/A,FALSE,"PEngG"}</definedName>
    <definedName name="LKL" localSheetId="22" hidden="1">{#N/A,#N/A,FALSE,"SumG";#N/A,#N/A,FALSE,"ElecG";#N/A,#N/A,FALSE,"MechG";#N/A,#N/A,FALSE,"GeotG";#N/A,#N/A,FALSE,"PrcsG";#N/A,#N/A,FALSE,"TunnG";#N/A,#N/A,FALSE,"CivlG";#N/A,#N/A,FALSE,"NtwkG";#N/A,#N/A,FALSE,"EstgG";#N/A,#N/A,FALSE,"PEngG"}</definedName>
    <definedName name="LKL" localSheetId="8" hidden="1">{#N/A,#N/A,FALSE,"SumG";#N/A,#N/A,FALSE,"ElecG";#N/A,#N/A,FALSE,"MechG";#N/A,#N/A,FALSE,"GeotG";#N/A,#N/A,FALSE,"PrcsG";#N/A,#N/A,FALSE,"TunnG";#N/A,#N/A,FALSE,"CivlG";#N/A,#N/A,FALSE,"NtwkG";#N/A,#N/A,FALSE,"EstgG";#N/A,#N/A,FALSE,"PEngG"}</definedName>
    <definedName name="LKL" localSheetId="20" hidden="1">{#N/A,#N/A,FALSE,"SumG";#N/A,#N/A,FALSE,"ElecG";#N/A,#N/A,FALSE,"MechG";#N/A,#N/A,FALSE,"GeotG";#N/A,#N/A,FALSE,"PrcsG";#N/A,#N/A,FALSE,"TunnG";#N/A,#N/A,FALSE,"CivlG";#N/A,#N/A,FALSE,"NtwkG";#N/A,#N/A,FALSE,"EstgG";#N/A,#N/A,FALSE,"PEngG"}</definedName>
    <definedName name="LKL" localSheetId="21" hidden="1">{#N/A,#N/A,FALSE,"SumG";#N/A,#N/A,FALSE,"ElecG";#N/A,#N/A,FALSE,"MechG";#N/A,#N/A,FALSE,"GeotG";#N/A,#N/A,FALSE,"PrcsG";#N/A,#N/A,FALSE,"TunnG";#N/A,#N/A,FALSE,"CivlG";#N/A,#N/A,FALSE,"NtwkG";#N/A,#N/A,FALSE,"EstgG";#N/A,#N/A,FALSE,"PEngG"}</definedName>
    <definedName name="LKL" hidden="1">{#N/A,#N/A,FALSE,"SumG";#N/A,#N/A,FALSE,"ElecG";#N/A,#N/A,FALSE,"MechG";#N/A,#N/A,FALSE,"GeotG";#N/A,#N/A,FALSE,"PrcsG";#N/A,#N/A,FALSE,"TunnG";#N/A,#N/A,FALSE,"CivlG";#N/A,#N/A,FALSE,"NtwkG";#N/A,#N/A,FALSE,"EstgG";#N/A,#N/A,FALSE,"PEngG"}</definedName>
    <definedName name="Location" localSheetId="14">City&amp;" "&amp;State</definedName>
    <definedName name="Location" localSheetId="19">City&amp;" "&amp;State</definedName>
    <definedName name="Location" localSheetId="18">City&amp;" "&amp;State</definedName>
    <definedName name="Location" localSheetId="22">City&amp;" "&amp;State</definedName>
    <definedName name="Location" localSheetId="8">City&amp;" "&amp;State</definedName>
    <definedName name="Location" localSheetId="20">City&amp;" "&amp;State</definedName>
    <definedName name="Location" localSheetId="21">City&amp;" "&amp;State</definedName>
    <definedName name="Location">City&amp;" "&amp;State</definedName>
    <definedName name="m" localSheetId="19">#REF!</definedName>
    <definedName name="m" localSheetId="18">#REF!</definedName>
    <definedName name="m" localSheetId="22" hidden="1">#REF!</definedName>
    <definedName name="m" localSheetId="20" hidden="1">#REF!</definedName>
    <definedName name="m" localSheetId="21" hidden="1">#REF!</definedName>
    <definedName name="m" hidden="1">#REF!</definedName>
    <definedName name="ma" localSheetId="14" hidden="1">{#N/A,#N/A,TRUE,"Cover";#N/A,#N/A,TRUE,"Conts";#N/A,#N/A,TRUE,"VOS";#N/A,#N/A,TRUE,"Warrington";#N/A,#N/A,TRUE,"Widnes"}</definedName>
    <definedName name="ma" localSheetId="19">{#N/A,#N/A,TRUE,"Cover";#N/A,#N/A,TRUE,"Conts";#N/A,#N/A,TRUE,"VOS";#N/A,#N/A,TRUE,"Warrington";#N/A,#N/A,TRUE,"Widnes"}</definedName>
    <definedName name="ma" localSheetId="18">{#N/A,#N/A,TRUE,"Cover";#N/A,#N/A,TRUE,"Conts";#N/A,#N/A,TRUE,"VOS";#N/A,#N/A,TRUE,"Warrington";#N/A,#N/A,TRUE,"Widnes"}</definedName>
    <definedName name="ma" localSheetId="22" hidden="1">{#N/A,#N/A,TRUE,"Cover";#N/A,#N/A,TRUE,"Conts";#N/A,#N/A,TRUE,"VOS";#N/A,#N/A,TRUE,"Warrington";#N/A,#N/A,TRUE,"Widnes"}</definedName>
    <definedName name="ma" localSheetId="8" hidden="1">{#N/A,#N/A,TRUE,"Cover";#N/A,#N/A,TRUE,"Conts";#N/A,#N/A,TRUE,"VOS";#N/A,#N/A,TRUE,"Warrington";#N/A,#N/A,TRUE,"Widnes"}</definedName>
    <definedName name="ma" localSheetId="20" hidden="1">{#N/A,#N/A,TRUE,"Cover";#N/A,#N/A,TRUE,"Conts";#N/A,#N/A,TRUE,"VOS";#N/A,#N/A,TRUE,"Warrington";#N/A,#N/A,TRUE,"Widnes"}</definedName>
    <definedName name="ma" localSheetId="21" hidden="1">{#N/A,#N/A,TRUE,"Cover";#N/A,#N/A,TRUE,"Conts";#N/A,#N/A,TRUE,"VOS";#N/A,#N/A,TRUE,"Warrington";#N/A,#N/A,TRUE,"Widnes"}</definedName>
    <definedName name="ma" hidden="1">{#N/A,#N/A,TRUE,"Cover";#N/A,#N/A,TRUE,"Conts";#N/A,#N/A,TRUE,"VOS";#N/A,#N/A,TRUE,"Warrington";#N/A,#N/A,TRUE,"Widnes"}</definedName>
    <definedName name="Manhole" localSheetId="19">'[31]Manhole Sch'!$F$12:$Q$20</definedName>
    <definedName name="Manhole" localSheetId="18">'[31]Manhole Sch'!$F$12:$Q$20</definedName>
    <definedName name="Manhole" localSheetId="22">'[32]Manhole Sch'!$F$12:$Q$20</definedName>
    <definedName name="Manhole" localSheetId="20">#REF!</definedName>
    <definedName name="Manhole" localSheetId="21">#REF!</definedName>
    <definedName name="Manhole">#REF!</definedName>
    <definedName name="MANUEL_INPUT" localSheetId="19">#REF!</definedName>
    <definedName name="MANUEL_INPUT" localSheetId="18">#REF!</definedName>
    <definedName name="MANUEL_INPUT" localSheetId="22">#REF!</definedName>
    <definedName name="MANUEL_INPUT" localSheetId="20">#REF!</definedName>
    <definedName name="MANUEL_INPUT">#REF!</definedName>
    <definedName name="masontry" localSheetId="14" hidden="1">{#N/A,#N/A,FALSE,"C3";#N/A,#N/A,FALSE,"D2-17";#N/A,#N/A,FALSE,"C2-17";#N/A,#N/A,FALSE,"C2-CIVIL";#N/A,#N/A,FALSE,"D1-C1 contract";#N/A,#N/A,FALSE,"D1-CIVIL";#N/A,#N/A,FALSE,"C1 hourly";#N/A,#N/A,FALSE,"C1 contract";#N/A,#N/A,FALSE,"D1-C1 hourly"}</definedName>
    <definedName name="masontry" localSheetId="19">{#N/A,#N/A,FALSE,"C3";#N/A,#N/A,FALSE,"D2-17";#N/A,#N/A,FALSE,"C2-17";#N/A,#N/A,FALSE,"C2-CIVIL";#N/A,#N/A,FALSE,"D1-C1 contract";#N/A,#N/A,FALSE,"D1-CIVIL";#N/A,#N/A,FALSE,"C1 hourly";#N/A,#N/A,FALSE,"C1 contract";#N/A,#N/A,FALSE,"D1-C1 hourly"}</definedName>
    <definedName name="masontry" localSheetId="18">{#N/A,#N/A,FALSE,"C3";#N/A,#N/A,FALSE,"D2-17";#N/A,#N/A,FALSE,"C2-17";#N/A,#N/A,FALSE,"C2-CIVIL";#N/A,#N/A,FALSE,"D1-C1 contract";#N/A,#N/A,FALSE,"D1-CIVIL";#N/A,#N/A,FALSE,"C1 hourly";#N/A,#N/A,FALSE,"C1 contract";#N/A,#N/A,FALSE,"D1-C1 hourly"}</definedName>
    <definedName name="masontry" localSheetId="22" hidden="1">{#N/A,#N/A,FALSE,"C3";#N/A,#N/A,FALSE,"D2-17";#N/A,#N/A,FALSE,"C2-17";#N/A,#N/A,FALSE,"C2-CIVIL";#N/A,#N/A,FALSE,"D1-C1 contract";#N/A,#N/A,FALSE,"D1-CIVIL";#N/A,#N/A,FALSE,"C1 hourly";#N/A,#N/A,FALSE,"C1 contract";#N/A,#N/A,FALSE,"D1-C1 hourly"}</definedName>
    <definedName name="masontry" localSheetId="8" hidden="1">{#N/A,#N/A,FALSE,"C3";#N/A,#N/A,FALSE,"D2-17";#N/A,#N/A,FALSE,"C2-17";#N/A,#N/A,FALSE,"C2-CIVIL";#N/A,#N/A,FALSE,"D1-C1 contract";#N/A,#N/A,FALSE,"D1-CIVIL";#N/A,#N/A,FALSE,"C1 hourly";#N/A,#N/A,FALSE,"C1 contract";#N/A,#N/A,FALSE,"D1-C1 hourly"}</definedName>
    <definedName name="masontry" localSheetId="20" hidden="1">{#N/A,#N/A,FALSE,"C3";#N/A,#N/A,FALSE,"D2-17";#N/A,#N/A,FALSE,"C2-17";#N/A,#N/A,FALSE,"C2-CIVIL";#N/A,#N/A,FALSE,"D1-C1 contract";#N/A,#N/A,FALSE,"D1-CIVIL";#N/A,#N/A,FALSE,"C1 hourly";#N/A,#N/A,FALSE,"C1 contract";#N/A,#N/A,FALSE,"D1-C1 hourly"}</definedName>
    <definedName name="masontry" localSheetId="21" hidden="1">{#N/A,#N/A,FALSE,"C3";#N/A,#N/A,FALSE,"D2-17";#N/A,#N/A,FALSE,"C2-17";#N/A,#N/A,FALSE,"C2-CIVIL";#N/A,#N/A,FALSE,"D1-C1 contract";#N/A,#N/A,FALSE,"D1-CIVIL";#N/A,#N/A,FALSE,"C1 hourly";#N/A,#N/A,FALSE,"C1 contract";#N/A,#N/A,FALSE,"D1-C1 hourly"}</definedName>
    <definedName name="masontry" hidden="1">{#N/A,#N/A,FALSE,"C3";#N/A,#N/A,FALSE,"D2-17";#N/A,#N/A,FALSE,"C2-17";#N/A,#N/A,FALSE,"C2-CIVIL";#N/A,#N/A,FALSE,"D1-C1 contract";#N/A,#N/A,FALSE,"D1-CIVIL";#N/A,#N/A,FALSE,"C1 hourly";#N/A,#N/A,FALSE,"C1 contract";#N/A,#N/A,FALSE,"D1-C1 hourly"}</definedName>
    <definedName name="Mat">#N/A</definedName>
    <definedName name="Material" localSheetId="14">City&amp;" "&amp;State</definedName>
    <definedName name="Material" localSheetId="19">City&amp;" "&amp;State</definedName>
    <definedName name="Material" localSheetId="18">City&amp;" "&amp;State</definedName>
    <definedName name="Material" localSheetId="22">City&amp;" "&amp;State</definedName>
    <definedName name="Material" localSheetId="8">City&amp;" "&amp;State</definedName>
    <definedName name="Material" localSheetId="20">City&amp;" "&amp;State</definedName>
    <definedName name="Material" localSheetId="21">City&amp;" "&amp;State</definedName>
    <definedName name="Material">City&amp;" "&amp;State</definedName>
    <definedName name="MATL_PART" localSheetId="19">[30]RATES!$E$67</definedName>
    <definedName name="MATL_PART" localSheetId="18">[30]RATES!$E$67</definedName>
    <definedName name="MATL_PART" localSheetId="22">[30]RATES!$E$67</definedName>
    <definedName name="MATL_PART" localSheetId="20">#REF!</definedName>
    <definedName name="MATL_PART" localSheetId="21">#REF!</definedName>
    <definedName name="MATL_PART">#REF!</definedName>
    <definedName name="MEP" localSheetId="14" hidden="1">{#N/A,#N/A,TRUE,"Front";#N/A,#N/A,TRUE,"Simple Letter";#N/A,#N/A,TRUE,"Inside";#N/A,#N/A,TRUE,"Contents";#N/A,#N/A,TRUE,"Basis";#N/A,#N/A,TRUE,"Inclusions";#N/A,#N/A,TRUE,"Exclusions";#N/A,#N/A,TRUE,"Areas";#N/A,#N/A,TRUE,"Summary";#N/A,#N/A,TRUE,"Detail"}</definedName>
    <definedName name="MEP" localSheetId="19">{#N/A,#N/A,TRUE,"Front";#N/A,#N/A,TRUE,"Simple Letter";#N/A,#N/A,TRUE,"Inside";#N/A,#N/A,TRUE,"Contents";#N/A,#N/A,TRUE,"Basis";#N/A,#N/A,TRUE,"Inclusions";#N/A,#N/A,TRUE,"Exclusions";#N/A,#N/A,TRUE,"Areas";#N/A,#N/A,TRUE,"Summary";#N/A,#N/A,TRUE,"Detail"}</definedName>
    <definedName name="MEP" localSheetId="18">{#N/A,#N/A,TRUE,"Front";#N/A,#N/A,TRUE,"Simple Letter";#N/A,#N/A,TRUE,"Inside";#N/A,#N/A,TRUE,"Contents";#N/A,#N/A,TRUE,"Basis";#N/A,#N/A,TRUE,"Inclusions";#N/A,#N/A,TRUE,"Exclusions";#N/A,#N/A,TRUE,"Areas";#N/A,#N/A,TRUE,"Summary";#N/A,#N/A,TRUE,"Detail"}</definedName>
    <definedName name="MEP" localSheetId="22" hidden="1">{#N/A,#N/A,TRUE,"Front";#N/A,#N/A,TRUE,"Simple Letter";#N/A,#N/A,TRUE,"Inside";#N/A,#N/A,TRUE,"Contents";#N/A,#N/A,TRUE,"Basis";#N/A,#N/A,TRUE,"Inclusions";#N/A,#N/A,TRUE,"Exclusions";#N/A,#N/A,TRUE,"Areas";#N/A,#N/A,TRUE,"Summary";#N/A,#N/A,TRUE,"Detail"}</definedName>
    <definedName name="MEP" localSheetId="8" hidden="1">{#N/A,#N/A,TRUE,"Front";#N/A,#N/A,TRUE,"Simple Letter";#N/A,#N/A,TRUE,"Inside";#N/A,#N/A,TRUE,"Contents";#N/A,#N/A,TRUE,"Basis";#N/A,#N/A,TRUE,"Inclusions";#N/A,#N/A,TRUE,"Exclusions";#N/A,#N/A,TRUE,"Areas";#N/A,#N/A,TRUE,"Summary";#N/A,#N/A,TRUE,"Detail"}</definedName>
    <definedName name="MEP" localSheetId="20" hidden="1">{#N/A,#N/A,TRUE,"Front";#N/A,#N/A,TRUE,"Simple Letter";#N/A,#N/A,TRUE,"Inside";#N/A,#N/A,TRUE,"Contents";#N/A,#N/A,TRUE,"Basis";#N/A,#N/A,TRUE,"Inclusions";#N/A,#N/A,TRUE,"Exclusions";#N/A,#N/A,TRUE,"Areas";#N/A,#N/A,TRUE,"Summary";#N/A,#N/A,TRUE,"Detail"}</definedName>
    <definedName name="MEP" localSheetId="21" hidden="1">{#N/A,#N/A,TRUE,"Front";#N/A,#N/A,TRUE,"Simple Letter";#N/A,#N/A,TRUE,"Inside";#N/A,#N/A,TRUE,"Contents";#N/A,#N/A,TRUE,"Basis";#N/A,#N/A,TRUE,"Inclusions";#N/A,#N/A,TRUE,"Exclusions";#N/A,#N/A,TRUE,"Areas";#N/A,#N/A,TRUE,"Summary";#N/A,#N/A,TRUE,"Detail"}</definedName>
    <definedName name="MEP" hidden="1">{#N/A,#N/A,TRUE,"Front";#N/A,#N/A,TRUE,"Simple Letter";#N/A,#N/A,TRUE,"Inside";#N/A,#N/A,TRUE,"Contents";#N/A,#N/A,TRUE,"Basis";#N/A,#N/A,TRUE,"Inclusions";#N/A,#N/A,TRUE,"Exclusions";#N/A,#N/A,TRUE,"Areas";#N/A,#N/A,TRUE,"Summary";#N/A,#N/A,TRUE,"Detail"}</definedName>
    <definedName name="METEO" localSheetId="14" hidden="1">{#N/A,#N/A,FALSE,"C3";#N/A,#N/A,FALSE,"D2-17";#N/A,#N/A,FALSE,"C2-17";#N/A,#N/A,FALSE,"C2-CIVIL";#N/A,#N/A,FALSE,"D1-C1 contract";#N/A,#N/A,FALSE,"D1-CIVIL";#N/A,#N/A,FALSE,"C1 hourly";#N/A,#N/A,FALSE,"C1 contract";#N/A,#N/A,FALSE,"D1-C1 hourly"}</definedName>
    <definedName name="METEO" localSheetId="19">{#N/A,#N/A,FALSE,"C3";#N/A,#N/A,FALSE,"D2-17";#N/A,#N/A,FALSE,"C2-17";#N/A,#N/A,FALSE,"C2-CIVIL";#N/A,#N/A,FALSE,"D1-C1 contract";#N/A,#N/A,FALSE,"D1-CIVIL";#N/A,#N/A,FALSE,"C1 hourly";#N/A,#N/A,FALSE,"C1 contract";#N/A,#N/A,FALSE,"D1-C1 hourly"}</definedName>
    <definedName name="METEO" localSheetId="18">{#N/A,#N/A,FALSE,"C3";#N/A,#N/A,FALSE,"D2-17";#N/A,#N/A,FALSE,"C2-17";#N/A,#N/A,FALSE,"C2-CIVIL";#N/A,#N/A,FALSE,"D1-C1 contract";#N/A,#N/A,FALSE,"D1-CIVIL";#N/A,#N/A,FALSE,"C1 hourly";#N/A,#N/A,FALSE,"C1 contract";#N/A,#N/A,FALSE,"D1-C1 hourly"}</definedName>
    <definedName name="METEO" localSheetId="22" hidden="1">{#N/A,#N/A,FALSE,"C3";#N/A,#N/A,FALSE,"D2-17";#N/A,#N/A,FALSE,"C2-17";#N/A,#N/A,FALSE,"C2-CIVIL";#N/A,#N/A,FALSE,"D1-C1 contract";#N/A,#N/A,FALSE,"D1-CIVIL";#N/A,#N/A,FALSE,"C1 hourly";#N/A,#N/A,FALSE,"C1 contract";#N/A,#N/A,FALSE,"D1-C1 hourly"}</definedName>
    <definedName name="METEO" localSheetId="8" hidden="1">{#N/A,#N/A,FALSE,"C3";#N/A,#N/A,FALSE,"D2-17";#N/A,#N/A,FALSE,"C2-17";#N/A,#N/A,FALSE,"C2-CIVIL";#N/A,#N/A,FALSE,"D1-C1 contract";#N/A,#N/A,FALSE,"D1-CIVIL";#N/A,#N/A,FALSE,"C1 hourly";#N/A,#N/A,FALSE,"C1 contract";#N/A,#N/A,FALSE,"D1-C1 hourly"}</definedName>
    <definedName name="METEO" localSheetId="20" hidden="1">{#N/A,#N/A,FALSE,"C3";#N/A,#N/A,FALSE,"D2-17";#N/A,#N/A,FALSE,"C2-17";#N/A,#N/A,FALSE,"C2-CIVIL";#N/A,#N/A,FALSE,"D1-C1 contract";#N/A,#N/A,FALSE,"D1-CIVIL";#N/A,#N/A,FALSE,"C1 hourly";#N/A,#N/A,FALSE,"C1 contract";#N/A,#N/A,FALSE,"D1-C1 hourly"}</definedName>
    <definedName name="METEO" localSheetId="21" hidden="1">{#N/A,#N/A,FALSE,"C3";#N/A,#N/A,FALSE,"D2-17";#N/A,#N/A,FALSE,"C2-17";#N/A,#N/A,FALSE,"C2-CIVIL";#N/A,#N/A,FALSE,"D1-C1 contract";#N/A,#N/A,FALSE,"D1-CIVIL";#N/A,#N/A,FALSE,"C1 hourly";#N/A,#N/A,FALSE,"C1 contract";#N/A,#N/A,FALSE,"D1-C1 hourly"}</definedName>
    <definedName name="METEO" hidden="1">{#N/A,#N/A,FALSE,"C3";#N/A,#N/A,FALSE,"D2-17";#N/A,#N/A,FALSE,"C2-17";#N/A,#N/A,FALSE,"C2-CIVIL";#N/A,#N/A,FALSE,"D1-C1 contract";#N/A,#N/A,FALSE,"D1-CIVIL";#N/A,#N/A,FALSE,"C1 hourly";#N/A,#N/A,FALSE,"C1 contract";#N/A,#N/A,FALSE,"D1-C1 hourly"}</definedName>
    <definedName name="MINOR__BUILDING__WORKS" localSheetId="22">'[14]Build-up'!#REF!</definedName>
    <definedName name="MINOR__BUILDING__WORKS" localSheetId="20">#REF!</definedName>
    <definedName name="MINOR__BUILDING__WORKS" localSheetId="21">#REF!</definedName>
    <definedName name="MINOR__BUILDING__WORKS">#REF!</definedName>
    <definedName name="mortor">#N/A</definedName>
    <definedName name="MS_DW_1" localSheetId="19">'[33]D Wall ~ Moorgate Shaft'!$O$6</definedName>
    <definedName name="MS_DW_1" localSheetId="18">'[33]D Wall ~ Moorgate Shaft'!$O$6</definedName>
    <definedName name="MS_DW_1" localSheetId="22">'[33]D Wall ~ Moorgate Shaft'!$O$6</definedName>
    <definedName name="MS_DW_1" localSheetId="20">#REF!</definedName>
    <definedName name="MS_DW_1" localSheetId="21">#REF!</definedName>
    <definedName name="MS_DW_1">#REF!</definedName>
    <definedName name="MS_DW_10" localSheetId="19">'[33]D Wall ~ Moorgate Shaft'!$O$190</definedName>
    <definedName name="MS_DW_10" localSheetId="18">'[33]D Wall ~ Moorgate Shaft'!$O$190</definedName>
    <definedName name="MS_DW_10" localSheetId="22">'[33]D Wall ~ Moorgate Shaft'!$O$190</definedName>
    <definedName name="MS_DW_10" localSheetId="20">#REF!</definedName>
    <definedName name="MS_DW_10" localSheetId="21">#REF!</definedName>
    <definedName name="MS_DW_10">#REF!</definedName>
    <definedName name="MS_DW_13" localSheetId="19">'[33]D Wall ~ Moorgate Shaft'!$O$229</definedName>
    <definedName name="MS_DW_13" localSheetId="18">'[33]D Wall ~ Moorgate Shaft'!$O$229</definedName>
    <definedName name="MS_DW_13" localSheetId="22">'[33]D Wall ~ Moorgate Shaft'!$O$229</definedName>
    <definedName name="MS_DW_13" localSheetId="20">#REF!</definedName>
    <definedName name="MS_DW_13" localSheetId="21">#REF!</definedName>
    <definedName name="MS_DW_13">#REF!</definedName>
    <definedName name="MS_DW_14" localSheetId="19">'[33]D Wall ~ Moorgate Shaft'!$O$246</definedName>
    <definedName name="MS_DW_14" localSheetId="18">'[33]D Wall ~ Moorgate Shaft'!$O$246</definedName>
    <definedName name="MS_DW_14" localSheetId="22">'[33]D Wall ~ Moorgate Shaft'!$O$246</definedName>
    <definedName name="MS_DW_14" localSheetId="20">#REF!</definedName>
    <definedName name="MS_DW_14" localSheetId="21">#REF!</definedName>
    <definedName name="MS_DW_14">#REF!</definedName>
    <definedName name="MS_DW_15" localSheetId="19">'[33]D Wall ~ Moorgate Shaft'!$O$281</definedName>
    <definedName name="MS_DW_15" localSheetId="18">'[33]D Wall ~ Moorgate Shaft'!$O$281</definedName>
    <definedName name="MS_DW_15" localSheetId="22">'[33]D Wall ~ Moorgate Shaft'!$O$281</definedName>
    <definedName name="MS_DW_15" localSheetId="20">#REF!</definedName>
    <definedName name="MS_DW_15" localSheetId="21">#REF!</definedName>
    <definedName name="MS_DW_15">#REF!</definedName>
    <definedName name="MS_DW_16" localSheetId="19">'[33]D Wall ~ Moorgate Shaft'!$O$288</definedName>
    <definedName name="MS_DW_16" localSheetId="18">'[33]D Wall ~ Moorgate Shaft'!$O$288</definedName>
    <definedName name="MS_DW_16" localSheetId="22">'[33]D Wall ~ Moorgate Shaft'!$O$288</definedName>
    <definedName name="MS_DW_16" localSheetId="20">#REF!</definedName>
    <definedName name="MS_DW_16" localSheetId="21">#REF!</definedName>
    <definedName name="MS_DW_16">#REF!</definedName>
    <definedName name="MS_DW_2" localSheetId="19">'[33]D Wall ~ Moorgate Shaft'!$O$24</definedName>
    <definedName name="MS_DW_2" localSheetId="18">'[33]D Wall ~ Moorgate Shaft'!$O$24</definedName>
    <definedName name="MS_DW_2" localSheetId="22">'[33]D Wall ~ Moorgate Shaft'!$O$24</definedName>
    <definedName name="MS_DW_2" localSheetId="20">#REF!</definedName>
    <definedName name="MS_DW_2" localSheetId="21">#REF!</definedName>
    <definedName name="MS_DW_2">#REF!</definedName>
    <definedName name="MS_DW_3" localSheetId="19">'[33]D Wall ~ Moorgate Shaft'!$O$59</definedName>
    <definedName name="MS_DW_3" localSheetId="18">'[33]D Wall ~ Moorgate Shaft'!$O$59</definedName>
    <definedName name="MS_DW_3" localSheetId="22">'[33]D Wall ~ Moorgate Shaft'!$O$59</definedName>
    <definedName name="MS_DW_3" localSheetId="20">#REF!</definedName>
    <definedName name="MS_DW_3" localSheetId="21">#REF!</definedName>
    <definedName name="MS_DW_3">#REF!</definedName>
    <definedName name="MS_DW_4" localSheetId="19">'[33]D Wall ~ Moorgate Shaft'!$O$102</definedName>
    <definedName name="MS_DW_4" localSheetId="18">'[33]D Wall ~ Moorgate Shaft'!$O$102</definedName>
    <definedName name="MS_DW_4" localSheetId="22">'[33]D Wall ~ Moorgate Shaft'!$O$102</definedName>
    <definedName name="MS_DW_4" localSheetId="20">#REF!</definedName>
    <definedName name="MS_DW_4" localSheetId="21">#REF!</definedName>
    <definedName name="MS_DW_4">#REF!</definedName>
    <definedName name="MS_DW_5" localSheetId="19">'[33]D Wall ~ Moorgate Shaft'!$O$110</definedName>
    <definedName name="MS_DW_5" localSheetId="18">'[33]D Wall ~ Moorgate Shaft'!$O$110</definedName>
    <definedName name="MS_DW_5" localSheetId="22">'[33]D Wall ~ Moorgate Shaft'!$O$110</definedName>
    <definedName name="MS_DW_5" localSheetId="20">#REF!</definedName>
    <definedName name="MS_DW_5" localSheetId="21">#REF!</definedName>
    <definedName name="MS_DW_5">#REF!</definedName>
    <definedName name="MS_DW_6" localSheetId="19">'[33]D Wall ~ Moorgate Shaft'!$O$126</definedName>
    <definedName name="MS_DW_6" localSheetId="18">'[33]D Wall ~ Moorgate Shaft'!$O$126</definedName>
    <definedName name="MS_DW_6" localSheetId="22">'[33]D Wall ~ Moorgate Shaft'!$O$126</definedName>
    <definedName name="MS_DW_6" localSheetId="20">#REF!</definedName>
    <definedName name="MS_DW_6" localSheetId="21">#REF!</definedName>
    <definedName name="MS_DW_6">#REF!</definedName>
    <definedName name="MS_DW_7" localSheetId="19">'[33]D Wall ~ Moorgate Shaft'!$O$146</definedName>
    <definedName name="MS_DW_7" localSheetId="18">'[33]D Wall ~ Moorgate Shaft'!$O$146</definedName>
    <definedName name="MS_DW_7" localSheetId="22">'[33]D Wall ~ Moorgate Shaft'!$O$146</definedName>
    <definedName name="MS_DW_7" localSheetId="20">#REF!</definedName>
    <definedName name="MS_DW_7" localSheetId="21">#REF!</definedName>
    <definedName name="MS_DW_7">#REF!</definedName>
    <definedName name="MS_DW_8" localSheetId="19">'[33]D Wall ~ Moorgate Shaft'!$O$161</definedName>
    <definedName name="MS_DW_8" localSheetId="18">'[33]D Wall ~ Moorgate Shaft'!$O$161</definedName>
    <definedName name="MS_DW_8" localSheetId="22">'[33]D Wall ~ Moorgate Shaft'!$O$161</definedName>
    <definedName name="MS_DW_8" localSheetId="20">#REF!</definedName>
    <definedName name="MS_DW_8" localSheetId="21">#REF!</definedName>
    <definedName name="MS_DW_8">#REF!</definedName>
    <definedName name="MS_DW_9" localSheetId="19">'[33]D Wall ~ Moorgate Shaft'!$O$177</definedName>
    <definedName name="MS_DW_9" localSheetId="18">'[33]D Wall ~ Moorgate Shaft'!$O$177</definedName>
    <definedName name="MS_DW_9" localSheetId="22">'[33]D Wall ~ Moorgate Shaft'!$O$177</definedName>
    <definedName name="MS_DW_9" localSheetId="20">#REF!</definedName>
    <definedName name="MS_DW_9" localSheetId="21">#REF!</definedName>
    <definedName name="MS_DW_9">#REF!</definedName>
    <definedName name="nddddddddf" localSheetId="14" hidden="1">{#N/A,#N/A,TRUE,"Cover";#N/A,#N/A,TRUE,"Conts";#N/A,#N/A,TRUE,"VOS";#N/A,#N/A,TRUE,"Warrington";#N/A,#N/A,TRUE,"Widnes"}</definedName>
    <definedName name="nddddddddf" localSheetId="19">{#N/A,#N/A,TRUE,"Cover";#N/A,#N/A,TRUE,"Conts";#N/A,#N/A,TRUE,"VOS";#N/A,#N/A,TRUE,"Warrington";#N/A,#N/A,TRUE,"Widnes"}</definedName>
    <definedName name="nddddddddf" localSheetId="18">{#N/A,#N/A,TRUE,"Cover";#N/A,#N/A,TRUE,"Conts";#N/A,#N/A,TRUE,"VOS";#N/A,#N/A,TRUE,"Warrington";#N/A,#N/A,TRUE,"Widnes"}</definedName>
    <definedName name="nddddddddf" localSheetId="22" hidden="1">{#N/A,#N/A,TRUE,"Cover";#N/A,#N/A,TRUE,"Conts";#N/A,#N/A,TRUE,"VOS";#N/A,#N/A,TRUE,"Warrington";#N/A,#N/A,TRUE,"Widnes"}</definedName>
    <definedName name="nddddddddf" localSheetId="8" hidden="1">{#N/A,#N/A,TRUE,"Cover";#N/A,#N/A,TRUE,"Conts";#N/A,#N/A,TRUE,"VOS";#N/A,#N/A,TRUE,"Warrington";#N/A,#N/A,TRUE,"Widnes"}</definedName>
    <definedName name="nddddddddf" localSheetId="20" hidden="1">{#N/A,#N/A,TRUE,"Cover";#N/A,#N/A,TRUE,"Conts";#N/A,#N/A,TRUE,"VOS";#N/A,#N/A,TRUE,"Warrington";#N/A,#N/A,TRUE,"Widnes"}</definedName>
    <definedName name="nddddddddf" localSheetId="21" hidden="1">{#N/A,#N/A,TRUE,"Cover";#N/A,#N/A,TRUE,"Conts";#N/A,#N/A,TRUE,"VOS";#N/A,#N/A,TRUE,"Warrington";#N/A,#N/A,TRUE,"Widnes"}</definedName>
    <definedName name="nddddddddf" hidden="1">{#N/A,#N/A,TRUE,"Cover";#N/A,#N/A,TRUE,"Conts";#N/A,#N/A,TRUE,"VOS";#N/A,#N/A,TRUE,"Warrington";#N/A,#N/A,TRUE,"Widnes"}</definedName>
    <definedName name="nnn" localSheetId="14" hidden="1">{#N/A,#N/A,FALSE,"SumD";#N/A,#N/A,FALSE,"ElecD";#N/A,#N/A,FALSE,"MechD";#N/A,#N/A,FALSE,"GeotD";#N/A,#N/A,FALSE,"PrcsD";#N/A,#N/A,FALSE,"TunnD";#N/A,#N/A,FALSE,"CivlD";#N/A,#N/A,FALSE,"NtwkD";#N/A,#N/A,FALSE,"EstgD";#N/A,#N/A,FALSE,"PEngD"}</definedName>
    <definedName name="nnn" localSheetId="19">{#N/A,#N/A,FALSE,"SumD";#N/A,#N/A,FALSE,"ElecD";#N/A,#N/A,FALSE,"MechD";#N/A,#N/A,FALSE,"GeotD";#N/A,#N/A,FALSE,"PrcsD";#N/A,#N/A,FALSE,"TunnD";#N/A,#N/A,FALSE,"CivlD";#N/A,#N/A,FALSE,"NtwkD";#N/A,#N/A,FALSE,"EstgD";#N/A,#N/A,FALSE,"PEngD"}</definedName>
    <definedName name="nnn" localSheetId="18">{#N/A,#N/A,FALSE,"SumD";#N/A,#N/A,FALSE,"ElecD";#N/A,#N/A,FALSE,"MechD";#N/A,#N/A,FALSE,"GeotD";#N/A,#N/A,FALSE,"PrcsD";#N/A,#N/A,FALSE,"TunnD";#N/A,#N/A,FALSE,"CivlD";#N/A,#N/A,FALSE,"NtwkD";#N/A,#N/A,FALSE,"EstgD";#N/A,#N/A,FALSE,"PEngD"}</definedName>
    <definedName name="nnn" localSheetId="22" hidden="1">{#N/A,#N/A,FALSE,"SumD";#N/A,#N/A,FALSE,"ElecD";#N/A,#N/A,FALSE,"MechD";#N/A,#N/A,FALSE,"GeotD";#N/A,#N/A,FALSE,"PrcsD";#N/A,#N/A,FALSE,"TunnD";#N/A,#N/A,FALSE,"CivlD";#N/A,#N/A,FALSE,"NtwkD";#N/A,#N/A,FALSE,"EstgD";#N/A,#N/A,FALSE,"PEngD"}</definedName>
    <definedName name="nnn" localSheetId="8" hidden="1">{#N/A,#N/A,FALSE,"SumD";#N/A,#N/A,FALSE,"ElecD";#N/A,#N/A,FALSE,"MechD";#N/A,#N/A,FALSE,"GeotD";#N/A,#N/A,FALSE,"PrcsD";#N/A,#N/A,FALSE,"TunnD";#N/A,#N/A,FALSE,"CivlD";#N/A,#N/A,FALSE,"NtwkD";#N/A,#N/A,FALSE,"EstgD";#N/A,#N/A,FALSE,"PEngD"}</definedName>
    <definedName name="nnn" localSheetId="20" hidden="1">{#N/A,#N/A,FALSE,"SumD";#N/A,#N/A,FALSE,"ElecD";#N/A,#N/A,FALSE,"MechD";#N/A,#N/A,FALSE,"GeotD";#N/A,#N/A,FALSE,"PrcsD";#N/A,#N/A,FALSE,"TunnD";#N/A,#N/A,FALSE,"CivlD";#N/A,#N/A,FALSE,"NtwkD";#N/A,#N/A,FALSE,"EstgD";#N/A,#N/A,FALSE,"PEngD"}</definedName>
    <definedName name="nnn" localSheetId="21" hidden="1">{#N/A,#N/A,FALSE,"SumD";#N/A,#N/A,FALSE,"ElecD";#N/A,#N/A,FALSE,"MechD";#N/A,#N/A,FALSE,"GeotD";#N/A,#N/A,FALSE,"PrcsD";#N/A,#N/A,FALSE,"TunnD";#N/A,#N/A,FALSE,"CivlD";#N/A,#N/A,FALSE,"NtwkD";#N/A,#N/A,FALSE,"EstgD";#N/A,#N/A,FALSE,"PEngD"}</definedName>
    <definedName name="nnn" hidden="1">{#N/A,#N/A,FALSE,"SumD";#N/A,#N/A,FALSE,"ElecD";#N/A,#N/A,FALSE,"MechD";#N/A,#N/A,FALSE,"GeotD";#N/A,#N/A,FALSE,"PrcsD";#N/A,#N/A,FALSE,"TunnD";#N/A,#N/A,FALSE,"CivlD";#N/A,#N/A,FALSE,"NtwkD";#N/A,#N/A,FALSE,"EstgD";#N/A,#N/A,FALSE,"PEngD"}</definedName>
    <definedName name="no.1" localSheetId="14" hidden="1">{#N/A,#N/A,TRUE,"Cover";#N/A,#N/A,TRUE,"Conts";#N/A,#N/A,TRUE,"VOS";#N/A,#N/A,TRUE,"Warrington";#N/A,#N/A,TRUE,"Widnes"}</definedName>
    <definedName name="no.1" localSheetId="19">{#N/A,#N/A,TRUE,"Cover";#N/A,#N/A,TRUE,"Conts";#N/A,#N/A,TRUE,"VOS";#N/A,#N/A,TRUE,"Warrington";#N/A,#N/A,TRUE,"Widnes"}</definedName>
    <definedName name="no.1" localSheetId="18">{#N/A,#N/A,TRUE,"Cover";#N/A,#N/A,TRUE,"Conts";#N/A,#N/A,TRUE,"VOS";#N/A,#N/A,TRUE,"Warrington";#N/A,#N/A,TRUE,"Widnes"}</definedName>
    <definedName name="no.1" localSheetId="22" hidden="1">{#N/A,#N/A,TRUE,"Cover";#N/A,#N/A,TRUE,"Conts";#N/A,#N/A,TRUE,"VOS";#N/A,#N/A,TRUE,"Warrington";#N/A,#N/A,TRUE,"Widnes"}</definedName>
    <definedName name="no.1" localSheetId="8" hidden="1">{#N/A,#N/A,TRUE,"Cover";#N/A,#N/A,TRUE,"Conts";#N/A,#N/A,TRUE,"VOS";#N/A,#N/A,TRUE,"Warrington";#N/A,#N/A,TRUE,"Widnes"}</definedName>
    <definedName name="no.1" localSheetId="20" hidden="1">{#N/A,#N/A,TRUE,"Cover";#N/A,#N/A,TRUE,"Conts";#N/A,#N/A,TRUE,"VOS";#N/A,#N/A,TRUE,"Warrington";#N/A,#N/A,TRUE,"Widnes"}</definedName>
    <definedName name="no.1" localSheetId="21" hidden="1">{#N/A,#N/A,TRUE,"Cover";#N/A,#N/A,TRUE,"Conts";#N/A,#N/A,TRUE,"VOS";#N/A,#N/A,TRUE,"Warrington";#N/A,#N/A,TRUE,"Widnes"}</definedName>
    <definedName name="no.1" hidden="1">{#N/A,#N/A,TRUE,"Cover";#N/A,#N/A,TRUE,"Conts";#N/A,#N/A,TRUE,"VOS";#N/A,#N/A,TRUE,"Warrington";#N/A,#N/A,TRUE,"Widnes"}</definedName>
    <definedName name="o9u0piupi" localSheetId="14" hidden="1">{#N/A,#N/A,TRUE,"Cover";#N/A,#N/A,TRUE,"Conts";#N/A,#N/A,TRUE,"VOS";#N/A,#N/A,TRUE,"Warrington";#N/A,#N/A,TRUE,"Widnes"}</definedName>
    <definedName name="o9u0piupi" localSheetId="19">{#N/A,#N/A,TRUE,"Cover";#N/A,#N/A,TRUE,"Conts";#N/A,#N/A,TRUE,"VOS";#N/A,#N/A,TRUE,"Warrington";#N/A,#N/A,TRUE,"Widnes"}</definedName>
    <definedName name="o9u0piupi" localSheetId="18">{#N/A,#N/A,TRUE,"Cover";#N/A,#N/A,TRUE,"Conts";#N/A,#N/A,TRUE,"VOS";#N/A,#N/A,TRUE,"Warrington";#N/A,#N/A,TRUE,"Widnes"}</definedName>
    <definedName name="o9u0piupi" localSheetId="22" hidden="1">{#N/A,#N/A,TRUE,"Cover";#N/A,#N/A,TRUE,"Conts";#N/A,#N/A,TRUE,"VOS";#N/A,#N/A,TRUE,"Warrington";#N/A,#N/A,TRUE,"Widnes"}</definedName>
    <definedName name="o9u0piupi" localSheetId="8" hidden="1">{#N/A,#N/A,TRUE,"Cover";#N/A,#N/A,TRUE,"Conts";#N/A,#N/A,TRUE,"VOS";#N/A,#N/A,TRUE,"Warrington";#N/A,#N/A,TRUE,"Widnes"}</definedName>
    <definedName name="o9u0piupi" localSheetId="20" hidden="1">{#N/A,#N/A,TRUE,"Cover";#N/A,#N/A,TRUE,"Conts";#N/A,#N/A,TRUE,"VOS";#N/A,#N/A,TRUE,"Warrington";#N/A,#N/A,TRUE,"Widnes"}</definedName>
    <definedName name="o9u0piupi" localSheetId="21" hidden="1">{#N/A,#N/A,TRUE,"Cover";#N/A,#N/A,TRUE,"Conts";#N/A,#N/A,TRUE,"VOS";#N/A,#N/A,TRUE,"Warrington";#N/A,#N/A,TRUE,"Widnes"}</definedName>
    <definedName name="o9u0piupi" hidden="1">{#N/A,#N/A,TRUE,"Cover";#N/A,#N/A,TRUE,"Conts";#N/A,#N/A,TRUE,"VOS";#N/A,#N/A,TRUE,"Warrington";#N/A,#N/A,TRUE,"Widnes"}</definedName>
    <definedName name="oi" localSheetId="14" hidden="1">{#N/A,#N/A,TRUE,"Cover";#N/A,#N/A,TRUE,"Conts";#N/A,#N/A,TRUE,"VOS";#N/A,#N/A,TRUE,"Warrington";#N/A,#N/A,TRUE,"Widnes"}</definedName>
    <definedName name="oi" localSheetId="19">{#N/A,#N/A,TRUE,"Cover";#N/A,#N/A,TRUE,"Conts";#N/A,#N/A,TRUE,"VOS";#N/A,#N/A,TRUE,"Warrington";#N/A,#N/A,TRUE,"Widnes"}</definedName>
    <definedName name="oi" localSheetId="18">{#N/A,#N/A,TRUE,"Cover";#N/A,#N/A,TRUE,"Conts";#N/A,#N/A,TRUE,"VOS";#N/A,#N/A,TRUE,"Warrington";#N/A,#N/A,TRUE,"Widnes"}</definedName>
    <definedName name="oi" localSheetId="22" hidden="1">{#N/A,#N/A,TRUE,"Cover";#N/A,#N/A,TRUE,"Conts";#N/A,#N/A,TRUE,"VOS";#N/A,#N/A,TRUE,"Warrington";#N/A,#N/A,TRUE,"Widnes"}</definedName>
    <definedName name="oi" localSheetId="8" hidden="1">{#N/A,#N/A,TRUE,"Cover";#N/A,#N/A,TRUE,"Conts";#N/A,#N/A,TRUE,"VOS";#N/A,#N/A,TRUE,"Warrington";#N/A,#N/A,TRUE,"Widnes"}</definedName>
    <definedName name="oi" localSheetId="20" hidden="1">{#N/A,#N/A,TRUE,"Cover";#N/A,#N/A,TRUE,"Conts";#N/A,#N/A,TRUE,"VOS";#N/A,#N/A,TRUE,"Warrington";#N/A,#N/A,TRUE,"Widnes"}</definedName>
    <definedName name="oi" localSheetId="21" hidden="1">{#N/A,#N/A,TRUE,"Cover";#N/A,#N/A,TRUE,"Conts";#N/A,#N/A,TRUE,"VOS";#N/A,#N/A,TRUE,"Warrington";#N/A,#N/A,TRUE,"Widnes"}</definedName>
    <definedName name="oi" hidden="1">{#N/A,#N/A,TRUE,"Cover";#N/A,#N/A,TRUE,"Conts";#N/A,#N/A,TRUE,"VOS";#N/A,#N/A,TRUE,"Warrington";#N/A,#N/A,TRUE,"Widnes"}</definedName>
    <definedName name="opogd" localSheetId="14" hidden="1">{#N/A,#N/A,TRUE,"Cover";#N/A,#N/A,TRUE,"Conts";#N/A,#N/A,TRUE,"VOS";#N/A,#N/A,TRUE,"Warrington";#N/A,#N/A,TRUE,"Widnes"}</definedName>
    <definedName name="opogd" localSheetId="19">{#N/A,#N/A,TRUE,"Cover";#N/A,#N/A,TRUE,"Conts";#N/A,#N/A,TRUE,"VOS";#N/A,#N/A,TRUE,"Warrington";#N/A,#N/A,TRUE,"Widnes"}</definedName>
    <definedName name="opogd" localSheetId="18">{#N/A,#N/A,TRUE,"Cover";#N/A,#N/A,TRUE,"Conts";#N/A,#N/A,TRUE,"VOS";#N/A,#N/A,TRUE,"Warrington";#N/A,#N/A,TRUE,"Widnes"}</definedName>
    <definedName name="opogd" localSheetId="22" hidden="1">{#N/A,#N/A,TRUE,"Cover";#N/A,#N/A,TRUE,"Conts";#N/A,#N/A,TRUE,"VOS";#N/A,#N/A,TRUE,"Warrington";#N/A,#N/A,TRUE,"Widnes"}</definedName>
    <definedName name="opogd" localSheetId="8" hidden="1">{#N/A,#N/A,TRUE,"Cover";#N/A,#N/A,TRUE,"Conts";#N/A,#N/A,TRUE,"VOS";#N/A,#N/A,TRUE,"Warrington";#N/A,#N/A,TRUE,"Widnes"}</definedName>
    <definedName name="opogd" localSheetId="20" hidden="1">{#N/A,#N/A,TRUE,"Cover";#N/A,#N/A,TRUE,"Conts";#N/A,#N/A,TRUE,"VOS";#N/A,#N/A,TRUE,"Warrington";#N/A,#N/A,TRUE,"Widnes"}</definedName>
    <definedName name="opogd" localSheetId="21" hidden="1">{#N/A,#N/A,TRUE,"Cover";#N/A,#N/A,TRUE,"Conts";#N/A,#N/A,TRUE,"VOS";#N/A,#N/A,TRUE,"Warrington";#N/A,#N/A,TRUE,"Widnes"}</definedName>
    <definedName name="opogd" hidden="1">{#N/A,#N/A,TRUE,"Cover";#N/A,#N/A,TRUE,"Conts";#N/A,#N/A,TRUE,"VOS";#N/A,#N/A,TRUE,"Warrington";#N/A,#N/A,TRUE,"Widnes"}</definedName>
    <definedName name="ORBC" localSheetId="19">#REF!</definedName>
    <definedName name="ORBC" localSheetId="18">#REF!</definedName>
    <definedName name="ORBC" localSheetId="21">#REF!</definedName>
    <definedName name="ORBC">#REF!</definedName>
    <definedName name="ORBQ" localSheetId="19">#REF!</definedName>
    <definedName name="ORBQ" localSheetId="18">#REF!</definedName>
    <definedName name="ORBQ" localSheetId="22">#REF!</definedName>
    <definedName name="ORBQ" localSheetId="20">#REF!</definedName>
    <definedName name="ORBQ" localSheetId="21">#REF!</definedName>
    <definedName name="ORBQ">#REF!</definedName>
    <definedName name="osdnvkls" localSheetId="19">'[34]Labor abs-NMR'!$I$1:$I$7</definedName>
    <definedName name="osdnvkls" localSheetId="18">'[34]Labor abs-NMR'!$I$1:$I$7</definedName>
    <definedName name="osdnvkls" localSheetId="22" hidden="1">'[34]Labor abs-NMR'!$I$1:$I$7</definedName>
    <definedName name="osdnvkls" localSheetId="20" hidden="1">#REF!</definedName>
    <definedName name="osdnvkls" localSheetId="21" hidden="1">#REF!</definedName>
    <definedName name="osdnvkls" hidden="1">#REF!</definedName>
    <definedName name="p" localSheetId="19">#REF!</definedName>
    <definedName name="p" localSheetId="18">#REF!</definedName>
    <definedName name="p" localSheetId="22" hidden="1">#REF!</definedName>
    <definedName name="p" localSheetId="20" hidden="1">#REF!</definedName>
    <definedName name="p" localSheetId="21" hidden="1">#REF!</definedName>
    <definedName name="p" hidden="1">#REF!</definedName>
    <definedName name="P1R" localSheetId="22">'[20]Fill this out first...'!#REF!</definedName>
    <definedName name="P1R" localSheetId="20">#REF!</definedName>
    <definedName name="P1R" localSheetId="21">#REF!</definedName>
    <definedName name="P1R">#REF!</definedName>
    <definedName name="P2R" localSheetId="22">'[20]Fill this out first...'!#REF!</definedName>
    <definedName name="P2R" localSheetId="20">#REF!</definedName>
    <definedName name="P2R" localSheetId="21">#REF!</definedName>
    <definedName name="P2R">#REF!</definedName>
    <definedName name="P3R" localSheetId="22">'[20]Fill this out first...'!#REF!</definedName>
    <definedName name="P3R" localSheetId="20">#REF!</definedName>
    <definedName name="P3R" localSheetId="21">#REF!</definedName>
    <definedName name="P3R">#REF!</definedName>
    <definedName name="P4R" localSheetId="22">'[20]Fill this out first...'!#REF!</definedName>
    <definedName name="P4R" localSheetId="20">#REF!</definedName>
    <definedName name="P4R" localSheetId="21">#REF!</definedName>
    <definedName name="P4R">#REF!</definedName>
    <definedName name="P5R" localSheetId="22">'[20]Fill this out first...'!#REF!</definedName>
    <definedName name="P5R" localSheetId="20">#REF!</definedName>
    <definedName name="P5R" localSheetId="21">#REF!</definedName>
    <definedName name="P5R">#REF!</definedName>
    <definedName name="p7y" localSheetId="14" hidden="1">{#N/A,#N/A,TRUE,"Cover";#N/A,#N/A,TRUE,"Conts";#N/A,#N/A,TRUE,"VOS";#N/A,#N/A,TRUE,"Warrington";#N/A,#N/A,TRUE,"Widnes"}</definedName>
    <definedName name="p7y" localSheetId="19">{#N/A,#N/A,TRUE,"Cover";#N/A,#N/A,TRUE,"Conts";#N/A,#N/A,TRUE,"VOS";#N/A,#N/A,TRUE,"Warrington";#N/A,#N/A,TRUE,"Widnes"}</definedName>
    <definedName name="p7y" localSheetId="18">{#N/A,#N/A,TRUE,"Cover";#N/A,#N/A,TRUE,"Conts";#N/A,#N/A,TRUE,"VOS";#N/A,#N/A,TRUE,"Warrington";#N/A,#N/A,TRUE,"Widnes"}</definedName>
    <definedName name="p7y" localSheetId="22" hidden="1">{#N/A,#N/A,TRUE,"Cover";#N/A,#N/A,TRUE,"Conts";#N/A,#N/A,TRUE,"VOS";#N/A,#N/A,TRUE,"Warrington";#N/A,#N/A,TRUE,"Widnes"}</definedName>
    <definedName name="p7y" localSheetId="8" hidden="1">{#N/A,#N/A,TRUE,"Cover";#N/A,#N/A,TRUE,"Conts";#N/A,#N/A,TRUE,"VOS";#N/A,#N/A,TRUE,"Warrington";#N/A,#N/A,TRUE,"Widnes"}</definedName>
    <definedName name="p7y" localSheetId="20" hidden="1">{#N/A,#N/A,TRUE,"Cover";#N/A,#N/A,TRUE,"Conts";#N/A,#N/A,TRUE,"VOS";#N/A,#N/A,TRUE,"Warrington";#N/A,#N/A,TRUE,"Widnes"}</definedName>
    <definedName name="p7y" localSheetId="21" hidden="1">{#N/A,#N/A,TRUE,"Cover";#N/A,#N/A,TRUE,"Conts";#N/A,#N/A,TRUE,"VOS";#N/A,#N/A,TRUE,"Warrington";#N/A,#N/A,TRUE,"Widnes"}</definedName>
    <definedName name="p7y" hidden="1">{#N/A,#N/A,TRUE,"Cover";#N/A,#N/A,TRUE,"Conts";#N/A,#N/A,TRUE,"VOS";#N/A,#N/A,TRUE,"Warrington";#N/A,#N/A,TRUE,"Widnes"}</definedName>
    <definedName name="pafegseg" localSheetId="14" hidden="1">{#N/A,#N/A,TRUE,"Cover";#N/A,#N/A,TRUE,"Conts";#N/A,#N/A,TRUE,"VOS";#N/A,#N/A,TRUE,"Warrington";#N/A,#N/A,TRUE,"Widnes"}</definedName>
    <definedName name="pafegseg" localSheetId="19">{#N/A,#N/A,TRUE,"Cover";#N/A,#N/A,TRUE,"Conts";#N/A,#N/A,TRUE,"VOS";#N/A,#N/A,TRUE,"Warrington";#N/A,#N/A,TRUE,"Widnes"}</definedName>
    <definedName name="pafegseg" localSheetId="18">{#N/A,#N/A,TRUE,"Cover";#N/A,#N/A,TRUE,"Conts";#N/A,#N/A,TRUE,"VOS";#N/A,#N/A,TRUE,"Warrington";#N/A,#N/A,TRUE,"Widnes"}</definedName>
    <definedName name="pafegseg" localSheetId="22" hidden="1">{#N/A,#N/A,TRUE,"Cover";#N/A,#N/A,TRUE,"Conts";#N/A,#N/A,TRUE,"VOS";#N/A,#N/A,TRUE,"Warrington";#N/A,#N/A,TRUE,"Widnes"}</definedName>
    <definedName name="pafegseg" localSheetId="8" hidden="1">{#N/A,#N/A,TRUE,"Cover";#N/A,#N/A,TRUE,"Conts";#N/A,#N/A,TRUE,"VOS";#N/A,#N/A,TRUE,"Warrington";#N/A,#N/A,TRUE,"Widnes"}</definedName>
    <definedName name="pafegseg" localSheetId="20" hidden="1">{#N/A,#N/A,TRUE,"Cover";#N/A,#N/A,TRUE,"Conts";#N/A,#N/A,TRUE,"VOS";#N/A,#N/A,TRUE,"Warrington";#N/A,#N/A,TRUE,"Widnes"}</definedName>
    <definedName name="pafegseg" localSheetId="21" hidden="1">{#N/A,#N/A,TRUE,"Cover";#N/A,#N/A,TRUE,"Conts";#N/A,#N/A,TRUE,"VOS";#N/A,#N/A,TRUE,"Warrington";#N/A,#N/A,TRUE,"Widnes"}</definedName>
    <definedName name="pafegseg" hidden="1">{#N/A,#N/A,TRUE,"Cover";#N/A,#N/A,TRUE,"Conts";#N/A,#N/A,TRUE,"VOS";#N/A,#N/A,TRUE,"Warrington";#N/A,#N/A,TRUE,"Widnes"}</definedName>
    <definedName name="PAN_TILES" localSheetId="19">#REF!</definedName>
    <definedName name="PAN_TILES" localSheetId="18">#REF!</definedName>
    <definedName name="PAN_TILES" localSheetId="21">#REF!</definedName>
    <definedName name="PAN_TILES">#REF!</definedName>
    <definedName name="Pavement_Type" localSheetId="19">[15]Road_Schedule!$Q$4:$X$6</definedName>
    <definedName name="Pavement_Type" localSheetId="18">[15]Road_Schedule!$Q$4:$X$6</definedName>
    <definedName name="Pavement_Type" localSheetId="22">[15]Road_Schedule!$Q$4:$X$6</definedName>
    <definedName name="Pavement_Type" localSheetId="20">#REF!</definedName>
    <definedName name="Pavement_Type" localSheetId="21">#REF!</definedName>
    <definedName name="Pavement_Type">#REF!</definedName>
    <definedName name="PCA" localSheetId="14" hidden="1">{#N/A,#N/A,FALSE,"C3";#N/A,#N/A,FALSE,"D2-17";#N/A,#N/A,FALSE,"C2-17";#N/A,#N/A,FALSE,"C2-CIVIL";#N/A,#N/A,FALSE,"D1-C1 contract";#N/A,#N/A,FALSE,"D1-CIVIL";#N/A,#N/A,FALSE,"C1 hourly";#N/A,#N/A,FALSE,"C1 contract";#N/A,#N/A,FALSE,"D1-C1 hourly"}</definedName>
    <definedName name="PCA" localSheetId="19">{#N/A,#N/A,FALSE,"C3";#N/A,#N/A,FALSE,"D2-17";#N/A,#N/A,FALSE,"C2-17";#N/A,#N/A,FALSE,"C2-CIVIL";#N/A,#N/A,FALSE,"D1-C1 contract";#N/A,#N/A,FALSE,"D1-CIVIL";#N/A,#N/A,FALSE,"C1 hourly";#N/A,#N/A,FALSE,"C1 contract";#N/A,#N/A,FALSE,"D1-C1 hourly"}</definedName>
    <definedName name="PCA" localSheetId="18">{#N/A,#N/A,FALSE,"C3";#N/A,#N/A,FALSE,"D2-17";#N/A,#N/A,FALSE,"C2-17";#N/A,#N/A,FALSE,"C2-CIVIL";#N/A,#N/A,FALSE,"D1-C1 contract";#N/A,#N/A,FALSE,"D1-CIVIL";#N/A,#N/A,FALSE,"C1 hourly";#N/A,#N/A,FALSE,"C1 contract";#N/A,#N/A,FALSE,"D1-C1 hourly"}</definedName>
    <definedName name="PCA" localSheetId="22" hidden="1">{#N/A,#N/A,FALSE,"C3";#N/A,#N/A,FALSE,"D2-17";#N/A,#N/A,FALSE,"C2-17";#N/A,#N/A,FALSE,"C2-CIVIL";#N/A,#N/A,FALSE,"D1-C1 contract";#N/A,#N/A,FALSE,"D1-CIVIL";#N/A,#N/A,FALSE,"C1 hourly";#N/A,#N/A,FALSE,"C1 contract";#N/A,#N/A,FALSE,"D1-C1 hourly"}</definedName>
    <definedName name="PCA" localSheetId="8" hidden="1">{#N/A,#N/A,FALSE,"C3";#N/A,#N/A,FALSE,"D2-17";#N/A,#N/A,FALSE,"C2-17";#N/A,#N/A,FALSE,"C2-CIVIL";#N/A,#N/A,FALSE,"D1-C1 contract";#N/A,#N/A,FALSE,"D1-CIVIL";#N/A,#N/A,FALSE,"C1 hourly";#N/A,#N/A,FALSE,"C1 contract";#N/A,#N/A,FALSE,"D1-C1 hourly"}</definedName>
    <definedName name="PCA" localSheetId="20" hidden="1">{#N/A,#N/A,FALSE,"C3";#N/A,#N/A,FALSE,"D2-17";#N/A,#N/A,FALSE,"C2-17";#N/A,#N/A,FALSE,"C2-CIVIL";#N/A,#N/A,FALSE,"D1-C1 contract";#N/A,#N/A,FALSE,"D1-CIVIL";#N/A,#N/A,FALSE,"C1 hourly";#N/A,#N/A,FALSE,"C1 contract";#N/A,#N/A,FALSE,"D1-C1 hourly"}</definedName>
    <definedName name="PCA" localSheetId="21" hidden="1">{#N/A,#N/A,FALSE,"C3";#N/A,#N/A,FALSE,"D2-17";#N/A,#N/A,FALSE,"C2-17";#N/A,#N/A,FALSE,"C2-CIVIL";#N/A,#N/A,FALSE,"D1-C1 contract";#N/A,#N/A,FALSE,"D1-CIVIL";#N/A,#N/A,FALSE,"C1 hourly";#N/A,#N/A,FALSE,"C1 contract";#N/A,#N/A,FALSE,"D1-C1 hourly"}</definedName>
    <definedName name="PCA" hidden="1">{#N/A,#N/A,FALSE,"C3";#N/A,#N/A,FALSE,"D2-17";#N/A,#N/A,FALSE,"C2-17";#N/A,#N/A,FALSE,"C2-CIVIL";#N/A,#N/A,FALSE,"D1-C1 contract";#N/A,#N/A,FALSE,"D1-CIVIL";#N/A,#N/A,FALSE,"C1 hourly";#N/A,#N/A,FALSE,"C1 contract";#N/A,#N/A,FALSE,"D1-C1 hourly"}</definedName>
    <definedName name="perbolag" localSheetId="14" hidden="1">{#N/A,#N/A,FALSE,"intag";#N/A,#N/A,FALSE,"budg";#N/A,#N/A,FALSE,"samtl"}</definedName>
    <definedName name="perbolag" localSheetId="19">{#N/A,#N/A,FALSE,"intag";#N/A,#N/A,FALSE,"budg";#N/A,#N/A,FALSE,"samtl"}</definedName>
    <definedName name="perbolag" localSheetId="18">{#N/A,#N/A,FALSE,"intag";#N/A,#N/A,FALSE,"budg";#N/A,#N/A,FALSE,"samtl"}</definedName>
    <definedName name="perbolag" localSheetId="22" hidden="1">{#N/A,#N/A,FALSE,"intag";#N/A,#N/A,FALSE,"budg";#N/A,#N/A,FALSE,"samtl"}</definedName>
    <definedName name="perbolag" localSheetId="8" hidden="1">{#N/A,#N/A,FALSE,"intag";#N/A,#N/A,FALSE,"budg";#N/A,#N/A,FALSE,"samtl"}</definedName>
    <definedName name="perbolag" localSheetId="20" hidden="1">{#N/A,#N/A,FALSE,"intag";#N/A,#N/A,FALSE,"budg";#N/A,#N/A,FALSE,"samtl"}</definedName>
    <definedName name="perbolag" localSheetId="21" hidden="1">{#N/A,#N/A,FALSE,"intag";#N/A,#N/A,FALSE,"budg";#N/A,#N/A,FALSE,"samtl"}</definedName>
    <definedName name="perbolag" hidden="1">{#N/A,#N/A,FALSE,"intag";#N/A,#N/A,FALSE,"budg";#N/A,#N/A,FALSE,"samtl"}</definedName>
    <definedName name="perbolagneu" localSheetId="14" hidden="1">{#N/A,#N/A,FALSE,"intag";#N/A,#N/A,FALSE,"budg";#N/A,#N/A,FALSE,"samtl"}</definedName>
    <definedName name="perbolagneu" localSheetId="19">{#N/A,#N/A,FALSE,"intag";#N/A,#N/A,FALSE,"budg";#N/A,#N/A,FALSE,"samtl"}</definedName>
    <definedName name="perbolagneu" localSheetId="18">{#N/A,#N/A,FALSE,"intag";#N/A,#N/A,FALSE,"budg";#N/A,#N/A,FALSE,"samtl"}</definedName>
    <definedName name="perbolagneu" localSheetId="22" hidden="1">{#N/A,#N/A,FALSE,"intag";#N/A,#N/A,FALSE,"budg";#N/A,#N/A,FALSE,"samtl"}</definedName>
    <definedName name="perbolagneu" localSheetId="8" hidden="1">{#N/A,#N/A,FALSE,"intag";#N/A,#N/A,FALSE,"budg";#N/A,#N/A,FALSE,"samtl"}</definedName>
    <definedName name="perbolagneu" localSheetId="20" hidden="1">{#N/A,#N/A,FALSE,"intag";#N/A,#N/A,FALSE,"budg";#N/A,#N/A,FALSE,"samtl"}</definedName>
    <definedName name="perbolagneu" localSheetId="21" hidden="1">{#N/A,#N/A,FALSE,"intag";#N/A,#N/A,FALSE,"budg";#N/A,#N/A,FALSE,"samtl"}</definedName>
    <definedName name="perbolagneu" hidden="1">{#N/A,#N/A,FALSE,"intag";#N/A,#N/A,FALSE,"budg";#N/A,#N/A,FALSE,"samtl"}</definedName>
    <definedName name="PhaseCode" localSheetId="19">'[20]Fill this out first...'!$D$17</definedName>
    <definedName name="PhaseCode" localSheetId="18">'[20]Fill this out first...'!$D$17</definedName>
    <definedName name="PhaseCode" localSheetId="22">'[20]Fill this out first...'!$D$17</definedName>
    <definedName name="PhaseCode" localSheetId="20">#REF!</definedName>
    <definedName name="PhaseCode" localSheetId="21">#REF!</definedName>
    <definedName name="PhaseCode">#REF!</definedName>
    <definedName name="PILE_1_MOOR" localSheetId="19">'[33]Moorgate Piling'!$O$5</definedName>
    <definedName name="PILE_1_MOOR" localSheetId="18">'[33]Moorgate Piling'!$O$5</definedName>
    <definedName name="PILE_1_MOOR" localSheetId="22">'[33]Moorgate Piling'!$O$5</definedName>
    <definedName name="PILE_1_MOOR" localSheetId="20">#REF!</definedName>
    <definedName name="PILE_1_MOOR" localSheetId="21">#REF!</definedName>
    <definedName name="PILE_1_MOOR">#REF!</definedName>
    <definedName name="PILE_10_Moor" localSheetId="19">'[33]Moorgate Piling'!$O$236</definedName>
    <definedName name="PILE_10_Moor" localSheetId="18">'[33]Moorgate Piling'!$O$236</definedName>
    <definedName name="PILE_10_Moor" localSheetId="22">'[33]Moorgate Piling'!$O$236</definedName>
    <definedName name="PILE_10_Moor" localSheetId="20">#REF!</definedName>
    <definedName name="PILE_10_Moor" localSheetId="21">#REF!</definedName>
    <definedName name="PILE_10_Moor">#REF!</definedName>
    <definedName name="PILE_11_Moor" localSheetId="19">'[33]Moorgate Piling'!$O$250</definedName>
    <definedName name="PILE_11_Moor" localSheetId="18">'[33]Moorgate Piling'!$O$250</definedName>
    <definedName name="PILE_11_Moor" localSheetId="22">'[33]Moorgate Piling'!$O$250</definedName>
    <definedName name="PILE_11_Moor" localSheetId="20">#REF!</definedName>
    <definedName name="PILE_11_Moor" localSheetId="21">#REF!</definedName>
    <definedName name="PILE_11_Moor">#REF!</definedName>
    <definedName name="PILE_12_Moor" localSheetId="19">'[33]Moorgate Piling'!$O$264</definedName>
    <definedName name="PILE_12_Moor" localSheetId="18">'[33]Moorgate Piling'!$O$264</definedName>
    <definedName name="PILE_12_Moor" localSheetId="22">'[33]Moorgate Piling'!$O$264</definedName>
    <definedName name="PILE_12_Moor" localSheetId="20">#REF!</definedName>
    <definedName name="PILE_12_Moor" localSheetId="21">#REF!</definedName>
    <definedName name="PILE_12_Moor">#REF!</definedName>
    <definedName name="PILE_2_LUL" localSheetId="19">'[33]Moorgate Piling'!$O$85</definedName>
    <definedName name="PILE_2_LUL" localSheetId="18">'[33]Moorgate Piling'!$O$85</definedName>
    <definedName name="PILE_2_LUL" localSheetId="22">'[33]Moorgate Piling'!$O$85</definedName>
    <definedName name="PILE_2_LUL" localSheetId="20">#REF!</definedName>
    <definedName name="PILE_2_LUL" localSheetId="21">#REF!</definedName>
    <definedName name="PILE_2_LUL">#REF!</definedName>
    <definedName name="PILE_2_Moor" localSheetId="19">'[33]Moorgate Piling'!$O$45</definedName>
    <definedName name="PILE_2_Moor" localSheetId="18">'[33]Moorgate Piling'!$O$45</definedName>
    <definedName name="PILE_2_Moor" localSheetId="22">'[33]Moorgate Piling'!$O$45</definedName>
    <definedName name="PILE_2_Moor" localSheetId="20">#REF!</definedName>
    <definedName name="PILE_2_Moor" localSheetId="21">#REF!</definedName>
    <definedName name="PILE_2_Moor">#REF!</definedName>
    <definedName name="PILE_2a_LUL" localSheetId="19">'[33]Moorgate Piling'!$O$125</definedName>
    <definedName name="PILE_2a_LUL" localSheetId="18">'[33]Moorgate Piling'!$O$125</definedName>
    <definedName name="PILE_2a_LUL" localSheetId="22">'[33]Moorgate Piling'!$O$125</definedName>
    <definedName name="PILE_2a_LUL" localSheetId="20">#REF!</definedName>
    <definedName name="PILE_2a_LUL" localSheetId="21">#REF!</definedName>
    <definedName name="PILE_2a_LUL">#REF!</definedName>
    <definedName name="PILE_3_Moor" localSheetId="19">'[33]Moorgate Piling'!$O$170</definedName>
    <definedName name="PILE_3_Moor" localSheetId="18">'[33]Moorgate Piling'!$O$170</definedName>
    <definedName name="PILE_3_Moor" localSheetId="22">'[33]Moorgate Piling'!$O$170</definedName>
    <definedName name="PILE_3_Moor" localSheetId="20">#REF!</definedName>
    <definedName name="PILE_3_Moor" localSheetId="21">#REF!</definedName>
    <definedName name="PILE_3_Moor">#REF!</definedName>
    <definedName name="PILE_4_Moor" localSheetId="19">'[33]Moorgate Piling'!$O$192</definedName>
    <definedName name="PILE_4_Moor" localSheetId="18">'[33]Moorgate Piling'!$O$192</definedName>
    <definedName name="PILE_4_Moor" localSheetId="22">'[33]Moorgate Piling'!$O$192</definedName>
    <definedName name="PILE_4_Moor" localSheetId="20">#REF!</definedName>
    <definedName name="PILE_4_Moor" localSheetId="21">#REF!</definedName>
    <definedName name="PILE_4_Moor">#REF!</definedName>
    <definedName name="PILE_5_Moor" localSheetId="19">'[33]Moorgate Piling'!$O$201</definedName>
    <definedName name="PILE_5_Moor" localSheetId="18">'[33]Moorgate Piling'!$O$201</definedName>
    <definedName name="PILE_5_Moor" localSheetId="22">'[33]Moorgate Piling'!$O$201</definedName>
    <definedName name="PILE_5_Moor" localSheetId="20">#REF!</definedName>
    <definedName name="PILE_5_Moor" localSheetId="21">#REF!</definedName>
    <definedName name="PILE_5_Moor">#REF!</definedName>
    <definedName name="PILE_6_Moor" localSheetId="19">'[33]Moorgate Piling'!$O$208</definedName>
    <definedName name="PILE_6_Moor" localSheetId="18">'[33]Moorgate Piling'!$O$208</definedName>
    <definedName name="PILE_6_Moor" localSheetId="22">'[33]Moorgate Piling'!$O$208</definedName>
    <definedName name="PILE_6_Moor" localSheetId="20">#REF!</definedName>
    <definedName name="PILE_6_Moor" localSheetId="21">#REF!</definedName>
    <definedName name="PILE_6_Moor">#REF!</definedName>
    <definedName name="PILE_7_Moor" localSheetId="19">'[33]Moorgate Piling'!$O$215</definedName>
    <definedName name="PILE_7_Moor" localSheetId="18">'[33]Moorgate Piling'!$O$215</definedName>
    <definedName name="PILE_7_Moor" localSheetId="22">'[33]Moorgate Piling'!$O$215</definedName>
    <definedName name="PILE_7_Moor" localSheetId="20">#REF!</definedName>
    <definedName name="PILE_7_Moor" localSheetId="21">#REF!</definedName>
    <definedName name="PILE_7_Moor">#REF!</definedName>
    <definedName name="PILE_8_Moor" localSheetId="19">'[33]Moorgate Piling'!$O$222</definedName>
    <definedName name="PILE_8_Moor" localSheetId="18">'[33]Moorgate Piling'!$O$222</definedName>
    <definedName name="PILE_8_Moor" localSheetId="22">'[33]Moorgate Piling'!$O$222</definedName>
    <definedName name="PILE_8_Moor" localSheetId="20">#REF!</definedName>
    <definedName name="PILE_8_Moor" localSheetId="21">#REF!</definedName>
    <definedName name="PILE_8_Moor">#REF!</definedName>
    <definedName name="PILE_9_Moor" localSheetId="19">'[33]Moorgate Piling'!$O$229</definedName>
    <definedName name="PILE_9_Moor" localSheetId="18">'[33]Moorgate Piling'!$O$229</definedName>
    <definedName name="PILE_9_Moor" localSheetId="22">'[33]Moorgate Piling'!$O$229</definedName>
    <definedName name="PILE_9_Moor" localSheetId="20">#REF!</definedName>
    <definedName name="PILE_9_Moor" localSheetId="21">#REF!</definedName>
    <definedName name="PILE_9_Moor">#REF!</definedName>
    <definedName name="PipeClass" localSheetId="19">'[15]CESMM3 class'!$B$7:$C$14</definedName>
    <definedName name="PipeClass" localSheetId="18">'[15]CESMM3 class'!$B$7:$C$14</definedName>
    <definedName name="PipeClass" localSheetId="22">'[15]CESMM3 class'!$B$7:$C$14</definedName>
    <definedName name="PipeClass" localSheetId="20">#REF!</definedName>
    <definedName name="PipeClass" localSheetId="21">#REF!</definedName>
    <definedName name="PipeClass">#REF!</definedName>
    <definedName name="PipeSize" localSheetId="19">'[35]Pipe Schedule'!$C$7:$W$15</definedName>
    <definedName name="PipeSize" localSheetId="18">'[35]Pipe Schedule'!$C$7:$W$15</definedName>
    <definedName name="PipeSize" localSheetId="22">'[36]Pipe Schedule'!$C$7:$W$15</definedName>
    <definedName name="PipeSize" localSheetId="20">#REF!</definedName>
    <definedName name="PipeSize" localSheetId="21">#REF!</definedName>
    <definedName name="PipeSize">#REF!</definedName>
    <definedName name="PipeSizeFRP" localSheetId="19">'[35]Pipe Schedule'!$B$44:$Q$88</definedName>
    <definedName name="PipeSizeFRP" localSheetId="18">'[35]Pipe Schedule'!$B$44:$Q$88</definedName>
    <definedName name="PipeSizeFRP" localSheetId="22">'[36]Pipe Schedule'!$B$44:$Q$88</definedName>
    <definedName name="PipeSizeFRP" localSheetId="20">#REF!</definedName>
    <definedName name="PipeSizeFRP" localSheetId="21">#REF!</definedName>
    <definedName name="PipeSizeFRP">#REF!</definedName>
    <definedName name="Pkg_col" localSheetId="19">#REF!</definedName>
    <definedName name="Pkg_col" localSheetId="18">#REF!</definedName>
    <definedName name="Pkg_col" localSheetId="22">#REF!</definedName>
    <definedName name="Pkg_col" localSheetId="20">#REF!</definedName>
    <definedName name="Pkg_col">#REF!</definedName>
    <definedName name="pkml" localSheetId="14" hidden="1">{#N/A,#N/A,TRUE,"Cover";#N/A,#N/A,TRUE,"Conts";#N/A,#N/A,TRUE,"VOS";#N/A,#N/A,TRUE,"Warrington";#N/A,#N/A,TRUE,"Widnes"}</definedName>
    <definedName name="pkml" localSheetId="19">{#N/A,#N/A,TRUE,"Cover";#N/A,#N/A,TRUE,"Conts";#N/A,#N/A,TRUE,"VOS";#N/A,#N/A,TRUE,"Warrington";#N/A,#N/A,TRUE,"Widnes"}</definedName>
    <definedName name="pkml" localSheetId="18">{#N/A,#N/A,TRUE,"Cover";#N/A,#N/A,TRUE,"Conts";#N/A,#N/A,TRUE,"VOS";#N/A,#N/A,TRUE,"Warrington";#N/A,#N/A,TRUE,"Widnes"}</definedName>
    <definedName name="pkml" localSheetId="22" hidden="1">{#N/A,#N/A,TRUE,"Cover";#N/A,#N/A,TRUE,"Conts";#N/A,#N/A,TRUE,"VOS";#N/A,#N/A,TRUE,"Warrington";#N/A,#N/A,TRUE,"Widnes"}</definedName>
    <definedName name="pkml" localSheetId="8" hidden="1">{#N/A,#N/A,TRUE,"Cover";#N/A,#N/A,TRUE,"Conts";#N/A,#N/A,TRUE,"VOS";#N/A,#N/A,TRUE,"Warrington";#N/A,#N/A,TRUE,"Widnes"}</definedName>
    <definedName name="pkml" localSheetId="20" hidden="1">{#N/A,#N/A,TRUE,"Cover";#N/A,#N/A,TRUE,"Conts";#N/A,#N/A,TRUE,"VOS";#N/A,#N/A,TRUE,"Warrington";#N/A,#N/A,TRUE,"Widnes"}</definedName>
    <definedName name="pkml" localSheetId="21" hidden="1">{#N/A,#N/A,TRUE,"Cover";#N/A,#N/A,TRUE,"Conts";#N/A,#N/A,TRUE,"VOS";#N/A,#N/A,TRUE,"Warrington";#N/A,#N/A,TRUE,"Widnes"}</definedName>
    <definedName name="pkml" hidden="1">{#N/A,#N/A,TRUE,"Cover";#N/A,#N/A,TRUE,"Conts";#N/A,#N/A,TRUE,"VOS";#N/A,#N/A,TRUE,"Warrington";#N/A,#N/A,TRUE,"Widnes"}</definedName>
    <definedName name="PLANT_PART" localSheetId="19">[30]RATES!$E$66</definedName>
    <definedName name="PLANT_PART" localSheetId="18">[30]RATES!$E$66</definedName>
    <definedName name="PLANT_PART" localSheetId="22">[30]RATES!$E$66</definedName>
    <definedName name="PLANT_PART" localSheetId="20">#REF!</definedName>
    <definedName name="PLANT_PART" localSheetId="21">#REF!</definedName>
    <definedName name="PLANT_PART">#REF!</definedName>
    <definedName name="PLANT_UPLIFT" localSheetId="19">[30]RATES!$G$66</definedName>
    <definedName name="PLANT_UPLIFT" localSheetId="18">[30]RATES!$G$66</definedName>
    <definedName name="PLANT_UPLIFT" localSheetId="22">[30]RATES!$G$66</definedName>
    <definedName name="PLANT_UPLIFT" localSheetId="20">#REF!</definedName>
    <definedName name="PLANT_UPLIFT" localSheetId="21">#REF!</definedName>
    <definedName name="PLANT_UPLIFT">#REF!</definedName>
    <definedName name="PLAT" localSheetId="14" hidden="1">{#N/A,#N/A,TRUE,"Cover";#N/A,#N/A,TRUE,"Conts";#N/A,#N/A,TRUE,"VOS";#N/A,#N/A,TRUE,"Warrington";#N/A,#N/A,TRUE,"Widnes"}</definedName>
    <definedName name="PLAT" localSheetId="19">{#N/A,#N/A,TRUE,"Cover";#N/A,#N/A,TRUE,"Conts";#N/A,#N/A,TRUE,"VOS";#N/A,#N/A,TRUE,"Warrington";#N/A,#N/A,TRUE,"Widnes"}</definedName>
    <definedName name="PLAT" localSheetId="18">{#N/A,#N/A,TRUE,"Cover";#N/A,#N/A,TRUE,"Conts";#N/A,#N/A,TRUE,"VOS";#N/A,#N/A,TRUE,"Warrington";#N/A,#N/A,TRUE,"Widnes"}</definedName>
    <definedName name="PLAT" localSheetId="22" hidden="1">{#N/A,#N/A,TRUE,"Cover";#N/A,#N/A,TRUE,"Conts";#N/A,#N/A,TRUE,"VOS";#N/A,#N/A,TRUE,"Warrington";#N/A,#N/A,TRUE,"Widnes"}</definedName>
    <definedName name="PLAT" localSheetId="8" hidden="1">{#N/A,#N/A,TRUE,"Cover";#N/A,#N/A,TRUE,"Conts";#N/A,#N/A,TRUE,"VOS";#N/A,#N/A,TRUE,"Warrington";#N/A,#N/A,TRUE,"Widnes"}</definedName>
    <definedName name="PLAT" localSheetId="20" hidden="1">{#N/A,#N/A,TRUE,"Cover";#N/A,#N/A,TRUE,"Conts";#N/A,#N/A,TRUE,"VOS";#N/A,#N/A,TRUE,"Warrington";#N/A,#N/A,TRUE,"Widnes"}</definedName>
    <definedName name="PLAT" localSheetId="21" hidden="1">{#N/A,#N/A,TRUE,"Cover";#N/A,#N/A,TRUE,"Conts";#N/A,#N/A,TRUE,"VOS";#N/A,#N/A,TRUE,"Warrington";#N/A,#N/A,TRUE,"Widnes"}</definedName>
    <definedName name="PLAT" hidden="1">{#N/A,#N/A,TRUE,"Cover";#N/A,#N/A,TRUE,"Conts";#N/A,#N/A,TRUE,"VOS";#N/A,#N/A,TRUE,"Warrington";#N/A,#N/A,TRUE,"Widnes"}</definedName>
    <definedName name="PLATFORM" localSheetId="14" hidden="1">{#N/A,#N/A,TRUE,"Cover";#N/A,#N/A,TRUE,"Conts";#N/A,#N/A,TRUE,"VOS";#N/A,#N/A,TRUE,"Warrington";#N/A,#N/A,TRUE,"Widnes"}</definedName>
    <definedName name="PLATFORM" localSheetId="19">{#N/A,#N/A,TRUE,"Cover";#N/A,#N/A,TRUE,"Conts";#N/A,#N/A,TRUE,"VOS";#N/A,#N/A,TRUE,"Warrington";#N/A,#N/A,TRUE,"Widnes"}</definedName>
    <definedName name="PLATFORM" localSheetId="18">{#N/A,#N/A,TRUE,"Cover";#N/A,#N/A,TRUE,"Conts";#N/A,#N/A,TRUE,"VOS";#N/A,#N/A,TRUE,"Warrington";#N/A,#N/A,TRUE,"Widnes"}</definedName>
    <definedName name="PLATFORM" localSheetId="22" hidden="1">{#N/A,#N/A,TRUE,"Cover";#N/A,#N/A,TRUE,"Conts";#N/A,#N/A,TRUE,"VOS";#N/A,#N/A,TRUE,"Warrington";#N/A,#N/A,TRUE,"Widnes"}</definedName>
    <definedName name="PLATFORM" localSheetId="8" hidden="1">{#N/A,#N/A,TRUE,"Cover";#N/A,#N/A,TRUE,"Conts";#N/A,#N/A,TRUE,"VOS";#N/A,#N/A,TRUE,"Warrington";#N/A,#N/A,TRUE,"Widnes"}</definedName>
    <definedName name="PLATFORM" localSheetId="20" hidden="1">{#N/A,#N/A,TRUE,"Cover";#N/A,#N/A,TRUE,"Conts";#N/A,#N/A,TRUE,"VOS";#N/A,#N/A,TRUE,"Warrington";#N/A,#N/A,TRUE,"Widnes"}</definedName>
    <definedName name="PLATFORM" localSheetId="21" hidden="1">{#N/A,#N/A,TRUE,"Cover";#N/A,#N/A,TRUE,"Conts";#N/A,#N/A,TRUE,"VOS";#N/A,#N/A,TRUE,"Warrington";#N/A,#N/A,TRUE,"Widnes"}</definedName>
    <definedName name="PLATFORM" hidden="1">{#N/A,#N/A,TRUE,"Cover";#N/A,#N/A,TRUE,"Conts";#N/A,#N/A,TRUE,"VOS";#N/A,#N/A,TRUE,"Warrington";#N/A,#N/A,TRUE,"Widnes"}</definedName>
    <definedName name="pmlr27" localSheetId="19">[37]Rates!$M$252</definedName>
    <definedName name="pmlr27" localSheetId="18">[37]Rates!$M$252</definedName>
    <definedName name="pmlr27" localSheetId="22">[37]Rates!$M$252</definedName>
    <definedName name="pmlr27" localSheetId="20">#REF!</definedName>
    <definedName name="pmlr27" localSheetId="21">#REF!</definedName>
    <definedName name="pmlr27">#REF!</definedName>
    <definedName name="pmlr28" localSheetId="19">[37]Rates!$M$257</definedName>
    <definedName name="pmlr28" localSheetId="18">[37]Rates!$M$257</definedName>
    <definedName name="pmlr28" localSheetId="22">[37]Rates!$M$257</definedName>
    <definedName name="pmlr28" localSheetId="20">#REF!</definedName>
    <definedName name="pmlr28" localSheetId="21">#REF!</definedName>
    <definedName name="pmlr28">#REF!</definedName>
    <definedName name="pmlr29" localSheetId="19">[37]Rates!$M$262</definedName>
    <definedName name="pmlr29" localSheetId="18">[37]Rates!$M$262</definedName>
    <definedName name="pmlr29" localSheetId="22">[37]Rates!$M$262</definedName>
    <definedName name="pmlr29" localSheetId="20">#REF!</definedName>
    <definedName name="pmlr29" localSheetId="21">#REF!</definedName>
    <definedName name="pmlr29">#REF!</definedName>
    <definedName name="pmlr63" localSheetId="19">[37]Rates!$M$770</definedName>
    <definedName name="pmlr63" localSheetId="18">[37]Rates!$M$770</definedName>
    <definedName name="pmlr63" localSheetId="22">[37]Rates!$M$770</definedName>
    <definedName name="pmlr63" localSheetId="20">#REF!</definedName>
    <definedName name="pmlr63" localSheetId="21">#REF!</definedName>
    <definedName name="pmlr63">#REF!</definedName>
    <definedName name="point1" localSheetId="19">#REF!</definedName>
    <definedName name="point1" localSheetId="18">#REF!</definedName>
    <definedName name="point1" localSheetId="22">#REF!</definedName>
    <definedName name="point1" localSheetId="20">#REF!</definedName>
    <definedName name="point1" localSheetId="21">#REF!</definedName>
    <definedName name="point1">#REF!</definedName>
    <definedName name="pojboijioljn" localSheetId="14" hidden="1">{#N/A,#N/A,TRUE,"Cover";#N/A,#N/A,TRUE,"Conts";#N/A,#N/A,TRUE,"VOS";#N/A,#N/A,TRUE,"Warrington";#N/A,#N/A,TRUE,"Widnes"}</definedName>
    <definedName name="pojboijioljn" localSheetId="19">{#N/A,#N/A,TRUE,"Cover";#N/A,#N/A,TRUE,"Conts";#N/A,#N/A,TRUE,"VOS";#N/A,#N/A,TRUE,"Warrington";#N/A,#N/A,TRUE,"Widnes"}</definedName>
    <definedName name="pojboijioljn" localSheetId="18">{#N/A,#N/A,TRUE,"Cover";#N/A,#N/A,TRUE,"Conts";#N/A,#N/A,TRUE,"VOS";#N/A,#N/A,TRUE,"Warrington";#N/A,#N/A,TRUE,"Widnes"}</definedName>
    <definedName name="pojboijioljn" localSheetId="22" hidden="1">{#N/A,#N/A,TRUE,"Cover";#N/A,#N/A,TRUE,"Conts";#N/A,#N/A,TRUE,"VOS";#N/A,#N/A,TRUE,"Warrington";#N/A,#N/A,TRUE,"Widnes"}</definedName>
    <definedName name="pojboijioljn" localSheetId="8" hidden="1">{#N/A,#N/A,TRUE,"Cover";#N/A,#N/A,TRUE,"Conts";#N/A,#N/A,TRUE,"VOS";#N/A,#N/A,TRUE,"Warrington";#N/A,#N/A,TRUE,"Widnes"}</definedName>
    <definedName name="pojboijioljn" localSheetId="20" hidden="1">{#N/A,#N/A,TRUE,"Cover";#N/A,#N/A,TRUE,"Conts";#N/A,#N/A,TRUE,"VOS";#N/A,#N/A,TRUE,"Warrington";#N/A,#N/A,TRUE,"Widnes"}</definedName>
    <definedName name="pojboijioljn" localSheetId="21" hidden="1">{#N/A,#N/A,TRUE,"Cover";#N/A,#N/A,TRUE,"Conts";#N/A,#N/A,TRUE,"VOS";#N/A,#N/A,TRUE,"Warrington";#N/A,#N/A,TRUE,"Widnes"}</definedName>
    <definedName name="pojboijioljn" hidden="1">{#N/A,#N/A,TRUE,"Cover";#N/A,#N/A,TRUE,"Conts";#N/A,#N/A,TRUE,"VOS";#N/A,#N/A,TRUE,"Warrington";#N/A,#N/A,TRUE,"Widnes"}</definedName>
    <definedName name="Pos_Neg_Obs" localSheetId="19">#REF!</definedName>
    <definedName name="Pos_Neg_Obs" localSheetId="18">#REF!</definedName>
    <definedName name="Pos_Neg_Obs" localSheetId="22">#REF!</definedName>
    <definedName name="Pos_Neg_Obs" localSheetId="15">#REF!</definedName>
    <definedName name="Pos_Neg_Obs" localSheetId="20">#REF!</definedName>
    <definedName name="Pos_Neg_Obs" localSheetId="21">#REF!</definedName>
    <definedName name="Pos_Neg_Obs" localSheetId="7">#REF!</definedName>
    <definedName name="Pos_Neg_Obs">#REF!</definedName>
    <definedName name="ppok" localSheetId="14" hidden="1">{#N/A,#N/A,TRUE,"Cover";#N/A,#N/A,TRUE,"Conts";#N/A,#N/A,TRUE,"VOS";#N/A,#N/A,TRUE,"Warrington";#N/A,#N/A,TRUE,"Widnes"}</definedName>
    <definedName name="ppok" localSheetId="19">{#N/A,#N/A,TRUE,"Cover";#N/A,#N/A,TRUE,"Conts";#N/A,#N/A,TRUE,"VOS";#N/A,#N/A,TRUE,"Warrington";#N/A,#N/A,TRUE,"Widnes"}</definedName>
    <definedName name="ppok" localSheetId="18">{#N/A,#N/A,TRUE,"Cover";#N/A,#N/A,TRUE,"Conts";#N/A,#N/A,TRUE,"VOS";#N/A,#N/A,TRUE,"Warrington";#N/A,#N/A,TRUE,"Widnes"}</definedName>
    <definedName name="ppok" localSheetId="22" hidden="1">{#N/A,#N/A,TRUE,"Cover";#N/A,#N/A,TRUE,"Conts";#N/A,#N/A,TRUE,"VOS";#N/A,#N/A,TRUE,"Warrington";#N/A,#N/A,TRUE,"Widnes"}</definedName>
    <definedName name="ppok" localSheetId="8" hidden="1">{#N/A,#N/A,TRUE,"Cover";#N/A,#N/A,TRUE,"Conts";#N/A,#N/A,TRUE,"VOS";#N/A,#N/A,TRUE,"Warrington";#N/A,#N/A,TRUE,"Widnes"}</definedName>
    <definedName name="ppok" localSheetId="20" hidden="1">{#N/A,#N/A,TRUE,"Cover";#N/A,#N/A,TRUE,"Conts";#N/A,#N/A,TRUE,"VOS";#N/A,#N/A,TRUE,"Warrington";#N/A,#N/A,TRUE,"Widnes"}</definedName>
    <definedName name="ppok" localSheetId="21" hidden="1">{#N/A,#N/A,TRUE,"Cover";#N/A,#N/A,TRUE,"Conts";#N/A,#N/A,TRUE,"VOS";#N/A,#N/A,TRUE,"Warrington";#N/A,#N/A,TRUE,"Widnes"}</definedName>
    <definedName name="ppok" hidden="1">{#N/A,#N/A,TRUE,"Cover";#N/A,#N/A,TRUE,"Conts";#N/A,#N/A,TRUE,"VOS";#N/A,#N/A,TRUE,"Warrington";#N/A,#N/A,TRUE,"Widnes"}</definedName>
    <definedName name="PrevYears" localSheetId="22">'[20]Fill this out first...'!#REF!</definedName>
    <definedName name="PrevYears" localSheetId="20">#REF!</definedName>
    <definedName name="PrevYears" localSheetId="21">#REF!</definedName>
    <definedName name="PrevYears">#REF!</definedName>
    <definedName name="_xlnm.Print_Area" localSheetId="14">Conclusion!$A$1:$O$34</definedName>
    <definedName name="_xlnm.Print_Area" localSheetId="19">HSE!$B$1:$AH$29</definedName>
    <definedName name="_xlnm.Print_Area" localSheetId="18">#REF!</definedName>
    <definedName name="_xlnm.Print_Area" localSheetId="22">#REF!</definedName>
    <definedName name="_xlnm.Print_Area" localSheetId="10">'Invoice Log'!$B$5:$AB$59</definedName>
    <definedName name="_xlnm.Print_Area" localSheetId="15">#REF!</definedName>
    <definedName name="_xlnm.Print_Area" localSheetId="13">'LOOK AHEAD '!$A$1:$AC$3</definedName>
    <definedName name="_xlnm.Print_Area" localSheetId="17">Manpower!$A$1:$Z$20</definedName>
    <definedName name="_xlnm.Print_Area" localSheetId="8">Procurement!$A$2:$Z$82</definedName>
    <definedName name="_xlnm.Print_Area" localSheetId="4">Progress!$A$1:$Q$25</definedName>
    <definedName name="_xlnm.Print_Area" localSheetId="20">Quality!$A$1:$AD$53</definedName>
    <definedName name="_xlnm.Print_Area" localSheetId="21">'Quality-Stat '!$A$1:$L$117</definedName>
    <definedName name="_xlnm.Print_Area" localSheetId="1">'Weekly Progress Report'!$A$1:$AH$115</definedName>
    <definedName name="_xlnm.Print_Area">#REF!</definedName>
    <definedName name="PRINT_AREA_MI" localSheetId="19">#REF!</definedName>
    <definedName name="PRINT_AREA_MI" localSheetId="18">#REF!</definedName>
    <definedName name="PRINT_AREA_MI" localSheetId="22">#REF!</definedName>
    <definedName name="PRINT_AREA_MI" localSheetId="15">#REF!</definedName>
    <definedName name="PRINT_AREA_MI" localSheetId="8">#REF!</definedName>
    <definedName name="PRINT_AREA_MI" localSheetId="20">#REF!</definedName>
    <definedName name="PRINT_AREA_MI" localSheetId="21">#REF!</definedName>
    <definedName name="PRINT_AREA_MI" localSheetId="7">#REF!</definedName>
    <definedName name="PRINT_AREA_MI">#REF!</definedName>
    <definedName name="Print_Range" localSheetId="19">#REF!</definedName>
    <definedName name="Print_Range" localSheetId="18">#REF!</definedName>
    <definedName name="Print_Range" localSheetId="22">#REF!</definedName>
    <definedName name="Print_Range" localSheetId="20">#REF!</definedName>
    <definedName name="Print_Range" localSheetId="21">#REF!</definedName>
    <definedName name="Print_Range">#REF!</definedName>
    <definedName name="_xlnm.Print_Titles" localSheetId="19">#REF!</definedName>
    <definedName name="_xlnm.Print_Titles" localSheetId="18">#REF!</definedName>
    <definedName name="_xlnm.Print_Titles" localSheetId="22">#REF!</definedName>
    <definedName name="_xlnm.Print_Titles" localSheetId="15">Issues!$2:$6</definedName>
    <definedName name="_xlnm.Print_Titles" localSheetId="8">Procurement!$2:$2</definedName>
    <definedName name="_xlnm.Print_Titles" localSheetId="20">#REF!</definedName>
    <definedName name="_xlnm.Print_Titles" localSheetId="21">#REF!</definedName>
    <definedName name="_xlnm.Print_Titles">#REF!</definedName>
    <definedName name="Print_Titles_MI" localSheetId="19">#REF!</definedName>
    <definedName name="Print_Titles_MI" localSheetId="18">#REF!</definedName>
    <definedName name="Print_Titles_MI" localSheetId="22">#REF!</definedName>
    <definedName name="Print_Titles_MI" localSheetId="20">#REF!</definedName>
    <definedName name="Print_Titles_MI" localSheetId="21">#REF!</definedName>
    <definedName name="Print_Titles_MI">#REF!</definedName>
    <definedName name="ProjectLocation" localSheetId="19">'[20]Fill this out first...'!$D$10</definedName>
    <definedName name="ProjectLocation" localSheetId="18">'[20]Fill this out first...'!$D$10</definedName>
    <definedName name="ProjectLocation" localSheetId="22">'[20]Fill this out first...'!$D$10</definedName>
    <definedName name="ProjectLocation" localSheetId="20">#REF!</definedName>
    <definedName name="ProjectLocation" localSheetId="21">#REF!</definedName>
    <definedName name="ProjectLocation">#REF!</definedName>
    <definedName name="ProjectNumber" localSheetId="19">'[20]Fill this out first...'!$D$16</definedName>
    <definedName name="ProjectNumber" localSheetId="18">'[20]Fill this out first...'!$D$16</definedName>
    <definedName name="ProjectNumber" localSheetId="22">'[20]Fill this out first...'!$D$16</definedName>
    <definedName name="ProjectNumber" localSheetId="20">#REF!</definedName>
    <definedName name="ProjectNumber" localSheetId="21">#REF!</definedName>
    <definedName name="ProjectNumber">#REF!</definedName>
    <definedName name="ProjectSubtitle" localSheetId="19">'[20]Fill this out first...'!$D$9</definedName>
    <definedName name="ProjectSubtitle" localSheetId="18">'[20]Fill this out first...'!$D$9</definedName>
    <definedName name="ProjectSubtitle" localSheetId="22">'[20]Fill this out first...'!$D$9</definedName>
    <definedName name="ProjectSubtitle" localSheetId="20">#REF!</definedName>
    <definedName name="ProjectSubtitle" localSheetId="21">#REF!</definedName>
    <definedName name="ProjectSubtitle">#REF!</definedName>
    <definedName name="ProjectTitle" localSheetId="19">'[20]Fill this out first...'!$D$8</definedName>
    <definedName name="ProjectTitle" localSheetId="18">'[20]Fill this out first...'!$D$8</definedName>
    <definedName name="ProjectTitle" localSheetId="22">'[20]Fill this out first...'!$D$8</definedName>
    <definedName name="ProjectTitle" localSheetId="20">#REF!</definedName>
    <definedName name="ProjectTitle" localSheetId="21">#REF!</definedName>
    <definedName name="ProjectTitle">#REF!</definedName>
    <definedName name="pswyry" localSheetId="14" hidden="1">{#N/A,#N/A,TRUE,"Cover";#N/A,#N/A,TRUE,"Conts";#N/A,#N/A,TRUE,"VOS";#N/A,#N/A,TRUE,"Warrington";#N/A,#N/A,TRUE,"Widnes"}</definedName>
    <definedName name="pswyry" localSheetId="19">{#N/A,#N/A,TRUE,"Cover";#N/A,#N/A,TRUE,"Conts";#N/A,#N/A,TRUE,"VOS";#N/A,#N/A,TRUE,"Warrington";#N/A,#N/A,TRUE,"Widnes"}</definedName>
    <definedName name="pswyry" localSheetId="18">{#N/A,#N/A,TRUE,"Cover";#N/A,#N/A,TRUE,"Conts";#N/A,#N/A,TRUE,"VOS";#N/A,#N/A,TRUE,"Warrington";#N/A,#N/A,TRUE,"Widnes"}</definedName>
    <definedName name="pswyry" localSheetId="22" hidden="1">{#N/A,#N/A,TRUE,"Cover";#N/A,#N/A,TRUE,"Conts";#N/A,#N/A,TRUE,"VOS";#N/A,#N/A,TRUE,"Warrington";#N/A,#N/A,TRUE,"Widnes"}</definedName>
    <definedName name="pswyry" localSheetId="8" hidden="1">{#N/A,#N/A,TRUE,"Cover";#N/A,#N/A,TRUE,"Conts";#N/A,#N/A,TRUE,"VOS";#N/A,#N/A,TRUE,"Warrington";#N/A,#N/A,TRUE,"Widnes"}</definedName>
    <definedName name="pswyry" localSheetId="20" hidden="1">{#N/A,#N/A,TRUE,"Cover";#N/A,#N/A,TRUE,"Conts";#N/A,#N/A,TRUE,"VOS";#N/A,#N/A,TRUE,"Warrington";#N/A,#N/A,TRUE,"Widnes"}</definedName>
    <definedName name="pswyry" localSheetId="21" hidden="1">{#N/A,#N/A,TRUE,"Cover";#N/A,#N/A,TRUE,"Conts";#N/A,#N/A,TRUE,"VOS";#N/A,#N/A,TRUE,"Warrington";#N/A,#N/A,TRUE,"Widnes"}</definedName>
    <definedName name="pswyry" hidden="1">{#N/A,#N/A,TRUE,"Cover";#N/A,#N/A,TRUE,"Conts";#N/A,#N/A,TRUE,"VOS";#N/A,#N/A,TRUE,"Warrington";#N/A,#N/A,TRUE,"Widnes"}</definedName>
    <definedName name="puy" localSheetId="14" hidden="1">{#N/A,#N/A,TRUE,"Cover";#N/A,#N/A,TRUE,"Conts";#N/A,#N/A,TRUE,"VOS";#N/A,#N/A,TRUE,"Warrington";#N/A,#N/A,TRUE,"Widnes"}</definedName>
    <definedName name="puy" localSheetId="19">{#N/A,#N/A,TRUE,"Cover";#N/A,#N/A,TRUE,"Conts";#N/A,#N/A,TRUE,"VOS";#N/A,#N/A,TRUE,"Warrington";#N/A,#N/A,TRUE,"Widnes"}</definedName>
    <definedName name="puy" localSheetId="18">{#N/A,#N/A,TRUE,"Cover";#N/A,#N/A,TRUE,"Conts";#N/A,#N/A,TRUE,"VOS";#N/A,#N/A,TRUE,"Warrington";#N/A,#N/A,TRUE,"Widnes"}</definedName>
    <definedName name="puy" localSheetId="22" hidden="1">{#N/A,#N/A,TRUE,"Cover";#N/A,#N/A,TRUE,"Conts";#N/A,#N/A,TRUE,"VOS";#N/A,#N/A,TRUE,"Warrington";#N/A,#N/A,TRUE,"Widnes"}</definedName>
    <definedName name="puy" localSheetId="8" hidden="1">{#N/A,#N/A,TRUE,"Cover";#N/A,#N/A,TRUE,"Conts";#N/A,#N/A,TRUE,"VOS";#N/A,#N/A,TRUE,"Warrington";#N/A,#N/A,TRUE,"Widnes"}</definedName>
    <definedName name="puy" localSheetId="20" hidden="1">{#N/A,#N/A,TRUE,"Cover";#N/A,#N/A,TRUE,"Conts";#N/A,#N/A,TRUE,"VOS";#N/A,#N/A,TRUE,"Warrington";#N/A,#N/A,TRUE,"Widnes"}</definedName>
    <definedName name="puy" localSheetId="21" hidden="1">{#N/A,#N/A,TRUE,"Cover";#N/A,#N/A,TRUE,"Conts";#N/A,#N/A,TRUE,"VOS";#N/A,#N/A,TRUE,"Warrington";#N/A,#N/A,TRUE,"Widnes"}</definedName>
    <definedName name="puy" hidden="1">{#N/A,#N/A,TRUE,"Cover";#N/A,#N/A,TRUE,"Conts";#N/A,#N/A,TRUE,"VOS";#N/A,#N/A,TRUE,"Warrington";#N/A,#N/A,TRUE,"Widnes"}</definedName>
    <definedName name="q3tqtq" localSheetId="14" hidden="1">{#N/A,#N/A,TRUE,"Cover";#N/A,#N/A,TRUE,"Conts";#N/A,#N/A,TRUE,"VOS";#N/A,#N/A,TRUE,"Warrington";#N/A,#N/A,TRUE,"Widnes"}</definedName>
    <definedName name="q3tqtq" localSheetId="19">{#N/A,#N/A,TRUE,"Cover";#N/A,#N/A,TRUE,"Conts";#N/A,#N/A,TRUE,"VOS";#N/A,#N/A,TRUE,"Warrington";#N/A,#N/A,TRUE,"Widnes"}</definedName>
    <definedName name="q3tqtq" localSheetId="18">{#N/A,#N/A,TRUE,"Cover";#N/A,#N/A,TRUE,"Conts";#N/A,#N/A,TRUE,"VOS";#N/A,#N/A,TRUE,"Warrington";#N/A,#N/A,TRUE,"Widnes"}</definedName>
    <definedName name="q3tqtq" localSheetId="22" hidden="1">{#N/A,#N/A,TRUE,"Cover";#N/A,#N/A,TRUE,"Conts";#N/A,#N/A,TRUE,"VOS";#N/A,#N/A,TRUE,"Warrington";#N/A,#N/A,TRUE,"Widnes"}</definedName>
    <definedName name="q3tqtq" localSheetId="8" hidden="1">{#N/A,#N/A,TRUE,"Cover";#N/A,#N/A,TRUE,"Conts";#N/A,#N/A,TRUE,"VOS";#N/A,#N/A,TRUE,"Warrington";#N/A,#N/A,TRUE,"Widnes"}</definedName>
    <definedName name="q3tqtq" localSheetId="20" hidden="1">{#N/A,#N/A,TRUE,"Cover";#N/A,#N/A,TRUE,"Conts";#N/A,#N/A,TRUE,"VOS";#N/A,#N/A,TRUE,"Warrington";#N/A,#N/A,TRUE,"Widnes"}</definedName>
    <definedName name="q3tqtq" localSheetId="21" hidden="1">{#N/A,#N/A,TRUE,"Cover";#N/A,#N/A,TRUE,"Conts";#N/A,#N/A,TRUE,"VOS";#N/A,#N/A,TRUE,"Warrington";#N/A,#N/A,TRUE,"Widnes"}</definedName>
    <definedName name="q3tqtq" hidden="1">{#N/A,#N/A,TRUE,"Cover";#N/A,#N/A,TRUE,"Conts";#N/A,#N/A,TRUE,"VOS";#N/A,#N/A,TRUE,"Warrington";#N/A,#N/A,TRUE,"Widnes"}</definedName>
    <definedName name="q5ttyr" localSheetId="14" hidden="1">{#N/A,#N/A,TRUE,"Cover";#N/A,#N/A,TRUE,"Conts";#N/A,#N/A,TRUE,"VOS";#N/A,#N/A,TRUE,"Warrington";#N/A,#N/A,TRUE,"Widnes"}</definedName>
    <definedName name="q5ttyr" localSheetId="19">{#N/A,#N/A,TRUE,"Cover";#N/A,#N/A,TRUE,"Conts";#N/A,#N/A,TRUE,"VOS";#N/A,#N/A,TRUE,"Warrington";#N/A,#N/A,TRUE,"Widnes"}</definedName>
    <definedName name="q5ttyr" localSheetId="18">{#N/A,#N/A,TRUE,"Cover";#N/A,#N/A,TRUE,"Conts";#N/A,#N/A,TRUE,"VOS";#N/A,#N/A,TRUE,"Warrington";#N/A,#N/A,TRUE,"Widnes"}</definedName>
    <definedName name="q5ttyr" localSheetId="22" hidden="1">{#N/A,#N/A,TRUE,"Cover";#N/A,#N/A,TRUE,"Conts";#N/A,#N/A,TRUE,"VOS";#N/A,#N/A,TRUE,"Warrington";#N/A,#N/A,TRUE,"Widnes"}</definedName>
    <definedName name="q5ttyr" localSheetId="8" hidden="1">{#N/A,#N/A,TRUE,"Cover";#N/A,#N/A,TRUE,"Conts";#N/A,#N/A,TRUE,"VOS";#N/A,#N/A,TRUE,"Warrington";#N/A,#N/A,TRUE,"Widnes"}</definedName>
    <definedName name="q5ttyr" localSheetId="20" hidden="1">{#N/A,#N/A,TRUE,"Cover";#N/A,#N/A,TRUE,"Conts";#N/A,#N/A,TRUE,"VOS";#N/A,#N/A,TRUE,"Warrington";#N/A,#N/A,TRUE,"Widnes"}</definedName>
    <definedName name="q5ttyr" localSheetId="21" hidden="1">{#N/A,#N/A,TRUE,"Cover";#N/A,#N/A,TRUE,"Conts";#N/A,#N/A,TRUE,"VOS";#N/A,#N/A,TRUE,"Warrington";#N/A,#N/A,TRUE,"Widnes"}</definedName>
    <definedName name="q5ttyr" hidden="1">{#N/A,#N/A,TRUE,"Cover";#N/A,#N/A,TRUE,"Conts";#N/A,#N/A,TRUE,"VOS";#N/A,#N/A,TRUE,"Warrington";#N/A,#N/A,TRUE,"Widnes"}</definedName>
    <definedName name="qq" localSheetId="19">'[23]REG-BASIS'!$C$3:$S$150</definedName>
    <definedName name="qq" localSheetId="18">'[23]REG-BASIS'!$C$3:$S$150</definedName>
    <definedName name="qq" localSheetId="22">'[23]REG-BASIS'!$C$3:$S$150</definedName>
    <definedName name="qq" localSheetId="20">#REF!</definedName>
    <definedName name="qq" localSheetId="21">#REF!</definedName>
    <definedName name="qq">#REF!</definedName>
    <definedName name="qqq" localSheetId="14" hidden="1">{#N/A,#N/A,TRUE,"Cover";#N/A,#N/A,TRUE,"Conts";#N/A,#N/A,TRUE,"VOS";#N/A,#N/A,TRUE,"Warrington";#N/A,#N/A,TRUE,"Widnes"}</definedName>
    <definedName name="qqq" localSheetId="19">{#N/A,#N/A,TRUE,"Cover";#N/A,#N/A,TRUE,"Conts";#N/A,#N/A,TRUE,"VOS";#N/A,#N/A,TRUE,"Warrington";#N/A,#N/A,TRUE,"Widnes"}</definedName>
    <definedName name="qqq" localSheetId="18">{#N/A,#N/A,TRUE,"Cover";#N/A,#N/A,TRUE,"Conts";#N/A,#N/A,TRUE,"VOS";#N/A,#N/A,TRUE,"Warrington";#N/A,#N/A,TRUE,"Widnes"}</definedName>
    <definedName name="qqq" localSheetId="22" hidden="1">{#N/A,#N/A,TRUE,"Cover";#N/A,#N/A,TRUE,"Conts";#N/A,#N/A,TRUE,"VOS";#N/A,#N/A,TRUE,"Warrington";#N/A,#N/A,TRUE,"Widnes"}</definedName>
    <definedName name="qqq" localSheetId="8" hidden="1">{#N/A,#N/A,TRUE,"Cover";#N/A,#N/A,TRUE,"Conts";#N/A,#N/A,TRUE,"VOS";#N/A,#N/A,TRUE,"Warrington";#N/A,#N/A,TRUE,"Widnes"}</definedName>
    <definedName name="qqq" localSheetId="20" hidden="1">{#N/A,#N/A,TRUE,"Cover";#N/A,#N/A,TRUE,"Conts";#N/A,#N/A,TRUE,"VOS";#N/A,#N/A,TRUE,"Warrington";#N/A,#N/A,TRUE,"Widnes"}</definedName>
    <definedName name="qqq" localSheetId="21" hidden="1">{#N/A,#N/A,TRUE,"Cover";#N/A,#N/A,TRUE,"Conts";#N/A,#N/A,TRUE,"VOS";#N/A,#N/A,TRUE,"Warrington";#N/A,#N/A,TRUE,"Widnes"}</definedName>
    <definedName name="qqq" hidden="1">{#N/A,#N/A,TRUE,"Cover";#N/A,#N/A,TRUE,"Conts";#N/A,#N/A,TRUE,"VOS";#N/A,#N/A,TRUE,"Warrington";#N/A,#N/A,TRUE,"Widnes"}</definedName>
    <definedName name="qrt" localSheetId="14" hidden="1">{#N/A,#N/A,TRUE,"Cover";#N/A,#N/A,TRUE,"Conts";#N/A,#N/A,TRUE,"VOS";#N/A,#N/A,TRUE,"Warrington";#N/A,#N/A,TRUE,"Widnes"}</definedName>
    <definedName name="qrt" localSheetId="19">{#N/A,#N/A,TRUE,"Cover";#N/A,#N/A,TRUE,"Conts";#N/A,#N/A,TRUE,"VOS";#N/A,#N/A,TRUE,"Warrington";#N/A,#N/A,TRUE,"Widnes"}</definedName>
    <definedName name="qrt" localSheetId="18">{#N/A,#N/A,TRUE,"Cover";#N/A,#N/A,TRUE,"Conts";#N/A,#N/A,TRUE,"VOS";#N/A,#N/A,TRUE,"Warrington";#N/A,#N/A,TRUE,"Widnes"}</definedName>
    <definedName name="qrt" localSheetId="22" hidden="1">{#N/A,#N/A,TRUE,"Cover";#N/A,#N/A,TRUE,"Conts";#N/A,#N/A,TRUE,"VOS";#N/A,#N/A,TRUE,"Warrington";#N/A,#N/A,TRUE,"Widnes"}</definedName>
    <definedName name="qrt" localSheetId="8" hidden="1">{#N/A,#N/A,TRUE,"Cover";#N/A,#N/A,TRUE,"Conts";#N/A,#N/A,TRUE,"VOS";#N/A,#N/A,TRUE,"Warrington";#N/A,#N/A,TRUE,"Widnes"}</definedName>
    <definedName name="qrt" localSheetId="20" hidden="1">{#N/A,#N/A,TRUE,"Cover";#N/A,#N/A,TRUE,"Conts";#N/A,#N/A,TRUE,"VOS";#N/A,#N/A,TRUE,"Warrington";#N/A,#N/A,TRUE,"Widnes"}</definedName>
    <definedName name="qrt" localSheetId="21" hidden="1">{#N/A,#N/A,TRUE,"Cover";#N/A,#N/A,TRUE,"Conts";#N/A,#N/A,TRUE,"VOS";#N/A,#N/A,TRUE,"Warrington";#N/A,#N/A,TRUE,"Widnes"}</definedName>
    <definedName name="qrt" hidden="1">{#N/A,#N/A,TRUE,"Cover";#N/A,#N/A,TRUE,"Conts";#N/A,#N/A,TRUE,"VOS";#N/A,#N/A,TRUE,"Warrington";#N/A,#N/A,TRUE,"Widnes"}</definedName>
    <definedName name="qttyry" localSheetId="14" hidden="1">{#N/A,#N/A,TRUE,"Cover";#N/A,#N/A,TRUE,"Conts";#N/A,#N/A,TRUE,"VOS";#N/A,#N/A,TRUE,"Warrington";#N/A,#N/A,TRUE,"Widnes"}</definedName>
    <definedName name="qttyry" localSheetId="19">{#N/A,#N/A,TRUE,"Cover";#N/A,#N/A,TRUE,"Conts";#N/A,#N/A,TRUE,"VOS";#N/A,#N/A,TRUE,"Warrington";#N/A,#N/A,TRUE,"Widnes"}</definedName>
    <definedName name="qttyry" localSheetId="18">{#N/A,#N/A,TRUE,"Cover";#N/A,#N/A,TRUE,"Conts";#N/A,#N/A,TRUE,"VOS";#N/A,#N/A,TRUE,"Warrington";#N/A,#N/A,TRUE,"Widnes"}</definedName>
    <definedName name="qttyry" localSheetId="22" hidden="1">{#N/A,#N/A,TRUE,"Cover";#N/A,#N/A,TRUE,"Conts";#N/A,#N/A,TRUE,"VOS";#N/A,#N/A,TRUE,"Warrington";#N/A,#N/A,TRUE,"Widnes"}</definedName>
    <definedName name="qttyry" localSheetId="8" hidden="1">{#N/A,#N/A,TRUE,"Cover";#N/A,#N/A,TRUE,"Conts";#N/A,#N/A,TRUE,"VOS";#N/A,#N/A,TRUE,"Warrington";#N/A,#N/A,TRUE,"Widnes"}</definedName>
    <definedName name="qttyry" localSheetId="20" hidden="1">{#N/A,#N/A,TRUE,"Cover";#N/A,#N/A,TRUE,"Conts";#N/A,#N/A,TRUE,"VOS";#N/A,#N/A,TRUE,"Warrington";#N/A,#N/A,TRUE,"Widnes"}</definedName>
    <definedName name="qttyry" localSheetId="21" hidden="1">{#N/A,#N/A,TRUE,"Cover";#N/A,#N/A,TRUE,"Conts";#N/A,#N/A,TRUE,"VOS";#N/A,#N/A,TRUE,"Warrington";#N/A,#N/A,TRUE,"Widnes"}</definedName>
    <definedName name="qttyry" hidden="1">{#N/A,#N/A,TRUE,"Cover";#N/A,#N/A,TRUE,"Conts";#N/A,#N/A,TRUE,"VOS";#N/A,#N/A,TRUE,"Warrington";#N/A,#N/A,TRUE,"Widnes"}</definedName>
    <definedName name="qtyhytrh" localSheetId="14" hidden="1">{#N/A,#N/A,TRUE,"Cover";#N/A,#N/A,TRUE,"Conts";#N/A,#N/A,TRUE,"VOS";#N/A,#N/A,TRUE,"Warrington";#N/A,#N/A,TRUE,"Widnes"}</definedName>
    <definedName name="qtyhytrh" localSheetId="19">{#N/A,#N/A,TRUE,"Cover";#N/A,#N/A,TRUE,"Conts";#N/A,#N/A,TRUE,"VOS";#N/A,#N/A,TRUE,"Warrington";#N/A,#N/A,TRUE,"Widnes"}</definedName>
    <definedName name="qtyhytrh" localSheetId="18">{#N/A,#N/A,TRUE,"Cover";#N/A,#N/A,TRUE,"Conts";#N/A,#N/A,TRUE,"VOS";#N/A,#N/A,TRUE,"Warrington";#N/A,#N/A,TRUE,"Widnes"}</definedName>
    <definedName name="qtyhytrh" localSheetId="22" hidden="1">{#N/A,#N/A,TRUE,"Cover";#N/A,#N/A,TRUE,"Conts";#N/A,#N/A,TRUE,"VOS";#N/A,#N/A,TRUE,"Warrington";#N/A,#N/A,TRUE,"Widnes"}</definedName>
    <definedName name="qtyhytrh" localSheetId="8" hidden="1">{#N/A,#N/A,TRUE,"Cover";#N/A,#N/A,TRUE,"Conts";#N/A,#N/A,TRUE,"VOS";#N/A,#N/A,TRUE,"Warrington";#N/A,#N/A,TRUE,"Widnes"}</definedName>
    <definedName name="qtyhytrh" localSheetId="20" hidden="1">{#N/A,#N/A,TRUE,"Cover";#N/A,#N/A,TRUE,"Conts";#N/A,#N/A,TRUE,"VOS";#N/A,#N/A,TRUE,"Warrington";#N/A,#N/A,TRUE,"Widnes"}</definedName>
    <definedName name="qtyhytrh" localSheetId="21" hidden="1">{#N/A,#N/A,TRUE,"Cover";#N/A,#N/A,TRUE,"Conts";#N/A,#N/A,TRUE,"VOS";#N/A,#N/A,TRUE,"Warrington";#N/A,#N/A,TRUE,"Widnes"}</definedName>
    <definedName name="qtyhytrh" hidden="1">{#N/A,#N/A,TRUE,"Cover";#N/A,#N/A,TRUE,"Conts";#N/A,#N/A,TRUE,"VOS";#N/A,#N/A,TRUE,"Warrington";#N/A,#N/A,TRUE,"Widnes"}</definedName>
    <definedName name="qtyu" localSheetId="14" hidden="1">{#N/A,#N/A,TRUE,"Cover";#N/A,#N/A,TRUE,"Conts";#N/A,#N/A,TRUE,"VOS";#N/A,#N/A,TRUE,"Warrington";#N/A,#N/A,TRUE,"Widnes"}</definedName>
    <definedName name="qtyu" localSheetId="19">{#N/A,#N/A,TRUE,"Cover";#N/A,#N/A,TRUE,"Conts";#N/A,#N/A,TRUE,"VOS";#N/A,#N/A,TRUE,"Warrington";#N/A,#N/A,TRUE,"Widnes"}</definedName>
    <definedName name="qtyu" localSheetId="18">{#N/A,#N/A,TRUE,"Cover";#N/A,#N/A,TRUE,"Conts";#N/A,#N/A,TRUE,"VOS";#N/A,#N/A,TRUE,"Warrington";#N/A,#N/A,TRUE,"Widnes"}</definedName>
    <definedName name="qtyu" localSheetId="22" hidden="1">{#N/A,#N/A,TRUE,"Cover";#N/A,#N/A,TRUE,"Conts";#N/A,#N/A,TRUE,"VOS";#N/A,#N/A,TRUE,"Warrington";#N/A,#N/A,TRUE,"Widnes"}</definedName>
    <definedName name="qtyu" localSheetId="8" hidden="1">{#N/A,#N/A,TRUE,"Cover";#N/A,#N/A,TRUE,"Conts";#N/A,#N/A,TRUE,"VOS";#N/A,#N/A,TRUE,"Warrington";#N/A,#N/A,TRUE,"Widnes"}</definedName>
    <definedName name="qtyu" localSheetId="20" hidden="1">{#N/A,#N/A,TRUE,"Cover";#N/A,#N/A,TRUE,"Conts";#N/A,#N/A,TRUE,"VOS";#N/A,#N/A,TRUE,"Warrington";#N/A,#N/A,TRUE,"Widnes"}</definedName>
    <definedName name="qtyu" localSheetId="21" hidden="1">{#N/A,#N/A,TRUE,"Cover";#N/A,#N/A,TRUE,"Conts";#N/A,#N/A,TRUE,"VOS";#N/A,#N/A,TRUE,"Warrington";#N/A,#N/A,TRUE,"Widnes"}</definedName>
    <definedName name="qtyu" hidden="1">{#N/A,#N/A,TRUE,"Cover";#N/A,#N/A,TRUE,"Conts";#N/A,#N/A,TRUE,"VOS";#N/A,#N/A,TRUE,"Warrington";#N/A,#N/A,TRUE,"Widnes"}</definedName>
    <definedName name="qtyyut" localSheetId="14" hidden="1">{#N/A,#N/A,TRUE,"Cover";#N/A,#N/A,TRUE,"Conts";#N/A,#N/A,TRUE,"VOS";#N/A,#N/A,TRUE,"Warrington";#N/A,#N/A,TRUE,"Widnes"}</definedName>
    <definedName name="qtyyut" localSheetId="19">{#N/A,#N/A,TRUE,"Cover";#N/A,#N/A,TRUE,"Conts";#N/A,#N/A,TRUE,"VOS";#N/A,#N/A,TRUE,"Warrington";#N/A,#N/A,TRUE,"Widnes"}</definedName>
    <definedName name="qtyyut" localSheetId="18">{#N/A,#N/A,TRUE,"Cover";#N/A,#N/A,TRUE,"Conts";#N/A,#N/A,TRUE,"VOS";#N/A,#N/A,TRUE,"Warrington";#N/A,#N/A,TRUE,"Widnes"}</definedName>
    <definedName name="qtyyut" localSheetId="22" hidden="1">{#N/A,#N/A,TRUE,"Cover";#N/A,#N/A,TRUE,"Conts";#N/A,#N/A,TRUE,"VOS";#N/A,#N/A,TRUE,"Warrington";#N/A,#N/A,TRUE,"Widnes"}</definedName>
    <definedName name="qtyyut" localSheetId="8" hidden="1">{#N/A,#N/A,TRUE,"Cover";#N/A,#N/A,TRUE,"Conts";#N/A,#N/A,TRUE,"VOS";#N/A,#N/A,TRUE,"Warrington";#N/A,#N/A,TRUE,"Widnes"}</definedName>
    <definedName name="qtyyut" localSheetId="20" hidden="1">{#N/A,#N/A,TRUE,"Cover";#N/A,#N/A,TRUE,"Conts";#N/A,#N/A,TRUE,"VOS";#N/A,#N/A,TRUE,"Warrington";#N/A,#N/A,TRUE,"Widnes"}</definedName>
    <definedName name="qtyyut" localSheetId="21" hidden="1">{#N/A,#N/A,TRUE,"Cover";#N/A,#N/A,TRUE,"Conts";#N/A,#N/A,TRUE,"VOS";#N/A,#N/A,TRUE,"Warrington";#N/A,#N/A,TRUE,"Widnes"}</definedName>
    <definedName name="qtyyut" hidden="1">{#N/A,#N/A,TRUE,"Cover";#N/A,#N/A,TRUE,"Conts";#N/A,#N/A,TRUE,"VOS";#N/A,#N/A,TRUE,"Warrington";#N/A,#N/A,TRUE,"Widnes"}</definedName>
    <definedName name="qtyyyhh" localSheetId="14" hidden="1">{#N/A,#N/A,TRUE,"Cover";#N/A,#N/A,TRUE,"Conts";#N/A,#N/A,TRUE,"VOS";#N/A,#N/A,TRUE,"Warrington";#N/A,#N/A,TRUE,"Widnes"}</definedName>
    <definedName name="qtyyyhh" localSheetId="19">{#N/A,#N/A,TRUE,"Cover";#N/A,#N/A,TRUE,"Conts";#N/A,#N/A,TRUE,"VOS";#N/A,#N/A,TRUE,"Warrington";#N/A,#N/A,TRUE,"Widnes"}</definedName>
    <definedName name="qtyyyhh" localSheetId="18">{#N/A,#N/A,TRUE,"Cover";#N/A,#N/A,TRUE,"Conts";#N/A,#N/A,TRUE,"VOS";#N/A,#N/A,TRUE,"Warrington";#N/A,#N/A,TRUE,"Widnes"}</definedName>
    <definedName name="qtyyyhh" localSheetId="22" hidden="1">{#N/A,#N/A,TRUE,"Cover";#N/A,#N/A,TRUE,"Conts";#N/A,#N/A,TRUE,"VOS";#N/A,#N/A,TRUE,"Warrington";#N/A,#N/A,TRUE,"Widnes"}</definedName>
    <definedName name="qtyyyhh" localSheetId="8" hidden="1">{#N/A,#N/A,TRUE,"Cover";#N/A,#N/A,TRUE,"Conts";#N/A,#N/A,TRUE,"VOS";#N/A,#N/A,TRUE,"Warrington";#N/A,#N/A,TRUE,"Widnes"}</definedName>
    <definedName name="qtyyyhh" localSheetId="20" hidden="1">{#N/A,#N/A,TRUE,"Cover";#N/A,#N/A,TRUE,"Conts";#N/A,#N/A,TRUE,"VOS";#N/A,#N/A,TRUE,"Warrington";#N/A,#N/A,TRUE,"Widnes"}</definedName>
    <definedName name="qtyyyhh" localSheetId="21" hidden="1">{#N/A,#N/A,TRUE,"Cover";#N/A,#N/A,TRUE,"Conts";#N/A,#N/A,TRUE,"VOS";#N/A,#N/A,TRUE,"Warrington";#N/A,#N/A,TRUE,"Widnes"}</definedName>
    <definedName name="qtyyyhh" hidden="1">{#N/A,#N/A,TRUE,"Cover";#N/A,#N/A,TRUE,"Conts";#N/A,#N/A,TRUE,"VOS";#N/A,#N/A,TRUE,"Warrington";#N/A,#N/A,TRUE,"Widnes"}</definedName>
    <definedName name="ra">#N/A</definedName>
    <definedName name="rasgg" localSheetId="14" hidden="1">{#N/A,#N/A,TRUE,"Cover";#N/A,#N/A,TRUE,"Conts";#N/A,#N/A,TRUE,"VOS";#N/A,#N/A,TRUE,"Warrington";#N/A,#N/A,TRUE,"Widnes"}</definedName>
    <definedName name="rasgg" localSheetId="19">{#N/A,#N/A,TRUE,"Cover";#N/A,#N/A,TRUE,"Conts";#N/A,#N/A,TRUE,"VOS";#N/A,#N/A,TRUE,"Warrington";#N/A,#N/A,TRUE,"Widnes"}</definedName>
    <definedName name="rasgg" localSheetId="18">{#N/A,#N/A,TRUE,"Cover";#N/A,#N/A,TRUE,"Conts";#N/A,#N/A,TRUE,"VOS";#N/A,#N/A,TRUE,"Warrington";#N/A,#N/A,TRUE,"Widnes"}</definedName>
    <definedName name="rasgg" localSheetId="22" hidden="1">{#N/A,#N/A,TRUE,"Cover";#N/A,#N/A,TRUE,"Conts";#N/A,#N/A,TRUE,"VOS";#N/A,#N/A,TRUE,"Warrington";#N/A,#N/A,TRUE,"Widnes"}</definedName>
    <definedName name="rasgg" localSheetId="8" hidden="1">{#N/A,#N/A,TRUE,"Cover";#N/A,#N/A,TRUE,"Conts";#N/A,#N/A,TRUE,"VOS";#N/A,#N/A,TRUE,"Warrington";#N/A,#N/A,TRUE,"Widnes"}</definedName>
    <definedName name="rasgg" localSheetId="20" hidden="1">{#N/A,#N/A,TRUE,"Cover";#N/A,#N/A,TRUE,"Conts";#N/A,#N/A,TRUE,"VOS";#N/A,#N/A,TRUE,"Warrington";#N/A,#N/A,TRUE,"Widnes"}</definedName>
    <definedName name="rasgg" localSheetId="21" hidden="1">{#N/A,#N/A,TRUE,"Cover";#N/A,#N/A,TRUE,"Conts";#N/A,#N/A,TRUE,"VOS";#N/A,#N/A,TRUE,"Warrington";#N/A,#N/A,TRUE,"Widnes"}</definedName>
    <definedName name="rasgg" hidden="1">{#N/A,#N/A,TRUE,"Cover";#N/A,#N/A,TRUE,"Conts";#N/A,#N/A,TRUE,"VOS";#N/A,#N/A,TRUE,"Warrington";#N/A,#N/A,TRUE,"Widnes"}</definedName>
    <definedName name="Rate">#N/A</definedName>
    <definedName name="RcpPipes" localSheetId="19">'[35]Pipe Schedule'!$C$5:$Z$19</definedName>
    <definedName name="RcpPipes" localSheetId="18">'[35]Pipe Schedule'!$C$5:$Z$19</definedName>
    <definedName name="RcpPipes" localSheetId="22">'[36]Pipe Schedule'!$C$5:$Z$19</definedName>
    <definedName name="RcpPipes" localSheetId="20">#REF!</definedName>
    <definedName name="RcpPipes" localSheetId="21">#REF!</definedName>
    <definedName name="RcpPipes">#REF!</definedName>
    <definedName name="RcpPipes2" localSheetId="19">'[35]Pipe Schedule'!$C$21:$Y$37</definedName>
    <definedName name="RcpPipes2" localSheetId="18">'[35]Pipe Schedule'!$C$21:$Y$37</definedName>
    <definedName name="RcpPipes2" localSheetId="22">'[36]Pipe Schedule'!$C$21:$Y$37</definedName>
    <definedName name="RcpPipes2" localSheetId="20">#REF!</definedName>
    <definedName name="RcpPipes2" localSheetId="21">#REF!</definedName>
    <definedName name="RcpPipes2">#REF!</definedName>
    <definedName name="RD" localSheetId="19">#REF!</definedName>
    <definedName name="RD" localSheetId="18">#REF!</definedName>
    <definedName name="RD" localSheetId="22">#REF!</definedName>
    <definedName name="RD" localSheetId="20">#REF!</definedName>
    <definedName name="RD">#REF!</definedName>
    <definedName name="rdegsegrg" localSheetId="14" hidden="1">{#N/A,#N/A,TRUE,"Cover";#N/A,#N/A,TRUE,"Conts";#N/A,#N/A,TRUE,"VOS";#N/A,#N/A,TRUE,"Warrington";#N/A,#N/A,TRUE,"Widnes"}</definedName>
    <definedName name="rdegsegrg" localSheetId="19">{#N/A,#N/A,TRUE,"Cover";#N/A,#N/A,TRUE,"Conts";#N/A,#N/A,TRUE,"VOS";#N/A,#N/A,TRUE,"Warrington";#N/A,#N/A,TRUE,"Widnes"}</definedName>
    <definedName name="rdegsegrg" localSheetId="18">{#N/A,#N/A,TRUE,"Cover";#N/A,#N/A,TRUE,"Conts";#N/A,#N/A,TRUE,"VOS";#N/A,#N/A,TRUE,"Warrington";#N/A,#N/A,TRUE,"Widnes"}</definedName>
    <definedName name="rdegsegrg" localSheetId="22" hidden="1">{#N/A,#N/A,TRUE,"Cover";#N/A,#N/A,TRUE,"Conts";#N/A,#N/A,TRUE,"VOS";#N/A,#N/A,TRUE,"Warrington";#N/A,#N/A,TRUE,"Widnes"}</definedName>
    <definedName name="rdegsegrg" localSheetId="8" hidden="1">{#N/A,#N/A,TRUE,"Cover";#N/A,#N/A,TRUE,"Conts";#N/A,#N/A,TRUE,"VOS";#N/A,#N/A,TRUE,"Warrington";#N/A,#N/A,TRUE,"Widnes"}</definedName>
    <definedName name="rdegsegrg" localSheetId="20" hidden="1">{#N/A,#N/A,TRUE,"Cover";#N/A,#N/A,TRUE,"Conts";#N/A,#N/A,TRUE,"VOS";#N/A,#N/A,TRUE,"Warrington";#N/A,#N/A,TRUE,"Widnes"}</definedName>
    <definedName name="rdegsegrg" localSheetId="21" hidden="1">{#N/A,#N/A,TRUE,"Cover";#N/A,#N/A,TRUE,"Conts";#N/A,#N/A,TRUE,"VOS";#N/A,#N/A,TRUE,"Warrington";#N/A,#N/A,TRUE,"Widnes"}</definedName>
    <definedName name="rdegsegrg" hidden="1">{#N/A,#N/A,TRUE,"Cover";#N/A,#N/A,TRUE,"Conts";#N/A,#N/A,TRUE,"VOS";#N/A,#N/A,TRUE,"Warrington";#N/A,#N/A,TRUE,"Widnes"}</definedName>
    <definedName name="READ" hidden="1">FALSE</definedName>
    <definedName name="_xlnm.Recorder" localSheetId="19">#REF!</definedName>
    <definedName name="_xlnm.Recorder" localSheetId="18">#REF!</definedName>
    <definedName name="_xlnm.Recorder" localSheetId="21">#REF!</definedName>
    <definedName name="_xlnm.Recorder">#REF!</definedName>
    <definedName name="Reinforcement" localSheetId="19">'[12]RCBC Reinforcement'!$G$5:$S$77</definedName>
    <definedName name="Reinforcement" localSheetId="18">'[12]RCBC Reinforcement'!$G$5:$S$77</definedName>
    <definedName name="Reinforcement" localSheetId="22">'[13]RCBC Reinforcement'!$G$5:$S$77</definedName>
    <definedName name="Reinforcement" localSheetId="20">#REF!</definedName>
    <definedName name="Reinforcement" localSheetId="21">#REF!</definedName>
    <definedName name="Reinforcement">#REF!</definedName>
    <definedName name="REMOVE">#N/A</definedName>
    <definedName name="rer" localSheetId="14" hidden="1">{#N/A,#N/A,TRUE,"Cover";#N/A,#N/A,TRUE,"Conts";#N/A,#N/A,TRUE,"VOS";#N/A,#N/A,TRUE,"Warrington";#N/A,#N/A,TRUE,"Widnes"}</definedName>
    <definedName name="rer" localSheetId="19">{#N/A,#N/A,TRUE,"Cover";#N/A,#N/A,TRUE,"Conts";#N/A,#N/A,TRUE,"VOS";#N/A,#N/A,TRUE,"Warrington";#N/A,#N/A,TRUE,"Widnes"}</definedName>
    <definedName name="rer" localSheetId="18">{#N/A,#N/A,TRUE,"Cover";#N/A,#N/A,TRUE,"Conts";#N/A,#N/A,TRUE,"VOS";#N/A,#N/A,TRUE,"Warrington";#N/A,#N/A,TRUE,"Widnes"}</definedName>
    <definedName name="rer" localSheetId="22" hidden="1">{#N/A,#N/A,TRUE,"Cover";#N/A,#N/A,TRUE,"Conts";#N/A,#N/A,TRUE,"VOS";#N/A,#N/A,TRUE,"Warrington";#N/A,#N/A,TRUE,"Widnes"}</definedName>
    <definedName name="rer" localSheetId="8" hidden="1">{#N/A,#N/A,TRUE,"Cover";#N/A,#N/A,TRUE,"Conts";#N/A,#N/A,TRUE,"VOS";#N/A,#N/A,TRUE,"Warrington";#N/A,#N/A,TRUE,"Widnes"}</definedName>
    <definedName name="rer" localSheetId="20" hidden="1">{#N/A,#N/A,TRUE,"Cover";#N/A,#N/A,TRUE,"Conts";#N/A,#N/A,TRUE,"VOS";#N/A,#N/A,TRUE,"Warrington";#N/A,#N/A,TRUE,"Widnes"}</definedName>
    <definedName name="rer" localSheetId="21" hidden="1">{#N/A,#N/A,TRUE,"Cover";#N/A,#N/A,TRUE,"Conts";#N/A,#N/A,TRUE,"VOS";#N/A,#N/A,TRUE,"Warrington";#N/A,#N/A,TRUE,"Widnes"}</definedName>
    <definedName name="rer" hidden="1">{#N/A,#N/A,TRUE,"Cover";#N/A,#N/A,TRUE,"Conts";#N/A,#N/A,TRUE,"VOS";#N/A,#N/A,TRUE,"Warrington";#N/A,#N/A,TRUE,"Widnes"}</definedName>
    <definedName name="RES" localSheetId="22">[7]WorkBreakDown!#REF!</definedName>
    <definedName name="RES" localSheetId="20">#REF!</definedName>
    <definedName name="RES" localSheetId="21">#REF!</definedName>
    <definedName name="RES">#REF!</definedName>
    <definedName name="rghhythy" localSheetId="14" hidden="1">{#N/A,#N/A,TRUE,"Cover";#N/A,#N/A,TRUE,"Conts";#N/A,#N/A,TRUE,"VOS";#N/A,#N/A,TRUE,"Warrington";#N/A,#N/A,TRUE,"Widnes"}</definedName>
    <definedName name="rghhythy" localSheetId="19">{#N/A,#N/A,TRUE,"Cover";#N/A,#N/A,TRUE,"Conts";#N/A,#N/A,TRUE,"VOS";#N/A,#N/A,TRUE,"Warrington";#N/A,#N/A,TRUE,"Widnes"}</definedName>
    <definedName name="rghhythy" localSheetId="18">{#N/A,#N/A,TRUE,"Cover";#N/A,#N/A,TRUE,"Conts";#N/A,#N/A,TRUE,"VOS";#N/A,#N/A,TRUE,"Warrington";#N/A,#N/A,TRUE,"Widnes"}</definedName>
    <definedName name="rghhythy" localSheetId="22" hidden="1">{#N/A,#N/A,TRUE,"Cover";#N/A,#N/A,TRUE,"Conts";#N/A,#N/A,TRUE,"VOS";#N/A,#N/A,TRUE,"Warrington";#N/A,#N/A,TRUE,"Widnes"}</definedName>
    <definedName name="rghhythy" localSheetId="8" hidden="1">{#N/A,#N/A,TRUE,"Cover";#N/A,#N/A,TRUE,"Conts";#N/A,#N/A,TRUE,"VOS";#N/A,#N/A,TRUE,"Warrington";#N/A,#N/A,TRUE,"Widnes"}</definedName>
    <definedName name="rghhythy" localSheetId="20" hidden="1">{#N/A,#N/A,TRUE,"Cover";#N/A,#N/A,TRUE,"Conts";#N/A,#N/A,TRUE,"VOS";#N/A,#N/A,TRUE,"Warrington";#N/A,#N/A,TRUE,"Widnes"}</definedName>
    <definedName name="rghhythy" localSheetId="21" hidden="1">{#N/A,#N/A,TRUE,"Cover";#N/A,#N/A,TRUE,"Conts";#N/A,#N/A,TRUE,"VOS";#N/A,#N/A,TRUE,"Warrington";#N/A,#N/A,TRUE,"Widnes"}</definedName>
    <definedName name="rghhythy" hidden="1">{#N/A,#N/A,TRUE,"Cover";#N/A,#N/A,TRUE,"Conts";#N/A,#N/A,TRUE,"VOS";#N/A,#N/A,TRUE,"Warrington";#N/A,#N/A,TRUE,"Widnes"}</definedName>
    <definedName name="rhyuyi" localSheetId="14" hidden="1">{#N/A,#N/A,TRUE,"Cover";#N/A,#N/A,TRUE,"Conts";#N/A,#N/A,TRUE,"VOS";#N/A,#N/A,TRUE,"Warrington";#N/A,#N/A,TRUE,"Widnes"}</definedName>
    <definedName name="rhyuyi" localSheetId="19">{#N/A,#N/A,TRUE,"Cover";#N/A,#N/A,TRUE,"Conts";#N/A,#N/A,TRUE,"VOS";#N/A,#N/A,TRUE,"Warrington";#N/A,#N/A,TRUE,"Widnes"}</definedName>
    <definedName name="rhyuyi" localSheetId="18">{#N/A,#N/A,TRUE,"Cover";#N/A,#N/A,TRUE,"Conts";#N/A,#N/A,TRUE,"VOS";#N/A,#N/A,TRUE,"Warrington";#N/A,#N/A,TRUE,"Widnes"}</definedName>
    <definedName name="rhyuyi" localSheetId="22" hidden="1">{#N/A,#N/A,TRUE,"Cover";#N/A,#N/A,TRUE,"Conts";#N/A,#N/A,TRUE,"VOS";#N/A,#N/A,TRUE,"Warrington";#N/A,#N/A,TRUE,"Widnes"}</definedName>
    <definedName name="rhyuyi" localSheetId="8" hidden="1">{#N/A,#N/A,TRUE,"Cover";#N/A,#N/A,TRUE,"Conts";#N/A,#N/A,TRUE,"VOS";#N/A,#N/A,TRUE,"Warrington";#N/A,#N/A,TRUE,"Widnes"}</definedName>
    <definedName name="rhyuyi" localSheetId="20" hidden="1">{#N/A,#N/A,TRUE,"Cover";#N/A,#N/A,TRUE,"Conts";#N/A,#N/A,TRUE,"VOS";#N/A,#N/A,TRUE,"Warrington";#N/A,#N/A,TRUE,"Widnes"}</definedName>
    <definedName name="rhyuyi" localSheetId="21" hidden="1">{#N/A,#N/A,TRUE,"Cover";#N/A,#N/A,TRUE,"Conts";#N/A,#N/A,TRUE,"VOS";#N/A,#N/A,TRUE,"Warrington";#N/A,#N/A,TRUE,"Widnes"}</definedName>
    <definedName name="rhyuyi" hidden="1">{#N/A,#N/A,TRUE,"Cover";#N/A,#N/A,TRUE,"Conts";#N/A,#N/A,TRUE,"VOS";#N/A,#N/A,TRUE,"Warrington";#N/A,#N/A,TRUE,"Widnes"}</definedName>
    <definedName name="RID" localSheetId="22">[7]WorkBreakDown!#REF!</definedName>
    <definedName name="RID" localSheetId="20">#REF!</definedName>
    <definedName name="RID" localSheetId="21">#REF!</definedName>
    <definedName name="RID">#REF!</definedName>
    <definedName name="RiskAfterRecalcMacro" hidden="1">""</definedName>
    <definedName name="RiskAfterSimMacro" hidden="1">""</definedName>
    <definedName name="RiskBeforeRecalcMacro" hidden="1">""</definedName>
    <definedName name="RiskBeforeSimMacro" hidden="1">""</definedName>
    <definedName name="RiskMultipleCPUSupportEnabled" hidden="1">TRUE</definedName>
    <definedName name="RiskUseMultipleCPUs" hidden="1">FALSE</definedName>
    <definedName name="Road_Name" localSheetId="19">[15]Road_Schedule!$C$4:$L$59</definedName>
    <definedName name="Road_Name" localSheetId="18">[15]Road_Schedule!$C$4:$L$59</definedName>
    <definedName name="Road_Name" localSheetId="22">[15]Road_Schedule!$C$4:$L$59</definedName>
    <definedName name="Road_Name" localSheetId="20">#REF!</definedName>
    <definedName name="Road_Name" localSheetId="21">#REF!</definedName>
    <definedName name="Road_Name">#REF!</definedName>
    <definedName name="rolly" localSheetId="19">#REF!</definedName>
    <definedName name="rolly" localSheetId="18">#REF!</definedName>
    <definedName name="rolly" localSheetId="22">#REF!</definedName>
    <definedName name="rolly" localSheetId="20">#REF!</definedName>
    <definedName name="rolly" localSheetId="21">#REF!</definedName>
    <definedName name="rolly">#REF!</definedName>
    <definedName name="ROOF" localSheetId="22">'[14]Build-up'!#REF!</definedName>
    <definedName name="ROOF" localSheetId="20">#REF!</definedName>
    <definedName name="ROOF" localSheetId="21">#REF!</definedName>
    <definedName name="ROOF">#REF!</definedName>
    <definedName name="RR" localSheetId="14" hidden="1">{#N/A,#N/A,FALSE,"C3";#N/A,#N/A,FALSE,"D2-17";#N/A,#N/A,FALSE,"C2-17";#N/A,#N/A,FALSE,"C2-CIVIL";#N/A,#N/A,FALSE,"D1-C1 contract";#N/A,#N/A,FALSE,"D1-CIVIL";#N/A,#N/A,FALSE,"C1 hourly";#N/A,#N/A,FALSE,"C1 contract";#N/A,#N/A,FALSE,"D1-C1 hourly"}</definedName>
    <definedName name="RR" localSheetId="19">{#N/A,#N/A,FALSE,"C3";#N/A,#N/A,FALSE,"D2-17";#N/A,#N/A,FALSE,"C2-17";#N/A,#N/A,FALSE,"C2-CIVIL";#N/A,#N/A,FALSE,"D1-C1 contract";#N/A,#N/A,FALSE,"D1-CIVIL";#N/A,#N/A,FALSE,"C1 hourly";#N/A,#N/A,FALSE,"C1 contract";#N/A,#N/A,FALSE,"D1-C1 hourly"}</definedName>
    <definedName name="RR" localSheetId="18">{#N/A,#N/A,FALSE,"C3";#N/A,#N/A,FALSE,"D2-17";#N/A,#N/A,FALSE,"C2-17";#N/A,#N/A,FALSE,"C2-CIVIL";#N/A,#N/A,FALSE,"D1-C1 contract";#N/A,#N/A,FALSE,"D1-CIVIL";#N/A,#N/A,FALSE,"C1 hourly";#N/A,#N/A,FALSE,"C1 contract";#N/A,#N/A,FALSE,"D1-C1 hourly"}</definedName>
    <definedName name="RR" localSheetId="22" hidden="1">{#N/A,#N/A,FALSE,"C3";#N/A,#N/A,FALSE,"D2-17";#N/A,#N/A,FALSE,"C2-17";#N/A,#N/A,FALSE,"C2-CIVIL";#N/A,#N/A,FALSE,"D1-C1 contract";#N/A,#N/A,FALSE,"D1-CIVIL";#N/A,#N/A,FALSE,"C1 hourly";#N/A,#N/A,FALSE,"C1 contract";#N/A,#N/A,FALSE,"D1-C1 hourly"}</definedName>
    <definedName name="RR" localSheetId="8" hidden="1">{#N/A,#N/A,FALSE,"C3";#N/A,#N/A,FALSE,"D2-17";#N/A,#N/A,FALSE,"C2-17";#N/A,#N/A,FALSE,"C2-CIVIL";#N/A,#N/A,FALSE,"D1-C1 contract";#N/A,#N/A,FALSE,"D1-CIVIL";#N/A,#N/A,FALSE,"C1 hourly";#N/A,#N/A,FALSE,"C1 contract";#N/A,#N/A,FALSE,"D1-C1 hourly"}</definedName>
    <definedName name="RR" localSheetId="20" hidden="1">{#N/A,#N/A,FALSE,"C3";#N/A,#N/A,FALSE,"D2-17";#N/A,#N/A,FALSE,"C2-17";#N/A,#N/A,FALSE,"C2-CIVIL";#N/A,#N/A,FALSE,"D1-C1 contract";#N/A,#N/A,FALSE,"D1-CIVIL";#N/A,#N/A,FALSE,"C1 hourly";#N/A,#N/A,FALSE,"C1 contract";#N/A,#N/A,FALSE,"D1-C1 hourly"}</definedName>
    <definedName name="RR" localSheetId="21" hidden="1">{#N/A,#N/A,FALSE,"C3";#N/A,#N/A,FALSE,"D2-17";#N/A,#N/A,FALSE,"C2-17";#N/A,#N/A,FALSE,"C2-CIVIL";#N/A,#N/A,FALSE,"D1-C1 contract";#N/A,#N/A,FALSE,"D1-CIVIL";#N/A,#N/A,FALSE,"C1 hourly";#N/A,#N/A,FALSE,"C1 contract";#N/A,#N/A,FALSE,"D1-C1 hourly"}</definedName>
    <definedName name="RR" hidden="1">{#N/A,#N/A,FALSE,"C3";#N/A,#N/A,FALSE,"D2-17";#N/A,#N/A,FALSE,"C2-17";#N/A,#N/A,FALSE,"C2-CIVIL";#N/A,#N/A,FALSE,"D1-C1 contract";#N/A,#N/A,FALSE,"D1-CIVIL";#N/A,#N/A,FALSE,"C1 hourly";#N/A,#N/A,FALSE,"C1 contract";#N/A,#N/A,FALSE,"D1-C1 hourly"}</definedName>
    <definedName name="rrr" localSheetId="14" hidden="1">{#N/A,#N/A,TRUE,"Cover";#N/A,#N/A,TRUE,"Conts";#N/A,#N/A,TRUE,"VOS";#N/A,#N/A,TRUE,"Warrington";#N/A,#N/A,TRUE,"Widnes"}</definedName>
    <definedName name="rrr" localSheetId="19">{#N/A,#N/A,TRUE,"Cover";#N/A,#N/A,TRUE,"Conts";#N/A,#N/A,TRUE,"VOS";#N/A,#N/A,TRUE,"Warrington";#N/A,#N/A,TRUE,"Widnes"}</definedName>
    <definedName name="rrr" localSheetId="18">{#N/A,#N/A,TRUE,"Cover";#N/A,#N/A,TRUE,"Conts";#N/A,#N/A,TRUE,"VOS";#N/A,#N/A,TRUE,"Warrington";#N/A,#N/A,TRUE,"Widnes"}</definedName>
    <definedName name="rrr" localSheetId="22" hidden="1">{#N/A,#N/A,TRUE,"Cover";#N/A,#N/A,TRUE,"Conts";#N/A,#N/A,TRUE,"VOS";#N/A,#N/A,TRUE,"Warrington";#N/A,#N/A,TRUE,"Widnes"}</definedName>
    <definedName name="rrr" localSheetId="8" hidden="1">{#N/A,#N/A,TRUE,"Cover";#N/A,#N/A,TRUE,"Conts";#N/A,#N/A,TRUE,"VOS";#N/A,#N/A,TRUE,"Warrington";#N/A,#N/A,TRUE,"Widnes"}</definedName>
    <definedName name="rrr" localSheetId="20" hidden="1">{#N/A,#N/A,TRUE,"Cover";#N/A,#N/A,TRUE,"Conts";#N/A,#N/A,TRUE,"VOS";#N/A,#N/A,TRUE,"Warrington";#N/A,#N/A,TRUE,"Widnes"}</definedName>
    <definedName name="rrr" localSheetId="21" hidden="1">{#N/A,#N/A,TRUE,"Cover";#N/A,#N/A,TRUE,"Conts";#N/A,#N/A,TRUE,"VOS";#N/A,#N/A,TRUE,"Warrington";#N/A,#N/A,TRUE,"Widnes"}</definedName>
    <definedName name="rrr" hidden="1">{#N/A,#N/A,TRUE,"Cover";#N/A,#N/A,TRUE,"Conts";#N/A,#N/A,TRUE,"VOS";#N/A,#N/A,TRUE,"Warrington";#N/A,#N/A,TRUE,"Widnes"}</definedName>
    <definedName name="rrrr" localSheetId="14" hidden="1">{#N/A,#N/A,TRUE,"Cover";#N/A,#N/A,TRUE,"Conts";#N/A,#N/A,TRUE,"VOS";#N/A,#N/A,TRUE,"Warrington";#N/A,#N/A,TRUE,"Widnes"}</definedName>
    <definedName name="rrrr" localSheetId="19">{#N/A,#N/A,TRUE,"Cover";#N/A,#N/A,TRUE,"Conts";#N/A,#N/A,TRUE,"VOS";#N/A,#N/A,TRUE,"Warrington";#N/A,#N/A,TRUE,"Widnes"}</definedName>
    <definedName name="rrrr" localSheetId="18">{#N/A,#N/A,TRUE,"Cover";#N/A,#N/A,TRUE,"Conts";#N/A,#N/A,TRUE,"VOS";#N/A,#N/A,TRUE,"Warrington";#N/A,#N/A,TRUE,"Widnes"}</definedName>
    <definedName name="rrrr" localSheetId="22" hidden="1">{#N/A,#N/A,TRUE,"Cover";#N/A,#N/A,TRUE,"Conts";#N/A,#N/A,TRUE,"VOS";#N/A,#N/A,TRUE,"Warrington";#N/A,#N/A,TRUE,"Widnes"}</definedName>
    <definedName name="rrrr" localSheetId="8" hidden="1">{#N/A,#N/A,TRUE,"Cover";#N/A,#N/A,TRUE,"Conts";#N/A,#N/A,TRUE,"VOS";#N/A,#N/A,TRUE,"Warrington";#N/A,#N/A,TRUE,"Widnes"}</definedName>
    <definedName name="rrrr" localSheetId="20" hidden="1">{#N/A,#N/A,TRUE,"Cover";#N/A,#N/A,TRUE,"Conts";#N/A,#N/A,TRUE,"VOS";#N/A,#N/A,TRUE,"Warrington";#N/A,#N/A,TRUE,"Widnes"}</definedName>
    <definedName name="rrrr" localSheetId="21" hidden="1">{#N/A,#N/A,TRUE,"Cover";#N/A,#N/A,TRUE,"Conts";#N/A,#N/A,TRUE,"VOS";#N/A,#N/A,TRUE,"Warrington";#N/A,#N/A,TRUE,"Widnes"}</definedName>
    <definedName name="rrrr" hidden="1">{#N/A,#N/A,TRUE,"Cover";#N/A,#N/A,TRUE,"Conts";#N/A,#N/A,TRUE,"VOS";#N/A,#N/A,TRUE,"Warrington";#N/A,#N/A,TRUE,"Widnes"}</definedName>
    <definedName name="rrrrr" localSheetId="14" hidden="1">{#N/A,#N/A,TRUE,"Cover";#N/A,#N/A,TRUE,"Conts";#N/A,#N/A,TRUE,"VOS";#N/A,#N/A,TRUE,"Warrington";#N/A,#N/A,TRUE,"Widnes"}</definedName>
    <definedName name="rrrrr" localSheetId="19">{#N/A,#N/A,TRUE,"Cover";#N/A,#N/A,TRUE,"Conts";#N/A,#N/A,TRUE,"VOS";#N/A,#N/A,TRUE,"Warrington";#N/A,#N/A,TRUE,"Widnes"}</definedName>
    <definedName name="rrrrr" localSheetId="18">{#N/A,#N/A,TRUE,"Cover";#N/A,#N/A,TRUE,"Conts";#N/A,#N/A,TRUE,"VOS";#N/A,#N/A,TRUE,"Warrington";#N/A,#N/A,TRUE,"Widnes"}</definedName>
    <definedName name="rrrrr" localSheetId="22" hidden="1">{#N/A,#N/A,TRUE,"Cover";#N/A,#N/A,TRUE,"Conts";#N/A,#N/A,TRUE,"VOS";#N/A,#N/A,TRUE,"Warrington";#N/A,#N/A,TRUE,"Widnes"}</definedName>
    <definedName name="rrrrr" localSheetId="8" hidden="1">{#N/A,#N/A,TRUE,"Cover";#N/A,#N/A,TRUE,"Conts";#N/A,#N/A,TRUE,"VOS";#N/A,#N/A,TRUE,"Warrington";#N/A,#N/A,TRUE,"Widnes"}</definedName>
    <definedName name="rrrrr" localSheetId="20" hidden="1">{#N/A,#N/A,TRUE,"Cover";#N/A,#N/A,TRUE,"Conts";#N/A,#N/A,TRUE,"VOS";#N/A,#N/A,TRUE,"Warrington";#N/A,#N/A,TRUE,"Widnes"}</definedName>
    <definedName name="rrrrr" localSheetId="21" hidden="1">{#N/A,#N/A,TRUE,"Cover";#N/A,#N/A,TRUE,"Conts";#N/A,#N/A,TRUE,"VOS";#N/A,#N/A,TRUE,"Warrington";#N/A,#N/A,TRUE,"Widnes"}</definedName>
    <definedName name="rrrrr" hidden="1">{#N/A,#N/A,TRUE,"Cover";#N/A,#N/A,TRUE,"Conts";#N/A,#N/A,TRUE,"VOS";#N/A,#N/A,TRUE,"Warrington";#N/A,#N/A,TRUE,"Widnes"}</definedName>
    <definedName name="rrrrrrr" localSheetId="14" hidden="1">{#N/A,#N/A,TRUE,"Cover";#N/A,#N/A,TRUE,"Conts";#N/A,#N/A,TRUE,"VOS";#N/A,#N/A,TRUE,"Warrington";#N/A,#N/A,TRUE,"Widnes"}</definedName>
    <definedName name="rrrrrrr" localSheetId="19">{#N/A,#N/A,TRUE,"Cover";#N/A,#N/A,TRUE,"Conts";#N/A,#N/A,TRUE,"VOS";#N/A,#N/A,TRUE,"Warrington";#N/A,#N/A,TRUE,"Widnes"}</definedName>
    <definedName name="rrrrrrr" localSheetId="18">{#N/A,#N/A,TRUE,"Cover";#N/A,#N/A,TRUE,"Conts";#N/A,#N/A,TRUE,"VOS";#N/A,#N/A,TRUE,"Warrington";#N/A,#N/A,TRUE,"Widnes"}</definedName>
    <definedName name="rrrrrrr" localSheetId="22" hidden="1">{#N/A,#N/A,TRUE,"Cover";#N/A,#N/A,TRUE,"Conts";#N/A,#N/A,TRUE,"VOS";#N/A,#N/A,TRUE,"Warrington";#N/A,#N/A,TRUE,"Widnes"}</definedName>
    <definedName name="rrrrrrr" localSheetId="8" hidden="1">{#N/A,#N/A,TRUE,"Cover";#N/A,#N/A,TRUE,"Conts";#N/A,#N/A,TRUE,"VOS";#N/A,#N/A,TRUE,"Warrington";#N/A,#N/A,TRUE,"Widnes"}</definedName>
    <definedName name="rrrrrrr" localSheetId="20" hidden="1">{#N/A,#N/A,TRUE,"Cover";#N/A,#N/A,TRUE,"Conts";#N/A,#N/A,TRUE,"VOS";#N/A,#N/A,TRUE,"Warrington";#N/A,#N/A,TRUE,"Widnes"}</definedName>
    <definedName name="rrrrrrr" localSheetId="21" hidden="1">{#N/A,#N/A,TRUE,"Cover";#N/A,#N/A,TRUE,"Conts";#N/A,#N/A,TRUE,"VOS";#N/A,#N/A,TRUE,"Warrington";#N/A,#N/A,TRUE,"Widnes"}</definedName>
    <definedName name="rrrrrrr" hidden="1">{#N/A,#N/A,TRUE,"Cover";#N/A,#N/A,TRUE,"Conts";#N/A,#N/A,TRUE,"VOS";#N/A,#N/A,TRUE,"Warrington";#N/A,#N/A,TRUE,"Widnes"}</definedName>
    <definedName name="rrrrrrrrrr" localSheetId="14" hidden="1">{#N/A,#N/A,TRUE,"Cover";#N/A,#N/A,TRUE,"Conts";#N/A,#N/A,TRUE,"VOS";#N/A,#N/A,TRUE,"Warrington";#N/A,#N/A,TRUE,"Widnes"}</definedName>
    <definedName name="rrrrrrrrrr" localSheetId="19">{#N/A,#N/A,TRUE,"Cover";#N/A,#N/A,TRUE,"Conts";#N/A,#N/A,TRUE,"VOS";#N/A,#N/A,TRUE,"Warrington";#N/A,#N/A,TRUE,"Widnes"}</definedName>
    <definedName name="rrrrrrrrrr" localSheetId="18">{#N/A,#N/A,TRUE,"Cover";#N/A,#N/A,TRUE,"Conts";#N/A,#N/A,TRUE,"VOS";#N/A,#N/A,TRUE,"Warrington";#N/A,#N/A,TRUE,"Widnes"}</definedName>
    <definedName name="rrrrrrrrrr" localSheetId="22" hidden="1">{#N/A,#N/A,TRUE,"Cover";#N/A,#N/A,TRUE,"Conts";#N/A,#N/A,TRUE,"VOS";#N/A,#N/A,TRUE,"Warrington";#N/A,#N/A,TRUE,"Widnes"}</definedName>
    <definedName name="rrrrrrrrrr" localSheetId="8" hidden="1">{#N/A,#N/A,TRUE,"Cover";#N/A,#N/A,TRUE,"Conts";#N/A,#N/A,TRUE,"VOS";#N/A,#N/A,TRUE,"Warrington";#N/A,#N/A,TRUE,"Widnes"}</definedName>
    <definedName name="rrrrrrrrrr" localSheetId="20" hidden="1">{#N/A,#N/A,TRUE,"Cover";#N/A,#N/A,TRUE,"Conts";#N/A,#N/A,TRUE,"VOS";#N/A,#N/A,TRUE,"Warrington";#N/A,#N/A,TRUE,"Widnes"}</definedName>
    <definedName name="rrrrrrrrrr" localSheetId="21" hidden="1">{#N/A,#N/A,TRUE,"Cover";#N/A,#N/A,TRUE,"Conts";#N/A,#N/A,TRUE,"VOS";#N/A,#N/A,TRUE,"Warrington";#N/A,#N/A,TRUE,"Widnes"}</definedName>
    <definedName name="rrrrrrrrrr" hidden="1">{#N/A,#N/A,TRUE,"Cover";#N/A,#N/A,TRUE,"Conts";#N/A,#N/A,TRUE,"VOS";#N/A,#N/A,TRUE,"Warrington";#N/A,#N/A,TRUE,"Widnes"}</definedName>
    <definedName name="rrttt" localSheetId="14" hidden="1">{#N/A,#N/A,TRUE,"Cover";#N/A,#N/A,TRUE,"Conts";#N/A,#N/A,TRUE,"VOS";#N/A,#N/A,TRUE,"Warrington";#N/A,#N/A,TRUE,"Widnes"}</definedName>
    <definedName name="rrttt" localSheetId="19">{#N/A,#N/A,TRUE,"Cover";#N/A,#N/A,TRUE,"Conts";#N/A,#N/A,TRUE,"VOS";#N/A,#N/A,TRUE,"Warrington";#N/A,#N/A,TRUE,"Widnes"}</definedName>
    <definedName name="rrttt" localSheetId="18">{#N/A,#N/A,TRUE,"Cover";#N/A,#N/A,TRUE,"Conts";#N/A,#N/A,TRUE,"VOS";#N/A,#N/A,TRUE,"Warrington";#N/A,#N/A,TRUE,"Widnes"}</definedName>
    <definedName name="rrttt" localSheetId="22" hidden="1">{#N/A,#N/A,TRUE,"Cover";#N/A,#N/A,TRUE,"Conts";#N/A,#N/A,TRUE,"VOS";#N/A,#N/A,TRUE,"Warrington";#N/A,#N/A,TRUE,"Widnes"}</definedName>
    <definedName name="rrttt" localSheetId="8" hidden="1">{#N/A,#N/A,TRUE,"Cover";#N/A,#N/A,TRUE,"Conts";#N/A,#N/A,TRUE,"VOS";#N/A,#N/A,TRUE,"Warrington";#N/A,#N/A,TRUE,"Widnes"}</definedName>
    <definedName name="rrttt" localSheetId="20" hidden="1">{#N/A,#N/A,TRUE,"Cover";#N/A,#N/A,TRUE,"Conts";#N/A,#N/A,TRUE,"VOS";#N/A,#N/A,TRUE,"Warrington";#N/A,#N/A,TRUE,"Widnes"}</definedName>
    <definedName name="rrttt" localSheetId="21" hidden="1">{#N/A,#N/A,TRUE,"Cover";#N/A,#N/A,TRUE,"Conts";#N/A,#N/A,TRUE,"VOS";#N/A,#N/A,TRUE,"Warrington";#N/A,#N/A,TRUE,"Widnes"}</definedName>
    <definedName name="rrttt" hidden="1">{#N/A,#N/A,TRUE,"Cover";#N/A,#N/A,TRUE,"Conts";#N/A,#N/A,TRUE,"VOS";#N/A,#N/A,TRUE,"Warrington";#N/A,#N/A,TRUE,"Widnes"}</definedName>
    <definedName name="rt" localSheetId="14" hidden="1">{#N/A,#N/A,TRUE,"Cover";#N/A,#N/A,TRUE,"Conts";#N/A,#N/A,TRUE,"VOS";#N/A,#N/A,TRUE,"Warrington";#N/A,#N/A,TRUE,"Widnes"}</definedName>
    <definedName name="rt" localSheetId="19">{#N/A,#N/A,TRUE,"Cover";#N/A,#N/A,TRUE,"Conts";#N/A,#N/A,TRUE,"VOS";#N/A,#N/A,TRUE,"Warrington";#N/A,#N/A,TRUE,"Widnes"}</definedName>
    <definedName name="rt" localSheetId="18">{#N/A,#N/A,TRUE,"Cover";#N/A,#N/A,TRUE,"Conts";#N/A,#N/A,TRUE,"VOS";#N/A,#N/A,TRUE,"Warrington";#N/A,#N/A,TRUE,"Widnes"}</definedName>
    <definedName name="rt" localSheetId="22" hidden="1">{#N/A,#N/A,TRUE,"Cover";#N/A,#N/A,TRUE,"Conts";#N/A,#N/A,TRUE,"VOS";#N/A,#N/A,TRUE,"Warrington";#N/A,#N/A,TRUE,"Widnes"}</definedName>
    <definedName name="rt" localSheetId="8" hidden="1">{#N/A,#N/A,TRUE,"Cover";#N/A,#N/A,TRUE,"Conts";#N/A,#N/A,TRUE,"VOS";#N/A,#N/A,TRUE,"Warrington";#N/A,#N/A,TRUE,"Widnes"}</definedName>
    <definedName name="rt" localSheetId="20" hidden="1">{#N/A,#N/A,TRUE,"Cover";#N/A,#N/A,TRUE,"Conts";#N/A,#N/A,TRUE,"VOS";#N/A,#N/A,TRUE,"Warrington";#N/A,#N/A,TRUE,"Widnes"}</definedName>
    <definedName name="rt" localSheetId="21" hidden="1">{#N/A,#N/A,TRUE,"Cover";#N/A,#N/A,TRUE,"Conts";#N/A,#N/A,TRUE,"VOS";#N/A,#N/A,TRUE,"Warrington";#N/A,#N/A,TRUE,"Widnes"}</definedName>
    <definedName name="rt" hidden="1">{#N/A,#N/A,TRUE,"Cover";#N/A,#N/A,TRUE,"Conts";#N/A,#N/A,TRUE,"VOS";#N/A,#N/A,TRUE,"Warrington";#N/A,#N/A,TRUE,"Widnes"}</definedName>
    <definedName name="rthsrhs" localSheetId="14" hidden="1">{#N/A,#N/A,TRUE,"Cover";#N/A,#N/A,TRUE,"Conts";#N/A,#N/A,TRUE,"VOS";#N/A,#N/A,TRUE,"Warrington";#N/A,#N/A,TRUE,"Widnes"}</definedName>
    <definedName name="rthsrhs" localSheetId="19">{#N/A,#N/A,TRUE,"Cover";#N/A,#N/A,TRUE,"Conts";#N/A,#N/A,TRUE,"VOS";#N/A,#N/A,TRUE,"Warrington";#N/A,#N/A,TRUE,"Widnes"}</definedName>
    <definedName name="rthsrhs" localSheetId="18">{#N/A,#N/A,TRUE,"Cover";#N/A,#N/A,TRUE,"Conts";#N/A,#N/A,TRUE,"VOS";#N/A,#N/A,TRUE,"Warrington";#N/A,#N/A,TRUE,"Widnes"}</definedName>
    <definedName name="rthsrhs" localSheetId="22" hidden="1">{#N/A,#N/A,TRUE,"Cover";#N/A,#N/A,TRUE,"Conts";#N/A,#N/A,TRUE,"VOS";#N/A,#N/A,TRUE,"Warrington";#N/A,#N/A,TRUE,"Widnes"}</definedName>
    <definedName name="rthsrhs" localSheetId="8" hidden="1">{#N/A,#N/A,TRUE,"Cover";#N/A,#N/A,TRUE,"Conts";#N/A,#N/A,TRUE,"VOS";#N/A,#N/A,TRUE,"Warrington";#N/A,#N/A,TRUE,"Widnes"}</definedName>
    <definedName name="rthsrhs" localSheetId="20" hidden="1">{#N/A,#N/A,TRUE,"Cover";#N/A,#N/A,TRUE,"Conts";#N/A,#N/A,TRUE,"VOS";#N/A,#N/A,TRUE,"Warrington";#N/A,#N/A,TRUE,"Widnes"}</definedName>
    <definedName name="rthsrhs" localSheetId="21" hidden="1">{#N/A,#N/A,TRUE,"Cover";#N/A,#N/A,TRUE,"Conts";#N/A,#N/A,TRUE,"VOS";#N/A,#N/A,TRUE,"Warrington";#N/A,#N/A,TRUE,"Widnes"}</definedName>
    <definedName name="rthsrhs" hidden="1">{#N/A,#N/A,TRUE,"Cover";#N/A,#N/A,TRUE,"Conts";#N/A,#N/A,TRUE,"VOS";#N/A,#N/A,TRUE,"Warrington";#N/A,#N/A,TRUE,"Widnes"}</definedName>
    <definedName name="RTRGJHJ" localSheetId="14" hidden="1">{#N/A,#N/A,TRUE,"Cover";#N/A,#N/A,TRUE,"Conts";#N/A,#N/A,TRUE,"VOS";#N/A,#N/A,TRUE,"Warrington";#N/A,#N/A,TRUE,"Widnes"}</definedName>
    <definedName name="RTRGJHJ" localSheetId="19">{#N/A,#N/A,TRUE,"Cover";#N/A,#N/A,TRUE,"Conts";#N/A,#N/A,TRUE,"VOS";#N/A,#N/A,TRUE,"Warrington";#N/A,#N/A,TRUE,"Widnes"}</definedName>
    <definedName name="RTRGJHJ" localSheetId="18">{#N/A,#N/A,TRUE,"Cover";#N/A,#N/A,TRUE,"Conts";#N/A,#N/A,TRUE,"VOS";#N/A,#N/A,TRUE,"Warrington";#N/A,#N/A,TRUE,"Widnes"}</definedName>
    <definedName name="RTRGJHJ" localSheetId="22" hidden="1">{#N/A,#N/A,TRUE,"Cover";#N/A,#N/A,TRUE,"Conts";#N/A,#N/A,TRUE,"VOS";#N/A,#N/A,TRUE,"Warrington";#N/A,#N/A,TRUE,"Widnes"}</definedName>
    <definedName name="RTRGJHJ" localSheetId="8" hidden="1">{#N/A,#N/A,TRUE,"Cover";#N/A,#N/A,TRUE,"Conts";#N/A,#N/A,TRUE,"VOS";#N/A,#N/A,TRUE,"Warrington";#N/A,#N/A,TRUE,"Widnes"}</definedName>
    <definedName name="RTRGJHJ" localSheetId="20" hidden="1">{#N/A,#N/A,TRUE,"Cover";#N/A,#N/A,TRUE,"Conts";#N/A,#N/A,TRUE,"VOS";#N/A,#N/A,TRUE,"Warrington";#N/A,#N/A,TRUE,"Widnes"}</definedName>
    <definedName name="RTRGJHJ" localSheetId="21" hidden="1">{#N/A,#N/A,TRUE,"Cover";#N/A,#N/A,TRUE,"Conts";#N/A,#N/A,TRUE,"VOS";#N/A,#N/A,TRUE,"Warrington";#N/A,#N/A,TRUE,"Widnes"}</definedName>
    <definedName name="RTRGJHJ" hidden="1">{#N/A,#N/A,TRUE,"Cover";#N/A,#N/A,TRUE,"Conts";#N/A,#N/A,TRUE,"VOS";#N/A,#N/A,TRUE,"Warrington";#N/A,#N/A,TRUE,"Widnes"}</definedName>
    <definedName name="rtryj" localSheetId="14" hidden="1">{#N/A,#N/A,TRUE,"Cover";#N/A,#N/A,TRUE,"Conts";#N/A,#N/A,TRUE,"VOS";#N/A,#N/A,TRUE,"Warrington";#N/A,#N/A,TRUE,"Widnes"}</definedName>
    <definedName name="rtryj" localSheetId="19">{#N/A,#N/A,TRUE,"Cover";#N/A,#N/A,TRUE,"Conts";#N/A,#N/A,TRUE,"VOS";#N/A,#N/A,TRUE,"Warrington";#N/A,#N/A,TRUE,"Widnes"}</definedName>
    <definedName name="rtryj" localSheetId="18">{#N/A,#N/A,TRUE,"Cover";#N/A,#N/A,TRUE,"Conts";#N/A,#N/A,TRUE,"VOS";#N/A,#N/A,TRUE,"Warrington";#N/A,#N/A,TRUE,"Widnes"}</definedName>
    <definedName name="rtryj" localSheetId="22" hidden="1">{#N/A,#N/A,TRUE,"Cover";#N/A,#N/A,TRUE,"Conts";#N/A,#N/A,TRUE,"VOS";#N/A,#N/A,TRUE,"Warrington";#N/A,#N/A,TRUE,"Widnes"}</definedName>
    <definedName name="rtryj" localSheetId="8" hidden="1">{#N/A,#N/A,TRUE,"Cover";#N/A,#N/A,TRUE,"Conts";#N/A,#N/A,TRUE,"VOS";#N/A,#N/A,TRUE,"Warrington";#N/A,#N/A,TRUE,"Widnes"}</definedName>
    <definedName name="rtryj" localSheetId="20" hidden="1">{#N/A,#N/A,TRUE,"Cover";#N/A,#N/A,TRUE,"Conts";#N/A,#N/A,TRUE,"VOS";#N/A,#N/A,TRUE,"Warrington";#N/A,#N/A,TRUE,"Widnes"}</definedName>
    <definedName name="rtryj" localSheetId="21" hidden="1">{#N/A,#N/A,TRUE,"Cover";#N/A,#N/A,TRUE,"Conts";#N/A,#N/A,TRUE,"VOS";#N/A,#N/A,TRUE,"Warrington";#N/A,#N/A,TRUE,"Widnes"}</definedName>
    <definedName name="rtryj" hidden="1">{#N/A,#N/A,TRUE,"Cover";#N/A,#N/A,TRUE,"Conts";#N/A,#N/A,TRUE,"VOS";#N/A,#N/A,TRUE,"Warrington";#N/A,#N/A,TRUE,"Widnes"}</definedName>
    <definedName name="rturudu" localSheetId="14" hidden="1">{#N/A,#N/A,TRUE,"Cover";#N/A,#N/A,TRUE,"Conts";#N/A,#N/A,TRUE,"VOS";#N/A,#N/A,TRUE,"Warrington";#N/A,#N/A,TRUE,"Widnes"}</definedName>
    <definedName name="rturudu" localSheetId="19">{#N/A,#N/A,TRUE,"Cover";#N/A,#N/A,TRUE,"Conts";#N/A,#N/A,TRUE,"VOS";#N/A,#N/A,TRUE,"Warrington";#N/A,#N/A,TRUE,"Widnes"}</definedName>
    <definedName name="rturudu" localSheetId="18">{#N/A,#N/A,TRUE,"Cover";#N/A,#N/A,TRUE,"Conts";#N/A,#N/A,TRUE,"VOS";#N/A,#N/A,TRUE,"Warrington";#N/A,#N/A,TRUE,"Widnes"}</definedName>
    <definedName name="rturudu" localSheetId="22" hidden="1">{#N/A,#N/A,TRUE,"Cover";#N/A,#N/A,TRUE,"Conts";#N/A,#N/A,TRUE,"VOS";#N/A,#N/A,TRUE,"Warrington";#N/A,#N/A,TRUE,"Widnes"}</definedName>
    <definedName name="rturudu" localSheetId="8" hidden="1">{#N/A,#N/A,TRUE,"Cover";#N/A,#N/A,TRUE,"Conts";#N/A,#N/A,TRUE,"VOS";#N/A,#N/A,TRUE,"Warrington";#N/A,#N/A,TRUE,"Widnes"}</definedName>
    <definedName name="rturudu" localSheetId="20" hidden="1">{#N/A,#N/A,TRUE,"Cover";#N/A,#N/A,TRUE,"Conts";#N/A,#N/A,TRUE,"VOS";#N/A,#N/A,TRUE,"Warrington";#N/A,#N/A,TRUE,"Widnes"}</definedName>
    <definedName name="rturudu" localSheetId="21" hidden="1">{#N/A,#N/A,TRUE,"Cover";#N/A,#N/A,TRUE,"Conts";#N/A,#N/A,TRUE,"VOS";#N/A,#N/A,TRUE,"Warrington";#N/A,#N/A,TRUE,"Widnes"}</definedName>
    <definedName name="rturudu" hidden="1">{#N/A,#N/A,TRUE,"Cover";#N/A,#N/A,TRUE,"Conts";#N/A,#N/A,TRUE,"VOS";#N/A,#N/A,TRUE,"Warrington";#N/A,#N/A,TRUE,"Widnes"}</definedName>
    <definedName name="rtysh" localSheetId="14" hidden="1">{#N/A,#N/A,TRUE,"Cover";#N/A,#N/A,TRUE,"Conts";#N/A,#N/A,TRUE,"VOS";#N/A,#N/A,TRUE,"Warrington";#N/A,#N/A,TRUE,"Widnes"}</definedName>
    <definedName name="rtysh" localSheetId="19">{#N/A,#N/A,TRUE,"Cover";#N/A,#N/A,TRUE,"Conts";#N/A,#N/A,TRUE,"VOS";#N/A,#N/A,TRUE,"Warrington";#N/A,#N/A,TRUE,"Widnes"}</definedName>
    <definedName name="rtysh" localSheetId="18">{#N/A,#N/A,TRUE,"Cover";#N/A,#N/A,TRUE,"Conts";#N/A,#N/A,TRUE,"VOS";#N/A,#N/A,TRUE,"Warrington";#N/A,#N/A,TRUE,"Widnes"}</definedName>
    <definedName name="rtysh" localSheetId="22" hidden="1">{#N/A,#N/A,TRUE,"Cover";#N/A,#N/A,TRUE,"Conts";#N/A,#N/A,TRUE,"VOS";#N/A,#N/A,TRUE,"Warrington";#N/A,#N/A,TRUE,"Widnes"}</definedName>
    <definedName name="rtysh" localSheetId="8" hidden="1">{#N/A,#N/A,TRUE,"Cover";#N/A,#N/A,TRUE,"Conts";#N/A,#N/A,TRUE,"VOS";#N/A,#N/A,TRUE,"Warrington";#N/A,#N/A,TRUE,"Widnes"}</definedName>
    <definedName name="rtysh" localSheetId="20" hidden="1">{#N/A,#N/A,TRUE,"Cover";#N/A,#N/A,TRUE,"Conts";#N/A,#N/A,TRUE,"VOS";#N/A,#N/A,TRUE,"Warrington";#N/A,#N/A,TRUE,"Widnes"}</definedName>
    <definedName name="rtysh" localSheetId="21" hidden="1">{#N/A,#N/A,TRUE,"Cover";#N/A,#N/A,TRUE,"Conts";#N/A,#N/A,TRUE,"VOS";#N/A,#N/A,TRUE,"Warrington";#N/A,#N/A,TRUE,"Widnes"}</definedName>
    <definedName name="rtysh" hidden="1">{#N/A,#N/A,TRUE,"Cover";#N/A,#N/A,TRUE,"Conts";#N/A,#N/A,TRUE,"VOS";#N/A,#N/A,TRUE,"Warrington";#N/A,#N/A,TRUE,"Widnes"}</definedName>
    <definedName name="RUT" localSheetId="22">[7]WorkBreakDown!#REF!</definedName>
    <definedName name="RUT" localSheetId="20">#REF!</definedName>
    <definedName name="RUT" localSheetId="21">#REF!</definedName>
    <definedName name="RUT">#REF!</definedName>
    <definedName name="rwt" localSheetId="14" hidden="1">{#N/A,#N/A,TRUE,"Cover";#N/A,#N/A,TRUE,"Conts";#N/A,#N/A,TRUE,"VOS";#N/A,#N/A,TRUE,"Warrington";#N/A,#N/A,TRUE,"Widnes"}</definedName>
    <definedName name="rwt" localSheetId="19">{#N/A,#N/A,TRUE,"Cover";#N/A,#N/A,TRUE,"Conts";#N/A,#N/A,TRUE,"VOS";#N/A,#N/A,TRUE,"Warrington";#N/A,#N/A,TRUE,"Widnes"}</definedName>
    <definedName name="rwt" localSheetId="18">{#N/A,#N/A,TRUE,"Cover";#N/A,#N/A,TRUE,"Conts";#N/A,#N/A,TRUE,"VOS";#N/A,#N/A,TRUE,"Warrington";#N/A,#N/A,TRUE,"Widnes"}</definedName>
    <definedName name="rwt" localSheetId="22" hidden="1">{#N/A,#N/A,TRUE,"Cover";#N/A,#N/A,TRUE,"Conts";#N/A,#N/A,TRUE,"VOS";#N/A,#N/A,TRUE,"Warrington";#N/A,#N/A,TRUE,"Widnes"}</definedName>
    <definedName name="rwt" localSheetId="8" hidden="1">{#N/A,#N/A,TRUE,"Cover";#N/A,#N/A,TRUE,"Conts";#N/A,#N/A,TRUE,"VOS";#N/A,#N/A,TRUE,"Warrington";#N/A,#N/A,TRUE,"Widnes"}</definedName>
    <definedName name="rwt" localSheetId="20" hidden="1">{#N/A,#N/A,TRUE,"Cover";#N/A,#N/A,TRUE,"Conts";#N/A,#N/A,TRUE,"VOS";#N/A,#N/A,TRUE,"Warrington";#N/A,#N/A,TRUE,"Widnes"}</definedName>
    <definedName name="rwt" localSheetId="21" hidden="1">{#N/A,#N/A,TRUE,"Cover";#N/A,#N/A,TRUE,"Conts";#N/A,#N/A,TRUE,"VOS";#N/A,#N/A,TRUE,"Warrington";#N/A,#N/A,TRUE,"Widnes"}</definedName>
    <definedName name="rwt" hidden="1">{#N/A,#N/A,TRUE,"Cover";#N/A,#N/A,TRUE,"Conts";#N/A,#N/A,TRUE,"VOS";#N/A,#N/A,TRUE,"Warrington";#N/A,#N/A,TRUE,"Widnes"}</definedName>
    <definedName name="ryeru" localSheetId="14" hidden="1">{#N/A,#N/A,TRUE,"Cover";#N/A,#N/A,TRUE,"Conts";#N/A,#N/A,TRUE,"VOS";#N/A,#N/A,TRUE,"Warrington";#N/A,#N/A,TRUE,"Widnes"}</definedName>
    <definedName name="ryeru" localSheetId="19">{#N/A,#N/A,TRUE,"Cover";#N/A,#N/A,TRUE,"Conts";#N/A,#N/A,TRUE,"VOS";#N/A,#N/A,TRUE,"Warrington";#N/A,#N/A,TRUE,"Widnes"}</definedName>
    <definedName name="ryeru" localSheetId="18">{#N/A,#N/A,TRUE,"Cover";#N/A,#N/A,TRUE,"Conts";#N/A,#N/A,TRUE,"VOS";#N/A,#N/A,TRUE,"Warrington";#N/A,#N/A,TRUE,"Widnes"}</definedName>
    <definedName name="ryeru" localSheetId="22" hidden="1">{#N/A,#N/A,TRUE,"Cover";#N/A,#N/A,TRUE,"Conts";#N/A,#N/A,TRUE,"VOS";#N/A,#N/A,TRUE,"Warrington";#N/A,#N/A,TRUE,"Widnes"}</definedName>
    <definedName name="ryeru" localSheetId="8" hidden="1">{#N/A,#N/A,TRUE,"Cover";#N/A,#N/A,TRUE,"Conts";#N/A,#N/A,TRUE,"VOS";#N/A,#N/A,TRUE,"Warrington";#N/A,#N/A,TRUE,"Widnes"}</definedName>
    <definedName name="ryeru" localSheetId="20" hidden="1">{#N/A,#N/A,TRUE,"Cover";#N/A,#N/A,TRUE,"Conts";#N/A,#N/A,TRUE,"VOS";#N/A,#N/A,TRUE,"Warrington";#N/A,#N/A,TRUE,"Widnes"}</definedName>
    <definedName name="ryeru" localSheetId="21" hidden="1">{#N/A,#N/A,TRUE,"Cover";#N/A,#N/A,TRUE,"Conts";#N/A,#N/A,TRUE,"VOS";#N/A,#N/A,TRUE,"Warrington";#N/A,#N/A,TRUE,"Widnes"}</definedName>
    <definedName name="ryeru" hidden="1">{#N/A,#N/A,TRUE,"Cover";#N/A,#N/A,TRUE,"Conts";#N/A,#N/A,TRUE,"VOS";#N/A,#N/A,TRUE,"Warrington";#N/A,#N/A,TRUE,"Widnes"}</definedName>
    <definedName name="rysrtryftry" localSheetId="14" hidden="1">{#N/A,#N/A,TRUE,"Cover";#N/A,#N/A,TRUE,"Conts";#N/A,#N/A,TRUE,"VOS";#N/A,#N/A,TRUE,"Warrington";#N/A,#N/A,TRUE,"Widnes"}</definedName>
    <definedName name="rysrtryftry" localSheetId="19">{#N/A,#N/A,TRUE,"Cover";#N/A,#N/A,TRUE,"Conts";#N/A,#N/A,TRUE,"VOS";#N/A,#N/A,TRUE,"Warrington";#N/A,#N/A,TRUE,"Widnes"}</definedName>
    <definedName name="rysrtryftry" localSheetId="18">{#N/A,#N/A,TRUE,"Cover";#N/A,#N/A,TRUE,"Conts";#N/A,#N/A,TRUE,"VOS";#N/A,#N/A,TRUE,"Warrington";#N/A,#N/A,TRUE,"Widnes"}</definedName>
    <definedName name="rysrtryftry" localSheetId="22" hidden="1">{#N/A,#N/A,TRUE,"Cover";#N/A,#N/A,TRUE,"Conts";#N/A,#N/A,TRUE,"VOS";#N/A,#N/A,TRUE,"Warrington";#N/A,#N/A,TRUE,"Widnes"}</definedName>
    <definedName name="rysrtryftry" localSheetId="8" hidden="1">{#N/A,#N/A,TRUE,"Cover";#N/A,#N/A,TRUE,"Conts";#N/A,#N/A,TRUE,"VOS";#N/A,#N/A,TRUE,"Warrington";#N/A,#N/A,TRUE,"Widnes"}</definedName>
    <definedName name="rysrtryftry" localSheetId="20" hidden="1">{#N/A,#N/A,TRUE,"Cover";#N/A,#N/A,TRUE,"Conts";#N/A,#N/A,TRUE,"VOS";#N/A,#N/A,TRUE,"Warrington";#N/A,#N/A,TRUE,"Widnes"}</definedName>
    <definedName name="rysrtryftry" localSheetId="21" hidden="1">{#N/A,#N/A,TRUE,"Cover";#N/A,#N/A,TRUE,"Conts";#N/A,#N/A,TRUE,"VOS";#N/A,#N/A,TRUE,"Warrington";#N/A,#N/A,TRUE,"Widnes"}</definedName>
    <definedName name="rysrtryftry" hidden="1">{#N/A,#N/A,TRUE,"Cover";#N/A,#N/A,TRUE,"Conts";#N/A,#N/A,TRUE,"VOS";#N/A,#N/A,TRUE,"Warrington";#N/A,#N/A,TRUE,"Widnes"}</definedName>
    <definedName name="SAPBEXrevision" hidden="1">3</definedName>
    <definedName name="SAPBEXsysID" hidden="1">"B01"</definedName>
    <definedName name="SAPBEXwbID" hidden="1">"1OKLBDAAGJ3NPBUSNNGRFDKQH"</definedName>
    <definedName name="scarce" localSheetId="14" hidden="1">{#N/A,#N/A,FALSE,"Summary";#N/A,#N/A,FALSE,"3TJ";#N/A,#N/A,FALSE,"3TN";#N/A,#N/A,FALSE,"3TP";#N/A,#N/A,FALSE,"3SJ";#N/A,#N/A,FALSE,"3CJ";#N/A,#N/A,FALSE,"3CN";#N/A,#N/A,FALSE,"3CP";#N/A,#N/A,FALSE,"3A"}</definedName>
    <definedName name="scarce" localSheetId="19">{#N/A,#N/A,FALSE,"Summary";#N/A,#N/A,FALSE,"3TJ";#N/A,#N/A,FALSE,"3TN";#N/A,#N/A,FALSE,"3TP";#N/A,#N/A,FALSE,"3SJ";#N/A,#N/A,FALSE,"3CJ";#N/A,#N/A,FALSE,"3CN";#N/A,#N/A,FALSE,"3CP";#N/A,#N/A,FALSE,"3A"}</definedName>
    <definedName name="scarce" localSheetId="18">{#N/A,#N/A,FALSE,"Summary";#N/A,#N/A,FALSE,"3TJ";#N/A,#N/A,FALSE,"3TN";#N/A,#N/A,FALSE,"3TP";#N/A,#N/A,FALSE,"3SJ";#N/A,#N/A,FALSE,"3CJ";#N/A,#N/A,FALSE,"3CN";#N/A,#N/A,FALSE,"3CP";#N/A,#N/A,FALSE,"3A"}</definedName>
    <definedName name="scarce" localSheetId="22" hidden="1">{#N/A,#N/A,FALSE,"Summary";#N/A,#N/A,FALSE,"3TJ";#N/A,#N/A,FALSE,"3TN";#N/A,#N/A,FALSE,"3TP";#N/A,#N/A,FALSE,"3SJ";#N/A,#N/A,FALSE,"3CJ";#N/A,#N/A,FALSE,"3CN";#N/A,#N/A,FALSE,"3CP";#N/A,#N/A,FALSE,"3A"}</definedName>
    <definedName name="scarce" localSheetId="8" hidden="1">{#N/A,#N/A,FALSE,"Summary";#N/A,#N/A,FALSE,"3TJ";#N/A,#N/A,FALSE,"3TN";#N/A,#N/A,FALSE,"3TP";#N/A,#N/A,FALSE,"3SJ";#N/A,#N/A,FALSE,"3CJ";#N/A,#N/A,FALSE,"3CN";#N/A,#N/A,FALSE,"3CP";#N/A,#N/A,FALSE,"3A"}</definedName>
    <definedName name="scarce" localSheetId="20" hidden="1">{#N/A,#N/A,FALSE,"Summary";#N/A,#N/A,FALSE,"3TJ";#N/A,#N/A,FALSE,"3TN";#N/A,#N/A,FALSE,"3TP";#N/A,#N/A,FALSE,"3SJ";#N/A,#N/A,FALSE,"3CJ";#N/A,#N/A,FALSE,"3CN";#N/A,#N/A,FALSE,"3CP";#N/A,#N/A,FALSE,"3A"}</definedName>
    <definedName name="scarce" localSheetId="21" hidden="1">{#N/A,#N/A,FALSE,"Summary";#N/A,#N/A,FALSE,"3TJ";#N/A,#N/A,FALSE,"3TN";#N/A,#N/A,FALSE,"3TP";#N/A,#N/A,FALSE,"3SJ";#N/A,#N/A,FALSE,"3CJ";#N/A,#N/A,FALSE,"3CN";#N/A,#N/A,FALSE,"3CP";#N/A,#N/A,FALSE,"3A"}</definedName>
    <definedName name="scarce" hidden="1">{#N/A,#N/A,FALSE,"Summary";#N/A,#N/A,FALSE,"3TJ";#N/A,#N/A,FALSE,"3TN";#N/A,#N/A,FALSE,"3TP";#N/A,#N/A,FALSE,"3SJ";#N/A,#N/A,FALSE,"3CJ";#N/A,#N/A,FALSE,"3CN";#N/A,#N/A,FALSE,"3CP";#N/A,#N/A,FALSE,"3A"}</definedName>
    <definedName name="sdefegdeg" localSheetId="14" hidden="1">{#N/A,#N/A,TRUE,"Cover";#N/A,#N/A,TRUE,"Conts";#N/A,#N/A,TRUE,"VOS";#N/A,#N/A,TRUE,"Warrington";#N/A,#N/A,TRUE,"Widnes"}</definedName>
    <definedName name="sdefegdeg" localSheetId="19">{#N/A,#N/A,TRUE,"Cover";#N/A,#N/A,TRUE,"Conts";#N/A,#N/A,TRUE,"VOS";#N/A,#N/A,TRUE,"Warrington";#N/A,#N/A,TRUE,"Widnes"}</definedName>
    <definedName name="sdefegdeg" localSheetId="18">{#N/A,#N/A,TRUE,"Cover";#N/A,#N/A,TRUE,"Conts";#N/A,#N/A,TRUE,"VOS";#N/A,#N/A,TRUE,"Warrington";#N/A,#N/A,TRUE,"Widnes"}</definedName>
    <definedName name="sdefegdeg" localSheetId="22" hidden="1">{#N/A,#N/A,TRUE,"Cover";#N/A,#N/A,TRUE,"Conts";#N/A,#N/A,TRUE,"VOS";#N/A,#N/A,TRUE,"Warrington";#N/A,#N/A,TRUE,"Widnes"}</definedName>
    <definedName name="sdefegdeg" localSheetId="8" hidden="1">{#N/A,#N/A,TRUE,"Cover";#N/A,#N/A,TRUE,"Conts";#N/A,#N/A,TRUE,"VOS";#N/A,#N/A,TRUE,"Warrington";#N/A,#N/A,TRUE,"Widnes"}</definedName>
    <definedName name="sdefegdeg" localSheetId="20" hidden="1">{#N/A,#N/A,TRUE,"Cover";#N/A,#N/A,TRUE,"Conts";#N/A,#N/A,TRUE,"VOS";#N/A,#N/A,TRUE,"Warrington";#N/A,#N/A,TRUE,"Widnes"}</definedName>
    <definedName name="sdefegdeg" localSheetId="21" hidden="1">{#N/A,#N/A,TRUE,"Cover";#N/A,#N/A,TRUE,"Conts";#N/A,#N/A,TRUE,"VOS";#N/A,#N/A,TRUE,"Warrington";#N/A,#N/A,TRUE,"Widnes"}</definedName>
    <definedName name="sdefegdeg" hidden="1">{#N/A,#N/A,TRUE,"Cover";#N/A,#N/A,TRUE,"Conts";#N/A,#N/A,TRUE,"VOS";#N/A,#N/A,TRUE,"Warrington";#N/A,#N/A,TRUE,"Widnes"}</definedName>
    <definedName name="sdf" localSheetId="14" hidden="1">{#N/A,#N/A,TRUE,"Cover";#N/A,#N/A,TRUE,"Conts";#N/A,#N/A,TRUE,"VOS";#N/A,#N/A,TRUE,"Warrington";#N/A,#N/A,TRUE,"Widnes"}</definedName>
    <definedName name="sdf" localSheetId="19">{#N/A,#N/A,TRUE,"Cover";#N/A,#N/A,TRUE,"Conts";#N/A,#N/A,TRUE,"VOS";#N/A,#N/A,TRUE,"Warrington";#N/A,#N/A,TRUE,"Widnes"}</definedName>
    <definedName name="sdf" localSheetId="18">{#N/A,#N/A,TRUE,"Cover";#N/A,#N/A,TRUE,"Conts";#N/A,#N/A,TRUE,"VOS";#N/A,#N/A,TRUE,"Warrington";#N/A,#N/A,TRUE,"Widnes"}</definedName>
    <definedName name="sdf" localSheetId="22" hidden="1">{#N/A,#N/A,TRUE,"Cover";#N/A,#N/A,TRUE,"Conts";#N/A,#N/A,TRUE,"VOS";#N/A,#N/A,TRUE,"Warrington";#N/A,#N/A,TRUE,"Widnes"}</definedName>
    <definedName name="sdf" localSheetId="8" hidden="1">{#N/A,#N/A,TRUE,"Cover";#N/A,#N/A,TRUE,"Conts";#N/A,#N/A,TRUE,"VOS";#N/A,#N/A,TRUE,"Warrington";#N/A,#N/A,TRUE,"Widnes"}</definedName>
    <definedName name="sdf" localSheetId="20" hidden="1">{#N/A,#N/A,TRUE,"Cover";#N/A,#N/A,TRUE,"Conts";#N/A,#N/A,TRUE,"VOS";#N/A,#N/A,TRUE,"Warrington";#N/A,#N/A,TRUE,"Widnes"}</definedName>
    <definedName name="sdf" localSheetId="21" hidden="1">{#N/A,#N/A,TRUE,"Cover";#N/A,#N/A,TRUE,"Conts";#N/A,#N/A,TRUE,"VOS";#N/A,#N/A,TRUE,"Warrington";#N/A,#N/A,TRUE,"Widnes"}</definedName>
    <definedName name="sdf" hidden="1">{#N/A,#N/A,TRUE,"Cover";#N/A,#N/A,TRUE,"Conts";#N/A,#N/A,TRUE,"VOS";#N/A,#N/A,TRUE,"Warrington";#N/A,#N/A,TRUE,"Widnes"}</definedName>
    <definedName name="sdhydfyftuu" localSheetId="14" hidden="1">{#N/A,#N/A,TRUE,"Cover";#N/A,#N/A,TRUE,"Conts";#N/A,#N/A,TRUE,"VOS";#N/A,#N/A,TRUE,"Warrington";#N/A,#N/A,TRUE,"Widnes"}</definedName>
    <definedName name="sdhydfyftuu" localSheetId="19">{#N/A,#N/A,TRUE,"Cover";#N/A,#N/A,TRUE,"Conts";#N/A,#N/A,TRUE,"VOS";#N/A,#N/A,TRUE,"Warrington";#N/A,#N/A,TRUE,"Widnes"}</definedName>
    <definedName name="sdhydfyftuu" localSheetId="18">{#N/A,#N/A,TRUE,"Cover";#N/A,#N/A,TRUE,"Conts";#N/A,#N/A,TRUE,"VOS";#N/A,#N/A,TRUE,"Warrington";#N/A,#N/A,TRUE,"Widnes"}</definedName>
    <definedName name="sdhydfyftuu" localSheetId="22" hidden="1">{#N/A,#N/A,TRUE,"Cover";#N/A,#N/A,TRUE,"Conts";#N/A,#N/A,TRUE,"VOS";#N/A,#N/A,TRUE,"Warrington";#N/A,#N/A,TRUE,"Widnes"}</definedName>
    <definedName name="sdhydfyftuu" localSheetId="8" hidden="1">{#N/A,#N/A,TRUE,"Cover";#N/A,#N/A,TRUE,"Conts";#N/A,#N/A,TRUE,"VOS";#N/A,#N/A,TRUE,"Warrington";#N/A,#N/A,TRUE,"Widnes"}</definedName>
    <definedName name="sdhydfyftuu" localSheetId="20" hidden="1">{#N/A,#N/A,TRUE,"Cover";#N/A,#N/A,TRUE,"Conts";#N/A,#N/A,TRUE,"VOS";#N/A,#N/A,TRUE,"Warrington";#N/A,#N/A,TRUE,"Widnes"}</definedName>
    <definedName name="sdhydfyftuu" localSheetId="21" hidden="1">{#N/A,#N/A,TRUE,"Cover";#N/A,#N/A,TRUE,"Conts";#N/A,#N/A,TRUE,"VOS";#N/A,#N/A,TRUE,"Warrington";#N/A,#N/A,TRUE,"Widnes"}</definedName>
    <definedName name="sdhydfyftuu" hidden="1">{#N/A,#N/A,TRUE,"Cover";#N/A,#N/A,TRUE,"Conts";#N/A,#N/A,TRUE,"VOS";#N/A,#N/A,TRUE,"Warrington";#N/A,#N/A,TRUE,"Widnes"}</definedName>
    <definedName name="Selling_Price" localSheetId="19">'[38]5'!$AN$1</definedName>
    <definedName name="Selling_Price" localSheetId="18">'[38]5'!$AN$1</definedName>
    <definedName name="Selling_Price" localSheetId="22">'[38]5'!$AN$1</definedName>
    <definedName name="Selling_Price" localSheetId="20">#REF!</definedName>
    <definedName name="Selling_Price" localSheetId="21">#REF!</definedName>
    <definedName name="Selling_Price">#REF!</definedName>
    <definedName name="Services2" localSheetId="14" hidden="1">{#N/A,#N/A,FALSE,"Pricing";#N/A,#N/A,FALSE,"Summary";#N/A,#N/A,FALSE,"CompProd";#N/A,#N/A,FALSE,"CompJobhrs";#N/A,#N/A,FALSE,"Escalation";#N/A,#N/A,FALSE,"Contingency";#N/A,#N/A,FALSE,"GM";#N/A,#N/A,FALSE,"CompWage";#N/A,#N/A,FALSE,"costSum"}</definedName>
    <definedName name="Services2" localSheetId="19">{#N/A,#N/A,FALSE,"Pricing";#N/A,#N/A,FALSE,"Summary";#N/A,#N/A,FALSE,"CompProd";#N/A,#N/A,FALSE,"CompJobhrs";#N/A,#N/A,FALSE,"Escalation";#N/A,#N/A,FALSE,"Contingency";#N/A,#N/A,FALSE,"GM";#N/A,#N/A,FALSE,"CompWage";#N/A,#N/A,FALSE,"costSum"}</definedName>
    <definedName name="Services2" localSheetId="18">{#N/A,#N/A,FALSE,"Pricing";#N/A,#N/A,FALSE,"Summary";#N/A,#N/A,FALSE,"CompProd";#N/A,#N/A,FALSE,"CompJobhrs";#N/A,#N/A,FALSE,"Escalation";#N/A,#N/A,FALSE,"Contingency";#N/A,#N/A,FALSE,"GM";#N/A,#N/A,FALSE,"CompWage";#N/A,#N/A,FALSE,"costSum"}</definedName>
    <definedName name="Services2" localSheetId="22" hidden="1">{#N/A,#N/A,FALSE,"Pricing";#N/A,#N/A,FALSE,"Summary";#N/A,#N/A,FALSE,"CompProd";#N/A,#N/A,FALSE,"CompJobhrs";#N/A,#N/A,FALSE,"Escalation";#N/A,#N/A,FALSE,"Contingency";#N/A,#N/A,FALSE,"GM";#N/A,#N/A,FALSE,"CompWage";#N/A,#N/A,FALSE,"costSum"}</definedName>
    <definedName name="Services2" localSheetId="8" hidden="1">{#N/A,#N/A,FALSE,"Pricing";#N/A,#N/A,FALSE,"Summary";#N/A,#N/A,FALSE,"CompProd";#N/A,#N/A,FALSE,"CompJobhrs";#N/A,#N/A,FALSE,"Escalation";#N/A,#N/A,FALSE,"Contingency";#N/A,#N/A,FALSE,"GM";#N/A,#N/A,FALSE,"CompWage";#N/A,#N/A,FALSE,"costSum"}</definedName>
    <definedName name="Services2" localSheetId="20" hidden="1">{#N/A,#N/A,FALSE,"Pricing";#N/A,#N/A,FALSE,"Summary";#N/A,#N/A,FALSE,"CompProd";#N/A,#N/A,FALSE,"CompJobhrs";#N/A,#N/A,FALSE,"Escalation";#N/A,#N/A,FALSE,"Contingency";#N/A,#N/A,FALSE,"GM";#N/A,#N/A,FALSE,"CompWage";#N/A,#N/A,FALSE,"costSum"}</definedName>
    <definedName name="Services2" localSheetId="21" hidden="1">{#N/A,#N/A,FALSE,"Pricing";#N/A,#N/A,FALSE,"Summary";#N/A,#N/A,FALSE,"CompProd";#N/A,#N/A,FALSE,"CompJobhrs";#N/A,#N/A,FALSE,"Escalation";#N/A,#N/A,FALSE,"Contingency";#N/A,#N/A,FALSE,"GM";#N/A,#N/A,FALSE,"CompWage";#N/A,#N/A,FALSE,"costSum"}</definedName>
    <definedName name="Services2" hidden="1">{#N/A,#N/A,FALSE,"Pricing";#N/A,#N/A,FALSE,"Summary";#N/A,#N/A,FALSE,"CompProd";#N/A,#N/A,FALSE,"CompJobhrs";#N/A,#N/A,FALSE,"Escalation";#N/A,#N/A,FALSE,"Contingency";#N/A,#N/A,FALSE,"GM";#N/A,#N/A,FALSE,"CompWage";#N/A,#N/A,FALSE,"costSum"}</definedName>
    <definedName name="setdydy" localSheetId="14" hidden="1">{#N/A,#N/A,TRUE,"Cover";#N/A,#N/A,TRUE,"Conts";#N/A,#N/A,TRUE,"VOS";#N/A,#N/A,TRUE,"Warrington";#N/A,#N/A,TRUE,"Widnes"}</definedName>
    <definedName name="setdydy" localSheetId="19">{#N/A,#N/A,TRUE,"Cover";#N/A,#N/A,TRUE,"Conts";#N/A,#N/A,TRUE,"VOS";#N/A,#N/A,TRUE,"Warrington";#N/A,#N/A,TRUE,"Widnes"}</definedName>
    <definedName name="setdydy" localSheetId="18">{#N/A,#N/A,TRUE,"Cover";#N/A,#N/A,TRUE,"Conts";#N/A,#N/A,TRUE,"VOS";#N/A,#N/A,TRUE,"Warrington";#N/A,#N/A,TRUE,"Widnes"}</definedName>
    <definedName name="setdydy" localSheetId="22" hidden="1">{#N/A,#N/A,TRUE,"Cover";#N/A,#N/A,TRUE,"Conts";#N/A,#N/A,TRUE,"VOS";#N/A,#N/A,TRUE,"Warrington";#N/A,#N/A,TRUE,"Widnes"}</definedName>
    <definedName name="setdydy" localSheetId="8" hidden="1">{#N/A,#N/A,TRUE,"Cover";#N/A,#N/A,TRUE,"Conts";#N/A,#N/A,TRUE,"VOS";#N/A,#N/A,TRUE,"Warrington";#N/A,#N/A,TRUE,"Widnes"}</definedName>
    <definedName name="setdydy" localSheetId="20" hidden="1">{#N/A,#N/A,TRUE,"Cover";#N/A,#N/A,TRUE,"Conts";#N/A,#N/A,TRUE,"VOS";#N/A,#N/A,TRUE,"Warrington";#N/A,#N/A,TRUE,"Widnes"}</definedName>
    <definedName name="setdydy" localSheetId="21" hidden="1">{#N/A,#N/A,TRUE,"Cover";#N/A,#N/A,TRUE,"Conts";#N/A,#N/A,TRUE,"VOS";#N/A,#N/A,TRUE,"Warrington";#N/A,#N/A,TRUE,"Widnes"}</definedName>
    <definedName name="setdydy" hidden="1">{#N/A,#N/A,TRUE,"Cover";#N/A,#N/A,TRUE,"Conts";#N/A,#N/A,TRUE,"VOS";#N/A,#N/A,TRUE,"Warrington";#N/A,#N/A,TRUE,"Widnes"}</definedName>
    <definedName name="Sewer" localSheetId="19">#REF!</definedName>
    <definedName name="Sewer" localSheetId="18">#REF!</definedName>
    <definedName name="Sewer" localSheetId="21">#REF!</definedName>
    <definedName name="Sewer">#REF!</definedName>
    <definedName name="sffff" localSheetId="14" hidden="1">{#N/A,#N/A,FALSE,"SumD";#N/A,#N/A,FALSE,"ElecD";#N/A,#N/A,FALSE,"MechD";#N/A,#N/A,FALSE,"GeotD";#N/A,#N/A,FALSE,"PrcsD";#N/A,#N/A,FALSE,"TunnD";#N/A,#N/A,FALSE,"CivlD";#N/A,#N/A,FALSE,"NtwkD";#N/A,#N/A,FALSE,"EstgD";#N/A,#N/A,FALSE,"PEngD"}</definedName>
    <definedName name="sffff" localSheetId="19">{#N/A,#N/A,FALSE,"SumD";#N/A,#N/A,FALSE,"ElecD";#N/A,#N/A,FALSE,"MechD";#N/A,#N/A,FALSE,"GeotD";#N/A,#N/A,FALSE,"PrcsD";#N/A,#N/A,FALSE,"TunnD";#N/A,#N/A,FALSE,"CivlD";#N/A,#N/A,FALSE,"NtwkD";#N/A,#N/A,FALSE,"EstgD";#N/A,#N/A,FALSE,"PEngD"}</definedName>
    <definedName name="sffff" localSheetId="18">{#N/A,#N/A,FALSE,"SumD";#N/A,#N/A,FALSE,"ElecD";#N/A,#N/A,FALSE,"MechD";#N/A,#N/A,FALSE,"GeotD";#N/A,#N/A,FALSE,"PrcsD";#N/A,#N/A,FALSE,"TunnD";#N/A,#N/A,FALSE,"CivlD";#N/A,#N/A,FALSE,"NtwkD";#N/A,#N/A,FALSE,"EstgD";#N/A,#N/A,FALSE,"PEngD"}</definedName>
    <definedName name="sffff" localSheetId="22" hidden="1">{#N/A,#N/A,FALSE,"SumD";#N/A,#N/A,FALSE,"ElecD";#N/A,#N/A,FALSE,"MechD";#N/A,#N/A,FALSE,"GeotD";#N/A,#N/A,FALSE,"PrcsD";#N/A,#N/A,FALSE,"TunnD";#N/A,#N/A,FALSE,"CivlD";#N/A,#N/A,FALSE,"NtwkD";#N/A,#N/A,FALSE,"EstgD";#N/A,#N/A,FALSE,"PEngD"}</definedName>
    <definedName name="sffff" localSheetId="8" hidden="1">{#N/A,#N/A,FALSE,"SumD";#N/A,#N/A,FALSE,"ElecD";#N/A,#N/A,FALSE,"MechD";#N/A,#N/A,FALSE,"GeotD";#N/A,#N/A,FALSE,"PrcsD";#N/A,#N/A,FALSE,"TunnD";#N/A,#N/A,FALSE,"CivlD";#N/A,#N/A,FALSE,"NtwkD";#N/A,#N/A,FALSE,"EstgD";#N/A,#N/A,FALSE,"PEngD"}</definedName>
    <definedName name="sffff" localSheetId="20" hidden="1">{#N/A,#N/A,FALSE,"SumD";#N/A,#N/A,FALSE,"ElecD";#N/A,#N/A,FALSE,"MechD";#N/A,#N/A,FALSE,"GeotD";#N/A,#N/A,FALSE,"PrcsD";#N/A,#N/A,FALSE,"TunnD";#N/A,#N/A,FALSE,"CivlD";#N/A,#N/A,FALSE,"NtwkD";#N/A,#N/A,FALSE,"EstgD";#N/A,#N/A,FALSE,"PEngD"}</definedName>
    <definedName name="sffff" localSheetId="21" hidden="1">{#N/A,#N/A,FALSE,"SumD";#N/A,#N/A,FALSE,"ElecD";#N/A,#N/A,FALSE,"MechD";#N/A,#N/A,FALSE,"GeotD";#N/A,#N/A,FALSE,"PrcsD";#N/A,#N/A,FALSE,"TunnD";#N/A,#N/A,FALSE,"CivlD";#N/A,#N/A,FALSE,"NtwkD";#N/A,#N/A,FALSE,"EstgD";#N/A,#N/A,FALSE,"PEngD"}</definedName>
    <definedName name="sffff" hidden="1">{#N/A,#N/A,FALSE,"SumD";#N/A,#N/A,FALSE,"ElecD";#N/A,#N/A,FALSE,"MechD";#N/A,#N/A,FALSE,"GeotD";#N/A,#N/A,FALSE,"PrcsD";#N/A,#N/A,FALSE,"TunnD";#N/A,#N/A,FALSE,"CivlD";#N/A,#N/A,FALSE,"NtwkD";#N/A,#N/A,FALSE,"EstgD";#N/A,#N/A,FALSE,"PEngD"}</definedName>
    <definedName name="sfhdfj" localSheetId="14" hidden="1">{#N/A,#N/A,TRUE,"Cover";#N/A,#N/A,TRUE,"Conts";#N/A,#N/A,TRUE,"VOS";#N/A,#N/A,TRUE,"Warrington";#N/A,#N/A,TRUE,"Widnes"}</definedName>
    <definedName name="sfhdfj" localSheetId="19">{#N/A,#N/A,TRUE,"Cover";#N/A,#N/A,TRUE,"Conts";#N/A,#N/A,TRUE,"VOS";#N/A,#N/A,TRUE,"Warrington";#N/A,#N/A,TRUE,"Widnes"}</definedName>
    <definedName name="sfhdfj" localSheetId="18">{#N/A,#N/A,TRUE,"Cover";#N/A,#N/A,TRUE,"Conts";#N/A,#N/A,TRUE,"VOS";#N/A,#N/A,TRUE,"Warrington";#N/A,#N/A,TRUE,"Widnes"}</definedName>
    <definedName name="sfhdfj" localSheetId="22" hidden="1">{#N/A,#N/A,TRUE,"Cover";#N/A,#N/A,TRUE,"Conts";#N/A,#N/A,TRUE,"VOS";#N/A,#N/A,TRUE,"Warrington";#N/A,#N/A,TRUE,"Widnes"}</definedName>
    <definedName name="sfhdfj" localSheetId="8" hidden="1">{#N/A,#N/A,TRUE,"Cover";#N/A,#N/A,TRUE,"Conts";#N/A,#N/A,TRUE,"VOS";#N/A,#N/A,TRUE,"Warrington";#N/A,#N/A,TRUE,"Widnes"}</definedName>
    <definedName name="sfhdfj" localSheetId="20" hidden="1">{#N/A,#N/A,TRUE,"Cover";#N/A,#N/A,TRUE,"Conts";#N/A,#N/A,TRUE,"VOS";#N/A,#N/A,TRUE,"Warrington";#N/A,#N/A,TRUE,"Widnes"}</definedName>
    <definedName name="sfhdfj" localSheetId="21" hidden="1">{#N/A,#N/A,TRUE,"Cover";#N/A,#N/A,TRUE,"Conts";#N/A,#N/A,TRUE,"VOS";#N/A,#N/A,TRUE,"Warrington";#N/A,#N/A,TRUE,"Widnes"}</definedName>
    <definedName name="sfhdfj" hidden="1">{#N/A,#N/A,TRUE,"Cover";#N/A,#N/A,TRUE,"Conts";#N/A,#N/A,TRUE,"VOS";#N/A,#N/A,TRUE,"Warrington";#N/A,#N/A,TRUE,"Widnes"}</definedName>
    <definedName name="sgsegegrt" localSheetId="14" hidden="1">{#N/A,#N/A,TRUE,"Cover";#N/A,#N/A,TRUE,"Conts";#N/A,#N/A,TRUE,"VOS";#N/A,#N/A,TRUE,"Warrington";#N/A,#N/A,TRUE,"Widnes"}</definedName>
    <definedName name="sgsegegrt" localSheetId="19">{#N/A,#N/A,TRUE,"Cover";#N/A,#N/A,TRUE,"Conts";#N/A,#N/A,TRUE,"VOS";#N/A,#N/A,TRUE,"Warrington";#N/A,#N/A,TRUE,"Widnes"}</definedName>
    <definedName name="sgsegegrt" localSheetId="18">{#N/A,#N/A,TRUE,"Cover";#N/A,#N/A,TRUE,"Conts";#N/A,#N/A,TRUE,"VOS";#N/A,#N/A,TRUE,"Warrington";#N/A,#N/A,TRUE,"Widnes"}</definedName>
    <definedName name="sgsegegrt" localSheetId="22" hidden="1">{#N/A,#N/A,TRUE,"Cover";#N/A,#N/A,TRUE,"Conts";#N/A,#N/A,TRUE,"VOS";#N/A,#N/A,TRUE,"Warrington";#N/A,#N/A,TRUE,"Widnes"}</definedName>
    <definedName name="sgsegegrt" localSheetId="8" hidden="1">{#N/A,#N/A,TRUE,"Cover";#N/A,#N/A,TRUE,"Conts";#N/A,#N/A,TRUE,"VOS";#N/A,#N/A,TRUE,"Warrington";#N/A,#N/A,TRUE,"Widnes"}</definedName>
    <definedName name="sgsegegrt" localSheetId="20" hidden="1">{#N/A,#N/A,TRUE,"Cover";#N/A,#N/A,TRUE,"Conts";#N/A,#N/A,TRUE,"VOS";#N/A,#N/A,TRUE,"Warrington";#N/A,#N/A,TRUE,"Widnes"}</definedName>
    <definedName name="sgsegegrt" localSheetId="21" hidden="1">{#N/A,#N/A,TRUE,"Cover";#N/A,#N/A,TRUE,"Conts";#N/A,#N/A,TRUE,"VOS";#N/A,#N/A,TRUE,"Warrington";#N/A,#N/A,TRUE,"Widnes"}</definedName>
    <definedName name="sgsegegrt" hidden="1">{#N/A,#N/A,TRUE,"Cover";#N/A,#N/A,TRUE,"Conts";#N/A,#N/A,TRUE,"VOS";#N/A,#N/A,TRUE,"Warrington";#N/A,#N/A,TRUE,"Widnes"}</definedName>
    <definedName name="sgsghju" localSheetId="14" hidden="1">{#N/A,#N/A,TRUE,"Cover";#N/A,#N/A,TRUE,"Conts";#N/A,#N/A,TRUE,"VOS";#N/A,#N/A,TRUE,"Warrington";#N/A,#N/A,TRUE,"Widnes"}</definedName>
    <definedName name="sgsghju" localSheetId="19">{#N/A,#N/A,TRUE,"Cover";#N/A,#N/A,TRUE,"Conts";#N/A,#N/A,TRUE,"VOS";#N/A,#N/A,TRUE,"Warrington";#N/A,#N/A,TRUE,"Widnes"}</definedName>
    <definedName name="sgsghju" localSheetId="18">{#N/A,#N/A,TRUE,"Cover";#N/A,#N/A,TRUE,"Conts";#N/A,#N/A,TRUE,"VOS";#N/A,#N/A,TRUE,"Warrington";#N/A,#N/A,TRUE,"Widnes"}</definedName>
    <definedName name="sgsghju" localSheetId="22" hidden="1">{#N/A,#N/A,TRUE,"Cover";#N/A,#N/A,TRUE,"Conts";#N/A,#N/A,TRUE,"VOS";#N/A,#N/A,TRUE,"Warrington";#N/A,#N/A,TRUE,"Widnes"}</definedName>
    <definedName name="sgsghju" localSheetId="8" hidden="1">{#N/A,#N/A,TRUE,"Cover";#N/A,#N/A,TRUE,"Conts";#N/A,#N/A,TRUE,"VOS";#N/A,#N/A,TRUE,"Warrington";#N/A,#N/A,TRUE,"Widnes"}</definedName>
    <definedName name="sgsghju" localSheetId="20" hidden="1">{#N/A,#N/A,TRUE,"Cover";#N/A,#N/A,TRUE,"Conts";#N/A,#N/A,TRUE,"VOS";#N/A,#N/A,TRUE,"Warrington";#N/A,#N/A,TRUE,"Widnes"}</definedName>
    <definedName name="sgsghju" localSheetId="21" hidden="1">{#N/A,#N/A,TRUE,"Cover";#N/A,#N/A,TRUE,"Conts";#N/A,#N/A,TRUE,"VOS";#N/A,#N/A,TRUE,"Warrington";#N/A,#N/A,TRUE,"Widnes"}</definedName>
    <definedName name="sgsghju" hidden="1">{#N/A,#N/A,TRUE,"Cover";#N/A,#N/A,TRUE,"Conts";#N/A,#N/A,TRUE,"VOS";#N/A,#N/A,TRUE,"Warrington";#N/A,#N/A,TRUE,"Widnes"}</definedName>
    <definedName name="sgsgr" localSheetId="14" hidden="1">{#N/A,#N/A,TRUE,"Cover";#N/A,#N/A,TRUE,"Conts";#N/A,#N/A,TRUE,"VOS";#N/A,#N/A,TRUE,"Warrington";#N/A,#N/A,TRUE,"Widnes"}</definedName>
    <definedName name="sgsgr" localSheetId="19">{#N/A,#N/A,TRUE,"Cover";#N/A,#N/A,TRUE,"Conts";#N/A,#N/A,TRUE,"VOS";#N/A,#N/A,TRUE,"Warrington";#N/A,#N/A,TRUE,"Widnes"}</definedName>
    <definedName name="sgsgr" localSheetId="18">{#N/A,#N/A,TRUE,"Cover";#N/A,#N/A,TRUE,"Conts";#N/A,#N/A,TRUE,"VOS";#N/A,#N/A,TRUE,"Warrington";#N/A,#N/A,TRUE,"Widnes"}</definedName>
    <definedName name="sgsgr" localSheetId="22" hidden="1">{#N/A,#N/A,TRUE,"Cover";#N/A,#N/A,TRUE,"Conts";#N/A,#N/A,TRUE,"VOS";#N/A,#N/A,TRUE,"Warrington";#N/A,#N/A,TRUE,"Widnes"}</definedName>
    <definedName name="sgsgr" localSheetId="8" hidden="1">{#N/A,#N/A,TRUE,"Cover";#N/A,#N/A,TRUE,"Conts";#N/A,#N/A,TRUE,"VOS";#N/A,#N/A,TRUE,"Warrington";#N/A,#N/A,TRUE,"Widnes"}</definedName>
    <definedName name="sgsgr" localSheetId="20" hidden="1">{#N/A,#N/A,TRUE,"Cover";#N/A,#N/A,TRUE,"Conts";#N/A,#N/A,TRUE,"VOS";#N/A,#N/A,TRUE,"Warrington";#N/A,#N/A,TRUE,"Widnes"}</definedName>
    <definedName name="sgsgr" localSheetId="21" hidden="1">{#N/A,#N/A,TRUE,"Cover";#N/A,#N/A,TRUE,"Conts";#N/A,#N/A,TRUE,"VOS";#N/A,#N/A,TRUE,"Warrington";#N/A,#N/A,TRUE,"Widnes"}</definedName>
    <definedName name="sgsgr" hidden="1">{#N/A,#N/A,TRUE,"Cover";#N/A,#N/A,TRUE,"Conts";#N/A,#N/A,TRUE,"VOS";#N/A,#N/A,TRUE,"Warrington";#N/A,#N/A,TRUE,"Widnes"}</definedName>
    <definedName name="sheet" localSheetId="14" hidden="1">{#N/A,#N/A,TRUE,"Cover";#N/A,#N/A,TRUE,"Conts";#N/A,#N/A,TRUE,"VOS";#N/A,#N/A,TRUE,"Warrington";#N/A,#N/A,TRUE,"Widnes"}</definedName>
    <definedName name="sheet" localSheetId="19">{#N/A,#N/A,TRUE,"Cover";#N/A,#N/A,TRUE,"Conts";#N/A,#N/A,TRUE,"VOS";#N/A,#N/A,TRUE,"Warrington";#N/A,#N/A,TRUE,"Widnes"}</definedName>
    <definedName name="sheet" localSheetId="18">{#N/A,#N/A,TRUE,"Cover";#N/A,#N/A,TRUE,"Conts";#N/A,#N/A,TRUE,"VOS";#N/A,#N/A,TRUE,"Warrington";#N/A,#N/A,TRUE,"Widnes"}</definedName>
    <definedName name="sheet" localSheetId="22" hidden="1">{#N/A,#N/A,TRUE,"Cover";#N/A,#N/A,TRUE,"Conts";#N/A,#N/A,TRUE,"VOS";#N/A,#N/A,TRUE,"Warrington";#N/A,#N/A,TRUE,"Widnes"}</definedName>
    <definedName name="sheet" localSheetId="8" hidden="1">{#N/A,#N/A,TRUE,"Cover";#N/A,#N/A,TRUE,"Conts";#N/A,#N/A,TRUE,"VOS";#N/A,#N/A,TRUE,"Warrington";#N/A,#N/A,TRUE,"Widnes"}</definedName>
    <definedName name="sheet" localSheetId="20" hidden="1">{#N/A,#N/A,TRUE,"Cover";#N/A,#N/A,TRUE,"Conts";#N/A,#N/A,TRUE,"VOS";#N/A,#N/A,TRUE,"Warrington";#N/A,#N/A,TRUE,"Widnes"}</definedName>
    <definedName name="sheet" localSheetId="21" hidden="1">{#N/A,#N/A,TRUE,"Cover";#N/A,#N/A,TRUE,"Conts";#N/A,#N/A,TRUE,"VOS";#N/A,#N/A,TRUE,"Warrington";#N/A,#N/A,TRUE,"Widnes"}</definedName>
    <definedName name="sheet" hidden="1">{#N/A,#N/A,TRUE,"Cover";#N/A,#N/A,TRUE,"Conts";#N/A,#N/A,TRUE,"VOS";#N/A,#N/A,TRUE,"Warrington";#N/A,#N/A,TRUE,"Widnes"}</definedName>
    <definedName name="shshgtr" localSheetId="14" hidden="1">{#N/A,#N/A,TRUE,"Cover";#N/A,#N/A,TRUE,"Conts";#N/A,#N/A,TRUE,"VOS";#N/A,#N/A,TRUE,"Warrington";#N/A,#N/A,TRUE,"Widnes"}</definedName>
    <definedName name="shshgtr" localSheetId="19">{#N/A,#N/A,TRUE,"Cover";#N/A,#N/A,TRUE,"Conts";#N/A,#N/A,TRUE,"VOS";#N/A,#N/A,TRUE,"Warrington";#N/A,#N/A,TRUE,"Widnes"}</definedName>
    <definedName name="shshgtr" localSheetId="18">{#N/A,#N/A,TRUE,"Cover";#N/A,#N/A,TRUE,"Conts";#N/A,#N/A,TRUE,"VOS";#N/A,#N/A,TRUE,"Warrington";#N/A,#N/A,TRUE,"Widnes"}</definedName>
    <definedName name="shshgtr" localSheetId="22" hidden="1">{#N/A,#N/A,TRUE,"Cover";#N/A,#N/A,TRUE,"Conts";#N/A,#N/A,TRUE,"VOS";#N/A,#N/A,TRUE,"Warrington";#N/A,#N/A,TRUE,"Widnes"}</definedName>
    <definedName name="shshgtr" localSheetId="8" hidden="1">{#N/A,#N/A,TRUE,"Cover";#N/A,#N/A,TRUE,"Conts";#N/A,#N/A,TRUE,"VOS";#N/A,#N/A,TRUE,"Warrington";#N/A,#N/A,TRUE,"Widnes"}</definedName>
    <definedName name="shshgtr" localSheetId="20" hidden="1">{#N/A,#N/A,TRUE,"Cover";#N/A,#N/A,TRUE,"Conts";#N/A,#N/A,TRUE,"VOS";#N/A,#N/A,TRUE,"Warrington";#N/A,#N/A,TRUE,"Widnes"}</definedName>
    <definedName name="shshgtr" localSheetId="21" hidden="1">{#N/A,#N/A,TRUE,"Cover";#N/A,#N/A,TRUE,"Conts";#N/A,#N/A,TRUE,"VOS";#N/A,#N/A,TRUE,"Warrington";#N/A,#N/A,TRUE,"Widnes"}</definedName>
    <definedName name="shshgtr" hidden="1">{#N/A,#N/A,TRUE,"Cover";#N/A,#N/A,TRUE,"Conts";#N/A,#N/A,TRUE,"VOS";#N/A,#N/A,TRUE,"Warrington";#N/A,#N/A,TRUE,"Widnes"}</definedName>
    <definedName name="SITE__WORKS" localSheetId="22">'[14]Build-up'!#REF!</definedName>
    <definedName name="SITE__WORKS" localSheetId="20">#REF!</definedName>
    <definedName name="SITE__WORKS" localSheetId="21">#REF!</definedName>
    <definedName name="SITE__WORKS">#REF!</definedName>
    <definedName name="SOP" localSheetId="19">[15]data_sop!$E$9:$AJ$1574</definedName>
    <definedName name="SOP" localSheetId="18">[15]data_sop!$E$9:$AJ$1574</definedName>
    <definedName name="SOP" localSheetId="22">[15]data_sop!$E$9:$AJ$1574</definedName>
    <definedName name="SOP" localSheetId="20">#REF!</definedName>
    <definedName name="SOP" localSheetId="21">#REF!</definedName>
    <definedName name="SOP">#REF!</definedName>
    <definedName name="specific" localSheetId="19">[10]Lookups!$A$2:$A$28</definedName>
    <definedName name="specific" localSheetId="18">[10]Lookups!$A$2:$A$28</definedName>
    <definedName name="specific" localSheetId="22">[10]Lookups!$A$2:$A$28</definedName>
    <definedName name="specific" localSheetId="20">#REF!</definedName>
    <definedName name="specific" localSheetId="21">#REF!</definedName>
    <definedName name="specific">#REF!</definedName>
    <definedName name="Specific_Category" localSheetId="19">#REF!</definedName>
    <definedName name="Specific_Category" localSheetId="18">#REF!</definedName>
    <definedName name="Specific_Category" localSheetId="22">#REF!</definedName>
    <definedName name="Specific_Category" localSheetId="15">#REF!</definedName>
    <definedName name="Specific_Category" localSheetId="20">#REF!</definedName>
    <definedName name="Specific_Category" localSheetId="7">#REF!</definedName>
    <definedName name="Specific_Category">#REF!</definedName>
    <definedName name="srhrh" localSheetId="14" hidden="1">{#N/A,#N/A,TRUE,"Cover";#N/A,#N/A,TRUE,"Conts";#N/A,#N/A,TRUE,"VOS";#N/A,#N/A,TRUE,"Warrington";#N/A,#N/A,TRUE,"Widnes"}</definedName>
    <definedName name="srhrh" localSheetId="19">{#N/A,#N/A,TRUE,"Cover";#N/A,#N/A,TRUE,"Conts";#N/A,#N/A,TRUE,"VOS";#N/A,#N/A,TRUE,"Warrington";#N/A,#N/A,TRUE,"Widnes"}</definedName>
    <definedName name="srhrh" localSheetId="18">{#N/A,#N/A,TRUE,"Cover";#N/A,#N/A,TRUE,"Conts";#N/A,#N/A,TRUE,"VOS";#N/A,#N/A,TRUE,"Warrington";#N/A,#N/A,TRUE,"Widnes"}</definedName>
    <definedName name="srhrh" localSheetId="22" hidden="1">{#N/A,#N/A,TRUE,"Cover";#N/A,#N/A,TRUE,"Conts";#N/A,#N/A,TRUE,"VOS";#N/A,#N/A,TRUE,"Warrington";#N/A,#N/A,TRUE,"Widnes"}</definedName>
    <definedName name="srhrh" localSheetId="8" hidden="1">{#N/A,#N/A,TRUE,"Cover";#N/A,#N/A,TRUE,"Conts";#N/A,#N/A,TRUE,"VOS";#N/A,#N/A,TRUE,"Warrington";#N/A,#N/A,TRUE,"Widnes"}</definedName>
    <definedName name="srhrh" localSheetId="20" hidden="1">{#N/A,#N/A,TRUE,"Cover";#N/A,#N/A,TRUE,"Conts";#N/A,#N/A,TRUE,"VOS";#N/A,#N/A,TRUE,"Warrington";#N/A,#N/A,TRUE,"Widnes"}</definedName>
    <definedName name="srhrh" localSheetId="21" hidden="1">{#N/A,#N/A,TRUE,"Cover";#N/A,#N/A,TRUE,"Conts";#N/A,#N/A,TRUE,"VOS";#N/A,#N/A,TRUE,"Warrington";#N/A,#N/A,TRUE,"Widnes"}</definedName>
    <definedName name="srhrh" hidden="1">{#N/A,#N/A,TRUE,"Cover";#N/A,#N/A,TRUE,"Conts";#N/A,#N/A,TRUE,"VOS";#N/A,#N/A,TRUE,"Warrington";#N/A,#N/A,TRUE,"Widnes"}</definedName>
    <definedName name="srsetrthgfh" localSheetId="14" hidden="1">{#N/A,#N/A,TRUE,"Cover";#N/A,#N/A,TRUE,"Conts";#N/A,#N/A,TRUE,"VOS";#N/A,#N/A,TRUE,"Warrington";#N/A,#N/A,TRUE,"Widnes"}</definedName>
    <definedName name="srsetrthgfh" localSheetId="19">{#N/A,#N/A,TRUE,"Cover";#N/A,#N/A,TRUE,"Conts";#N/A,#N/A,TRUE,"VOS";#N/A,#N/A,TRUE,"Warrington";#N/A,#N/A,TRUE,"Widnes"}</definedName>
    <definedName name="srsetrthgfh" localSheetId="18">{#N/A,#N/A,TRUE,"Cover";#N/A,#N/A,TRUE,"Conts";#N/A,#N/A,TRUE,"VOS";#N/A,#N/A,TRUE,"Warrington";#N/A,#N/A,TRUE,"Widnes"}</definedName>
    <definedName name="srsetrthgfh" localSheetId="22" hidden="1">{#N/A,#N/A,TRUE,"Cover";#N/A,#N/A,TRUE,"Conts";#N/A,#N/A,TRUE,"VOS";#N/A,#N/A,TRUE,"Warrington";#N/A,#N/A,TRUE,"Widnes"}</definedName>
    <definedName name="srsetrthgfh" localSheetId="8" hidden="1">{#N/A,#N/A,TRUE,"Cover";#N/A,#N/A,TRUE,"Conts";#N/A,#N/A,TRUE,"VOS";#N/A,#N/A,TRUE,"Warrington";#N/A,#N/A,TRUE,"Widnes"}</definedName>
    <definedName name="srsetrthgfh" localSheetId="20" hidden="1">{#N/A,#N/A,TRUE,"Cover";#N/A,#N/A,TRUE,"Conts";#N/A,#N/A,TRUE,"VOS";#N/A,#N/A,TRUE,"Warrington";#N/A,#N/A,TRUE,"Widnes"}</definedName>
    <definedName name="srsetrthgfh" localSheetId="21" hidden="1">{#N/A,#N/A,TRUE,"Cover";#N/A,#N/A,TRUE,"Conts";#N/A,#N/A,TRUE,"VOS";#N/A,#N/A,TRUE,"Warrington";#N/A,#N/A,TRUE,"Widnes"}</definedName>
    <definedName name="srsetrthgfh" hidden="1">{#N/A,#N/A,TRUE,"Cover";#N/A,#N/A,TRUE,"Conts";#N/A,#N/A,TRUE,"VOS";#N/A,#N/A,TRUE,"Warrington";#N/A,#N/A,TRUE,"Widnes"}</definedName>
    <definedName name="srsretr" localSheetId="14" hidden="1">{#N/A,#N/A,TRUE,"Cover";#N/A,#N/A,TRUE,"Conts";#N/A,#N/A,TRUE,"VOS";#N/A,#N/A,TRUE,"Warrington";#N/A,#N/A,TRUE,"Widnes"}</definedName>
    <definedName name="srsretr" localSheetId="19">{#N/A,#N/A,TRUE,"Cover";#N/A,#N/A,TRUE,"Conts";#N/A,#N/A,TRUE,"VOS";#N/A,#N/A,TRUE,"Warrington";#N/A,#N/A,TRUE,"Widnes"}</definedName>
    <definedName name="srsretr" localSheetId="18">{#N/A,#N/A,TRUE,"Cover";#N/A,#N/A,TRUE,"Conts";#N/A,#N/A,TRUE,"VOS";#N/A,#N/A,TRUE,"Warrington";#N/A,#N/A,TRUE,"Widnes"}</definedName>
    <definedName name="srsretr" localSheetId="22" hidden="1">{#N/A,#N/A,TRUE,"Cover";#N/A,#N/A,TRUE,"Conts";#N/A,#N/A,TRUE,"VOS";#N/A,#N/A,TRUE,"Warrington";#N/A,#N/A,TRUE,"Widnes"}</definedName>
    <definedName name="srsretr" localSheetId="8" hidden="1">{#N/A,#N/A,TRUE,"Cover";#N/A,#N/A,TRUE,"Conts";#N/A,#N/A,TRUE,"VOS";#N/A,#N/A,TRUE,"Warrington";#N/A,#N/A,TRUE,"Widnes"}</definedName>
    <definedName name="srsretr" localSheetId="20" hidden="1">{#N/A,#N/A,TRUE,"Cover";#N/A,#N/A,TRUE,"Conts";#N/A,#N/A,TRUE,"VOS";#N/A,#N/A,TRUE,"Warrington";#N/A,#N/A,TRUE,"Widnes"}</definedName>
    <definedName name="srsretr" localSheetId="21" hidden="1">{#N/A,#N/A,TRUE,"Cover";#N/A,#N/A,TRUE,"Conts";#N/A,#N/A,TRUE,"VOS";#N/A,#N/A,TRUE,"Warrington";#N/A,#N/A,TRUE,"Widnes"}</definedName>
    <definedName name="srsretr" hidden="1">{#N/A,#N/A,TRUE,"Cover";#N/A,#N/A,TRUE,"Conts";#N/A,#N/A,TRUE,"VOS";#N/A,#N/A,TRUE,"Warrington";#N/A,#N/A,TRUE,"Widnes"}</definedName>
    <definedName name="sryeysr" localSheetId="14" hidden="1">{#N/A,#N/A,TRUE,"Cover";#N/A,#N/A,TRUE,"Conts";#N/A,#N/A,TRUE,"VOS";#N/A,#N/A,TRUE,"Warrington";#N/A,#N/A,TRUE,"Widnes"}</definedName>
    <definedName name="sryeysr" localSheetId="19">{#N/A,#N/A,TRUE,"Cover";#N/A,#N/A,TRUE,"Conts";#N/A,#N/A,TRUE,"VOS";#N/A,#N/A,TRUE,"Warrington";#N/A,#N/A,TRUE,"Widnes"}</definedName>
    <definedName name="sryeysr" localSheetId="18">{#N/A,#N/A,TRUE,"Cover";#N/A,#N/A,TRUE,"Conts";#N/A,#N/A,TRUE,"VOS";#N/A,#N/A,TRUE,"Warrington";#N/A,#N/A,TRUE,"Widnes"}</definedName>
    <definedName name="sryeysr" localSheetId="22" hidden="1">{#N/A,#N/A,TRUE,"Cover";#N/A,#N/A,TRUE,"Conts";#N/A,#N/A,TRUE,"VOS";#N/A,#N/A,TRUE,"Warrington";#N/A,#N/A,TRUE,"Widnes"}</definedName>
    <definedName name="sryeysr" localSheetId="8" hidden="1">{#N/A,#N/A,TRUE,"Cover";#N/A,#N/A,TRUE,"Conts";#N/A,#N/A,TRUE,"VOS";#N/A,#N/A,TRUE,"Warrington";#N/A,#N/A,TRUE,"Widnes"}</definedName>
    <definedName name="sryeysr" localSheetId="20" hidden="1">{#N/A,#N/A,TRUE,"Cover";#N/A,#N/A,TRUE,"Conts";#N/A,#N/A,TRUE,"VOS";#N/A,#N/A,TRUE,"Warrington";#N/A,#N/A,TRUE,"Widnes"}</definedName>
    <definedName name="sryeysr" localSheetId="21" hidden="1">{#N/A,#N/A,TRUE,"Cover";#N/A,#N/A,TRUE,"Conts";#N/A,#N/A,TRUE,"VOS";#N/A,#N/A,TRUE,"Warrington";#N/A,#N/A,TRUE,"Widnes"}</definedName>
    <definedName name="sryeysr" hidden="1">{#N/A,#N/A,TRUE,"Cover";#N/A,#N/A,TRUE,"Conts";#N/A,#N/A,TRUE,"VOS";#N/A,#N/A,TRUE,"Warrington";#N/A,#N/A,TRUE,"Widnes"}</definedName>
    <definedName name="ssshhh" localSheetId="14" hidden="1">{#N/A,#N/A,FALSE,"SumG";#N/A,#N/A,FALSE,"ElecG";#N/A,#N/A,FALSE,"MechG";#N/A,#N/A,FALSE,"GeotG";#N/A,#N/A,FALSE,"PrcsG";#N/A,#N/A,FALSE,"TunnG";#N/A,#N/A,FALSE,"CivlG";#N/A,#N/A,FALSE,"NtwkG";#N/A,#N/A,FALSE,"EstgG";#N/A,#N/A,FALSE,"PEngG"}</definedName>
    <definedName name="ssshhh" localSheetId="19">{#N/A,#N/A,FALSE,"SumG";#N/A,#N/A,FALSE,"ElecG";#N/A,#N/A,FALSE,"MechG";#N/A,#N/A,FALSE,"GeotG";#N/A,#N/A,FALSE,"PrcsG";#N/A,#N/A,FALSE,"TunnG";#N/A,#N/A,FALSE,"CivlG";#N/A,#N/A,FALSE,"NtwkG";#N/A,#N/A,FALSE,"EstgG";#N/A,#N/A,FALSE,"PEngG"}</definedName>
    <definedName name="ssshhh" localSheetId="18">{#N/A,#N/A,FALSE,"SumG";#N/A,#N/A,FALSE,"ElecG";#N/A,#N/A,FALSE,"MechG";#N/A,#N/A,FALSE,"GeotG";#N/A,#N/A,FALSE,"PrcsG";#N/A,#N/A,FALSE,"TunnG";#N/A,#N/A,FALSE,"CivlG";#N/A,#N/A,FALSE,"NtwkG";#N/A,#N/A,FALSE,"EstgG";#N/A,#N/A,FALSE,"PEngG"}</definedName>
    <definedName name="ssshhh" localSheetId="22" hidden="1">{#N/A,#N/A,FALSE,"SumG";#N/A,#N/A,FALSE,"ElecG";#N/A,#N/A,FALSE,"MechG";#N/A,#N/A,FALSE,"GeotG";#N/A,#N/A,FALSE,"PrcsG";#N/A,#N/A,FALSE,"TunnG";#N/A,#N/A,FALSE,"CivlG";#N/A,#N/A,FALSE,"NtwkG";#N/A,#N/A,FALSE,"EstgG";#N/A,#N/A,FALSE,"PEngG"}</definedName>
    <definedName name="ssshhh" localSheetId="8" hidden="1">{#N/A,#N/A,FALSE,"SumG";#N/A,#N/A,FALSE,"ElecG";#N/A,#N/A,FALSE,"MechG";#N/A,#N/A,FALSE,"GeotG";#N/A,#N/A,FALSE,"PrcsG";#N/A,#N/A,FALSE,"TunnG";#N/A,#N/A,FALSE,"CivlG";#N/A,#N/A,FALSE,"NtwkG";#N/A,#N/A,FALSE,"EstgG";#N/A,#N/A,FALSE,"PEngG"}</definedName>
    <definedName name="ssshhh" localSheetId="20" hidden="1">{#N/A,#N/A,FALSE,"SumG";#N/A,#N/A,FALSE,"ElecG";#N/A,#N/A,FALSE,"MechG";#N/A,#N/A,FALSE,"GeotG";#N/A,#N/A,FALSE,"PrcsG";#N/A,#N/A,FALSE,"TunnG";#N/A,#N/A,FALSE,"CivlG";#N/A,#N/A,FALSE,"NtwkG";#N/A,#N/A,FALSE,"EstgG";#N/A,#N/A,FALSE,"PEngG"}</definedName>
    <definedName name="ssshhh" localSheetId="21" hidden="1">{#N/A,#N/A,FALSE,"SumG";#N/A,#N/A,FALSE,"ElecG";#N/A,#N/A,FALSE,"MechG";#N/A,#N/A,FALSE,"GeotG";#N/A,#N/A,FALSE,"PrcsG";#N/A,#N/A,FALSE,"TunnG";#N/A,#N/A,FALSE,"CivlG";#N/A,#N/A,FALSE,"NtwkG";#N/A,#N/A,FALSE,"EstgG";#N/A,#N/A,FALSE,"PEngG"}</definedName>
    <definedName name="ssshhh" hidden="1">{#N/A,#N/A,FALSE,"SumG";#N/A,#N/A,FALSE,"ElecG";#N/A,#N/A,FALSE,"MechG";#N/A,#N/A,FALSE,"GeotG";#N/A,#N/A,FALSE,"PrcsG";#N/A,#N/A,FALSE,"TunnG";#N/A,#N/A,FALSE,"CivlG";#N/A,#N/A,FALSE,"NtwkG";#N/A,#N/A,FALSE,"EstgG";#N/A,#N/A,FALSE,"PEngG"}</definedName>
    <definedName name="Stage" localSheetId="19">'[20]Fill this out first...'!$D$12</definedName>
    <definedName name="Stage" localSheetId="18">'[20]Fill this out first...'!$D$12</definedName>
    <definedName name="Stage" localSheetId="22">'[20]Fill this out first...'!$D$12</definedName>
    <definedName name="Stage" localSheetId="20">#REF!</definedName>
    <definedName name="Stage" localSheetId="21">#REF!</definedName>
    <definedName name="Stage">#REF!</definedName>
    <definedName name="STAIRS" localSheetId="22">'[14]Build-up'!#REF!</definedName>
    <definedName name="STAIRS" localSheetId="20">#REF!</definedName>
    <definedName name="STAIRS" localSheetId="21">#REF!</definedName>
    <definedName name="STAIRS">#REF!</definedName>
    <definedName name="start" localSheetId="19">#REF!</definedName>
    <definedName name="start" localSheetId="18">#REF!</definedName>
    <definedName name="start" localSheetId="22">#REF!</definedName>
    <definedName name="start" localSheetId="20">#REF!</definedName>
    <definedName name="start" localSheetId="21">#REF!</definedName>
    <definedName name="start">#REF!</definedName>
    <definedName name="Status" localSheetId="19">[10]Lookups!$C$2:$C$3</definedName>
    <definedName name="Status" localSheetId="18">[10]Lookups!$C$2:$C$3</definedName>
    <definedName name="Status" localSheetId="22">[10]Lookups!$C$2:$C$3</definedName>
    <definedName name="Status" localSheetId="20">#REF!</definedName>
    <definedName name="Status" localSheetId="21">#REF!</definedName>
    <definedName name="Status">#REF!</definedName>
    <definedName name="steps" localSheetId="14" hidden="1">{#N/A,#N/A,FALSE,"C3";#N/A,#N/A,FALSE,"D2-17";#N/A,#N/A,FALSE,"C2-17";#N/A,#N/A,FALSE,"C2-CIVIL";#N/A,#N/A,FALSE,"D1-C1 contract";#N/A,#N/A,FALSE,"D1-CIVIL";#N/A,#N/A,FALSE,"C1 hourly";#N/A,#N/A,FALSE,"C1 contract";#N/A,#N/A,FALSE,"D1-C1 hourly"}</definedName>
    <definedName name="steps" localSheetId="19">{#N/A,#N/A,FALSE,"C3";#N/A,#N/A,FALSE,"D2-17";#N/A,#N/A,FALSE,"C2-17";#N/A,#N/A,FALSE,"C2-CIVIL";#N/A,#N/A,FALSE,"D1-C1 contract";#N/A,#N/A,FALSE,"D1-CIVIL";#N/A,#N/A,FALSE,"C1 hourly";#N/A,#N/A,FALSE,"C1 contract";#N/A,#N/A,FALSE,"D1-C1 hourly"}</definedName>
    <definedName name="steps" localSheetId="18">{#N/A,#N/A,FALSE,"C3";#N/A,#N/A,FALSE,"D2-17";#N/A,#N/A,FALSE,"C2-17";#N/A,#N/A,FALSE,"C2-CIVIL";#N/A,#N/A,FALSE,"D1-C1 contract";#N/A,#N/A,FALSE,"D1-CIVIL";#N/A,#N/A,FALSE,"C1 hourly";#N/A,#N/A,FALSE,"C1 contract";#N/A,#N/A,FALSE,"D1-C1 hourly"}</definedName>
    <definedName name="steps" localSheetId="22" hidden="1">{#N/A,#N/A,FALSE,"C3";#N/A,#N/A,FALSE,"D2-17";#N/A,#N/A,FALSE,"C2-17";#N/A,#N/A,FALSE,"C2-CIVIL";#N/A,#N/A,FALSE,"D1-C1 contract";#N/A,#N/A,FALSE,"D1-CIVIL";#N/A,#N/A,FALSE,"C1 hourly";#N/A,#N/A,FALSE,"C1 contract";#N/A,#N/A,FALSE,"D1-C1 hourly"}</definedName>
    <definedName name="steps" localSheetId="8" hidden="1">{#N/A,#N/A,FALSE,"C3";#N/A,#N/A,FALSE,"D2-17";#N/A,#N/A,FALSE,"C2-17";#N/A,#N/A,FALSE,"C2-CIVIL";#N/A,#N/A,FALSE,"D1-C1 contract";#N/A,#N/A,FALSE,"D1-CIVIL";#N/A,#N/A,FALSE,"C1 hourly";#N/A,#N/A,FALSE,"C1 contract";#N/A,#N/A,FALSE,"D1-C1 hourly"}</definedName>
    <definedName name="steps" localSheetId="20" hidden="1">{#N/A,#N/A,FALSE,"C3";#N/A,#N/A,FALSE,"D2-17";#N/A,#N/A,FALSE,"C2-17";#N/A,#N/A,FALSE,"C2-CIVIL";#N/A,#N/A,FALSE,"D1-C1 contract";#N/A,#N/A,FALSE,"D1-CIVIL";#N/A,#N/A,FALSE,"C1 hourly";#N/A,#N/A,FALSE,"C1 contract";#N/A,#N/A,FALSE,"D1-C1 hourly"}</definedName>
    <definedName name="steps" localSheetId="21" hidden="1">{#N/A,#N/A,FALSE,"C3";#N/A,#N/A,FALSE,"D2-17";#N/A,#N/A,FALSE,"C2-17";#N/A,#N/A,FALSE,"C2-CIVIL";#N/A,#N/A,FALSE,"D1-C1 contract";#N/A,#N/A,FALSE,"D1-CIVIL";#N/A,#N/A,FALSE,"C1 hourly";#N/A,#N/A,FALSE,"C1 contract";#N/A,#N/A,FALSE,"D1-C1 hourly"}</definedName>
    <definedName name="steps" hidden="1">{#N/A,#N/A,FALSE,"C3";#N/A,#N/A,FALSE,"D2-17";#N/A,#N/A,FALSE,"C2-17";#N/A,#N/A,FALSE,"C2-CIVIL";#N/A,#N/A,FALSE,"D1-C1 contract";#N/A,#N/A,FALSE,"D1-CIVIL";#N/A,#N/A,FALSE,"C1 hourly";#N/A,#N/A,FALSE,"C1 contract";#N/A,#N/A,FALSE,"D1-C1 hourly"}</definedName>
    <definedName name="Storm" localSheetId="19">#REF!</definedName>
    <definedName name="Storm" localSheetId="18">#REF!</definedName>
    <definedName name="Storm" localSheetId="21">#REF!</definedName>
    <definedName name="Storm">#REF!</definedName>
    <definedName name="stormwater_pipe_network" localSheetId="19">'[15]Stormwater Pipe Network'!$D$13:$F$1575</definedName>
    <definedName name="stormwater_pipe_network" localSheetId="18">'[15]Stormwater Pipe Network'!$D$13:$F$1575</definedName>
    <definedName name="stormwater_pipe_network" localSheetId="22">'[15]Stormwater Pipe Network'!$D$13:$F$1575</definedName>
    <definedName name="stormwater_pipe_network" localSheetId="20">#REF!</definedName>
    <definedName name="stormwater_pipe_network" localSheetId="21">#REF!</definedName>
    <definedName name="stormwater_pipe_network">#REF!</definedName>
    <definedName name="stryt5u8h87" localSheetId="14" hidden="1">{#N/A,#N/A,TRUE,"Cover";#N/A,#N/A,TRUE,"Conts";#N/A,#N/A,TRUE,"VOS";#N/A,#N/A,TRUE,"Warrington";#N/A,#N/A,TRUE,"Widnes"}</definedName>
    <definedName name="stryt5u8h87" localSheetId="19">{#N/A,#N/A,TRUE,"Cover";#N/A,#N/A,TRUE,"Conts";#N/A,#N/A,TRUE,"VOS";#N/A,#N/A,TRUE,"Warrington";#N/A,#N/A,TRUE,"Widnes"}</definedName>
    <definedName name="stryt5u8h87" localSheetId="18">{#N/A,#N/A,TRUE,"Cover";#N/A,#N/A,TRUE,"Conts";#N/A,#N/A,TRUE,"VOS";#N/A,#N/A,TRUE,"Warrington";#N/A,#N/A,TRUE,"Widnes"}</definedName>
    <definedName name="stryt5u8h87" localSheetId="22" hidden="1">{#N/A,#N/A,TRUE,"Cover";#N/A,#N/A,TRUE,"Conts";#N/A,#N/A,TRUE,"VOS";#N/A,#N/A,TRUE,"Warrington";#N/A,#N/A,TRUE,"Widnes"}</definedName>
    <definedName name="stryt5u8h87" localSheetId="8" hidden="1">{#N/A,#N/A,TRUE,"Cover";#N/A,#N/A,TRUE,"Conts";#N/A,#N/A,TRUE,"VOS";#N/A,#N/A,TRUE,"Warrington";#N/A,#N/A,TRUE,"Widnes"}</definedName>
    <definedName name="stryt5u8h87" localSheetId="20" hidden="1">{#N/A,#N/A,TRUE,"Cover";#N/A,#N/A,TRUE,"Conts";#N/A,#N/A,TRUE,"VOS";#N/A,#N/A,TRUE,"Warrington";#N/A,#N/A,TRUE,"Widnes"}</definedName>
    <definedName name="stryt5u8h87" localSheetId="21" hidden="1">{#N/A,#N/A,TRUE,"Cover";#N/A,#N/A,TRUE,"Conts";#N/A,#N/A,TRUE,"VOS";#N/A,#N/A,TRUE,"Warrington";#N/A,#N/A,TRUE,"Widnes"}</definedName>
    <definedName name="stryt5u8h87" hidden="1">{#N/A,#N/A,TRUE,"Cover";#N/A,#N/A,TRUE,"Conts";#N/A,#N/A,TRUE,"VOS";#N/A,#N/A,TRUE,"Warrington";#N/A,#N/A,TRUE,"Widnes"}</definedName>
    <definedName name="Su" localSheetId="22">'[39]Prev'' Summary'!$M$52</definedName>
    <definedName name="Su" localSheetId="20">#REF!</definedName>
    <definedName name="Su" localSheetId="21">#REF!</definedName>
    <definedName name="Su">#REF!</definedName>
    <definedName name="SUBSTRUCTIRE" localSheetId="22">'[14]Build-up'!#REF!</definedName>
    <definedName name="SUBSTRUCTIRE" localSheetId="20">#REF!</definedName>
    <definedName name="SUBSTRUCTIRE" localSheetId="21">#REF!</definedName>
    <definedName name="SUBSTRUCTIRE">#REF!</definedName>
    <definedName name="sum6b" localSheetId="19">#REF!</definedName>
    <definedName name="sum6b" localSheetId="18">#REF!</definedName>
    <definedName name="sum6b" localSheetId="22">#REF!</definedName>
    <definedName name="sum6b" localSheetId="20">#REF!</definedName>
    <definedName name="sum6b" localSheetId="21">#REF!</definedName>
    <definedName name="sum6b">#REF!</definedName>
    <definedName name="sum6C" localSheetId="19">#REF!</definedName>
    <definedName name="sum6C" localSheetId="18">#REF!</definedName>
    <definedName name="sum6C" localSheetId="22">#REF!</definedName>
    <definedName name="sum6C" localSheetId="20">#REF!</definedName>
    <definedName name="sum6C">#REF!</definedName>
    <definedName name="summary" localSheetId="19">#REF!</definedName>
    <definedName name="summary" localSheetId="18">#REF!</definedName>
    <definedName name="summary" localSheetId="22">#REF!</definedName>
    <definedName name="summary" localSheetId="20">#REF!</definedName>
    <definedName name="summary">#REF!</definedName>
    <definedName name="swsdfa" localSheetId="14" hidden="1">{#N/A,#N/A,TRUE,"Cover";#N/A,#N/A,TRUE,"Conts";#N/A,#N/A,TRUE,"VOS";#N/A,#N/A,TRUE,"Warrington";#N/A,#N/A,TRUE,"Widnes"}</definedName>
    <definedName name="swsdfa" localSheetId="19">{#N/A,#N/A,TRUE,"Cover";#N/A,#N/A,TRUE,"Conts";#N/A,#N/A,TRUE,"VOS";#N/A,#N/A,TRUE,"Warrington";#N/A,#N/A,TRUE,"Widnes"}</definedName>
    <definedName name="swsdfa" localSheetId="18">{#N/A,#N/A,TRUE,"Cover";#N/A,#N/A,TRUE,"Conts";#N/A,#N/A,TRUE,"VOS";#N/A,#N/A,TRUE,"Warrington";#N/A,#N/A,TRUE,"Widnes"}</definedName>
    <definedName name="swsdfa" localSheetId="22" hidden="1">{#N/A,#N/A,TRUE,"Cover";#N/A,#N/A,TRUE,"Conts";#N/A,#N/A,TRUE,"VOS";#N/A,#N/A,TRUE,"Warrington";#N/A,#N/A,TRUE,"Widnes"}</definedName>
    <definedName name="swsdfa" localSheetId="8" hidden="1">{#N/A,#N/A,TRUE,"Cover";#N/A,#N/A,TRUE,"Conts";#N/A,#N/A,TRUE,"VOS";#N/A,#N/A,TRUE,"Warrington";#N/A,#N/A,TRUE,"Widnes"}</definedName>
    <definedName name="swsdfa" localSheetId="20" hidden="1">{#N/A,#N/A,TRUE,"Cover";#N/A,#N/A,TRUE,"Conts";#N/A,#N/A,TRUE,"VOS";#N/A,#N/A,TRUE,"Warrington";#N/A,#N/A,TRUE,"Widnes"}</definedName>
    <definedName name="swsdfa" localSheetId="21" hidden="1">{#N/A,#N/A,TRUE,"Cover";#N/A,#N/A,TRUE,"Conts";#N/A,#N/A,TRUE,"VOS";#N/A,#N/A,TRUE,"Warrington";#N/A,#N/A,TRUE,"Widnes"}</definedName>
    <definedName name="swsdfa" hidden="1">{#N/A,#N/A,TRUE,"Cover";#N/A,#N/A,TRUE,"Conts";#N/A,#N/A,TRUE,"VOS";#N/A,#N/A,TRUE,"Warrington";#N/A,#N/A,TRUE,"Widnes"}</definedName>
    <definedName name="syu" localSheetId="14" hidden="1">{#N/A,#N/A,TRUE,"Cover";#N/A,#N/A,TRUE,"Conts";#N/A,#N/A,TRUE,"VOS";#N/A,#N/A,TRUE,"Warrington";#N/A,#N/A,TRUE,"Widnes"}</definedName>
    <definedName name="syu" localSheetId="19">{#N/A,#N/A,TRUE,"Cover";#N/A,#N/A,TRUE,"Conts";#N/A,#N/A,TRUE,"VOS";#N/A,#N/A,TRUE,"Warrington";#N/A,#N/A,TRUE,"Widnes"}</definedName>
    <definedName name="syu" localSheetId="18">{#N/A,#N/A,TRUE,"Cover";#N/A,#N/A,TRUE,"Conts";#N/A,#N/A,TRUE,"VOS";#N/A,#N/A,TRUE,"Warrington";#N/A,#N/A,TRUE,"Widnes"}</definedName>
    <definedName name="syu" localSheetId="22" hidden="1">{#N/A,#N/A,TRUE,"Cover";#N/A,#N/A,TRUE,"Conts";#N/A,#N/A,TRUE,"VOS";#N/A,#N/A,TRUE,"Warrington";#N/A,#N/A,TRUE,"Widnes"}</definedName>
    <definedName name="syu" localSheetId="8" hidden="1">{#N/A,#N/A,TRUE,"Cover";#N/A,#N/A,TRUE,"Conts";#N/A,#N/A,TRUE,"VOS";#N/A,#N/A,TRUE,"Warrington";#N/A,#N/A,TRUE,"Widnes"}</definedName>
    <definedName name="syu" localSheetId="20" hidden="1">{#N/A,#N/A,TRUE,"Cover";#N/A,#N/A,TRUE,"Conts";#N/A,#N/A,TRUE,"VOS";#N/A,#N/A,TRUE,"Warrington";#N/A,#N/A,TRUE,"Widnes"}</definedName>
    <definedName name="syu" localSheetId="21" hidden="1">{#N/A,#N/A,TRUE,"Cover";#N/A,#N/A,TRUE,"Conts";#N/A,#N/A,TRUE,"VOS";#N/A,#N/A,TRUE,"Warrington";#N/A,#N/A,TRUE,"Widnes"}</definedName>
    <definedName name="syu" hidden="1">{#N/A,#N/A,TRUE,"Cover";#N/A,#N/A,TRUE,"Conts";#N/A,#N/A,TRUE,"VOS";#N/A,#N/A,TRUE,"Warrington";#N/A,#N/A,TRUE,"Widnes"}</definedName>
    <definedName name="test" localSheetId="14" hidden="1">{#N/A,#N/A,FALSE,"Pricing";#N/A,#N/A,FALSE,"Summary";#N/A,#N/A,FALSE,"CompProd";#N/A,#N/A,FALSE,"CompJobhrs";#N/A,#N/A,FALSE,"Escalation";#N/A,#N/A,FALSE,"Contingency";#N/A,#N/A,FALSE,"GM";#N/A,#N/A,FALSE,"CompWage";#N/A,#N/A,FALSE,"costSum"}</definedName>
    <definedName name="test" localSheetId="19">{#N/A,#N/A,FALSE,"Pricing";#N/A,#N/A,FALSE,"Summary";#N/A,#N/A,FALSE,"CompProd";#N/A,#N/A,FALSE,"CompJobhrs";#N/A,#N/A,FALSE,"Escalation";#N/A,#N/A,FALSE,"Contingency";#N/A,#N/A,FALSE,"GM";#N/A,#N/A,FALSE,"CompWage";#N/A,#N/A,FALSE,"costSum"}</definedName>
    <definedName name="test" localSheetId="18">{#N/A,#N/A,FALSE,"Pricing";#N/A,#N/A,FALSE,"Summary";#N/A,#N/A,FALSE,"CompProd";#N/A,#N/A,FALSE,"CompJobhrs";#N/A,#N/A,FALSE,"Escalation";#N/A,#N/A,FALSE,"Contingency";#N/A,#N/A,FALSE,"GM";#N/A,#N/A,FALSE,"CompWage";#N/A,#N/A,FALSE,"costSum"}</definedName>
    <definedName name="test" localSheetId="22" hidden="1">{#N/A,#N/A,FALSE,"Pricing";#N/A,#N/A,FALSE,"Summary";#N/A,#N/A,FALSE,"CompProd";#N/A,#N/A,FALSE,"CompJobhrs";#N/A,#N/A,FALSE,"Escalation";#N/A,#N/A,FALSE,"Contingency";#N/A,#N/A,FALSE,"GM";#N/A,#N/A,FALSE,"CompWage";#N/A,#N/A,FALSE,"costSum"}</definedName>
    <definedName name="test" localSheetId="8" hidden="1">{#N/A,#N/A,FALSE,"Pricing";#N/A,#N/A,FALSE,"Summary";#N/A,#N/A,FALSE,"CompProd";#N/A,#N/A,FALSE,"CompJobhrs";#N/A,#N/A,FALSE,"Escalation";#N/A,#N/A,FALSE,"Contingency";#N/A,#N/A,FALSE,"GM";#N/A,#N/A,FALSE,"CompWage";#N/A,#N/A,FALSE,"costSum"}</definedName>
    <definedName name="test" localSheetId="20" hidden="1">{#N/A,#N/A,FALSE,"Pricing";#N/A,#N/A,FALSE,"Summary";#N/A,#N/A,FALSE,"CompProd";#N/A,#N/A,FALSE,"CompJobhrs";#N/A,#N/A,FALSE,"Escalation";#N/A,#N/A,FALSE,"Contingency";#N/A,#N/A,FALSE,"GM";#N/A,#N/A,FALSE,"CompWage";#N/A,#N/A,FALSE,"costSum"}</definedName>
    <definedName name="test" localSheetId="21" hidden="1">{#N/A,#N/A,FALSE,"Pricing";#N/A,#N/A,FALSE,"Summary";#N/A,#N/A,FALSE,"CompProd";#N/A,#N/A,FALSE,"CompJobhrs";#N/A,#N/A,FALSE,"Escalation";#N/A,#N/A,FALSE,"Contingency";#N/A,#N/A,FALSE,"GM";#N/A,#N/A,FALSE,"CompWage";#N/A,#N/A,FALSE,"costSum"}</definedName>
    <definedName name="test" hidden="1">{#N/A,#N/A,FALSE,"Pricing";#N/A,#N/A,FALSE,"Summary";#N/A,#N/A,FALSE,"CompProd";#N/A,#N/A,FALSE,"CompJobhrs";#N/A,#N/A,FALSE,"Escalation";#N/A,#N/A,FALSE,"Contingency";#N/A,#N/A,FALSE,"GM";#N/A,#N/A,FALSE,"CompWage";#N/A,#N/A,FALSE,"costSum"}</definedName>
    <definedName name="thwghrt" localSheetId="14" hidden="1">{#N/A,#N/A,TRUE,"Cover";#N/A,#N/A,TRUE,"Conts";#N/A,#N/A,TRUE,"VOS";#N/A,#N/A,TRUE,"Warrington";#N/A,#N/A,TRUE,"Widnes"}</definedName>
    <definedName name="thwghrt" localSheetId="19">{#N/A,#N/A,TRUE,"Cover";#N/A,#N/A,TRUE,"Conts";#N/A,#N/A,TRUE,"VOS";#N/A,#N/A,TRUE,"Warrington";#N/A,#N/A,TRUE,"Widnes"}</definedName>
    <definedName name="thwghrt" localSheetId="18">{#N/A,#N/A,TRUE,"Cover";#N/A,#N/A,TRUE,"Conts";#N/A,#N/A,TRUE,"VOS";#N/A,#N/A,TRUE,"Warrington";#N/A,#N/A,TRUE,"Widnes"}</definedName>
    <definedName name="thwghrt" localSheetId="22" hidden="1">{#N/A,#N/A,TRUE,"Cover";#N/A,#N/A,TRUE,"Conts";#N/A,#N/A,TRUE,"VOS";#N/A,#N/A,TRUE,"Warrington";#N/A,#N/A,TRUE,"Widnes"}</definedName>
    <definedName name="thwghrt" localSheetId="8" hidden="1">{#N/A,#N/A,TRUE,"Cover";#N/A,#N/A,TRUE,"Conts";#N/A,#N/A,TRUE,"VOS";#N/A,#N/A,TRUE,"Warrington";#N/A,#N/A,TRUE,"Widnes"}</definedName>
    <definedName name="thwghrt" localSheetId="20" hidden="1">{#N/A,#N/A,TRUE,"Cover";#N/A,#N/A,TRUE,"Conts";#N/A,#N/A,TRUE,"VOS";#N/A,#N/A,TRUE,"Warrington";#N/A,#N/A,TRUE,"Widnes"}</definedName>
    <definedName name="thwghrt" localSheetId="21" hidden="1">{#N/A,#N/A,TRUE,"Cover";#N/A,#N/A,TRUE,"Conts";#N/A,#N/A,TRUE,"VOS";#N/A,#N/A,TRUE,"Warrington";#N/A,#N/A,TRUE,"Widnes"}</definedName>
    <definedName name="thwghrt" hidden="1">{#N/A,#N/A,TRUE,"Cover";#N/A,#N/A,TRUE,"Conts";#N/A,#N/A,TRUE,"VOS";#N/A,#N/A,TRUE,"Warrington";#N/A,#N/A,TRUE,"Widnes"}</definedName>
    <definedName name="TITLE" localSheetId="22">[7]WorkBreakDown!#REF!</definedName>
    <definedName name="TITLE" localSheetId="20">#REF!</definedName>
    <definedName name="TITLE" localSheetId="21">#REF!</definedName>
    <definedName name="TITLE">#REF!</definedName>
    <definedName name="Total" localSheetId="19">#REF!</definedName>
    <definedName name="Total" localSheetId="18">#REF!</definedName>
    <definedName name="Total" localSheetId="22">#REF!</definedName>
    <definedName name="Total" localSheetId="20">#REF!</definedName>
    <definedName name="Total" localSheetId="21">#REF!</definedName>
    <definedName name="Total">#REF!</definedName>
    <definedName name="total_net_rent_for_cashflow" localSheetId="19">'[8]Net rent analysis'!$J$190:$X$191</definedName>
    <definedName name="total_net_rent_for_cashflow" localSheetId="18">'[8]Net rent analysis'!$J$190:$X$191</definedName>
    <definedName name="total_net_rent_for_cashflow" localSheetId="22">'[9]Net rent analysis'!$J$190:$X$191</definedName>
    <definedName name="total_net_rent_for_cashflow" localSheetId="20">#REF!</definedName>
    <definedName name="total_net_rent_for_cashflow" localSheetId="21">#REF!</definedName>
    <definedName name="total_net_rent_for_cashflow">#REF!</definedName>
    <definedName name="TP" localSheetId="19">'[23]TENDER PROG.'!$A$1:$P$17</definedName>
    <definedName name="TP" localSheetId="18">'[23]TENDER PROG.'!$A$1:$P$17</definedName>
    <definedName name="TP" localSheetId="22">'[23]TENDER PROG.'!$A$1:$P$17</definedName>
    <definedName name="TP" localSheetId="20">#REF!</definedName>
    <definedName name="TP" localSheetId="21">#REF!</definedName>
    <definedName name="TP">#REF!</definedName>
    <definedName name="trbnuomi" localSheetId="14" hidden="1">{#N/A,#N/A,TRUE,"Cover";#N/A,#N/A,TRUE,"Conts";#N/A,#N/A,TRUE,"VOS";#N/A,#N/A,TRUE,"Warrington";#N/A,#N/A,TRUE,"Widnes"}</definedName>
    <definedName name="trbnuomi" localSheetId="19">{#N/A,#N/A,TRUE,"Cover";#N/A,#N/A,TRUE,"Conts";#N/A,#N/A,TRUE,"VOS";#N/A,#N/A,TRUE,"Warrington";#N/A,#N/A,TRUE,"Widnes"}</definedName>
    <definedName name="trbnuomi" localSheetId="18">{#N/A,#N/A,TRUE,"Cover";#N/A,#N/A,TRUE,"Conts";#N/A,#N/A,TRUE,"VOS";#N/A,#N/A,TRUE,"Warrington";#N/A,#N/A,TRUE,"Widnes"}</definedName>
    <definedName name="trbnuomi" localSheetId="22" hidden="1">{#N/A,#N/A,TRUE,"Cover";#N/A,#N/A,TRUE,"Conts";#N/A,#N/A,TRUE,"VOS";#N/A,#N/A,TRUE,"Warrington";#N/A,#N/A,TRUE,"Widnes"}</definedName>
    <definedName name="trbnuomi" localSheetId="8" hidden="1">{#N/A,#N/A,TRUE,"Cover";#N/A,#N/A,TRUE,"Conts";#N/A,#N/A,TRUE,"VOS";#N/A,#N/A,TRUE,"Warrington";#N/A,#N/A,TRUE,"Widnes"}</definedName>
    <definedName name="trbnuomi" localSheetId="20" hidden="1">{#N/A,#N/A,TRUE,"Cover";#N/A,#N/A,TRUE,"Conts";#N/A,#N/A,TRUE,"VOS";#N/A,#N/A,TRUE,"Warrington";#N/A,#N/A,TRUE,"Widnes"}</definedName>
    <definedName name="trbnuomi" localSheetId="21" hidden="1">{#N/A,#N/A,TRUE,"Cover";#N/A,#N/A,TRUE,"Conts";#N/A,#N/A,TRUE,"VOS";#N/A,#N/A,TRUE,"Warrington";#N/A,#N/A,TRUE,"Widnes"}</definedName>
    <definedName name="trbnuomi" hidden="1">{#N/A,#N/A,TRUE,"Cover";#N/A,#N/A,TRUE,"Conts";#N/A,#N/A,TRUE,"VOS";#N/A,#N/A,TRUE,"Warrington";#N/A,#N/A,TRUE,"Widnes"}</definedName>
    <definedName name="trgr" localSheetId="14" hidden="1">{#N/A,#N/A,TRUE,"Cover";#N/A,#N/A,TRUE,"Conts";#N/A,#N/A,TRUE,"VOS";#N/A,#N/A,TRUE,"Warrington";#N/A,#N/A,TRUE,"Widnes"}</definedName>
    <definedName name="trgr" localSheetId="19">{#N/A,#N/A,TRUE,"Cover";#N/A,#N/A,TRUE,"Conts";#N/A,#N/A,TRUE,"VOS";#N/A,#N/A,TRUE,"Warrington";#N/A,#N/A,TRUE,"Widnes"}</definedName>
    <definedName name="trgr" localSheetId="18">{#N/A,#N/A,TRUE,"Cover";#N/A,#N/A,TRUE,"Conts";#N/A,#N/A,TRUE,"VOS";#N/A,#N/A,TRUE,"Warrington";#N/A,#N/A,TRUE,"Widnes"}</definedName>
    <definedName name="trgr" localSheetId="22" hidden="1">{#N/A,#N/A,TRUE,"Cover";#N/A,#N/A,TRUE,"Conts";#N/A,#N/A,TRUE,"VOS";#N/A,#N/A,TRUE,"Warrington";#N/A,#N/A,TRUE,"Widnes"}</definedName>
    <definedName name="trgr" localSheetId="8" hidden="1">{#N/A,#N/A,TRUE,"Cover";#N/A,#N/A,TRUE,"Conts";#N/A,#N/A,TRUE,"VOS";#N/A,#N/A,TRUE,"Warrington";#N/A,#N/A,TRUE,"Widnes"}</definedName>
    <definedName name="trgr" localSheetId="20" hidden="1">{#N/A,#N/A,TRUE,"Cover";#N/A,#N/A,TRUE,"Conts";#N/A,#N/A,TRUE,"VOS";#N/A,#N/A,TRUE,"Warrington";#N/A,#N/A,TRUE,"Widnes"}</definedName>
    <definedName name="trgr" localSheetId="21" hidden="1">{#N/A,#N/A,TRUE,"Cover";#N/A,#N/A,TRUE,"Conts";#N/A,#N/A,TRUE,"VOS";#N/A,#N/A,TRUE,"Warrington";#N/A,#N/A,TRUE,"Widnes"}</definedName>
    <definedName name="trgr" hidden="1">{#N/A,#N/A,TRUE,"Cover";#N/A,#N/A,TRUE,"Conts";#N/A,#N/A,TRUE,"VOS";#N/A,#N/A,TRUE,"Warrington";#N/A,#N/A,TRUE,"Widnes"}</definedName>
    <definedName name="trhe" localSheetId="14" hidden="1">{#N/A,#N/A,TRUE,"Cover";#N/A,#N/A,TRUE,"Conts";#N/A,#N/A,TRUE,"VOS";#N/A,#N/A,TRUE,"Warrington";#N/A,#N/A,TRUE,"Widnes"}</definedName>
    <definedName name="trhe" localSheetId="19">{#N/A,#N/A,TRUE,"Cover";#N/A,#N/A,TRUE,"Conts";#N/A,#N/A,TRUE,"VOS";#N/A,#N/A,TRUE,"Warrington";#N/A,#N/A,TRUE,"Widnes"}</definedName>
    <definedName name="trhe" localSheetId="18">{#N/A,#N/A,TRUE,"Cover";#N/A,#N/A,TRUE,"Conts";#N/A,#N/A,TRUE,"VOS";#N/A,#N/A,TRUE,"Warrington";#N/A,#N/A,TRUE,"Widnes"}</definedName>
    <definedName name="trhe" localSheetId="22" hidden="1">{#N/A,#N/A,TRUE,"Cover";#N/A,#N/A,TRUE,"Conts";#N/A,#N/A,TRUE,"VOS";#N/A,#N/A,TRUE,"Warrington";#N/A,#N/A,TRUE,"Widnes"}</definedName>
    <definedName name="trhe" localSheetId="8" hidden="1">{#N/A,#N/A,TRUE,"Cover";#N/A,#N/A,TRUE,"Conts";#N/A,#N/A,TRUE,"VOS";#N/A,#N/A,TRUE,"Warrington";#N/A,#N/A,TRUE,"Widnes"}</definedName>
    <definedName name="trhe" localSheetId="20" hidden="1">{#N/A,#N/A,TRUE,"Cover";#N/A,#N/A,TRUE,"Conts";#N/A,#N/A,TRUE,"VOS";#N/A,#N/A,TRUE,"Warrington";#N/A,#N/A,TRUE,"Widnes"}</definedName>
    <definedName name="trhe" localSheetId="21" hidden="1">{#N/A,#N/A,TRUE,"Cover";#N/A,#N/A,TRUE,"Conts";#N/A,#N/A,TRUE,"VOS";#N/A,#N/A,TRUE,"Warrington";#N/A,#N/A,TRUE,"Widnes"}</definedName>
    <definedName name="trhe" hidden="1">{#N/A,#N/A,TRUE,"Cover";#N/A,#N/A,TRUE,"Conts";#N/A,#N/A,TRUE,"VOS";#N/A,#N/A,TRUE,"Warrington";#N/A,#N/A,TRUE,"Widnes"}</definedName>
    <definedName name="trhsh" localSheetId="14" hidden="1">{#N/A,#N/A,TRUE,"Cover";#N/A,#N/A,TRUE,"Conts";#N/A,#N/A,TRUE,"VOS";#N/A,#N/A,TRUE,"Warrington";#N/A,#N/A,TRUE,"Widnes"}</definedName>
    <definedName name="trhsh" localSheetId="19">{#N/A,#N/A,TRUE,"Cover";#N/A,#N/A,TRUE,"Conts";#N/A,#N/A,TRUE,"VOS";#N/A,#N/A,TRUE,"Warrington";#N/A,#N/A,TRUE,"Widnes"}</definedName>
    <definedName name="trhsh" localSheetId="18">{#N/A,#N/A,TRUE,"Cover";#N/A,#N/A,TRUE,"Conts";#N/A,#N/A,TRUE,"VOS";#N/A,#N/A,TRUE,"Warrington";#N/A,#N/A,TRUE,"Widnes"}</definedName>
    <definedName name="trhsh" localSheetId="22" hidden="1">{#N/A,#N/A,TRUE,"Cover";#N/A,#N/A,TRUE,"Conts";#N/A,#N/A,TRUE,"VOS";#N/A,#N/A,TRUE,"Warrington";#N/A,#N/A,TRUE,"Widnes"}</definedName>
    <definedName name="trhsh" localSheetId="8" hidden="1">{#N/A,#N/A,TRUE,"Cover";#N/A,#N/A,TRUE,"Conts";#N/A,#N/A,TRUE,"VOS";#N/A,#N/A,TRUE,"Warrington";#N/A,#N/A,TRUE,"Widnes"}</definedName>
    <definedName name="trhsh" localSheetId="20" hidden="1">{#N/A,#N/A,TRUE,"Cover";#N/A,#N/A,TRUE,"Conts";#N/A,#N/A,TRUE,"VOS";#N/A,#N/A,TRUE,"Warrington";#N/A,#N/A,TRUE,"Widnes"}</definedName>
    <definedName name="trhsh" localSheetId="21" hidden="1">{#N/A,#N/A,TRUE,"Cover";#N/A,#N/A,TRUE,"Conts";#N/A,#N/A,TRUE,"VOS";#N/A,#N/A,TRUE,"Warrington";#N/A,#N/A,TRUE,"Widnes"}</definedName>
    <definedName name="trhsh" hidden="1">{#N/A,#N/A,TRUE,"Cover";#N/A,#N/A,TRUE,"Conts";#N/A,#N/A,TRUE,"VOS";#N/A,#N/A,TRUE,"Warrington";#N/A,#N/A,TRUE,"Widnes"}</definedName>
    <definedName name="trhsw" localSheetId="14" hidden="1">{#N/A,#N/A,TRUE,"Cover";#N/A,#N/A,TRUE,"Conts";#N/A,#N/A,TRUE,"VOS";#N/A,#N/A,TRUE,"Warrington";#N/A,#N/A,TRUE,"Widnes"}</definedName>
    <definedName name="trhsw" localSheetId="19">{#N/A,#N/A,TRUE,"Cover";#N/A,#N/A,TRUE,"Conts";#N/A,#N/A,TRUE,"VOS";#N/A,#N/A,TRUE,"Warrington";#N/A,#N/A,TRUE,"Widnes"}</definedName>
    <definedName name="trhsw" localSheetId="18">{#N/A,#N/A,TRUE,"Cover";#N/A,#N/A,TRUE,"Conts";#N/A,#N/A,TRUE,"VOS";#N/A,#N/A,TRUE,"Warrington";#N/A,#N/A,TRUE,"Widnes"}</definedName>
    <definedName name="trhsw" localSheetId="22" hidden="1">{#N/A,#N/A,TRUE,"Cover";#N/A,#N/A,TRUE,"Conts";#N/A,#N/A,TRUE,"VOS";#N/A,#N/A,TRUE,"Warrington";#N/A,#N/A,TRUE,"Widnes"}</definedName>
    <definedName name="trhsw" localSheetId="8" hidden="1">{#N/A,#N/A,TRUE,"Cover";#N/A,#N/A,TRUE,"Conts";#N/A,#N/A,TRUE,"VOS";#N/A,#N/A,TRUE,"Warrington";#N/A,#N/A,TRUE,"Widnes"}</definedName>
    <definedName name="trhsw" localSheetId="20" hidden="1">{#N/A,#N/A,TRUE,"Cover";#N/A,#N/A,TRUE,"Conts";#N/A,#N/A,TRUE,"VOS";#N/A,#N/A,TRUE,"Warrington";#N/A,#N/A,TRUE,"Widnes"}</definedName>
    <definedName name="trhsw" localSheetId="21" hidden="1">{#N/A,#N/A,TRUE,"Cover";#N/A,#N/A,TRUE,"Conts";#N/A,#N/A,TRUE,"VOS";#N/A,#N/A,TRUE,"Warrington";#N/A,#N/A,TRUE,"Widnes"}</definedName>
    <definedName name="trhsw" hidden="1">{#N/A,#N/A,TRUE,"Cover";#N/A,#N/A,TRUE,"Conts";#N/A,#N/A,TRUE,"VOS";#N/A,#N/A,TRUE,"Warrington";#N/A,#N/A,TRUE,"Widnes"}</definedName>
    <definedName name="TT" localSheetId="19">[23]PROC.PROG!$A$1:$R$33</definedName>
    <definedName name="TT" localSheetId="18">[23]PROC.PROG!$A$1:$R$33</definedName>
    <definedName name="TT" localSheetId="22">[23]PROC.PROG!$A$1:$R$33</definedName>
    <definedName name="TT" localSheetId="20">#REF!</definedName>
    <definedName name="TT" localSheetId="21">#REF!</definedName>
    <definedName name="TT">#REF!</definedName>
    <definedName name="ttl" localSheetId="19">'[40]EV-Chart Data'!$B$1</definedName>
    <definedName name="ttl" localSheetId="18">'[40]EV-Chart Data'!$B$1</definedName>
    <definedName name="ttl" localSheetId="22">'[41]EV-Chart Data'!$B$1</definedName>
    <definedName name="ttl" localSheetId="20">#REF!</definedName>
    <definedName name="ttl" localSheetId="21">#REF!</definedName>
    <definedName name="ttl">#REF!</definedName>
    <definedName name="tui" localSheetId="14" hidden="1">{#N/A,#N/A,TRUE,"Cover";#N/A,#N/A,TRUE,"Conts";#N/A,#N/A,TRUE,"VOS";#N/A,#N/A,TRUE,"Warrington";#N/A,#N/A,TRUE,"Widnes"}</definedName>
    <definedName name="tui" localSheetId="19">{#N/A,#N/A,TRUE,"Cover";#N/A,#N/A,TRUE,"Conts";#N/A,#N/A,TRUE,"VOS";#N/A,#N/A,TRUE,"Warrington";#N/A,#N/A,TRUE,"Widnes"}</definedName>
    <definedName name="tui" localSheetId="18">{#N/A,#N/A,TRUE,"Cover";#N/A,#N/A,TRUE,"Conts";#N/A,#N/A,TRUE,"VOS";#N/A,#N/A,TRUE,"Warrington";#N/A,#N/A,TRUE,"Widnes"}</definedName>
    <definedName name="tui" localSheetId="22" hidden="1">{#N/A,#N/A,TRUE,"Cover";#N/A,#N/A,TRUE,"Conts";#N/A,#N/A,TRUE,"VOS";#N/A,#N/A,TRUE,"Warrington";#N/A,#N/A,TRUE,"Widnes"}</definedName>
    <definedName name="tui" localSheetId="8" hidden="1">{#N/A,#N/A,TRUE,"Cover";#N/A,#N/A,TRUE,"Conts";#N/A,#N/A,TRUE,"VOS";#N/A,#N/A,TRUE,"Warrington";#N/A,#N/A,TRUE,"Widnes"}</definedName>
    <definedName name="tui" localSheetId="20" hidden="1">{#N/A,#N/A,TRUE,"Cover";#N/A,#N/A,TRUE,"Conts";#N/A,#N/A,TRUE,"VOS";#N/A,#N/A,TRUE,"Warrington";#N/A,#N/A,TRUE,"Widnes"}</definedName>
    <definedName name="tui" localSheetId="21" hidden="1">{#N/A,#N/A,TRUE,"Cover";#N/A,#N/A,TRUE,"Conts";#N/A,#N/A,TRUE,"VOS";#N/A,#N/A,TRUE,"Warrington";#N/A,#N/A,TRUE,"Widnes"}</definedName>
    <definedName name="tui" hidden="1">{#N/A,#N/A,TRUE,"Cover";#N/A,#N/A,TRUE,"Conts";#N/A,#N/A,TRUE,"VOS";#N/A,#N/A,TRUE,"Warrington";#N/A,#N/A,TRUE,"Widnes"}</definedName>
    <definedName name="tuite" localSheetId="14" hidden="1">{#N/A,#N/A,TRUE,"Cover";#N/A,#N/A,TRUE,"Conts";#N/A,#N/A,TRUE,"VOS";#N/A,#N/A,TRUE,"Warrington";#N/A,#N/A,TRUE,"Widnes"}</definedName>
    <definedName name="tuite" localSheetId="19">{#N/A,#N/A,TRUE,"Cover";#N/A,#N/A,TRUE,"Conts";#N/A,#N/A,TRUE,"VOS";#N/A,#N/A,TRUE,"Warrington";#N/A,#N/A,TRUE,"Widnes"}</definedName>
    <definedName name="tuite" localSheetId="18">{#N/A,#N/A,TRUE,"Cover";#N/A,#N/A,TRUE,"Conts";#N/A,#N/A,TRUE,"VOS";#N/A,#N/A,TRUE,"Warrington";#N/A,#N/A,TRUE,"Widnes"}</definedName>
    <definedName name="tuite" localSheetId="22" hidden="1">{#N/A,#N/A,TRUE,"Cover";#N/A,#N/A,TRUE,"Conts";#N/A,#N/A,TRUE,"VOS";#N/A,#N/A,TRUE,"Warrington";#N/A,#N/A,TRUE,"Widnes"}</definedName>
    <definedName name="tuite" localSheetId="8" hidden="1">{#N/A,#N/A,TRUE,"Cover";#N/A,#N/A,TRUE,"Conts";#N/A,#N/A,TRUE,"VOS";#N/A,#N/A,TRUE,"Warrington";#N/A,#N/A,TRUE,"Widnes"}</definedName>
    <definedName name="tuite" localSheetId="20" hidden="1">{#N/A,#N/A,TRUE,"Cover";#N/A,#N/A,TRUE,"Conts";#N/A,#N/A,TRUE,"VOS";#N/A,#N/A,TRUE,"Warrington";#N/A,#N/A,TRUE,"Widnes"}</definedName>
    <definedName name="tuite" localSheetId="21" hidden="1">{#N/A,#N/A,TRUE,"Cover";#N/A,#N/A,TRUE,"Conts";#N/A,#N/A,TRUE,"VOS";#N/A,#N/A,TRUE,"Warrington";#N/A,#N/A,TRUE,"Widnes"}</definedName>
    <definedName name="tuite" hidden="1">{#N/A,#N/A,TRUE,"Cover";#N/A,#N/A,TRUE,"Conts";#N/A,#N/A,TRUE,"VOS";#N/A,#N/A,TRUE,"Warrington";#N/A,#N/A,TRUE,"Widnes"}</definedName>
    <definedName name="tvtyiuoujl" localSheetId="14" hidden="1">{#N/A,#N/A,TRUE,"Cover";#N/A,#N/A,TRUE,"Conts";#N/A,#N/A,TRUE,"VOS";#N/A,#N/A,TRUE,"Warrington";#N/A,#N/A,TRUE,"Widnes"}</definedName>
    <definedName name="tvtyiuoujl" localSheetId="19">{#N/A,#N/A,TRUE,"Cover";#N/A,#N/A,TRUE,"Conts";#N/A,#N/A,TRUE,"VOS";#N/A,#N/A,TRUE,"Warrington";#N/A,#N/A,TRUE,"Widnes"}</definedName>
    <definedName name="tvtyiuoujl" localSheetId="18">{#N/A,#N/A,TRUE,"Cover";#N/A,#N/A,TRUE,"Conts";#N/A,#N/A,TRUE,"VOS";#N/A,#N/A,TRUE,"Warrington";#N/A,#N/A,TRUE,"Widnes"}</definedName>
    <definedName name="tvtyiuoujl" localSheetId="22" hidden="1">{#N/A,#N/A,TRUE,"Cover";#N/A,#N/A,TRUE,"Conts";#N/A,#N/A,TRUE,"VOS";#N/A,#N/A,TRUE,"Warrington";#N/A,#N/A,TRUE,"Widnes"}</definedName>
    <definedName name="tvtyiuoujl" localSheetId="8" hidden="1">{#N/A,#N/A,TRUE,"Cover";#N/A,#N/A,TRUE,"Conts";#N/A,#N/A,TRUE,"VOS";#N/A,#N/A,TRUE,"Warrington";#N/A,#N/A,TRUE,"Widnes"}</definedName>
    <definedName name="tvtyiuoujl" localSheetId="20" hidden="1">{#N/A,#N/A,TRUE,"Cover";#N/A,#N/A,TRUE,"Conts";#N/A,#N/A,TRUE,"VOS";#N/A,#N/A,TRUE,"Warrington";#N/A,#N/A,TRUE,"Widnes"}</definedName>
    <definedName name="tvtyiuoujl" localSheetId="21" hidden="1">{#N/A,#N/A,TRUE,"Cover";#N/A,#N/A,TRUE,"Conts";#N/A,#N/A,TRUE,"VOS";#N/A,#N/A,TRUE,"Warrington";#N/A,#N/A,TRUE,"Widnes"}</definedName>
    <definedName name="tvtyiuoujl" hidden="1">{#N/A,#N/A,TRUE,"Cover";#N/A,#N/A,TRUE,"Conts";#N/A,#N/A,TRUE,"VOS";#N/A,#N/A,TRUE,"Warrington";#N/A,#N/A,TRUE,"Widnes"}</definedName>
    <definedName name="ty" localSheetId="14" hidden="1">{#N/A,#N/A,TRUE,"Cover";#N/A,#N/A,TRUE,"Conts";#N/A,#N/A,TRUE,"VOS";#N/A,#N/A,TRUE,"Warrington";#N/A,#N/A,TRUE,"Widnes"}</definedName>
    <definedName name="ty" localSheetId="19">{#N/A,#N/A,TRUE,"Cover";#N/A,#N/A,TRUE,"Conts";#N/A,#N/A,TRUE,"VOS";#N/A,#N/A,TRUE,"Warrington";#N/A,#N/A,TRUE,"Widnes"}</definedName>
    <definedName name="ty" localSheetId="18">{#N/A,#N/A,TRUE,"Cover";#N/A,#N/A,TRUE,"Conts";#N/A,#N/A,TRUE,"VOS";#N/A,#N/A,TRUE,"Warrington";#N/A,#N/A,TRUE,"Widnes"}</definedName>
    <definedName name="ty" localSheetId="22" hidden="1">{#N/A,#N/A,TRUE,"Cover";#N/A,#N/A,TRUE,"Conts";#N/A,#N/A,TRUE,"VOS";#N/A,#N/A,TRUE,"Warrington";#N/A,#N/A,TRUE,"Widnes"}</definedName>
    <definedName name="ty" localSheetId="8" hidden="1">{#N/A,#N/A,TRUE,"Cover";#N/A,#N/A,TRUE,"Conts";#N/A,#N/A,TRUE,"VOS";#N/A,#N/A,TRUE,"Warrington";#N/A,#N/A,TRUE,"Widnes"}</definedName>
    <definedName name="ty" localSheetId="20" hidden="1">{#N/A,#N/A,TRUE,"Cover";#N/A,#N/A,TRUE,"Conts";#N/A,#N/A,TRUE,"VOS";#N/A,#N/A,TRUE,"Warrington";#N/A,#N/A,TRUE,"Widnes"}</definedName>
    <definedName name="ty" localSheetId="21" hidden="1">{#N/A,#N/A,TRUE,"Cover";#N/A,#N/A,TRUE,"Conts";#N/A,#N/A,TRUE,"VOS";#N/A,#N/A,TRUE,"Warrington";#N/A,#N/A,TRUE,"Widnes"}</definedName>
    <definedName name="ty" hidden="1">{#N/A,#N/A,TRUE,"Cover";#N/A,#N/A,TRUE,"Conts";#N/A,#N/A,TRUE,"VOS";#N/A,#N/A,TRUE,"Warrington";#N/A,#N/A,TRUE,"Widnes"}</definedName>
    <definedName name="type" localSheetId="19">'[20]Fill this out first...'!$D$13</definedName>
    <definedName name="type" localSheetId="18">'[20]Fill this out first...'!$D$13</definedName>
    <definedName name="type" localSheetId="22">'[20]Fill this out first...'!$D$13</definedName>
    <definedName name="type" localSheetId="20">#REF!</definedName>
    <definedName name="type" localSheetId="21">#REF!</definedName>
    <definedName name="type">#REF!</definedName>
    <definedName name="Type_of_Incident" localSheetId="22">[10]Lookups!#REF!</definedName>
    <definedName name="Type_of_Incident" localSheetId="15">#REF!</definedName>
    <definedName name="Type_of_Incident" localSheetId="20">#REF!</definedName>
    <definedName name="Type_of_Incident" localSheetId="21">#REF!</definedName>
    <definedName name="Type_of_Incident" localSheetId="7">#REF!</definedName>
    <definedName name="Type_of_Incident">#REF!</definedName>
    <definedName name="Type_of_Inspection" localSheetId="19">#REF!</definedName>
    <definedName name="Type_of_Inspection" localSheetId="18">#REF!</definedName>
    <definedName name="Type_of_Inspection" localSheetId="22">#REF!</definedName>
    <definedName name="Type_of_Inspection" localSheetId="15">#REF!</definedName>
    <definedName name="Type_of_Inspection" localSheetId="20">#REF!</definedName>
    <definedName name="Type_of_Inspection" localSheetId="21">#REF!</definedName>
    <definedName name="Type_of_Inspection" localSheetId="7">#REF!</definedName>
    <definedName name="Type_of_Inspection">#REF!</definedName>
    <definedName name="TypeOfFinish" localSheetId="19">'[35]CESMM3 class'!$B$19:$B$20</definedName>
    <definedName name="TypeOfFinish" localSheetId="18">'[35]CESMM3 class'!$B$19:$B$20</definedName>
    <definedName name="TypeOfFinish" localSheetId="22">'[36]CESMM3 class'!$B$19:$B$20</definedName>
    <definedName name="TypeOfFinish" localSheetId="20">#REF!</definedName>
    <definedName name="TypeOfFinish" localSheetId="21">#REF!</definedName>
    <definedName name="TypeOfFinish">#REF!</definedName>
    <definedName name="TypeOfPipes" localSheetId="19">'[15]CESMM3 class'!$B$7:$B$14</definedName>
    <definedName name="TypeOfPipes" localSheetId="18">'[15]CESMM3 class'!$B$7:$B$14</definedName>
    <definedName name="TypeOfPipes" localSheetId="22">'[15]CESMM3 class'!$B$7:$B$14</definedName>
    <definedName name="TypeOfPipes" localSheetId="20">#REF!</definedName>
    <definedName name="TypeOfPipes" localSheetId="21">#REF!</definedName>
    <definedName name="TypeOfPipes">#REF!</definedName>
    <definedName name="tyutri" localSheetId="14" hidden="1">{#N/A,#N/A,TRUE,"Cover";#N/A,#N/A,TRUE,"Conts";#N/A,#N/A,TRUE,"VOS";#N/A,#N/A,TRUE,"Warrington";#N/A,#N/A,TRUE,"Widnes"}</definedName>
    <definedName name="tyutri" localSheetId="19">{#N/A,#N/A,TRUE,"Cover";#N/A,#N/A,TRUE,"Conts";#N/A,#N/A,TRUE,"VOS";#N/A,#N/A,TRUE,"Warrington";#N/A,#N/A,TRUE,"Widnes"}</definedName>
    <definedName name="tyutri" localSheetId="18">{#N/A,#N/A,TRUE,"Cover";#N/A,#N/A,TRUE,"Conts";#N/A,#N/A,TRUE,"VOS";#N/A,#N/A,TRUE,"Warrington";#N/A,#N/A,TRUE,"Widnes"}</definedName>
    <definedName name="tyutri" localSheetId="22" hidden="1">{#N/A,#N/A,TRUE,"Cover";#N/A,#N/A,TRUE,"Conts";#N/A,#N/A,TRUE,"VOS";#N/A,#N/A,TRUE,"Warrington";#N/A,#N/A,TRUE,"Widnes"}</definedName>
    <definedName name="tyutri" localSheetId="8" hidden="1">{#N/A,#N/A,TRUE,"Cover";#N/A,#N/A,TRUE,"Conts";#N/A,#N/A,TRUE,"VOS";#N/A,#N/A,TRUE,"Warrington";#N/A,#N/A,TRUE,"Widnes"}</definedName>
    <definedName name="tyutri" localSheetId="20" hidden="1">{#N/A,#N/A,TRUE,"Cover";#N/A,#N/A,TRUE,"Conts";#N/A,#N/A,TRUE,"VOS";#N/A,#N/A,TRUE,"Warrington";#N/A,#N/A,TRUE,"Widnes"}</definedName>
    <definedName name="tyutri" localSheetId="21" hidden="1">{#N/A,#N/A,TRUE,"Cover";#N/A,#N/A,TRUE,"Conts";#N/A,#N/A,TRUE,"VOS";#N/A,#N/A,TRUE,"Warrington";#N/A,#N/A,TRUE,"Widnes"}</definedName>
    <definedName name="tyutri" hidden="1">{#N/A,#N/A,TRUE,"Cover";#N/A,#N/A,TRUE,"Conts";#N/A,#N/A,TRUE,"VOS";#N/A,#N/A,TRUE,"Warrington";#N/A,#N/A,TRUE,"Widnes"}</definedName>
    <definedName name="u" localSheetId="14" hidden="1">{#N/A,#N/A,TRUE,"Cover";#N/A,#N/A,TRUE,"Conts";#N/A,#N/A,TRUE,"VOS";#N/A,#N/A,TRUE,"Warrington";#N/A,#N/A,TRUE,"Widnes"}</definedName>
    <definedName name="u" localSheetId="19">{#N/A,#N/A,TRUE,"Cover";#N/A,#N/A,TRUE,"Conts";#N/A,#N/A,TRUE,"VOS";#N/A,#N/A,TRUE,"Warrington";#N/A,#N/A,TRUE,"Widnes"}</definedName>
    <definedName name="u" localSheetId="18">{#N/A,#N/A,TRUE,"Cover";#N/A,#N/A,TRUE,"Conts";#N/A,#N/A,TRUE,"VOS";#N/A,#N/A,TRUE,"Warrington";#N/A,#N/A,TRUE,"Widnes"}</definedName>
    <definedName name="u" localSheetId="22" hidden="1">{#N/A,#N/A,TRUE,"Cover";#N/A,#N/A,TRUE,"Conts";#N/A,#N/A,TRUE,"VOS";#N/A,#N/A,TRUE,"Warrington";#N/A,#N/A,TRUE,"Widnes"}</definedName>
    <definedName name="u" localSheetId="8" hidden="1">{#N/A,#N/A,TRUE,"Cover";#N/A,#N/A,TRUE,"Conts";#N/A,#N/A,TRUE,"VOS";#N/A,#N/A,TRUE,"Warrington";#N/A,#N/A,TRUE,"Widnes"}</definedName>
    <definedName name="u" localSheetId="20" hidden="1">{#N/A,#N/A,TRUE,"Cover";#N/A,#N/A,TRUE,"Conts";#N/A,#N/A,TRUE,"VOS";#N/A,#N/A,TRUE,"Warrington";#N/A,#N/A,TRUE,"Widnes"}</definedName>
    <definedName name="u" localSheetId="21" hidden="1">{#N/A,#N/A,TRUE,"Cover";#N/A,#N/A,TRUE,"Conts";#N/A,#N/A,TRUE,"VOS";#N/A,#N/A,TRUE,"Warrington";#N/A,#N/A,TRUE,"Widnes"}</definedName>
    <definedName name="u" hidden="1">{#N/A,#N/A,TRUE,"Cover";#N/A,#N/A,TRUE,"Conts";#N/A,#N/A,TRUE,"VOS";#N/A,#N/A,TRUE,"Warrington";#N/A,#N/A,TRUE,"Widnes"}</definedName>
    <definedName name="uhhtrytrs" localSheetId="14" hidden="1">{#N/A,#N/A,TRUE,"Cover";#N/A,#N/A,TRUE,"Conts";#N/A,#N/A,TRUE,"VOS";#N/A,#N/A,TRUE,"Warrington";#N/A,#N/A,TRUE,"Widnes"}</definedName>
    <definedName name="uhhtrytrs" localSheetId="19">{#N/A,#N/A,TRUE,"Cover";#N/A,#N/A,TRUE,"Conts";#N/A,#N/A,TRUE,"VOS";#N/A,#N/A,TRUE,"Warrington";#N/A,#N/A,TRUE,"Widnes"}</definedName>
    <definedName name="uhhtrytrs" localSheetId="18">{#N/A,#N/A,TRUE,"Cover";#N/A,#N/A,TRUE,"Conts";#N/A,#N/A,TRUE,"VOS";#N/A,#N/A,TRUE,"Warrington";#N/A,#N/A,TRUE,"Widnes"}</definedName>
    <definedName name="uhhtrytrs" localSheetId="22" hidden="1">{#N/A,#N/A,TRUE,"Cover";#N/A,#N/A,TRUE,"Conts";#N/A,#N/A,TRUE,"VOS";#N/A,#N/A,TRUE,"Warrington";#N/A,#N/A,TRUE,"Widnes"}</definedName>
    <definedName name="uhhtrytrs" localSheetId="8" hidden="1">{#N/A,#N/A,TRUE,"Cover";#N/A,#N/A,TRUE,"Conts";#N/A,#N/A,TRUE,"VOS";#N/A,#N/A,TRUE,"Warrington";#N/A,#N/A,TRUE,"Widnes"}</definedName>
    <definedName name="uhhtrytrs" localSheetId="20" hidden="1">{#N/A,#N/A,TRUE,"Cover";#N/A,#N/A,TRUE,"Conts";#N/A,#N/A,TRUE,"VOS";#N/A,#N/A,TRUE,"Warrington";#N/A,#N/A,TRUE,"Widnes"}</definedName>
    <definedName name="uhhtrytrs" localSheetId="21" hidden="1">{#N/A,#N/A,TRUE,"Cover";#N/A,#N/A,TRUE,"Conts";#N/A,#N/A,TRUE,"VOS";#N/A,#N/A,TRUE,"Warrington";#N/A,#N/A,TRUE,"Widnes"}</definedName>
    <definedName name="uhhtrytrs" hidden="1">{#N/A,#N/A,TRUE,"Cover";#N/A,#N/A,TRUE,"Conts";#N/A,#N/A,TRUE,"VOS";#N/A,#N/A,TRUE,"Warrington";#N/A,#N/A,TRUE,"Widnes"}</definedName>
    <definedName name="ui" localSheetId="14" hidden="1">{#N/A,#N/A,TRUE,"Cover";#N/A,#N/A,TRUE,"Conts";#N/A,#N/A,TRUE,"VOS";#N/A,#N/A,TRUE,"Warrington";#N/A,#N/A,TRUE,"Widnes"}</definedName>
    <definedName name="ui" localSheetId="19">{#N/A,#N/A,TRUE,"Cover";#N/A,#N/A,TRUE,"Conts";#N/A,#N/A,TRUE,"VOS";#N/A,#N/A,TRUE,"Warrington";#N/A,#N/A,TRUE,"Widnes"}</definedName>
    <definedName name="ui" localSheetId="18">{#N/A,#N/A,TRUE,"Cover";#N/A,#N/A,TRUE,"Conts";#N/A,#N/A,TRUE,"VOS";#N/A,#N/A,TRUE,"Warrington";#N/A,#N/A,TRUE,"Widnes"}</definedName>
    <definedName name="ui" localSheetId="22" hidden="1">{#N/A,#N/A,TRUE,"Cover";#N/A,#N/A,TRUE,"Conts";#N/A,#N/A,TRUE,"VOS";#N/A,#N/A,TRUE,"Warrington";#N/A,#N/A,TRUE,"Widnes"}</definedName>
    <definedName name="ui" localSheetId="8" hidden="1">{#N/A,#N/A,TRUE,"Cover";#N/A,#N/A,TRUE,"Conts";#N/A,#N/A,TRUE,"VOS";#N/A,#N/A,TRUE,"Warrington";#N/A,#N/A,TRUE,"Widnes"}</definedName>
    <definedName name="ui" localSheetId="20" hidden="1">{#N/A,#N/A,TRUE,"Cover";#N/A,#N/A,TRUE,"Conts";#N/A,#N/A,TRUE,"VOS";#N/A,#N/A,TRUE,"Warrington";#N/A,#N/A,TRUE,"Widnes"}</definedName>
    <definedName name="ui" localSheetId="21" hidden="1">{#N/A,#N/A,TRUE,"Cover";#N/A,#N/A,TRUE,"Conts";#N/A,#N/A,TRUE,"VOS";#N/A,#N/A,TRUE,"Warrington";#N/A,#N/A,TRUE,"Widnes"}</definedName>
    <definedName name="ui" hidden="1">{#N/A,#N/A,TRUE,"Cover";#N/A,#N/A,TRUE,"Conts";#N/A,#N/A,TRUE,"VOS";#N/A,#N/A,TRUE,"Warrington";#N/A,#N/A,TRUE,"Widnes"}</definedName>
    <definedName name="uih" localSheetId="14" hidden="1">{#N/A,#N/A,TRUE,"Cover";#N/A,#N/A,TRUE,"Conts";#N/A,#N/A,TRUE,"VOS";#N/A,#N/A,TRUE,"Warrington";#N/A,#N/A,TRUE,"Widnes"}</definedName>
    <definedName name="uih" localSheetId="19">{#N/A,#N/A,TRUE,"Cover";#N/A,#N/A,TRUE,"Conts";#N/A,#N/A,TRUE,"VOS";#N/A,#N/A,TRUE,"Warrington";#N/A,#N/A,TRUE,"Widnes"}</definedName>
    <definedName name="uih" localSheetId="18">{#N/A,#N/A,TRUE,"Cover";#N/A,#N/A,TRUE,"Conts";#N/A,#N/A,TRUE,"VOS";#N/A,#N/A,TRUE,"Warrington";#N/A,#N/A,TRUE,"Widnes"}</definedName>
    <definedName name="uih" localSheetId="22" hidden="1">{#N/A,#N/A,TRUE,"Cover";#N/A,#N/A,TRUE,"Conts";#N/A,#N/A,TRUE,"VOS";#N/A,#N/A,TRUE,"Warrington";#N/A,#N/A,TRUE,"Widnes"}</definedName>
    <definedName name="uih" localSheetId="8" hidden="1">{#N/A,#N/A,TRUE,"Cover";#N/A,#N/A,TRUE,"Conts";#N/A,#N/A,TRUE,"VOS";#N/A,#N/A,TRUE,"Warrington";#N/A,#N/A,TRUE,"Widnes"}</definedName>
    <definedName name="uih" localSheetId="20" hidden="1">{#N/A,#N/A,TRUE,"Cover";#N/A,#N/A,TRUE,"Conts";#N/A,#N/A,TRUE,"VOS";#N/A,#N/A,TRUE,"Warrington";#N/A,#N/A,TRUE,"Widnes"}</definedName>
    <definedName name="uih" localSheetId="21" hidden="1">{#N/A,#N/A,TRUE,"Cover";#N/A,#N/A,TRUE,"Conts";#N/A,#N/A,TRUE,"VOS";#N/A,#N/A,TRUE,"Warrington";#N/A,#N/A,TRUE,"Widnes"}</definedName>
    <definedName name="uih" hidden="1">{#N/A,#N/A,TRUE,"Cover";#N/A,#N/A,TRUE,"Conts";#N/A,#N/A,TRUE,"VOS";#N/A,#N/A,TRUE,"Warrington";#N/A,#N/A,TRUE,"Widnes"}</definedName>
    <definedName name="uit" localSheetId="14" hidden="1">{#N/A,#N/A,TRUE,"Cover";#N/A,#N/A,TRUE,"Conts";#N/A,#N/A,TRUE,"VOS";#N/A,#N/A,TRUE,"Warrington";#N/A,#N/A,TRUE,"Widnes"}</definedName>
    <definedName name="uit" localSheetId="19">{#N/A,#N/A,TRUE,"Cover";#N/A,#N/A,TRUE,"Conts";#N/A,#N/A,TRUE,"VOS";#N/A,#N/A,TRUE,"Warrington";#N/A,#N/A,TRUE,"Widnes"}</definedName>
    <definedName name="uit" localSheetId="18">{#N/A,#N/A,TRUE,"Cover";#N/A,#N/A,TRUE,"Conts";#N/A,#N/A,TRUE,"VOS";#N/A,#N/A,TRUE,"Warrington";#N/A,#N/A,TRUE,"Widnes"}</definedName>
    <definedName name="uit" localSheetId="22" hidden="1">{#N/A,#N/A,TRUE,"Cover";#N/A,#N/A,TRUE,"Conts";#N/A,#N/A,TRUE,"VOS";#N/A,#N/A,TRUE,"Warrington";#N/A,#N/A,TRUE,"Widnes"}</definedName>
    <definedName name="uit" localSheetId="8" hidden="1">{#N/A,#N/A,TRUE,"Cover";#N/A,#N/A,TRUE,"Conts";#N/A,#N/A,TRUE,"VOS";#N/A,#N/A,TRUE,"Warrington";#N/A,#N/A,TRUE,"Widnes"}</definedName>
    <definedName name="uit" localSheetId="20" hidden="1">{#N/A,#N/A,TRUE,"Cover";#N/A,#N/A,TRUE,"Conts";#N/A,#N/A,TRUE,"VOS";#N/A,#N/A,TRUE,"Warrington";#N/A,#N/A,TRUE,"Widnes"}</definedName>
    <definedName name="uit" localSheetId="21" hidden="1">{#N/A,#N/A,TRUE,"Cover";#N/A,#N/A,TRUE,"Conts";#N/A,#N/A,TRUE,"VOS";#N/A,#N/A,TRUE,"Warrington";#N/A,#N/A,TRUE,"Widnes"}</definedName>
    <definedName name="uit" hidden="1">{#N/A,#N/A,TRUE,"Cover";#N/A,#N/A,TRUE,"Conts";#N/A,#N/A,TRUE,"VOS";#N/A,#N/A,TRUE,"Warrington";#N/A,#N/A,TRUE,"Widnes"}</definedName>
    <definedName name="uiuif" localSheetId="14" hidden="1">{#N/A,#N/A,TRUE,"Cover";#N/A,#N/A,TRUE,"Conts";#N/A,#N/A,TRUE,"VOS";#N/A,#N/A,TRUE,"Warrington";#N/A,#N/A,TRUE,"Widnes"}</definedName>
    <definedName name="uiuif" localSheetId="19">{#N/A,#N/A,TRUE,"Cover";#N/A,#N/A,TRUE,"Conts";#N/A,#N/A,TRUE,"VOS";#N/A,#N/A,TRUE,"Warrington";#N/A,#N/A,TRUE,"Widnes"}</definedName>
    <definedName name="uiuif" localSheetId="18">{#N/A,#N/A,TRUE,"Cover";#N/A,#N/A,TRUE,"Conts";#N/A,#N/A,TRUE,"VOS";#N/A,#N/A,TRUE,"Warrington";#N/A,#N/A,TRUE,"Widnes"}</definedName>
    <definedName name="uiuif" localSheetId="22" hidden="1">{#N/A,#N/A,TRUE,"Cover";#N/A,#N/A,TRUE,"Conts";#N/A,#N/A,TRUE,"VOS";#N/A,#N/A,TRUE,"Warrington";#N/A,#N/A,TRUE,"Widnes"}</definedName>
    <definedName name="uiuif" localSheetId="8" hidden="1">{#N/A,#N/A,TRUE,"Cover";#N/A,#N/A,TRUE,"Conts";#N/A,#N/A,TRUE,"VOS";#N/A,#N/A,TRUE,"Warrington";#N/A,#N/A,TRUE,"Widnes"}</definedName>
    <definedName name="uiuif" localSheetId="20" hidden="1">{#N/A,#N/A,TRUE,"Cover";#N/A,#N/A,TRUE,"Conts";#N/A,#N/A,TRUE,"VOS";#N/A,#N/A,TRUE,"Warrington";#N/A,#N/A,TRUE,"Widnes"}</definedName>
    <definedName name="uiuif" localSheetId="21" hidden="1">{#N/A,#N/A,TRUE,"Cover";#N/A,#N/A,TRUE,"Conts";#N/A,#N/A,TRUE,"VOS";#N/A,#N/A,TRUE,"Warrington";#N/A,#N/A,TRUE,"Widnes"}</definedName>
    <definedName name="uiuif" hidden="1">{#N/A,#N/A,TRUE,"Cover";#N/A,#N/A,TRUE,"Conts";#N/A,#N/A,TRUE,"VOS";#N/A,#N/A,TRUE,"Warrington";#N/A,#N/A,TRUE,"Widnes"}</definedName>
    <definedName name="uiy" localSheetId="14" hidden="1">{#N/A,#N/A,TRUE,"Cover";#N/A,#N/A,TRUE,"Conts";#N/A,#N/A,TRUE,"VOS";#N/A,#N/A,TRUE,"Warrington";#N/A,#N/A,TRUE,"Widnes"}</definedName>
    <definedName name="uiy" localSheetId="19">{#N/A,#N/A,TRUE,"Cover";#N/A,#N/A,TRUE,"Conts";#N/A,#N/A,TRUE,"VOS";#N/A,#N/A,TRUE,"Warrington";#N/A,#N/A,TRUE,"Widnes"}</definedName>
    <definedName name="uiy" localSheetId="18">{#N/A,#N/A,TRUE,"Cover";#N/A,#N/A,TRUE,"Conts";#N/A,#N/A,TRUE,"VOS";#N/A,#N/A,TRUE,"Warrington";#N/A,#N/A,TRUE,"Widnes"}</definedName>
    <definedName name="uiy" localSheetId="22" hidden="1">{#N/A,#N/A,TRUE,"Cover";#N/A,#N/A,TRUE,"Conts";#N/A,#N/A,TRUE,"VOS";#N/A,#N/A,TRUE,"Warrington";#N/A,#N/A,TRUE,"Widnes"}</definedName>
    <definedName name="uiy" localSheetId="8" hidden="1">{#N/A,#N/A,TRUE,"Cover";#N/A,#N/A,TRUE,"Conts";#N/A,#N/A,TRUE,"VOS";#N/A,#N/A,TRUE,"Warrington";#N/A,#N/A,TRUE,"Widnes"}</definedName>
    <definedName name="uiy" localSheetId="20" hidden="1">{#N/A,#N/A,TRUE,"Cover";#N/A,#N/A,TRUE,"Conts";#N/A,#N/A,TRUE,"VOS";#N/A,#N/A,TRUE,"Warrington";#N/A,#N/A,TRUE,"Widnes"}</definedName>
    <definedName name="uiy" localSheetId="21" hidden="1">{#N/A,#N/A,TRUE,"Cover";#N/A,#N/A,TRUE,"Conts";#N/A,#N/A,TRUE,"VOS";#N/A,#N/A,TRUE,"Warrington";#N/A,#N/A,TRUE,"Widnes"}</definedName>
    <definedName name="uiy" hidden="1">{#N/A,#N/A,TRUE,"Cover";#N/A,#N/A,TRUE,"Conts";#N/A,#N/A,TRUE,"VOS";#N/A,#N/A,TRUE,"Warrington";#N/A,#N/A,TRUE,"Widnes"}</definedName>
    <definedName name="uiyuitii" localSheetId="14" hidden="1">{#N/A,#N/A,TRUE,"Cover";#N/A,#N/A,TRUE,"Conts";#N/A,#N/A,TRUE,"VOS";#N/A,#N/A,TRUE,"Warrington";#N/A,#N/A,TRUE,"Widnes"}</definedName>
    <definedName name="uiyuitii" localSheetId="19">{#N/A,#N/A,TRUE,"Cover";#N/A,#N/A,TRUE,"Conts";#N/A,#N/A,TRUE,"VOS";#N/A,#N/A,TRUE,"Warrington";#N/A,#N/A,TRUE,"Widnes"}</definedName>
    <definedName name="uiyuitii" localSheetId="18">{#N/A,#N/A,TRUE,"Cover";#N/A,#N/A,TRUE,"Conts";#N/A,#N/A,TRUE,"VOS";#N/A,#N/A,TRUE,"Warrington";#N/A,#N/A,TRUE,"Widnes"}</definedName>
    <definedName name="uiyuitii" localSheetId="22" hidden="1">{#N/A,#N/A,TRUE,"Cover";#N/A,#N/A,TRUE,"Conts";#N/A,#N/A,TRUE,"VOS";#N/A,#N/A,TRUE,"Warrington";#N/A,#N/A,TRUE,"Widnes"}</definedName>
    <definedName name="uiyuitii" localSheetId="8" hidden="1">{#N/A,#N/A,TRUE,"Cover";#N/A,#N/A,TRUE,"Conts";#N/A,#N/A,TRUE,"VOS";#N/A,#N/A,TRUE,"Warrington";#N/A,#N/A,TRUE,"Widnes"}</definedName>
    <definedName name="uiyuitii" localSheetId="20" hidden="1">{#N/A,#N/A,TRUE,"Cover";#N/A,#N/A,TRUE,"Conts";#N/A,#N/A,TRUE,"VOS";#N/A,#N/A,TRUE,"Warrington";#N/A,#N/A,TRUE,"Widnes"}</definedName>
    <definedName name="uiyuitii" localSheetId="21" hidden="1">{#N/A,#N/A,TRUE,"Cover";#N/A,#N/A,TRUE,"Conts";#N/A,#N/A,TRUE,"VOS";#N/A,#N/A,TRUE,"Warrington";#N/A,#N/A,TRUE,"Widnes"}</definedName>
    <definedName name="uiyuitii" hidden="1">{#N/A,#N/A,TRUE,"Cover";#N/A,#N/A,TRUE,"Conts";#N/A,#N/A,TRUE,"VOS";#N/A,#N/A,TRUE,"Warrington";#N/A,#N/A,TRUE,"Widnes"}</definedName>
    <definedName name="uj" localSheetId="14" hidden="1">{#N/A,#N/A,FALSE,"SumG";#N/A,#N/A,FALSE,"ElecG";#N/A,#N/A,FALSE,"MechG";#N/A,#N/A,FALSE,"GeotG";#N/A,#N/A,FALSE,"PrcsG";#N/A,#N/A,FALSE,"TunnG";#N/A,#N/A,FALSE,"CivlG";#N/A,#N/A,FALSE,"NtwkG";#N/A,#N/A,FALSE,"EstgG";#N/A,#N/A,FALSE,"PEngG"}</definedName>
    <definedName name="uj" localSheetId="19">{#N/A,#N/A,FALSE,"SumG";#N/A,#N/A,FALSE,"ElecG";#N/A,#N/A,FALSE,"MechG";#N/A,#N/A,FALSE,"GeotG";#N/A,#N/A,FALSE,"PrcsG";#N/A,#N/A,FALSE,"TunnG";#N/A,#N/A,FALSE,"CivlG";#N/A,#N/A,FALSE,"NtwkG";#N/A,#N/A,FALSE,"EstgG";#N/A,#N/A,FALSE,"PEngG"}</definedName>
    <definedName name="uj" localSheetId="18">{#N/A,#N/A,FALSE,"SumG";#N/A,#N/A,FALSE,"ElecG";#N/A,#N/A,FALSE,"MechG";#N/A,#N/A,FALSE,"GeotG";#N/A,#N/A,FALSE,"PrcsG";#N/A,#N/A,FALSE,"TunnG";#N/A,#N/A,FALSE,"CivlG";#N/A,#N/A,FALSE,"NtwkG";#N/A,#N/A,FALSE,"EstgG";#N/A,#N/A,FALSE,"PEngG"}</definedName>
    <definedName name="uj" localSheetId="22" hidden="1">{#N/A,#N/A,FALSE,"SumG";#N/A,#N/A,FALSE,"ElecG";#N/A,#N/A,FALSE,"MechG";#N/A,#N/A,FALSE,"GeotG";#N/A,#N/A,FALSE,"PrcsG";#N/A,#N/A,FALSE,"TunnG";#N/A,#N/A,FALSE,"CivlG";#N/A,#N/A,FALSE,"NtwkG";#N/A,#N/A,FALSE,"EstgG";#N/A,#N/A,FALSE,"PEngG"}</definedName>
    <definedName name="uj" localSheetId="8" hidden="1">{#N/A,#N/A,FALSE,"SumG";#N/A,#N/A,FALSE,"ElecG";#N/A,#N/A,FALSE,"MechG";#N/A,#N/A,FALSE,"GeotG";#N/A,#N/A,FALSE,"PrcsG";#N/A,#N/A,FALSE,"TunnG";#N/A,#N/A,FALSE,"CivlG";#N/A,#N/A,FALSE,"NtwkG";#N/A,#N/A,FALSE,"EstgG";#N/A,#N/A,FALSE,"PEngG"}</definedName>
    <definedName name="uj" localSheetId="20" hidden="1">{#N/A,#N/A,FALSE,"SumG";#N/A,#N/A,FALSE,"ElecG";#N/A,#N/A,FALSE,"MechG";#N/A,#N/A,FALSE,"GeotG";#N/A,#N/A,FALSE,"PrcsG";#N/A,#N/A,FALSE,"TunnG";#N/A,#N/A,FALSE,"CivlG";#N/A,#N/A,FALSE,"NtwkG";#N/A,#N/A,FALSE,"EstgG";#N/A,#N/A,FALSE,"PEngG"}</definedName>
    <definedName name="uj" localSheetId="21" hidden="1">{#N/A,#N/A,FALSE,"SumG";#N/A,#N/A,FALSE,"ElecG";#N/A,#N/A,FALSE,"MechG";#N/A,#N/A,FALSE,"GeotG";#N/A,#N/A,FALSE,"PrcsG";#N/A,#N/A,FALSE,"TunnG";#N/A,#N/A,FALSE,"CivlG";#N/A,#N/A,FALSE,"NtwkG";#N/A,#N/A,FALSE,"EstgG";#N/A,#N/A,FALSE,"PEngG"}</definedName>
    <definedName name="uj" hidden="1">{#N/A,#N/A,FALSE,"SumG";#N/A,#N/A,FALSE,"ElecG";#N/A,#N/A,FALSE,"MechG";#N/A,#N/A,FALSE,"GeotG";#N/A,#N/A,FALSE,"PrcsG";#N/A,#N/A,FALSE,"TunnG";#N/A,#N/A,FALSE,"CivlG";#N/A,#N/A,FALSE,"NtwkG";#N/A,#N/A,FALSE,"EstgG";#N/A,#N/A,FALSE,"PEngG"}</definedName>
    <definedName name="ulppuipui" localSheetId="14" hidden="1">{#N/A,#N/A,TRUE,"Cover";#N/A,#N/A,TRUE,"Conts";#N/A,#N/A,TRUE,"VOS";#N/A,#N/A,TRUE,"Warrington";#N/A,#N/A,TRUE,"Widnes"}</definedName>
    <definedName name="ulppuipui" localSheetId="19">{#N/A,#N/A,TRUE,"Cover";#N/A,#N/A,TRUE,"Conts";#N/A,#N/A,TRUE,"VOS";#N/A,#N/A,TRUE,"Warrington";#N/A,#N/A,TRUE,"Widnes"}</definedName>
    <definedName name="ulppuipui" localSheetId="18">{#N/A,#N/A,TRUE,"Cover";#N/A,#N/A,TRUE,"Conts";#N/A,#N/A,TRUE,"VOS";#N/A,#N/A,TRUE,"Warrington";#N/A,#N/A,TRUE,"Widnes"}</definedName>
    <definedName name="ulppuipui" localSheetId="22" hidden="1">{#N/A,#N/A,TRUE,"Cover";#N/A,#N/A,TRUE,"Conts";#N/A,#N/A,TRUE,"VOS";#N/A,#N/A,TRUE,"Warrington";#N/A,#N/A,TRUE,"Widnes"}</definedName>
    <definedName name="ulppuipui" localSheetId="8" hidden="1">{#N/A,#N/A,TRUE,"Cover";#N/A,#N/A,TRUE,"Conts";#N/A,#N/A,TRUE,"VOS";#N/A,#N/A,TRUE,"Warrington";#N/A,#N/A,TRUE,"Widnes"}</definedName>
    <definedName name="ulppuipui" localSheetId="20" hidden="1">{#N/A,#N/A,TRUE,"Cover";#N/A,#N/A,TRUE,"Conts";#N/A,#N/A,TRUE,"VOS";#N/A,#N/A,TRUE,"Warrington";#N/A,#N/A,TRUE,"Widnes"}</definedName>
    <definedName name="ulppuipui" localSheetId="21" hidden="1">{#N/A,#N/A,TRUE,"Cover";#N/A,#N/A,TRUE,"Conts";#N/A,#N/A,TRUE,"VOS";#N/A,#N/A,TRUE,"Warrington";#N/A,#N/A,TRUE,"Widnes"}</definedName>
    <definedName name="ulppuipui" hidden="1">{#N/A,#N/A,TRUE,"Cover";#N/A,#N/A,TRUE,"Conts";#N/A,#N/A,TRUE,"VOS";#N/A,#N/A,TRUE,"Warrington";#N/A,#N/A,TRUE,"Widnes"}</definedName>
    <definedName name="undo" localSheetId="14" hidden="1">{#N/A,#N/A,TRUE,"Cover";#N/A,#N/A,TRUE,"Conts";#N/A,#N/A,TRUE,"VOS";#N/A,#N/A,TRUE,"Warrington";#N/A,#N/A,TRUE,"Widnes"}</definedName>
    <definedName name="undo" localSheetId="19">{#N/A,#N/A,TRUE,"Cover";#N/A,#N/A,TRUE,"Conts";#N/A,#N/A,TRUE,"VOS";#N/A,#N/A,TRUE,"Warrington";#N/A,#N/A,TRUE,"Widnes"}</definedName>
    <definedName name="undo" localSheetId="18">{#N/A,#N/A,TRUE,"Cover";#N/A,#N/A,TRUE,"Conts";#N/A,#N/A,TRUE,"VOS";#N/A,#N/A,TRUE,"Warrington";#N/A,#N/A,TRUE,"Widnes"}</definedName>
    <definedName name="undo" localSheetId="22" hidden="1">{#N/A,#N/A,TRUE,"Cover";#N/A,#N/A,TRUE,"Conts";#N/A,#N/A,TRUE,"VOS";#N/A,#N/A,TRUE,"Warrington";#N/A,#N/A,TRUE,"Widnes"}</definedName>
    <definedName name="undo" localSheetId="8" hidden="1">{#N/A,#N/A,TRUE,"Cover";#N/A,#N/A,TRUE,"Conts";#N/A,#N/A,TRUE,"VOS";#N/A,#N/A,TRUE,"Warrington";#N/A,#N/A,TRUE,"Widnes"}</definedName>
    <definedName name="undo" localSheetId="20" hidden="1">{#N/A,#N/A,TRUE,"Cover";#N/A,#N/A,TRUE,"Conts";#N/A,#N/A,TRUE,"VOS";#N/A,#N/A,TRUE,"Warrington";#N/A,#N/A,TRUE,"Widnes"}</definedName>
    <definedName name="undo" localSheetId="21" hidden="1">{#N/A,#N/A,TRUE,"Cover";#N/A,#N/A,TRUE,"Conts";#N/A,#N/A,TRUE,"VOS";#N/A,#N/A,TRUE,"Warrington";#N/A,#N/A,TRUE,"Widnes"}</definedName>
    <definedName name="undo" hidden="1">{#N/A,#N/A,TRUE,"Cover";#N/A,#N/A,TRUE,"Conts";#N/A,#N/A,TRUE,"VOS";#N/A,#N/A,TRUE,"Warrington";#N/A,#N/A,TRUE,"Widnes"}</definedName>
    <definedName name="uolougouio" localSheetId="14" hidden="1">{#N/A,#N/A,TRUE,"Cover";#N/A,#N/A,TRUE,"Conts";#N/A,#N/A,TRUE,"VOS";#N/A,#N/A,TRUE,"Warrington";#N/A,#N/A,TRUE,"Widnes"}</definedName>
    <definedName name="uolougouio" localSheetId="19">{#N/A,#N/A,TRUE,"Cover";#N/A,#N/A,TRUE,"Conts";#N/A,#N/A,TRUE,"VOS";#N/A,#N/A,TRUE,"Warrington";#N/A,#N/A,TRUE,"Widnes"}</definedName>
    <definedName name="uolougouio" localSheetId="18">{#N/A,#N/A,TRUE,"Cover";#N/A,#N/A,TRUE,"Conts";#N/A,#N/A,TRUE,"VOS";#N/A,#N/A,TRUE,"Warrington";#N/A,#N/A,TRUE,"Widnes"}</definedName>
    <definedName name="uolougouio" localSheetId="22" hidden="1">{#N/A,#N/A,TRUE,"Cover";#N/A,#N/A,TRUE,"Conts";#N/A,#N/A,TRUE,"VOS";#N/A,#N/A,TRUE,"Warrington";#N/A,#N/A,TRUE,"Widnes"}</definedName>
    <definedName name="uolougouio" localSheetId="8" hidden="1">{#N/A,#N/A,TRUE,"Cover";#N/A,#N/A,TRUE,"Conts";#N/A,#N/A,TRUE,"VOS";#N/A,#N/A,TRUE,"Warrington";#N/A,#N/A,TRUE,"Widnes"}</definedName>
    <definedName name="uolougouio" localSheetId="20" hidden="1">{#N/A,#N/A,TRUE,"Cover";#N/A,#N/A,TRUE,"Conts";#N/A,#N/A,TRUE,"VOS";#N/A,#N/A,TRUE,"Warrington";#N/A,#N/A,TRUE,"Widnes"}</definedName>
    <definedName name="uolougouio" localSheetId="21" hidden="1">{#N/A,#N/A,TRUE,"Cover";#N/A,#N/A,TRUE,"Conts";#N/A,#N/A,TRUE,"VOS";#N/A,#N/A,TRUE,"Warrington";#N/A,#N/A,TRUE,"Widnes"}</definedName>
    <definedName name="uolougouio" hidden="1">{#N/A,#N/A,TRUE,"Cover";#N/A,#N/A,TRUE,"Conts";#N/A,#N/A,TRUE,"VOS";#N/A,#N/A,TRUE,"Warrington";#N/A,#N/A,TRUE,"Widnes"}</definedName>
    <definedName name="UPT" localSheetId="22">[7]WorkBreakDown!#REF!</definedName>
    <definedName name="UPT" localSheetId="20">#REF!</definedName>
    <definedName name="UPT" localSheetId="21">#REF!</definedName>
    <definedName name="UPT">#REF!</definedName>
    <definedName name="uy" localSheetId="14" hidden="1">{#N/A,#N/A,TRUE,"Cover";#N/A,#N/A,TRUE,"Conts";#N/A,#N/A,TRUE,"VOS";#N/A,#N/A,TRUE,"Warrington";#N/A,#N/A,TRUE,"Widnes"}</definedName>
    <definedName name="uy" localSheetId="19">{#N/A,#N/A,TRUE,"Cover";#N/A,#N/A,TRUE,"Conts";#N/A,#N/A,TRUE,"VOS";#N/A,#N/A,TRUE,"Warrington";#N/A,#N/A,TRUE,"Widnes"}</definedName>
    <definedName name="uy" localSheetId="18">{#N/A,#N/A,TRUE,"Cover";#N/A,#N/A,TRUE,"Conts";#N/A,#N/A,TRUE,"VOS";#N/A,#N/A,TRUE,"Warrington";#N/A,#N/A,TRUE,"Widnes"}</definedName>
    <definedName name="uy" localSheetId="22" hidden="1">{#N/A,#N/A,TRUE,"Cover";#N/A,#N/A,TRUE,"Conts";#N/A,#N/A,TRUE,"VOS";#N/A,#N/A,TRUE,"Warrington";#N/A,#N/A,TRUE,"Widnes"}</definedName>
    <definedName name="uy" localSheetId="8" hidden="1">{#N/A,#N/A,TRUE,"Cover";#N/A,#N/A,TRUE,"Conts";#N/A,#N/A,TRUE,"VOS";#N/A,#N/A,TRUE,"Warrington";#N/A,#N/A,TRUE,"Widnes"}</definedName>
    <definedName name="uy" localSheetId="20" hidden="1">{#N/A,#N/A,TRUE,"Cover";#N/A,#N/A,TRUE,"Conts";#N/A,#N/A,TRUE,"VOS";#N/A,#N/A,TRUE,"Warrington";#N/A,#N/A,TRUE,"Widnes"}</definedName>
    <definedName name="uy" localSheetId="21" hidden="1">{#N/A,#N/A,TRUE,"Cover";#N/A,#N/A,TRUE,"Conts";#N/A,#N/A,TRUE,"VOS";#N/A,#N/A,TRUE,"Warrington";#N/A,#N/A,TRUE,"Widnes"}</definedName>
    <definedName name="uy" hidden="1">{#N/A,#N/A,TRUE,"Cover";#N/A,#N/A,TRUE,"Conts";#N/A,#N/A,TRUE,"VOS";#N/A,#N/A,TRUE,"Warrington";#N/A,#N/A,TRUE,"Widnes"}</definedName>
    <definedName name="v" localSheetId="14" hidden="1">{#N/A,#N/A,TRUE,"Cover";#N/A,#N/A,TRUE,"Conts";#N/A,#N/A,TRUE,"VOS";#N/A,#N/A,TRUE,"Warrington";#N/A,#N/A,TRUE,"Widnes"}</definedName>
    <definedName name="v" localSheetId="19">{#N/A,#N/A,TRUE,"Cover";#N/A,#N/A,TRUE,"Conts";#N/A,#N/A,TRUE,"VOS";#N/A,#N/A,TRUE,"Warrington";#N/A,#N/A,TRUE,"Widnes"}</definedName>
    <definedName name="v" localSheetId="18">{#N/A,#N/A,TRUE,"Cover";#N/A,#N/A,TRUE,"Conts";#N/A,#N/A,TRUE,"VOS";#N/A,#N/A,TRUE,"Warrington";#N/A,#N/A,TRUE,"Widnes"}</definedName>
    <definedName name="v" localSheetId="22" hidden="1">{#N/A,#N/A,TRUE,"Cover";#N/A,#N/A,TRUE,"Conts";#N/A,#N/A,TRUE,"VOS";#N/A,#N/A,TRUE,"Warrington";#N/A,#N/A,TRUE,"Widnes"}</definedName>
    <definedName name="v" localSheetId="8" hidden="1">{#N/A,#N/A,TRUE,"Cover";#N/A,#N/A,TRUE,"Conts";#N/A,#N/A,TRUE,"VOS";#N/A,#N/A,TRUE,"Warrington";#N/A,#N/A,TRUE,"Widnes"}</definedName>
    <definedName name="v" localSheetId="20" hidden="1">{#N/A,#N/A,TRUE,"Cover";#N/A,#N/A,TRUE,"Conts";#N/A,#N/A,TRUE,"VOS";#N/A,#N/A,TRUE,"Warrington";#N/A,#N/A,TRUE,"Widnes"}</definedName>
    <definedName name="v" localSheetId="21" hidden="1">{#N/A,#N/A,TRUE,"Cover";#N/A,#N/A,TRUE,"Conts";#N/A,#N/A,TRUE,"VOS";#N/A,#N/A,TRUE,"Warrington";#N/A,#N/A,TRUE,"Widnes"}</definedName>
    <definedName name="v" hidden="1">{#N/A,#N/A,TRUE,"Cover";#N/A,#N/A,TRUE,"Conts";#N/A,#N/A,TRUE,"VOS";#N/A,#N/A,TRUE,"Warrington";#N/A,#N/A,TRUE,"Widnes"}</definedName>
    <definedName name="Value_Col" localSheetId="19">#REF!</definedName>
    <definedName name="Value_Col" localSheetId="18">#REF!</definedName>
    <definedName name="Value_Col" localSheetId="21">#REF!</definedName>
    <definedName name="Value_Col">#REF!</definedName>
    <definedName name="Variation" localSheetId="14" hidden="1">{#N/A,#N/A,FALSE,"SumD";#N/A,#N/A,FALSE,"ElecD";#N/A,#N/A,FALSE,"MechD";#N/A,#N/A,FALSE,"GeotD";#N/A,#N/A,FALSE,"PrcsD";#N/A,#N/A,FALSE,"TunnD";#N/A,#N/A,FALSE,"CivlD";#N/A,#N/A,FALSE,"NtwkD";#N/A,#N/A,FALSE,"EstgD";#N/A,#N/A,FALSE,"PEngD"}</definedName>
    <definedName name="Variation" localSheetId="19">{#N/A,#N/A,FALSE,"SumD";#N/A,#N/A,FALSE,"ElecD";#N/A,#N/A,FALSE,"MechD";#N/A,#N/A,FALSE,"GeotD";#N/A,#N/A,FALSE,"PrcsD";#N/A,#N/A,FALSE,"TunnD";#N/A,#N/A,FALSE,"CivlD";#N/A,#N/A,FALSE,"NtwkD";#N/A,#N/A,FALSE,"EstgD";#N/A,#N/A,FALSE,"PEngD"}</definedName>
    <definedName name="Variation" localSheetId="18">{#N/A,#N/A,FALSE,"SumD";#N/A,#N/A,FALSE,"ElecD";#N/A,#N/A,FALSE,"MechD";#N/A,#N/A,FALSE,"GeotD";#N/A,#N/A,FALSE,"PrcsD";#N/A,#N/A,FALSE,"TunnD";#N/A,#N/A,FALSE,"CivlD";#N/A,#N/A,FALSE,"NtwkD";#N/A,#N/A,FALSE,"EstgD";#N/A,#N/A,FALSE,"PEngD"}</definedName>
    <definedName name="Variation" localSheetId="22" hidden="1">{#N/A,#N/A,FALSE,"SumD";#N/A,#N/A,FALSE,"ElecD";#N/A,#N/A,FALSE,"MechD";#N/A,#N/A,FALSE,"GeotD";#N/A,#N/A,FALSE,"PrcsD";#N/A,#N/A,FALSE,"TunnD";#N/A,#N/A,FALSE,"CivlD";#N/A,#N/A,FALSE,"NtwkD";#N/A,#N/A,FALSE,"EstgD";#N/A,#N/A,FALSE,"PEngD"}</definedName>
    <definedName name="Variation" localSheetId="8" hidden="1">{#N/A,#N/A,FALSE,"SumD";#N/A,#N/A,FALSE,"ElecD";#N/A,#N/A,FALSE,"MechD";#N/A,#N/A,FALSE,"GeotD";#N/A,#N/A,FALSE,"PrcsD";#N/A,#N/A,FALSE,"TunnD";#N/A,#N/A,FALSE,"CivlD";#N/A,#N/A,FALSE,"NtwkD";#N/A,#N/A,FALSE,"EstgD";#N/A,#N/A,FALSE,"PEngD"}</definedName>
    <definedName name="Variation" localSheetId="20" hidden="1">{#N/A,#N/A,FALSE,"SumD";#N/A,#N/A,FALSE,"ElecD";#N/A,#N/A,FALSE,"MechD";#N/A,#N/A,FALSE,"GeotD";#N/A,#N/A,FALSE,"PrcsD";#N/A,#N/A,FALSE,"TunnD";#N/A,#N/A,FALSE,"CivlD";#N/A,#N/A,FALSE,"NtwkD";#N/A,#N/A,FALSE,"EstgD";#N/A,#N/A,FALSE,"PEngD"}</definedName>
    <definedName name="Variation" localSheetId="21" hidden="1">{#N/A,#N/A,FALSE,"SumD";#N/A,#N/A,FALSE,"ElecD";#N/A,#N/A,FALSE,"MechD";#N/A,#N/A,FALSE,"GeotD";#N/A,#N/A,FALSE,"PrcsD";#N/A,#N/A,FALSE,"TunnD";#N/A,#N/A,FALSE,"CivlD";#N/A,#N/A,FALSE,"NtwkD";#N/A,#N/A,FALSE,"EstgD";#N/A,#N/A,FALSE,"PEngD"}</definedName>
    <definedName name="Variation" hidden="1">{#N/A,#N/A,FALSE,"SumD";#N/A,#N/A,FALSE,"ElecD";#N/A,#N/A,FALSE,"MechD";#N/A,#N/A,FALSE,"GeotD";#N/A,#N/A,FALSE,"PrcsD";#N/A,#N/A,FALSE,"TunnD";#N/A,#N/A,FALSE,"CivlD";#N/A,#N/A,FALSE,"NtwkD";#N/A,#N/A,FALSE,"EstgD";#N/A,#N/A,FALSE,"PEngD"}</definedName>
    <definedName name="VENT" localSheetId="14" hidden="1">{#N/A,#N/A,TRUE,"Cover";#N/A,#N/A,TRUE,"Conts";#N/A,#N/A,TRUE,"VOS";#N/A,#N/A,TRUE,"Warrington";#N/A,#N/A,TRUE,"Widnes"}</definedName>
    <definedName name="VENT" localSheetId="19">{#N/A,#N/A,TRUE,"Cover";#N/A,#N/A,TRUE,"Conts";#N/A,#N/A,TRUE,"VOS";#N/A,#N/A,TRUE,"Warrington";#N/A,#N/A,TRUE,"Widnes"}</definedName>
    <definedName name="VENT" localSheetId="18">{#N/A,#N/A,TRUE,"Cover";#N/A,#N/A,TRUE,"Conts";#N/A,#N/A,TRUE,"VOS";#N/A,#N/A,TRUE,"Warrington";#N/A,#N/A,TRUE,"Widnes"}</definedName>
    <definedName name="VENT" localSheetId="22" hidden="1">{#N/A,#N/A,TRUE,"Cover";#N/A,#N/A,TRUE,"Conts";#N/A,#N/A,TRUE,"VOS";#N/A,#N/A,TRUE,"Warrington";#N/A,#N/A,TRUE,"Widnes"}</definedName>
    <definedName name="VENT" localSheetId="8" hidden="1">{#N/A,#N/A,TRUE,"Cover";#N/A,#N/A,TRUE,"Conts";#N/A,#N/A,TRUE,"VOS";#N/A,#N/A,TRUE,"Warrington";#N/A,#N/A,TRUE,"Widnes"}</definedName>
    <definedName name="VENT" localSheetId="20" hidden="1">{#N/A,#N/A,TRUE,"Cover";#N/A,#N/A,TRUE,"Conts";#N/A,#N/A,TRUE,"VOS";#N/A,#N/A,TRUE,"Warrington";#N/A,#N/A,TRUE,"Widnes"}</definedName>
    <definedName name="VENT" localSheetId="21" hidden="1">{#N/A,#N/A,TRUE,"Cover";#N/A,#N/A,TRUE,"Conts";#N/A,#N/A,TRUE,"VOS";#N/A,#N/A,TRUE,"Warrington";#N/A,#N/A,TRUE,"Widnes"}</definedName>
    <definedName name="VENT" hidden="1">{#N/A,#N/A,TRUE,"Cover";#N/A,#N/A,TRUE,"Conts";#N/A,#N/A,TRUE,"VOS";#N/A,#N/A,TRUE,"Warrington";#N/A,#N/A,TRUE,"Widnes"}</definedName>
    <definedName name="vj" localSheetId="14" hidden="1">{#N/A,#N/A,TRUE,"Cover";#N/A,#N/A,TRUE,"Conts";#N/A,#N/A,TRUE,"VOS";#N/A,#N/A,TRUE,"Warrington";#N/A,#N/A,TRUE,"Widnes"}</definedName>
    <definedName name="vj" localSheetId="19">{#N/A,#N/A,TRUE,"Cover";#N/A,#N/A,TRUE,"Conts";#N/A,#N/A,TRUE,"VOS";#N/A,#N/A,TRUE,"Warrington";#N/A,#N/A,TRUE,"Widnes"}</definedName>
    <definedName name="vj" localSheetId="18">{#N/A,#N/A,TRUE,"Cover";#N/A,#N/A,TRUE,"Conts";#N/A,#N/A,TRUE,"VOS";#N/A,#N/A,TRUE,"Warrington";#N/A,#N/A,TRUE,"Widnes"}</definedName>
    <definedName name="vj" localSheetId="22" hidden="1">{#N/A,#N/A,TRUE,"Cover";#N/A,#N/A,TRUE,"Conts";#N/A,#N/A,TRUE,"VOS";#N/A,#N/A,TRUE,"Warrington";#N/A,#N/A,TRUE,"Widnes"}</definedName>
    <definedName name="vj" localSheetId="8" hidden="1">{#N/A,#N/A,TRUE,"Cover";#N/A,#N/A,TRUE,"Conts";#N/A,#N/A,TRUE,"VOS";#N/A,#N/A,TRUE,"Warrington";#N/A,#N/A,TRUE,"Widnes"}</definedName>
    <definedName name="vj" localSheetId="20" hidden="1">{#N/A,#N/A,TRUE,"Cover";#N/A,#N/A,TRUE,"Conts";#N/A,#N/A,TRUE,"VOS";#N/A,#N/A,TRUE,"Warrington";#N/A,#N/A,TRUE,"Widnes"}</definedName>
    <definedName name="vj" localSheetId="21" hidden="1">{#N/A,#N/A,TRUE,"Cover";#N/A,#N/A,TRUE,"Conts";#N/A,#N/A,TRUE,"VOS";#N/A,#N/A,TRUE,"Warrington";#N/A,#N/A,TRUE,"Widnes"}</definedName>
    <definedName name="vj" hidden="1">{#N/A,#N/A,TRUE,"Cover";#N/A,#N/A,TRUE,"Conts";#N/A,#N/A,TRUE,"VOS";#N/A,#N/A,TRUE,"Warrington";#N/A,#N/A,TRUE,"Widnes"}</definedName>
    <definedName name="VO" localSheetId="19">#REF!</definedName>
    <definedName name="VO" localSheetId="18">#REF!</definedName>
    <definedName name="VO" localSheetId="21">#REF!</definedName>
    <definedName name="VO">#REF!</definedName>
    <definedName name="W" localSheetId="19">#REF!</definedName>
    <definedName name="W" localSheetId="18">#REF!</definedName>
    <definedName name="W" localSheetId="22">#REF!</definedName>
    <definedName name="W" localSheetId="20">#REF!</definedName>
    <definedName name="W" localSheetId="21">#REF!</definedName>
    <definedName name="W">#REF!</definedName>
    <definedName name="w26te" localSheetId="14" hidden="1">{#N/A,#N/A,TRUE,"Cover";#N/A,#N/A,TRUE,"Conts";#N/A,#N/A,TRUE,"VOS";#N/A,#N/A,TRUE,"Warrington";#N/A,#N/A,TRUE,"Widnes"}</definedName>
    <definedName name="w26te" localSheetId="19">{#N/A,#N/A,TRUE,"Cover";#N/A,#N/A,TRUE,"Conts";#N/A,#N/A,TRUE,"VOS";#N/A,#N/A,TRUE,"Warrington";#N/A,#N/A,TRUE,"Widnes"}</definedName>
    <definedName name="w26te" localSheetId="18">{#N/A,#N/A,TRUE,"Cover";#N/A,#N/A,TRUE,"Conts";#N/A,#N/A,TRUE,"VOS";#N/A,#N/A,TRUE,"Warrington";#N/A,#N/A,TRUE,"Widnes"}</definedName>
    <definedName name="w26te" localSheetId="22" hidden="1">{#N/A,#N/A,TRUE,"Cover";#N/A,#N/A,TRUE,"Conts";#N/A,#N/A,TRUE,"VOS";#N/A,#N/A,TRUE,"Warrington";#N/A,#N/A,TRUE,"Widnes"}</definedName>
    <definedName name="w26te" localSheetId="8" hidden="1">{#N/A,#N/A,TRUE,"Cover";#N/A,#N/A,TRUE,"Conts";#N/A,#N/A,TRUE,"VOS";#N/A,#N/A,TRUE,"Warrington";#N/A,#N/A,TRUE,"Widnes"}</definedName>
    <definedName name="w26te" localSheetId="20" hidden="1">{#N/A,#N/A,TRUE,"Cover";#N/A,#N/A,TRUE,"Conts";#N/A,#N/A,TRUE,"VOS";#N/A,#N/A,TRUE,"Warrington";#N/A,#N/A,TRUE,"Widnes"}</definedName>
    <definedName name="w26te" localSheetId="21" hidden="1">{#N/A,#N/A,TRUE,"Cover";#N/A,#N/A,TRUE,"Conts";#N/A,#N/A,TRUE,"VOS";#N/A,#N/A,TRUE,"Warrington";#N/A,#N/A,TRUE,"Widnes"}</definedName>
    <definedName name="w26te" hidden="1">{#N/A,#N/A,TRUE,"Cover";#N/A,#N/A,TRUE,"Conts";#N/A,#N/A,TRUE,"VOS";#N/A,#N/A,TRUE,"Warrington";#N/A,#N/A,TRUE,"Widnes"}</definedName>
    <definedName name="w6y" localSheetId="14" hidden="1">{#N/A,#N/A,TRUE,"Cover";#N/A,#N/A,TRUE,"Conts";#N/A,#N/A,TRUE,"VOS";#N/A,#N/A,TRUE,"Warrington";#N/A,#N/A,TRUE,"Widnes"}</definedName>
    <definedName name="w6y" localSheetId="19">{#N/A,#N/A,TRUE,"Cover";#N/A,#N/A,TRUE,"Conts";#N/A,#N/A,TRUE,"VOS";#N/A,#N/A,TRUE,"Warrington";#N/A,#N/A,TRUE,"Widnes"}</definedName>
    <definedName name="w6y" localSheetId="18">{#N/A,#N/A,TRUE,"Cover";#N/A,#N/A,TRUE,"Conts";#N/A,#N/A,TRUE,"VOS";#N/A,#N/A,TRUE,"Warrington";#N/A,#N/A,TRUE,"Widnes"}</definedName>
    <definedName name="w6y" localSheetId="22" hidden="1">{#N/A,#N/A,TRUE,"Cover";#N/A,#N/A,TRUE,"Conts";#N/A,#N/A,TRUE,"VOS";#N/A,#N/A,TRUE,"Warrington";#N/A,#N/A,TRUE,"Widnes"}</definedName>
    <definedName name="w6y" localSheetId="8" hidden="1">{#N/A,#N/A,TRUE,"Cover";#N/A,#N/A,TRUE,"Conts";#N/A,#N/A,TRUE,"VOS";#N/A,#N/A,TRUE,"Warrington";#N/A,#N/A,TRUE,"Widnes"}</definedName>
    <definedName name="w6y" localSheetId="20" hidden="1">{#N/A,#N/A,TRUE,"Cover";#N/A,#N/A,TRUE,"Conts";#N/A,#N/A,TRUE,"VOS";#N/A,#N/A,TRUE,"Warrington";#N/A,#N/A,TRUE,"Widnes"}</definedName>
    <definedName name="w6y" localSheetId="21" hidden="1">{#N/A,#N/A,TRUE,"Cover";#N/A,#N/A,TRUE,"Conts";#N/A,#N/A,TRUE,"VOS";#N/A,#N/A,TRUE,"Warrington";#N/A,#N/A,TRUE,"Widnes"}</definedName>
    <definedName name="w6y" hidden="1">{#N/A,#N/A,TRUE,"Cover";#N/A,#N/A,TRUE,"Conts";#N/A,#N/A,TRUE,"VOS";#N/A,#N/A,TRUE,"Warrington";#N/A,#N/A,TRUE,"Widnes"}</definedName>
    <definedName name="waff" localSheetId="14" hidden="1">{#N/A,#N/A,TRUE,"Cover";#N/A,#N/A,TRUE,"Conts";#N/A,#N/A,TRUE,"VOS";#N/A,#N/A,TRUE,"Warrington";#N/A,#N/A,TRUE,"Widnes"}</definedName>
    <definedName name="waff" localSheetId="19">{#N/A,#N/A,TRUE,"Cover";#N/A,#N/A,TRUE,"Conts";#N/A,#N/A,TRUE,"VOS";#N/A,#N/A,TRUE,"Warrington";#N/A,#N/A,TRUE,"Widnes"}</definedName>
    <definedName name="waff" localSheetId="18">{#N/A,#N/A,TRUE,"Cover";#N/A,#N/A,TRUE,"Conts";#N/A,#N/A,TRUE,"VOS";#N/A,#N/A,TRUE,"Warrington";#N/A,#N/A,TRUE,"Widnes"}</definedName>
    <definedName name="waff" localSheetId="22" hidden="1">{#N/A,#N/A,TRUE,"Cover";#N/A,#N/A,TRUE,"Conts";#N/A,#N/A,TRUE,"VOS";#N/A,#N/A,TRUE,"Warrington";#N/A,#N/A,TRUE,"Widnes"}</definedName>
    <definedName name="waff" localSheetId="8" hidden="1">{#N/A,#N/A,TRUE,"Cover";#N/A,#N/A,TRUE,"Conts";#N/A,#N/A,TRUE,"VOS";#N/A,#N/A,TRUE,"Warrington";#N/A,#N/A,TRUE,"Widnes"}</definedName>
    <definedName name="waff" localSheetId="20" hidden="1">{#N/A,#N/A,TRUE,"Cover";#N/A,#N/A,TRUE,"Conts";#N/A,#N/A,TRUE,"VOS";#N/A,#N/A,TRUE,"Warrington";#N/A,#N/A,TRUE,"Widnes"}</definedName>
    <definedName name="waff" localSheetId="21" hidden="1">{#N/A,#N/A,TRUE,"Cover";#N/A,#N/A,TRUE,"Conts";#N/A,#N/A,TRUE,"VOS";#N/A,#N/A,TRUE,"Warrington";#N/A,#N/A,TRUE,"Widnes"}</definedName>
    <definedName name="waff" hidden="1">{#N/A,#N/A,TRUE,"Cover";#N/A,#N/A,TRUE,"Conts";#N/A,#N/A,TRUE,"VOS";#N/A,#N/A,TRUE,"Warrington";#N/A,#N/A,TRUE,"Widnes"}</definedName>
    <definedName name="WALL__FINISHES" localSheetId="22">'[14]Build-up'!#REF!</definedName>
    <definedName name="WALL__FINISHES" localSheetId="20">#REF!</definedName>
    <definedName name="WALL__FINISHES" localSheetId="21">#REF!</definedName>
    <definedName name="WALL__FINISHES">#REF!</definedName>
    <definedName name="warergtrjyiu" localSheetId="14" hidden="1">{#N/A,#N/A,TRUE,"Cover";#N/A,#N/A,TRUE,"Conts";#N/A,#N/A,TRUE,"VOS";#N/A,#N/A,TRUE,"Warrington";#N/A,#N/A,TRUE,"Widnes"}</definedName>
    <definedName name="warergtrjyiu" localSheetId="19">{#N/A,#N/A,TRUE,"Cover";#N/A,#N/A,TRUE,"Conts";#N/A,#N/A,TRUE,"VOS";#N/A,#N/A,TRUE,"Warrington";#N/A,#N/A,TRUE,"Widnes"}</definedName>
    <definedName name="warergtrjyiu" localSheetId="18">{#N/A,#N/A,TRUE,"Cover";#N/A,#N/A,TRUE,"Conts";#N/A,#N/A,TRUE,"VOS";#N/A,#N/A,TRUE,"Warrington";#N/A,#N/A,TRUE,"Widnes"}</definedName>
    <definedName name="warergtrjyiu" localSheetId="22" hidden="1">{#N/A,#N/A,TRUE,"Cover";#N/A,#N/A,TRUE,"Conts";#N/A,#N/A,TRUE,"VOS";#N/A,#N/A,TRUE,"Warrington";#N/A,#N/A,TRUE,"Widnes"}</definedName>
    <definedName name="warergtrjyiu" localSheetId="8" hidden="1">{#N/A,#N/A,TRUE,"Cover";#N/A,#N/A,TRUE,"Conts";#N/A,#N/A,TRUE,"VOS";#N/A,#N/A,TRUE,"Warrington";#N/A,#N/A,TRUE,"Widnes"}</definedName>
    <definedName name="warergtrjyiu" localSheetId="20" hidden="1">{#N/A,#N/A,TRUE,"Cover";#N/A,#N/A,TRUE,"Conts";#N/A,#N/A,TRUE,"VOS";#N/A,#N/A,TRUE,"Warrington";#N/A,#N/A,TRUE,"Widnes"}</definedName>
    <definedName name="warergtrjyiu" localSheetId="21" hidden="1">{#N/A,#N/A,TRUE,"Cover";#N/A,#N/A,TRUE,"Conts";#N/A,#N/A,TRUE,"VOS";#N/A,#N/A,TRUE,"Warrington";#N/A,#N/A,TRUE,"Widnes"}</definedName>
    <definedName name="warergtrjyiu" hidden="1">{#N/A,#N/A,TRUE,"Cover";#N/A,#N/A,TRUE,"Conts";#N/A,#N/A,TRUE,"VOS";#N/A,#N/A,TRUE,"Warrington";#N/A,#N/A,TRUE,"Widnes"}</definedName>
    <definedName name="Water_Level" localSheetId="19">'[15]Trench data'!$H$7:$H$8</definedName>
    <definedName name="Water_Level" localSheetId="18">'[15]Trench data'!$H$7:$H$8</definedName>
    <definedName name="Water_Level" localSheetId="22">'[15]Trench data'!$H$7:$H$8</definedName>
    <definedName name="Water_Level" localSheetId="20">#REF!</definedName>
    <definedName name="Water_Level" localSheetId="21">#REF!</definedName>
    <definedName name="Water_Level">#REF!</definedName>
    <definedName name="wawst" localSheetId="14" hidden="1">{#N/A,#N/A,TRUE,"Cover";#N/A,#N/A,TRUE,"Conts";#N/A,#N/A,TRUE,"VOS";#N/A,#N/A,TRUE,"Warrington";#N/A,#N/A,TRUE,"Widnes"}</definedName>
    <definedName name="wawst" localSheetId="19">{#N/A,#N/A,TRUE,"Cover";#N/A,#N/A,TRUE,"Conts";#N/A,#N/A,TRUE,"VOS";#N/A,#N/A,TRUE,"Warrington";#N/A,#N/A,TRUE,"Widnes"}</definedName>
    <definedName name="wawst" localSheetId="18">{#N/A,#N/A,TRUE,"Cover";#N/A,#N/A,TRUE,"Conts";#N/A,#N/A,TRUE,"VOS";#N/A,#N/A,TRUE,"Warrington";#N/A,#N/A,TRUE,"Widnes"}</definedName>
    <definedName name="wawst" localSheetId="22" hidden="1">{#N/A,#N/A,TRUE,"Cover";#N/A,#N/A,TRUE,"Conts";#N/A,#N/A,TRUE,"VOS";#N/A,#N/A,TRUE,"Warrington";#N/A,#N/A,TRUE,"Widnes"}</definedName>
    <definedName name="wawst" localSheetId="8" hidden="1">{#N/A,#N/A,TRUE,"Cover";#N/A,#N/A,TRUE,"Conts";#N/A,#N/A,TRUE,"VOS";#N/A,#N/A,TRUE,"Warrington";#N/A,#N/A,TRUE,"Widnes"}</definedName>
    <definedName name="wawst" localSheetId="20" hidden="1">{#N/A,#N/A,TRUE,"Cover";#N/A,#N/A,TRUE,"Conts";#N/A,#N/A,TRUE,"VOS";#N/A,#N/A,TRUE,"Warrington";#N/A,#N/A,TRUE,"Widnes"}</definedName>
    <definedName name="wawst" localSheetId="21" hidden="1">{#N/A,#N/A,TRUE,"Cover";#N/A,#N/A,TRUE,"Conts";#N/A,#N/A,TRUE,"VOS";#N/A,#N/A,TRUE,"Warrington";#N/A,#N/A,TRUE,"Widnes"}</definedName>
    <definedName name="wawst" hidden="1">{#N/A,#N/A,TRUE,"Cover";#N/A,#N/A,TRUE,"Conts";#N/A,#N/A,TRUE,"VOS";#N/A,#N/A,TRUE,"Warrington";#N/A,#N/A,TRUE,"Widnes"}</definedName>
    <definedName name="wegywegt" localSheetId="14" hidden="1">{#N/A,#N/A,TRUE,"Cover";#N/A,#N/A,TRUE,"Conts";#N/A,#N/A,TRUE,"VOS";#N/A,#N/A,TRUE,"Warrington";#N/A,#N/A,TRUE,"Widnes"}</definedName>
    <definedName name="wegywegt" localSheetId="19">{#N/A,#N/A,TRUE,"Cover";#N/A,#N/A,TRUE,"Conts";#N/A,#N/A,TRUE,"VOS";#N/A,#N/A,TRUE,"Warrington";#N/A,#N/A,TRUE,"Widnes"}</definedName>
    <definedName name="wegywegt" localSheetId="18">{#N/A,#N/A,TRUE,"Cover";#N/A,#N/A,TRUE,"Conts";#N/A,#N/A,TRUE,"VOS";#N/A,#N/A,TRUE,"Warrington";#N/A,#N/A,TRUE,"Widnes"}</definedName>
    <definedName name="wegywegt" localSheetId="22" hidden="1">{#N/A,#N/A,TRUE,"Cover";#N/A,#N/A,TRUE,"Conts";#N/A,#N/A,TRUE,"VOS";#N/A,#N/A,TRUE,"Warrington";#N/A,#N/A,TRUE,"Widnes"}</definedName>
    <definedName name="wegywegt" localSheetId="8" hidden="1">{#N/A,#N/A,TRUE,"Cover";#N/A,#N/A,TRUE,"Conts";#N/A,#N/A,TRUE,"VOS";#N/A,#N/A,TRUE,"Warrington";#N/A,#N/A,TRUE,"Widnes"}</definedName>
    <definedName name="wegywegt" localSheetId="20" hidden="1">{#N/A,#N/A,TRUE,"Cover";#N/A,#N/A,TRUE,"Conts";#N/A,#N/A,TRUE,"VOS";#N/A,#N/A,TRUE,"Warrington";#N/A,#N/A,TRUE,"Widnes"}</definedName>
    <definedName name="wegywegt" localSheetId="21" hidden="1">{#N/A,#N/A,TRUE,"Cover";#N/A,#N/A,TRUE,"Conts";#N/A,#N/A,TRUE,"VOS";#N/A,#N/A,TRUE,"Warrington";#N/A,#N/A,TRUE,"Widnes"}</definedName>
    <definedName name="wegywegt" hidden="1">{#N/A,#N/A,TRUE,"Cover";#N/A,#N/A,TRUE,"Conts";#N/A,#N/A,TRUE,"VOS";#N/A,#N/A,TRUE,"Warrington";#N/A,#N/A,TRUE,"Widnes"}</definedName>
    <definedName name="weq" localSheetId="14" hidden="1">{#N/A,#N/A,FALSE,"SumD";#N/A,#N/A,FALSE,"ElecD";#N/A,#N/A,FALSE,"MechD";#N/A,#N/A,FALSE,"GeotD";#N/A,#N/A,FALSE,"PrcsD";#N/A,#N/A,FALSE,"TunnD";#N/A,#N/A,FALSE,"CivlD";#N/A,#N/A,FALSE,"NtwkD";#N/A,#N/A,FALSE,"EstgD";#N/A,#N/A,FALSE,"PEngD"}</definedName>
    <definedName name="weq" localSheetId="19">{#N/A,#N/A,FALSE,"SumD";#N/A,#N/A,FALSE,"ElecD";#N/A,#N/A,FALSE,"MechD";#N/A,#N/A,FALSE,"GeotD";#N/A,#N/A,FALSE,"PrcsD";#N/A,#N/A,FALSE,"TunnD";#N/A,#N/A,FALSE,"CivlD";#N/A,#N/A,FALSE,"NtwkD";#N/A,#N/A,FALSE,"EstgD";#N/A,#N/A,FALSE,"PEngD"}</definedName>
    <definedName name="weq" localSheetId="18">{#N/A,#N/A,FALSE,"SumD";#N/A,#N/A,FALSE,"ElecD";#N/A,#N/A,FALSE,"MechD";#N/A,#N/A,FALSE,"GeotD";#N/A,#N/A,FALSE,"PrcsD";#N/A,#N/A,FALSE,"TunnD";#N/A,#N/A,FALSE,"CivlD";#N/A,#N/A,FALSE,"NtwkD";#N/A,#N/A,FALSE,"EstgD";#N/A,#N/A,FALSE,"PEngD"}</definedName>
    <definedName name="weq" localSheetId="22" hidden="1">{#N/A,#N/A,FALSE,"SumD";#N/A,#N/A,FALSE,"ElecD";#N/A,#N/A,FALSE,"MechD";#N/A,#N/A,FALSE,"GeotD";#N/A,#N/A,FALSE,"PrcsD";#N/A,#N/A,FALSE,"TunnD";#N/A,#N/A,FALSE,"CivlD";#N/A,#N/A,FALSE,"NtwkD";#N/A,#N/A,FALSE,"EstgD";#N/A,#N/A,FALSE,"PEngD"}</definedName>
    <definedName name="weq" localSheetId="8" hidden="1">{#N/A,#N/A,FALSE,"SumD";#N/A,#N/A,FALSE,"ElecD";#N/A,#N/A,FALSE,"MechD";#N/A,#N/A,FALSE,"GeotD";#N/A,#N/A,FALSE,"PrcsD";#N/A,#N/A,FALSE,"TunnD";#N/A,#N/A,FALSE,"CivlD";#N/A,#N/A,FALSE,"NtwkD";#N/A,#N/A,FALSE,"EstgD";#N/A,#N/A,FALSE,"PEngD"}</definedName>
    <definedName name="weq" localSheetId="20" hidden="1">{#N/A,#N/A,FALSE,"SumD";#N/A,#N/A,FALSE,"ElecD";#N/A,#N/A,FALSE,"MechD";#N/A,#N/A,FALSE,"GeotD";#N/A,#N/A,FALSE,"PrcsD";#N/A,#N/A,FALSE,"TunnD";#N/A,#N/A,FALSE,"CivlD";#N/A,#N/A,FALSE,"NtwkD";#N/A,#N/A,FALSE,"EstgD";#N/A,#N/A,FALSE,"PEngD"}</definedName>
    <definedName name="weq" localSheetId="21" hidden="1">{#N/A,#N/A,FALSE,"SumD";#N/A,#N/A,FALSE,"ElecD";#N/A,#N/A,FALSE,"MechD";#N/A,#N/A,FALSE,"GeotD";#N/A,#N/A,FALSE,"PrcsD";#N/A,#N/A,FALSE,"TunnD";#N/A,#N/A,FALSE,"CivlD";#N/A,#N/A,FALSE,"NtwkD";#N/A,#N/A,FALSE,"EstgD";#N/A,#N/A,FALSE,"PEngD"}</definedName>
    <definedName name="weq" hidden="1">{#N/A,#N/A,FALSE,"SumD";#N/A,#N/A,FALSE,"ElecD";#N/A,#N/A,FALSE,"MechD";#N/A,#N/A,FALSE,"GeotD";#N/A,#N/A,FALSE,"PrcsD";#N/A,#N/A,FALSE,"TunnD";#N/A,#N/A,FALSE,"CivlD";#N/A,#N/A,FALSE,"NtwkD";#N/A,#N/A,FALSE,"EstgD";#N/A,#N/A,FALSE,"PEngD"}</definedName>
    <definedName name="wert" localSheetId="14" hidden="1">{#N/A,#N/A,TRUE,"Cover";#N/A,#N/A,TRUE,"Conts";#N/A,#N/A,TRUE,"VOS";#N/A,#N/A,TRUE,"Warrington";#N/A,#N/A,TRUE,"Widnes"}</definedName>
    <definedName name="wert" localSheetId="19">{#N/A,#N/A,TRUE,"Cover";#N/A,#N/A,TRUE,"Conts";#N/A,#N/A,TRUE,"VOS";#N/A,#N/A,TRUE,"Warrington";#N/A,#N/A,TRUE,"Widnes"}</definedName>
    <definedName name="wert" localSheetId="18">{#N/A,#N/A,TRUE,"Cover";#N/A,#N/A,TRUE,"Conts";#N/A,#N/A,TRUE,"VOS";#N/A,#N/A,TRUE,"Warrington";#N/A,#N/A,TRUE,"Widnes"}</definedName>
    <definedName name="wert" localSheetId="22" hidden="1">{#N/A,#N/A,TRUE,"Cover";#N/A,#N/A,TRUE,"Conts";#N/A,#N/A,TRUE,"VOS";#N/A,#N/A,TRUE,"Warrington";#N/A,#N/A,TRUE,"Widnes"}</definedName>
    <definedName name="wert" localSheetId="8" hidden="1">{#N/A,#N/A,TRUE,"Cover";#N/A,#N/A,TRUE,"Conts";#N/A,#N/A,TRUE,"VOS";#N/A,#N/A,TRUE,"Warrington";#N/A,#N/A,TRUE,"Widnes"}</definedName>
    <definedName name="wert" localSheetId="20" hidden="1">{#N/A,#N/A,TRUE,"Cover";#N/A,#N/A,TRUE,"Conts";#N/A,#N/A,TRUE,"VOS";#N/A,#N/A,TRUE,"Warrington";#N/A,#N/A,TRUE,"Widnes"}</definedName>
    <definedName name="wert" localSheetId="21" hidden="1">{#N/A,#N/A,TRUE,"Cover";#N/A,#N/A,TRUE,"Conts";#N/A,#N/A,TRUE,"VOS";#N/A,#N/A,TRUE,"Warrington";#N/A,#N/A,TRUE,"Widnes"}</definedName>
    <definedName name="wert" hidden="1">{#N/A,#N/A,TRUE,"Cover";#N/A,#N/A,TRUE,"Conts";#N/A,#N/A,TRUE,"VOS";#N/A,#N/A,TRUE,"Warrington";#N/A,#N/A,TRUE,"Widnes"}</definedName>
    <definedName name="wetjy" localSheetId="14" hidden="1">{#N/A,#N/A,TRUE,"Cover";#N/A,#N/A,TRUE,"Conts";#N/A,#N/A,TRUE,"VOS";#N/A,#N/A,TRUE,"Warrington";#N/A,#N/A,TRUE,"Widnes"}</definedName>
    <definedName name="wetjy" localSheetId="19">{#N/A,#N/A,TRUE,"Cover";#N/A,#N/A,TRUE,"Conts";#N/A,#N/A,TRUE,"VOS";#N/A,#N/A,TRUE,"Warrington";#N/A,#N/A,TRUE,"Widnes"}</definedName>
    <definedName name="wetjy" localSheetId="18">{#N/A,#N/A,TRUE,"Cover";#N/A,#N/A,TRUE,"Conts";#N/A,#N/A,TRUE,"VOS";#N/A,#N/A,TRUE,"Warrington";#N/A,#N/A,TRUE,"Widnes"}</definedName>
    <definedName name="wetjy" localSheetId="22" hidden="1">{#N/A,#N/A,TRUE,"Cover";#N/A,#N/A,TRUE,"Conts";#N/A,#N/A,TRUE,"VOS";#N/A,#N/A,TRUE,"Warrington";#N/A,#N/A,TRUE,"Widnes"}</definedName>
    <definedName name="wetjy" localSheetId="8" hidden="1">{#N/A,#N/A,TRUE,"Cover";#N/A,#N/A,TRUE,"Conts";#N/A,#N/A,TRUE,"VOS";#N/A,#N/A,TRUE,"Warrington";#N/A,#N/A,TRUE,"Widnes"}</definedName>
    <definedName name="wetjy" localSheetId="20" hidden="1">{#N/A,#N/A,TRUE,"Cover";#N/A,#N/A,TRUE,"Conts";#N/A,#N/A,TRUE,"VOS";#N/A,#N/A,TRUE,"Warrington";#N/A,#N/A,TRUE,"Widnes"}</definedName>
    <definedName name="wetjy" localSheetId="21" hidden="1">{#N/A,#N/A,TRUE,"Cover";#N/A,#N/A,TRUE,"Conts";#N/A,#N/A,TRUE,"VOS";#N/A,#N/A,TRUE,"Warrington";#N/A,#N/A,TRUE,"Widnes"}</definedName>
    <definedName name="wetjy" hidden="1">{#N/A,#N/A,TRUE,"Cover";#N/A,#N/A,TRUE,"Conts";#N/A,#N/A,TRUE,"VOS";#N/A,#N/A,TRUE,"Warrington";#N/A,#N/A,TRUE,"Widnes"}</definedName>
    <definedName name="wetyrutu" localSheetId="14" hidden="1">{#N/A,#N/A,TRUE,"Cover";#N/A,#N/A,TRUE,"Conts";#N/A,#N/A,TRUE,"VOS";#N/A,#N/A,TRUE,"Warrington";#N/A,#N/A,TRUE,"Widnes"}</definedName>
    <definedName name="wetyrutu" localSheetId="19">{#N/A,#N/A,TRUE,"Cover";#N/A,#N/A,TRUE,"Conts";#N/A,#N/A,TRUE,"VOS";#N/A,#N/A,TRUE,"Warrington";#N/A,#N/A,TRUE,"Widnes"}</definedName>
    <definedName name="wetyrutu" localSheetId="18">{#N/A,#N/A,TRUE,"Cover";#N/A,#N/A,TRUE,"Conts";#N/A,#N/A,TRUE,"VOS";#N/A,#N/A,TRUE,"Warrington";#N/A,#N/A,TRUE,"Widnes"}</definedName>
    <definedName name="wetyrutu" localSheetId="22" hidden="1">{#N/A,#N/A,TRUE,"Cover";#N/A,#N/A,TRUE,"Conts";#N/A,#N/A,TRUE,"VOS";#N/A,#N/A,TRUE,"Warrington";#N/A,#N/A,TRUE,"Widnes"}</definedName>
    <definedName name="wetyrutu" localSheetId="8" hidden="1">{#N/A,#N/A,TRUE,"Cover";#N/A,#N/A,TRUE,"Conts";#N/A,#N/A,TRUE,"VOS";#N/A,#N/A,TRUE,"Warrington";#N/A,#N/A,TRUE,"Widnes"}</definedName>
    <definedName name="wetyrutu" localSheetId="20" hidden="1">{#N/A,#N/A,TRUE,"Cover";#N/A,#N/A,TRUE,"Conts";#N/A,#N/A,TRUE,"VOS";#N/A,#N/A,TRUE,"Warrington";#N/A,#N/A,TRUE,"Widnes"}</definedName>
    <definedName name="wetyrutu" localSheetId="21" hidden="1">{#N/A,#N/A,TRUE,"Cover";#N/A,#N/A,TRUE,"Conts";#N/A,#N/A,TRUE,"VOS";#N/A,#N/A,TRUE,"Warrington";#N/A,#N/A,TRUE,"Widnes"}</definedName>
    <definedName name="wetyrutu" hidden="1">{#N/A,#N/A,TRUE,"Cover";#N/A,#N/A,TRUE,"Conts";#N/A,#N/A,TRUE,"VOS";#N/A,#N/A,TRUE,"Warrington";#N/A,#N/A,TRUE,"Widnes"}</definedName>
    <definedName name="WINDOWS__AND__EXTERNAL__DOORS" localSheetId="22">'[14]Build-up'!#REF!</definedName>
    <definedName name="WINDOWS__AND__EXTERNAL__DOORS" localSheetId="20">#REF!</definedName>
    <definedName name="WINDOWS__AND__EXTERNAL__DOORS" localSheetId="21">#REF!</definedName>
    <definedName name="WINDOWS__AND__EXTERNAL__DOORS">#REF!</definedName>
    <definedName name="wqer" localSheetId="14" hidden="1">{#N/A,#N/A,TRUE,"Cover";#N/A,#N/A,TRUE,"Conts";#N/A,#N/A,TRUE,"VOS";#N/A,#N/A,TRUE,"Warrington";#N/A,#N/A,TRUE,"Widnes"}</definedName>
    <definedName name="wqer" localSheetId="19">{#N/A,#N/A,TRUE,"Cover";#N/A,#N/A,TRUE,"Conts";#N/A,#N/A,TRUE,"VOS";#N/A,#N/A,TRUE,"Warrington";#N/A,#N/A,TRUE,"Widnes"}</definedName>
    <definedName name="wqer" localSheetId="18">{#N/A,#N/A,TRUE,"Cover";#N/A,#N/A,TRUE,"Conts";#N/A,#N/A,TRUE,"VOS";#N/A,#N/A,TRUE,"Warrington";#N/A,#N/A,TRUE,"Widnes"}</definedName>
    <definedName name="wqer" localSheetId="22" hidden="1">{#N/A,#N/A,TRUE,"Cover";#N/A,#N/A,TRUE,"Conts";#N/A,#N/A,TRUE,"VOS";#N/A,#N/A,TRUE,"Warrington";#N/A,#N/A,TRUE,"Widnes"}</definedName>
    <definedName name="wqer" localSheetId="8" hidden="1">{#N/A,#N/A,TRUE,"Cover";#N/A,#N/A,TRUE,"Conts";#N/A,#N/A,TRUE,"VOS";#N/A,#N/A,TRUE,"Warrington";#N/A,#N/A,TRUE,"Widnes"}</definedName>
    <definedName name="wqer" localSheetId="20" hidden="1">{#N/A,#N/A,TRUE,"Cover";#N/A,#N/A,TRUE,"Conts";#N/A,#N/A,TRUE,"VOS";#N/A,#N/A,TRUE,"Warrington";#N/A,#N/A,TRUE,"Widnes"}</definedName>
    <definedName name="wqer" localSheetId="21" hidden="1">{#N/A,#N/A,TRUE,"Cover";#N/A,#N/A,TRUE,"Conts";#N/A,#N/A,TRUE,"VOS";#N/A,#N/A,TRUE,"Warrington";#N/A,#N/A,TRUE,"Widnes"}</definedName>
    <definedName name="wqer" hidden="1">{#N/A,#N/A,TRUE,"Cover";#N/A,#N/A,TRUE,"Conts";#N/A,#N/A,TRUE,"VOS";#N/A,#N/A,TRUE,"Warrington";#N/A,#N/A,TRUE,"Widnes"}</definedName>
    <definedName name="wrn.all." localSheetId="14" hidden="1">{#N/A,#N/A,FALSE,"Pricing";#N/A,#N/A,FALSE,"Summary";#N/A,#N/A,FALSE,"CompProd";#N/A,#N/A,FALSE,"CompJobhrs";#N/A,#N/A,FALSE,"Escalation";#N/A,#N/A,FALSE,"Contingency";#N/A,#N/A,FALSE,"GM";#N/A,#N/A,FALSE,"CompWage";#N/A,#N/A,FALSE,"costSum"}</definedName>
    <definedName name="wrn.all." localSheetId="19">{#N/A,#N/A,FALSE,"Pricing";#N/A,#N/A,FALSE,"Summary";#N/A,#N/A,FALSE,"CompProd";#N/A,#N/A,FALSE,"CompJobhrs";#N/A,#N/A,FALSE,"Escalation";#N/A,#N/A,FALSE,"Contingency";#N/A,#N/A,FALSE,"GM";#N/A,#N/A,FALSE,"CompWage";#N/A,#N/A,FALSE,"costSum"}</definedName>
    <definedName name="wrn.all." localSheetId="18">{#N/A,#N/A,FALSE,"Pricing";#N/A,#N/A,FALSE,"Summary";#N/A,#N/A,FALSE,"CompProd";#N/A,#N/A,FALSE,"CompJobhrs";#N/A,#N/A,FALSE,"Escalation";#N/A,#N/A,FALSE,"Contingency";#N/A,#N/A,FALSE,"GM";#N/A,#N/A,FALSE,"CompWage";#N/A,#N/A,FALSE,"costSum"}</definedName>
    <definedName name="wrn.all." localSheetId="22" hidden="1">{#N/A,#N/A,FALSE,"Pricing";#N/A,#N/A,FALSE,"Summary";#N/A,#N/A,FALSE,"CompProd";#N/A,#N/A,FALSE,"CompJobhrs";#N/A,#N/A,FALSE,"Escalation";#N/A,#N/A,FALSE,"Contingency";#N/A,#N/A,FALSE,"GM";#N/A,#N/A,FALSE,"CompWage";#N/A,#N/A,FALSE,"costSum"}</definedName>
    <definedName name="wrn.all." localSheetId="8" hidden="1">{#N/A,#N/A,FALSE,"Pricing";#N/A,#N/A,FALSE,"Summary";#N/A,#N/A,FALSE,"CompProd";#N/A,#N/A,FALSE,"CompJobhrs";#N/A,#N/A,FALSE,"Escalation";#N/A,#N/A,FALSE,"Contingency";#N/A,#N/A,FALSE,"GM";#N/A,#N/A,FALSE,"CompWage";#N/A,#N/A,FALSE,"costSum"}</definedName>
    <definedName name="wrn.all." localSheetId="20" hidden="1">{#N/A,#N/A,FALSE,"Pricing";#N/A,#N/A,FALSE,"Summary";#N/A,#N/A,FALSE,"CompProd";#N/A,#N/A,FALSE,"CompJobhrs";#N/A,#N/A,FALSE,"Escalation";#N/A,#N/A,FALSE,"Contingency";#N/A,#N/A,FALSE,"GM";#N/A,#N/A,FALSE,"CompWage";#N/A,#N/A,FALSE,"costSum"}</definedName>
    <definedName name="wrn.all." localSheetId="21" hidden="1">{#N/A,#N/A,FALSE,"Pricing";#N/A,#N/A,FALSE,"Summary";#N/A,#N/A,FALSE,"CompProd";#N/A,#N/A,FALSE,"CompJobhrs";#N/A,#N/A,FALSE,"Escalation";#N/A,#N/A,FALSE,"Contingency";#N/A,#N/A,FALSE,"GM";#N/A,#N/A,FALSE,"CompWage";#N/A,#N/A,FALSE,"costSum"}</definedName>
    <definedName name="wrn.all." hidden="1">{#N/A,#N/A,FALSE,"Pricing";#N/A,#N/A,FALSE,"Summary";#N/A,#N/A,FALSE,"CompProd";#N/A,#N/A,FALSE,"CompJobhrs";#N/A,#N/A,FALSE,"Escalation";#N/A,#N/A,FALSE,"Contingency";#N/A,#N/A,FALSE,"GM";#N/A,#N/A,FALSE,"CompWage";#N/A,#N/A,FALSE,"costSum"}</definedName>
    <definedName name="wrn.All._.Inputs." localSheetId="14" hidden="1">{#N/A,#N/A,FALSE,"Primary";#N/A,#N/A,FALSE,"Secondary";#N/A,#N/A,FALSE,"Latent";#N/A,#N/A,FALSE,"Demand Inputs";#N/A,#N/A,FALSE,"Supply Addn";#N/A,#N/A,FALSE,"Mkt Pen"}</definedName>
    <definedName name="wrn.All._.Inputs." localSheetId="19">{#N/A,#N/A,FALSE,"Primary";#N/A,#N/A,FALSE,"Secondary";#N/A,#N/A,FALSE,"Latent";#N/A,#N/A,FALSE,"Demand Inputs";#N/A,#N/A,FALSE,"Supply Addn";#N/A,#N/A,FALSE,"Mkt Pen"}</definedName>
    <definedName name="wrn.All._.Inputs." localSheetId="18">{#N/A,#N/A,FALSE,"Primary";#N/A,#N/A,FALSE,"Secondary";#N/A,#N/A,FALSE,"Latent";#N/A,#N/A,FALSE,"Demand Inputs";#N/A,#N/A,FALSE,"Supply Addn";#N/A,#N/A,FALSE,"Mkt Pen"}</definedName>
    <definedName name="wrn.All._.Inputs." localSheetId="22" hidden="1">{#N/A,#N/A,FALSE,"Primary";#N/A,#N/A,FALSE,"Secondary";#N/A,#N/A,FALSE,"Latent";#N/A,#N/A,FALSE,"Demand Inputs";#N/A,#N/A,FALSE,"Supply Addn";#N/A,#N/A,FALSE,"Mkt Pen"}</definedName>
    <definedName name="wrn.All._.Inputs." localSheetId="8" hidden="1">{#N/A,#N/A,FALSE,"Primary";#N/A,#N/A,FALSE,"Secondary";#N/A,#N/A,FALSE,"Latent";#N/A,#N/A,FALSE,"Demand Inputs";#N/A,#N/A,FALSE,"Supply Addn";#N/A,#N/A,FALSE,"Mkt Pen"}</definedName>
    <definedName name="wrn.All._.Inputs." localSheetId="20" hidden="1">{#N/A,#N/A,FALSE,"Primary";#N/A,#N/A,FALSE,"Secondary";#N/A,#N/A,FALSE,"Latent";#N/A,#N/A,FALSE,"Demand Inputs";#N/A,#N/A,FALSE,"Supply Addn";#N/A,#N/A,FALSE,"Mkt Pen"}</definedName>
    <definedName name="wrn.All._.Inputs." localSheetId="21" hidden="1">{#N/A,#N/A,FALSE,"Primary";#N/A,#N/A,FALSE,"Secondary";#N/A,#N/A,FALSE,"Latent";#N/A,#N/A,FALSE,"Demand Inputs";#N/A,#N/A,FALSE,"Supply Addn";#N/A,#N/A,FALSE,"Mkt Pen"}</definedName>
    <definedName name="wrn.All._.Inputs." hidden="1">{#N/A,#N/A,FALSE,"Primary";#N/A,#N/A,FALSE,"Secondary";#N/A,#N/A,FALSE,"Latent";#N/A,#N/A,FALSE,"Demand Inputs";#N/A,#N/A,FALSE,"Supply Addn";#N/A,#N/A,FALSE,"Mkt Pen"}</definedName>
    <definedName name="wrn.all._.lines." localSheetId="14" hidden="1">{#N/A,#N/A,FALSE,"Summary";#N/A,#N/A,FALSE,"3TJ";#N/A,#N/A,FALSE,"3TN";#N/A,#N/A,FALSE,"3TP";#N/A,#N/A,FALSE,"3SJ";#N/A,#N/A,FALSE,"3CJ";#N/A,#N/A,FALSE,"3CN";#N/A,#N/A,FALSE,"3CP";#N/A,#N/A,FALSE,"3A"}</definedName>
    <definedName name="wrn.all._.lines." localSheetId="19">{#N/A,#N/A,FALSE,"Summary";#N/A,#N/A,FALSE,"3TJ";#N/A,#N/A,FALSE,"3TN";#N/A,#N/A,FALSE,"3TP";#N/A,#N/A,FALSE,"3SJ";#N/A,#N/A,FALSE,"3CJ";#N/A,#N/A,FALSE,"3CN";#N/A,#N/A,FALSE,"3CP";#N/A,#N/A,FALSE,"3A"}</definedName>
    <definedName name="wrn.all._.lines." localSheetId="18">{#N/A,#N/A,FALSE,"Summary";#N/A,#N/A,FALSE,"3TJ";#N/A,#N/A,FALSE,"3TN";#N/A,#N/A,FALSE,"3TP";#N/A,#N/A,FALSE,"3SJ";#N/A,#N/A,FALSE,"3CJ";#N/A,#N/A,FALSE,"3CN";#N/A,#N/A,FALSE,"3CP";#N/A,#N/A,FALSE,"3A"}</definedName>
    <definedName name="wrn.all._.lines." localSheetId="22" hidden="1">{#N/A,#N/A,FALSE,"Summary";#N/A,#N/A,FALSE,"3TJ";#N/A,#N/A,FALSE,"3TN";#N/A,#N/A,FALSE,"3TP";#N/A,#N/A,FALSE,"3SJ";#N/A,#N/A,FALSE,"3CJ";#N/A,#N/A,FALSE,"3CN";#N/A,#N/A,FALSE,"3CP";#N/A,#N/A,FALSE,"3A"}</definedName>
    <definedName name="wrn.all._.lines." localSheetId="8" hidden="1">{#N/A,#N/A,FALSE,"Summary";#N/A,#N/A,FALSE,"3TJ";#N/A,#N/A,FALSE,"3TN";#N/A,#N/A,FALSE,"3TP";#N/A,#N/A,FALSE,"3SJ";#N/A,#N/A,FALSE,"3CJ";#N/A,#N/A,FALSE,"3CN";#N/A,#N/A,FALSE,"3CP";#N/A,#N/A,FALSE,"3A"}</definedName>
    <definedName name="wrn.all._.lines." localSheetId="20" hidden="1">{#N/A,#N/A,FALSE,"Summary";#N/A,#N/A,FALSE,"3TJ";#N/A,#N/A,FALSE,"3TN";#N/A,#N/A,FALSE,"3TP";#N/A,#N/A,FALSE,"3SJ";#N/A,#N/A,FALSE,"3CJ";#N/A,#N/A,FALSE,"3CN";#N/A,#N/A,FALSE,"3CP";#N/A,#N/A,FALSE,"3A"}</definedName>
    <definedName name="wrn.all._.lines." localSheetId="21" hidden="1">{#N/A,#N/A,FALSE,"Summary";#N/A,#N/A,FALSE,"3TJ";#N/A,#N/A,FALSE,"3TN";#N/A,#N/A,FALSE,"3TP";#N/A,#N/A,FALSE,"3SJ";#N/A,#N/A,FALSE,"3CJ";#N/A,#N/A,FALSE,"3CN";#N/A,#N/A,FALSE,"3CP";#N/A,#N/A,FALSE,"3A"}</definedName>
    <definedName name="wrn.all._.lines." hidden="1">{#N/A,#N/A,FALSE,"Summary";#N/A,#N/A,FALSE,"3TJ";#N/A,#N/A,FALSE,"3TN";#N/A,#N/A,FALSE,"3TP";#N/A,#N/A,FALSE,"3SJ";#N/A,#N/A,FALSE,"3CJ";#N/A,#N/A,FALSE,"3CN";#N/A,#N/A,FALSE,"3CP";#N/A,#N/A,FALSE,"3A"}</definedName>
    <definedName name="wrn.BaseYearDemand." localSheetId="14" hidden="1">{"Base Year Demand",#N/A,FALSE,"Demand-Base Year"}</definedName>
    <definedName name="wrn.BaseYearDemand." localSheetId="19">{"Base Year Demand",#N/A,FALSE,"Demand-Base Year"}</definedName>
    <definedName name="wrn.BaseYearDemand." localSheetId="18">{"Base Year Demand",#N/A,FALSE,"Demand-Base Year"}</definedName>
    <definedName name="wrn.BaseYearDemand." localSheetId="22" hidden="1">{"Base Year Demand",#N/A,FALSE,"Demand-Base Year"}</definedName>
    <definedName name="wrn.BaseYearDemand." localSheetId="8" hidden="1">{"Base Year Demand",#N/A,FALSE,"Demand-Base Year"}</definedName>
    <definedName name="wrn.BaseYearDemand." localSheetId="20" hidden="1">{"Base Year Demand",#N/A,FALSE,"Demand-Base Year"}</definedName>
    <definedName name="wrn.BaseYearDemand." localSheetId="21" hidden="1">{"Base Year Demand",#N/A,FALSE,"Demand-Base Year"}</definedName>
    <definedName name="wrn.BaseYearDemand." hidden="1">{"Base Year Demand",#N/A,FALSE,"Demand-Base Year"}</definedName>
    <definedName name="wrn.Both._.Outputs." localSheetId="14" hidden="1">{"LTV Output",#N/A,FALSE,"Output";"DCR Output",#N/A,FALSE,"Output"}</definedName>
    <definedName name="wrn.Both._.Outputs." localSheetId="19">{"LTV Output",#N/A,FALSE,"Output";"DCR Output",#N/A,FALSE,"Output"}</definedName>
    <definedName name="wrn.Both._.Outputs." localSheetId="18">{"LTV Output",#N/A,FALSE,"Output";"DCR Output",#N/A,FALSE,"Output"}</definedName>
    <definedName name="wrn.Both._.Outputs." localSheetId="22" hidden="1">{"LTV Output",#N/A,FALSE,"Output";"DCR Output",#N/A,FALSE,"Output"}</definedName>
    <definedName name="wrn.Both._.Outputs." localSheetId="8" hidden="1">{"LTV Output",#N/A,FALSE,"Output";"DCR Output",#N/A,FALSE,"Output"}</definedName>
    <definedName name="wrn.Both._.Outputs." localSheetId="20" hidden="1">{"LTV Output",#N/A,FALSE,"Output";"DCR Output",#N/A,FALSE,"Output"}</definedName>
    <definedName name="wrn.Both._.Outputs." localSheetId="21" hidden="1">{"LTV Output",#N/A,FALSE,"Output";"DCR Output",#N/A,FALSE,"Output"}</definedName>
    <definedName name="wrn.Both._.Outputs." hidden="1">{"LTV Output",#N/A,FALSE,"Output";"DCR Output",#N/A,FALSE,"Output"}</definedName>
    <definedName name="wrn.COST_SHEETS." localSheetId="14" hidden="1">{#N/A,#N/A,FALSE,"WBS 1.06";#N/A,#N/A,FALSE,"WBS 1.14";#N/A,#N/A,FALSE,"WBS 1.17";#N/A,#N/A,FALSE,"WBS 1.18"}</definedName>
    <definedName name="wrn.COST_SHEETS." localSheetId="19">{#N/A,#N/A,FALSE,"WBS 1.06";#N/A,#N/A,FALSE,"WBS 1.14";#N/A,#N/A,FALSE,"WBS 1.17";#N/A,#N/A,FALSE,"WBS 1.18"}</definedName>
    <definedName name="wrn.COST_SHEETS." localSheetId="18">{#N/A,#N/A,FALSE,"WBS 1.06";#N/A,#N/A,FALSE,"WBS 1.14";#N/A,#N/A,FALSE,"WBS 1.17";#N/A,#N/A,FALSE,"WBS 1.18"}</definedName>
    <definedName name="wrn.COST_SHEETS." localSheetId="22" hidden="1">{#N/A,#N/A,FALSE,"WBS 1.06";#N/A,#N/A,FALSE,"WBS 1.14";#N/A,#N/A,FALSE,"WBS 1.17";#N/A,#N/A,FALSE,"WBS 1.18"}</definedName>
    <definedName name="wrn.COST_SHEETS." localSheetId="8" hidden="1">{#N/A,#N/A,FALSE,"WBS 1.06";#N/A,#N/A,FALSE,"WBS 1.14";#N/A,#N/A,FALSE,"WBS 1.17";#N/A,#N/A,FALSE,"WBS 1.18"}</definedName>
    <definedName name="wrn.COST_SHEETS." localSheetId="20" hidden="1">{#N/A,#N/A,FALSE,"WBS 1.06";#N/A,#N/A,FALSE,"WBS 1.14";#N/A,#N/A,FALSE,"WBS 1.17";#N/A,#N/A,FALSE,"WBS 1.18"}</definedName>
    <definedName name="wrn.COST_SHEETS." localSheetId="21" hidden="1">{#N/A,#N/A,FALSE,"WBS 1.06";#N/A,#N/A,FALSE,"WBS 1.14";#N/A,#N/A,FALSE,"WBS 1.17";#N/A,#N/A,FALSE,"WBS 1.18"}</definedName>
    <definedName name="wrn.COST_SHEETS." hidden="1">{#N/A,#N/A,FALSE,"WBS 1.06";#N/A,#N/A,FALSE,"WBS 1.14";#N/A,#N/A,FALSE,"WBS 1.17";#N/A,#N/A,FALSE,"WBS 1.18"}</definedName>
    <definedName name="wrn.DCR._.Output." localSheetId="14" hidden="1">{"DCR Output",#N/A,FALSE,"Output"}</definedName>
    <definedName name="wrn.DCR._.Output." localSheetId="19">{"DCR Output",#N/A,FALSE,"Output"}</definedName>
    <definedName name="wrn.DCR._.Output." localSheetId="18">{"DCR Output",#N/A,FALSE,"Output"}</definedName>
    <definedName name="wrn.DCR._.Output." localSheetId="22" hidden="1">{"DCR Output",#N/A,FALSE,"Output"}</definedName>
    <definedName name="wrn.DCR._.Output." localSheetId="8" hidden="1">{"DCR Output",#N/A,FALSE,"Output"}</definedName>
    <definedName name="wrn.DCR._.Output." localSheetId="20" hidden="1">{"DCR Output",#N/A,FALSE,"Output"}</definedName>
    <definedName name="wrn.DCR._.Output." localSheetId="21" hidden="1">{"DCR Output",#N/A,FALSE,"Output"}</definedName>
    <definedName name="wrn.DCR._.Output." hidden="1">{"DCR Output",#N/A,FALSE,"Output"}</definedName>
    <definedName name="wrn.Demand._.Calcs." localSheetId="14" hidden="1">{#N/A,#N/A,FALSE,"Demand Calcs"}</definedName>
    <definedName name="wrn.Demand._.Calcs." localSheetId="19">{#N/A,#N/A,FALSE,"Demand Calcs"}</definedName>
    <definedName name="wrn.Demand._.Calcs." localSheetId="18">{#N/A,#N/A,FALSE,"Demand Calcs"}</definedName>
    <definedName name="wrn.Demand._.Calcs." localSheetId="22" hidden="1">{#N/A,#N/A,FALSE,"Demand Calcs"}</definedName>
    <definedName name="wrn.Demand._.Calcs." localSheetId="8" hidden="1">{#N/A,#N/A,FALSE,"Demand Calcs"}</definedName>
    <definedName name="wrn.Demand._.Calcs." localSheetId="20" hidden="1">{#N/A,#N/A,FALSE,"Demand Calcs"}</definedName>
    <definedName name="wrn.Demand._.Calcs." localSheetId="21" hidden="1">{#N/A,#N/A,FALSE,"Demand Calcs"}</definedName>
    <definedName name="wrn.Demand._.Calcs." hidden="1">{#N/A,#N/A,FALSE,"Demand Calcs"}</definedName>
    <definedName name="wrn.Demand._.Inputs." localSheetId="14" hidden="1">{#N/A,#N/A,FALSE,"Demand Inputs"}</definedName>
    <definedName name="wrn.Demand._.Inputs." localSheetId="19">{#N/A,#N/A,FALSE,"Demand Inputs"}</definedName>
    <definedName name="wrn.Demand._.Inputs." localSheetId="18">{#N/A,#N/A,FALSE,"Demand Inputs"}</definedName>
    <definedName name="wrn.Demand._.Inputs." localSheetId="22" hidden="1">{#N/A,#N/A,FALSE,"Demand Inputs"}</definedName>
    <definedName name="wrn.Demand._.Inputs." localSheetId="8" hidden="1">{#N/A,#N/A,FALSE,"Demand Inputs"}</definedName>
    <definedName name="wrn.Demand._.Inputs." localSheetId="20" hidden="1">{#N/A,#N/A,FALSE,"Demand Inputs"}</definedName>
    <definedName name="wrn.Demand._.Inputs." localSheetId="21" hidden="1">{#N/A,#N/A,FALSE,"Demand Inputs"}</definedName>
    <definedName name="wrn.Demand._.Inputs." hidden="1">{#N/A,#N/A,FALSE,"Demand Inputs"}</definedName>
    <definedName name="wrn.Fair._.Share._.Calcs." localSheetId="14" hidden="1">{#N/A,#N/A,FALSE,"Fair Share"}</definedName>
    <definedName name="wrn.Fair._.Share._.Calcs." localSheetId="19">{#N/A,#N/A,FALSE,"Fair Share"}</definedName>
    <definedName name="wrn.Fair._.Share._.Calcs." localSheetId="18">{#N/A,#N/A,FALSE,"Fair Share"}</definedName>
    <definedName name="wrn.Fair._.Share._.Calcs." localSheetId="22" hidden="1">{#N/A,#N/A,FALSE,"Fair Share"}</definedName>
    <definedName name="wrn.Fair._.Share._.Calcs." localSheetId="8" hidden="1">{#N/A,#N/A,FALSE,"Fair Share"}</definedName>
    <definedName name="wrn.Fair._.Share._.Calcs." localSheetId="20" hidden="1">{#N/A,#N/A,FALSE,"Fair Share"}</definedName>
    <definedName name="wrn.Fair._.Share._.Calcs." localSheetId="21" hidden="1">{#N/A,#N/A,FALSE,"Fair Share"}</definedName>
    <definedName name="wrn.Fair._.Share._.Calcs." hidden="1">{#N/A,#N/A,FALSE,"Fair Share"}</definedName>
    <definedName name="wrn.Final._.Output." localSheetId="14" hidden="1">{#N/A,#N/A,FALSE,"Final Output"}</definedName>
    <definedName name="wrn.Final._.Output." localSheetId="19">{#N/A,#N/A,FALSE,"Final Output"}</definedName>
    <definedName name="wrn.Final._.Output." localSheetId="18">{#N/A,#N/A,FALSE,"Final Output"}</definedName>
    <definedName name="wrn.Final._.Output." localSheetId="22" hidden="1">{#N/A,#N/A,FALSE,"Final Output"}</definedName>
    <definedName name="wrn.Final._.Output." localSheetId="8" hidden="1">{#N/A,#N/A,FALSE,"Final Output"}</definedName>
    <definedName name="wrn.Final._.Output." localSheetId="20" hidden="1">{#N/A,#N/A,FALSE,"Final Output"}</definedName>
    <definedName name="wrn.Final._.Output." localSheetId="21" hidden="1">{#N/A,#N/A,FALSE,"Final Output"}</definedName>
    <definedName name="wrn.Final._.Output." hidden="1">{#N/A,#N/A,FALSE,"Final Output"}</definedName>
    <definedName name="wrn.Full._.Report." localSheetId="14" hidden="1">{#N/A,#N/A,TRUE,"Front";#N/A,#N/A,TRUE,"Simple Letter";#N/A,#N/A,TRUE,"Inside";#N/A,#N/A,TRUE,"Contents";#N/A,#N/A,TRUE,"Basis";#N/A,#N/A,TRUE,"Inclusions";#N/A,#N/A,TRUE,"Exclusions";#N/A,#N/A,TRUE,"Areas";#N/A,#N/A,TRUE,"Summary";#N/A,#N/A,TRUE,"Detail"}</definedName>
    <definedName name="wrn.Full._.Report." localSheetId="19">{#N/A,#N/A,TRUE,"Front";#N/A,#N/A,TRUE,"Simple Letter";#N/A,#N/A,TRUE,"Inside";#N/A,#N/A,TRUE,"Contents";#N/A,#N/A,TRUE,"Basis";#N/A,#N/A,TRUE,"Inclusions";#N/A,#N/A,TRUE,"Exclusions";#N/A,#N/A,TRUE,"Areas";#N/A,#N/A,TRUE,"Summary";#N/A,#N/A,TRUE,"Detail"}</definedName>
    <definedName name="wrn.Full._.Report." localSheetId="18">{#N/A,#N/A,TRUE,"Front";#N/A,#N/A,TRUE,"Simple Letter";#N/A,#N/A,TRUE,"Inside";#N/A,#N/A,TRUE,"Contents";#N/A,#N/A,TRUE,"Basis";#N/A,#N/A,TRUE,"Inclusions";#N/A,#N/A,TRUE,"Exclusions";#N/A,#N/A,TRUE,"Areas";#N/A,#N/A,TRUE,"Summary";#N/A,#N/A,TRUE,"Detail"}</definedName>
    <definedName name="wrn.Full._.Report." localSheetId="22" hidden="1">{#N/A,#N/A,TRUE,"Front";#N/A,#N/A,TRUE,"Simple Letter";#N/A,#N/A,TRUE,"Inside";#N/A,#N/A,TRUE,"Contents";#N/A,#N/A,TRUE,"Basis";#N/A,#N/A,TRUE,"Inclusions";#N/A,#N/A,TRUE,"Exclusions";#N/A,#N/A,TRUE,"Areas";#N/A,#N/A,TRUE,"Summary";#N/A,#N/A,TRUE,"Detail"}</definedName>
    <definedName name="wrn.Full._.Report." localSheetId="8" hidden="1">{#N/A,#N/A,TRUE,"Front";#N/A,#N/A,TRUE,"Simple Letter";#N/A,#N/A,TRUE,"Inside";#N/A,#N/A,TRUE,"Contents";#N/A,#N/A,TRUE,"Basis";#N/A,#N/A,TRUE,"Inclusions";#N/A,#N/A,TRUE,"Exclusions";#N/A,#N/A,TRUE,"Areas";#N/A,#N/A,TRUE,"Summary";#N/A,#N/A,TRUE,"Detail"}</definedName>
    <definedName name="wrn.Full._.Report." localSheetId="20" hidden="1">{#N/A,#N/A,TRUE,"Front";#N/A,#N/A,TRUE,"Simple Letter";#N/A,#N/A,TRUE,"Inside";#N/A,#N/A,TRUE,"Contents";#N/A,#N/A,TRUE,"Basis";#N/A,#N/A,TRUE,"Inclusions";#N/A,#N/A,TRUE,"Exclusions";#N/A,#N/A,TRUE,"Areas";#N/A,#N/A,TRUE,"Summary";#N/A,#N/A,TRUE,"Detail"}</definedName>
    <definedName name="wrn.Full._.Report." localSheetId="21" hidden="1">{#N/A,#N/A,TRUE,"Front";#N/A,#N/A,TRUE,"Simple Letter";#N/A,#N/A,TRUE,"Inside";#N/A,#N/A,TRUE,"Contents";#N/A,#N/A,TRUE,"Basis";#N/A,#N/A,TRUE,"Inclusions";#N/A,#N/A,TRUE,"Exclusions";#N/A,#N/A,TRUE,"Areas";#N/A,#N/A,TRUE,"Summary";#N/A,#N/A,TRUE,"Detail"}</definedName>
    <definedName name="wrn.Full._.Report." hidden="1">{#N/A,#N/A,TRUE,"Front";#N/A,#N/A,TRUE,"Simple Letter";#N/A,#N/A,TRUE,"Inside";#N/A,#N/A,TRUE,"Contents";#N/A,#N/A,TRUE,"Basis";#N/A,#N/A,TRUE,"Inclusions";#N/A,#N/A,TRUE,"Exclusions";#N/A,#N/A,TRUE,"Areas";#N/A,#N/A,TRUE,"Summary";#N/A,#N/A,TRUE,"Detail"}</definedName>
    <definedName name="wrn.Inputs." localSheetId="14" hidden="1">{#N/A,#N/A,FALSE,"Input"}</definedName>
    <definedName name="wrn.Inputs." localSheetId="19">{#N/A,#N/A,FALSE,"Input"}</definedName>
    <definedName name="wrn.Inputs." localSheetId="18">{#N/A,#N/A,FALSE,"Input"}</definedName>
    <definedName name="wrn.Inputs." localSheetId="22" hidden="1">{#N/A,#N/A,FALSE,"Input"}</definedName>
    <definedName name="wrn.Inputs." localSheetId="8" hidden="1">{#N/A,#N/A,FALSE,"Input"}</definedName>
    <definedName name="wrn.Inputs." localSheetId="20" hidden="1">{#N/A,#N/A,FALSE,"Input"}</definedName>
    <definedName name="wrn.Inputs." localSheetId="21" hidden="1">{#N/A,#N/A,FALSE,"Input"}</definedName>
    <definedName name="wrn.Inputs." hidden="1">{#N/A,#N/A,FALSE,"Input"}</definedName>
    <definedName name="wrn.Latent._.Demand._.Inputs." localSheetId="14" hidden="1">{#N/A,#N/A,FALSE,"Latent"}</definedName>
    <definedName name="wrn.Latent._.Demand._.Inputs." localSheetId="19">{#N/A,#N/A,FALSE,"Latent"}</definedName>
    <definedName name="wrn.Latent._.Demand._.Inputs." localSheetId="18">{#N/A,#N/A,FALSE,"Latent"}</definedName>
    <definedName name="wrn.Latent._.Demand._.Inputs." localSheetId="22" hidden="1">{#N/A,#N/A,FALSE,"Latent"}</definedName>
    <definedName name="wrn.Latent._.Demand._.Inputs." localSheetId="8" hidden="1">{#N/A,#N/A,FALSE,"Latent"}</definedName>
    <definedName name="wrn.Latent._.Demand._.Inputs." localSheetId="20" hidden="1">{#N/A,#N/A,FALSE,"Latent"}</definedName>
    <definedName name="wrn.Latent._.Demand._.Inputs." localSheetId="21" hidden="1">{#N/A,#N/A,FALSE,"Latent"}</definedName>
    <definedName name="wrn.Latent._.Demand._.Inputs." hidden="1">{#N/A,#N/A,FALSE,"Latent"}</definedName>
    <definedName name="wrn.LTV._.Output." localSheetId="14" hidden="1">{"LTV Output",#N/A,FALSE,"Output"}</definedName>
    <definedName name="wrn.LTV._.Output." localSheetId="19">{"LTV Output",#N/A,FALSE,"Output"}</definedName>
    <definedName name="wrn.LTV._.Output." localSheetId="18">{"LTV Output",#N/A,FALSE,"Output"}</definedName>
    <definedName name="wrn.LTV._.Output." localSheetId="22" hidden="1">{"LTV Output",#N/A,FALSE,"Output"}</definedName>
    <definedName name="wrn.LTV._.Output." localSheetId="8" hidden="1">{"LTV Output",#N/A,FALSE,"Output"}</definedName>
    <definedName name="wrn.LTV._.Output." localSheetId="20" hidden="1">{"LTV Output",#N/A,FALSE,"Output"}</definedName>
    <definedName name="wrn.LTV._.Output." localSheetId="21" hidden="1">{"LTV Output",#N/A,FALSE,"Output"}</definedName>
    <definedName name="wrn.LTV._.Output." hidden="1">{"LTV Output",#N/A,FALSE,"Output"}</definedName>
    <definedName name="wrn.Occupancy._.Calcs." localSheetId="14" hidden="1">{#N/A,#N/A,FALSE,"Occ. Calcs"}</definedName>
    <definedName name="wrn.Occupancy._.Calcs." localSheetId="19">{#N/A,#N/A,FALSE,"Occ. Calcs"}</definedName>
    <definedName name="wrn.Occupancy._.Calcs." localSheetId="18">{#N/A,#N/A,FALSE,"Occ. Calcs"}</definedName>
    <definedName name="wrn.Occupancy._.Calcs." localSheetId="22" hidden="1">{#N/A,#N/A,FALSE,"Occ. Calcs"}</definedName>
    <definedName name="wrn.Occupancy._.Calcs." localSheetId="8" hidden="1">{#N/A,#N/A,FALSE,"Occ. Calcs"}</definedName>
    <definedName name="wrn.Occupancy._.Calcs." localSheetId="20" hidden="1">{#N/A,#N/A,FALSE,"Occ. Calcs"}</definedName>
    <definedName name="wrn.Occupancy._.Calcs." localSheetId="21" hidden="1">{#N/A,#N/A,FALSE,"Occ. Calcs"}</definedName>
    <definedName name="wrn.Occupancy._.Calcs." hidden="1">{#N/A,#N/A,FALSE,"Occ. Calcs"}</definedName>
    <definedName name="wrn.Penetration." localSheetId="14" hidden="1">{#N/A,#N/A,FALSE,"Mkt Pen"}</definedName>
    <definedName name="wrn.Penetration." localSheetId="19">{#N/A,#N/A,FALSE,"Mkt Pen"}</definedName>
    <definedName name="wrn.Penetration." localSheetId="18">{#N/A,#N/A,FALSE,"Mkt Pen"}</definedName>
    <definedName name="wrn.Penetration." localSheetId="22" hidden="1">{#N/A,#N/A,FALSE,"Mkt Pen"}</definedName>
    <definedName name="wrn.Penetration." localSheetId="8" hidden="1">{#N/A,#N/A,FALSE,"Mkt Pen"}</definedName>
    <definedName name="wrn.Penetration." localSheetId="20" hidden="1">{#N/A,#N/A,FALSE,"Mkt Pen"}</definedName>
    <definedName name="wrn.Penetration." localSheetId="21" hidden="1">{#N/A,#N/A,FALSE,"Mkt Pen"}</definedName>
    <definedName name="wrn.Penetration." hidden="1">{#N/A,#N/A,FALSE,"Mkt Pen"}</definedName>
    <definedName name="wrn.pr3sty." localSheetId="14" hidden="1">{#N/A,#N/A,FALSE,"intag";#N/A,#N/A,FALSE,"budg";#N/A,#N/A,FALSE,"samtl"}</definedName>
    <definedName name="wrn.pr3sty." localSheetId="19">{#N/A,#N/A,FALSE,"intag";#N/A,#N/A,FALSE,"budg";#N/A,#N/A,FALSE,"samtl"}</definedName>
    <definedName name="wrn.pr3sty." localSheetId="18">{#N/A,#N/A,FALSE,"intag";#N/A,#N/A,FALSE,"budg";#N/A,#N/A,FALSE,"samtl"}</definedName>
    <definedName name="wrn.pr3sty." localSheetId="22" hidden="1">{#N/A,#N/A,FALSE,"intag";#N/A,#N/A,FALSE,"budg";#N/A,#N/A,FALSE,"samtl"}</definedName>
    <definedName name="wrn.pr3sty." localSheetId="8" hidden="1">{#N/A,#N/A,FALSE,"intag";#N/A,#N/A,FALSE,"budg";#N/A,#N/A,FALSE,"samtl"}</definedName>
    <definedName name="wrn.pr3sty." localSheetId="20" hidden="1">{#N/A,#N/A,FALSE,"intag";#N/A,#N/A,FALSE,"budg";#N/A,#N/A,FALSE,"samtl"}</definedName>
    <definedName name="wrn.pr3sty." localSheetId="21" hidden="1">{#N/A,#N/A,FALSE,"intag";#N/A,#N/A,FALSE,"budg";#N/A,#N/A,FALSE,"samtl"}</definedName>
    <definedName name="wrn.pr3sty." hidden="1">{#N/A,#N/A,FALSE,"intag";#N/A,#N/A,FALSE,"budg";#N/A,#N/A,FALSE,"samtl"}</definedName>
    <definedName name="wrn.pr3sty.neu" localSheetId="14" hidden="1">{#N/A,#N/A,FALSE,"intag";#N/A,#N/A,FALSE,"budg";#N/A,#N/A,FALSE,"samtl"}</definedName>
    <definedName name="wrn.pr3sty.neu" localSheetId="19">{#N/A,#N/A,FALSE,"intag";#N/A,#N/A,FALSE,"budg";#N/A,#N/A,FALSE,"samtl"}</definedName>
    <definedName name="wrn.pr3sty.neu" localSheetId="18">{#N/A,#N/A,FALSE,"intag";#N/A,#N/A,FALSE,"budg";#N/A,#N/A,FALSE,"samtl"}</definedName>
    <definedName name="wrn.pr3sty.neu" localSheetId="22" hidden="1">{#N/A,#N/A,FALSE,"intag";#N/A,#N/A,FALSE,"budg";#N/A,#N/A,FALSE,"samtl"}</definedName>
    <definedName name="wrn.pr3sty.neu" localSheetId="8" hidden="1">{#N/A,#N/A,FALSE,"intag";#N/A,#N/A,FALSE,"budg";#N/A,#N/A,FALSE,"samtl"}</definedName>
    <definedName name="wrn.pr3sty.neu" localSheetId="20" hidden="1">{#N/A,#N/A,FALSE,"intag";#N/A,#N/A,FALSE,"budg";#N/A,#N/A,FALSE,"samtl"}</definedName>
    <definedName name="wrn.pr3sty.neu" localSheetId="21" hidden="1">{#N/A,#N/A,FALSE,"intag";#N/A,#N/A,FALSE,"budg";#N/A,#N/A,FALSE,"samtl"}</definedName>
    <definedName name="wrn.pr3sty.neu" hidden="1">{#N/A,#N/A,FALSE,"intag";#N/A,#N/A,FALSE,"budg";#N/A,#N/A,FALSE,"samtl"}</definedName>
    <definedName name="wrn.Primary._.Competition." localSheetId="14" hidden="1">{#N/A,#N/A,FALSE,"Primary"}</definedName>
    <definedName name="wrn.Primary._.Competition." localSheetId="19">{#N/A,#N/A,FALSE,"Primary"}</definedName>
    <definedName name="wrn.Primary._.Competition." localSheetId="18">{#N/A,#N/A,FALSE,"Primary"}</definedName>
    <definedName name="wrn.Primary._.Competition." localSheetId="22" hidden="1">{#N/A,#N/A,FALSE,"Primary"}</definedName>
    <definedName name="wrn.Primary._.Competition." localSheetId="8" hidden="1">{#N/A,#N/A,FALSE,"Primary"}</definedName>
    <definedName name="wrn.Primary._.Competition." localSheetId="20" hidden="1">{#N/A,#N/A,FALSE,"Primary"}</definedName>
    <definedName name="wrn.Primary._.Competition." localSheetId="21" hidden="1">{#N/A,#N/A,FALSE,"Primary"}</definedName>
    <definedName name="wrn.Primary._.Competition." hidden="1">{#N/A,#N/A,FALSE,"Primary"}</definedName>
    <definedName name="wrn.PrintallD." localSheetId="14" hidden="1">{#N/A,#N/A,FALSE,"SumD";#N/A,#N/A,FALSE,"ElecD";#N/A,#N/A,FALSE,"MechD";#N/A,#N/A,FALSE,"GeotD";#N/A,#N/A,FALSE,"PrcsD";#N/A,#N/A,FALSE,"TunnD";#N/A,#N/A,FALSE,"CivlD";#N/A,#N/A,FALSE,"NtwkD";#N/A,#N/A,FALSE,"EstgD";#N/A,#N/A,FALSE,"PEngD"}</definedName>
    <definedName name="wrn.PrintallD." localSheetId="19">{#N/A,#N/A,FALSE,"SumD";#N/A,#N/A,FALSE,"ElecD";#N/A,#N/A,FALSE,"MechD";#N/A,#N/A,FALSE,"GeotD";#N/A,#N/A,FALSE,"PrcsD";#N/A,#N/A,FALSE,"TunnD";#N/A,#N/A,FALSE,"CivlD";#N/A,#N/A,FALSE,"NtwkD";#N/A,#N/A,FALSE,"EstgD";#N/A,#N/A,FALSE,"PEngD"}</definedName>
    <definedName name="wrn.PrintallD." localSheetId="18">{#N/A,#N/A,FALSE,"SumD";#N/A,#N/A,FALSE,"ElecD";#N/A,#N/A,FALSE,"MechD";#N/A,#N/A,FALSE,"GeotD";#N/A,#N/A,FALSE,"PrcsD";#N/A,#N/A,FALSE,"TunnD";#N/A,#N/A,FALSE,"CivlD";#N/A,#N/A,FALSE,"NtwkD";#N/A,#N/A,FALSE,"EstgD";#N/A,#N/A,FALSE,"PEngD"}</definedName>
    <definedName name="wrn.PrintallD." localSheetId="22" hidden="1">{#N/A,#N/A,FALSE,"SumD";#N/A,#N/A,FALSE,"ElecD";#N/A,#N/A,FALSE,"MechD";#N/A,#N/A,FALSE,"GeotD";#N/A,#N/A,FALSE,"PrcsD";#N/A,#N/A,FALSE,"TunnD";#N/A,#N/A,FALSE,"CivlD";#N/A,#N/A,FALSE,"NtwkD";#N/A,#N/A,FALSE,"EstgD";#N/A,#N/A,FALSE,"PEngD"}</definedName>
    <definedName name="wrn.PrintallD." localSheetId="8" hidden="1">{#N/A,#N/A,FALSE,"SumD";#N/A,#N/A,FALSE,"ElecD";#N/A,#N/A,FALSE,"MechD";#N/A,#N/A,FALSE,"GeotD";#N/A,#N/A,FALSE,"PrcsD";#N/A,#N/A,FALSE,"TunnD";#N/A,#N/A,FALSE,"CivlD";#N/A,#N/A,FALSE,"NtwkD";#N/A,#N/A,FALSE,"EstgD";#N/A,#N/A,FALSE,"PEngD"}</definedName>
    <definedName name="wrn.PrintallD." localSheetId="20" hidden="1">{#N/A,#N/A,FALSE,"SumD";#N/A,#N/A,FALSE,"ElecD";#N/A,#N/A,FALSE,"MechD";#N/A,#N/A,FALSE,"GeotD";#N/A,#N/A,FALSE,"PrcsD";#N/A,#N/A,FALSE,"TunnD";#N/A,#N/A,FALSE,"CivlD";#N/A,#N/A,FALSE,"NtwkD";#N/A,#N/A,FALSE,"EstgD";#N/A,#N/A,FALSE,"PEngD"}</definedName>
    <definedName name="wrn.PrintallD." localSheetId="21" hidden="1">{#N/A,#N/A,FALSE,"SumD";#N/A,#N/A,FALSE,"ElecD";#N/A,#N/A,FALSE,"MechD";#N/A,#N/A,FALSE,"GeotD";#N/A,#N/A,FALSE,"PrcsD";#N/A,#N/A,FALSE,"TunnD";#N/A,#N/A,FALSE,"CivlD";#N/A,#N/A,FALSE,"NtwkD";#N/A,#N/A,FALSE,"EstgD";#N/A,#N/A,FALSE,"PEngD"}</definedName>
    <definedName name="wrn.PrintallD." hidden="1">{#N/A,#N/A,FALSE,"SumD";#N/A,#N/A,FALSE,"ElecD";#N/A,#N/A,FALSE,"MechD";#N/A,#N/A,FALSE,"GeotD";#N/A,#N/A,FALSE,"PrcsD";#N/A,#N/A,FALSE,"TunnD";#N/A,#N/A,FALSE,"CivlD";#N/A,#N/A,FALSE,"NtwkD";#N/A,#N/A,FALSE,"EstgD";#N/A,#N/A,FALSE,"PEngD"}</definedName>
    <definedName name="wrn.PrintallG." localSheetId="14" hidden="1">{#N/A,#N/A,FALSE,"SumG";#N/A,#N/A,FALSE,"ElecG";#N/A,#N/A,FALSE,"MechG";#N/A,#N/A,FALSE,"GeotG";#N/A,#N/A,FALSE,"PrcsG";#N/A,#N/A,FALSE,"TunnG";#N/A,#N/A,FALSE,"CivlG";#N/A,#N/A,FALSE,"NtwkG";#N/A,#N/A,FALSE,"EstgG";#N/A,#N/A,FALSE,"PEngG"}</definedName>
    <definedName name="wrn.PrintallG." localSheetId="19">{#N/A,#N/A,FALSE,"SumG";#N/A,#N/A,FALSE,"ElecG";#N/A,#N/A,FALSE,"MechG";#N/A,#N/A,FALSE,"GeotG";#N/A,#N/A,FALSE,"PrcsG";#N/A,#N/A,FALSE,"TunnG";#N/A,#N/A,FALSE,"CivlG";#N/A,#N/A,FALSE,"NtwkG";#N/A,#N/A,FALSE,"EstgG";#N/A,#N/A,FALSE,"PEngG"}</definedName>
    <definedName name="wrn.PrintallG." localSheetId="18">{#N/A,#N/A,FALSE,"SumG";#N/A,#N/A,FALSE,"ElecG";#N/A,#N/A,FALSE,"MechG";#N/A,#N/A,FALSE,"GeotG";#N/A,#N/A,FALSE,"PrcsG";#N/A,#N/A,FALSE,"TunnG";#N/A,#N/A,FALSE,"CivlG";#N/A,#N/A,FALSE,"NtwkG";#N/A,#N/A,FALSE,"EstgG";#N/A,#N/A,FALSE,"PEngG"}</definedName>
    <definedName name="wrn.PrintallG." localSheetId="22" hidden="1">{#N/A,#N/A,FALSE,"SumG";#N/A,#N/A,FALSE,"ElecG";#N/A,#N/A,FALSE,"MechG";#N/A,#N/A,FALSE,"GeotG";#N/A,#N/A,FALSE,"PrcsG";#N/A,#N/A,FALSE,"TunnG";#N/A,#N/A,FALSE,"CivlG";#N/A,#N/A,FALSE,"NtwkG";#N/A,#N/A,FALSE,"EstgG";#N/A,#N/A,FALSE,"PEngG"}</definedName>
    <definedName name="wrn.PrintallG." localSheetId="8" hidden="1">{#N/A,#N/A,FALSE,"SumG";#N/A,#N/A,FALSE,"ElecG";#N/A,#N/A,FALSE,"MechG";#N/A,#N/A,FALSE,"GeotG";#N/A,#N/A,FALSE,"PrcsG";#N/A,#N/A,FALSE,"TunnG";#N/A,#N/A,FALSE,"CivlG";#N/A,#N/A,FALSE,"NtwkG";#N/A,#N/A,FALSE,"EstgG";#N/A,#N/A,FALSE,"PEngG"}</definedName>
    <definedName name="wrn.PrintallG." localSheetId="20" hidden="1">{#N/A,#N/A,FALSE,"SumG";#N/A,#N/A,FALSE,"ElecG";#N/A,#N/A,FALSE,"MechG";#N/A,#N/A,FALSE,"GeotG";#N/A,#N/A,FALSE,"PrcsG";#N/A,#N/A,FALSE,"TunnG";#N/A,#N/A,FALSE,"CivlG";#N/A,#N/A,FALSE,"NtwkG";#N/A,#N/A,FALSE,"EstgG";#N/A,#N/A,FALSE,"PEngG"}</definedName>
    <definedName name="wrn.PrintallG." localSheetId="21" hidden="1">{#N/A,#N/A,FALSE,"SumG";#N/A,#N/A,FALSE,"ElecG";#N/A,#N/A,FALSE,"MechG";#N/A,#N/A,FALSE,"GeotG";#N/A,#N/A,FALSE,"PrcsG";#N/A,#N/A,FALSE,"TunnG";#N/A,#N/A,FALSE,"CivlG";#N/A,#N/A,FALSE,"NtwkG";#N/A,#N/A,FALSE,"EstgG";#N/A,#N/A,FALSE,"PEngG"}</definedName>
    <definedName name="wrn.PrintallG." hidden="1">{#N/A,#N/A,FALSE,"SumG";#N/A,#N/A,FALSE,"ElecG";#N/A,#N/A,FALSE,"MechG";#N/A,#N/A,FALSE,"GeotG";#N/A,#N/A,FALSE,"PrcsG";#N/A,#N/A,FALSE,"TunnG";#N/A,#N/A,FALSE,"CivlG";#N/A,#N/A,FALSE,"NtwkG";#N/A,#N/A,FALSE,"EstgG";#N/A,#N/A,FALSE,"PEngG"}</definedName>
    <definedName name="wrn.Secondary._.Competition." localSheetId="14" hidden="1">{#N/A,#N/A,FALSE,"Secondary"}</definedName>
    <definedName name="wrn.Secondary._.Competition." localSheetId="19">{#N/A,#N/A,FALSE,"Secondary"}</definedName>
    <definedName name="wrn.Secondary._.Competition." localSheetId="18">{#N/A,#N/A,FALSE,"Secondary"}</definedName>
    <definedName name="wrn.Secondary._.Competition." localSheetId="22" hidden="1">{#N/A,#N/A,FALSE,"Secondary"}</definedName>
    <definedName name="wrn.Secondary._.Competition." localSheetId="8" hidden="1">{#N/A,#N/A,FALSE,"Secondary"}</definedName>
    <definedName name="wrn.Secondary._.Competition." localSheetId="20" hidden="1">{#N/A,#N/A,FALSE,"Secondary"}</definedName>
    <definedName name="wrn.Secondary._.Competition." localSheetId="21" hidden="1">{#N/A,#N/A,FALSE,"Secondary"}</definedName>
    <definedName name="wrn.Secondary._.Competition." hidden="1">{#N/A,#N/A,FALSE,"Secondary"}</definedName>
    <definedName name="wrn.STAMPA._.TUTTO." localSheetId="14" hidden="1">{#N/A,#N/A,FALSE,"C3";#N/A,#N/A,FALSE,"D2-17";#N/A,#N/A,FALSE,"C2-17";#N/A,#N/A,FALSE,"C2-CIVIL";#N/A,#N/A,FALSE,"D1-C1 contract";#N/A,#N/A,FALSE,"D1-CIVIL";#N/A,#N/A,FALSE,"C1 hourly";#N/A,#N/A,FALSE,"C1 contract";#N/A,#N/A,FALSE,"D1-C1 hourly"}</definedName>
    <definedName name="wrn.STAMPA._.TUTTO." localSheetId="19">{#N/A,#N/A,FALSE,"C3";#N/A,#N/A,FALSE,"D2-17";#N/A,#N/A,FALSE,"C2-17";#N/A,#N/A,FALSE,"C2-CIVIL";#N/A,#N/A,FALSE,"D1-C1 contract";#N/A,#N/A,FALSE,"D1-CIVIL";#N/A,#N/A,FALSE,"C1 hourly";#N/A,#N/A,FALSE,"C1 contract";#N/A,#N/A,FALSE,"D1-C1 hourly"}</definedName>
    <definedName name="wrn.STAMPA._.TUTTO." localSheetId="18">{#N/A,#N/A,FALSE,"C3";#N/A,#N/A,FALSE,"D2-17";#N/A,#N/A,FALSE,"C2-17";#N/A,#N/A,FALSE,"C2-CIVIL";#N/A,#N/A,FALSE,"D1-C1 contract";#N/A,#N/A,FALSE,"D1-CIVIL";#N/A,#N/A,FALSE,"C1 hourly";#N/A,#N/A,FALSE,"C1 contract";#N/A,#N/A,FALSE,"D1-C1 hourly"}</definedName>
    <definedName name="wrn.STAMPA._.TUTTO." localSheetId="22" hidden="1">{#N/A,#N/A,FALSE,"C3";#N/A,#N/A,FALSE,"D2-17";#N/A,#N/A,FALSE,"C2-17";#N/A,#N/A,FALSE,"C2-CIVIL";#N/A,#N/A,FALSE,"D1-C1 contract";#N/A,#N/A,FALSE,"D1-CIVIL";#N/A,#N/A,FALSE,"C1 hourly";#N/A,#N/A,FALSE,"C1 contract";#N/A,#N/A,FALSE,"D1-C1 hourly"}</definedName>
    <definedName name="wrn.STAMPA._.TUTTO." localSheetId="8" hidden="1">{#N/A,#N/A,FALSE,"C3";#N/A,#N/A,FALSE,"D2-17";#N/A,#N/A,FALSE,"C2-17";#N/A,#N/A,FALSE,"C2-CIVIL";#N/A,#N/A,FALSE,"D1-C1 contract";#N/A,#N/A,FALSE,"D1-CIVIL";#N/A,#N/A,FALSE,"C1 hourly";#N/A,#N/A,FALSE,"C1 contract";#N/A,#N/A,FALSE,"D1-C1 hourly"}</definedName>
    <definedName name="wrn.STAMPA._.TUTTO." localSheetId="20" hidden="1">{#N/A,#N/A,FALSE,"C3";#N/A,#N/A,FALSE,"D2-17";#N/A,#N/A,FALSE,"C2-17";#N/A,#N/A,FALSE,"C2-CIVIL";#N/A,#N/A,FALSE,"D1-C1 contract";#N/A,#N/A,FALSE,"D1-CIVIL";#N/A,#N/A,FALSE,"C1 hourly";#N/A,#N/A,FALSE,"C1 contract";#N/A,#N/A,FALSE,"D1-C1 hourly"}</definedName>
    <definedName name="wrn.STAMPA._.TUTTO." localSheetId="21" hidden="1">{#N/A,#N/A,FALSE,"C3";#N/A,#N/A,FALSE,"D2-17";#N/A,#N/A,FALSE,"C2-17";#N/A,#N/A,FALSE,"C2-CIVIL";#N/A,#N/A,FALSE,"D1-C1 contract";#N/A,#N/A,FALSE,"D1-CIVIL";#N/A,#N/A,FALSE,"C1 hourly";#N/A,#N/A,FALSE,"C1 contract";#N/A,#N/A,FALSE,"D1-C1 hourly"}</definedName>
    <definedName name="wrn.STAMPA._.TUTTO." hidden="1">{#N/A,#N/A,FALSE,"C3";#N/A,#N/A,FALSE,"D2-17";#N/A,#N/A,FALSE,"C2-17";#N/A,#N/A,FALSE,"C2-CIVIL";#N/A,#N/A,FALSE,"D1-C1 contract";#N/A,#N/A,FALSE,"D1-CIVIL";#N/A,#N/A,FALSE,"C1 hourly";#N/A,#N/A,FALSE,"C1 contract";#N/A,#N/A,FALSE,"D1-C1 hourly"}</definedName>
    <definedName name="wrn.struckgi." localSheetId="14" hidden="1">{#N/A,#N/A,TRUE,"arnitower";#N/A,#N/A,TRUE,"arnigarage "}</definedName>
    <definedName name="wrn.struckgi." localSheetId="19">{#N/A,#N/A,TRUE,"arnitower";#N/A,#N/A,TRUE,"arnigarage "}</definedName>
    <definedName name="wrn.struckgi." localSheetId="18">{#N/A,#N/A,TRUE,"arnitower";#N/A,#N/A,TRUE,"arnigarage "}</definedName>
    <definedName name="wrn.struckgi." localSheetId="22" hidden="1">{#N/A,#N/A,TRUE,"arnitower";#N/A,#N/A,TRUE,"arnigarage "}</definedName>
    <definedName name="wrn.struckgi." localSheetId="8" hidden="1">{#N/A,#N/A,TRUE,"arnitower";#N/A,#N/A,TRUE,"arnigarage "}</definedName>
    <definedName name="wrn.struckgi." localSheetId="20" hidden="1">{#N/A,#N/A,TRUE,"arnitower";#N/A,#N/A,TRUE,"arnigarage "}</definedName>
    <definedName name="wrn.struckgi." localSheetId="21" hidden="1">{#N/A,#N/A,TRUE,"arnitower";#N/A,#N/A,TRUE,"arnigarage "}</definedName>
    <definedName name="wrn.struckgi." hidden="1">{#N/A,#N/A,TRUE,"arnitower";#N/A,#N/A,TRUE,"arnigarage "}</definedName>
    <definedName name="wrn.Supply._.Additions." localSheetId="14" hidden="1">{#N/A,#N/A,FALSE,"Supply Addn"}</definedName>
    <definedName name="wrn.Supply._.Additions." localSheetId="19">{#N/A,#N/A,FALSE,"Supply Addn"}</definedName>
    <definedName name="wrn.Supply._.Additions." localSheetId="18">{#N/A,#N/A,FALSE,"Supply Addn"}</definedName>
    <definedName name="wrn.Supply._.Additions." localSheetId="22" hidden="1">{#N/A,#N/A,FALSE,"Supply Addn"}</definedName>
    <definedName name="wrn.Supply._.Additions." localSheetId="8" hidden="1">{#N/A,#N/A,FALSE,"Supply Addn"}</definedName>
    <definedName name="wrn.Supply._.Additions." localSheetId="20" hidden="1">{#N/A,#N/A,FALSE,"Supply Addn"}</definedName>
    <definedName name="wrn.Supply._.Additions." localSheetId="21" hidden="1">{#N/A,#N/A,FALSE,"Supply Addn"}</definedName>
    <definedName name="wrn.Supply._.Additions." hidden="1">{#N/A,#N/A,FALSE,"Supply Addn"}</definedName>
    <definedName name="wrn.Warrington._.Widnes._.QS._.Costs." localSheetId="14" hidden="1">{#N/A,#N/A,TRUE,"Cover";#N/A,#N/A,TRUE,"Conts";#N/A,#N/A,TRUE,"VOS";#N/A,#N/A,TRUE,"Warrington";#N/A,#N/A,TRUE,"Widnes"}</definedName>
    <definedName name="wrn.Warrington._.Widnes._.QS._.Costs." localSheetId="19">{#N/A,#N/A,TRUE,"Cover";#N/A,#N/A,TRUE,"Conts";#N/A,#N/A,TRUE,"VOS";#N/A,#N/A,TRUE,"Warrington";#N/A,#N/A,TRUE,"Widnes"}</definedName>
    <definedName name="wrn.Warrington._.Widnes._.QS._.Costs." localSheetId="18">{#N/A,#N/A,TRUE,"Cover";#N/A,#N/A,TRUE,"Conts";#N/A,#N/A,TRUE,"VOS";#N/A,#N/A,TRUE,"Warrington";#N/A,#N/A,TRUE,"Widnes"}</definedName>
    <definedName name="wrn.Warrington._.Widnes._.QS._.Costs." localSheetId="22" hidden="1">{#N/A,#N/A,TRUE,"Cover";#N/A,#N/A,TRUE,"Conts";#N/A,#N/A,TRUE,"VOS";#N/A,#N/A,TRUE,"Warrington";#N/A,#N/A,TRUE,"Widnes"}</definedName>
    <definedName name="wrn.Warrington._.Widnes._.QS._.Costs." localSheetId="8" hidden="1">{#N/A,#N/A,TRUE,"Cover";#N/A,#N/A,TRUE,"Conts";#N/A,#N/A,TRUE,"VOS";#N/A,#N/A,TRUE,"Warrington";#N/A,#N/A,TRUE,"Widnes"}</definedName>
    <definedName name="wrn.Warrington._.Widnes._.QS._.Costs." localSheetId="20" hidden="1">{#N/A,#N/A,TRUE,"Cover";#N/A,#N/A,TRUE,"Conts";#N/A,#N/A,TRUE,"VOS";#N/A,#N/A,TRUE,"Warrington";#N/A,#N/A,TRUE,"Widnes"}</definedName>
    <definedName name="wrn.Warrington._.Widnes._.QS._.Costs." localSheetId="21" hidden="1">{#N/A,#N/A,TRUE,"Cover";#N/A,#N/A,TRUE,"Conts";#N/A,#N/A,TRUE,"VOS";#N/A,#N/A,TRUE,"Warrington";#N/A,#N/A,TRUE,"Widnes"}</definedName>
    <definedName name="wrn.Warrington._.Widnes._.QS._.Costs." hidden="1">{#N/A,#N/A,TRUE,"Cover";#N/A,#N/A,TRUE,"Conts";#N/A,#N/A,TRUE,"VOS";#N/A,#N/A,TRUE,"Warrington";#N/A,#N/A,TRUE,"Widnes"}</definedName>
    <definedName name="wrrwerwrew" localSheetId="14" hidden="1">{#N/A,#N/A,TRUE,"Cover";#N/A,#N/A,TRUE,"Conts";#N/A,#N/A,TRUE,"VOS";#N/A,#N/A,TRUE,"Warrington";#N/A,#N/A,TRUE,"Widnes"}</definedName>
    <definedName name="wrrwerwrew" localSheetId="19">{#N/A,#N/A,TRUE,"Cover";#N/A,#N/A,TRUE,"Conts";#N/A,#N/A,TRUE,"VOS";#N/A,#N/A,TRUE,"Warrington";#N/A,#N/A,TRUE,"Widnes"}</definedName>
    <definedName name="wrrwerwrew" localSheetId="18">{#N/A,#N/A,TRUE,"Cover";#N/A,#N/A,TRUE,"Conts";#N/A,#N/A,TRUE,"VOS";#N/A,#N/A,TRUE,"Warrington";#N/A,#N/A,TRUE,"Widnes"}</definedName>
    <definedName name="wrrwerwrew" localSheetId="22" hidden="1">{#N/A,#N/A,TRUE,"Cover";#N/A,#N/A,TRUE,"Conts";#N/A,#N/A,TRUE,"VOS";#N/A,#N/A,TRUE,"Warrington";#N/A,#N/A,TRUE,"Widnes"}</definedName>
    <definedName name="wrrwerwrew" localSheetId="8" hidden="1">{#N/A,#N/A,TRUE,"Cover";#N/A,#N/A,TRUE,"Conts";#N/A,#N/A,TRUE,"VOS";#N/A,#N/A,TRUE,"Warrington";#N/A,#N/A,TRUE,"Widnes"}</definedName>
    <definedName name="wrrwerwrew" localSheetId="20" hidden="1">{#N/A,#N/A,TRUE,"Cover";#N/A,#N/A,TRUE,"Conts";#N/A,#N/A,TRUE,"VOS";#N/A,#N/A,TRUE,"Warrington";#N/A,#N/A,TRUE,"Widnes"}</definedName>
    <definedName name="wrrwerwrew" localSheetId="21" hidden="1">{#N/A,#N/A,TRUE,"Cover";#N/A,#N/A,TRUE,"Conts";#N/A,#N/A,TRUE,"VOS";#N/A,#N/A,TRUE,"Warrington";#N/A,#N/A,TRUE,"Widnes"}</definedName>
    <definedName name="wrrwerwrew" hidden="1">{#N/A,#N/A,TRUE,"Cover";#N/A,#N/A,TRUE,"Conts";#N/A,#N/A,TRUE,"VOS";#N/A,#N/A,TRUE,"Warrington";#N/A,#N/A,TRUE,"Widnes"}</definedName>
    <definedName name="wryuwyrututwys" localSheetId="14" hidden="1">{#N/A,#N/A,TRUE,"Cover";#N/A,#N/A,TRUE,"Conts";#N/A,#N/A,TRUE,"VOS";#N/A,#N/A,TRUE,"Warrington";#N/A,#N/A,TRUE,"Widnes"}</definedName>
    <definedName name="wryuwyrututwys" localSheetId="19">{#N/A,#N/A,TRUE,"Cover";#N/A,#N/A,TRUE,"Conts";#N/A,#N/A,TRUE,"VOS";#N/A,#N/A,TRUE,"Warrington";#N/A,#N/A,TRUE,"Widnes"}</definedName>
    <definedName name="wryuwyrututwys" localSheetId="18">{#N/A,#N/A,TRUE,"Cover";#N/A,#N/A,TRUE,"Conts";#N/A,#N/A,TRUE,"VOS";#N/A,#N/A,TRUE,"Warrington";#N/A,#N/A,TRUE,"Widnes"}</definedName>
    <definedName name="wryuwyrututwys" localSheetId="22" hidden="1">{#N/A,#N/A,TRUE,"Cover";#N/A,#N/A,TRUE,"Conts";#N/A,#N/A,TRUE,"VOS";#N/A,#N/A,TRUE,"Warrington";#N/A,#N/A,TRUE,"Widnes"}</definedName>
    <definedName name="wryuwyrututwys" localSheetId="8" hidden="1">{#N/A,#N/A,TRUE,"Cover";#N/A,#N/A,TRUE,"Conts";#N/A,#N/A,TRUE,"VOS";#N/A,#N/A,TRUE,"Warrington";#N/A,#N/A,TRUE,"Widnes"}</definedName>
    <definedName name="wryuwyrututwys" localSheetId="20" hidden="1">{#N/A,#N/A,TRUE,"Cover";#N/A,#N/A,TRUE,"Conts";#N/A,#N/A,TRUE,"VOS";#N/A,#N/A,TRUE,"Warrington";#N/A,#N/A,TRUE,"Widnes"}</definedName>
    <definedName name="wryuwyrututwys" localSheetId="21" hidden="1">{#N/A,#N/A,TRUE,"Cover";#N/A,#N/A,TRUE,"Conts";#N/A,#N/A,TRUE,"VOS";#N/A,#N/A,TRUE,"Warrington";#N/A,#N/A,TRUE,"Widnes"}</definedName>
    <definedName name="wryuwyrututwys" hidden="1">{#N/A,#N/A,TRUE,"Cover";#N/A,#N/A,TRUE,"Conts";#N/A,#N/A,TRUE,"VOS";#N/A,#N/A,TRUE,"Warrington";#N/A,#N/A,TRUE,"Widnes"}</definedName>
    <definedName name="WT" localSheetId="14" hidden="1">{#N/A,#N/A,TRUE,"Cover";#N/A,#N/A,TRUE,"Conts";#N/A,#N/A,TRUE,"VOS";#N/A,#N/A,TRUE,"Warrington";#N/A,#N/A,TRUE,"Widnes"}</definedName>
    <definedName name="WT" localSheetId="19">{#N/A,#N/A,TRUE,"Cover";#N/A,#N/A,TRUE,"Conts";#N/A,#N/A,TRUE,"VOS";#N/A,#N/A,TRUE,"Warrington";#N/A,#N/A,TRUE,"Widnes"}</definedName>
    <definedName name="WT" localSheetId="18">{#N/A,#N/A,TRUE,"Cover";#N/A,#N/A,TRUE,"Conts";#N/A,#N/A,TRUE,"VOS";#N/A,#N/A,TRUE,"Warrington";#N/A,#N/A,TRUE,"Widnes"}</definedName>
    <definedName name="WT" localSheetId="22" hidden="1">{#N/A,#N/A,TRUE,"Cover";#N/A,#N/A,TRUE,"Conts";#N/A,#N/A,TRUE,"VOS";#N/A,#N/A,TRUE,"Warrington";#N/A,#N/A,TRUE,"Widnes"}</definedName>
    <definedName name="WT" localSheetId="8" hidden="1">{#N/A,#N/A,TRUE,"Cover";#N/A,#N/A,TRUE,"Conts";#N/A,#N/A,TRUE,"VOS";#N/A,#N/A,TRUE,"Warrington";#N/A,#N/A,TRUE,"Widnes"}</definedName>
    <definedName name="WT" localSheetId="20" hidden="1">{#N/A,#N/A,TRUE,"Cover";#N/A,#N/A,TRUE,"Conts";#N/A,#N/A,TRUE,"VOS";#N/A,#N/A,TRUE,"Warrington";#N/A,#N/A,TRUE,"Widnes"}</definedName>
    <definedName name="WT" localSheetId="21" hidden="1">{#N/A,#N/A,TRUE,"Cover";#N/A,#N/A,TRUE,"Conts";#N/A,#N/A,TRUE,"VOS";#N/A,#N/A,TRUE,"Warrington";#N/A,#N/A,TRUE,"Widnes"}</definedName>
    <definedName name="WT" hidden="1">{#N/A,#N/A,TRUE,"Cover";#N/A,#N/A,TRUE,"Conts";#N/A,#N/A,TRUE,"VOS";#N/A,#N/A,TRUE,"Warrington";#N/A,#N/A,TRUE,"Widnes"}</definedName>
    <definedName name="wtey" localSheetId="14" hidden="1">{#N/A,#N/A,TRUE,"Cover";#N/A,#N/A,TRUE,"Conts";#N/A,#N/A,TRUE,"VOS";#N/A,#N/A,TRUE,"Warrington";#N/A,#N/A,TRUE,"Widnes"}</definedName>
    <definedName name="wtey" localSheetId="19">{#N/A,#N/A,TRUE,"Cover";#N/A,#N/A,TRUE,"Conts";#N/A,#N/A,TRUE,"VOS";#N/A,#N/A,TRUE,"Warrington";#N/A,#N/A,TRUE,"Widnes"}</definedName>
    <definedName name="wtey" localSheetId="18">{#N/A,#N/A,TRUE,"Cover";#N/A,#N/A,TRUE,"Conts";#N/A,#N/A,TRUE,"VOS";#N/A,#N/A,TRUE,"Warrington";#N/A,#N/A,TRUE,"Widnes"}</definedName>
    <definedName name="wtey" localSheetId="22" hidden="1">{#N/A,#N/A,TRUE,"Cover";#N/A,#N/A,TRUE,"Conts";#N/A,#N/A,TRUE,"VOS";#N/A,#N/A,TRUE,"Warrington";#N/A,#N/A,TRUE,"Widnes"}</definedName>
    <definedName name="wtey" localSheetId="8" hidden="1">{#N/A,#N/A,TRUE,"Cover";#N/A,#N/A,TRUE,"Conts";#N/A,#N/A,TRUE,"VOS";#N/A,#N/A,TRUE,"Warrington";#N/A,#N/A,TRUE,"Widnes"}</definedName>
    <definedName name="wtey" localSheetId="20" hidden="1">{#N/A,#N/A,TRUE,"Cover";#N/A,#N/A,TRUE,"Conts";#N/A,#N/A,TRUE,"VOS";#N/A,#N/A,TRUE,"Warrington";#N/A,#N/A,TRUE,"Widnes"}</definedName>
    <definedName name="wtey" localSheetId="21" hidden="1">{#N/A,#N/A,TRUE,"Cover";#N/A,#N/A,TRUE,"Conts";#N/A,#N/A,TRUE,"VOS";#N/A,#N/A,TRUE,"Warrington";#N/A,#N/A,TRUE,"Widnes"}</definedName>
    <definedName name="wtey" hidden="1">{#N/A,#N/A,TRUE,"Cover";#N/A,#N/A,TRUE,"Conts";#N/A,#N/A,TRUE,"VOS";#N/A,#N/A,TRUE,"Warrington";#N/A,#N/A,TRUE,"Widnes"}</definedName>
    <definedName name="wtrwt" localSheetId="14" hidden="1">{#N/A,#N/A,TRUE,"Cover";#N/A,#N/A,TRUE,"Conts";#N/A,#N/A,TRUE,"VOS";#N/A,#N/A,TRUE,"Warrington";#N/A,#N/A,TRUE,"Widnes"}</definedName>
    <definedName name="wtrwt" localSheetId="19">{#N/A,#N/A,TRUE,"Cover";#N/A,#N/A,TRUE,"Conts";#N/A,#N/A,TRUE,"VOS";#N/A,#N/A,TRUE,"Warrington";#N/A,#N/A,TRUE,"Widnes"}</definedName>
    <definedName name="wtrwt" localSheetId="18">{#N/A,#N/A,TRUE,"Cover";#N/A,#N/A,TRUE,"Conts";#N/A,#N/A,TRUE,"VOS";#N/A,#N/A,TRUE,"Warrington";#N/A,#N/A,TRUE,"Widnes"}</definedName>
    <definedName name="wtrwt" localSheetId="22" hidden="1">{#N/A,#N/A,TRUE,"Cover";#N/A,#N/A,TRUE,"Conts";#N/A,#N/A,TRUE,"VOS";#N/A,#N/A,TRUE,"Warrington";#N/A,#N/A,TRUE,"Widnes"}</definedName>
    <definedName name="wtrwt" localSheetId="8" hidden="1">{#N/A,#N/A,TRUE,"Cover";#N/A,#N/A,TRUE,"Conts";#N/A,#N/A,TRUE,"VOS";#N/A,#N/A,TRUE,"Warrington";#N/A,#N/A,TRUE,"Widnes"}</definedName>
    <definedName name="wtrwt" localSheetId="20" hidden="1">{#N/A,#N/A,TRUE,"Cover";#N/A,#N/A,TRUE,"Conts";#N/A,#N/A,TRUE,"VOS";#N/A,#N/A,TRUE,"Warrington";#N/A,#N/A,TRUE,"Widnes"}</definedName>
    <definedName name="wtrwt" localSheetId="21" hidden="1">{#N/A,#N/A,TRUE,"Cover";#N/A,#N/A,TRUE,"Conts";#N/A,#N/A,TRUE,"VOS";#N/A,#N/A,TRUE,"Warrington";#N/A,#N/A,TRUE,"Widnes"}</definedName>
    <definedName name="wtrwt" hidden="1">{#N/A,#N/A,TRUE,"Cover";#N/A,#N/A,TRUE,"Conts";#N/A,#N/A,TRUE,"VOS";#N/A,#N/A,TRUE,"Warrington";#N/A,#N/A,TRUE,"Widnes"}</definedName>
    <definedName name="wtrywryt" localSheetId="14" hidden="1">{#N/A,#N/A,TRUE,"Cover";#N/A,#N/A,TRUE,"Conts";#N/A,#N/A,TRUE,"VOS";#N/A,#N/A,TRUE,"Warrington";#N/A,#N/A,TRUE,"Widnes"}</definedName>
    <definedName name="wtrywryt" localSheetId="19">{#N/A,#N/A,TRUE,"Cover";#N/A,#N/A,TRUE,"Conts";#N/A,#N/A,TRUE,"VOS";#N/A,#N/A,TRUE,"Warrington";#N/A,#N/A,TRUE,"Widnes"}</definedName>
    <definedName name="wtrywryt" localSheetId="18">{#N/A,#N/A,TRUE,"Cover";#N/A,#N/A,TRUE,"Conts";#N/A,#N/A,TRUE,"VOS";#N/A,#N/A,TRUE,"Warrington";#N/A,#N/A,TRUE,"Widnes"}</definedName>
    <definedName name="wtrywryt" localSheetId="22" hidden="1">{#N/A,#N/A,TRUE,"Cover";#N/A,#N/A,TRUE,"Conts";#N/A,#N/A,TRUE,"VOS";#N/A,#N/A,TRUE,"Warrington";#N/A,#N/A,TRUE,"Widnes"}</definedName>
    <definedName name="wtrywryt" localSheetId="8" hidden="1">{#N/A,#N/A,TRUE,"Cover";#N/A,#N/A,TRUE,"Conts";#N/A,#N/A,TRUE,"VOS";#N/A,#N/A,TRUE,"Warrington";#N/A,#N/A,TRUE,"Widnes"}</definedName>
    <definedName name="wtrywryt" localSheetId="20" hidden="1">{#N/A,#N/A,TRUE,"Cover";#N/A,#N/A,TRUE,"Conts";#N/A,#N/A,TRUE,"VOS";#N/A,#N/A,TRUE,"Warrington";#N/A,#N/A,TRUE,"Widnes"}</definedName>
    <definedName name="wtrywryt" localSheetId="21" hidden="1">{#N/A,#N/A,TRUE,"Cover";#N/A,#N/A,TRUE,"Conts";#N/A,#N/A,TRUE,"VOS";#N/A,#N/A,TRUE,"Warrington";#N/A,#N/A,TRUE,"Widnes"}</definedName>
    <definedName name="wtrywryt" hidden="1">{#N/A,#N/A,TRUE,"Cover";#N/A,#N/A,TRUE,"Conts";#N/A,#N/A,TRUE,"VOS";#N/A,#N/A,TRUE,"Warrington";#N/A,#N/A,TRUE,"Widnes"}</definedName>
    <definedName name="wtwt" localSheetId="14" hidden="1">{#N/A,#N/A,TRUE,"Cover";#N/A,#N/A,TRUE,"Conts";#N/A,#N/A,TRUE,"VOS";#N/A,#N/A,TRUE,"Warrington";#N/A,#N/A,TRUE,"Widnes"}</definedName>
    <definedName name="wtwt" localSheetId="19">{#N/A,#N/A,TRUE,"Cover";#N/A,#N/A,TRUE,"Conts";#N/A,#N/A,TRUE,"VOS";#N/A,#N/A,TRUE,"Warrington";#N/A,#N/A,TRUE,"Widnes"}</definedName>
    <definedName name="wtwt" localSheetId="18">{#N/A,#N/A,TRUE,"Cover";#N/A,#N/A,TRUE,"Conts";#N/A,#N/A,TRUE,"VOS";#N/A,#N/A,TRUE,"Warrington";#N/A,#N/A,TRUE,"Widnes"}</definedName>
    <definedName name="wtwt" localSheetId="22" hidden="1">{#N/A,#N/A,TRUE,"Cover";#N/A,#N/A,TRUE,"Conts";#N/A,#N/A,TRUE,"VOS";#N/A,#N/A,TRUE,"Warrington";#N/A,#N/A,TRUE,"Widnes"}</definedName>
    <definedName name="wtwt" localSheetId="8" hidden="1">{#N/A,#N/A,TRUE,"Cover";#N/A,#N/A,TRUE,"Conts";#N/A,#N/A,TRUE,"VOS";#N/A,#N/A,TRUE,"Warrington";#N/A,#N/A,TRUE,"Widnes"}</definedName>
    <definedName name="wtwt" localSheetId="20" hidden="1">{#N/A,#N/A,TRUE,"Cover";#N/A,#N/A,TRUE,"Conts";#N/A,#N/A,TRUE,"VOS";#N/A,#N/A,TRUE,"Warrington";#N/A,#N/A,TRUE,"Widnes"}</definedName>
    <definedName name="wtwt" localSheetId="21" hidden="1">{#N/A,#N/A,TRUE,"Cover";#N/A,#N/A,TRUE,"Conts";#N/A,#N/A,TRUE,"VOS";#N/A,#N/A,TRUE,"Warrington";#N/A,#N/A,TRUE,"Widnes"}</definedName>
    <definedName name="wtwt" hidden="1">{#N/A,#N/A,TRUE,"Cover";#N/A,#N/A,TRUE,"Conts";#N/A,#N/A,TRUE,"VOS";#N/A,#N/A,TRUE,"Warrington";#N/A,#N/A,TRUE,"Widnes"}</definedName>
    <definedName name="wtwy" localSheetId="14" hidden="1">{#N/A,#N/A,TRUE,"Cover";#N/A,#N/A,TRUE,"Conts";#N/A,#N/A,TRUE,"VOS";#N/A,#N/A,TRUE,"Warrington";#N/A,#N/A,TRUE,"Widnes"}</definedName>
    <definedName name="wtwy" localSheetId="19">{#N/A,#N/A,TRUE,"Cover";#N/A,#N/A,TRUE,"Conts";#N/A,#N/A,TRUE,"VOS";#N/A,#N/A,TRUE,"Warrington";#N/A,#N/A,TRUE,"Widnes"}</definedName>
    <definedName name="wtwy" localSheetId="18">{#N/A,#N/A,TRUE,"Cover";#N/A,#N/A,TRUE,"Conts";#N/A,#N/A,TRUE,"VOS";#N/A,#N/A,TRUE,"Warrington";#N/A,#N/A,TRUE,"Widnes"}</definedName>
    <definedName name="wtwy" localSheetId="22" hidden="1">{#N/A,#N/A,TRUE,"Cover";#N/A,#N/A,TRUE,"Conts";#N/A,#N/A,TRUE,"VOS";#N/A,#N/A,TRUE,"Warrington";#N/A,#N/A,TRUE,"Widnes"}</definedName>
    <definedName name="wtwy" localSheetId="8" hidden="1">{#N/A,#N/A,TRUE,"Cover";#N/A,#N/A,TRUE,"Conts";#N/A,#N/A,TRUE,"VOS";#N/A,#N/A,TRUE,"Warrington";#N/A,#N/A,TRUE,"Widnes"}</definedName>
    <definedName name="wtwy" localSheetId="20" hidden="1">{#N/A,#N/A,TRUE,"Cover";#N/A,#N/A,TRUE,"Conts";#N/A,#N/A,TRUE,"VOS";#N/A,#N/A,TRUE,"Warrington";#N/A,#N/A,TRUE,"Widnes"}</definedName>
    <definedName name="wtwy" localSheetId="21" hidden="1">{#N/A,#N/A,TRUE,"Cover";#N/A,#N/A,TRUE,"Conts";#N/A,#N/A,TRUE,"VOS";#N/A,#N/A,TRUE,"Warrington";#N/A,#N/A,TRUE,"Widnes"}</definedName>
    <definedName name="wtwy" hidden="1">{#N/A,#N/A,TRUE,"Cover";#N/A,#N/A,TRUE,"Conts";#N/A,#N/A,TRUE,"VOS";#N/A,#N/A,TRUE,"Warrington";#N/A,#N/A,TRUE,"Widnes"}</definedName>
    <definedName name="www" localSheetId="14" hidden="1">{#N/A,#N/A,TRUE,"Cover";#N/A,#N/A,TRUE,"Conts";#N/A,#N/A,TRUE,"VOS";#N/A,#N/A,TRUE,"Warrington";#N/A,#N/A,TRUE,"Widnes"}</definedName>
    <definedName name="www" localSheetId="19">{#N/A,#N/A,TRUE,"Cover";#N/A,#N/A,TRUE,"Conts";#N/A,#N/A,TRUE,"VOS";#N/A,#N/A,TRUE,"Warrington";#N/A,#N/A,TRUE,"Widnes"}</definedName>
    <definedName name="www" localSheetId="18">{#N/A,#N/A,TRUE,"Cover";#N/A,#N/A,TRUE,"Conts";#N/A,#N/A,TRUE,"VOS";#N/A,#N/A,TRUE,"Warrington";#N/A,#N/A,TRUE,"Widnes"}</definedName>
    <definedName name="www" localSheetId="22" hidden="1">{#N/A,#N/A,TRUE,"Cover";#N/A,#N/A,TRUE,"Conts";#N/A,#N/A,TRUE,"VOS";#N/A,#N/A,TRUE,"Warrington";#N/A,#N/A,TRUE,"Widnes"}</definedName>
    <definedName name="www" localSheetId="8" hidden="1">{#N/A,#N/A,TRUE,"Cover";#N/A,#N/A,TRUE,"Conts";#N/A,#N/A,TRUE,"VOS";#N/A,#N/A,TRUE,"Warrington";#N/A,#N/A,TRUE,"Widnes"}</definedName>
    <definedName name="www" localSheetId="20" hidden="1">{#N/A,#N/A,TRUE,"Cover";#N/A,#N/A,TRUE,"Conts";#N/A,#N/A,TRUE,"VOS";#N/A,#N/A,TRUE,"Warrington";#N/A,#N/A,TRUE,"Widnes"}</definedName>
    <definedName name="www" localSheetId="21" hidden="1">{#N/A,#N/A,TRUE,"Cover";#N/A,#N/A,TRUE,"Conts";#N/A,#N/A,TRUE,"VOS";#N/A,#N/A,TRUE,"Warrington";#N/A,#N/A,TRUE,"Widnes"}</definedName>
    <definedName name="www" hidden="1">{#N/A,#N/A,TRUE,"Cover";#N/A,#N/A,TRUE,"Conts";#N/A,#N/A,TRUE,"VOS";#N/A,#N/A,TRUE,"Warrington";#N/A,#N/A,TRUE,"Widnes"}</definedName>
    <definedName name="wwwww" localSheetId="14" hidden="1">{#N/A,#N/A,TRUE,"Cover";#N/A,#N/A,TRUE,"Conts";#N/A,#N/A,TRUE,"VOS";#N/A,#N/A,TRUE,"Warrington";#N/A,#N/A,TRUE,"Widnes"}</definedName>
    <definedName name="wwwww" localSheetId="19">{#N/A,#N/A,TRUE,"Cover";#N/A,#N/A,TRUE,"Conts";#N/A,#N/A,TRUE,"VOS";#N/A,#N/A,TRUE,"Warrington";#N/A,#N/A,TRUE,"Widnes"}</definedName>
    <definedName name="wwwww" localSheetId="18">{#N/A,#N/A,TRUE,"Cover";#N/A,#N/A,TRUE,"Conts";#N/A,#N/A,TRUE,"VOS";#N/A,#N/A,TRUE,"Warrington";#N/A,#N/A,TRUE,"Widnes"}</definedName>
    <definedName name="wwwww" localSheetId="22" hidden="1">{#N/A,#N/A,TRUE,"Cover";#N/A,#N/A,TRUE,"Conts";#N/A,#N/A,TRUE,"VOS";#N/A,#N/A,TRUE,"Warrington";#N/A,#N/A,TRUE,"Widnes"}</definedName>
    <definedName name="wwwww" localSheetId="8" hidden="1">{#N/A,#N/A,TRUE,"Cover";#N/A,#N/A,TRUE,"Conts";#N/A,#N/A,TRUE,"VOS";#N/A,#N/A,TRUE,"Warrington";#N/A,#N/A,TRUE,"Widnes"}</definedName>
    <definedName name="wwwww" localSheetId="20" hidden="1">{#N/A,#N/A,TRUE,"Cover";#N/A,#N/A,TRUE,"Conts";#N/A,#N/A,TRUE,"VOS";#N/A,#N/A,TRUE,"Warrington";#N/A,#N/A,TRUE,"Widnes"}</definedName>
    <definedName name="wwwww" localSheetId="21" hidden="1">{#N/A,#N/A,TRUE,"Cover";#N/A,#N/A,TRUE,"Conts";#N/A,#N/A,TRUE,"VOS";#N/A,#N/A,TRUE,"Warrington";#N/A,#N/A,TRUE,"Widnes"}</definedName>
    <definedName name="wwwww" hidden="1">{#N/A,#N/A,TRUE,"Cover";#N/A,#N/A,TRUE,"Conts";#N/A,#N/A,TRUE,"VOS";#N/A,#N/A,TRUE,"Warrington";#N/A,#N/A,TRUE,"Widnes"}</definedName>
    <definedName name="wwwwwwwww" localSheetId="19">#REF!</definedName>
    <definedName name="wwwwwwwww" localSheetId="18">#REF!</definedName>
    <definedName name="wwwwwwwww" localSheetId="22" hidden="1">#REF!</definedName>
    <definedName name="wwwwwwwww" localSheetId="20" hidden="1">#REF!</definedName>
    <definedName name="wwwwwwwww" localSheetId="21" hidden="1">#REF!</definedName>
    <definedName name="wwwwwwwww" hidden="1">#REF!</definedName>
    <definedName name="wy7u7y" localSheetId="14" hidden="1">{#N/A,#N/A,TRUE,"Cover";#N/A,#N/A,TRUE,"Conts";#N/A,#N/A,TRUE,"VOS";#N/A,#N/A,TRUE,"Warrington";#N/A,#N/A,TRUE,"Widnes"}</definedName>
    <definedName name="wy7u7y" localSheetId="19">{#N/A,#N/A,TRUE,"Cover";#N/A,#N/A,TRUE,"Conts";#N/A,#N/A,TRUE,"VOS";#N/A,#N/A,TRUE,"Warrington";#N/A,#N/A,TRUE,"Widnes"}</definedName>
    <definedName name="wy7u7y" localSheetId="18">{#N/A,#N/A,TRUE,"Cover";#N/A,#N/A,TRUE,"Conts";#N/A,#N/A,TRUE,"VOS";#N/A,#N/A,TRUE,"Warrington";#N/A,#N/A,TRUE,"Widnes"}</definedName>
    <definedName name="wy7u7y" localSheetId="22" hidden="1">{#N/A,#N/A,TRUE,"Cover";#N/A,#N/A,TRUE,"Conts";#N/A,#N/A,TRUE,"VOS";#N/A,#N/A,TRUE,"Warrington";#N/A,#N/A,TRUE,"Widnes"}</definedName>
    <definedName name="wy7u7y" localSheetId="8" hidden="1">{#N/A,#N/A,TRUE,"Cover";#N/A,#N/A,TRUE,"Conts";#N/A,#N/A,TRUE,"VOS";#N/A,#N/A,TRUE,"Warrington";#N/A,#N/A,TRUE,"Widnes"}</definedName>
    <definedName name="wy7u7y" localSheetId="20" hidden="1">{#N/A,#N/A,TRUE,"Cover";#N/A,#N/A,TRUE,"Conts";#N/A,#N/A,TRUE,"VOS";#N/A,#N/A,TRUE,"Warrington";#N/A,#N/A,TRUE,"Widnes"}</definedName>
    <definedName name="wy7u7y" localSheetId="21" hidden="1">{#N/A,#N/A,TRUE,"Cover";#N/A,#N/A,TRUE,"Conts";#N/A,#N/A,TRUE,"VOS";#N/A,#N/A,TRUE,"Warrington";#N/A,#N/A,TRUE,"Widnes"}</definedName>
    <definedName name="wy7u7y" hidden="1">{#N/A,#N/A,TRUE,"Cover";#N/A,#N/A,TRUE,"Conts";#N/A,#N/A,TRUE,"VOS";#N/A,#N/A,TRUE,"Warrington";#N/A,#N/A,TRUE,"Widnes"}</definedName>
    <definedName name="XWALL_XWALL" localSheetId="19">'[42]#REF'!$AM$191</definedName>
    <definedName name="XWALL_XWALL" localSheetId="18">'[42]#REF'!$AM$191</definedName>
    <definedName name="XWALL_XWALL" localSheetId="22">'[42]#REF'!$AM$191</definedName>
    <definedName name="XWALL_XWALL" localSheetId="20">#REF!</definedName>
    <definedName name="XWALL_XWALL" localSheetId="21">#REF!</definedName>
    <definedName name="XWALL_XWALL">#REF!</definedName>
    <definedName name="yes" localSheetId="14" hidden="1">{#N/A,#N/A,TRUE,"Front";#N/A,#N/A,TRUE,"Simple Letter";#N/A,#N/A,TRUE,"Inside";#N/A,#N/A,TRUE,"Contents";#N/A,#N/A,TRUE,"Basis";#N/A,#N/A,TRUE,"Inclusions";#N/A,#N/A,TRUE,"Exclusions";#N/A,#N/A,TRUE,"Areas";#N/A,#N/A,TRUE,"Summary";#N/A,#N/A,TRUE,"Detail"}</definedName>
    <definedName name="yes" localSheetId="19">{#N/A,#N/A,TRUE,"Front";#N/A,#N/A,TRUE,"Simple Letter";#N/A,#N/A,TRUE,"Inside";#N/A,#N/A,TRUE,"Contents";#N/A,#N/A,TRUE,"Basis";#N/A,#N/A,TRUE,"Inclusions";#N/A,#N/A,TRUE,"Exclusions";#N/A,#N/A,TRUE,"Areas";#N/A,#N/A,TRUE,"Summary";#N/A,#N/A,TRUE,"Detail"}</definedName>
    <definedName name="yes" localSheetId="18">{#N/A,#N/A,TRUE,"Front";#N/A,#N/A,TRUE,"Simple Letter";#N/A,#N/A,TRUE,"Inside";#N/A,#N/A,TRUE,"Contents";#N/A,#N/A,TRUE,"Basis";#N/A,#N/A,TRUE,"Inclusions";#N/A,#N/A,TRUE,"Exclusions";#N/A,#N/A,TRUE,"Areas";#N/A,#N/A,TRUE,"Summary";#N/A,#N/A,TRUE,"Detail"}</definedName>
    <definedName name="yes" localSheetId="22" hidden="1">{#N/A,#N/A,TRUE,"Front";#N/A,#N/A,TRUE,"Simple Letter";#N/A,#N/A,TRUE,"Inside";#N/A,#N/A,TRUE,"Contents";#N/A,#N/A,TRUE,"Basis";#N/A,#N/A,TRUE,"Inclusions";#N/A,#N/A,TRUE,"Exclusions";#N/A,#N/A,TRUE,"Areas";#N/A,#N/A,TRUE,"Summary";#N/A,#N/A,TRUE,"Detail"}</definedName>
    <definedName name="yes" localSheetId="8" hidden="1">{#N/A,#N/A,TRUE,"Front";#N/A,#N/A,TRUE,"Simple Letter";#N/A,#N/A,TRUE,"Inside";#N/A,#N/A,TRUE,"Contents";#N/A,#N/A,TRUE,"Basis";#N/A,#N/A,TRUE,"Inclusions";#N/A,#N/A,TRUE,"Exclusions";#N/A,#N/A,TRUE,"Areas";#N/A,#N/A,TRUE,"Summary";#N/A,#N/A,TRUE,"Detail"}</definedName>
    <definedName name="yes" localSheetId="20" hidden="1">{#N/A,#N/A,TRUE,"Front";#N/A,#N/A,TRUE,"Simple Letter";#N/A,#N/A,TRUE,"Inside";#N/A,#N/A,TRUE,"Contents";#N/A,#N/A,TRUE,"Basis";#N/A,#N/A,TRUE,"Inclusions";#N/A,#N/A,TRUE,"Exclusions";#N/A,#N/A,TRUE,"Areas";#N/A,#N/A,TRUE,"Summary";#N/A,#N/A,TRUE,"Detail"}</definedName>
    <definedName name="yes" localSheetId="21" hidden="1">{#N/A,#N/A,TRUE,"Front";#N/A,#N/A,TRUE,"Simple Letter";#N/A,#N/A,TRUE,"Inside";#N/A,#N/A,TRUE,"Contents";#N/A,#N/A,TRUE,"Basis";#N/A,#N/A,TRUE,"Inclusions";#N/A,#N/A,TRUE,"Exclusions";#N/A,#N/A,TRUE,"Areas";#N/A,#N/A,TRUE,"Summary";#N/A,#N/A,TRUE,"Detail"}</definedName>
    <definedName name="yes" hidden="1">{#N/A,#N/A,TRUE,"Front";#N/A,#N/A,TRUE,"Simple Letter";#N/A,#N/A,TRUE,"Inside";#N/A,#N/A,TRUE,"Contents";#N/A,#N/A,TRUE,"Basis";#N/A,#N/A,TRUE,"Inclusions";#N/A,#N/A,TRUE,"Exclusions";#N/A,#N/A,TRUE,"Areas";#N/A,#N/A,TRUE,"Summary";#N/A,#N/A,TRUE,"Detail"}</definedName>
    <definedName name="yhrsh" localSheetId="14" hidden="1">{#N/A,#N/A,TRUE,"Cover";#N/A,#N/A,TRUE,"Conts";#N/A,#N/A,TRUE,"VOS";#N/A,#N/A,TRUE,"Warrington";#N/A,#N/A,TRUE,"Widnes"}</definedName>
    <definedName name="yhrsh" localSheetId="19">{#N/A,#N/A,TRUE,"Cover";#N/A,#N/A,TRUE,"Conts";#N/A,#N/A,TRUE,"VOS";#N/A,#N/A,TRUE,"Warrington";#N/A,#N/A,TRUE,"Widnes"}</definedName>
    <definedName name="yhrsh" localSheetId="18">{#N/A,#N/A,TRUE,"Cover";#N/A,#N/A,TRUE,"Conts";#N/A,#N/A,TRUE,"VOS";#N/A,#N/A,TRUE,"Warrington";#N/A,#N/A,TRUE,"Widnes"}</definedName>
    <definedName name="yhrsh" localSheetId="22" hidden="1">{#N/A,#N/A,TRUE,"Cover";#N/A,#N/A,TRUE,"Conts";#N/A,#N/A,TRUE,"VOS";#N/A,#N/A,TRUE,"Warrington";#N/A,#N/A,TRUE,"Widnes"}</definedName>
    <definedName name="yhrsh" localSheetId="8" hidden="1">{#N/A,#N/A,TRUE,"Cover";#N/A,#N/A,TRUE,"Conts";#N/A,#N/A,TRUE,"VOS";#N/A,#N/A,TRUE,"Warrington";#N/A,#N/A,TRUE,"Widnes"}</definedName>
    <definedName name="yhrsh" localSheetId="20" hidden="1">{#N/A,#N/A,TRUE,"Cover";#N/A,#N/A,TRUE,"Conts";#N/A,#N/A,TRUE,"VOS";#N/A,#N/A,TRUE,"Warrington";#N/A,#N/A,TRUE,"Widnes"}</definedName>
    <definedName name="yhrsh" localSheetId="21" hidden="1">{#N/A,#N/A,TRUE,"Cover";#N/A,#N/A,TRUE,"Conts";#N/A,#N/A,TRUE,"VOS";#N/A,#N/A,TRUE,"Warrington";#N/A,#N/A,TRUE,"Widnes"}</definedName>
    <definedName name="yhrsh" hidden="1">{#N/A,#N/A,TRUE,"Cover";#N/A,#N/A,TRUE,"Conts";#N/A,#N/A,TRUE,"VOS";#N/A,#N/A,TRUE,"Warrington";#N/A,#N/A,TRUE,"Widnes"}</definedName>
    <definedName name="ykhljkdggzsf" localSheetId="14" hidden="1">{#N/A,#N/A,TRUE,"Cover";#N/A,#N/A,TRUE,"Conts";#N/A,#N/A,TRUE,"VOS";#N/A,#N/A,TRUE,"Warrington";#N/A,#N/A,TRUE,"Widnes"}</definedName>
    <definedName name="ykhljkdggzsf" localSheetId="19">{#N/A,#N/A,TRUE,"Cover";#N/A,#N/A,TRUE,"Conts";#N/A,#N/A,TRUE,"VOS";#N/A,#N/A,TRUE,"Warrington";#N/A,#N/A,TRUE,"Widnes"}</definedName>
    <definedName name="ykhljkdggzsf" localSheetId="18">{#N/A,#N/A,TRUE,"Cover";#N/A,#N/A,TRUE,"Conts";#N/A,#N/A,TRUE,"VOS";#N/A,#N/A,TRUE,"Warrington";#N/A,#N/A,TRUE,"Widnes"}</definedName>
    <definedName name="ykhljkdggzsf" localSheetId="22" hidden="1">{#N/A,#N/A,TRUE,"Cover";#N/A,#N/A,TRUE,"Conts";#N/A,#N/A,TRUE,"VOS";#N/A,#N/A,TRUE,"Warrington";#N/A,#N/A,TRUE,"Widnes"}</definedName>
    <definedName name="ykhljkdggzsf" localSheetId="8" hidden="1">{#N/A,#N/A,TRUE,"Cover";#N/A,#N/A,TRUE,"Conts";#N/A,#N/A,TRUE,"VOS";#N/A,#N/A,TRUE,"Warrington";#N/A,#N/A,TRUE,"Widnes"}</definedName>
    <definedName name="ykhljkdggzsf" localSheetId="20" hidden="1">{#N/A,#N/A,TRUE,"Cover";#N/A,#N/A,TRUE,"Conts";#N/A,#N/A,TRUE,"VOS";#N/A,#N/A,TRUE,"Warrington";#N/A,#N/A,TRUE,"Widnes"}</definedName>
    <definedName name="ykhljkdggzsf" localSheetId="21" hidden="1">{#N/A,#N/A,TRUE,"Cover";#N/A,#N/A,TRUE,"Conts";#N/A,#N/A,TRUE,"VOS";#N/A,#N/A,TRUE,"Warrington";#N/A,#N/A,TRUE,"Widnes"}</definedName>
    <definedName name="ykhljkdggzsf" hidden="1">{#N/A,#N/A,TRUE,"Cover";#N/A,#N/A,TRUE,"Conts";#N/A,#N/A,TRUE,"VOS";#N/A,#N/A,TRUE,"Warrington";#N/A,#N/A,TRUE,"Widnes"}</definedName>
    <definedName name="ykkllylulf" localSheetId="14" hidden="1">{#N/A,#N/A,TRUE,"Cover";#N/A,#N/A,TRUE,"Conts";#N/A,#N/A,TRUE,"VOS";#N/A,#N/A,TRUE,"Warrington";#N/A,#N/A,TRUE,"Widnes"}</definedName>
    <definedName name="ykkllylulf" localSheetId="19">{#N/A,#N/A,TRUE,"Cover";#N/A,#N/A,TRUE,"Conts";#N/A,#N/A,TRUE,"VOS";#N/A,#N/A,TRUE,"Warrington";#N/A,#N/A,TRUE,"Widnes"}</definedName>
    <definedName name="ykkllylulf" localSheetId="18">{#N/A,#N/A,TRUE,"Cover";#N/A,#N/A,TRUE,"Conts";#N/A,#N/A,TRUE,"VOS";#N/A,#N/A,TRUE,"Warrington";#N/A,#N/A,TRUE,"Widnes"}</definedName>
    <definedName name="ykkllylulf" localSheetId="22" hidden="1">{#N/A,#N/A,TRUE,"Cover";#N/A,#N/A,TRUE,"Conts";#N/A,#N/A,TRUE,"VOS";#N/A,#N/A,TRUE,"Warrington";#N/A,#N/A,TRUE,"Widnes"}</definedName>
    <definedName name="ykkllylulf" localSheetId="8" hidden="1">{#N/A,#N/A,TRUE,"Cover";#N/A,#N/A,TRUE,"Conts";#N/A,#N/A,TRUE,"VOS";#N/A,#N/A,TRUE,"Warrington";#N/A,#N/A,TRUE,"Widnes"}</definedName>
    <definedName name="ykkllylulf" localSheetId="20" hidden="1">{#N/A,#N/A,TRUE,"Cover";#N/A,#N/A,TRUE,"Conts";#N/A,#N/A,TRUE,"VOS";#N/A,#N/A,TRUE,"Warrington";#N/A,#N/A,TRUE,"Widnes"}</definedName>
    <definedName name="ykkllylulf" localSheetId="21" hidden="1">{#N/A,#N/A,TRUE,"Cover";#N/A,#N/A,TRUE,"Conts";#N/A,#N/A,TRUE,"VOS";#N/A,#N/A,TRUE,"Warrington";#N/A,#N/A,TRUE,"Widnes"}</definedName>
    <definedName name="ykkllylulf" hidden="1">{#N/A,#N/A,TRUE,"Cover";#N/A,#N/A,TRUE,"Conts";#N/A,#N/A,TRUE,"VOS";#N/A,#N/A,TRUE,"Warrington";#N/A,#N/A,TRUE,"Widnes"}</definedName>
    <definedName name="yrtyet" localSheetId="14" hidden="1">{#N/A,#N/A,TRUE,"Cover";#N/A,#N/A,TRUE,"Conts";#N/A,#N/A,TRUE,"VOS";#N/A,#N/A,TRUE,"Warrington";#N/A,#N/A,TRUE,"Widnes"}</definedName>
    <definedName name="yrtyet" localSheetId="19">{#N/A,#N/A,TRUE,"Cover";#N/A,#N/A,TRUE,"Conts";#N/A,#N/A,TRUE,"VOS";#N/A,#N/A,TRUE,"Warrington";#N/A,#N/A,TRUE,"Widnes"}</definedName>
    <definedName name="yrtyet" localSheetId="18">{#N/A,#N/A,TRUE,"Cover";#N/A,#N/A,TRUE,"Conts";#N/A,#N/A,TRUE,"VOS";#N/A,#N/A,TRUE,"Warrington";#N/A,#N/A,TRUE,"Widnes"}</definedName>
    <definedName name="yrtyet" localSheetId="22" hidden="1">{#N/A,#N/A,TRUE,"Cover";#N/A,#N/A,TRUE,"Conts";#N/A,#N/A,TRUE,"VOS";#N/A,#N/A,TRUE,"Warrington";#N/A,#N/A,TRUE,"Widnes"}</definedName>
    <definedName name="yrtyet" localSheetId="8" hidden="1">{#N/A,#N/A,TRUE,"Cover";#N/A,#N/A,TRUE,"Conts";#N/A,#N/A,TRUE,"VOS";#N/A,#N/A,TRUE,"Warrington";#N/A,#N/A,TRUE,"Widnes"}</definedName>
    <definedName name="yrtyet" localSheetId="20" hidden="1">{#N/A,#N/A,TRUE,"Cover";#N/A,#N/A,TRUE,"Conts";#N/A,#N/A,TRUE,"VOS";#N/A,#N/A,TRUE,"Warrington";#N/A,#N/A,TRUE,"Widnes"}</definedName>
    <definedName name="yrtyet" localSheetId="21" hidden="1">{#N/A,#N/A,TRUE,"Cover";#N/A,#N/A,TRUE,"Conts";#N/A,#N/A,TRUE,"VOS";#N/A,#N/A,TRUE,"Warrington";#N/A,#N/A,TRUE,"Widnes"}</definedName>
    <definedName name="yrtyet" hidden="1">{#N/A,#N/A,TRUE,"Cover";#N/A,#N/A,TRUE,"Conts";#N/A,#N/A,TRUE,"VOS";#N/A,#N/A,TRUE,"Warrington";#N/A,#N/A,TRUE,"Widnes"}</definedName>
    <definedName name="yry" localSheetId="14" hidden="1">{#N/A,#N/A,TRUE,"Cover";#N/A,#N/A,TRUE,"Conts";#N/A,#N/A,TRUE,"VOS";#N/A,#N/A,TRUE,"Warrington";#N/A,#N/A,TRUE,"Widnes"}</definedName>
    <definedName name="yry" localSheetId="19">{#N/A,#N/A,TRUE,"Cover";#N/A,#N/A,TRUE,"Conts";#N/A,#N/A,TRUE,"VOS";#N/A,#N/A,TRUE,"Warrington";#N/A,#N/A,TRUE,"Widnes"}</definedName>
    <definedName name="yry" localSheetId="18">{#N/A,#N/A,TRUE,"Cover";#N/A,#N/A,TRUE,"Conts";#N/A,#N/A,TRUE,"VOS";#N/A,#N/A,TRUE,"Warrington";#N/A,#N/A,TRUE,"Widnes"}</definedName>
    <definedName name="yry" localSheetId="22" hidden="1">{#N/A,#N/A,TRUE,"Cover";#N/A,#N/A,TRUE,"Conts";#N/A,#N/A,TRUE,"VOS";#N/A,#N/A,TRUE,"Warrington";#N/A,#N/A,TRUE,"Widnes"}</definedName>
    <definedName name="yry" localSheetId="8" hidden="1">{#N/A,#N/A,TRUE,"Cover";#N/A,#N/A,TRUE,"Conts";#N/A,#N/A,TRUE,"VOS";#N/A,#N/A,TRUE,"Warrington";#N/A,#N/A,TRUE,"Widnes"}</definedName>
    <definedName name="yry" localSheetId="20" hidden="1">{#N/A,#N/A,TRUE,"Cover";#N/A,#N/A,TRUE,"Conts";#N/A,#N/A,TRUE,"VOS";#N/A,#N/A,TRUE,"Warrington";#N/A,#N/A,TRUE,"Widnes"}</definedName>
    <definedName name="yry" localSheetId="21" hidden="1">{#N/A,#N/A,TRUE,"Cover";#N/A,#N/A,TRUE,"Conts";#N/A,#N/A,TRUE,"VOS";#N/A,#N/A,TRUE,"Warrington";#N/A,#N/A,TRUE,"Widnes"}</definedName>
    <definedName name="yry" hidden="1">{#N/A,#N/A,TRUE,"Cover";#N/A,#N/A,TRUE,"Conts";#N/A,#N/A,TRUE,"VOS";#N/A,#N/A,TRUE,"Warrington";#N/A,#N/A,TRUE,"Widnes"}</definedName>
    <definedName name="yt" localSheetId="14" hidden="1">{#N/A,#N/A,TRUE,"Cover";#N/A,#N/A,TRUE,"Conts";#N/A,#N/A,TRUE,"VOS";#N/A,#N/A,TRUE,"Warrington";#N/A,#N/A,TRUE,"Widnes"}</definedName>
    <definedName name="yt" localSheetId="19">{#N/A,#N/A,TRUE,"Cover";#N/A,#N/A,TRUE,"Conts";#N/A,#N/A,TRUE,"VOS";#N/A,#N/A,TRUE,"Warrington";#N/A,#N/A,TRUE,"Widnes"}</definedName>
    <definedName name="yt" localSheetId="18">{#N/A,#N/A,TRUE,"Cover";#N/A,#N/A,TRUE,"Conts";#N/A,#N/A,TRUE,"VOS";#N/A,#N/A,TRUE,"Warrington";#N/A,#N/A,TRUE,"Widnes"}</definedName>
    <definedName name="yt" localSheetId="22" hidden="1">{#N/A,#N/A,TRUE,"Cover";#N/A,#N/A,TRUE,"Conts";#N/A,#N/A,TRUE,"VOS";#N/A,#N/A,TRUE,"Warrington";#N/A,#N/A,TRUE,"Widnes"}</definedName>
    <definedName name="yt" localSheetId="8" hidden="1">{#N/A,#N/A,TRUE,"Cover";#N/A,#N/A,TRUE,"Conts";#N/A,#N/A,TRUE,"VOS";#N/A,#N/A,TRUE,"Warrington";#N/A,#N/A,TRUE,"Widnes"}</definedName>
    <definedName name="yt" localSheetId="20" hidden="1">{#N/A,#N/A,TRUE,"Cover";#N/A,#N/A,TRUE,"Conts";#N/A,#N/A,TRUE,"VOS";#N/A,#N/A,TRUE,"Warrington";#N/A,#N/A,TRUE,"Widnes"}</definedName>
    <definedName name="yt" localSheetId="21" hidden="1">{#N/A,#N/A,TRUE,"Cover";#N/A,#N/A,TRUE,"Conts";#N/A,#N/A,TRUE,"VOS";#N/A,#N/A,TRUE,"Warrington";#N/A,#N/A,TRUE,"Widnes"}</definedName>
    <definedName name="yt" hidden="1">{#N/A,#N/A,TRUE,"Cover";#N/A,#N/A,TRUE,"Conts";#N/A,#N/A,TRUE,"VOS";#N/A,#N/A,TRUE,"Warrington";#N/A,#N/A,TRUE,"Widnes"}</definedName>
    <definedName name="ytjtyjre" localSheetId="14" hidden="1">{#N/A,#N/A,TRUE,"Cover";#N/A,#N/A,TRUE,"Conts";#N/A,#N/A,TRUE,"VOS";#N/A,#N/A,TRUE,"Warrington";#N/A,#N/A,TRUE,"Widnes"}</definedName>
    <definedName name="ytjtyjre" localSheetId="19">{#N/A,#N/A,TRUE,"Cover";#N/A,#N/A,TRUE,"Conts";#N/A,#N/A,TRUE,"VOS";#N/A,#N/A,TRUE,"Warrington";#N/A,#N/A,TRUE,"Widnes"}</definedName>
    <definedName name="ytjtyjre" localSheetId="18">{#N/A,#N/A,TRUE,"Cover";#N/A,#N/A,TRUE,"Conts";#N/A,#N/A,TRUE,"VOS";#N/A,#N/A,TRUE,"Warrington";#N/A,#N/A,TRUE,"Widnes"}</definedName>
    <definedName name="ytjtyjre" localSheetId="22" hidden="1">{#N/A,#N/A,TRUE,"Cover";#N/A,#N/A,TRUE,"Conts";#N/A,#N/A,TRUE,"VOS";#N/A,#N/A,TRUE,"Warrington";#N/A,#N/A,TRUE,"Widnes"}</definedName>
    <definedName name="ytjtyjre" localSheetId="8" hidden="1">{#N/A,#N/A,TRUE,"Cover";#N/A,#N/A,TRUE,"Conts";#N/A,#N/A,TRUE,"VOS";#N/A,#N/A,TRUE,"Warrington";#N/A,#N/A,TRUE,"Widnes"}</definedName>
    <definedName name="ytjtyjre" localSheetId="20" hidden="1">{#N/A,#N/A,TRUE,"Cover";#N/A,#N/A,TRUE,"Conts";#N/A,#N/A,TRUE,"VOS";#N/A,#N/A,TRUE,"Warrington";#N/A,#N/A,TRUE,"Widnes"}</definedName>
    <definedName name="ytjtyjre" localSheetId="21" hidden="1">{#N/A,#N/A,TRUE,"Cover";#N/A,#N/A,TRUE,"Conts";#N/A,#N/A,TRUE,"VOS";#N/A,#N/A,TRUE,"Warrington";#N/A,#N/A,TRUE,"Widnes"}</definedName>
    <definedName name="ytjtyjre" hidden="1">{#N/A,#N/A,TRUE,"Cover";#N/A,#N/A,TRUE,"Conts";#N/A,#N/A,TRUE,"VOS";#N/A,#N/A,TRUE,"Warrington";#N/A,#N/A,TRUE,"Widnes"}</definedName>
    <definedName name="ytuloioio" localSheetId="14" hidden="1">{#N/A,#N/A,TRUE,"Cover";#N/A,#N/A,TRUE,"Conts";#N/A,#N/A,TRUE,"VOS";#N/A,#N/A,TRUE,"Warrington";#N/A,#N/A,TRUE,"Widnes"}</definedName>
    <definedName name="ytuloioio" localSheetId="19">{#N/A,#N/A,TRUE,"Cover";#N/A,#N/A,TRUE,"Conts";#N/A,#N/A,TRUE,"VOS";#N/A,#N/A,TRUE,"Warrington";#N/A,#N/A,TRUE,"Widnes"}</definedName>
    <definedName name="ytuloioio" localSheetId="18">{#N/A,#N/A,TRUE,"Cover";#N/A,#N/A,TRUE,"Conts";#N/A,#N/A,TRUE,"VOS";#N/A,#N/A,TRUE,"Warrington";#N/A,#N/A,TRUE,"Widnes"}</definedName>
    <definedName name="ytuloioio" localSheetId="22" hidden="1">{#N/A,#N/A,TRUE,"Cover";#N/A,#N/A,TRUE,"Conts";#N/A,#N/A,TRUE,"VOS";#N/A,#N/A,TRUE,"Warrington";#N/A,#N/A,TRUE,"Widnes"}</definedName>
    <definedName name="ytuloioio" localSheetId="8" hidden="1">{#N/A,#N/A,TRUE,"Cover";#N/A,#N/A,TRUE,"Conts";#N/A,#N/A,TRUE,"VOS";#N/A,#N/A,TRUE,"Warrington";#N/A,#N/A,TRUE,"Widnes"}</definedName>
    <definedName name="ytuloioio" localSheetId="20" hidden="1">{#N/A,#N/A,TRUE,"Cover";#N/A,#N/A,TRUE,"Conts";#N/A,#N/A,TRUE,"VOS";#N/A,#N/A,TRUE,"Warrington";#N/A,#N/A,TRUE,"Widnes"}</definedName>
    <definedName name="ytuloioio" localSheetId="21" hidden="1">{#N/A,#N/A,TRUE,"Cover";#N/A,#N/A,TRUE,"Conts";#N/A,#N/A,TRUE,"VOS";#N/A,#N/A,TRUE,"Warrington";#N/A,#N/A,TRUE,"Widnes"}</definedName>
    <definedName name="ytuloioio" hidden="1">{#N/A,#N/A,TRUE,"Cover";#N/A,#N/A,TRUE,"Conts";#N/A,#N/A,TRUE,"VOS";#N/A,#N/A,TRUE,"Warrington";#N/A,#N/A,TRUE,"Widnes"}</definedName>
    <definedName name="yuti7i78o" localSheetId="14" hidden="1">{#N/A,#N/A,TRUE,"Cover";#N/A,#N/A,TRUE,"Conts";#N/A,#N/A,TRUE,"VOS";#N/A,#N/A,TRUE,"Warrington";#N/A,#N/A,TRUE,"Widnes"}</definedName>
    <definedName name="yuti7i78o" localSheetId="19">{#N/A,#N/A,TRUE,"Cover";#N/A,#N/A,TRUE,"Conts";#N/A,#N/A,TRUE,"VOS";#N/A,#N/A,TRUE,"Warrington";#N/A,#N/A,TRUE,"Widnes"}</definedName>
    <definedName name="yuti7i78o" localSheetId="18">{#N/A,#N/A,TRUE,"Cover";#N/A,#N/A,TRUE,"Conts";#N/A,#N/A,TRUE,"VOS";#N/A,#N/A,TRUE,"Warrington";#N/A,#N/A,TRUE,"Widnes"}</definedName>
    <definedName name="yuti7i78o" localSheetId="22" hidden="1">{#N/A,#N/A,TRUE,"Cover";#N/A,#N/A,TRUE,"Conts";#N/A,#N/A,TRUE,"VOS";#N/A,#N/A,TRUE,"Warrington";#N/A,#N/A,TRUE,"Widnes"}</definedName>
    <definedName name="yuti7i78o" localSheetId="8" hidden="1">{#N/A,#N/A,TRUE,"Cover";#N/A,#N/A,TRUE,"Conts";#N/A,#N/A,TRUE,"VOS";#N/A,#N/A,TRUE,"Warrington";#N/A,#N/A,TRUE,"Widnes"}</definedName>
    <definedName name="yuti7i78o" localSheetId="20" hidden="1">{#N/A,#N/A,TRUE,"Cover";#N/A,#N/A,TRUE,"Conts";#N/A,#N/A,TRUE,"VOS";#N/A,#N/A,TRUE,"Warrington";#N/A,#N/A,TRUE,"Widnes"}</definedName>
    <definedName name="yuti7i78o" localSheetId="21" hidden="1">{#N/A,#N/A,TRUE,"Cover";#N/A,#N/A,TRUE,"Conts";#N/A,#N/A,TRUE,"VOS";#N/A,#N/A,TRUE,"Warrington";#N/A,#N/A,TRUE,"Widnes"}</definedName>
    <definedName name="yuti7i78o" hidden="1">{#N/A,#N/A,TRUE,"Cover";#N/A,#N/A,TRUE,"Conts";#N/A,#N/A,TRUE,"VOS";#N/A,#N/A,TRUE,"Warrington";#N/A,#N/A,TRUE,"Widnes"}</definedName>
    <definedName name="yyy" localSheetId="14" hidden="1">{#N/A,#N/A,TRUE,"Cover";#N/A,#N/A,TRUE,"Conts";#N/A,#N/A,TRUE,"VOS";#N/A,#N/A,TRUE,"Warrington";#N/A,#N/A,TRUE,"Widnes"}</definedName>
    <definedName name="yyy" localSheetId="19">{#N/A,#N/A,TRUE,"Cover";#N/A,#N/A,TRUE,"Conts";#N/A,#N/A,TRUE,"VOS";#N/A,#N/A,TRUE,"Warrington";#N/A,#N/A,TRUE,"Widnes"}</definedName>
    <definedName name="yyy" localSheetId="18">{#N/A,#N/A,TRUE,"Cover";#N/A,#N/A,TRUE,"Conts";#N/A,#N/A,TRUE,"VOS";#N/A,#N/A,TRUE,"Warrington";#N/A,#N/A,TRUE,"Widnes"}</definedName>
    <definedName name="yyy" localSheetId="22" hidden="1">{#N/A,#N/A,TRUE,"Cover";#N/A,#N/A,TRUE,"Conts";#N/A,#N/A,TRUE,"VOS";#N/A,#N/A,TRUE,"Warrington";#N/A,#N/A,TRUE,"Widnes"}</definedName>
    <definedName name="yyy" localSheetId="8" hidden="1">{#N/A,#N/A,TRUE,"Cover";#N/A,#N/A,TRUE,"Conts";#N/A,#N/A,TRUE,"VOS";#N/A,#N/A,TRUE,"Warrington";#N/A,#N/A,TRUE,"Widnes"}</definedName>
    <definedName name="yyy" localSheetId="20" hidden="1">{#N/A,#N/A,TRUE,"Cover";#N/A,#N/A,TRUE,"Conts";#N/A,#N/A,TRUE,"VOS";#N/A,#N/A,TRUE,"Warrington";#N/A,#N/A,TRUE,"Widnes"}</definedName>
    <definedName name="yyy" localSheetId="21" hidden="1">{#N/A,#N/A,TRUE,"Cover";#N/A,#N/A,TRUE,"Conts";#N/A,#N/A,TRUE,"VOS";#N/A,#N/A,TRUE,"Warrington";#N/A,#N/A,TRUE,"Widnes"}</definedName>
    <definedName name="yyy" hidden="1">{#N/A,#N/A,TRUE,"Cover";#N/A,#N/A,TRUE,"Conts";#N/A,#N/A,TRUE,"VOS";#N/A,#N/A,TRUE,"Warrington";#N/A,#N/A,TRUE,"Widnes"}</definedName>
    <definedName name="Z_05F2E401_3021_4F36_91F4_04441D22F9E8_.wvu.Cols" localSheetId="8" hidden="1">Procurement!$Y:$Y</definedName>
    <definedName name="Z_05F2E401_3021_4F36_91F4_04441D22F9E8_.wvu.FilterData" localSheetId="8" hidden="1">Procurement!#REF!</definedName>
    <definedName name="Z_05F2E401_3021_4F36_91F4_04441D22F9E8_.wvu.PrintArea" localSheetId="8" hidden="1">Procurement!$C$2:$T$2</definedName>
    <definedName name="Z_05F2E401_3021_4F36_91F4_04441D22F9E8_.wvu.PrintTitles" localSheetId="8" hidden="1">Procurement!$2:$2</definedName>
    <definedName name="Z_05F2E401_3021_4F36_91F4_04441D22F9E8_.wvu.Rows" localSheetId="8" hidden="1">Procurement!#REF!</definedName>
    <definedName name="Z_0C509CAE_4B28_497F_9463_E056D87AE422_.wvu.Rows" localSheetId="22" hidden="1">[21]Micro!#REF!</definedName>
    <definedName name="Z_0C509CAE_4B28_497F_9463_E056D87AE422_.wvu.Rows" localSheetId="20" hidden="1">#REF!</definedName>
    <definedName name="Z_0C509CAE_4B28_497F_9463_E056D87AE422_.wvu.Rows" localSheetId="21" hidden="1">#REF!</definedName>
    <definedName name="Z_0C509CAE_4B28_497F_9463_E056D87AE422_.wvu.Rows" hidden="1">#REF!</definedName>
    <definedName name="Z_0E5612F1_1C5C_4147_BE42_908BDE0B1405_.wvu.FilterData" localSheetId="19">#REF!</definedName>
    <definedName name="Z_0E5612F1_1C5C_4147_BE42_908BDE0B1405_.wvu.FilterData" localSheetId="18">#REF!</definedName>
    <definedName name="Z_0E5612F1_1C5C_4147_BE42_908BDE0B1405_.wvu.FilterData" localSheetId="22" hidden="1">#REF!</definedName>
    <definedName name="Z_0E5612F1_1C5C_4147_BE42_908BDE0B1405_.wvu.FilterData" localSheetId="20" hidden="1">#REF!</definedName>
    <definedName name="Z_0E5612F1_1C5C_4147_BE42_908BDE0B1405_.wvu.FilterData" localSheetId="21" hidden="1">#REF!</definedName>
    <definedName name="Z_0E5612F1_1C5C_4147_BE42_908BDE0B1405_.wvu.FilterData" hidden="1">#REF!</definedName>
    <definedName name="Z_0E5612F1_1C5C_4147_BE42_908BDE0B1405_.wvu.PrintTitles" localSheetId="19">#REF!</definedName>
    <definedName name="Z_0E5612F1_1C5C_4147_BE42_908BDE0B1405_.wvu.PrintTitles" localSheetId="18">#REF!</definedName>
    <definedName name="Z_0E5612F1_1C5C_4147_BE42_908BDE0B1405_.wvu.PrintTitles" localSheetId="22" hidden="1">#REF!</definedName>
    <definedName name="Z_0E5612F1_1C5C_4147_BE42_908BDE0B1405_.wvu.PrintTitles" localSheetId="20" hidden="1">#REF!</definedName>
    <definedName name="Z_0E5612F1_1C5C_4147_BE42_908BDE0B1405_.wvu.PrintTitles" localSheetId="21" hidden="1">#REF!</definedName>
    <definedName name="Z_0E5612F1_1C5C_4147_BE42_908BDE0B1405_.wvu.PrintTitles" hidden="1">#REF!</definedName>
    <definedName name="Z_3C0F5388_DC28_472E_BC6D_536F33E8BD1A_.wvu.Cols" localSheetId="8" hidden="1">Procurement!#REF!,Procurement!#REF!,Procurement!#REF!,Procurement!#REF!,Procurement!#REF!</definedName>
    <definedName name="Z_3C0F5388_DC28_472E_BC6D_536F33E8BD1A_.wvu.FilterData" localSheetId="8" hidden="1">Procurement!#REF!</definedName>
    <definedName name="Z_3C0F5388_DC28_472E_BC6D_536F33E8BD1A_.wvu.PrintArea" localSheetId="8" hidden="1">Procurement!$C$2:$D$2</definedName>
    <definedName name="Z_3C0F5388_DC28_472E_BC6D_536F33E8BD1A_.wvu.PrintTitles" localSheetId="8" hidden="1">Procurement!$2:$2</definedName>
    <definedName name="Z_5A4CDE39_BC84_48C0_8208_6970E7A71896_.wvu.Cols" localSheetId="19">'[43]GM &amp; TA'!$F$1:$F$65536,'[43]GM &amp; TA'!$G$1:$G$65536,'[43]GM &amp; TA'!$I$1:$T$65536</definedName>
    <definedName name="Z_5A4CDE39_BC84_48C0_8208_6970E7A71896_.wvu.Cols" localSheetId="18">'[43]GM &amp; TA'!$F$1:$F$65536,'[43]GM &amp; TA'!$G$1:$G$65536,'[43]GM &amp; TA'!$I$1:$T$65536</definedName>
    <definedName name="Z_5A4CDE39_BC84_48C0_8208_6970E7A71896_.wvu.Cols" localSheetId="22" hidden="1">'[43]GM &amp; TA'!$F:$F,'[43]GM &amp; TA'!$G:$G,'[43]GM &amp; TA'!$I:$T</definedName>
    <definedName name="Z_5A4CDE39_BC84_48C0_8208_6970E7A71896_.wvu.Cols" localSheetId="20" hidden="1">#REF!,#REF!,#REF!</definedName>
    <definedName name="Z_5A4CDE39_BC84_48C0_8208_6970E7A71896_.wvu.Cols" localSheetId="21" hidden="1">#REF!,#REF!,#REF!</definedName>
    <definedName name="Z_5A4CDE39_BC84_48C0_8208_6970E7A71896_.wvu.Cols" hidden="1">#REF!,#REF!,#REF!</definedName>
    <definedName name="Z_638D37B9_88F7_4F0C_9D78_137044A6BE75_.wvu.Cols" localSheetId="8" hidden="1">Procurement!#REF!,Procurement!#REF!,Procurement!#REF!,Procurement!#REF!</definedName>
    <definedName name="Z_638D37B9_88F7_4F0C_9D78_137044A6BE75_.wvu.FilterData" localSheetId="8" hidden="1">Procurement!#REF!</definedName>
    <definedName name="Z_638D37B9_88F7_4F0C_9D78_137044A6BE75_.wvu.PrintArea" localSheetId="8" hidden="1">Procurement!$C$2:$D$2</definedName>
    <definedName name="Z_638D37B9_88F7_4F0C_9D78_137044A6BE75_.wvu.PrintTitles" localSheetId="8" hidden="1">Procurement!$2:$2</definedName>
    <definedName name="Z_64FBE21F_D610_4122_B662_C1CA556F0E6B_.wvu.Rows" localSheetId="19">[21]Macro!$A$9:$IV$47,[21]Macro!$A$49:$IV$49</definedName>
    <definedName name="Z_64FBE21F_D610_4122_B662_C1CA556F0E6B_.wvu.Rows" localSheetId="18">[21]Macro!$A$9:$IV$47,[21]Macro!$A$49:$IV$49</definedName>
    <definedName name="Z_64FBE21F_D610_4122_B662_C1CA556F0E6B_.wvu.Rows" localSheetId="22" hidden="1">[21]Macro!$9:$47,[21]Macro!$49:$49</definedName>
    <definedName name="Z_64FBE21F_D610_4122_B662_C1CA556F0E6B_.wvu.Rows" localSheetId="20" hidden="1">#REF!,#REF!</definedName>
    <definedName name="Z_64FBE21F_D610_4122_B662_C1CA556F0E6B_.wvu.Rows" localSheetId="21" hidden="1">#REF!,#REF!</definedName>
    <definedName name="Z_64FBE21F_D610_4122_B662_C1CA556F0E6B_.wvu.Rows" hidden="1">#REF!,#REF!</definedName>
    <definedName name="Z_821080B5_A53F_46D5_A7A8_C550E9A6DB8E_.wvu.Rows" localSheetId="22" hidden="1">'[21]Scaff-Rose'!#REF!</definedName>
    <definedName name="Z_821080B5_A53F_46D5_A7A8_C550E9A6DB8E_.wvu.Rows" localSheetId="20" hidden="1">#REF!</definedName>
    <definedName name="Z_821080B5_A53F_46D5_A7A8_C550E9A6DB8E_.wvu.Rows" localSheetId="21" hidden="1">#REF!</definedName>
    <definedName name="Z_821080B5_A53F_46D5_A7A8_C550E9A6DB8E_.wvu.Rows" hidden="1">#REF!</definedName>
    <definedName name="Z_893D3CDD_E6EC_4FBE_9F4B_7C063AADDAA3_.wvu.FilterData" localSheetId="19">#REF!</definedName>
    <definedName name="Z_893D3CDD_E6EC_4FBE_9F4B_7C063AADDAA3_.wvu.FilterData" localSheetId="18">#REF!</definedName>
    <definedName name="Z_893D3CDD_E6EC_4FBE_9F4B_7C063AADDAA3_.wvu.FilterData" localSheetId="22" hidden="1">#REF!</definedName>
    <definedName name="Z_893D3CDD_E6EC_4FBE_9F4B_7C063AADDAA3_.wvu.FilterData" localSheetId="20" hidden="1">#REF!</definedName>
    <definedName name="Z_893D3CDD_E6EC_4FBE_9F4B_7C063AADDAA3_.wvu.FilterData" localSheetId="21" hidden="1">#REF!</definedName>
    <definedName name="Z_893D3CDD_E6EC_4FBE_9F4B_7C063AADDAA3_.wvu.FilterData" hidden="1">#REF!</definedName>
    <definedName name="Z_893D3CDD_E6EC_4FBE_9F4B_7C063AADDAA3_.wvu.PrintTitles" localSheetId="19">#REF!</definedName>
    <definedName name="Z_893D3CDD_E6EC_4FBE_9F4B_7C063AADDAA3_.wvu.PrintTitles" localSheetId="18">#REF!</definedName>
    <definedName name="Z_893D3CDD_E6EC_4FBE_9F4B_7C063AADDAA3_.wvu.PrintTitles" localSheetId="22" hidden="1">#REF!</definedName>
    <definedName name="Z_893D3CDD_E6EC_4FBE_9F4B_7C063AADDAA3_.wvu.PrintTitles" localSheetId="20" hidden="1">#REF!</definedName>
    <definedName name="Z_893D3CDD_E6EC_4FBE_9F4B_7C063AADDAA3_.wvu.PrintTitles" localSheetId="21" hidden="1">#REF!</definedName>
    <definedName name="Z_893D3CDD_E6EC_4FBE_9F4B_7C063AADDAA3_.wvu.PrintTitles" hidden="1">#REF!</definedName>
    <definedName name="Z_893D3CDD_E6EC_4FBE_9F4B_7C063AADDAA3_.wvu.Rows" localSheetId="19">#REF!</definedName>
    <definedName name="Z_893D3CDD_E6EC_4FBE_9F4B_7C063AADDAA3_.wvu.Rows" localSheetId="18">#REF!</definedName>
    <definedName name="Z_893D3CDD_E6EC_4FBE_9F4B_7C063AADDAA3_.wvu.Rows" localSheetId="22" hidden="1">#REF!</definedName>
    <definedName name="Z_893D3CDD_E6EC_4FBE_9F4B_7C063AADDAA3_.wvu.Rows" localSheetId="20" hidden="1">#REF!</definedName>
    <definedName name="Z_893D3CDD_E6EC_4FBE_9F4B_7C063AADDAA3_.wvu.Rows" localSheetId="21" hidden="1">#REF!</definedName>
    <definedName name="Z_893D3CDD_E6EC_4FBE_9F4B_7C063AADDAA3_.wvu.Rows" hidden="1">#REF!</definedName>
    <definedName name="Z_89FC4C3A_6586_42BA_B0E6_F0959042E6A0_.wvu.Rows" localSheetId="22" hidden="1">'[21]Scaff-Rose'!#REF!</definedName>
    <definedName name="Z_89FC4C3A_6586_42BA_B0E6_F0959042E6A0_.wvu.Rows" localSheetId="20" hidden="1">#REF!</definedName>
    <definedName name="Z_89FC4C3A_6586_42BA_B0E6_F0959042E6A0_.wvu.Rows" localSheetId="21" hidden="1">#REF!</definedName>
    <definedName name="Z_89FC4C3A_6586_42BA_B0E6_F0959042E6A0_.wvu.Rows" hidden="1">#REF!</definedName>
    <definedName name="Z_8FCC9949_BB10_48DD_835F_9D6E68B3AE12_.wvu.PrintTitles" localSheetId="19">#REF!</definedName>
    <definedName name="Z_8FCC9949_BB10_48DD_835F_9D6E68B3AE12_.wvu.PrintTitles" localSheetId="18">#REF!</definedName>
    <definedName name="Z_8FCC9949_BB10_48DD_835F_9D6E68B3AE12_.wvu.PrintTitles" localSheetId="22" hidden="1">#REF!</definedName>
    <definedName name="Z_8FCC9949_BB10_48DD_835F_9D6E68B3AE12_.wvu.PrintTitles" localSheetId="20" hidden="1">#REF!</definedName>
    <definedName name="Z_8FCC9949_BB10_48DD_835F_9D6E68B3AE12_.wvu.PrintTitles" localSheetId="21" hidden="1">#REF!</definedName>
    <definedName name="Z_8FCC9949_BB10_48DD_835F_9D6E68B3AE12_.wvu.PrintTitles" hidden="1">#REF!</definedName>
    <definedName name="Z_8FCC9949_BB10_48DD_835F_9D6E68B3AE12_.wvu.Rows" localSheetId="22" hidden="1">'[43]GM &amp; TA'!#REF!,'[43]GM &amp; TA'!#REF!</definedName>
    <definedName name="Z_8FCC9949_BB10_48DD_835F_9D6E68B3AE12_.wvu.Rows" localSheetId="20" hidden="1">#REF!,#REF!</definedName>
    <definedName name="Z_8FCC9949_BB10_48DD_835F_9D6E68B3AE12_.wvu.Rows" localSheetId="21" hidden="1">#REF!,#REF!</definedName>
    <definedName name="Z_8FCC9949_BB10_48DD_835F_9D6E68B3AE12_.wvu.Rows" hidden="1">#REF!,#REF!</definedName>
    <definedName name="Z_911344CF_9A3F_4827_875D_B244FC6C97CD_.wvu.Cols" localSheetId="8" hidden="1">Procurement!#REF!,Procurement!#REF!,Procurement!#REF!,Procurement!#REF!</definedName>
    <definedName name="Z_911344CF_9A3F_4827_875D_B244FC6C97CD_.wvu.FilterData" localSheetId="8" hidden="1">Procurement!#REF!</definedName>
    <definedName name="Z_911344CF_9A3F_4827_875D_B244FC6C97CD_.wvu.PrintArea" localSheetId="8" hidden="1">Procurement!#REF!</definedName>
    <definedName name="Z_911344CF_9A3F_4827_875D_B244FC6C97CD_.wvu.PrintTitles" localSheetId="8" hidden="1">Procurement!$2:$2</definedName>
    <definedName name="Z_911344CF_9A3F_4827_875D_B244FC6C97CD_.wvu.Rows" localSheetId="8" hidden="1">Procurement!#REF!,Procurement!#REF!</definedName>
    <definedName name="Z_911FCEE4_2CBF_4A90_9E55_ED72CBEECF9A_.wvu.FilterData" localSheetId="19">#REF!</definedName>
    <definedName name="Z_911FCEE4_2CBF_4A90_9E55_ED72CBEECF9A_.wvu.FilterData" localSheetId="18">#REF!</definedName>
    <definedName name="Z_911FCEE4_2CBF_4A90_9E55_ED72CBEECF9A_.wvu.FilterData" localSheetId="22" hidden="1">#REF!</definedName>
    <definedName name="Z_911FCEE4_2CBF_4A90_9E55_ED72CBEECF9A_.wvu.FilterData" localSheetId="20" hidden="1">#REF!</definedName>
    <definedName name="Z_911FCEE4_2CBF_4A90_9E55_ED72CBEECF9A_.wvu.FilterData" localSheetId="21" hidden="1">#REF!</definedName>
    <definedName name="Z_911FCEE4_2CBF_4A90_9E55_ED72CBEECF9A_.wvu.FilterData" hidden="1">#REF!</definedName>
    <definedName name="Z_B89BEDDD_0580_4A3E_B4DE_9F60CA18C39D_.wvu.Cols" localSheetId="8" hidden="1">Procurement!#REF!,Procurement!#REF!,Procurement!#REF!,Procurement!#REF!,Procurement!#REF!</definedName>
    <definedName name="Z_B89BEDDD_0580_4A3E_B4DE_9F60CA18C39D_.wvu.FilterData" localSheetId="8" hidden="1">Procurement!#REF!</definedName>
    <definedName name="Z_B89BEDDD_0580_4A3E_B4DE_9F60CA18C39D_.wvu.PrintArea" localSheetId="8" hidden="1">Procurement!$C$2:$D$2</definedName>
    <definedName name="Z_B89BEDDD_0580_4A3E_B4DE_9F60CA18C39D_.wvu.PrintTitles" localSheetId="8" hidden="1">Procurement!$2:$2</definedName>
    <definedName name="Z_B89BEDDD_0580_4A3E_B4DE_9F60CA18C39D_.wvu.Rows" localSheetId="8" hidden="1">Procurement!#REF!,Procurement!#REF!</definedName>
    <definedName name="Z_BFDDBC10_1A86_4654_9667_E25C1DB8EC94_.wvu.Cols" localSheetId="8" hidden="1">Procurement!$Y:$Y</definedName>
    <definedName name="Z_BFDDBC10_1A86_4654_9667_E25C1DB8EC94_.wvu.FilterData" localSheetId="8" hidden="1">Procurement!#REF!</definedName>
    <definedName name="Z_BFDDBC10_1A86_4654_9667_E25C1DB8EC94_.wvu.PrintArea" localSheetId="8" hidden="1">Procurement!$C$2:$T$2</definedName>
    <definedName name="Z_BFDDBC10_1A86_4654_9667_E25C1DB8EC94_.wvu.PrintTitles" localSheetId="8" hidden="1">Procurement!$2:$2</definedName>
    <definedName name="Z_BFDDBC10_1A86_4654_9667_E25C1DB8EC94_.wvu.Rows" localSheetId="8" hidden="1">Procurement!#REF!</definedName>
    <definedName name="Z_C4987C22_A4BC_4088_8093_02A2E532FBED_.wvu.FilterData" localSheetId="19">#REF!</definedName>
    <definedName name="Z_C4987C22_A4BC_4088_8093_02A2E532FBED_.wvu.FilterData" localSheetId="18">#REF!</definedName>
    <definedName name="Z_C4987C22_A4BC_4088_8093_02A2E532FBED_.wvu.FilterData" localSheetId="22" hidden="1">#REF!</definedName>
    <definedName name="Z_C4987C22_A4BC_4088_8093_02A2E532FBED_.wvu.FilterData" localSheetId="20" hidden="1">#REF!</definedName>
    <definedName name="Z_C4987C22_A4BC_4088_8093_02A2E532FBED_.wvu.FilterData" localSheetId="21" hidden="1">#REF!</definedName>
    <definedName name="Z_C4987C22_A4BC_4088_8093_02A2E532FBED_.wvu.FilterData" hidden="1">#REF!</definedName>
    <definedName name="Z_C4987C22_A4BC_4088_8093_02A2E532FBED_.wvu.PrintTitles" localSheetId="19">#REF!</definedName>
    <definedName name="Z_C4987C22_A4BC_4088_8093_02A2E532FBED_.wvu.PrintTitles" localSheetId="18">#REF!</definedName>
    <definedName name="Z_C4987C22_A4BC_4088_8093_02A2E532FBED_.wvu.PrintTitles" localSheetId="22" hidden="1">#REF!</definedName>
    <definedName name="Z_C4987C22_A4BC_4088_8093_02A2E532FBED_.wvu.PrintTitles" localSheetId="20" hidden="1">#REF!</definedName>
    <definedName name="Z_C4987C22_A4BC_4088_8093_02A2E532FBED_.wvu.PrintTitles" localSheetId="21" hidden="1">#REF!</definedName>
    <definedName name="Z_C4987C22_A4BC_4088_8093_02A2E532FBED_.wvu.PrintTitles" hidden="1">#REF!</definedName>
    <definedName name="Z_CF578FD4_E330_4134_B293_578CC2CC7AD4_.wvu.Cols" localSheetId="8" hidden="1">Procurement!$Y:$Y</definedName>
    <definedName name="Z_CF578FD4_E330_4134_B293_578CC2CC7AD4_.wvu.FilterData" localSheetId="8" hidden="1">Procurement!#REF!</definedName>
    <definedName name="Z_CF578FD4_E330_4134_B293_578CC2CC7AD4_.wvu.PrintArea" localSheetId="8" hidden="1">Procurement!$C$2:$T$2</definedName>
    <definedName name="Z_CF578FD4_E330_4134_B293_578CC2CC7AD4_.wvu.PrintTitles" localSheetId="8" hidden="1">Procurement!$2:$2</definedName>
    <definedName name="Z_CF578FD4_E330_4134_B293_578CC2CC7AD4_.wvu.Rows" localSheetId="8" hidden="1">Procurement!#REF!</definedName>
    <definedName name="Z_DDF22B6B_8FBC_4B74_9493_ED03E55884A4_.wvu.Cols" localSheetId="8" hidden="1">Procurement!#REF!,Procurement!#REF!</definedName>
    <definedName name="Z_DDF22B6B_8FBC_4B74_9493_ED03E55884A4_.wvu.FilterData" localSheetId="8" hidden="1">Procurement!#REF!</definedName>
    <definedName name="Z_DDF22B6B_8FBC_4B74_9493_ED03E55884A4_.wvu.PrintArea" localSheetId="8" hidden="1">Procurement!#REF!</definedName>
    <definedName name="Z_DDF22B6B_8FBC_4B74_9493_ED03E55884A4_.wvu.PrintTitles" localSheetId="8" hidden="1">Procurement!$2:$2</definedName>
    <definedName name="Z_DDF22B6B_8FBC_4B74_9493_ED03E55884A4_.wvu.Rows" localSheetId="8" hidden="1">Procurement!#REF!,Procurement!#REF!,Procurement!#REF!</definedName>
    <definedName name="Z_E61184E6_4A82_48AD_BD46_AD03682B9E61_.wvu.Rows" localSheetId="22" hidden="1">[21]Micro!#REF!</definedName>
    <definedName name="Z_E61184E6_4A82_48AD_BD46_AD03682B9E61_.wvu.Rows" localSheetId="20" hidden="1">#REF!</definedName>
    <definedName name="Z_E61184E6_4A82_48AD_BD46_AD03682B9E61_.wvu.Rows" localSheetId="21" hidden="1">#REF!</definedName>
    <definedName name="Z_E61184E6_4A82_48AD_BD46_AD03682B9E61_.wvu.Rows" hidden="1">#REF!</definedName>
    <definedName name="Z_F14C7C48_F4DD_4065_91E8_5F2A855B8FB3_.wvu.Cols" localSheetId="8" hidden="1">Procurement!#REF!,Procurement!#REF!,Procurement!#REF!,Procurement!#REF!,Procurement!#REF!,Procurement!#REF!</definedName>
    <definedName name="Z_F14C7C48_F4DD_4065_91E8_5F2A855B8FB3_.wvu.FilterData" localSheetId="8" hidden="1">Procurement!#REF!</definedName>
    <definedName name="Z_F14C7C48_F4DD_4065_91E8_5F2A855B8FB3_.wvu.PrintArea" localSheetId="8" hidden="1">Procurement!$C$2:$D$2</definedName>
    <definedName name="Z_F14C7C48_F4DD_4065_91E8_5F2A855B8FB3_.wvu.PrintTitles" localSheetId="8" hidden="1">Procurement!$2:$2</definedName>
    <definedName name="Z_F339C968_51EE_4D4C_8987_F9ED55ECDB91_.wvu.Cols" localSheetId="8" hidden="1">Procurement!#REF!,Procurement!#REF!,Procurement!#REF!,Procurement!#REF!</definedName>
    <definedName name="Z_F339C968_51EE_4D4C_8987_F9ED55ECDB91_.wvu.FilterData" localSheetId="8" hidden="1">Procurement!#REF!</definedName>
    <definedName name="Z_F339C968_51EE_4D4C_8987_F9ED55ECDB91_.wvu.PrintArea" localSheetId="8" hidden="1">Procurement!#REF!</definedName>
    <definedName name="Z_F339C968_51EE_4D4C_8987_F9ED55ECDB91_.wvu.PrintTitles" localSheetId="8" hidden="1">Procurement!$2:$2</definedName>
    <definedName name="Z_F339C968_51EE_4D4C_8987_F9ED55ECDB91_.wvu.Rows" localSheetId="8" hidden="1">Procurement!#REF!,Procurement!#REF!</definedName>
    <definedName name="Z_F8A287BF_980C_4986_B08C_54EAB9AA17CB_.wvu.FilterData" localSheetId="19">#REF!</definedName>
    <definedName name="Z_F8A287BF_980C_4986_B08C_54EAB9AA17CB_.wvu.FilterData" localSheetId="18">#REF!</definedName>
    <definedName name="Z_F8A287BF_980C_4986_B08C_54EAB9AA17CB_.wvu.FilterData" localSheetId="22" hidden="1">#REF!</definedName>
    <definedName name="Z_F8A287BF_980C_4986_B08C_54EAB9AA17CB_.wvu.FilterData" localSheetId="20" hidden="1">#REF!</definedName>
    <definedName name="Z_F8A287BF_980C_4986_B08C_54EAB9AA17CB_.wvu.FilterData" localSheetId="21" hidden="1">#REF!</definedName>
    <definedName name="Z_F8A287BF_980C_4986_B08C_54EAB9AA17CB_.wvu.FilterData" hidden="1">#REF!</definedName>
    <definedName name="Z_F8A287BF_980C_4986_B08C_54EAB9AA17CB_.wvu.PrintTitles" localSheetId="19">#REF!</definedName>
    <definedName name="Z_F8A287BF_980C_4986_B08C_54EAB9AA17CB_.wvu.PrintTitles" localSheetId="18">#REF!</definedName>
    <definedName name="Z_F8A287BF_980C_4986_B08C_54EAB9AA17CB_.wvu.PrintTitles" localSheetId="22" hidden="1">#REF!</definedName>
    <definedName name="Z_F8A287BF_980C_4986_B08C_54EAB9AA17CB_.wvu.PrintTitles" localSheetId="20" hidden="1">#REF!</definedName>
    <definedName name="Z_F8A287BF_980C_4986_B08C_54EAB9AA17CB_.wvu.PrintTitles" localSheetId="21" hidden="1">#REF!</definedName>
    <definedName name="Z_F8A287BF_980C_4986_B08C_54EAB9AA17CB_.wvu.PrintTitles" hidden="1">#REF!</definedName>
    <definedName name="Z_FC2850D9_459B_4836_8A3B_EF0E5C51D9D3_.wvu.Cols" localSheetId="8" hidden="1">Procurement!#REF!,Procurement!#REF!,Procurement!#REF!,Procurement!#REF!,Procurement!#REF!,Procurement!#REF!</definedName>
    <definedName name="Z_FC2850D9_459B_4836_8A3B_EF0E5C51D9D3_.wvu.FilterData" localSheetId="8" hidden="1">Procurement!#REF!</definedName>
    <definedName name="Z_FC2850D9_459B_4836_8A3B_EF0E5C51D9D3_.wvu.PrintArea" localSheetId="8" hidden="1">Procurement!$C$2:$D$2</definedName>
    <definedName name="Z_FC2850D9_459B_4836_8A3B_EF0E5C51D9D3_.wvu.PrintTitles" localSheetId="8" hidden="1">Procurement!$2:$2</definedName>
    <definedName name="Z_FC2850D9_459B_4836_8A3B_EF0E5C51D9D3_.wvu.Rows" localSheetId="8" hidden="1">Procurement!#REF!,Procurement!#REF!</definedName>
    <definedName name="zaed" localSheetId="14" hidden="1">{#N/A,#N/A,TRUE,"Cover";#N/A,#N/A,TRUE,"Conts";#N/A,#N/A,TRUE,"VOS";#N/A,#N/A,TRUE,"Warrington";#N/A,#N/A,TRUE,"Widnes"}</definedName>
    <definedName name="zaed" localSheetId="19">{#N/A,#N/A,TRUE,"Cover";#N/A,#N/A,TRUE,"Conts";#N/A,#N/A,TRUE,"VOS";#N/A,#N/A,TRUE,"Warrington";#N/A,#N/A,TRUE,"Widnes"}</definedName>
    <definedName name="zaed" localSheetId="18">{#N/A,#N/A,TRUE,"Cover";#N/A,#N/A,TRUE,"Conts";#N/A,#N/A,TRUE,"VOS";#N/A,#N/A,TRUE,"Warrington";#N/A,#N/A,TRUE,"Widnes"}</definedName>
    <definedName name="zaed" localSheetId="22" hidden="1">{#N/A,#N/A,TRUE,"Cover";#N/A,#N/A,TRUE,"Conts";#N/A,#N/A,TRUE,"VOS";#N/A,#N/A,TRUE,"Warrington";#N/A,#N/A,TRUE,"Widnes"}</definedName>
    <definedName name="zaed" localSheetId="8" hidden="1">{#N/A,#N/A,TRUE,"Cover";#N/A,#N/A,TRUE,"Conts";#N/A,#N/A,TRUE,"VOS";#N/A,#N/A,TRUE,"Warrington";#N/A,#N/A,TRUE,"Widnes"}</definedName>
    <definedName name="zaed" localSheetId="20" hidden="1">{#N/A,#N/A,TRUE,"Cover";#N/A,#N/A,TRUE,"Conts";#N/A,#N/A,TRUE,"VOS";#N/A,#N/A,TRUE,"Warrington";#N/A,#N/A,TRUE,"Widnes"}</definedName>
    <definedName name="zaed" localSheetId="21" hidden="1">{#N/A,#N/A,TRUE,"Cover";#N/A,#N/A,TRUE,"Conts";#N/A,#N/A,TRUE,"VOS";#N/A,#N/A,TRUE,"Warrington";#N/A,#N/A,TRUE,"Widnes"}</definedName>
    <definedName name="zaed" hidden="1">{#N/A,#N/A,TRUE,"Cover";#N/A,#N/A,TRUE,"Conts";#N/A,#N/A,TRUE,"VOS";#N/A,#N/A,TRUE,"Warrington";#N/A,#N/A,TRUE,"Widnes"}</definedName>
    <definedName name="ZBDZBDFB" localSheetId="14" hidden="1">{#N/A,#N/A,TRUE,"Cover";#N/A,#N/A,TRUE,"Conts";#N/A,#N/A,TRUE,"VOS";#N/A,#N/A,TRUE,"Warrington";#N/A,#N/A,TRUE,"Widnes"}</definedName>
    <definedName name="ZBDZBDFB" localSheetId="19">{#N/A,#N/A,TRUE,"Cover";#N/A,#N/A,TRUE,"Conts";#N/A,#N/A,TRUE,"VOS";#N/A,#N/A,TRUE,"Warrington";#N/A,#N/A,TRUE,"Widnes"}</definedName>
    <definedName name="ZBDZBDFB" localSheetId="18">{#N/A,#N/A,TRUE,"Cover";#N/A,#N/A,TRUE,"Conts";#N/A,#N/A,TRUE,"VOS";#N/A,#N/A,TRUE,"Warrington";#N/A,#N/A,TRUE,"Widnes"}</definedName>
    <definedName name="ZBDZBDFB" localSheetId="22" hidden="1">{#N/A,#N/A,TRUE,"Cover";#N/A,#N/A,TRUE,"Conts";#N/A,#N/A,TRUE,"VOS";#N/A,#N/A,TRUE,"Warrington";#N/A,#N/A,TRUE,"Widnes"}</definedName>
    <definedName name="ZBDZBDFB" localSheetId="8" hidden="1">{#N/A,#N/A,TRUE,"Cover";#N/A,#N/A,TRUE,"Conts";#N/A,#N/A,TRUE,"VOS";#N/A,#N/A,TRUE,"Warrington";#N/A,#N/A,TRUE,"Widnes"}</definedName>
    <definedName name="ZBDZBDFB" localSheetId="20" hidden="1">{#N/A,#N/A,TRUE,"Cover";#N/A,#N/A,TRUE,"Conts";#N/A,#N/A,TRUE,"VOS";#N/A,#N/A,TRUE,"Warrington";#N/A,#N/A,TRUE,"Widnes"}</definedName>
    <definedName name="ZBDZBDFB" localSheetId="21" hidden="1">{#N/A,#N/A,TRUE,"Cover";#N/A,#N/A,TRUE,"Conts";#N/A,#N/A,TRUE,"VOS";#N/A,#N/A,TRUE,"Warrington";#N/A,#N/A,TRUE,"Widnes"}</definedName>
    <definedName name="ZBDZBDFB" hidden="1">{#N/A,#N/A,TRUE,"Cover";#N/A,#N/A,TRUE,"Conts";#N/A,#N/A,TRUE,"VOS";#N/A,#N/A,TRUE,"Warrington";#N/A,#N/A,TRUE,"Widnes"}</definedName>
    <definedName name="zse" localSheetId="14" hidden="1">{#N/A,#N/A,FALSE,"SumG";#N/A,#N/A,FALSE,"ElecG";#N/A,#N/A,FALSE,"MechG";#N/A,#N/A,FALSE,"GeotG";#N/A,#N/A,FALSE,"PrcsG";#N/A,#N/A,FALSE,"TunnG";#N/A,#N/A,FALSE,"CivlG";#N/A,#N/A,FALSE,"NtwkG";#N/A,#N/A,FALSE,"EstgG";#N/A,#N/A,FALSE,"PEngG"}</definedName>
    <definedName name="zse" localSheetId="19">{#N/A,#N/A,FALSE,"SumG";#N/A,#N/A,FALSE,"ElecG";#N/A,#N/A,FALSE,"MechG";#N/A,#N/A,FALSE,"GeotG";#N/A,#N/A,FALSE,"PrcsG";#N/A,#N/A,FALSE,"TunnG";#N/A,#N/A,FALSE,"CivlG";#N/A,#N/A,FALSE,"NtwkG";#N/A,#N/A,FALSE,"EstgG";#N/A,#N/A,FALSE,"PEngG"}</definedName>
    <definedName name="zse" localSheetId="18">{#N/A,#N/A,FALSE,"SumG";#N/A,#N/A,FALSE,"ElecG";#N/A,#N/A,FALSE,"MechG";#N/A,#N/A,FALSE,"GeotG";#N/A,#N/A,FALSE,"PrcsG";#N/A,#N/A,FALSE,"TunnG";#N/A,#N/A,FALSE,"CivlG";#N/A,#N/A,FALSE,"NtwkG";#N/A,#N/A,FALSE,"EstgG";#N/A,#N/A,FALSE,"PEngG"}</definedName>
    <definedName name="zse" localSheetId="22" hidden="1">{#N/A,#N/A,FALSE,"SumG";#N/A,#N/A,FALSE,"ElecG";#N/A,#N/A,FALSE,"MechG";#N/A,#N/A,FALSE,"GeotG";#N/A,#N/A,FALSE,"PrcsG";#N/A,#N/A,FALSE,"TunnG";#N/A,#N/A,FALSE,"CivlG";#N/A,#N/A,FALSE,"NtwkG";#N/A,#N/A,FALSE,"EstgG";#N/A,#N/A,FALSE,"PEngG"}</definedName>
    <definedName name="zse" localSheetId="8" hidden="1">{#N/A,#N/A,FALSE,"SumG";#N/A,#N/A,FALSE,"ElecG";#N/A,#N/A,FALSE,"MechG";#N/A,#N/A,FALSE,"GeotG";#N/A,#N/A,FALSE,"PrcsG";#N/A,#N/A,FALSE,"TunnG";#N/A,#N/A,FALSE,"CivlG";#N/A,#N/A,FALSE,"NtwkG";#N/A,#N/A,FALSE,"EstgG";#N/A,#N/A,FALSE,"PEngG"}</definedName>
    <definedName name="zse" localSheetId="20" hidden="1">{#N/A,#N/A,FALSE,"SumG";#N/A,#N/A,FALSE,"ElecG";#N/A,#N/A,FALSE,"MechG";#N/A,#N/A,FALSE,"GeotG";#N/A,#N/A,FALSE,"PrcsG";#N/A,#N/A,FALSE,"TunnG";#N/A,#N/A,FALSE,"CivlG";#N/A,#N/A,FALSE,"NtwkG";#N/A,#N/A,FALSE,"EstgG";#N/A,#N/A,FALSE,"PEngG"}</definedName>
    <definedName name="zse" localSheetId="21" hidden="1">{#N/A,#N/A,FALSE,"SumG";#N/A,#N/A,FALSE,"ElecG";#N/A,#N/A,FALSE,"MechG";#N/A,#N/A,FALSE,"GeotG";#N/A,#N/A,FALSE,"PrcsG";#N/A,#N/A,FALSE,"TunnG";#N/A,#N/A,FALSE,"CivlG";#N/A,#N/A,FALSE,"NtwkG";#N/A,#N/A,FALSE,"EstgG";#N/A,#N/A,FALSE,"PEngG"}</definedName>
    <definedName name="zse" hidden="1">{#N/A,#N/A,FALSE,"SumG";#N/A,#N/A,FALSE,"ElecG";#N/A,#N/A,FALSE,"MechG";#N/A,#N/A,FALSE,"GeotG";#N/A,#N/A,FALSE,"PrcsG";#N/A,#N/A,FALSE,"TunnG";#N/A,#N/A,FALSE,"CivlG";#N/A,#N/A,FALSE,"NtwkG";#N/A,#N/A,FALSE,"EstgG";#N/A,#N/A,FALSE,"PEngG"}</definedName>
    <definedName name="zxdvzdv" localSheetId="14" hidden="1">{#N/A,#N/A,TRUE,"Cover";#N/A,#N/A,TRUE,"Conts";#N/A,#N/A,TRUE,"VOS";#N/A,#N/A,TRUE,"Warrington";#N/A,#N/A,TRUE,"Widnes"}</definedName>
    <definedName name="zxdvzdv" localSheetId="19">{#N/A,#N/A,TRUE,"Cover";#N/A,#N/A,TRUE,"Conts";#N/A,#N/A,TRUE,"VOS";#N/A,#N/A,TRUE,"Warrington";#N/A,#N/A,TRUE,"Widnes"}</definedName>
    <definedName name="zxdvzdv" localSheetId="18">{#N/A,#N/A,TRUE,"Cover";#N/A,#N/A,TRUE,"Conts";#N/A,#N/A,TRUE,"VOS";#N/A,#N/A,TRUE,"Warrington";#N/A,#N/A,TRUE,"Widnes"}</definedName>
    <definedName name="zxdvzdv" localSheetId="22" hidden="1">{#N/A,#N/A,TRUE,"Cover";#N/A,#N/A,TRUE,"Conts";#N/A,#N/A,TRUE,"VOS";#N/A,#N/A,TRUE,"Warrington";#N/A,#N/A,TRUE,"Widnes"}</definedName>
    <definedName name="zxdvzdv" localSheetId="8" hidden="1">{#N/A,#N/A,TRUE,"Cover";#N/A,#N/A,TRUE,"Conts";#N/A,#N/A,TRUE,"VOS";#N/A,#N/A,TRUE,"Warrington";#N/A,#N/A,TRUE,"Widnes"}</definedName>
    <definedName name="zxdvzdv" localSheetId="20" hidden="1">{#N/A,#N/A,TRUE,"Cover";#N/A,#N/A,TRUE,"Conts";#N/A,#N/A,TRUE,"VOS";#N/A,#N/A,TRUE,"Warrington";#N/A,#N/A,TRUE,"Widnes"}</definedName>
    <definedName name="zxdvzdv" localSheetId="21" hidden="1">{#N/A,#N/A,TRUE,"Cover";#N/A,#N/A,TRUE,"Conts";#N/A,#N/A,TRUE,"VOS";#N/A,#N/A,TRUE,"Warrington";#N/A,#N/A,TRUE,"Widnes"}</definedName>
    <definedName name="zxdvzdv" hidden="1">{#N/A,#N/A,TRUE,"Cover";#N/A,#N/A,TRUE,"Conts";#N/A,#N/A,TRUE,"VOS";#N/A,#N/A,TRUE,"Warrington";#N/A,#N/A,TRUE,"Widnes"}</definedName>
    <definedName name="ZZ" localSheetId="19">'[23]DET.ENGG.PROG'!$A$1:$Q$23</definedName>
    <definedName name="ZZ" localSheetId="18">'[23]DET.ENGG.PROG'!$A$1:$Q$23</definedName>
    <definedName name="ZZ" localSheetId="22">'[23]DET.ENGG.PROG'!$A$1:$Q$23</definedName>
    <definedName name="ZZ" localSheetId="20">#REF!</definedName>
    <definedName name="ZZ" localSheetId="21">#REF!</definedName>
    <definedName name="ZZ">#REF!</definedName>
    <definedName name="zzz" localSheetId="14" hidden="1">{#N/A,#N/A,TRUE,"Cover";#N/A,#N/A,TRUE,"Conts";#N/A,#N/A,TRUE,"VOS";#N/A,#N/A,TRUE,"Warrington";#N/A,#N/A,TRUE,"Widnes"}</definedName>
    <definedName name="zzz" localSheetId="19">{#N/A,#N/A,TRUE,"Cover";#N/A,#N/A,TRUE,"Conts";#N/A,#N/A,TRUE,"VOS";#N/A,#N/A,TRUE,"Warrington";#N/A,#N/A,TRUE,"Widnes"}</definedName>
    <definedName name="zzz" localSheetId="18">{#N/A,#N/A,TRUE,"Cover";#N/A,#N/A,TRUE,"Conts";#N/A,#N/A,TRUE,"VOS";#N/A,#N/A,TRUE,"Warrington";#N/A,#N/A,TRUE,"Widnes"}</definedName>
    <definedName name="zzz" localSheetId="22" hidden="1">{#N/A,#N/A,TRUE,"Cover";#N/A,#N/A,TRUE,"Conts";#N/A,#N/A,TRUE,"VOS";#N/A,#N/A,TRUE,"Warrington";#N/A,#N/A,TRUE,"Widnes"}</definedName>
    <definedName name="zzz" localSheetId="8" hidden="1">{#N/A,#N/A,TRUE,"Cover";#N/A,#N/A,TRUE,"Conts";#N/A,#N/A,TRUE,"VOS";#N/A,#N/A,TRUE,"Warrington";#N/A,#N/A,TRUE,"Widnes"}</definedName>
    <definedName name="zzz" localSheetId="20" hidden="1">{#N/A,#N/A,TRUE,"Cover";#N/A,#N/A,TRUE,"Conts";#N/A,#N/A,TRUE,"VOS";#N/A,#N/A,TRUE,"Warrington";#N/A,#N/A,TRUE,"Widnes"}</definedName>
    <definedName name="zzz" localSheetId="21" hidden="1">{#N/A,#N/A,TRUE,"Cover";#N/A,#N/A,TRUE,"Conts";#N/A,#N/A,TRUE,"VOS";#N/A,#N/A,TRUE,"Warrington";#N/A,#N/A,TRUE,"Widnes"}</definedName>
    <definedName name="zzz" hidden="1">{#N/A,#N/A,TRUE,"Cover";#N/A,#N/A,TRUE,"Conts";#N/A,#N/A,TRUE,"VOS";#N/A,#N/A,TRUE,"Warrington";#N/A,#N/A,TRUE,"Widnes"}</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10" i="93" l="1"/>
  <c r="C23" i="21" l="1"/>
  <c r="Z5" i="1"/>
  <c r="Z6" i="1" s="1"/>
  <c r="Z4" i="1"/>
  <c r="Z3" i="1"/>
  <c r="AD85" i="1"/>
  <c r="AC85" i="1"/>
  <c r="AB85" i="1"/>
  <c r="Z85" i="1"/>
  <c r="AD84" i="1"/>
  <c r="AC84" i="1"/>
  <c r="AB84" i="1"/>
  <c r="Z84" i="1"/>
  <c r="AD83" i="1"/>
  <c r="AC83" i="1"/>
  <c r="AB83" i="1"/>
  <c r="Z83" i="1"/>
  <c r="AD82" i="1"/>
  <c r="AC82" i="1"/>
  <c r="AB82" i="1"/>
  <c r="Z82" i="1"/>
  <c r="AD81" i="1"/>
  <c r="AC81" i="1"/>
  <c r="AB81" i="1"/>
  <c r="Z81" i="1"/>
  <c r="AD80" i="1"/>
  <c r="AC80" i="1"/>
  <c r="AB80" i="1"/>
  <c r="Z80" i="1"/>
  <c r="AD79" i="1"/>
  <c r="AC79" i="1"/>
  <c r="AB79" i="1"/>
  <c r="Z79" i="1"/>
  <c r="AD78" i="1"/>
  <c r="AC78" i="1"/>
  <c r="AB78" i="1"/>
  <c r="Z78" i="1"/>
  <c r="AD77" i="1"/>
  <c r="AC77" i="1"/>
  <c r="AB77" i="1"/>
  <c r="Z77" i="1"/>
  <c r="AD76" i="1"/>
  <c r="AC76" i="1"/>
  <c r="AB76" i="1"/>
  <c r="Z76" i="1"/>
  <c r="AD75" i="1"/>
  <c r="AC75" i="1"/>
  <c r="AB75" i="1"/>
  <c r="Z75" i="1"/>
  <c r="AD74" i="1"/>
  <c r="AC74" i="1"/>
  <c r="AB74" i="1"/>
  <c r="Z74" i="1"/>
  <c r="AD73" i="1"/>
  <c r="AC73" i="1"/>
  <c r="AB73" i="1"/>
  <c r="Z73" i="1"/>
  <c r="AD72" i="1"/>
  <c r="AC72" i="1"/>
  <c r="AB72" i="1"/>
  <c r="Z72" i="1"/>
  <c r="AD71" i="1"/>
  <c r="AC71" i="1"/>
  <c r="AB71" i="1"/>
  <c r="Z71" i="1"/>
  <c r="AD70" i="1"/>
  <c r="AC70" i="1"/>
  <c r="AB70" i="1"/>
  <c r="Z70" i="1"/>
  <c r="V74" i="1"/>
  <c r="U74" i="1"/>
  <c r="T74" i="1"/>
  <c r="S74" i="1"/>
  <c r="R74" i="1"/>
  <c r="Q74" i="1"/>
  <c r="P74" i="1"/>
  <c r="O74" i="1"/>
  <c r="N74" i="1"/>
  <c r="V73" i="1"/>
  <c r="U73" i="1"/>
  <c r="T73" i="1"/>
  <c r="S73" i="1"/>
  <c r="R73" i="1"/>
  <c r="Q73" i="1"/>
  <c r="P73" i="1"/>
  <c r="O73" i="1"/>
  <c r="N73" i="1"/>
  <c r="V72" i="1"/>
  <c r="U72" i="1"/>
  <c r="T72" i="1"/>
  <c r="S72" i="1"/>
  <c r="R72" i="1"/>
  <c r="Q72" i="1"/>
  <c r="P72" i="1"/>
  <c r="O72" i="1"/>
  <c r="N72" i="1"/>
  <c r="V71" i="1"/>
  <c r="U71" i="1"/>
  <c r="T71" i="1"/>
  <c r="S71" i="1"/>
  <c r="R71" i="1"/>
  <c r="Q71" i="1"/>
  <c r="P71" i="1"/>
  <c r="O71" i="1"/>
  <c r="N71" i="1"/>
  <c r="H94" i="1"/>
  <c r="G94" i="1"/>
  <c r="F94" i="1"/>
  <c r="E94" i="1"/>
  <c r="D94" i="1"/>
  <c r="C94" i="1"/>
  <c r="K92" i="1"/>
  <c r="J92" i="1"/>
  <c r="I92" i="1"/>
  <c r="H92" i="1"/>
  <c r="G92" i="1"/>
  <c r="F92" i="1"/>
  <c r="E92" i="1"/>
  <c r="D92" i="1"/>
  <c r="C92" i="1"/>
  <c r="A92" i="1"/>
  <c r="K91" i="1"/>
  <c r="J91" i="1"/>
  <c r="I91" i="1"/>
  <c r="H91" i="1"/>
  <c r="G91" i="1"/>
  <c r="F91" i="1"/>
  <c r="E91" i="1"/>
  <c r="D91" i="1"/>
  <c r="C91" i="1"/>
  <c r="A91" i="1"/>
  <c r="K90" i="1"/>
  <c r="J90" i="1"/>
  <c r="I90" i="1"/>
  <c r="H90" i="1"/>
  <c r="G90" i="1"/>
  <c r="F90" i="1"/>
  <c r="E90" i="1"/>
  <c r="D90" i="1"/>
  <c r="C90" i="1"/>
  <c r="A90" i="1"/>
  <c r="K89" i="1"/>
  <c r="J89" i="1"/>
  <c r="I89" i="1"/>
  <c r="H89" i="1"/>
  <c r="G89" i="1"/>
  <c r="F89" i="1"/>
  <c r="E89" i="1"/>
  <c r="D89" i="1"/>
  <c r="C89" i="1"/>
  <c r="A89" i="1"/>
  <c r="K85" i="1"/>
  <c r="J85" i="1"/>
  <c r="I85" i="1"/>
  <c r="H85" i="1"/>
  <c r="G85" i="1"/>
  <c r="F85" i="1"/>
  <c r="E85" i="1"/>
  <c r="D85" i="1"/>
  <c r="C85" i="1"/>
  <c r="K83" i="1"/>
  <c r="J83" i="1"/>
  <c r="I83" i="1"/>
  <c r="H83" i="1"/>
  <c r="G83" i="1"/>
  <c r="F83" i="1"/>
  <c r="E83" i="1"/>
  <c r="D83" i="1"/>
  <c r="C83" i="1"/>
  <c r="A83" i="1"/>
  <c r="K82" i="1"/>
  <c r="J82" i="1"/>
  <c r="I82" i="1"/>
  <c r="H82" i="1"/>
  <c r="G82" i="1"/>
  <c r="F82" i="1"/>
  <c r="E82" i="1"/>
  <c r="D82" i="1"/>
  <c r="C82" i="1"/>
  <c r="A82" i="1"/>
  <c r="K81" i="1"/>
  <c r="J81" i="1"/>
  <c r="I81" i="1"/>
  <c r="H81" i="1"/>
  <c r="G81" i="1"/>
  <c r="F81" i="1"/>
  <c r="E81" i="1"/>
  <c r="D81" i="1"/>
  <c r="C81" i="1"/>
  <c r="A81" i="1"/>
  <c r="K80" i="1"/>
  <c r="J80" i="1"/>
  <c r="I80" i="1"/>
  <c r="H80" i="1"/>
  <c r="G80" i="1"/>
  <c r="F80" i="1"/>
  <c r="E80" i="1"/>
  <c r="D80" i="1"/>
  <c r="C80" i="1"/>
  <c r="A80" i="1"/>
  <c r="K76" i="1"/>
  <c r="J76" i="1"/>
  <c r="I76" i="1"/>
  <c r="H76" i="1"/>
  <c r="G76" i="1"/>
  <c r="F76" i="1"/>
  <c r="E76" i="1"/>
  <c r="D76" i="1"/>
  <c r="C76" i="1"/>
  <c r="K74" i="1"/>
  <c r="J74" i="1"/>
  <c r="I74" i="1"/>
  <c r="H74" i="1"/>
  <c r="G74" i="1"/>
  <c r="F74" i="1"/>
  <c r="E74" i="1"/>
  <c r="D74" i="1"/>
  <c r="C74" i="1"/>
  <c r="A74" i="1"/>
  <c r="K73" i="1"/>
  <c r="J73" i="1"/>
  <c r="I73" i="1"/>
  <c r="H73" i="1"/>
  <c r="G73" i="1"/>
  <c r="F73" i="1"/>
  <c r="E73" i="1"/>
  <c r="D73" i="1"/>
  <c r="C73" i="1"/>
  <c r="A73" i="1"/>
  <c r="K72" i="1"/>
  <c r="J72" i="1"/>
  <c r="I72" i="1"/>
  <c r="H72" i="1"/>
  <c r="G72" i="1"/>
  <c r="F72" i="1"/>
  <c r="E72" i="1"/>
  <c r="D72" i="1"/>
  <c r="C72" i="1"/>
  <c r="A72" i="1"/>
  <c r="K71" i="1"/>
  <c r="J71" i="1"/>
  <c r="I71" i="1"/>
  <c r="H71" i="1"/>
  <c r="G71" i="1"/>
  <c r="F71" i="1"/>
  <c r="E71" i="1"/>
  <c r="D71" i="1"/>
  <c r="C71" i="1"/>
  <c r="A71" i="1"/>
  <c r="K70" i="1"/>
  <c r="J70" i="1"/>
  <c r="I70" i="1"/>
  <c r="H70" i="1"/>
  <c r="G70" i="1"/>
  <c r="F70" i="1"/>
  <c r="E70" i="1"/>
  <c r="D70" i="1"/>
  <c r="C70" i="1"/>
  <c r="A70" i="1"/>
  <c r="R13" i="96"/>
  <c r="S13" i="96"/>
  <c r="T13" i="96"/>
  <c r="U13" i="96"/>
  <c r="V13" i="96"/>
  <c r="X13" i="96"/>
  <c r="Y13" i="96"/>
  <c r="X14" i="96"/>
  <c r="R14" i="96"/>
  <c r="S14" i="96"/>
  <c r="T14" i="96"/>
  <c r="U14" i="96"/>
  <c r="V14" i="96"/>
  <c r="Y14" i="96"/>
  <c r="M15" i="96"/>
  <c r="R15" i="96"/>
  <c r="S15" i="96"/>
  <c r="T15" i="96"/>
  <c r="U15" i="96"/>
  <c r="V15" i="96"/>
  <c r="W15" i="96"/>
  <c r="X15" i="96"/>
  <c r="Y15" i="96"/>
  <c r="N16" i="96"/>
  <c r="M16" i="96"/>
  <c r="R16" i="96"/>
  <c r="S16" i="96"/>
  <c r="T16" i="96"/>
  <c r="U16" i="96"/>
  <c r="V16" i="96"/>
  <c r="W16" i="96"/>
  <c r="Y16" i="96"/>
  <c r="X16" i="96"/>
  <c r="M17" i="96"/>
  <c r="N17" i="96"/>
  <c r="S17" i="96"/>
  <c r="T17" i="96"/>
  <c r="U17" i="96"/>
  <c r="V17" i="96"/>
  <c r="W17" i="96"/>
  <c r="X17" i="96"/>
  <c r="N28" i="96"/>
  <c r="R17" i="96"/>
  <c r="Y17" i="96"/>
  <c r="J38" i="96"/>
  <c r="J40" i="96"/>
  <c r="M40" i="96"/>
  <c r="J41" i="96"/>
  <c r="M41" i="96"/>
  <c r="N13" i="96" l="1"/>
  <c r="N18" i="96"/>
  <c r="W14" i="96"/>
  <c r="W13" i="96"/>
  <c r="M14" i="96"/>
  <c r="M18" i="96"/>
  <c r="N14" i="96"/>
  <c r="M13" i="96"/>
  <c r="D4" i="95" l="1"/>
  <c r="E4" i="95" s="1"/>
  <c r="D5" i="95"/>
  <c r="F5" i="95" s="1"/>
  <c r="D6" i="95"/>
  <c r="D7" i="95"/>
  <c r="F7" i="95"/>
  <c r="D8" i="95"/>
  <c r="F8" i="95"/>
  <c r="D9" i="95"/>
  <c r="D10" i="95"/>
  <c r="F10" i="95" s="1"/>
  <c r="D11" i="95"/>
  <c r="F11" i="95" s="1"/>
  <c r="D12" i="95"/>
  <c r="D13" i="95"/>
  <c r="F13" i="95" s="1"/>
  <c r="D14" i="95"/>
  <c r="D15" i="95"/>
  <c r="D16" i="95"/>
  <c r="F16" i="95" s="1"/>
  <c r="L17" i="95"/>
  <c r="D17" i="95" s="1"/>
  <c r="F17" i="95" s="1"/>
  <c r="D18" i="95"/>
  <c r="F18" i="95"/>
  <c r="D19" i="95"/>
  <c r="D20" i="95"/>
  <c r="F20" i="95" s="1"/>
  <c r="D21" i="95"/>
  <c r="F21" i="95"/>
  <c r="D22" i="95"/>
  <c r="D23" i="95"/>
  <c r="F23" i="95" s="1"/>
  <c r="D24" i="95"/>
  <c r="F24" i="95" s="1"/>
  <c r="D25" i="95"/>
  <c r="F25" i="95" s="1"/>
  <c r="D26" i="95"/>
  <c r="F26" i="95" s="1"/>
  <c r="D27" i="95"/>
  <c r="F27" i="95" s="1"/>
  <c r="D28" i="95"/>
  <c r="D29" i="95"/>
  <c r="F29" i="95" s="1"/>
  <c r="D30" i="95"/>
  <c r="F30" i="95" s="1"/>
  <c r="D31" i="95"/>
  <c r="D32" i="95"/>
  <c r="F32" i="95" s="1"/>
  <c r="D33" i="95"/>
  <c r="F33" i="95" s="1"/>
  <c r="D34" i="95"/>
  <c r="F34" i="95" s="1"/>
  <c r="D35" i="95"/>
  <c r="D36" i="95"/>
  <c r="F36" i="95" s="1"/>
  <c r="L37" i="95"/>
  <c r="D37" i="95" s="1"/>
  <c r="D38" i="95"/>
  <c r="F38" i="95" s="1"/>
  <c r="D39" i="95"/>
  <c r="F39" i="95" s="1"/>
  <c r="D40" i="95"/>
  <c r="F40" i="95" s="1"/>
  <c r="D41" i="95"/>
  <c r="F41" i="95" s="1"/>
  <c r="D42" i="95"/>
  <c r="F42" i="95"/>
  <c r="D43" i="95"/>
  <c r="D44" i="95"/>
  <c r="F44" i="95" s="1"/>
  <c r="D45" i="95"/>
  <c r="F45" i="95" s="1"/>
  <c r="D46" i="95"/>
  <c r="F46" i="95" s="1"/>
  <c r="D47" i="95"/>
  <c r="F47" i="95" s="1"/>
  <c r="D48" i="95"/>
  <c r="F48" i="95" s="1"/>
  <c r="D49" i="95"/>
  <c r="F49" i="95" s="1"/>
  <c r="D50" i="95"/>
  <c r="F50" i="95" s="1"/>
  <c r="D51" i="95"/>
  <c r="F51" i="95" s="1"/>
  <c r="D52" i="95"/>
  <c r="F52" i="95" s="1"/>
  <c r="D53" i="95"/>
  <c r="F53" i="95" s="1"/>
  <c r="D54" i="95"/>
  <c r="F54" i="95"/>
  <c r="D55" i="95"/>
  <c r="D56" i="95"/>
  <c r="F56" i="95" s="1"/>
  <c r="D57" i="95"/>
  <c r="F57" i="95" s="1"/>
  <c r="D58" i="95"/>
  <c r="F58" i="95" s="1"/>
  <c r="D59" i="95"/>
  <c r="F59" i="95" s="1"/>
  <c r="D60" i="95"/>
  <c r="F60" i="95" s="1"/>
  <c r="D61" i="95"/>
  <c r="F61" i="95"/>
  <c r="D62" i="95"/>
  <c r="F62" i="95" s="1"/>
  <c r="D63" i="95"/>
  <c r="F63" i="95" s="1"/>
  <c r="D64" i="95"/>
  <c r="F64" i="95" s="1"/>
  <c r="D65" i="95"/>
  <c r="F65" i="95" s="1"/>
  <c r="D66" i="95"/>
  <c r="F66" i="95" s="1"/>
  <c r="D67" i="95"/>
  <c r="D68" i="95"/>
  <c r="F68" i="95" s="1"/>
  <c r="D69" i="95"/>
  <c r="F69" i="95" s="1"/>
  <c r="D70" i="95"/>
  <c r="F70" i="95" s="1"/>
  <c r="D71" i="95"/>
  <c r="F71" i="95" s="1"/>
  <c r="D72" i="95"/>
  <c r="F72" i="95" s="1"/>
  <c r="D73" i="95"/>
  <c r="F73" i="95" s="1"/>
  <c r="D74" i="95"/>
  <c r="F74" i="95" s="1"/>
  <c r="D75" i="95"/>
  <c r="F75" i="95"/>
  <c r="D76" i="95"/>
  <c r="F76" i="95" s="1"/>
  <c r="D77" i="95"/>
  <c r="F77" i="95" s="1"/>
  <c r="D78" i="95"/>
  <c r="F78" i="95" s="1"/>
  <c r="D79" i="95"/>
  <c r="D80" i="95"/>
  <c r="F80" i="95" s="1"/>
  <c r="D81" i="95"/>
  <c r="F81" i="95" s="1"/>
  <c r="D82" i="95"/>
  <c r="F82" i="95" s="1"/>
  <c r="D83" i="95"/>
  <c r="F83" i="95" s="1"/>
  <c r="D84" i="95"/>
  <c r="F84" i="95"/>
  <c r="D85" i="95"/>
  <c r="F85" i="95"/>
  <c r="D86" i="95"/>
  <c r="F86" i="95" s="1"/>
  <c r="D87" i="95"/>
  <c r="F87" i="95" s="1"/>
  <c r="D88" i="95"/>
  <c r="F88" i="95" s="1"/>
  <c r="D89" i="95"/>
  <c r="F89" i="95" s="1"/>
  <c r="D90" i="95"/>
  <c r="F90" i="95" s="1"/>
  <c r="D91" i="95"/>
  <c r="D92" i="95"/>
  <c r="F92" i="95" s="1"/>
  <c r="D93" i="95"/>
  <c r="F93" i="95" s="1"/>
  <c r="D94" i="95"/>
  <c r="F94" i="95"/>
  <c r="D95" i="95"/>
  <c r="F95" i="95" s="1"/>
  <c r="D96" i="95"/>
  <c r="F96" i="95" s="1"/>
  <c r="D97" i="95"/>
  <c r="F97" i="95" s="1"/>
  <c r="D98" i="95"/>
  <c r="F98" i="95" s="1"/>
  <c r="D99" i="95"/>
  <c r="F99" i="95" s="1"/>
  <c r="D100" i="95"/>
  <c r="F100" i="95" s="1"/>
  <c r="D101" i="95"/>
  <c r="F101" i="95" s="1"/>
  <c r="D102" i="95"/>
  <c r="F102" i="95" s="1"/>
  <c r="D103" i="95"/>
  <c r="D104" i="95"/>
  <c r="F104" i="95" s="1"/>
  <c r="D105" i="95"/>
  <c r="F105" i="95" s="1"/>
  <c r="D106" i="95"/>
  <c r="F106" i="95" s="1"/>
  <c r="D107" i="95"/>
  <c r="F107" i="95" s="1"/>
  <c r="D108" i="95"/>
  <c r="F108" i="95" s="1"/>
  <c r="D109" i="95"/>
  <c r="F109" i="95"/>
  <c r="D110" i="95"/>
  <c r="F110" i="95" s="1"/>
  <c r="D111" i="95"/>
  <c r="F111" i="95" s="1"/>
  <c r="D112" i="95"/>
  <c r="F112" i="95" s="1"/>
  <c r="D113" i="95"/>
  <c r="F113" i="95" s="1"/>
  <c r="D114" i="95"/>
  <c r="F114" i="95" s="1"/>
  <c r="D115" i="95"/>
  <c r="D116" i="95"/>
  <c r="F116" i="95" s="1"/>
  <c r="D117" i="95"/>
  <c r="F117" i="95" s="1"/>
  <c r="D118" i="95"/>
  <c r="F118" i="95" s="1"/>
  <c r="D119" i="95"/>
  <c r="F119" i="95" s="1"/>
  <c r="D120" i="95"/>
  <c r="F120" i="95" s="1"/>
  <c r="D121" i="95"/>
  <c r="F121" i="95" s="1"/>
  <c r="D122" i="95"/>
  <c r="F122" i="95" s="1"/>
  <c r="D123" i="95"/>
  <c r="F123" i="95" s="1"/>
  <c r="D124" i="95"/>
  <c r="F124" i="95" s="1"/>
  <c r="D125" i="95"/>
  <c r="F125" i="95" s="1"/>
  <c r="D126" i="95"/>
  <c r="F126" i="95" s="1"/>
  <c r="D127" i="95"/>
  <c r="D128" i="95"/>
  <c r="F128" i="95"/>
  <c r="D129" i="95"/>
  <c r="F129" i="95" s="1"/>
  <c r="D130" i="95"/>
  <c r="F130" i="95" s="1"/>
  <c r="D131" i="95"/>
  <c r="F131" i="95" s="1"/>
  <c r="D132" i="95"/>
  <c r="F132" i="95" s="1"/>
  <c r="D133" i="95"/>
  <c r="F133" i="95" s="1"/>
  <c r="D134" i="95"/>
  <c r="D135" i="95"/>
  <c r="F135" i="95" s="1"/>
  <c r="D136" i="95"/>
  <c r="F136" i="95" s="1"/>
  <c r="D137" i="95"/>
  <c r="F137" i="95" s="1"/>
  <c r="D138" i="95"/>
  <c r="F138" i="95"/>
  <c r="D139" i="95"/>
  <c r="F139" i="95"/>
  <c r="D140" i="95"/>
  <c r="F140" i="95" s="1"/>
  <c r="D141" i="95"/>
  <c r="F141" i="95" s="1"/>
  <c r="D142" i="95"/>
  <c r="F142" i="95" s="1"/>
  <c r="D143" i="95"/>
  <c r="F143" i="95" s="1"/>
  <c r="D144" i="95"/>
  <c r="F144" i="95" s="1"/>
  <c r="D145" i="95"/>
  <c r="D146" i="95"/>
  <c r="F146" i="95" s="1"/>
  <c r="D147" i="95"/>
  <c r="F147" i="95" s="1"/>
  <c r="D148" i="95"/>
  <c r="F148" i="95" s="1"/>
  <c r="D149" i="95"/>
  <c r="F149" i="95" s="1"/>
  <c r="D150" i="95"/>
  <c r="F150" i="95" s="1"/>
  <c r="D151" i="95"/>
  <c r="F151" i="95" s="1"/>
  <c r="D152" i="95"/>
  <c r="D153" i="95"/>
  <c r="F153" i="95" s="1"/>
  <c r="D154" i="95"/>
  <c r="D155" i="95"/>
  <c r="F155" i="95" s="1"/>
  <c r="D156" i="95"/>
  <c r="F156" i="95" s="1"/>
  <c r="D157" i="95"/>
  <c r="F157" i="95" s="1"/>
  <c r="D158" i="95"/>
  <c r="D159" i="95"/>
  <c r="F159" i="95" s="1"/>
  <c r="D160" i="95"/>
  <c r="D161" i="95"/>
  <c r="F161" i="95" s="1"/>
  <c r="D162" i="95"/>
  <c r="F162" i="95" s="1"/>
  <c r="D163" i="95"/>
  <c r="F163" i="95" s="1"/>
  <c r="D164" i="95"/>
  <c r="F164" i="95" s="1"/>
  <c r="D165" i="95"/>
  <c r="F165" i="95" s="1"/>
  <c r="D166" i="95"/>
  <c r="D167" i="95"/>
  <c r="D168" i="95"/>
  <c r="F168" i="95" s="1"/>
  <c r="D169" i="95"/>
  <c r="F169" i="95" s="1"/>
  <c r="D170" i="95"/>
  <c r="F170" i="95" s="1"/>
  <c r="D171" i="95"/>
  <c r="F171" i="95" s="1"/>
  <c r="D172" i="95"/>
  <c r="D173" i="95"/>
  <c r="F173" i="95" s="1"/>
  <c r="D174" i="95"/>
  <c r="F174" i="95" s="1"/>
  <c r="D175" i="95"/>
  <c r="F175" i="95" s="1"/>
  <c r="D176" i="95"/>
  <c r="D177" i="95"/>
  <c r="F177" i="95" s="1"/>
  <c r="D178" i="95"/>
  <c r="F178" i="95" s="1"/>
  <c r="D179" i="95"/>
  <c r="D180" i="95"/>
  <c r="F180" i="95" s="1"/>
  <c r="D181" i="95"/>
  <c r="D182" i="95"/>
  <c r="F182" i="95" s="1"/>
  <c r="D183" i="95"/>
  <c r="F183" i="95" s="1"/>
  <c r="D184" i="95"/>
  <c r="F184" i="95" s="1"/>
  <c r="D185" i="95"/>
  <c r="D186" i="95"/>
  <c r="F186" i="95" s="1"/>
  <c r="D187" i="95"/>
  <c r="F187" i="95" s="1"/>
  <c r="D188" i="95"/>
  <c r="F188" i="95"/>
  <c r="D189" i="95"/>
  <c r="F189" i="95" s="1"/>
  <c r="D190" i="95"/>
  <c r="D191" i="95"/>
  <c r="F191" i="95" s="1"/>
  <c r="D192" i="95"/>
  <c r="F192" i="95" s="1"/>
  <c r="D193" i="95"/>
  <c r="F193" i="95" s="1"/>
  <c r="D194" i="95"/>
  <c r="D195" i="95"/>
  <c r="F195" i="95" s="1"/>
  <c r="D196" i="95"/>
  <c r="F196" i="95"/>
  <c r="D197" i="95"/>
  <c r="F197" i="95" s="1"/>
  <c r="D198" i="95"/>
  <c r="F198" i="95" s="1"/>
  <c r="D199" i="95"/>
  <c r="D200" i="95"/>
  <c r="F200" i="95" s="1"/>
  <c r="D201" i="95"/>
  <c r="F201" i="95" s="1"/>
  <c r="D202" i="95"/>
  <c r="D203" i="95"/>
  <c r="D204" i="95"/>
  <c r="F204" i="95" s="1"/>
  <c r="D205" i="95"/>
  <c r="F205" i="95" s="1"/>
  <c r="D206" i="95"/>
  <c r="F206" i="95" s="1"/>
  <c r="D207" i="95"/>
  <c r="F207" i="95" s="1"/>
  <c r="D208" i="95"/>
  <c r="F208" i="95" s="1"/>
  <c r="D209" i="95"/>
  <c r="F209" i="95" s="1"/>
  <c r="D210" i="95"/>
  <c r="F210" i="95" s="1"/>
  <c r="D211" i="95"/>
  <c r="F211" i="95" s="1"/>
  <c r="D212" i="95"/>
  <c r="D213" i="95"/>
  <c r="F213" i="95" s="1"/>
  <c r="F4" i="95" l="1"/>
  <c r="G4" i="95" s="1"/>
  <c r="G5" i="95" s="1"/>
  <c r="E5" i="95"/>
  <c r="E6" i="95" s="1"/>
  <c r="E7" i="95" s="1"/>
  <c r="E8" i="95" s="1"/>
  <c r="E9" i="95" s="1"/>
  <c r="E10" i="95" s="1"/>
  <c r="E11" i="95" s="1"/>
  <c r="E12" i="95" s="1"/>
  <c r="E13" i="95" s="1"/>
  <c r="E14" i="95" s="1"/>
  <c r="E15" i="95" s="1"/>
  <c r="E16" i="95" s="1"/>
  <c r="E17" i="95" s="1"/>
  <c r="E18" i="95" s="1"/>
  <c r="E19" i="95" s="1"/>
  <c r="E20" i="95" s="1"/>
  <c r="E21" i="95" s="1"/>
  <c r="E22" i="95" s="1"/>
  <c r="E23" i="95" s="1"/>
  <c r="E24" i="95" s="1"/>
  <c r="E25" i="95" s="1"/>
  <c r="E26" i="95" s="1"/>
  <c r="E27" i="95" s="1"/>
  <c r="E28" i="95" s="1"/>
  <c r="E29" i="95" s="1"/>
  <c r="E30" i="95" s="1"/>
  <c r="E31" i="95" s="1"/>
  <c r="E32" i="95" s="1"/>
  <c r="E33" i="95" s="1"/>
  <c r="E34" i="95" s="1"/>
  <c r="E35" i="95" s="1"/>
  <c r="E36" i="95" s="1"/>
  <c r="E37" i="95" s="1"/>
  <c r="E38" i="95" s="1"/>
  <c r="E39" i="95" s="1"/>
  <c r="E40" i="95" s="1"/>
  <c r="E41" i="95" s="1"/>
  <c r="E42" i="95" s="1"/>
  <c r="E43" i="95" s="1"/>
  <c r="E44" i="95" s="1"/>
  <c r="E45" i="95" s="1"/>
  <c r="E46" i="95" s="1"/>
  <c r="E47" i="95" s="1"/>
  <c r="E48" i="95" s="1"/>
  <c r="E49" i="95" s="1"/>
  <c r="E50" i="95" s="1"/>
  <c r="E51" i="95" s="1"/>
  <c r="E52" i="95" s="1"/>
  <c r="E53" i="95" s="1"/>
  <c r="E54" i="95" s="1"/>
  <c r="E55" i="95" s="1"/>
  <c r="E56" i="95" s="1"/>
  <c r="E57" i="95" s="1"/>
  <c r="E58" i="95" s="1"/>
  <c r="E59" i="95" s="1"/>
  <c r="E60" i="95" s="1"/>
  <c r="E61" i="95" s="1"/>
  <c r="E62" i="95" s="1"/>
  <c r="E63" i="95" s="1"/>
  <c r="E64" i="95" s="1"/>
  <c r="E65" i="95" s="1"/>
  <c r="E66" i="95" s="1"/>
  <c r="E67" i="95" s="1"/>
  <c r="E68" i="95" s="1"/>
  <c r="E69" i="95" s="1"/>
  <c r="E70" i="95" s="1"/>
  <c r="E71" i="95" s="1"/>
  <c r="E72" i="95" s="1"/>
  <c r="E73" i="95" s="1"/>
  <c r="E74" i="95" s="1"/>
  <c r="E75" i="95" s="1"/>
  <c r="E76" i="95" s="1"/>
  <c r="E77" i="95" s="1"/>
  <c r="E78" i="95" s="1"/>
  <c r="E79" i="95" s="1"/>
  <c r="E80" i="95" s="1"/>
  <c r="E81" i="95" s="1"/>
  <c r="E82" i="95" s="1"/>
  <c r="E83" i="95" s="1"/>
  <c r="E84" i="95" s="1"/>
  <c r="E85" i="95" s="1"/>
  <c r="E86" i="95" s="1"/>
  <c r="E87" i="95" s="1"/>
  <c r="E88" i="95" s="1"/>
  <c r="E89" i="95" s="1"/>
  <c r="E90" i="95" s="1"/>
  <c r="E91" i="95" s="1"/>
  <c r="E92" i="95" s="1"/>
  <c r="E93" i="95" s="1"/>
  <c r="E94" i="95" s="1"/>
  <c r="E95" i="95" s="1"/>
  <c r="E96" i="95" s="1"/>
  <c r="E97" i="95" s="1"/>
  <c r="E98" i="95" s="1"/>
  <c r="E99" i="95" s="1"/>
  <c r="E100" i="95" s="1"/>
  <c r="E101" i="95" s="1"/>
  <c r="E102" i="95" s="1"/>
  <c r="E103" i="95" s="1"/>
  <c r="E104" i="95" s="1"/>
  <c r="E105" i="95" s="1"/>
  <c r="E106" i="95" s="1"/>
  <c r="E107" i="95" s="1"/>
  <c r="E108" i="95" s="1"/>
  <c r="E109" i="95" s="1"/>
  <c r="E110" i="95" s="1"/>
  <c r="E111" i="95" s="1"/>
  <c r="E112" i="95" s="1"/>
  <c r="E113" i="95" s="1"/>
  <c r="E114" i="95" s="1"/>
  <c r="E115" i="95" s="1"/>
  <c r="E116" i="95" s="1"/>
  <c r="E117" i="95" s="1"/>
  <c r="E118" i="95" s="1"/>
  <c r="E119" i="95" s="1"/>
  <c r="E120" i="95" s="1"/>
  <c r="E121" i="95" s="1"/>
  <c r="E122" i="95" s="1"/>
  <c r="E123" i="95" s="1"/>
  <c r="E124" i="95" s="1"/>
  <c r="E125" i="95" s="1"/>
  <c r="E126" i="95" s="1"/>
  <c r="E127" i="95" s="1"/>
  <c r="E128" i="95" s="1"/>
  <c r="E129" i="95" s="1"/>
  <c r="E130" i="95" s="1"/>
  <c r="E131" i="95" s="1"/>
  <c r="E132" i="95" s="1"/>
  <c r="E133" i="95" s="1"/>
  <c r="E134" i="95" s="1"/>
  <c r="E135" i="95" s="1"/>
  <c r="E136" i="95" s="1"/>
  <c r="E137" i="95" s="1"/>
  <c r="E138" i="95" s="1"/>
  <c r="E139" i="95" s="1"/>
  <c r="E140" i="95" s="1"/>
  <c r="E141" i="95" s="1"/>
  <c r="E142" i="95" s="1"/>
  <c r="E143" i="95" s="1"/>
  <c r="E144" i="95" s="1"/>
  <c r="E145" i="95" s="1"/>
  <c r="E146" i="95" s="1"/>
  <c r="E147" i="95" s="1"/>
  <c r="E148" i="95" s="1"/>
  <c r="E149" i="95" s="1"/>
  <c r="E150" i="95" s="1"/>
  <c r="E151" i="95" s="1"/>
  <c r="E152" i="95" s="1"/>
  <c r="E153" i="95" s="1"/>
  <c r="E154" i="95" s="1"/>
  <c r="E155" i="95" s="1"/>
  <c r="E156" i="95" s="1"/>
  <c r="E157" i="95" s="1"/>
  <c r="E158" i="95" s="1"/>
  <c r="E159" i="95" s="1"/>
  <c r="E160" i="95" s="1"/>
  <c r="E161" i="95" s="1"/>
  <c r="E162" i="95" s="1"/>
  <c r="E163" i="95" s="1"/>
  <c r="E164" i="95" s="1"/>
  <c r="E165" i="95" s="1"/>
  <c r="E166" i="95" s="1"/>
  <c r="E167" i="95" s="1"/>
  <c r="E168" i="95" s="1"/>
  <c r="E169" i="95" s="1"/>
  <c r="E170" i="95" s="1"/>
  <c r="E171" i="95" s="1"/>
  <c r="E172" i="95" s="1"/>
  <c r="E173" i="95" s="1"/>
  <c r="E174" i="95" s="1"/>
  <c r="E175" i="95" s="1"/>
  <c r="E176" i="95" s="1"/>
  <c r="E177" i="95" s="1"/>
  <c r="E178" i="95" s="1"/>
  <c r="E179" i="95" s="1"/>
  <c r="E180" i="95" s="1"/>
  <c r="E181" i="95" s="1"/>
  <c r="E182" i="95" s="1"/>
  <c r="E183" i="95" s="1"/>
  <c r="E184" i="95" s="1"/>
  <c r="E185" i="95" s="1"/>
  <c r="E186" i="95" s="1"/>
  <c r="E187" i="95" s="1"/>
  <c r="E188" i="95" s="1"/>
  <c r="E189" i="95" s="1"/>
  <c r="E190" i="95" s="1"/>
  <c r="E191" i="95" s="1"/>
  <c r="E192" i="95" s="1"/>
  <c r="E193" i="95" s="1"/>
  <c r="E194" i="95" s="1"/>
  <c r="E195" i="95" s="1"/>
  <c r="E196" i="95" s="1"/>
  <c r="E197" i="95" s="1"/>
  <c r="E198" i="95" s="1"/>
  <c r="E199" i="95" s="1"/>
  <c r="E200" i="95" s="1"/>
  <c r="E201" i="95" s="1"/>
  <c r="E202" i="95" s="1"/>
  <c r="E203" i="95" s="1"/>
  <c r="E204" i="95" s="1"/>
  <c r="E205" i="95" s="1"/>
  <c r="E206" i="95" s="1"/>
  <c r="E207" i="95" s="1"/>
  <c r="E208" i="95" s="1"/>
  <c r="E209" i="95" s="1"/>
  <c r="E210" i="95" s="1"/>
  <c r="E211" i="95" s="1"/>
  <c r="E212" i="95" s="1"/>
  <c r="E213" i="95" s="1"/>
  <c r="F203" i="95"/>
  <c r="F22" i="95"/>
  <c r="F55" i="95"/>
  <c r="F31" i="95"/>
  <c r="F158" i="95"/>
  <c r="F154" i="95"/>
  <c r="F43" i="95"/>
  <c r="F115" i="95"/>
  <c r="F91" i="95"/>
  <c r="F202" i="95"/>
  <c r="F166" i="95"/>
  <c r="F160" i="95"/>
  <c r="F37" i="95"/>
  <c r="F194" i="95"/>
  <c r="F190" i="95"/>
  <c r="F185" i="95"/>
  <c r="F181" i="95"/>
  <c r="F172" i="95"/>
  <c r="F103" i="95"/>
  <c r="F35" i="95"/>
  <c r="F167" i="95"/>
  <c r="F179" i="95"/>
  <c r="F79" i="95"/>
  <c r="F67" i="95"/>
  <c r="F14" i="95"/>
  <c r="F212" i="95"/>
  <c r="F199" i="95"/>
  <c r="F176" i="95"/>
  <c r="F152" i="95"/>
  <c r="F145" i="95"/>
  <c r="F134" i="95"/>
  <c r="F127" i="95"/>
  <c r="F28" i="95"/>
  <c r="F19" i="95"/>
  <c r="F15" i="95"/>
  <c r="F12" i="95"/>
  <c r="F9" i="95"/>
  <c r="F6" i="95"/>
  <c r="BB3" i="93"/>
  <c r="AN10" i="93"/>
  <c r="AN11" i="93"/>
  <c r="AO16" i="93"/>
  <c r="AF18" i="93"/>
  <c r="AF17" i="93" s="1"/>
  <c r="Q49" i="93" s="1"/>
  <c r="AG18" i="93"/>
  <c r="AF19" i="93"/>
  <c r="AG19" i="93"/>
  <c r="AF20" i="93"/>
  <c r="AG20" i="93"/>
  <c r="AN20" i="93"/>
  <c r="AV20" i="93"/>
  <c r="AW20" i="93"/>
  <c r="AF21" i="93"/>
  <c r="AG21" i="93"/>
  <c r="AN21" i="93"/>
  <c r="AN31" i="93" s="1"/>
  <c r="AV21" i="93"/>
  <c r="AY20" i="93" s="1"/>
  <c r="AF22" i="93"/>
  <c r="AG22" i="93"/>
  <c r="AN22" i="93"/>
  <c r="AV22" i="93"/>
  <c r="AW22" i="93"/>
  <c r="AF23" i="93"/>
  <c r="AG23" i="93"/>
  <c r="AN23" i="93"/>
  <c r="AV23" i="93"/>
  <c r="AW23" i="93"/>
  <c r="AF24" i="93"/>
  <c r="AG24" i="93"/>
  <c r="AN24" i="93"/>
  <c r="AV24" i="93"/>
  <c r="AW24" i="93"/>
  <c r="AF25" i="93"/>
  <c r="AG25" i="93"/>
  <c r="AF26" i="93"/>
  <c r="AG26" i="93"/>
  <c r="AF27" i="93"/>
  <c r="AG27" i="93"/>
  <c r="AF28" i="93"/>
  <c r="AG28" i="93"/>
  <c r="AF29" i="93"/>
  <c r="AG29" i="93"/>
  <c r="AF30" i="93"/>
  <c r="AG30" i="93"/>
  <c r="AF31" i="93"/>
  <c r="AG31" i="93"/>
  <c r="AF32" i="93"/>
  <c r="AG32" i="93"/>
  <c r="AF33" i="93"/>
  <c r="AG33" i="93"/>
  <c r="AF34" i="93"/>
  <c r="AG34" i="93"/>
  <c r="AF35" i="93"/>
  <c r="AG35" i="93"/>
  <c r="AF36" i="93"/>
  <c r="AG36" i="93"/>
  <c r="AF37" i="93"/>
  <c r="AG37" i="93"/>
  <c r="AF38" i="93"/>
  <c r="AG38" i="93"/>
  <c r="AF39" i="93"/>
  <c r="AG39" i="93"/>
  <c r="AF40" i="93"/>
  <c r="AG40" i="93"/>
  <c r="AF41" i="93"/>
  <c r="AG41" i="93"/>
  <c r="AF42" i="93"/>
  <c r="AG42" i="93"/>
  <c r="AF43" i="93"/>
  <c r="AG43" i="93"/>
  <c r="AF44" i="93"/>
  <c r="AG44" i="93"/>
  <c r="AF45" i="93"/>
  <c r="AG45" i="93"/>
  <c r="AF46" i="93"/>
  <c r="AG46" i="93"/>
  <c r="G6" i="95" l="1"/>
  <c r="G7" i="95" s="1"/>
  <c r="G8" i="95" s="1"/>
  <c r="G9" i="95" s="1"/>
  <c r="G10" i="95" s="1"/>
  <c r="G11" i="95" s="1"/>
  <c r="G12" i="95" s="1"/>
  <c r="G13" i="95" s="1"/>
  <c r="G14" i="95" s="1"/>
  <c r="G15" i="95" s="1"/>
  <c r="G16" i="95" s="1"/>
  <c r="G17" i="95" s="1"/>
  <c r="G18" i="95" s="1"/>
  <c r="G19" i="95" s="1"/>
  <c r="G20" i="95" s="1"/>
  <c r="G21" i="95" s="1"/>
  <c r="G22" i="95" s="1"/>
  <c r="G23" i="95" s="1"/>
  <c r="G24" i="95" s="1"/>
  <c r="G25" i="95" s="1"/>
  <c r="G26" i="95" s="1"/>
  <c r="G27" i="95" s="1"/>
  <c r="G28" i="95" s="1"/>
  <c r="G29" i="95" s="1"/>
  <c r="G30" i="95" s="1"/>
  <c r="G31" i="95" s="1"/>
  <c r="G32" i="95" s="1"/>
  <c r="G33" i="95" s="1"/>
  <c r="G34" i="95" s="1"/>
  <c r="G35" i="95" s="1"/>
  <c r="G36" i="95" s="1"/>
  <c r="G37" i="95" s="1"/>
  <c r="G38" i="95" s="1"/>
  <c r="G39" i="95" s="1"/>
  <c r="G40" i="95" s="1"/>
  <c r="G41" i="95" s="1"/>
  <c r="G42" i="95" s="1"/>
  <c r="G43" i="95" s="1"/>
  <c r="G44" i="95" s="1"/>
  <c r="G45" i="95" s="1"/>
  <c r="G46" i="95" s="1"/>
  <c r="G47" i="95" s="1"/>
  <c r="G48" i="95" s="1"/>
  <c r="G49" i="95" s="1"/>
  <c r="G50" i="95" s="1"/>
  <c r="G51" i="95" s="1"/>
  <c r="G52" i="95" s="1"/>
  <c r="G53" i="95" s="1"/>
  <c r="G54" i="95" s="1"/>
  <c r="G55" i="95" s="1"/>
  <c r="G56" i="95" s="1"/>
  <c r="G57" i="95" s="1"/>
  <c r="G58" i="95" s="1"/>
  <c r="G59" i="95" s="1"/>
  <c r="G60" i="95" s="1"/>
  <c r="G61" i="95" s="1"/>
  <c r="G62" i="95" s="1"/>
  <c r="G63" i="95" s="1"/>
  <c r="G64" i="95" s="1"/>
  <c r="G65" i="95" s="1"/>
  <c r="G66" i="95" s="1"/>
  <c r="G67" i="95" s="1"/>
  <c r="G68" i="95" s="1"/>
  <c r="G69" i="95" s="1"/>
  <c r="G70" i="95" s="1"/>
  <c r="G71" i="95" s="1"/>
  <c r="G72" i="95" s="1"/>
  <c r="G73" i="95" s="1"/>
  <c r="G74" i="95" s="1"/>
  <c r="G75" i="95" s="1"/>
  <c r="G76" i="95" s="1"/>
  <c r="G77" i="95" s="1"/>
  <c r="G78" i="95" s="1"/>
  <c r="G79" i="95" s="1"/>
  <c r="G80" i="95" s="1"/>
  <c r="G81" i="95" s="1"/>
  <c r="G82" i="95" s="1"/>
  <c r="G83" i="95" s="1"/>
  <c r="G84" i="95" s="1"/>
  <c r="G85" i="95" s="1"/>
  <c r="G86" i="95" s="1"/>
  <c r="G87" i="95" s="1"/>
  <c r="G88" i="95" s="1"/>
  <c r="G89" i="95" s="1"/>
  <c r="G90" i="95" s="1"/>
  <c r="G91" i="95" s="1"/>
  <c r="G92" i="95" s="1"/>
  <c r="G93" i="95" s="1"/>
  <c r="G94" i="95" s="1"/>
  <c r="G95" i="95" s="1"/>
  <c r="G96" i="95" s="1"/>
  <c r="G97" i="95" s="1"/>
  <c r="G98" i="95" s="1"/>
  <c r="G99" i="95" s="1"/>
  <c r="G100" i="95" s="1"/>
  <c r="G101" i="95" s="1"/>
  <c r="G102" i="95" s="1"/>
  <c r="G103" i="95" s="1"/>
  <c r="G104" i="95" s="1"/>
  <c r="G105" i="95" s="1"/>
  <c r="G106" i="95" s="1"/>
  <c r="G107" i="95" s="1"/>
  <c r="G108" i="95" s="1"/>
  <c r="G109" i="95" s="1"/>
  <c r="G110" i="95" s="1"/>
  <c r="G111" i="95" s="1"/>
  <c r="G112" i="95" s="1"/>
  <c r="G113" i="95" s="1"/>
  <c r="G114" i="95" s="1"/>
  <c r="G115" i="95" s="1"/>
  <c r="G116" i="95" s="1"/>
  <c r="G117" i="95" s="1"/>
  <c r="G118" i="95" s="1"/>
  <c r="G119" i="95" s="1"/>
  <c r="G120" i="95" s="1"/>
  <c r="G121" i="95" s="1"/>
  <c r="G122" i="95" s="1"/>
  <c r="G123" i="95" s="1"/>
  <c r="G124" i="95" s="1"/>
  <c r="G125" i="95" s="1"/>
  <c r="G126" i="95" s="1"/>
  <c r="G127" i="95" s="1"/>
  <c r="G128" i="95" s="1"/>
  <c r="G129" i="95" s="1"/>
  <c r="G130" i="95" s="1"/>
  <c r="G131" i="95" s="1"/>
  <c r="G132" i="95" s="1"/>
  <c r="G133" i="95" s="1"/>
  <c r="G134" i="95" s="1"/>
  <c r="G135" i="95" s="1"/>
  <c r="G136" i="95" s="1"/>
  <c r="G137" i="95" s="1"/>
  <c r="G138" i="95" s="1"/>
  <c r="G139" i="95" s="1"/>
  <c r="G140" i="95" s="1"/>
  <c r="G141" i="95" s="1"/>
  <c r="G142" i="95" s="1"/>
  <c r="G143" i="95" s="1"/>
  <c r="G144" i="95" s="1"/>
  <c r="G145" i="95" s="1"/>
  <c r="G146" i="95" s="1"/>
  <c r="G147" i="95" s="1"/>
  <c r="G148" i="95" s="1"/>
  <c r="G149" i="95" s="1"/>
  <c r="G150" i="95" s="1"/>
  <c r="G151" i="95" s="1"/>
  <c r="G152" i="95" s="1"/>
  <c r="G153" i="95" s="1"/>
  <c r="G154" i="95" s="1"/>
  <c r="G155" i="95" s="1"/>
  <c r="G156" i="95" s="1"/>
  <c r="G157" i="95" s="1"/>
  <c r="G158" i="95" s="1"/>
  <c r="G159" i="95" s="1"/>
  <c r="G160" i="95" s="1"/>
  <c r="G161" i="95" s="1"/>
  <c r="G162" i="95" s="1"/>
  <c r="G163" i="95" s="1"/>
  <c r="G164" i="95" s="1"/>
  <c r="G165" i="95" s="1"/>
  <c r="G166" i="95" s="1"/>
  <c r="G167" i="95" s="1"/>
  <c r="G168" i="95" s="1"/>
  <c r="G169" i="95" s="1"/>
  <c r="G170" i="95" s="1"/>
  <c r="G171" i="95" s="1"/>
  <c r="G172" i="95" s="1"/>
  <c r="G173" i="95" s="1"/>
  <c r="G174" i="95" s="1"/>
  <c r="G175" i="95" s="1"/>
  <c r="G176" i="95" s="1"/>
  <c r="G177" i="95" s="1"/>
  <c r="G178" i="95" s="1"/>
  <c r="G179" i="95" s="1"/>
  <c r="G180" i="95" s="1"/>
  <c r="G181" i="95" s="1"/>
  <c r="G182" i="95" s="1"/>
  <c r="G183" i="95" s="1"/>
  <c r="G184" i="95" s="1"/>
  <c r="G185" i="95" s="1"/>
  <c r="G186" i="95" s="1"/>
  <c r="G187" i="95" s="1"/>
  <c r="G188" i="95" s="1"/>
  <c r="G189" i="95" s="1"/>
  <c r="G190" i="95" s="1"/>
  <c r="G191" i="95" s="1"/>
  <c r="G192" i="95" s="1"/>
  <c r="G193" i="95" s="1"/>
  <c r="G194" i="95" s="1"/>
  <c r="G195" i="95" s="1"/>
  <c r="G196" i="95" s="1"/>
  <c r="G197" i="95" s="1"/>
  <c r="G198" i="95" s="1"/>
  <c r="G199" i="95" s="1"/>
  <c r="G200" i="95" s="1"/>
  <c r="G201" i="95" s="1"/>
  <c r="G202" i="95" s="1"/>
  <c r="G203" i="95" s="1"/>
  <c r="G204" i="95" s="1"/>
  <c r="G205" i="95" s="1"/>
  <c r="G206" i="95" s="1"/>
  <c r="G207" i="95" s="1"/>
  <c r="G208" i="95" s="1"/>
  <c r="G209" i="95" s="1"/>
  <c r="G210" i="95" s="1"/>
  <c r="G211" i="95" s="1"/>
  <c r="G212" i="95" s="1"/>
  <c r="G213" i="95" s="1"/>
  <c r="AY25" i="93"/>
  <c r="AW27" i="93"/>
  <c r="AR33" i="93" s="1"/>
  <c r="AY22" i="93"/>
  <c r="AY21" i="93"/>
  <c r="AV25" i="93"/>
  <c r="AX21" i="93"/>
  <c r="AW21" i="93"/>
  <c r="AW25" i="93" s="1"/>
  <c r="AR31" i="93" s="1"/>
  <c r="AY23" i="93"/>
  <c r="AX22" i="93" l="1"/>
  <c r="AX24" i="93"/>
  <c r="AX20" i="93"/>
  <c r="AW31" i="93"/>
  <c r="AX23" i="93"/>
  <c r="AX25" i="93" l="1"/>
  <c r="AE6" i="92"/>
  <c r="D29" i="92"/>
  <c r="L29" i="92"/>
  <c r="W29" i="92"/>
  <c r="AA6" i="92" s="1"/>
  <c r="E5" i="91"/>
  <c r="F5" i="91"/>
  <c r="G5" i="91"/>
  <c r="I6" i="91"/>
  <c r="L7" i="91"/>
  <c r="J22" i="91"/>
  <c r="G24" i="91"/>
  <c r="G25" i="91"/>
  <c r="K13" i="12"/>
  <c r="W8" i="31" l="1"/>
  <c r="W9" i="31"/>
  <c r="W10" i="31"/>
  <c r="W11" i="31"/>
  <c r="W12" i="31"/>
  <c r="W13" i="31"/>
  <c r="W7" i="31"/>
  <c r="V8" i="31"/>
  <c r="V9" i="31"/>
  <c r="V10" i="31"/>
  <c r="V11" i="31"/>
  <c r="V12" i="31"/>
  <c r="V13" i="31"/>
  <c r="V7" i="31"/>
  <c r="I37" i="6" l="1"/>
  <c r="I14" i="6"/>
  <c r="I6" i="6"/>
  <c r="J5" i="27"/>
  <c r="H11" i="11"/>
  <c r="H11" i="2"/>
  <c r="Q13" i="31" l="1"/>
  <c r="E5" i="27" l="1"/>
  <c r="P11" i="31"/>
  <c r="P7" i="31"/>
  <c r="P8" i="31"/>
  <c r="Q8" i="31"/>
  <c r="Q7" i="31"/>
  <c r="Q9" i="31"/>
  <c r="Q10" i="31"/>
  <c r="Q11" i="31"/>
  <c r="Q12" i="31"/>
  <c r="H37" i="6" l="1"/>
  <c r="H6" i="6"/>
  <c r="H14" i="6"/>
  <c r="J10" i="11" l="1"/>
  <c r="H10" i="11"/>
  <c r="J10" i="2"/>
  <c r="H10" i="2"/>
  <c r="G16" i="19"/>
  <c r="E5" i="19"/>
  <c r="P9" i="31" l="1"/>
  <c r="P10" i="31"/>
  <c r="P12" i="31"/>
  <c r="P13" i="31"/>
  <c r="G4" i="19"/>
  <c r="I13" i="31" l="1"/>
  <c r="H10" i="31"/>
  <c r="I94" i="1" l="1"/>
  <c r="H9" i="11" l="1"/>
  <c r="H9" i="2"/>
  <c r="I10" i="31"/>
  <c r="U10" i="31"/>
  <c r="O11" i="31"/>
  <c r="T10" i="31"/>
  <c r="F10" i="31" l="1"/>
  <c r="U11" i="31" l="1"/>
  <c r="U12" i="31"/>
  <c r="U13" i="31"/>
  <c r="T11" i="31"/>
  <c r="T12" i="31"/>
  <c r="T13" i="31"/>
  <c r="G25" i="31"/>
  <c r="H11" i="31"/>
  <c r="E10" i="31"/>
  <c r="O4" i="1"/>
  <c r="W25" i="31" l="1"/>
  <c r="E11" i="31"/>
  <c r="B20" i="6"/>
  <c r="G14" i="6"/>
  <c r="G6" i="6"/>
  <c r="J9" i="11" l="1"/>
  <c r="N9" i="31"/>
  <c r="N10" i="31"/>
  <c r="N11" i="31"/>
  <c r="N12" i="31"/>
  <c r="N13" i="31"/>
  <c r="P14" i="31"/>
  <c r="P15" i="31"/>
  <c r="P16" i="31"/>
  <c r="N7" i="31"/>
  <c r="O8" i="31"/>
  <c r="O9" i="31"/>
  <c r="O10" i="31"/>
  <c r="O12" i="31"/>
  <c r="O13" i="31"/>
  <c r="Q14" i="31"/>
  <c r="Q15" i="31"/>
  <c r="Q16" i="31"/>
  <c r="H12" i="31"/>
  <c r="H13" i="31"/>
  <c r="I11" i="31"/>
  <c r="I12" i="31"/>
  <c r="F12" i="31" s="1"/>
  <c r="G8" i="19"/>
  <c r="O7" i="31" l="1"/>
  <c r="Q25" i="31"/>
  <c r="I25" i="31"/>
  <c r="N8" i="31"/>
  <c r="P25" i="31"/>
  <c r="O14" i="31"/>
  <c r="O15" i="31"/>
  <c r="N14" i="31"/>
  <c r="N15" i="31"/>
  <c r="AG111" i="1"/>
  <c r="AG112" i="1"/>
  <c r="AG113" i="1"/>
  <c r="P111" i="1"/>
  <c r="P112" i="1"/>
  <c r="P113" i="1"/>
  <c r="F4" i="11" l="1"/>
  <c r="F5" i="11" s="1"/>
  <c r="Q7" i="2"/>
  <c r="Q8" i="2"/>
  <c r="Q9" i="2"/>
  <c r="Q10" i="2"/>
  <c r="Q11" i="2"/>
  <c r="Q12" i="2"/>
  <c r="Q13" i="2"/>
  <c r="Q14" i="2"/>
  <c r="Q15" i="2"/>
  <c r="Q5" i="2"/>
  <c r="Q4" i="2"/>
  <c r="F5" i="2"/>
  <c r="F4" i="2"/>
  <c r="F6" i="11" l="1"/>
  <c r="F6" i="2"/>
  <c r="Z9" i="31"/>
  <c r="F7" i="11" l="1"/>
  <c r="F7" i="2"/>
  <c r="F8" i="11" l="1"/>
  <c r="F8" i="2"/>
  <c r="K8" i="2"/>
  <c r="F9" i="11" l="1"/>
  <c r="F9" i="2"/>
  <c r="F10" i="11" l="1"/>
  <c r="F10" i="2"/>
  <c r="F6" i="6"/>
  <c r="F14" i="6"/>
  <c r="D6" i="32"/>
  <c r="E6" i="32"/>
  <c r="F11" i="11" l="1"/>
  <c r="F11" i="2"/>
  <c r="F12" i="11" l="1"/>
  <c r="F12" i="2"/>
  <c r="F13" i="11" l="1"/>
  <c r="F13" i="2"/>
  <c r="F14" i="11" l="1"/>
  <c r="F14" i="2"/>
  <c r="X102" i="1"/>
  <c r="G14" i="11" l="1"/>
  <c r="G5" i="11"/>
  <c r="G4" i="11"/>
  <c r="G6" i="11"/>
  <c r="G7" i="11"/>
  <c r="G8" i="11"/>
  <c r="G9" i="11"/>
  <c r="G10" i="11"/>
  <c r="G11" i="11"/>
  <c r="G12" i="11"/>
  <c r="G13" i="11"/>
  <c r="G14" i="2"/>
  <c r="G5" i="2"/>
  <c r="G6" i="2"/>
  <c r="G7" i="2"/>
  <c r="G8" i="2"/>
  <c r="G9" i="2"/>
  <c r="G10" i="2"/>
  <c r="G11" i="2"/>
  <c r="G12" i="2"/>
  <c r="G13" i="2"/>
  <c r="I9" i="12"/>
  <c r="H9" i="12"/>
  <c r="AD9" i="12" l="1"/>
  <c r="Q9" i="12"/>
  <c r="Q10" i="12"/>
  <c r="D26" i="21" l="1"/>
  <c r="D30" i="21"/>
  <c r="D34" i="21"/>
  <c r="E14" i="6" l="1"/>
  <c r="E6" i="6"/>
  <c r="N10" i="11" l="1"/>
  <c r="I5" i="2"/>
  <c r="J5" i="2" l="1"/>
  <c r="D13" i="6" l="1"/>
  <c r="D6" i="6"/>
  <c r="N6" i="11" l="1"/>
  <c r="R4" i="2"/>
  <c r="L4" i="2"/>
  <c r="C4" i="2"/>
  <c r="D36" i="6" l="1"/>
  <c r="L18" i="6"/>
  <c r="CA109" i="6"/>
  <c r="CA110" i="6"/>
  <c r="CA111" i="6"/>
  <c r="CA112" i="6"/>
  <c r="CA113" i="6"/>
  <c r="CA114" i="6"/>
  <c r="CA115" i="6"/>
  <c r="CA116" i="6"/>
  <c r="CA117" i="6"/>
  <c r="CA108" i="6"/>
  <c r="BP108" i="6"/>
  <c r="BP109" i="6"/>
  <c r="BP121" i="6" s="1"/>
  <c r="BP110" i="6"/>
  <c r="BP111" i="6"/>
  <c r="BP112" i="6"/>
  <c r="BP113" i="6"/>
  <c r="BP114" i="6"/>
  <c r="BP115" i="6"/>
  <c r="BP116" i="6"/>
  <c r="BP117" i="6"/>
  <c r="BP118" i="6"/>
  <c r="BP119" i="6"/>
  <c r="BP120" i="6"/>
  <c r="BP107" i="6"/>
  <c r="CA93" i="6"/>
  <c r="CA92" i="6"/>
  <c r="CA91" i="6"/>
  <c r="CA90" i="6"/>
  <c r="CA89" i="6"/>
  <c r="CA88" i="6"/>
  <c r="CA87" i="6"/>
  <c r="CA86" i="6"/>
  <c r="CA85" i="6"/>
  <c r="CA84" i="6"/>
  <c r="CA83" i="6"/>
  <c r="CA82" i="6"/>
  <c r="CA81" i="6"/>
  <c r="CA80" i="6"/>
  <c r="CA79" i="6"/>
  <c r="CA78" i="6"/>
  <c r="CA77" i="6"/>
  <c r="CA76" i="6"/>
  <c r="CA75" i="6"/>
  <c r="CA74" i="6"/>
  <c r="CA73" i="6"/>
  <c r="CA94" i="6" s="1"/>
  <c r="BP81" i="6"/>
  <c r="BP82" i="6"/>
  <c r="BP83" i="6"/>
  <c r="BP84" i="6"/>
  <c r="BP85" i="6"/>
  <c r="BP86" i="6"/>
  <c r="BP87" i="6"/>
  <c r="BP75" i="6"/>
  <c r="BP103" i="6" s="1"/>
  <c r="BP76" i="6"/>
  <c r="BP77" i="6"/>
  <c r="BP78" i="6"/>
  <c r="BP79" i="6"/>
  <c r="BP80" i="6"/>
  <c r="BP74" i="6"/>
  <c r="CC128" i="6"/>
  <c r="CA102" i="6"/>
  <c r="CA128" i="6" l="1"/>
  <c r="BP122" i="6"/>
  <c r="CC104" i="6"/>
  <c r="DY60" i="6" l="1"/>
  <c r="DW60" i="6"/>
  <c r="DL53" i="6"/>
  <c r="DL35" i="6"/>
  <c r="DW34" i="6"/>
  <c r="DW26" i="6"/>
  <c r="DY36" i="6" l="1"/>
  <c r="DL54" i="6"/>
  <c r="DA60" i="6" l="1"/>
  <c r="CY60" i="6"/>
  <c r="CN53" i="6"/>
  <c r="CN35" i="6"/>
  <c r="CN54" i="6" s="1"/>
  <c r="CY34" i="6"/>
  <c r="CY26" i="6"/>
  <c r="DA36" i="6" l="1"/>
  <c r="CC60" i="6"/>
  <c r="CA60" i="6"/>
  <c r="BP53" i="6"/>
  <c r="BP35" i="6"/>
  <c r="CA34" i="6"/>
  <c r="CA26" i="6"/>
  <c r="BP54" i="6" l="1"/>
  <c r="CC36" i="6"/>
  <c r="I4" i="11" l="1"/>
  <c r="J4" i="11" s="1"/>
  <c r="AG110" i="1"/>
  <c r="F50" i="9" l="1"/>
  <c r="AG109" i="1" l="1"/>
  <c r="AF109" i="1"/>
  <c r="W1" i="34"/>
  <c r="V25" i="31" l="1"/>
  <c r="O16" i="31" l="1"/>
  <c r="O17" i="31"/>
  <c r="O18" i="31"/>
  <c r="O19" i="31"/>
  <c r="O20" i="31"/>
  <c r="O21" i="31"/>
  <c r="O22" i="31"/>
  <c r="G14" i="19" l="1"/>
  <c r="G15" i="19"/>
  <c r="F11" i="31"/>
  <c r="E12" i="31"/>
  <c r="E13" i="31"/>
  <c r="F13" i="31"/>
  <c r="I4" i="74" l="1"/>
  <c r="V4" i="12"/>
  <c r="I22" i="74" l="1"/>
  <c r="G21" i="74"/>
  <c r="AA6" i="76" l="1"/>
  <c r="AA5" i="76"/>
  <c r="AA4" i="76"/>
  <c r="AA3" i="76"/>
  <c r="H38" i="6" l="1"/>
  <c r="I38" i="6"/>
  <c r="J38" i="6"/>
  <c r="K38" i="6"/>
  <c r="L38" i="6"/>
  <c r="I15" i="6"/>
  <c r="J15" i="6"/>
  <c r="K15" i="6"/>
  <c r="L15" i="6"/>
  <c r="D12" i="6"/>
  <c r="C12" i="6"/>
  <c r="N7" i="11"/>
  <c r="N8" i="11"/>
  <c r="N9" i="11"/>
  <c r="N11" i="11"/>
  <c r="N12" i="11"/>
  <c r="N13" i="11"/>
  <c r="N14" i="11"/>
  <c r="N15" i="11"/>
  <c r="I5" i="11"/>
  <c r="I6" i="11" l="1"/>
  <c r="J5" i="11"/>
  <c r="C4" i="11"/>
  <c r="C5" i="2"/>
  <c r="C6" i="2" s="1"/>
  <c r="I7" i="11" l="1"/>
  <c r="J6" i="11"/>
  <c r="C7" i="2"/>
  <c r="I8" i="11" l="1"/>
  <c r="J7" i="11"/>
  <c r="C8" i="2"/>
  <c r="J8" i="11" l="1"/>
  <c r="C9" i="2"/>
  <c r="C10" i="2" l="1"/>
  <c r="C11" i="2" l="1"/>
  <c r="C12" i="2" l="1"/>
  <c r="C13" i="2" l="1"/>
  <c r="C14" i="2" l="1"/>
  <c r="G4" i="2" l="1"/>
  <c r="J4" i="2"/>
  <c r="M4" i="2"/>
  <c r="D4" i="2"/>
  <c r="D13" i="2"/>
  <c r="D14" i="2"/>
  <c r="D6" i="2"/>
  <c r="D5" i="2"/>
  <c r="D7" i="2"/>
  <c r="D8" i="2"/>
  <c r="D9" i="2"/>
  <c r="D10" i="2"/>
  <c r="D11" i="2"/>
  <c r="D12" i="2"/>
  <c r="E14" i="31" l="1"/>
  <c r="F14" i="31"/>
  <c r="E15" i="31"/>
  <c r="F15" i="31"/>
  <c r="E22" i="31"/>
  <c r="F22" i="31"/>
  <c r="E9" i="31" l="1"/>
  <c r="G3" i="25" l="1"/>
  <c r="G4" i="25"/>
  <c r="G5" i="25"/>
  <c r="G6" i="25"/>
  <c r="G7" i="25"/>
  <c r="G8" i="25"/>
  <c r="G9" i="25"/>
  <c r="G10" i="25"/>
  <c r="G11" i="25"/>
  <c r="G12" i="25"/>
  <c r="G13" i="25"/>
  <c r="G14" i="25"/>
  <c r="G15" i="25"/>
  <c r="G2" i="25"/>
  <c r="G9" i="12" l="1"/>
  <c r="K9" i="12" s="1"/>
  <c r="G10" i="12"/>
  <c r="I10" i="12" s="1"/>
  <c r="H10" i="12"/>
  <c r="G11" i="12"/>
  <c r="I11" i="12" s="1"/>
  <c r="K11" i="12" s="1"/>
  <c r="H11" i="12"/>
  <c r="Q11" i="12"/>
  <c r="G12" i="12"/>
  <c r="H12" i="12"/>
  <c r="Q12" i="12"/>
  <c r="G13" i="12"/>
  <c r="I13" i="12" s="1"/>
  <c r="H13" i="12"/>
  <c r="Q13" i="12"/>
  <c r="G14" i="12"/>
  <c r="H14" i="12"/>
  <c r="K14" i="12"/>
  <c r="Q14" i="12"/>
  <c r="G15" i="12"/>
  <c r="H15" i="12"/>
  <c r="K15" i="12"/>
  <c r="Q15" i="12"/>
  <c r="G16" i="12"/>
  <c r="H16" i="12"/>
  <c r="K16" i="12"/>
  <c r="Q16" i="12"/>
  <c r="D43" i="21"/>
  <c r="I12" i="12" l="1"/>
  <c r="K12" i="12" s="1"/>
  <c r="K10" i="12"/>
  <c r="I21" i="74" l="1"/>
  <c r="D47" i="21" l="1"/>
  <c r="O50" i="6"/>
  <c r="I8" i="74" l="1"/>
  <c r="F49" i="9" l="1"/>
  <c r="AF25" i="6" l="1"/>
  <c r="AA7" i="76" l="1"/>
  <c r="AA8" i="76"/>
  <c r="AA9" i="76"/>
  <c r="AA10" i="76"/>
  <c r="AA11" i="76"/>
  <c r="AA12" i="76"/>
  <c r="AA13" i="76"/>
  <c r="AA14" i="76"/>
  <c r="AA15" i="76"/>
  <c r="AA16" i="76"/>
  <c r="AA17" i="76"/>
  <c r="AA18" i="76"/>
  <c r="AA19" i="76"/>
  <c r="AA20" i="76"/>
  <c r="AA21" i="76"/>
  <c r="AA22" i="76"/>
  <c r="AA23" i="76"/>
  <c r="AA24" i="76"/>
  <c r="AA25" i="76"/>
  <c r="AA26" i="76"/>
  <c r="AA27" i="76"/>
  <c r="AA28" i="76"/>
  <c r="AA29" i="76"/>
  <c r="AA30" i="76"/>
  <c r="AA31" i="76"/>
  <c r="AA32" i="76"/>
  <c r="AA33" i="76"/>
  <c r="AA34" i="76"/>
  <c r="AA35" i="76"/>
  <c r="AA36" i="76"/>
  <c r="AA37" i="76"/>
  <c r="AA38" i="76"/>
  <c r="AA39" i="76"/>
  <c r="AA40" i="76"/>
  <c r="AA41" i="76"/>
  <c r="AA42" i="76"/>
  <c r="AA43" i="76"/>
  <c r="AA44" i="76"/>
  <c r="AA45" i="76"/>
  <c r="AA46" i="76"/>
  <c r="AA47" i="76"/>
  <c r="AA48" i="76"/>
  <c r="AA49" i="76"/>
  <c r="AA50" i="76"/>
  <c r="AA51" i="76"/>
  <c r="AA52" i="76"/>
  <c r="AA53" i="76"/>
  <c r="AA54" i="76"/>
  <c r="AA55" i="76"/>
  <c r="AA56" i="76"/>
  <c r="AA57" i="76"/>
  <c r="AA58" i="76"/>
  <c r="AA59" i="76"/>
  <c r="AA60" i="76"/>
  <c r="AA61" i="76"/>
  <c r="AA62" i="76"/>
  <c r="AA63" i="76"/>
  <c r="AA64" i="76"/>
  <c r="AA65" i="76"/>
  <c r="AA66" i="76"/>
  <c r="AA67" i="76"/>
  <c r="AA68" i="76"/>
  <c r="AA69" i="76"/>
  <c r="AA70" i="76"/>
  <c r="AA71" i="76"/>
  <c r="AA72" i="76"/>
  <c r="AA73" i="76"/>
  <c r="AA74" i="76"/>
  <c r="AA75" i="76"/>
  <c r="AA76" i="76"/>
  <c r="AA77" i="76"/>
  <c r="AA78" i="76"/>
  <c r="AA79" i="76"/>
  <c r="AA80" i="76"/>
  <c r="AA81" i="76"/>
  <c r="Y46" i="76" l="1"/>
  <c r="N5" i="11" l="1"/>
  <c r="N4" i="11"/>
  <c r="O4" i="11" s="1"/>
  <c r="O5" i="11" l="1"/>
  <c r="O6" i="11" s="1"/>
  <c r="U25" i="31"/>
  <c r="T25" i="31"/>
  <c r="H25" i="31"/>
  <c r="U23" i="1"/>
  <c r="V23" i="1"/>
  <c r="U24" i="1"/>
  <c r="V24" i="1"/>
  <c r="U25" i="1"/>
  <c r="V25" i="1"/>
  <c r="U26" i="1"/>
  <c r="V26" i="1"/>
  <c r="U27" i="1"/>
  <c r="V27" i="1"/>
  <c r="O23" i="1"/>
  <c r="O24" i="1"/>
  <c r="O25" i="1"/>
  <c r="O26" i="1"/>
  <c r="O27" i="1"/>
  <c r="G23" i="1"/>
  <c r="H23" i="1"/>
  <c r="I23" i="1"/>
  <c r="G24" i="1"/>
  <c r="H24" i="1"/>
  <c r="I24" i="1"/>
  <c r="G25" i="1"/>
  <c r="H25" i="1"/>
  <c r="I25" i="1"/>
  <c r="G26" i="1"/>
  <c r="H26" i="1"/>
  <c r="I26" i="1"/>
  <c r="G27" i="1"/>
  <c r="H27" i="1"/>
  <c r="I27" i="1"/>
  <c r="D27" i="1"/>
  <c r="C23" i="1"/>
  <c r="C24" i="1"/>
  <c r="C25" i="1"/>
  <c r="C26" i="1"/>
  <c r="C27" i="1"/>
  <c r="AG108" i="1"/>
  <c r="AG107" i="1"/>
  <c r="I17" i="74"/>
  <c r="I18" i="74"/>
  <c r="I19" i="74"/>
  <c r="I20" i="74"/>
  <c r="J5" i="74"/>
  <c r="J6" i="74"/>
  <c r="J7" i="74"/>
  <c r="J8" i="74"/>
  <c r="J9" i="74"/>
  <c r="J10" i="74"/>
  <c r="J11" i="74"/>
  <c r="J12" i="74"/>
  <c r="J4" i="74"/>
  <c r="J22" i="74"/>
  <c r="J17" i="74"/>
  <c r="J18" i="74"/>
  <c r="J19" i="74"/>
  <c r="J20" i="74"/>
  <c r="J21" i="74"/>
  <c r="J16" i="74"/>
  <c r="K23" i="1" l="1"/>
  <c r="O7" i="11"/>
  <c r="O8" i="11" s="1"/>
  <c r="O9" i="11" s="1"/>
  <c r="W23" i="1"/>
  <c r="L23" i="1"/>
  <c r="W25" i="1"/>
  <c r="L27" i="1"/>
  <c r="X25" i="1"/>
  <c r="W24" i="1"/>
  <c r="W26" i="1"/>
  <c r="K26" i="1"/>
  <c r="J26" i="1"/>
  <c r="W27" i="1"/>
  <c r="L26" i="1"/>
  <c r="J25" i="1"/>
  <c r="L24" i="1"/>
  <c r="L25" i="1"/>
  <c r="J23" i="1"/>
  <c r="X23" i="1"/>
  <c r="K27" i="1"/>
  <c r="X26" i="1"/>
  <c r="J27" i="1"/>
  <c r="K24" i="1"/>
  <c r="J24" i="1"/>
  <c r="X24" i="1"/>
  <c r="K25" i="1"/>
  <c r="X27" i="1"/>
  <c r="N23" i="1" l="1"/>
  <c r="O10" i="11"/>
  <c r="O11" i="11" s="1"/>
  <c r="O12" i="11" s="1"/>
  <c r="O13" i="11" s="1"/>
  <c r="O14" i="11" s="1"/>
  <c r="O15" i="11" s="1"/>
  <c r="M23" i="1"/>
  <c r="Z25" i="1"/>
  <c r="Z23" i="1"/>
  <c r="M26" i="1"/>
  <c r="Y27" i="1"/>
  <c r="Y25" i="1"/>
  <c r="Y26" i="1"/>
  <c r="N27" i="1"/>
  <c r="Z24" i="1"/>
  <c r="N26" i="1"/>
  <c r="M24" i="1"/>
  <c r="Y24" i="1"/>
  <c r="M27" i="1"/>
  <c r="N24" i="1"/>
  <c r="Z26" i="1"/>
  <c r="Y23" i="1"/>
  <c r="M25" i="1"/>
  <c r="N25" i="1"/>
  <c r="Z27" i="1"/>
  <c r="B6" i="6"/>
  <c r="C6" i="6" s="1"/>
  <c r="R23" i="1" l="1"/>
  <c r="T23" i="1" s="1"/>
  <c r="R24" i="1"/>
  <c r="T24" i="1" s="1"/>
  <c r="R25" i="1"/>
  <c r="T25" i="1" s="1"/>
  <c r="R26" i="1"/>
  <c r="T26" i="1" s="1"/>
  <c r="R27" i="1"/>
  <c r="T27" i="1" s="1"/>
  <c r="O23" i="31"/>
  <c r="O24" i="31"/>
  <c r="Q23" i="1"/>
  <c r="S23" i="1" s="1"/>
  <c r="Q24" i="1"/>
  <c r="S24" i="1" s="1"/>
  <c r="Q25" i="1"/>
  <c r="S25" i="1" s="1"/>
  <c r="Q26" i="1"/>
  <c r="S26" i="1" s="1"/>
  <c r="Q27" i="1"/>
  <c r="S27" i="1" s="1"/>
  <c r="N22" i="31"/>
  <c r="N23" i="31"/>
  <c r="N24" i="31"/>
  <c r="F8" i="31"/>
  <c r="F9" i="31"/>
  <c r="F23" i="1"/>
  <c r="F24" i="1"/>
  <c r="F25" i="1"/>
  <c r="F26" i="1"/>
  <c r="F27" i="1"/>
  <c r="F23" i="31"/>
  <c r="F24" i="31"/>
  <c r="F7" i="31"/>
  <c r="E8" i="31"/>
  <c r="E23" i="1"/>
  <c r="E24" i="1"/>
  <c r="E25" i="1"/>
  <c r="E26" i="1"/>
  <c r="E27" i="1"/>
  <c r="E23" i="31"/>
  <c r="E24" i="31"/>
  <c r="N25" i="31" l="1"/>
  <c r="F25" i="31"/>
  <c r="E25" i="31"/>
  <c r="L5" i="2" l="1"/>
  <c r="M5" i="2" s="1"/>
  <c r="L6" i="2" l="1"/>
  <c r="M6" i="2" s="1"/>
  <c r="L7" i="2" l="1"/>
  <c r="M7" i="2" s="1"/>
  <c r="L8" i="2" l="1"/>
  <c r="M8" i="2" s="1"/>
  <c r="Y79" i="76"/>
  <c r="Y78" i="76"/>
  <c r="Y77" i="76"/>
  <c r="Y59" i="76"/>
  <c r="L25" i="31" l="1"/>
  <c r="C25" i="31"/>
  <c r="J25" i="31" s="1"/>
  <c r="C19" i="21"/>
  <c r="C18" i="21"/>
  <c r="C17" i="21"/>
  <c r="C16" i="21"/>
  <c r="D8" i="31" l="1"/>
  <c r="D14" i="31"/>
  <c r="J14" i="31"/>
  <c r="D15" i="31"/>
  <c r="J15" i="31"/>
  <c r="P26" i="31"/>
  <c r="J10" i="31"/>
  <c r="J9" i="31"/>
  <c r="J13" i="31"/>
  <c r="J11" i="31"/>
  <c r="J7" i="31"/>
  <c r="J8" i="31"/>
  <c r="J12" i="31"/>
  <c r="D24" i="1"/>
  <c r="I26" i="31"/>
  <c r="D23" i="1"/>
  <c r="D26" i="1"/>
  <c r="D25" i="1"/>
  <c r="P110" i="1" l="1"/>
  <c r="R110" i="1"/>
  <c r="S110" i="1"/>
  <c r="V110" i="1"/>
  <c r="X110" i="1"/>
  <c r="AF110" i="1"/>
  <c r="R111" i="1"/>
  <c r="S111" i="1"/>
  <c r="V111" i="1"/>
  <c r="X111" i="1"/>
  <c r="AF111" i="1"/>
  <c r="R112" i="1"/>
  <c r="S112" i="1"/>
  <c r="V112" i="1"/>
  <c r="X112" i="1"/>
  <c r="AF112" i="1"/>
  <c r="R113" i="1"/>
  <c r="S113" i="1"/>
  <c r="V113" i="1"/>
  <c r="X113" i="1"/>
  <c r="AF113" i="1"/>
  <c r="R114" i="1"/>
  <c r="S114" i="1"/>
  <c r="V114" i="1"/>
  <c r="X114" i="1"/>
  <c r="AF114" i="1"/>
  <c r="AG114" i="1"/>
  <c r="R115" i="1"/>
  <c r="S115" i="1"/>
  <c r="V115" i="1"/>
  <c r="X115" i="1"/>
  <c r="AF115" i="1"/>
  <c r="AG115" i="1"/>
  <c r="R116" i="1"/>
  <c r="S116" i="1"/>
  <c r="V116" i="1"/>
  <c r="X116" i="1"/>
  <c r="AF116" i="1"/>
  <c r="AG116" i="1"/>
  <c r="P117" i="1"/>
  <c r="R117" i="1"/>
  <c r="S117" i="1"/>
  <c r="V117" i="1"/>
  <c r="X117" i="1"/>
  <c r="AF117" i="1"/>
  <c r="AG117" i="1"/>
  <c r="P118" i="1"/>
  <c r="R118" i="1"/>
  <c r="S118" i="1"/>
  <c r="V118" i="1"/>
  <c r="X118" i="1"/>
  <c r="AF118" i="1"/>
  <c r="AG118" i="1"/>
  <c r="P119" i="1"/>
  <c r="R119" i="1"/>
  <c r="S119" i="1"/>
  <c r="V119" i="1"/>
  <c r="X119" i="1"/>
  <c r="AF119" i="1"/>
  <c r="AG119" i="1"/>
  <c r="P120" i="1"/>
  <c r="R120" i="1"/>
  <c r="S120" i="1"/>
  <c r="V120" i="1"/>
  <c r="X120" i="1"/>
  <c r="AF120" i="1"/>
  <c r="AG120" i="1"/>
  <c r="V108" i="1"/>
  <c r="V109" i="1"/>
  <c r="X108" i="1"/>
  <c r="X109" i="1"/>
  <c r="X107" i="1"/>
  <c r="AF108" i="1"/>
  <c r="AF107" i="1"/>
  <c r="S108" i="1"/>
  <c r="S109" i="1"/>
  <c r="S107" i="1"/>
  <c r="P108" i="1"/>
  <c r="P109" i="1"/>
  <c r="P107" i="1"/>
  <c r="R108" i="1"/>
  <c r="R109" i="1"/>
  <c r="R107" i="1"/>
  <c r="Y66" i="76" l="1"/>
  <c r="G5" i="19" l="1"/>
  <c r="G6" i="19"/>
  <c r="G7" i="19"/>
  <c r="G9" i="19"/>
  <c r="G10" i="19"/>
  <c r="G11" i="19"/>
  <c r="G12" i="19"/>
  <c r="G13" i="19"/>
  <c r="Y76" i="76" l="1"/>
  <c r="Y75" i="76"/>
  <c r="Y74" i="76"/>
  <c r="Y73" i="76"/>
  <c r="Y72" i="76"/>
  <c r="Y71" i="76"/>
  <c r="Y70" i="76"/>
  <c r="Y69" i="76"/>
  <c r="Y68" i="76"/>
  <c r="Y67" i="76"/>
  <c r="Y65" i="76"/>
  <c r="Y64" i="76"/>
  <c r="Y63" i="76"/>
  <c r="Y61" i="76"/>
  <c r="Y60" i="76"/>
  <c r="Y58" i="76"/>
  <c r="Y57" i="76"/>
  <c r="Y56" i="76"/>
  <c r="Y55" i="76"/>
  <c r="Y54" i="76"/>
  <c r="Y45" i="76"/>
  <c r="Y44" i="76"/>
  <c r="Y43" i="76"/>
  <c r="Y42" i="76"/>
  <c r="Y41" i="76"/>
  <c r="Y40" i="76"/>
  <c r="Y39" i="76"/>
  <c r="Y38" i="76"/>
  <c r="Y37" i="76"/>
  <c r="Y36" i="76"/>
  <c r="Y33" i="76"/>
  <c r="Y32" i="76"/>
  <c r="Y31" i="76"/>
  <c r="Y30" i="76"/>
  <c r="Y29" i="76"/>
  <c r="Y28" i="76"/>
  <c r="Y27" i="76"/>
  <c r="Y26" i="76"/>
  <c r="Y25" i="76"/>
  <c r="Y24" i="76"/>
  <c r="Y23" i="76"/>
  <c r="Y22" i="76"/>
  <c r="Y21" i="76"/>
  <c r="Y20" i="76"/>
  <c r="Y19" i="76"/>
  <c r="Y18" i="76"/>
  <c r="Y17" i="76"/>
  <c r="Y16" i="76"/>
  <c r="Y15" i="76"/>
  <c r="Y14" i="76"/>
  <c r="Y13" i="76"/>
  <c r="Y12" i="76"/>
  <c r="Y11" i="76"/>
  <c r="Y10" i="76"/>
  <c r="Y9" i="76"/>
  <c r="Y8" i="76"/>
  <c r="Y7" i="76"/>
  <c r="Y53" i="76" l="1"/>
  <c r="Y62" i="76"/>
  <c r="AD13" i="12" l="1"/>
  <c r="AB13" i="12"/>
  <c r="X13" i="12"/>
  <c r="Z13" i="12" l="1"/>
  <c r="AA13" i="12" l="1"/>
  <c r="AC13" i="12"/>
  <c r="X12" i="12" l="1"/>
  <c r="AB12" i="12"/>
  <c r="AD12" i="12"/>
  <c r="Z12" i="12" l="1"/>
  <c r="AA12" i="12" l="1"/>
  <c r="AC12" i="12"/>
  <c r="B72" i="75"/>
  <c r="B70" i="75"/>
  <c r="B68" i="75"/>
  <c r="B66" i="75"/>
  <c r="B64" i="75"/>
  <c r="B62" i="75"/>
  <c r="B60" i="75"/>
  <c r="B58" i="75"/>
  <c r="B56" i="75"/>
  <c r="B54" i="75"/>
  <c r="B52" i="75"/>
  <c r="B47" i="75"/>
  <c r="B46" i="75"/>
  <c r="B44" i="75"/>
  <c r="B42" i="75"/>
  <c r="B40" i="75"/>
  <c r="B38" i="75"/>
  <c r="B36" i="75"/>
  <c r="B34" i="75"/>
  <c r="B32" i="75"/>
  <c r="B30" i="75"/>
  <c r="B28" i="75"/>
  <c r="B26" i="75"/>
  <c r="A26" i="75"/>
  <c r="A28" i="75" s="1"/>
  <c r="B23" i="75"/>
  <c r="B22" i="75"/>
  <c r="B20" i="75"/>
  <c r="B18" i="75"/>
  <c r="B16" i="75"/>
  <c r="B14" i="75"/>
  <c r="B12" i="75"/>
  <c r="B10" i="75"/>
  <c r="B8" i="75"/>
  <c r="B6" i="75"/>
  <c r="B4" i="75"/>
  <c r="B2" i="75"/>
  <c r="A2" i="75"/>
  <c r="A4" i="75" s="1"/>
  <c r="B3" i="1" l="1"/>
  <c r="AD10" i="12" l="1"/>
  <c r="AB10" i="12"/>
  <c r="H3" i="25" l="1"/>
  <c r="H4" i="25"/>
  <c r="H6" i="25"/>
  <c r="H7" i="25"/>
  <c r="H8" i="25"/>
  <c r="H9" i="25"/>
  <c r="H10" i="25"/>
  <c r="H5" i="25"/>
  <c r="H2" i="25" l="1"/>
  <c r="C5" i="11" l="1"/>
  <c r="C6" i="11" l="1"/>
  <c r="C7" i="11" l="1"/>
  <c r="O13" i="1"/>
  <c r="O14" i="1"/>
  <c r="O15" i="1"/>
  <c r="O16" i="1"/>
  <c r="O17" i="1"/>
  <c r="O18" i="1"/>
  <c r="O19" i="1"/>
  <c r="O20" i="1"/>
  <c r="O21" i="1"/>
  <c r="O22" i="1"/>
  <c r="B12" i="6"/>
  <c r="E12" i="6" s="1"/>
  <c r="F12" i="6" s="1"/>
  <c r="G12" i="6" s="1"/>
  <c r="H12" i="6" s="1"/>
  <c r="I12" i="6" s="1"/>
  <c r="J12" i="6" s="1"/>
  <c r="K12" i="6" s="1"/>
  <c r="L12" i="6" s="1"/>
  <c r="B14" i="6"/>
  <c r="C14" i="6" s="1"/>
  <c r="D14" i="6" s="1"/>
  <c r="AI18" i="6"/>
  <c r="C8" i="11" l="1"/>
  <c r="I5" i="74"/>
  <c r="I6" i="74"/>
  <c r="I7" i="74"/>
  <c r="I9" i="74"/>
  <c r="I10" i="74"/>
  <c r="R10" i="74"/>
  <c r="I11" i="74"/>
  <c r="R11" i="74"/>
  <c r="I12" i="74"/>
  <c r="R12" i="74"/>
  <c r="R13" i="74"/>
  <c r="R14" i="74"/>
  <c r="C9" i="11" l="1"/>
  <c r="C10" i="11" l="1"/>
  <c r="E22" i="1"/>
  <c r="E21" i="1"/>
  <c r="F20" i="1"/>
  <c r="E20" i="1"/>
  <c r="F19" i="1"/>
  <c r="E19" i="1"/>
  <c r="F18" i="1"/>
  <c r="E18" i="1"/>
  <c r="F17" i="1"/>
  <c r="E17" i="1"/>
  <c r="F15" i="1"/>
  <c r="E15" i="1"/>
  <c r="F14" i="1"/>
  <c r="E14" i="1"/>
  <c r="H14" i="1"/>
  <c r="I14" i="1"/>
  <c r="H15" i="1"/>
  <c r="I15" i="1"/>
  <c r="H18" i="1"/>
  <c r="I18" i="1"/>
  <c r="H19" i="1"/>
  <c r="I19" i="1"/>
  <c r="H20" i="1"/>
  <c r="I20" i="1"/>
  <c r="H21" i="1"/>
  <c r="H22" i="1"/>
  <c r="H17" i="1"/>
  <c r="I17" i="1"/>
  <c r="C11" i="11" l="1"/>
  <c r="A113" i="1"/>
  <c r="B113" i="1"/>
  <c r="D113" i="1"/>
  <c r="F113" i="1"/>
  <c r="H113" i="1"/>
  <c r="J113" i="1"/>
  <c r="L113" i="1"/>
  <c r="M113" i="1"/>
  <c r="N113" i="1"/>
  <c r="O113" i="1"/>
  <c r="A114" i="1"/>
  <c r="B114" i="1"/>
  <c r="D114" i="1"/>
  <c r="F114" i="1"/>
  <c r="H114" i="1"/>
  <c r="J114" i="1"/>
  <c r="L114" i="1"/>
  <c r="M114" i="1"/>
  <c r="N114" i="1"/>
  <c r="O114" i="1"/>
  <c r="A115" i="1"/>
  <c r="B115" i="1"/>
  <c r="D115" i="1"/>
  <c r="F115" i="1"/>
  <c r="H115" i="1"/>
  <c r="J115" i="1"/>
  <c r="L115" i="1"/>
  <c r="M115" i="1"/>
  <c r="N115" i="1"/>
  <c r="O115" i="1"/>
  <c r="B119" i="1"/>
  <c r="D119" i="1"/>
  <c r="F119" i="1"/>
  <c r="H119" i="1"/>
  <c r="J119" i="1"/>
  <c r="L119" i="1"/>
  <c r="M119" i="1"/>
  <c r="N119" i="1"/>
  <c r="O119" i="1"/>
  <c r="V107" i="1"/>
  <c r="AG32" i="1"/>
  <c r="AG33" i="1"/>
  <c r="AG34" i="1"/>
  <c r="AG35" i="1"/>
  <c r="AG36" i="1"/>
  <c r="AG37" i="1"/>
  <c r="AG38" i="1"/>
  <c r="AG39" i="1"/>
  <c r="AG40" i="1"/>
  <c r="AD32" i="1"/>
  <c r="AE32" i="1"/>
  <c r="AF32" i="1"/>
  <c r="AD33" i="1"/>
  <c r="AE33" i="1"/>
  <c r="AF33" i="1"/>
  <c r="AD34" i="1"/>
  <c r="AE34" i="1"/>
  <c r="AF34" i="1"/>
  <c r="AD35" i="1"/>
  <c r="AE35" i="1"/>
  <c r="AF35" i="1"/>
  <c r="AD36" i="1"/>
  <c r="AE36" i="1"/>
  <c r="AF36" i="1"/>
  <c r="AD37" i="1"/>
  <c r="AE37" i="1"/>
  <c r="AF37" i="1"/>
  <c r="AD38" i="1"/>
  <c r="AE38" i="1"/>
  <c r="AF38" i="1"/>
  <c r="AD39" i="1"/>
  <c r="AE39" i="1"/>
  <c r="AF39" i="1"/>
  <c r="AD40" i="1"/>
  <c r="AE40" i="1"/>
  <c r="AF40" i="1"/>
  <c r="AB40" i="1"/>
  <c r="AB38" i="1"/>
  <c r="AB39" i="1"/>
  <c r="AA32" i="1"/>
  <c r="AA33" i="1"/>
  <c r="AA34" i="1"/>
  <c r="AA35" i="1"/>
  <c r="AA36" i="1"/>
  <c r="AA37" i="1"/>
  <c r="AA38" i="1"/>
  <c r="AA39" i="1"/>
  <c r="AA40" i="1"/>
  <c r="Z45" i="1"/>
  <c r="Z44" i="1"/>
  <c r="Z43" i="1"/>
  <c r="Z42" i="1"/>
  <c r="Z41" i="1"/>
  <c r="Z40" i="1"/>
  <c r="C12" i="11" l="1"/>
  <c r="H11" i="25"/>
  <c r="H12" i="25"/>
  <c r="H13" i="25"/>
  <c r="H14" i="25"/>
  <c r="H15" i="25"/>
  <c r="C13" i="11" l="1"/>
  <c r="R22" i="1"/>
  <c r="R21" i="1"/>
  <c r="R20" i="1"/>
  <c r="R18" i="1"/>
  <c r="R17" i="1"/>
  <c r="R16" i="1"/>
  <c r="R15" i="1"/>
  <c r="R14" i="1"/>
  <c r="R13" i="1"/>
  <c r="Q17" i="1"/>
  <c r="Q18" i="1"/>
  <c r="Q19" i="1"/>
  <c r="Q20" i="1"/>
  <c r="Q21" i="1"/>
  <c r="Q22" i="1"/>
  <c r="Q16" i="1"/>
  <c r="Q15" i="1"/>
  <c r="Q14" i="1"/>
  <c r="U13" i="1"/>
  <c r="V13" i="1"/>
  <c r="U14" i="1"/>
  <c r="V14" i="1"/>
  <c r="U15" i="1"/>
  <c r="V15" i="1"/>
  <c r="U16" i="1"/>
  <c r="V16" i="1"/>
  <c r="U17" i="1"/>
  <c r="V17" i="1"/>
  <c r="U18" i="1"/>
  <c r="V18" i="1"/>
  <c r="U19" i="1"/>
  <c r="U20" i="1"/>
  <c r="V20" i="1"/>
  <c r="U21" i="1"/>
  <c r="V21" i="1"/>
  <c r="U22" i="1"/>
  <c r="V22" i="1"/>
  <c r="AH32" i="1"/>
  <c r="C14" i="11" l="1"/>
  <c r="R5" i="2"/>
  <c r="D14" i="11" l="1"/>
  <c r="D4" i="11"/>
  <c r="D5" i="11"/>
  <c r="D6" i="11"/>
  <c r="D7" i="11"/>
  <c r="D8" i="11"/>
  <c r="D9" i="11"/>
  <c r="D10" i="11"/>
  <c r="D11" i="11"/>
  <c r="D12" i="11"/>
  <c r="D13" i="11"/>
  <c r="E3" i="19"/>
  <c r="D3" i="19"/>
  <c r="C13" i="1"/>
  <c r="D13" i="1"/>
  <c r="A13" i="1"/>
  <c r="M7" i="31"/>
  <c r="Q13" i="1"/>
  <c r="H13" i="1"/>
  <c r="G22" i="1"/>
  <c r="G21" i="1"/>
  <c r="G20" i="1"/>
  <c r="G19" i="1"/>
  <c r="G18" i="1"/>
  <c r="G17" i="1"/>
  <c r="G15" i="1"/>
  <c r="G14" i="1"/>
  <c r="G13" i="1"/>
  <c r="H26" i="31" l="1"/>
  <c r="K13" i="1"/>
  <c r="G3" i="19"/>
  <c r="J13" i="1"/>
  <c r="F22" i="1"/>
  <c r="I22" i="1"/>
  <c r="F21" i="1"/>
  <c r="I21" i="1"/>
  <c r="I13" i="1"/>
  <c r="L13" i="1" s="1"/>
  <c r="F13" i="1"/>
  <c r="S13" i="1"/>
  <c r="T13" i="1"/>
  <c r="X13" i="1"/>
  <c r="W13" i="1"/>
  <c r="Q28" i="1"/>
  <c r="E13" i="1"/>
  <c r="G26" i="31"/>
  <c r="D14" i="1" l="1"/>
  <c r="I27" i="31"/>
  <c r="N13" i="1"/>
  <c r="M13" i="1"/>
  <c r="Z13" i="1"/>
  <c r="Y13" i="1"/>
  <c r="X10" i="12" l="1"/>
  <c r="C9" i="27" l="1"/>
  <c r="Z10" i="12" l="1"/>
  <c r="AC10" i="12" s="1"/>
  <c r="Z9" i="12"/>
  <c r="N101" i="1" l="1"/>
  <c r="M101" i="1"/>
  <c r="L101" i="1"/>
  <c r="J9" i="27" l="1"/>
  <c r="B37" i="6"/>
  <c r="C37" i="6" s="1"/>
  <c r="D37" i="6" s="1"/>
  <c r="AF24" i="6" l="1"/>
  <c r="M102" i="1" s="1"/>
  <c r="N102" i="1"/>
  <c r="I16" i="1" l="1"/>
  <c r="G16" i="1"/>
  <c r="H16" i="1"/>
  <c r="AH33" i="1"/>
  <c r="L6" i="1"/>
  <c r="G28" i="1" l="1"/>
  <c r="I28" i="1"/>
  <c r="H28" i="1"/>
  <c r="F6" i="12"/>
  <c r="U28" i="1" l="1"/>
  <c r="X9" i="12"/>
  <c r="AB9" i="12"/>
  <c r="O52" i="6"/>
  <c r="O51" i="6"/>
  <c r="F43" i="6" l="1"/>
  <c r="E37" i="6"/>
  <c r="F37" i="6" s="1"/>
  <c r="G37" i="6" s="1"/>
  <c r="AA9" i="12"/>
  <c r="AC9" i="12" l="1"/>
  <c r="W16" i="1" l="1"/>
  <c r="M14" i="31"/>
  <c r="D12" i="1"/>
  <c r="C22" i="1"/>
  <c r="C21" i="1"/>
  <c r="C20" i="1"/>
  <c r="C19" i="1"/>
  <c r="C18" i="1"/>
  <c r="C16" i="1"/>
  <c r="C15" i="1"/>
  <c r="C14" i="1"/>
  <c r="C12" i="1"/>
  <c r="A21" i="1"/>
  <c r="A20" i="1"/>
  <c r="A19" i="1"/>
  <c r="A18" i="1"/>
  <c r="A17" i="1"/>
  <c r="A16" i="1"/>
  <c r="A15" i="1"/>
  <c r="A14" i="1"/>
  <c r="K21" i="1" l="1"/>
  <c r="J21" i="1"/>
  <c r="L21" i="1"/>
  <c r="L18" i="1"/>
  <c r="K18" i="1"/>
  <c r="J18" i="1"/>
  <c r="K22" i="1"/>
  <c r="J22" i="1"/>
  <c r="L22" i="1"/>
  <c r="K14" i="1"/>
  <c r="L14" i="1"/>
  <c r="J14" i="1"/>
  <c r="L19" i="1"/>
  <c r="K19" i="1"/>
  <c r="J19" i="1"/>
  <c r="K15" i="1"/>
  <c r="L15" i="1"/>
  <c r="J15" i="1"/>
  <c r="K20" i="1"/>
  <c r="L20" i="1"/>
  <c r="J20" i="1"/>
  <c r="L16" i="1"/>
  <c r="K16" i="1"/>
  <c r="M13" i="31"/>
  <c r="M11" i="31"/>
  <c r="D13" i="31"/>
  <c r="D19" i="1" s="1"/>
  <c r="C28" i="1"/>
  <c r="D9" i="31"/>
  <c r="D20" i="1"/>
  <c r="D21" i="1"/>
  <c r="D22" i="1"/>
  <c r="D10" i="31"/>
  <c r="D16" i="1" s="1"/>
  <c r="D12" i="31"/>
  <c r="D18" i="1" s="1"/>
  <c r="D11" i="31"/>
  <c r="D17" i="1" s="1"/>
  <c r="M12" i="31"/>
  <c r="M10" i="31"/>
  <c r="O28" i="1"/>
  <c r="C17" i="1"/>
  <c r="M8" i="31"/>
  <c r="M15" i="31"/>
  <c r="M9" i="31"/>
  <c r="D25" i="31" l="1"/>
  <c r="D28" i="1" s="1"/>
  <c r="M25" i="31"/>
  <c r="P28" i="1" s="1"/>
  <c r="P23" i="1"/>
  <c r="P25" i="1"/>
  <c r="P24" i="1"/>
  <c r="P26" i="1"/>
  <c r="P27" i="1"/>
  <c r="D15" i="1"/>
  <c r="N22" i="1"/>
  <c r="N15" i="1"/>
  <c r="N19" i="1"/>
  <c r="N16" i="1"/>
  <c r="N20" i="1"/>
  <c r="N18" i="1"/>
  <c r="N21" i="1"/>
  <c r="M15" i="1"/>
  <c r="M18" i="1"/>
  <c r="M20" i="1"/>
  <c r="M14" i="1"/>
  <c r="N14" i="1"/>
  <c r="M21" i="1"/>
  <c r="L17" i="1"/>
  <c r="K17" i="1"/>
  <c r="J17" i="1"/>
  <c r="M19" i="1"/>
  <c r="M22" i="1"/>
  <c r="P14" i="1"/>
  <c r="P13" i="1"/>
  <c r="P22" i="1"/>
  <c r="P15" i="1"/>
  <c r="P17" i="1"/>
  <c r="P12" i="1"/>
  <c r="K28" i="1"/>
  <c r="J28" i="1"/>
  <c r="L28" i="1"/>
  <c r="P16" i="1"/>
  <c r="N17" i="1" l="1"/>
  <c r="M17" i="1"/>
  <c r="M28" i="1"/>
  <c r="B4" i="1" l="1"/>
  <c r="AH35" i="1" l="1"/>
  <c r="AH34" i="1"/>
  <c r="D38" i="21" l="1"/>
  <c r="U76" i="1"/>
  <c r="B35" i="6"/>
  <c r="C35" i="6" s="1"/>
  <c r="D35" i="6" s="1"/>
  <c r="E35" i="6" s="1"/>
  <c r="F35" i="6" s="1"/>
  <c r="G35" i="6" s="1"/>
  <c r="H35" i="6" s="1"/>
  <c r="I35" i="6" s="1"/>
  <c r="J35" i="6" s="1"/>
  <c r="K35" i="6" s="1"/>
  <c r="L35" i="6" s="1"/>
  <c r="AF31" i="1" l="1"/>
  <c r="AG31" i="1"/>
  <c r="AE31" i="1"/>
  <c r="AD31" i="1"/>
  <c r="Z49" i="1"/>
  <c r="Z48" i="1"/>
  <c r="Z37" i="1"/>
  <c r="Z36" i="1"/>
  <c r="Z35" i="1"/>
  <c r="Z34" i="1"/>
  <c r="Z33" i="1"/>
  <c r="Z32" i="1"/>
  <c r="AA31" i="1"/>
  <c r="AB37" i="1"/>
  <c r="AB36" i="1"/>
  <c r="AB35" i="1"/>
  <c r="AB34" i="1"/>
  <c r="AB33" i="1"/>
  <c r="AB32" i="1"/>
  <c r="AB31" i="1"/>
  <c r="O3" i="1"/>
  <c r="AH31" i="1" l="1"/>
  <c r="O77" i="1"/>
  <c r="B73" i="75" l="1"/>
  <c r="A52" i="75"/>
  <c r="A54" i="75" s="1"/>
  <c r="A49" i="75"/>
  <c r="B49" i="75" s="1"/>
  <c r="D43" i="6" l="1"/>
  <c r="AB24" i="12"/>
  <c r="AB25" i="12"/>
  <c r="AB26" i="12"/>
  <c r="AB27" i="12"/>
  <c r="AB11" i="12"/>
  <c r="AB14" i="12"/>
  <c r="AB15" i="12"/>
  <c r="AB16" i="12"/>
  <c r="AB20" i="12"/>
  <c r="AB21" i="12"/>
  <c r="AB22" i="12"/>
  <c r="AB23" i="12"/>
  <c r="Z28" i="12"/>
  <c r="AA28" i="12"/>
  <c r="AB28" i="12"/>
  <c r="AC28" i="12"/>
  <c r="Z29" i="12"/>
  <c r="AA29" i="12"/>
  <c r="AB29" i="12"/>
  <c r="AC29" i="12"/>
  <c r="Z30" i="12"/>
  <c r="AA30" i="12"/>
  <c r="AB30" i="12"/>
  <c r="AC30" i="12"/>
  <c r="Z31" i="12"/>
  <c r="AA31" i="12"/>
  <c r="AB31" i="12"/>
  <c r="AC31" i="12"/>
  <c r="Z32" i="12"/>
  <c r="AA32" i="12"/>
  <c r="AB32" i="12"/>
  <c r="AC32" i="12"/>
  <c r="Z33" i="12"/>
  <c r="AA33" i="12"/>
  <c r="AB33" i="12"/>
  <c r="AC33" i="12"/>
  <c r="Z34" i="12"/>
  <c r="AA34" i="12"/>
  <c r="AB34" i="12"/>
  <c r="AC34" i="12"/>
  <c r="Z35" i="12"/>
  <c r="AA35" i="12"/>
  <c r="AB35" i="12"/>
  <c r="AC35" i="12"/>
  <c r="Z36" i="12"/>
  <c r="AA36" i="12"/>
  <c r="AB36" i="12"/>
  <c r="AC36" i="12"/>
  <c r="Z37" i="12"/>
  <c r="AA37" i="12"/>
  <c r="AB37" i="12"/>
  <c r="AC37" i="12"/>
  <c r="Z38" i="12"/>
  <c r="AA38" i="12"/>
  <c r="AB38" i="12"/>
  <c r="AC38" i="12"/>
  <c r="Z39" i="12"/>
  <c r="AA39" i="12"/>
  <c r="AB39" i="12"/>
  <c r="AC39" i="12"/>
  <c r="Z40" i="12"/>
  <c r="AA40" i="12"/>
  <c r="AB40" i="12"/>
  <c r="AC40" i="12"/>
  <c r="Z41" i="12"/>
  <c r="AA41" i="12"/>
  <c r="AB41" i="12"/>
  <c r="AC41" i="12"/>
  <c r="Z42" i="12"/>
  <c r="AA42" i="12"/>
  <c r="AB42" i="12"/>
  <c r="AC42" i="12"/>
  <c r="Z43" i="12"/>
  <c r="AA43" i="12"/>
  <c r="AB43" i="12"/>
  <c r="AC43" i="12"/>
  <c r="Z44" i="12"/>
  <c r="AA44" i="12"/>
  <c r="AB44" i="12"/>
  <c r="AC44" i="12"/>
  <c r="Z45" i="12"/>
  <c r="AA45" i="12"/>
  <c r="AB45" i="12"/>
  <c r="AC45" i="12"/>
  <c r="Z46" i="12"/>
  <c r="AA46" i="12"/>
  <c r="AB46" i="12"/>
  <c r="AC46" i="12"/>
  <c r="Z47" i="12"/>
  <c r="AA47" i="12"/>
  <c r="AB47" i="12"/>
  <c r="AC47" i="12"/>
  <c r="Z48" i="12"/>
  <c r="AA48" i="12"/>
  <c r="AB48" i="12"/>
  <c r="AC48" i="12"/>
  <c r="Z49" i="12"/>
  <c r="AA49" i="12"/>
  <c r="AB49" i="12"/>
  <c r="AC49" i="12"/>
  <c r="Z50" i="12"/>
  <c r="AA50" i="12"/>
  <c r="AB50" i="12"/>
  <c r="AC50" i="12"/>
  <c r="Z51" i="12"/>
  <c r="AA51" i="12"/>
  <c r="AB51" i="12"/>
  <c r="AC51" i="12"/>
  <c r="Z52" i="12"/>
  <c r="AA52" i="12"/>
  <c r="AB52" i="12"/>
  <c r="AC52" i="12"/>
  <c r="Z53" i="12"/>
  <c r="AA53" i="12"/>
  <c r="AB53" i="12"/>
  <c r="AC53" i="12"/>
  <c r="Z54" i="12"/>
  <c r="AA54" i="12"/>
  <c r="AB54" i="12"/>
  <c r="AC54" i="12"/>
  <c r="Z55" i="12"/>
  <c r="AA55" i="12"/>
  <c r="AB55" i="12"/>
  <c r="AC55" i="12"/>
  <c r="Z56" i="12"/>
  <c r="AA56" i="12"/>
  <c r="AB56" i="12"/>
  <c r="AC56" i="12"/>
  <c r="Z57" i="12"/>
  <c r="AA57" i="12"/>
  <c r="AB57" i="12"/>
  <c r="AC57" i="12"/>
  <c r="Z58" i="12"/>
  <c r="AA58" i="12"/>
  <c r="AB58" i="12"/>
  <c r="AC58" i="12"/>
  <c r="AD24" i="12" l="1"/>
  <c r="G28" i="12" l="1"/>
  <c r="H28" i="12"/>
  <c r="G29" i="12"/>
  <c r="H29" i="12"/>
  <c r="G30" i="12"/>
  <c r="H30" i="12"/>
  <c r="G31" i="12"/>
  <c r="H31" i="12"/>
  <c r="G32" i="12"/>
  <c r="H32" i="12"/>
  <c r="G33" i="12"/>
  <c r="H33" i="12"/>
  <c r="G34" i="12"/>
  <c r="H34" i="12"/>
  <c r="G35" i="12"/>
  <c r="H35" i="12"/>
  <c r="G36" i="12"/>
  <c r="H36" i="12"/>
  <c r="G37" i="12"/>
  <c r="H37" i="12"/>
  <c r="G38" i="12"/>
  <c r="H38" i="12"/>
  <c r="G39" i="12"/>
  <c r="H39" i="12"/>
  <c r="G40" i="12"/>
  <c r="H40" i="12"/>
  <c r="G41" i="12"/>
  <c r="H41" i="12"/>
  <c r="G42" i="12"/>
  <c r="H42" i="12"/>
  <c r="G43" i="12"/>
  <c r="H43" i="12"/>
  <c r="G44" i="12"/>
  <c r="H44" i="12"/>
  <c r="G45" i="12"/>
  <c r="H45" i="12"/>
  <c r="G46" i="12"/>
  <c r="H46" i="12"/>
  <c r="G47" i="12"/>
  <c r="H47" i="12"/>
  <c r="G48" i="12"/>
  <c r="H48" i="12"/>
  <c r="G49" i="12"/>
  <c r="H49" i="12"/>
  <c r="G50" i="12"/>
  <c r="H50" i="12"/>
  <c r="G51" i="12"/>
  <c r="H51" i="12"/>
  <c r="G52" i="12"/>
  <c r="H52" i="12"/>
  <c r="G53" i="12"/>
  <c r="H53" i="12"/>
  <c r="G54" i="12"/>
  <c r="H54" i="12"/>
  <c r="G55" i="12"/>
  <c r="H55" i="12"/>
  <c r="G56" i="12"/>
  <c r="H56" i="12"/>
  <c r="G57" i="12"/>
  <c r="H57" i="12"/>
  <c r="G58" i="12"/>
  <c r="H58" i="12"/>
  <c r="X11" i="12" l="1"/>
  <c r="X14" i="12"/>
  <c r="X15" i="12"/>
  <c r="X16" i="12"/>
  <c r="X20" i="12"/>
  <c r="X21" i="12"/>
  <c r="X22" i="12"/>
  <c r="X23" i="12"/>
  <c r="AY4" i="33"/>
  <c r="BA4" i="33"/>
  <c r="E16" i="1"/>
  <c r="F16" i="1"/>
  <c r="F12" i="1"/>
  <c r="G12" i="1"/>
  <c r="H12" i="1"/>
  <c r="I12" i="1"/>
  <c r="E12" i="1"/>
  <c r="FV4" i="33"/>
  <c r="AD11" i="12"/>
  <c r="AD14" i="12"/>
  <c r="AD15" i="12"/>
  <c r="AD16" i="12"/>
  <c r="AD20" i="12"/>
  <c r="AD21" i="12"/>
  <c r="AD22" i="12"/>
  <c r="AD23" i="12"/>
  <c r="AD25" i="12"/>
  <c r="N6" i="12"/>
  <c r="R88" i="1" s="1"/>
  <c r="CQ4" i="33" s="1"/>
  <c r="J59" i="12"/>
  <c r="U80" i="1"/>
  <c r="CC4" i="33" s="1"/>
  <c r="U79" i="1"/>
  <c r="CB4" i="33" s="1"/>
  <c r="U78" i="1"/>
  <c r="CA4" i="33" s="1"/>
  <c r="U77" i="1"/>
  <c r="BZ4" i="33" s="1"/>
  <c r="O80" i="1"/>
  <c r="BX4" i="33" s="1"/>
  <c r="O79" i="1"/>
  <c r="BW4" i="33" s="1"/>
  <c r="O78" i="1"/>
  <c r="BV4" i="33" s="1"/>
  <c r="BU4" i="33"/>
  <c r="O76" i="1"/>
  <c r="BT4" i="33" s="1"/>
  <c r="FY3" i="33"/>
  <c r="FZ3" i="33"/>
  <c r="GA3" i="33"/>
  <c r="FV3" i="33"/>
  <c r="FW3" i="33"/>
  <c r="FX3" i="33"/>
  <c r="FT3" i="33"/>
  <c r="FU3" i="33"/>
  <c r="FS3" i="33"/>
  <c r="FS2" i="33"/>
  <c r="CY2" i="33"/>
  <c r="CR2" i="33"/>
  <c r="CL3" i="33"/>
  <c r="CM3" i="33"/>
  <c r="CN3" i="33"/>
  <c r="CO3" i="33"/>
  <c r="CP3" i="33"/>
  <c r="CQ3" i="33"/>
  <c r="CK3" i="33"/>
  <c r="CE3" i="33"/>
  <c r="CF3" i="33"/>
  <c r="CG3" i="33"/>
  <c r="CH3" i="33"/>
  <c r="CI3" i="33"/>
  <c r="CJ3" i="33"/>
  <c r="CD2" i="33"/>
  <c r="CD3" i="33"/>
  <c r="BZ3" i="33"/>
  <c r="CA3" i="33"/>
  <c r="CB3" i="33"/>
  <c r="CC3" i="33"/>
  <c r="BY3" i="33"/>
  <c r="BU3" i="33"/>
  <c r="BV3" i="33"/>
  <c r="BW3" i="33"/>
  <c r="BX3" i="33"/>
  <c r="BT3" i="33"/>
  <c r="BT2" i="33"/>
  <c r="BQ3" i="33"/>
  <c r="BR3" i="33"/>
  <c r="BS3" i="33"/>
  <c r="BP3" i="33"/>
  <c r="BO3" i="33"/>
  <c r="BM3" i="33"/>
  <c r="BN3" i="33"/>
  <c r="BL3" i="33"/>
  <c r="BI3" i="33"/>
  <c r="BJ3" i="33"/>
  <c r="BK3" i="33"/>
  <c r="BH3" i="33"/>
  <c r="BE3" i="33"/>
  <c r="BF3" i="33"/>
  <c r="BG3" i="33"/>
  <c r="BD3" i="33"/>
  <c r="BD2" i="33"/>
  <c r="BA3" i="33"/>
  <c r="BB3" i="33"/>
  <c r="BC3" i="33"/>
  <c r="AZ3" i="33"/>
  <c r="AY3" i="33"/>
  <c r="AX3" i="33"/>
  <c r="AW3" i="33"/>
  <c r="AW2" i="33"/>
  <c r="AT2" i="33"/>
  <c r="AP2" i="33"/>
  <c r="I3" i="33"/>
  <c r="B2" i="33"/>
  <c r="A1" i="33"/>
  <c r="A3" i="33"/>
  <c r="AI3" i="33"/>
  <c r="AH3" i="33"/>
  <c r="AG3" i="33"/>
  <c r="AF3" i="33"/>
  <c r="AE3" i="33"/>
  <c r="AD3" i="33"/>
  <c r="AD2" i="33"/>
  <c r="AB3" i="33"/>
  <c r="AA3" i="33"/>
  <c r="Z3" i="33"/>
  <c r="Y3" i="33"/>
  <c r="X3" i="33"/>
  <c r="W3" i="33"/>
  <c r="V3" i="33"/>
  <c r="U3" i="33"/>
  <c r="U2" i="33"/>
  <c r="T3" i="33"/>
  <c r="S3" i="33"/>
  <c r="R3" i="33"/>
  <c r="Q3" i="33"/>
  <c r="P3" i="33"/>
  <c r="O3" i="33"/>
  <c r="N3" i="33"/>
  <c r="M3" i="33"/>
  <c r="L3" i="33"/>
  <c r="K3" i="33"/>
  <c r="J3" i="33"/>
  <c r="J2" i="33"/>
  <c r="H3" i="33"/>
  <c r="G3" i="33"/>
  <c r="F3" i="33"/>
  <c r="E3" i="33"/>
  <c r="D3" i="33"/>
  <c r="C3" i="33"/>
  <c r="B3" i="33"/>
  <c r="EU4" i="33"/>
  <c r="EV4" i="33"/>
  <c r="DQ4" i="33"/>
  <c r="EG4" i="33"/>
  <c r="DR4" i="33"/>
  <c r="EH4" i="33"/>
  <c r="EX4" i="33"/>
  <c r="DS4" i="33"/>
  <c r="EI4" i="33"/>
  <c r="EY4" i="33"/>
  <c r="DT4" i="33"/>
  <c r="EJ4" i="33"/>
  <c r="EZ4" i="33"/>
  <c r="DU4" i="33"/>
  <c r="EK4" i="33"/>
  <c r="FA4" i="33"/>
  <c r="DV4" i="33"/>
  <c r="EL4" i="33"/>
  <c r="FB4" i="33"/>
  <c r="DW4" i="33"/>
  <c r="EM4" i="33"/>
  <c r="FC4" i="33"/>
  <c r="DX4" i="33"/>
  <c r="EN4" i="33"/>
  <c r="FD4" i="33"/>
  <c r="DY4" i="33"/>
  <c r="EO4" i="33"/>
  <c r="FE4" i="33"/>
  <c r="DZ4" i="33"/>
  <c r="EP4" i="33"/>
  <c r="FF4" i="33"/>
  <c r="EA4" i="33"/>
  <c r="EQ4" i="33"/>
  <c r="FG4" i="33"/>
  <c r="EB4" i="33"/>
  <c r="ER4" i="33"/>
  <c r="FH4" i="33"/>
  <c r="EC4" i="33"/>
  <c r="ES4" i="33"/>
  <c r="FI4" i="33"/>
  <c r="ED4" i="33"/>
  <c r="ET4" i="33"/>
  <c r="FJ4" i="33"/>
  <c r="CY4" i="33"/>
  <c r="CZ4" i="33"/>
  <c r="DA4" i="33"/>
  <c r="DB4" i="33"/>
  <c r="DC4" i="33"/>
  <c r="DD4" i="33"/>
  <c r="DE4" i="33"/>
  <c r="DF4" i="33"/>
  <c r="DG4" i="33"/>
  <c r="DH4" i="33"/>
  <c r="DI4" i="33"/>
  <c r="DJ4" i="33"/>
  <c r="DK4" i="33"/>
  <c r="DL4" i="33"/>
  <c r="DM4" i="33"/>
  <c r="DN4" i="33"/>
  <c r="CY3" i="33"/>
  <c r="CZ3" i="33"/>
  <c r="EG3" i="33"/>
  <c r="EX3" i="33"/>
  <c r="EI3" i="33"/>
  <c r="DD3" i="33"/>
  <c r="FA3" i="33"/>
  <c r="FB3" i="33"/>
  <c r="EM3" i="33"/>
  <c r="DH3" i="33"/>
  <c r="DY3" i="33"/>
  <c r="DZ3" i="33"/>
  <c r="DK3" i="33"/>
  <c r="DL3" i="33"/>
  <c r="DM3" i="33"/>
  <c r="DN3" i="33"/>
  <c r="GA4" i="33"/>
  <c r="FZ4" i="33"/>
  <c r="FY4" i="33"/>
  <c r="FX4" i="33"/>
  <c r="FW4" i="33"/>
  <c r="FU4" i="33"/>
  <c r="FT4" i="33"/>
  <c r="FS4" i="33"/>
  <c r="AD26" i="12"/>
  <c r="AD28" i="12"/>
  <c r="AD29" i="12"/>
  <c r="AD30" i="12"/>
  <c r="AD31" i="12"/>
  <c r="AD32" i="12"/>
  <c r="AD33" i="12"/>
  <c r="AD34" i="12"/>
  <c r="AD35" i="12"/>
  <c r="AD36" i="12"/>
  <c r="AD37" i="12"/>
  <c r="AD38" i="12"/>
  <c r="AD39" i="12"/>
  <c r="AD40" i="12"/>
  <c r="AD41" i="12"/>
  <c r="AD42" i="12"/>
  <c r="AD43" i="12"/>
  <c r="AD44" i="12"/>
  <c r="AD45" i="12"/>
  <c r="AD46" i="12"/>
  <c r="AD59" i="12"/>
  <c r="I4" i="33"/>
  <c r="A95" i="1"/>
  <c r="FK2" i="33" s="1"/>
  <c r="A96" i="1"/>
  <c r="A97" i="1"/>
  <c r="F97" i="1"/>
  <c r="A98" i="1"/>
  <c r="FK3" i="33" s="1"/>
  <c r="B98" i="1"/>
  <c r="FL3" i="33" s="1"/>
  <c r="C98" i="1"/>
  <c r="FM3" i="33" s="1"/>
  <c r="D98" i="1"/>
  <c r="FN3" i="33" s="1"/>
  <c r="E98" i="1"/>
  <c r="F98" i="1"/>
  <c r="G98" i="1"/>
  <c r="H98" i="1"/>
  <c r="I98" i="1"/>
  <c r="J98" i="1"/>
  <c r="K98" i="1"/>
  <c r="A99" i="1"/>
  <c r="FK4" i="33" s="1"/>
  <c r="B99" i="1"/>
  <c r="FL4" i="33" s="1"/>
  <c r="C99" i="1"/>
  <c r="FM4" i="33" s="1"/>
  <c r="D99" i="1"/>
  <c r="FN4" i="33" s="1"/>
  <c r="G99" i="1"/>
  <c r="H99" i="1"/>
  <c r="A100" i="1"/>
  <c r="D100" i="1"/>
  <c r="H100" i="1"/>
  <c r="D101" i="1"/>
  <c r="F101" i="1"/>
  <c r="A102" i="1"/>
  <c r="B102" i="1"/>
  <c r="C102" i="1"/>
  <c r="D102" i="1"/>
  <c r="E102" i="1"/>
  <c r="F102" i="1"/>
  <c r="G102" i="1"/>
  <c r="H102" i="1"/>
  <c r="I102" i="1"/>
  <c r="J102" i="1"/>
  <c r="K102" i="1"/>
  <c r="A103" i="1"/>
  <c r="FO4" i="33" s="1"/>
  <c r="B103" i="1"/>
  <c r="FP4" i="33" s="1"/>
  <c r="D103" i="1"/>
  <c r="E103" i="1"/>
  <c r="F103" i="1"/>
  <c r="G103" i="1"/>
  <c r="H103" i="1"/>
  <c r="FQ4" i="33" s="1"/>
  <c r="I103" i="1"/>
  <c r="FR4" i="33" s="1"/>
  <c r="J103" i="1"/>
  <c r="C103" i="1"/>
  <c r="E99" i="1"/>
  <c r="J99" i="1"/>
  <c r="F99" i="1"/>
  <c r="N100" i="1"/>
  <c r="N99" i="1"/>
  <c r="M100" i="1"/>
  <c r="M99" i="1"/>
  <c r="M97" i="1"/>
  <c r="L100" i="1"/>
  <c r="L99" i="1"/>
  <c r="L98" i="1"/>
  <c r="L97" i="1"/>
  <c r="L96" i="1"/>
  <c r="L95" i="1"/>
  <c r="V101" i="1"/>
  <c r="V100" i="1"/>
  <c r="V99" i="1"/>
  <c r="V98" i="1"/>
  <c r="V97" i="1"/>
  <c r="V96" i="1"/>
  <c r="V95" i="1"/>
  <c r="U97" i="1"/>
  <c r="U101" i="1"/>
  <c r="U100" i="1"/>
  <c r="U99" i="1"/>
  <c r="U98" i="1"/>
  <c r="U96" i="1"/>
  <c r="U95" i="1"/>
  <c r="T101" i="1"/>
  <c r="T100" i="1"/>
  <c r="T99" i="1"/>
  <c r="T98" i="1"/>
  <c r="T97" i="1"/>
  <c r="T96" i="1"/>
  <c r="T95" i="1"/>
  <c r="S101" i="1"/>
  <c r="S100" i="1"/>
  <c r="S99" i="1"/>
  <c r="S98" i="1"/>
  <c r="S97" i="1"/>
  <c r="S96" i="1"/>
  <c r="S95" i="1"/>
  <c r="W102" i="1"/>
  <c r="AC102" i="1"/>
  <c r="AD102" i="1"/>
  <c r="AE102" i="1"/>
  <c r="AF102" i="1"/>
  <c r="AG102" i="1"/>
  <c r="AH102" i="1"/>
  <c r="AG1" i="1"/>
  <c r="A4" i="33" s="1"/>
  <c r="B6" i="1"/>
  <c r="E4" i="33" s="1"/>
  <c r="B5" i="1"/>
  <c r="C4" i="33"/>
  <c r="AH101" i="1"/>
  <c r="AG101" i="1"/>
  <c r="AF101" i="1"/>
  <c r="AE101" i="1"/>
  <c r="AD101" i="1"/>
  <c r="AC101" i="1"/>
  <c r="X101" i="1"/>
  <c r="W101" i="1"/>
  <c r="AH100" i="1"/>
  <c r="AG100" i="1"/>
  <c r="AF100" i="1"/>
  <c r="AE100" i="1"/>
  <c r="AD100" i="1"/>
  <c r="AC100" i="1"/>
  <c r="X100" i="1"/>
  <c r="W100" i="1"/>
  <c r="AH99" i="1"/>
  <c r="AG99" i="1"/>
  <c r="AF99" i="1"/>
  <c r="AE99" i="1"/>
  <c r="AD99" i="1"/>
  <c r="AC99" i="1"/>
  <c r="X99" i="1"/>
  <c r="W99" i="1"/>
  <c r="AH98" i="1"/>
  <c r="AG98" i="1"/>
  <c r="AE98" i="1"/>
  <c r="AF98" i="1"/>
  <c r="AD98" i="1"/>
  <c r="AC98" i="1"/>
  <c r="X98" i="1"/>
  <c r="W98" i="1"/>
  <c r="N98" i="1"/>
  <c r="N97" i="1"/>
  <c r="N96" i="1"/>
  <c r="N95" i="1"/>
  <c r="M98" i="1"/>
  <c r="M96" i="1"/>
  <c r="M95" i="1"/>
  <c r="M3" i="24"/>
  <c r="BY4" i="33"/>
  <c r="BE4" i="33"/>
  <c r="BG4" i="33"/>
  <c r="BI4" i="33"/>
  <c r="BK4" i="33"/>
  <c r="BM4" i="33"/>
  <c r="BO4" i="33"/>
  <c r="BQ4" i="33"/>
  <c r="BS4" i="33"/>
  <c r="BP4" i="33"/>
  <c r="BL4" i="33"/>
  <c r="BH4" i="33"/>
  <c r="BD4" i="33"/>
  <c r="AG90" i="1"/>
  <c r="AF90" i="1"/>
  <c r="AE90" i="1"/>
  <c r="AD90" i="1"/>
  <c r="Y90" i="1"/>
  <c r="X90" i="1"/>
  <c r="W90" i="1"/>
  <c r="AH90" i="1"/>
  <c r="S4" i="1"/>
  <c r="Z4" i="33" s="1"/>
  <c r="S3" i="1"/>
  <c r="Y4" i="33" s="1"/>
  <c r="O5" i="1"/>
  <c r="U82" i="1"/>
  <c r="U4" i="33"/>
  <c r="N87" i="1"/>
  <c r="CI4" i="33" s="1"/>
  <c r="N86" i="1"/>
  <c r="CH4" i="33" s="1"/>
  <c r="AC3" i="12"/>
  <c r="R85" i="1" s="1"/>
  <c r="CN4" i="33" s="1"/>
  <c r="V6" i="12"/>
  <c r="N84" i="1" s="1"/>
  <c r="CF4" i="33" s="1"/>
  <c r="V5" i="12"/>
  <c r="N83" i="1" s="1"/>
  <c r="CE4" i="33" s="1"/>
  <c r="R4" i="12"/>
  <c r="R87" i="1" s="1"/>
  <c r="CP4" i="33" s="1"/>
  <c r="R3" i="12"/>
  <c r="R86" i="1" s="1"/>
  <c r="CO4" i="33" s="1"/>
  <c r="V3" i="12"/>
  <c r="N82" i="1" s="1"/>
  <c r="E6" i="1"/>
  <c r="H4" i="33" s="1"/>
  <c r="E5" i="1"/>
  <c r="G4" i="33" s="1"/>
  <c r="E4" i="1"/>
  <c r="F4" i="33" s="1"/>
  <c r="L5" i="1"/>
  <c r="T4" i="33" s="1"/>
  <c r="L4" i="1"/>
  <c r="S4" i="33" s="1"/>
  <c r="H3" i="1"/>
  <c r="J4" i="33" s="1"/>
  <c r="L3" i="1"/>
  <c r="R4" i="33" s="1"/>
  <c r="J5" i="1"/>
  <c r="P4" i="33" s="1"/>
  <c r="H5" i="1"/>
  <c r="J4" i="1"/>
  <c r="O4" i="33" s="1"/>
  <c r="H4" i="1"/>
  <c r="K4" i="33" s="1"/>
  <c r="J6" i="1"/>
  <c r="Q4" i="33" s="1"/>
  <c r="H6" i="1"/>
  <c r="J3" i="1"/>
  <c r="N4" i="33" s="1"/>
  <c r="BC4" i="33"/>
  <c r="AX4" i="33"/>
  <c r="BB4" i="33"/>
  <c r="AH40" i="1"/>
  <c r="AH36" i="1"/>
  <c r="AH37" i="1"/>
  <c r="AH38" i="1"/>
  <c r="AH39" i="1"/>
  <c r="BF4" i="33"/>
  <c r="BJ4" i="33"/>
  <c r="BN4" i="33"/>
  <c r="BR4" i="33"/>
  <c r="K45" i="9"/>
  <c r="AB59" i="12"/>
  <c r="AF5" i="12" s="1"/>
  <c r="X59" i="12"/>
  <c r="Q59" i="12"/>
  <c r="X46" i="12"/>
  <c r="Q46" i="12"/>
  <c r="K46" i="12"/>
  <c r="X45" i="12"/>
  <c r="Q45" i="12"/>
  <c r="K45" i="12"/>
  <c r="X44" i="12"/>
  <c r="Q44" i="12"/>
  <c r="K44" i="12"/>
  <c r="X43" i="12"/>
  <c r="Q43" i="12"/>
  <c r="K43" i="12"/>
  <c r="X42" i="12"/>
  <c r="Q42" i="12"/>
  <c r="K42" i="12"/>
  <c r="X41" i="12"/>
  <c r="Q41" i="12"/>
  <c r="K41" i="12"/>
  <c r="X40" i="12"/>
  <c r="Q40" i="12"/>
  <c r="K40" i="12"/>
  <c r="X39" i="12"/>
  <c r="Q39" i="12"/>
  <c r="K39" i="12"/>
  <c r="X38" i="12"/>
  <c r="Q38" i="12"/>
  <c r="K38" i="12"/>
  <c r="X37" i="12"/>
  <c r="Q37" i="12"/>
  <c r="K37" i="12"/>
  <c r="X36" i="12"/>
  <c r="Q36" i="12"/>
  <c r="K36" i="12"/>
  <c r="X35" i="12"/>
  <c r="Q35" i="12"/>
  <c r="K35" i="12"/>
  <c r="X34" i="12"/>
  <c r="Q34" i="12"/>
  <c r="K34" i="12"/>
  <c r="X33" i="12"/>
  <c r="Q33" i="12"/>
  <c r="K33" i="12"/>
  <c r="X32" i="12"/>
  <c r="Q32" i="12"/>
  <c r="K32" i="12"/>
  <c r="X31" i="12"/>
  <c r="Q31" i="12"/>
  <c r="K31" i="12"/>
  <c r="X30" i="12"/>
  <c r="Q30" i="12"/>
  <c r="K30" i="12"/>
  <c r="X29" i="12"/>
  <c r="Q29" i="12"/>
  <c r="K29" i="12"/>
  <c r="X28" i="12"/>
  <c r="Q28" i="12"/>
  <c r="K28" i="12"/>
  <c r="X27" i="12"/>
  <c r="Q27" i="12"/>
  <c r="K27" i="12"/>
  <c r="X26" i="12"/>
  <c r="Q26" i="12"/>
  <c r="K26" i="12"/>
  <c r="X25" i="12"/>
  <c r="Q25" i="12"/>
  <c r="K25" i="12"/>
  <c r="X24" i="12"/>
  <c r="Q24" i="12"/>
  <c r="K24" i="12"/>
  <c r="Q23" i="12"/>
  <c r="K23" i="12"/>
  <c r="Q22" i="12"/>
  <c r="K22" i="12"/>
  <c r="Q21" i="12"/>
  <c r="K21" i="12"/>
  <c r="Q20" i="12"/>
  <c r="EE4" i="33"/>
  <c r="DP4" i="33"/>
  <c r="DO4" i="33"/>
  <c r="EF4" i="33"/>
  <c r="Z15" i="12" l="1"/>
  <c r="AA15" i="12" s="1"/>
  <c r="W4" i="33"/>
  <c r="L4" i="33"/>
  <c r="M4" i="33"/>
  <c r="B4" i="33"/>
  <c r="D4" i="33"/>
  <c r="AF4" i="12"/>
  <c r="AF3" i="12"/>
  <c r="Z11" i="12"/>
  <c r="DP3" i="33"/>
  <c r="DX3" i="33"/>
  <c r="EF3" i="33"/>
  <c r="DB3" i="33"/>
  <c r="EP3" i="33"/>
  <c r="V4" i="33"/>
  <c r="O6" i="1"/>
  <c r="X4" i="33" s="1"/>
  <c r="EW4" i="33"/>
  <c r="AH71" i="1"/>
  <c r="O92" i="1"/>
  <c r="CT4" i="33" s="1"/>
  <c r="DU3" i="33"/>
  <c r="FE3" i="33"/>
  <c r="EW3" i="33"/>
  <c r="Z27" i="12"/>
  <c r="AA27" i="12" s="1"/>
  <c r="AC27" i="12"/>
  <c r="Z23" i="12"/>
  <c r="AA23" i="12" s="1"/>
  <c r="Z24" i="12"/>
  <c r="AA24" i="12" s="1"/>
  <c r="Z16" i="12"/>
  <c r="AA16" i="12" s="1"/>
  <c r="H59" i="12"/>
  <c r="Z21" i="12"/>
  <c r="AA21" i="12" s="1"/>
  <c r="Z25" i="12"/>
  <c r="AA25" i="12" s="1"/>
  <c r="Z26" i="12"/>
  <c r="AA26" i="12" s="1"/>
  <c r="Z20" i="12"/>
  <c r="AA20" i="12" s="1"/>
  <c r="Z22" i="12"/>
  <c r="AA22" i="12" s="1"/>
  <c r="EC3" i="33"/>
  <c r="DT3" i="33"/>
  <c r="DV3" i="33"/>
  <c r="EJ3" i="33"/>
  <c r="ED3" i="33"/>
  <c r="DO3" i="33"/>
  <c r="ET3" i="33"/>
  <c r="EU3" i="33"/>
  <c r="FF3" i="33"/>
  <c r="FJ3" i="33"/>
  <c r="FC3" i="33"/>
  <c r="R6" i="12"/>
  <c r="DF3" i="33"/>
  <c r="EL3" i="33"/>
  <c r="DR3" i="33"/>
  <c r="EH3" i="33"/>
  <c r="DJ3" i="33"/>
  <c r="V102" i="1"/>
  <c r="S15" i="1"/>
  <c r="F45" i="9"/>
  <c r="G59" i="12"/>
  <c r="R5" i="12"/>
  <c r="FD3" i="33"/>
  <c r="DW3" i="33"/>
  <c r="DS3" i="33"/>
  <c r="Z14" i="12"/>
  <c r="AA14" i="12" s="1"/>
  <c r="T4" i="1"/>
  <c r="I99" i="1"/>
  <c r="EY3" i="33"/>
  <c r="EB3" i="33"/>
  <c r="EA3" i="33"/>
  <c r="ER3" i="33"/>
  <c r="AU4" i="33"/>
  <c r="FH3" i="33"/>
  <c r="EN3" i="33"/>
  <c r="EV3" i="33"/>
  <c r="EZ3" i="33"/>
  <c r="W19" i="1"/>
  <c r="X14" i="1"/>
  <c r="T22" i="1"/>
  <c r="AQ13" i="6"/>
  <c r="ES3" i="33"/>
  <c r="EO3" i="33"/>
  <c r="EE3" i="33"/>
  <c r="DA3" i="33"/>
  <c r="EQ3" i="33"/>
  <c r="AR4" i="33"/>
  <c r="U102" i="1"/>
  <c r="FI3" i="33"/>
  <c r="DI3" i="33"/>
  <c r="DQ3" i="33"/>
  <c r="FG3" i="33"/>
  <c r="P5" i="1"/>
  <c r="D5" i="74" s="1" a="1"/>
  <c r="D5" i="74" s="1"/>
  <c r="R8" i="74" s="1"/>
  <c r="AV4" i="33"/>
  <c r="T102" i="1"/>
  <c r="CW4" i="33" s="1"/>
  <c r="DE3" i="33"/>
  <c r="DG3" i="33"/>
  <c r="DC3" i="33"/>
  <c r="EK3" i="33"/>
  <c r="AS4" i="33"/>
  <c r="AT4" i="33"/>
  <c r="AP4" i="33"/>
  <c r="AQ4" i="33"/>
  <c r="AH70" i="1"/>
  <c r="AM18" i="6"/>
  <c r="S19" i="1"/>
  <c r="W15" i="1"/>
  <c r="S22" i="1"/>
  <c r="W14" i="1"/>
  <c r="X17" i="1"/>
  <c r="K12" i="1"/>
  <c r="X21" i="1"/>
  <c r="J16" i="1"/>
  <c r="S21" i="1"/>
  <c r="L12" i="1"/>
  <c r="T21" i="1"/>
  <c r="J12" i="1"/>
  <c r="T16" i="1"/>
  <c r="S17" i="1"/>
  <c r="T15" i="1"/>
  <c r="X15" i="1"/>
  <c r="S16" i="1"/>
  <c r="T14" i="1"/>
  <c r="X22" i="1"/>
  <c r="S14" i="1"/>
  <c r="W22" i="1"/>
  <c r="T18" i="1"/>
  <c r="U83" i="1"/>
  <c r="T20" i="1"/>
  <c r="X20" i="1"/>
  <c r="X16" i="1"/>
  <c r="Z16" i="1" s="1"/>
  <c r="S20" i="1"/>
  <c r="W20" i="1"/>
  <c r="T17" i="1"/>
  <c r="W18" i="1"/>
  <c r="X18" i="1"/>
  <c r="S18" i="1"/>
  <c r="W21" i="1"/>
  <c r="W17" i="1"/>
  <c r="F28" i="1"/>
  <c r="AK4" i="33" s="1"/>
  <c r="E28" i="1"/>
  <c r="AJ4" i="33" s="1"/>
  <c r="U84" i="1"/>
  <c r="W28" i="1"/>
  <c r="X3" i="1" s="1"/>
  <c r="CD4" i="33"/>
  <c r="N85" i="1"/>
  <c r="CG4" i="33" s="1"/>
  <c r="D10" i="74" l="1"/>
  <c r="D11" i="74"/>
  <c r="D12" i="74"/>
  <c r="D13" i="74"/>
  <c r="D14" i="74"/>
  <c r="D15" i="74"/>
  <c r="D16" i="74"/>
  <c r="D17" i="74"/>
  <c r="D18" i="74"/>
  <c r="D9" i="74"/>
  <c r="N12" i="1"/>
  <c r="AA11" i="12"/>
  <c r="J6" i="12"/>
  <c r="N5" i="12" s="1"/>
  <c r="N88" i="1" s="1"/>
  <c r="CJ4" i="33" s="1"/>
  <c r="AC11" i="12"/>
  <c r="Z14" i="1"/>
  <c r="Z20" i="1"/>
  <c r="Z18" i="1"/>
  <c r="Z15" i="1"/>
  <c r="Z22" i="1"/>
  <c r="Z21" i="1"/>
  <c r="Z17" i="1"/>
  <c r="AM4" i="33"/>
  <c r="AL4" i="33"/>
  <c r="AI4" i="33"/>
  <c r="N92" i="1"/>
  <c r="F47" i="9"/>
  <c r="D24" i="6"/>
  <c r="M92" i="1"/>
  <c r="AC20" i="12"/>
  <c r="AC23" i="12"/>
  <c r="AC16" i="12"/>
  <c r="AC25" i="12"/>
  <c r="AC24" i="12"/>
  <c r="F46" i="9"/>
  <c r="AC21" i="12"/>
  <c r="Z5" i="12"/>
  <c r="R83" i="1" s="1"/>
  <c r="U86" i="1" s="1"/>
  <c r="AC22" i="12"/>
  <c r="AC26" i="12"/>
  <c r="AC15" i="12"/>
  <c r="CX4" i="33"/>
  <c r="Y14" i="1"/>
  <c r="Y21" i="1"/>
  <c r="M12" i="1"/>
  <c r="Y15" i="1"/>
  <c r="Y22" i="1"/>
  <c r="Y17" i="1"/>
  <c r="P18" i="1"/>
  <c r="S28" i="1"/>
  <c r="AN4" i="33" s="1"/>
  <c r="P20" i="1"/>
  <c r="Y20" i="1"/>
  <c r="P21" i="1"/>
  <c r="Y16" i="1"/>
  <c r="M16" i="1"/>
  <c r="AF4" i="33"/>
  <c r="P19" i="1"/>
  <c r="V4" i="1"/>
  <c r="Y18" i="1"/>
  <c r="AC4" i="33"/>
  <c r="V3" i="1"/>
  <c r="S6" i="1" l="1"/>
  <c r="AB4" i="33" s="1"/>
  <c r="P92" i="1"/>
  <c r="CU4" i="33" s="1"/>
  <c r="CS4" i="33"/>
  <c r="R92" i="1"/>
  <c r="Q92" i="1"/>
  <c r="CV4" i="33" s="1"/>
  <c r="S92" i="1"/>
  <c r="AD4" i="33"/>
  <c r="L92" i="1"/>
  <c r="AC14" i="12"/>
  <c r="CL4" i="33"/>
  <c r="AH4" i="33"/>
  <c r="N28" i="1"/>
  <c r="F44" i="9" s="1"/>
  <c r="AE4" i="33"/>
  <c r="U92" i="1" l="1"/>
  <c r="T92" i="1"/>
  <c r="D20" i="6"/>
  <c r="V5" i="1"/>
  <c r="V6" i="1"/>
  <c r="CR4" i="33"/>
  <c r="V92" i="1" l="1"/>
  <c r="AC59" i="12"/>
  <c r="Z59" i="12"/>
  <c r="Z6" i="12"/>
  <c r="R84" i="1" l="1"/>
  <c r="AF6" i="12"/>
  <c r="U87" i="1" l="1"/>
  <c r="CM4" i="33"/>
  <c r="E5" i="74"/>
  <c r="K20" i="12" l="1"/>
  <c r="Z3" i="12"/>
  <c r="R82" i="1" s="1"/>
  <c r="F59" i="12"/>
  <c r="AI3" i="12"/>
  <c r="J5" i="12"/>
  <c r="S5" i="1" s="1"/>
  <c r="AA4" i="33" s="1"/>
  <c r="K59" i="12" l="1"/>
  <c r="Z4" i="12"/>
  <c r="F63" i="12"/>
  <c r="F65" i="12" s="1"/>
  <c r="F66" i="12" s="1"/>
  <c r="F48" i="9"/>
  <c r="U85" i="1"/>
  <c r="CK4" i="33"/>
  <c r="AC5" i="12"/>
  <c r="I16" i="74" l="1"/>
  <c r="J13" i="74" l="1"/>
  <c r="I13" i="74"/>
  <c r="B4" i="6" l="1"/>
  <c r="C4" i="6" s="1"/>
  <c r="D4" i="6" s="1"/>
  <c r="E4" i="6" s="1"/>
  <c r="F4" i="6" s="1"/>
  <c r="G4" i="6" s="1"/>
  <c r="H4" i="6" s="1"/>
  <c r="I4" i="6" s="1"/>
  <c r="J4" i="6" s="1"/>
  <c r="K4" i="6" s="1"/>
  <c r="L4" i="6" s="1"/>
  <c r="V19" i="1"/>
  <c r="X19" i="1" s="1"/>
  <c r="Y19" i="1" s="1"/>
  <c r="V28" i="1" l="1"/>
  <c r="X28" i="1" s="1"/>
  <c r="Z28" i="1" s="1"/>
  <c r="F43" i="9" s="1"/>
  <c r="Q26" i="31"/>
  <c r="Z19" i="1"/>
  <c r="O25" i="31"/>
  <c r="R28" i="1" s="1"/>
  <c r="T28" i="1" s="1"/>
  <c r="AO4" i="33" s="1"/>
  <c r="R19" i="1"/>
  <c r="T19" i="1" s="1"/>
  <c r="Y28" i="1" l="1"/>
  <c r="X4" i="1"/>
  <c r="X5" i="1" s="1"/>
  <c r="AG4" i="33" l="1"/>
  <c r="X6" i="1"/>
  <c r="AW4" i="33" l="1"/>
  <c r="AZ4" i="33"/>
  <c r="J9" i="2" l="1"/>
  <c r="Q6" i="2"/>
  <c r="R6" i="2"/>
  <c r="R7" i="2" s="1"/>
  <c r="R8" i="2" s="1"/>
  <c r="R9" i="2" s="1"/>
  <c r="R10" i="2" s="1"/>
  <c r="R11" i="2" s="1"/>
  <c r="R12" i="2" s="1"/>
  <c r="R13" i="2" s="1"/>
  <c r="R14" i="2" s="1"/>
  <c r="R15" i="2" s="1"/>
  <c r="I6" i="2"/>
  <c r="I7" i="2" s="1"/>
  <c r="J7" i="2" l="1"/>
  <c r="I8" i="2"/>
  <c r="J8" i="2" s="1"/>
  <c r="J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AlNuaim, Abdulaziz</author>
  </authors>
  <commentList>
    <comment ref="D25" authorId="0" shapeId="0" xr:uid="{00000000-0006-0000-0200-000001000000}">
      <text>
        <r>
          <rPr>
            <b/>
            <sz val="9"/>
            <color indexed="81"/>
            <rFont val="Tahoma"/>
            <family val="2"/>
          </rPr>
          <t>AlNuaim, Abdulaziz:</t>
        </r>
        <r>
          <rPr>
            <sz val="9"/>
            <color indexed="81"/>
            <rFont val="Tahoma"/>
            <family val="2"/>
          </rPr>
          <t xml:space="preserve">
As per contract requirments submission of Plans should be 30 days after site handover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Hassan, Ahmed/RYD</author>
  </authors>
  <commentList>
    <comment ref="J3" authorId="0" shapeId="0" xr:uid="{00000000-0006-0000-0A00-000001000000}">
      <text>
        <r>
          <rPr>
            <b/>
            <sz val="9"/>
            <color indexed="81"/>
            <rFont val="Tahoma"/>
            <family val="2"/>
          </rPr>
          <t>Without O&amp;M Cost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C13" authorId="0" shapeId="0" xr:uid="{00000000-0006-0000-0100-000001000000}">
      <text>
        <r>
          <rPr>
            <sz val="11"/>
            <color indexed="8"/>
            <rFont val="Aptos Narrow"/>
            <charset val="178"/>
          </rPr>
          <t xml:space="preserve">Refer MODON HSS Manual, Associated Procedures, Checklist and Standards:
1 - Safe access / egress for people to their work area
2 - Safe access / egress for construction vehicles
3 - Access properly restricted-site fencing provided and maintained
4 - Access proper and not blocked
5 - Safe access is available for rescue operation
6 - Storage access / exit are clearly marked and unobstructed
8 - Access and egress is in good condition, hand holds, ladder etc. are sound and in place
9 - Ensure unauthorized public access is prevented
11 - Site assembled ladders or make-shift tables for access are forbidden on site.
13 - Use proper bridges, walkways or gangways to access or cross trenches or an excavation area
14 - Surrounding areas are cleared and barricaded and access restricted to all unauthorized trades while crane in operation
15 - To ensure early access to accredited medical / rehabilitation services 
16 - Parking vehicles on site access roads causing obstruction
17 - All personnel will be instructed that access to firefighting equipment must remain clear at all times
18 - Access control gates to be locked out of hours
19 - Site access gates to be designed and located to, where possible, avoid clashes with external hazards / activities
</t>
        </r>
      </text>
    </comment>
    <comment ref="T13" authorId="0" shapeId="0" xr:uid="{00000000-0006-0000-0100-000002000000}">
      <text>
        <r>
          <rPr>
            <sz val="11"/>
            <color indexed="8"/>
            <rFont val="Aptos Narrow"/>
            <charset val="178"/>
          </rPr>
          <t xml:space="preserve">Refer MODON HSS Manual, Associated Procedures, Checklist and Standards:
Personal Fall Arrest System;
1 -  Is the suitable harness harnesses is provided
2 -  Are shock absorbing lanyard with 2 locking snap hooks.
3 -  Is anchorage point strong enough and can support 5,000 Ibs.
4 -  Do inspection checklist is being implemented before use.
5 -  Is the emergency plan for rescue in place
Personal Fall Restraint System;
1 - The fall restraint equipment should be set and adjusted so there is no free fall over the edge. 
2 - A harness or body belt may be used
3 - The anchorage point must support 4 times the intended load.
Positioning System;
1 - Is a suitable harness or body belt provided
2 - Is there a not more than 2' free fall maintained
3 - Is the anchorage point capable of supporting 2 times the intended load or 3.000 Ibs, whichever is greater
4 - Is 100% tie-off (protection from falls at all times, even when moving from point to point) provided while using personal fall protection with two lanyards
Fall Protection System;
1 - Suitable edge protection and work platforms are to be provided to prevent a fall occurring
2 - Where the provision of edge protection or adequate platforms cannot be provided safety nets or other soft-landing systems such as inflatable bags are to be used to minimize the consequences of a fall.
3 - If nets are used, they must be installed by a competent rigger and fitted as close under the work surface as possible.
4 - Areas below roof works are to be cordoned off and properly signed to prevent personnel being injured from falling materials
5 - If access onto the roof cannot be avoided, edge protection is to be installed
6 - Floor and wall openings are to be protected using covers of adequate strength to withstand the expected load that will be imposed and securely fixed.
7 - Penetrations in walls such as those provided for lift shafts, door openings, etc. are to be closed with suitable strength material or have fixed protective barriers around the penetration with a sign warning personnel of the danger of falling.
</t>
        </r>
      </text>
    </comment>
    <comment ref="C14" authorId="0" shapeId="0" xr:uid="{00000000-0006-0000-0100-000003000000}">
      <text>
        <r>
          <rPr>
            <sz val="11"/>
            <color indexed="8"/>
            <rFont val="Aptos Narrow"/>
            <charset val="178"/>
          </rPr>
          <t xml:space="preserve">Refer MODON HSS Manual, Associated Procedures, Checklist and Standards:
1 - Are arrival and departure of vehicles and delivery accompany by security department?
2 - Are proper loading, unloading and securing loads, being properly controlled?
3 - Is the proper sheeting &amp; coupling in place when transporting and disposing material to and from site?
4 - Is the parking to the designated parking lot and in reverse order?
5 - Is the designated speed limit adhered on workplace?
6 - Provision of  ramps, traffic signs, cones, barriers, demarcation posts and tape, flashing lights and any other traffic control devices.
7 - Do visiting drivers are being inducted at the workplace, prior to enter on the workplace?
8 - Are visiting drivers restricted to dangerous areas, e.g. moving to and from they vehicles to washrooms, lavatory &amp; offices etc.?
9 - Do drivers observe site rules and procedures, for delivery, loading and unloading?
10 - Are the areas wide enough for the safe movement of large vehicles (including visiting vehicles)?
11 - Does drivers are competent, hold valid local driving license and competent training?
12 - Ensure the vehicle and trailers have their brakes applied and all stabilizers properly positioned before beginning loading or unloading?
</t>
        </r>
      </text>
    </comment>
    <comment ref="T14" authorId="0" shapeId="0" xr:uid="{00000000-0006-0000-0100-000004000000}">
      <text>
        <r>
          <rPr>
            <sz val="11"/>
            <color indexed="8"/>
            <rFont val="Aptos Narrow"/>
            <charset val="178"/>
          </rPr>
          <t xml:space="preserve">Refer MODON HSS Manual, Associated Procedures, Checklist and Standards:
1 - Base soundness, load adequately spread (base plate jacks, base plate on firm ground). 
2 - Line of standard (vertical) and ledger (horizontal) secure and plumb. 
3 - Spacing of transoms on platforms, support for Scaff boards, boards are not over protruded and boards are secured.
4 - Staggering of joints vertical and horizontal.
5 - Guardrail / fall protection. (Top rail – Min.1mtr, Mid rail – 470mm from floor and Toe boards –  Minimum150mm) 
6 - Longitude and bracing on standards and ledgers. 
7 - If close to structure, ties must be on lift below to top working platform and every 3m,  load bearing couplers used or tie with certified anchor bolts (eye bolts). 
8 - Clamps and tubes used are of correct fittings, size and free from defects. 
9 - Tubes &amp; fittings free from defects / deformation.
10 - Safe and proper access available to the working platform.
11 - Scaff tags signed, displayed and up to date.
12 - If close to slab edge/opening scaffold tied and secured to structure correctly.
</t>
        </r>
      </text>
    </comment>
    <comment ref="C15" authorId="0" shapeId="0" xr:uid="{00000000-0006-0000-0100-000005000000}">
      <text>
        <r>
          <rPr>
            <sz val="11"/>
            <color indexed="8"/>
            <rFont val="Aptos Narrow"/>
            <charset val="178"/>
          </rPr>
          <t xml:space="preserve">Refer MODON HSS Manual, Associated Procedures, Checklist and Standards:
1 - Is there a Project Notice Board - (showing HSE Statistics / Safety alerts / lesson learned)?
2 - Is there  prominent safety boards that are depicting the mandatory PPE on the workplace? 
3 - Are other safety required signs are prominently installed on the workplace in relevant to their work-task, as following:
 &gt;  Hazardous Substances - e.g. respiratory protection Sign 
 &gt;  Working at Height - e.g. Full body Harness Sign
 &gt;  Working UG - e.g. Full body Harness, SCBA, Ventilation, PTW Signage etc.
 &gt;  Working with Electrical - e.g. Leather Gloves, Goggles, Face shield, Electric shock proof helmet &amp; shoes
 &gt;  Working with Chemicals - Signage = e.g. Impermeable gloves/clothing's, long sleeves, Goggles
4 - General Site Safety Signs:
  &gt; Prohibition Sign = (e.g., ‘no access for unauthorized persons’).
  &gt; Warning Signs  =  (e.g., ‘danger: electricity’)
  &gt; Mandatory Signs = e.g., ‘eye protection must be worn’)
  &gt; Emergency Escape or First Aid Sign  =  e.g., ‘emergency exit/escape route’)
  &gt; Safety Color Signs = (e.g., yellow means ‘be careful’ or ‘take precautions’)
  &gt; Illuminated Signs = (e.g., many emergency exit signs)
  &gt; Acoustic Signals =( e.g., fire alarm)
  &gt; Fire safety sign 
  &gt; Supplementary Signs = "This way"
</t>
        </r>
      </text>
    </comment>
    <comment ref="T15" authorId="0" shapeId="0" xr:uid="{00000000-0006-0000-0100-000006000000}">
      <text>
        <r>
          <rPr>
            <sz val="11"/>
            <color indexed="8"/>
            <rFont val="Aptos Narrow"/>
            <charset val="178"/>
          </rPr>
          <t xml:space="preserve">Refer MODON HSS Manual, Associated Procedures, Checklist and Standards:
Man-Lift operators are to be competent and trained to operate the specific Man-Lift by examination and hold a current approved certificate / license from an approved and internationally recognized source (TUV, SGS etc.
1 - All Man-Lifts shall be inspected by a 3rd party on an annual basis.
2 - All Man-Lifts shall display a sticker corresponding to the 3rd party inspection certificate.
3 - The manufacturer's instruction manual must be on site for each and every type of Man-Lift in use. 
4-  A pre-start daily operator inspection of the equipment will be performed and documented on a daily basis as per the manufacturer's instructions. The user is responsible for ensuring this has occurred.
5 - The use of a Man-Lift as, or in lieu of, a Crane is strictly prohibited. Man-Lifts are to be used only for lifting personnel and small tools within the designed Safe Working Load.
6 - The platform is not to be loaded in excess of the designed working load; the safe working load of the platform is to be clearly displayed on both the platform, and body of the equipment.
7 - All persons inside work platforms shall wear a full-body harness attached to the designated anchor point. Personnel must stand on the floor of the working platform; 
standing on the handrails is strictly prohibited. Harnesses must not be attached to other structures outside of the working platform.
8 - Personnel must stay inside the working platform at all times; the platform must not be used as an access to structures. The use of staging or ladders to extend height is strictly forbidden.
9 - Securing the boom or work platform to any structure is strictly prohibited. The boom or working platform must not be rested upon on any structure, nor is the Man-Lift to be used as a jack/ prop or tie to support other structures.
10 - All Man-Lifts must be equipped with a 5kg (10lb) fire extinguisher.
11 - No man-lifts are to be operated that have had safety devices removed or disabled. Daily operator inspections are to include the testing of these devices (limit switches, alarms and hazard flashing beacons).
12 - Specific Man-Lifts are fitted with outriggers and/or stabilizers which must be used as per manufacturer's instructions.
13 - The work area surrounding the man-lift is to be cordoned off using barricades and signage if the area is used by other workers or vehicles. A full traffic management plan is required for all works involving man-lifts when working on highways. Under no circumstances is any part of a man-lift to extend or swing into a line of traffic.
</t>
        </r>
      </text>
    </comment>
    <comment ref="C16" authorId="0" shapeId="0" xr:uid="{00000000-0006-0000-0100-000007000000}">
      <text>
        <r>
          <rPr>
            <sz val="11"/>
            <color indexed="8"/>
            <rFont val="Aptos Narrow"/>
            <charset val="178"/>
          </rPr>
          <t xml:space="preserve">Refer MODON HSS Manual, Associated Procedures, Checklist and Standards:
1 - Does required mandatory PPE (refer specification BS, EN &amp; ANSI) is provided, as following?
   &gt;  Safety helmet (see below for color scheme)
   &gt;  Safety glasses (shaded for outdoor work and clear inside structures and during non-daylight hours)
   &gt;  Safety boots (safety shoes are prohibited)
   &gt;  Orange hi-visibility vest
2 - Additional PPE shall be provided to a specific task
3 - Do specific PPE is provided according to their job requirement?
   &gt;  To work at height - Full Body harness / Fall arrest Devices /  Fall Restraint Devices / V &amp; H Lifeline etc.
   &gt;  To work in the confined space - Full Bodyarness, Tripod with retractable lifeline, SCBA, Masks etc.
   &gt;   
4 - Are the PPE stored appropriately to prevent deformation or distortion?
5 - Has self assessment being carried out for in according to the work requirements?
6 - EYEWEAR (Glasses/Goggles/Face Shields)
  &gt;  Eyewear cleaning supplies available. 
  &gt;  Safety glasses in good condition and lenses free of scratches. 
  &gt;  Goggles adjustment strap not cracked or frayed, not deformed, or lenses not
  &gt;  Face shields in good condition, including adjustment band, and free of scratches or 
7 - HEAD PROTECTION 
  &gt;  Hard hat bill and suspension attached as allowed by manufacturer.
  &gt;  is pliable, free of dents, cracks, nicks, or any damage due to impact.
  &gt;  Suspension maintained at 1.25 inches from inside of shell. 
  &gt;  Suspension free of cuts or fraying, torn headband, adjustment strap workable. 
  &gt;  Electrical hard hat matched to hazard classification.
  &gt;  Dated to determine whether within manufacturer’s allowable 5-year use time period. 
8 - HAND PROTECTION
  &gt;  Available in sizes matched to employee.   
  &gt;  Gloves free of rips tears, abrasions, or holes.  
  &gt;  Matched to manufacturer’s specification for chemicals used onsite.
  &gt;  Electrical gloves matched to hazard and periodically inspected for insulating rating.    
  &gt;  Maintained in a clean and sanitary condition, decontaminated or disposed properly.   
9 - BODY PROTECTION
  &gt;  Available in sizes matched to employee. 
  &gt;  Maintained in a clean and sanitary condition, decontaminated or disposed properly.  
  &gt;  Vapor-tight fully encapsulated suits tested at required periodic intervals.     
  &gt;  Flame-resistant clothing matched to electrical hazard and arc flash rating.   
  &gt;  Welding gear matched to degree of hazard and free of cuts, tears or burn holes.   
  &gt;  Flotation gear available for work near or on water and in good condition.    
10 - HOT AND COLD BODY PROTECTION
  &gt;  Cooling gear available based on degree of heat stress hazard.   
  &gt;  Cooling gear in operable, clean, and sanitary condition.   
  &gt;  Cold-weather gear provided based on needs assessment.  
  &gt;  Cold-weather gear available in sizes to match employees.  
  &gt;  Cold-weather gear is in free of tears, rips, or holes and in maintained in a clean condition. 
11 - TRAINING
  &gt;  Initial PPE training completed by employees.   
  &gt;  Training conducted when new types or styles of PPE are issued.   
  &gt;  PPE selection, use, and maintenance reviewed at daily safety briefings.
12 - Provision of impermeable clothing appropriate for the work being performed?
13 - Wearing of shorts, sleeveless shirts, loose clothing are prohibited across the MODON Projects. 
14  - Clothing contaminated with grease, oils, fuels and other hazardous substances is not to be worn. 
</t>
        </r>
      </text>
    </comment>
    <comment ref="T16" authorId="0" shapeId="0" xr:uid="{00000000-0006-0000-0100-000008000000}">
      <text>
        <r>
          <rPr>
            <sz val="11"/>
            <color indexed="8"/>
            <rFont val="Aptos Narrow"/>
            <charset val="178"/>
          </rPr>
          <t xml:space="preserve">Refer MODON HSS Manual, Associated Procedures, Checklist and Standards:
1 -  Is there a valid Excavation PTW in place?
2 -  Are spoils, materials, and equipment set back at least 1.5 meters from the edge of the excavation?
3 -  Are walkways and bridges over excavations structurally sound, minimum 0.5 meter in width and equipped with standard guard rails and toe boards?
4  - Are warning systems established and used when mobile equipment is operating near the edge of an excavation?
5 -  Are employees prohibited from working on the faces of sloped or benched excavations above other employees?
6  -  Are the exact locations of Utilities (piping, electrical, etc.) clearly marked?
7 -  Are underground installations protected, supported, or removed when an excavation is open?
8 -  Are ladders or other means of access and egress in place as per the PTW requirements?
9 -  Are all workers within 7.6 meters of a means of access and egress to a trench?
10 -  Are ALL ramps constructed of materials of uniform thickness, cleated together, equipped with no-slip surfaces?
11 -  Are employees protected from cave-ins when entering or exiting excavation?
12 -  Are precautions taken to protect employees from water accumulation and dewatering is being carried out?
13 -  Is surface water or runoff diverted after every rainstorm or other hazard-increasing occurrence?
14 -  Is the excavation classified as a confined space?
If so, is their a valid confined space PTW and is the atmosphere being tested when there is a reasonable possibility of an oxygen-deficient, oxygen-enriched, combustible, toxic, or other harmful contaminant?
15 -  Have materials and/or equipment chosen for shoring been based upon soils analysis, trench depth and expected loads (as per Excavation PTW)?
16 -  Are shoring materials and equipment that are used for protective systems inspected and in good condition?
17 -  Are damaged shoring materials and equipment immediately removed from service?
18 -  Are damaged shoring materials and equipment inspected by a Registered Professional Engineer after repairs are made and before being placed back in service?
19 -  Are protective systems installed without exposing employees to hazards of cave-ins, collapses, or threat of being struck by materials or equipment?
20 -  Are ALL members of support systems securely fastened together to prevent failure?
21 -  Are support systems provided to insure stability of adjacent structures, buildings, roadways, sidewalks, etc.?
22 -  Are excavations below the level of the base or footing supported, and approved by a Registered Professional Engineer?
23 -  Does back-filling progress with the removal of the support system?
24 -  Is a shield system installed to prevent lateral movement?
25 -  Are employees prohibited from remaining in a shield system during vertical movement?
</t>
        </r>
      </text>
    </comment>
    <comment ref="C17" authorId="0" shapeId="0" xr:uid="{00000000-0006-0000-0100-000009000000}">
      <text>
        <r>
          <rPr>
            <sz val="11"/>
            <color indexed="8"/>
            <rFont val="Aptos Narrow"/>
            <charset val="178"/>
          </rPr>
          <t xml:space="preserve">Refer MODON HSS Manual, Associated Procedures, Checklist and Standards:
1 - Sites are to be kept clean and tidy and free from slip, trip and fall hazards. 
2 - Do all personnel trained in the importance of good housekeeping, managers, supervisors undertake regular monitoring and inspection of the workplace?
3 - Workplace are to be left clean and tidy at the end of each shift and where there is an accumulation of materials throughout the shift, at regular intervals as required to maintain a clean and safe site.
4 - Buildings under construction and nearing completion must ensure that all combustible and flammable materials are removed at the end of each shift.
5 - Nails are to be removed from timber as soon as possible, where this is not practical they are to be flattened and placed in a safe area (barrier and signs) until nails can be removed at a later time.
6 - Materials are to be stored so as they do not pose a risk to personnel stacking, removing or walking by (further guidance is given in the materials storage and handling section).
7 - All spills are to be cleaned up immediately using absorbent material.
8 - Cables/hoses/other trailing leads are to be protected, buried or secured above head height to avoid a slip trip, fall hazard. 
9 - Waste is to be placed in designated containers and covered to protect against high winds, pests or risk of fire. Waste containers are to be emptied on a regular basis to prevent a build-up of material.
10 - Loose or light materials that are stored on roofs or open spaces are to be secured to prevent them from inclement weather.
Location:
1 - Receptacles located inside buildings shall be kept at least 18 inches away from combustible walls and partitions.
2 - Receptacles for combustible trash that are located outside of buildings shall be placed at least 15 feet from the building or combustible material.
Use:
1 - Cigarettes, cigar butts, matches, and similar potential ignition sources should never be placed in a trash receptacle.  Proper receptacles for such items should be provided in areas designated for smoking.
2 - Broken glass, empty jars, scrap metal, and similar construction material should never be placed in office trash containers.  A roll-off bin or other appropriate container should be used to hold construction debris.
Environmental:
1 - Container storage areas shall be kept clean and free of trash.  Improper disposal of food waste can attract pests and vermin.  Prevention methods that do not involve the use of toxic chemicals is the preferred method of pest control.
2 - Outdoor containers should be kept covered when not in use so as to avoid attracting pests and to prevent the entry of water.  Dripping or leaking trash containers may violate local storm water quality discharge regulations.
3 - Promote recycling by contracting with a waste removal company that provides reuse as part of the waste processing or by providing segregated bins for the collection of office paper, aluminum cans, plastic bottles, and toner cartridges.  Rinse empty cans and bottles of sugar-based soda so as not to attract ants and other pests.
4 - Proper lighting (indoor) or during Night Shift are provided. Accurately installed. No impairement or poor visibilty is generated. No shadow due to installation of lights are presents. 
</t>
        </r>
      </text>
    </comment>
    <comment ref="T17" authorId="0" shapeId="0" xr:uid="{00000000-0006-0000-0100-00000A000000}">
      <text>
        <r>
          <rPr>
            <sz val="11"/>
            <color indexed="8"/>
            <rFont val="Aptos Narrow"/>
            <charset val="178"/>
          </rPr>
          <t xml:space="preserve">Refer MODON HSS Manual, Associated Procedures, Checklist and Standards:
 1 - Permit is taken for confined space entry and all recommended precautions are in place.
 2 - Operatives are trained and fit for the specified job. 
 3 - Confined space is well ventilated by means of mechanical ventilation. (Exhaust fan, blowers, low velocity air hose etc.).
 4 - Rescue system (Tripod with hoisting device, Rescue Harness etc.) in place and sufficient trained persons are available for the rescue operation.
 5 - Safe access is available for rescue operation. (Manhole size - Min. 450 mm X 407 mm or 457 mm Dia.)
 6 - Atmospheric monitoring conducted and confined space is safe to enter.
Percentage of gas concentration will be monitored and recorded every 4 hrs.
 A.  Oxygen percentage. (Permissible limit – 19.5% to 23.5%)
 B.  Flammable gas or vapors.(Permissible limit - &lt;10% of LFL)
 C.  Carbon Monoxide. (Permissible limit - &lt;50ppm)
 D.  Hydrogen sulfide.(Permissible limit - &lt;10ppm)
 E.  Any other toxic gas or vapors.    _______________________________
7 - Minimum two persons shall be assigned to work in the confined space. One person will remain in the entrance at all times to monitor the work 
8 - All persons shall wear safety harness, which should be connected to safety line from outside at all times.
9 - All electrical equipment &amp; leads are free from damage and guards in place.
10 - All electrical tools &amp; equipment are connected through ELCB.
11 - Compressed gas cylinders are kept outside the confined space.
12 - supervisor / Foreman will be available at all time to monitor the work and for the rescue operation. 
13 - Tool box talk conducted for the entire team and they are well aware of the risks.
14 - Proper communication system is available in between persons inside and standby person.
15 - Trained First aider with first aid kit will be available when working in the confined space.
16 - Confined space entry register is available and shift records will be maintained.
 - 
</t>
        </r>
      </text>
    </comment>
    <comment ref="C18" authorId="0" shapeId="0" xr:uid="{00000000-0006-0000-0100-00000B000000}">
      <text>
        <r>
          <rPr>
            <sz val="11"/>
            <color indexed="8"/>
            <rFont val="Aptos Narrow"/>
            <charset val="178"/>
          </rPr>
          <t xml:space="preserve">Refer MODON HSS Manual, Associated Procedures, Checklist and Standards:
Combustible:
1 - Ensure oily rags, combustible material and other flammable substances which may ignite  are  not  accumulated  and  that  they  are  removed  without  delay  to  the designated disposal / storage area.
2 - Combustible materials shall not be stored within 20 feet (6.1 meters) of compressed gas cylinders.
3 - Safety cans used for dispensing combustible liquids shall be kept at a point of use
4 - Storage rooms for combustible liquids must have explosion-proof light fixtures
5 - No flames - hot work or smoking is be permitted in combustible liquid storage areas.
Flammable:
1 - Adequate training in the use and storage of flammable liquids is in place. 
2 - Storage of Flammable liquids in accordance with NFPA approved flammable storage lockers or in low value structures at least 50 feet from any other structure.
3 - Do not store other combustible materials near flammable storage areas 
4 - Bulk drums of flammable liquids must be grounded and bonded to containers during dispensing
5 - Portable containers of gasoline or diesel are not to exceed 5 gallons
6 - Safety cans used for dispensing flammable liquids shall be kept at a point of use
7 - Appropriate fire extinguishers are to be mounted within 75 feet of outside areas containing flammable liquids, and within 10 feet of any inside storage area for such materials.
8 - Storage rooms for flammable liquids must have explosion-proof light fixtures
9 - No flames - hot work or smoking is be permitted in flammable or combustible liquid storage areas.
10 - Flammable liquid transfer areas are to be separated from other operations by distance or by construction having proper fire resistance.
11 - When not in use flammable liquids shall be kept in covered containers.
12 - Flammable materials are considered hazardous and as such, material safety data sheets and appropriate hazard communication training for affected employees is required
13 - Maintain high levels of housekeeping, particularly with relations to flammable materials.
14 - Where flammable materials are handled in the course of work, safe work procedures must be prepared and documented with reference made to the Material Safety Data Sheets (MSDS‘s) for the materials concerned.
15 - All people handling, working with or in control of flammable substances must be properly trained and supervised (documentation to be maintained).
16 - Lead, dust, fumes and vapor constitute a major health hazard to workers.
Hazardous Substances COSHH
1 -  Under COSHH the risk presented by any hazardous substance assessed using hierarchy of control, stored, transported, created or disposed and usage at the workplace;
  &gt;  Very toxic or toxic: Substances that, in low quantities, cause death or acute or chronic damage to health when inhaled, swallowed or absorbed via the skin
  &gt;  Harmful: Substances that may cause death or acute or chronic damage to health when inhaled, swallowed or absorbed via the skin
  &gt;  Corrosive: Substances that may, on contact with living tissues, destroy them
  &gt;  inhalation into the lungs, when the substance is in the form of a gas, vapor, fume, mist, aerosol or dust
  &gt;  absorption through the skin or eyes by contact with a substance that can penetrate unbroken skin, or is absorbed through unprotected cuts or grazes
  &gt;  injection  by  contact  with  contaminated  sharp  objects  or  high-pressure  equipment, e.g. water jetting
  &gt;  ingestion by swallowing particles of a hazardous substance resulting from hand-to- mouth transfer
</t>
        </r>
      </text>
    </comment>
    <comment ref="T18" authorId="0" shapeId="0" xr:uid="{00000000-0006-0000-0100-00000C000000}">
      <text>
        <r>
          <rPr>
            <sz val="11"/>
            <color indexed="8"/>
            <rFont val="Aptos Narrow"/>
            <charset val="178"/>
          </rPr>
          <t xml:space="preserve">Refer MODON HSS Manual, Associated Procedures, Checklist and Standards:
1 - Are regular and frequent fire safety inspections carried out?
2 - Have a sufficient number of fire marshals/evacuation officers been appointed?
3 - Are water supplies adequate?
4 - Does the building or site have a written fire procedure?
5 - Is there an effective permit to work system in operation for all hot work and other fire related work?
6 - Do all doors from areas from which a large number of people may have to escape open in the direction of travel?
7 - Do all emergency exit doors (i.e. doors not in normal use) have clear instructions displayed on how to open?
8 - Are all escape routes clear and unobstructed?
9 - Are all fire exit doors correctly signed?
10 - Is all fire fighting equipment immediately visible or correctly signed?
11 - Are all flammable and explosive substances adequately signed to indicate their presence and danger?
12 - Where necessary, is there a sufficient number of emergency lights to adequately illuminate all internal escape routes, exit doors and signs?
13 - Where automatic fire detection is deemed to be necessary is there an adequate number of detectors in the critical areas?
14 - Where the means of raising the alarm is by hand-operated devices, can the operation of one device be heard throughout the entire building or site?
15 - Is there an adequate number of fire extinguishers in the building?
16 - Is there firefighting equipment other than extinguishers in the building?
17 - Are all electrical circuits and fixed electrical installations examined and tested at an acceptable frequency?
18 - Is housekeeping to an acceptable standard?
19 - Have all staff been trained in fire procedures in the last twelve months?
20 - Are all fire drills adequately recorded?
</t>
        </r>
      </text>
    </comment>
    <comment ref="C19" authorId="0" shapeId="0" xr:uid="{00000000-0006-0000-0100-00000D000000}">
      <text>
        <r>
          <rPr>
            <sz val="11"/>
            <color indexed="8"/>
            <rFont val="Aptos Narrow"/>
            <charset val="178"/>
          </rPr>
          <t xml:space="preserve">Refer MODON HSS Manual, Associated Procedures, Checklist and Standards:
1 - General construction waste streams generated including;
  &gt;  Asphalt, cable, timber, paving, roof sheeting, tiles, plastic sheeting and brickwork.
  &gt;  Excess concrete, spoil material from excavations.
  &gt;  General waste, such as putrescible food scraps and packaging from workers.
  &gt;  General (food) waste, construction/concrete waste, hazardous waste, paper/cardboard and waste water/sewage.
2 - Are hazardous waste identified with hazardous Waste label.  
3 - Containers are properly labeled in according to their contents.
4 - Container inspections are documented in writing using the Container Inspection Checklist.
5 - Weekly inspections logged into book using the Accumulation Area Inspection Log Sheet.  
“NO SMOKING OR OPEN FLAME” sign posted.  
6  Disposal facilities identified, evaluated using the procedures.
7 - Disposal facility accepted waste and issue approval letter.
8 - Waste transfer/dispose tracked using Waste Tracking Form.
9 - Waste streams, such as asphalt and concrete, to be recycled should be segregated and separately stored.
10 - 
Spill Release Contingency:
1 - Prior to beginning operations, ensure that on-site spill response capabilities (containment and personal protective equipment) are consistent with task requirements described in job hazard analysis.
</t>
        </r>
      </text>
    </comment>
    <comment ref="T19" authorId="0" shapeId="0" xr:uid="{00000000-0006-0000-0100-00000E000000}">
      <text>
        <r>
          <rPr>
            <sz val="11"/>
            <color indexed="8"/>
            <rFont val="Aptos Narrow"/>
            <charset val="178"/>
          </rPr>
          <t xml:space="preserve">Refer MODON HSS Manual, Associated Procedures, Checklist and Standards:
HHE is required at all locations where chemical hazards exist, such as; storing, transferring and handling facilities, under routine conditions.
The HHE scope shall include the physical, chemical, radiological, and biological health hazards.  Physical health hazards include elevated noise and vibration exposures, repetitive motion work operations, ionizing and non-ionizing radiation exposures heat and cold stress and biological hazards include infectious disease agents.
HHE shall be performed before the site mobilization;  
1 - Is the adequate eating or mess area is provided and sufficient for number of workers?
2 - Are sufficient tables and Chair are provide and Kept Clean?   
3 - Are FEs, signs, pest control being implemented?   
4 - Is washing Area sufficient and Kept Clean?  
5- Cooking Area Kept Clean?  
6 - L.P.G. Cylinder stored outside, secured &amp; upright  
7 - Sufficient drinking water provided. Filters changed (as per manufacturer recommendation)?
8 - Sufficient toilets, washbasins, cleaned/disinfectant provided?
9 - Provision of First Aider
10 - Provision of Nurse
11 -  Provision of First Aid Kit
12 - Provision of site clinic with required first aid equipment and items.
13 - Provision of shaded area on the workplace
14 - Provision of Ambulance or an equal arrangement in place"
15 - Smoking area is Prohibited other than designated smoking areas, clear of flammable and combustible materials?
16 - All toilets, washing, rest and eating facilities to be kept clean, hygienic and be well maintained at all times?
17 - Waste Management - Covered bins, emptied daily, close proximity, color coded etc.?
18 - Are the monitoring, including integrated air sampling, noise dosimetry and other exposure assessments, being carried out?
19 - Are the Physical, chemical, and biological stresses, being identified, results are taken with action level to prevent sickness, impaired health, significant discomfort, or inefficiency in workers?
20 - Are WEL, LEL, OEL PEL &amp; TLV linked to control workers airborne exposure to a chemical in a concentration above which is likely to cause death or immediate or delayed permanent adverse health effects or prevent escape from such an environment, if bening implemented?
</t>
        </r>
      </text>
    </comment>
    <comment ref="C20" authorId="0" shapeId="0" xr:uid="{00000000-0006-0000-0100-00000F000000}">
      <text>
        <r>
          <rPr>
            <sz val="11"/>
            <color indexed="8"/>
            <rFont val="Aptos Narrow"/>
            <charset val="178"/>
          </rPr>
          <t xml:space="preserve">Refer MODON HSS Manual, Associated Procedures, Checklist and Standards:
Is the hierarchy of Control is beng carried out on the following and recorded;
1 - Exposure to Chemical;
e.g. - Dust, Gas, Mist, Vapor
2 - Exposure to Radiation;
e.g. - Pipe radiography etc.
3 - Exposure to Biological Hazard;
e.g. - Bloodborne pathogens /  Legionella / Leptospirosis
4 - Exposure to noise;
e.g. Loss of hearing /  Physical damage to hearing mechanism 
5 - Heat and cold stress work;
e.g. - Heat-stroke, Heat stress / Frostbite / 
6 - Repetitive Motion Work;
e.g. - Musculoskeletal disorder, awkward position etc.
7 - Is the risk assessment carried out on the hazardous material and covering the following;  
  &gt; Allowable exposure limits, 
  &gt; Exposure monitoring requirements, 
  &gt; Methods of compliance for potential over exposure conditions, 
  &gt; Medical surveillance program, 
  &gt; Hazard communication, employee training requirements, 
8- Is the IH Surveillance Plan should being implemented and have rocored on the following; 
  &gt; Which exposure groups require IH monitoring and medical surveillance
  &gt; Specific substances or agents to be monitored, 
  &gt; The OELs to be used to evaluate results 
  &gt; The statistical basis to continue or cease monitoring
  &gt; Specific medical testing/protocol to be implemented 
9 - Do we've program on identifies work conditions such as the following, the exposure must first be mitigated or work shall not be performed.
  &gt; Oxygen concentrations less than 19.5% or greater than 23.5%, or
  &gt; Atmospheres greater than 1% of the Lower Explosive Limit, or
  &gt; Atmospheres that are &gt;50% of Immediately Dangerous to Life or Health (IDLH) concentrations, or
  &gt; Work with sensitizers or known human carcinogens, mutagens, or teratogens without process isolation or fully encapsulating personal protection, or
  &gt; Work with highly infectious biological agents without process isolation
</t>
        </r>
      </text>
    </comment>
    <comment ref="T20" authorId="0" shapeId="0" xr:uid="{00000000-0006-0000-0100-000010000000}">
      <text>
        <r>
          <rPr>
            <sz val="11"/>
            <color indexed="8"/>
            <rFont val="Aptos Narrow"/>
            <charset val="178"/>
          </rPr>
          <t xml:space="preserve">Refer MODON HSS Manual, Associated Procedures, Checklist and Standards:
1 - Are all dispensing areas diked or properly graded to control drainage of spilled fuel?
2 - are all workers and operatives are trained to use spill response kit?
3 - Is the procedure in place for collecting and/or containing, and disposing of spilled materials?
4 - All tanks &amp; vessels areas are diked to contain accidental spills?.
5 - Do measures taken to prevent an accidental contaminated runoff from construction , operation, maintenance, plant and storage areas?
6 - Do measures taken to control on deposits of oils, greases and fuels, from site plant and vehicle operations, mechanical failures, spillages and discharges to ground or drains and the dispersion of unattended spills by plant / vehicle movements?.
7 - Do measures taken to control on fuels, oils and other hazardous chemicals spilled on site during re-fueling, storage or transport operations?.
8 - Do we have an Emergency Response Procedure will be followed in the event of environmental emergency such as an oil or chemical spill?
9 - Is there a procedure for concrete wash, clean and dispose to prevent ground contamination, such as; Concrete wash pits with leak proof sedimentation tanks will be provided for washing concrete mixer trucks. The design and location
of such wash pits shall be agreed with the Project Manager prior to its construction on site. Concrete dumping or spillages of any kind shall not be allowed in any other location on site?
10 - Is there a procedure to used in the situation of a major spills that will have an impact on the surrounding environment will  be  promptly  reported  to  the  Fire  Brigade?
11 - Are there a procedure of disposing off any damage/leakage drums or containers shall be removed in accordance with the local requirements?
12 - Are there a procedure of dealing with spilled contaminated soils, resulted and remediated, accordingly?
13 - Are all personnel trained in the use of spill procedure and response and the adequate spill kits are available on site?
</t>
        </r>
      </text>
    </comment>
    <comment ref="C21" authorId="0" shapeId="0" xr:uid="{00000000-0006-0000-0100-000011000000}">
      <text>
        <r>
          <rPr>
            <sz val="11"/>
            <color indexed="8"/>
            <rFont val="Aptos Narrow"/>
            <charset val="178"/>
          </rPr>
          <t xml:space="preserve">Refer MODON HSS Manual, Associated Procedures, Checklist and Standards:
1 - All electrical extension cords are equipped with nonconductive plugs
2 - Cords must not be spliced or draped over nails, metal objects 
3 - The use of extension cords by means of multiple outlet plugs from single outlets is prohibited
4 - All electrical service removals, alterations and equipment installations are performed by an authorized electrician
5 - Faulty electrical installation
 6 - Electrical supply disruption
7 - Exposed cables
8 - Trip / fall hazards from installed cables
9 - Fire hazard Electrical overload 
10 - electrocution
11 - Electrical (short circuit) - Contact with exposed conductors or a device that is incorrectly
or inadvertently grounded, such as when a metal ladder comes into contact with power lines
12 - Electrical - (static discharge)
13 - Electrical Fire - Use of electrical power that results in electrical overheating or
arcing to the point of combustion or ignition of flammables, or electrical component damage
14 -  Improper grounding
15 - Damaged insulation
16 - Exposed electrical parts
17 - Overloaded circuits
18 - Inadequate wiring
19 - Wet conditions
20 - Overhead power lines
21 - Damaged tools and equipment
</t>
        </r>
      </text>
    </comment>
    <comment ref="T21" authorId="0" shapeId="0" xr:uid="{00000000-0006-0000-0100-000012000000}">
      <text>
        <r>
          <rPr>
            <sz val="11"/>
            <color indexed="8"/>
            <rFont val="Aptos Narrow"/>
            <charset val="178"/>
          </rPr>
          <t xml:space="preserve">Refer MODON HSS Manual, Associated Procedures, Checklist and Standards:
1 - Is there a meaningful and an effective consultation and communication on health and safety matters being implemented through out the project?
2 - Is the Consultation and communication on health and safety matters in place through the following mechanisms:
  &gt; Project specific induction  - (prior to commencement of contracted work)
  &gt; Work activity Induction (in SWMS or equivalent) - (prior to commencement any construction work)
  &gt; Toolbox Meetings - (Monthly intervals or generally when there is the introduction of a new process (SWMS) or        when discussing OHS issues/topics).
  &gt; Subcontractor Meetings - (weekly)
  &gt; Project team meetings - (weekly)
  &gt; HSE Committee Meeting - (as agreed with the HSE Committee)
  &gt; OHS Report - (monthly)
  &gt; Project Notice Board and general signage - (as required)
3 - Is there a method of communication is to be established in the work procedures to allow constant monitoring of those persons working in the confined space?
4 - Is there a material safety data sheets and appropriate hazard communication training for affected employees is in place?
 5 - Are all environmental aspects and impacts been communicated to employees?
6 - Dose the notice 
</t>
        </r>
      </text>
    </comment>
    <comment ref="C22" authorId="0" shapeId="0" xr:uid="{00000000-0006-0000-0100-000013000000}">
      <text>
        <r>
          <rPr>
            <sz val="11"/>
            <color indexed="8"/>
            <rFont val="Aptos Narrow"/>
            <charset val="178"/>
          </rPr>
          <t xml:space="preserve">Refer MODON HSS Manual, Associated Procedures, Checklist and Standards:
1-  Check that all the workers are using safe hand tools/power tools and instruct them to operate and maintain the same in safe manner
2 - Ensure power tools and hand tools are checked prior to issue
3 - Damaged tools and equipment
4 - Electrical tools or electrical equipment are not to be issued for use until inspected.
5 - Electrical tools or electrical equipment are not to be issued for use until inspected.
6 - "Defective" electrical tools and equipment are to be tagged and removed from service until repaired and inspected
7 - The frequency for inspection of construction electrical tools and electrical equipment shall be monthly and inspection indicated by attached color-coded tape or color- coded tie wraps and a color coded inspection tag with Contractor‘s name, the supervisor, the inspection date, equipment number and signature of competent inspector displayed on the tag.
8 - Checking the cords for worn or cracked insulation.
9 - Checking the cords entry to plug and tool housing for frayed or worn insulation and strain relief.
10 - Checking the plug prongs for damage.
11 - Checking the plug for exposed connectors
12 - Checking the equipment housing for damage.
13 - Checking trigger locks to ensure they have been removed
14 - Checking the leads for signs of wear, poor connections at probes, etc.
15 - Checking the housing and the readout window for cracks, loose screws, etc.
16 - Check all Ground Fault Circuit Interrupters (GFCI) during the monthly inspections.
17 - Machines are free from any defects / damage.
18 -  Pressure switch and safety guards in place where applicable.
19 - Leads are fitted with correct plugs &amp; sockets and free from damages.
20 - Leads wires are free from joints, cuts and other defects. 
21 - Leads are suitably rated for the electric current.
22 - Machines / Tools are equipped with properly functioning dead man switch.
23 - Tools issue and maintenance record is properly maintained.
24 - Tools are correctly stored.
25 - Discarded Tools / cords are marked and stored separately.
</t>
        </r>
      </text>
    </comment>
    <comment ref="T22" authorId="0" shapeId="0" xr:uid="{00000000-0006-0000-0100-000014000000}">
      <text>
        <r>
          <rPr>
            <sz val="11"/>
            <color indexed="8"/>
            <rFont val="Aptos Narrow"/>
            <charset val="178"/>
          </rPr>
          <t xml:space="preserve">Refer MODON HSS Manual, Associated Procedures, Checklist and Standards:
1 - Is the Project HSE Plan presents actions, responsibilities, protocol, conformance, verification and containment activities to be undertaken by project staff and sub-contractors at all times during the construction phase of the project.
2 - Is the implementation of the HSE plan is being monitored, evaluated for accuracy and any changes made communicated to all relevant personnel.
3 - Is the HSE Plan, CEMP, Security Plan, HAZcomm., standards &amp; procedures are updated, signed, approved and distributed, acknowledged to the construction team's responsible individuals?
4 -Is the project overall safety risk register developed, approved and being implemented?
</t>
        </r>
      </text>
    </comment>
    <comment ref="C23" authorId="0" shapeId="0" xr:uid="{00000000-0006-0000-0100-000015000000}">
      <text>
        <r>
          <rPr>
            <sz val="11"/>
            <color indexed="8"/>
            <rFont val="Aptos Narrow"/>
            <charset val="178"/>
          </rPr>
          <t xml:space="preserve">Refer MODON HSS Manual, Associated Procedures, Checklist and Standards:
Immediate Postural and Load Factor;
1- Is the body position stable?   
2 - Is the trunk of the body straight (not twisted)?   
3 - Is the operation carried out by one person?   
4 - Is the load kept close to the body?   
5 - Can the handler avoid stretching upwards?   
6 - Can the handler avoid a prolonged period in one posture?   
7 - Can the handler perform the task without overreaching?   
8 - Are both hands used for grasping?   
9 - Are the hands less than a shoulder width apart?   
10 - Is the load positioned centrally in front of the body?   
11 - Is the load reasonably symmetrical?   
12 - Is the load stable and easy to grasp?    
13 - Can handlers move and position themselves freely?    
Environmental Risk Factor;
1 - Too hot?    
2 - Too cold?    
3 - Too bright?    
4 - Too dark?    
5 - Too noisy to allow effective communication?    
6 - Too wet?    
7 - Slippery underfoot?    
8 - Does any personal protective equipment interfere with the task?    
Carrying;
1 - Is the load carried at knuckle height?    
2 - Is the load carried at arm's length from the body?    
3 - Is the load carried for more than 10 meters?    
Seated Work;
1 - Is the load lifted from below thigh height?    
2 - Is the load lifted to above shoulder height?    
3 - Is the load lifted at arm's length from the body?    
4 - Does the handler have to twist significantly to the side?    
5 - Is the load heavier than 5kg?    
Pushing and Pulling;
1 - Does the pushing and pulling take place below knuckle height?    
2 - Does the pushing and pulling take place above shoulder height?    
3 - Is the initial or maximum force required to push or pull the load more than 25kg?    
4 - Is the continuous force required to keep the load in motion more than 10kg?    
</t>
        </r>
      </text>
    </comment>
    <comment ref="T23" authorId="0" shapeId="0" xr:uid="{00000000-0006-0000-0100-000016000000}">
      <text>
        <r>
          <rPr>
            <sz val="11"/>
            <color indexed="8"/>
            <rFont val="Aptos Narrow"/>
            <charset val="178"/>
          </rPr>
          <t xml:space="preserve">Refer MODON HSS Manual, Associated Procedures, Checklist and Standards:
1 - Is there a system of proper HSE reporting in place, such as; all work-related incidents including near misses, injuries, illnesses, property damage, environmental incidents, security events and motor vehicle incidents, using proper protocol followed?
2 - Is the HSE incidents, accident, near misses, unsafe acts/conditions and dangerous occurrences are being reporting in timely manner and in the approved company format?
3 - Are the workers informed, trained in reporting all near misses, unsafe acts/conditions to the appropriate authority or line of manager?
4 - Is the Weekly / Monthly HSE Statistics data, including (leading &amp; lagging) indicators, reviewed by the senior management?
</t>
        </r>
      </text>
    </comment>
    <comment ref="C24" authorId="0" shapeId="0" xr:uid="{00000000-0006-0000-0100-000017000000}">
      <text>
        <r>
          <rPr>
            <sz val="11"/>
            <color indexed="8"/>
            <rFont val="Aptos Narrow"/>
            <charset val="178"/>
          </rPr>
          <t xml:space="preserve">Refer MODON HSS Manual, Associated Procedures, Checklist and Standards:
CHECKS;
1 - Plant guarding is in place and in good condition to prevent injury from parts disintegrating or failing 
2 - Access and egress is in good condition, hand holds, ladder etc. are sound and in place 
3 - Operator's seat and controls are in good condition and all safety devices (limiters and indicators) are labelled and fully operational. 
4 - Operator's manual / instructions supplied by the manufacturer of the plant are available in the plant. 
5 - Hazards with the use of the plant are identified, i.e. Safe working limits on batters, operator safety instructions etc., are displayed clearly in the cabin of the plant for operator reference. I.E. PLANT SPECIFIC RISK ASSESSMENT. 
6 - Hazard controls, i.e. seat belts must be worn and hearing protection must be worn, caution/danger signs (counter weight slewing area, excavators and cranes) etc. are displayed in the cabin or on the plant in a position relevant to the hazard. 
7 - Operator cabin/work platform access is clean and free of debris, loose tools, equipment, grease oil and is in an orderly condition. 
8 - Plant is clean and free from oil leaks and oil build up. 
9 - Plant Pre Start inspection is complete and a record of the inspection will be provided at commencement on the site. 
10 - Certification of operator / proof of competency.
11 - Operational Noise Level - Statement of conforming emission level. 
12 - Plant has no areas of excessive wear or damage. 
Mobile plant required to have;
1 - Plant is fitted with a Roll Over Protection Structure (R.O.P.S.) and operator restraint. 
2 - Plant is fitted with a front horn and reversing beeper. 
3 - Plant is fitted with a rotating or flashing amber beacon. 
Plant used to lift Material and equipment;
Backhoes, excavators, cranes and loaders used as crane from designed lifting points. The Safe Working Load of the plant item is displayed on the plant as: 
EITHER;
A Crane Chart supplied by the manufacturer specific to the plant item in the cabin of the plant for operator reference
OR;
The Safe Working Load of the equipment on the boom of the loader bucket and of the dipper arm of excavators - a combination of both is required for backhoes e.g. SWL 1.2ton. 
Personal Lifting Equipment - (Cherry Pickers, boom lift and elevated platform)
1 - Safety Working Load is displayed on work bucket / platform. 
2 - Fully body harnesses and lanyards are to be provided for personnel using the equipment. 
3 - Safety Instruction for the operation of the equipment is clearly displayed in the work bucket / platform. 
4 - The supplier have provided training for personnel using the platform in the safe use of the equipment 
</t>
        </r>
      </text>
    </comment>
    <comment ref="T24" authorId="0" shapeId="0" xr:uid="{00000000-0006-0000-0100-000018000000}">
      <text>
        <r>
          <rPr>
            <sz val="11"/>
            <color indexed="8"/>
            <rFont val="Aptos Narrow"/>
            <charset val="178"/>
          </rPr>
          <t xml:space="preserve">Refer MODON HSS Manual, Associated Procedures, Checklist and Standards:
1 - Do all personnel have the correct information, instruction and training according to their role and responsibilities?
2 - Is the contractor promoting awareness of company standards and regulations among their employees on a regular basis, or when it is necessary?
3 - Do all personnel have completed basic relevant awareness training, such as; Fire Awareness Training, Heat Stress awareness Training, Safety Signs and Color Code awareness Training, Environmental Awareness Training, Using Fire Extinguisher Awareness Training, Emergency reporting Awareness Training, Unsafe Act/Conditions reporting awareness training, Evacuation Procedure Awareness Training?
</t>
        </r>
      </text>
    </comment>
    <comment ref="C25" authorId="0" shapeId="0" xr:uid="{00000000-0006-0000-0100-000019000000}">
      <text>
        <r>
          <rPr>
            <sz val="11"/>
            <color indexed="8"/>
            <rFont val="Aptos Narrow"/>
            <charset val="178"/>
          </rPr>
          <t xml:space="preserve">Refer MODON HSS Manual, Associated Procedures, Checklist and Standards:
1 - Crane Inspected
2 - Operator certified
3 - Lift Plan approved
4 - PTW obtained
5 - lifting equipment is suitable for the use it is being put to, marked with safe working load, properly maintained and
inspected, and receives a periodic thorough examination.
6 - Are all members of the lifting operations team including the Appointed Person, Crane Drivers and Slingers / Signalers / Banksmen will be competent and have such practical and theoretical knowledge and experience as is necessary to carry out their duties.
7 - Bank man is available and certified
8 - The crane operator have a practical and theoretical knowledge of lifting operations
9 - Lifting operations will be undertaken by a minimum of three competent people the crane operator, slinger / signaler (slinger and signaler can be one person) / banks man / flagman (banks man and flagmen can be one person) and Supervisor
10 - Certification of Lifting Equipment / Lifting Gear / Lifting Devices
11 - Lifting plan prepared/approved/communicated
12 - Lifting gear (Chain sling, shackle, webbing sling, lifting clamps etc.) / devices (Chain block, Winch, Monorail etc.) are checked, inspected &amp; tagged - ( size, length, dia, width, SWL,Condition &amp; defects.
13 - All lifting equipment / gears have valid test certificates and are in good condition.
</t>
        </r>
      </text>
    </comment>
    <comment ref="T25" authorId="0" shapeId="0" xr:uid="{00000000-0006-0000-0100-00001A000000}">
      <text>
        <r>
          <rPr>
            <sz val="11"/>
            <color indexed="8"/>
            <rFont val="Aptos Narrow"/>
            <charset val="178"/>
          </rPr>
          <t xml:space="preserve">Refer MODON HSS Manual, Associated Procedures, Checklist and Standards:
1 - Is there process of SBO for leadership to identify and reinforce safe work practices/behaviors?
2 - Is there process of SBO for leadership to identify and improve on at-risk practices?
3 - Is there process of SBO for leadership to identify and improve on practices, conditions, controls, and compliance that eliminate or reduce hazards?
4 - Is there a process of SBO for leadership to make positive, corrective, cooperative, collaborative feedback/recommendations?
5 - Is there a training program for BBST, that how to identify critical safety behavior and how to provide feedback and the number of personnel trained.
6 - Is there a program for the leadership to carry out SBO once a month or twice (depends project scope of work), and record available?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Malik, Muhammad</author>
  </authors>
  <commentList>
    <comment ref="A40" authorId="0" shapeId="0" xr:uid="{687CB51C-0B74-4A8F-896A-962C0C204E24}">
      <text>
        <r>
          <rPr>
            <b/>
            <sz val="9"/>
            <color indexed="81"/>
            <rFont val="Tahoma"/>
            <family val="2"/>
          </rPr>
          <t>Malik, Muhammad:</t>
        </r>
        <r>
          <rPr>
            <sz val="9"/>
            <color indexed="81"/>
            <rFont val="Tahoma"/>
            <family val="2"/>
          </rPr>
          <t xml:space="preserve">
This refers to quality observation sheet</t>
        </r>
      </text>
    </comment>
  </commentList>
</comments>
</file>

<file path=xl/sharedStrings.xml><?xml version="1.0" encoding="utf-8"?>
<sst xmlns="http://schemas.openxmlformats.org/spreadsheetml/2006/main" count="3868" uniqueCount="1813">
  <si>
    <t>Week</t>
  </si>
  <si>
    <t>Item</t>
  </si>
  <si>
    <t>Plan</t>
  </si>
  <si>
    <t>Cum</t>
  </si>
  <si>
    <t>Pending</t>
  </si>
  <si>
    <t>Total</t>
  </si>
  <si>
    <t>Month</t>
  </si>
  <si>
    <t>Monthly</t>
  </si>
  <si>
    <t>C um</t>
  </si>
  <si>
    <t>%</t>
  </si>
  <si>
    <t>EAC</t>
  </si>
  <si>
    <t>Forecast current and future months</t>
  </si>
  <si>
    <t>Actuals thru previous month</t>
  </si>
  <si>
    <t>Extended Duration</t>
  </si>
  <si>
    <t>Date</t>
  </si>
  <si>
    <t>Actual</t>
  </si>
  <si>
    <t>Remarks</t>
  </si>
  <si>
    <t>#</t>
  </si>
  <si>
    <t>Planned</t>
  </si>
  <si>
    <t>Weekly (SAR)</t>
  </si>
  <si>
    <t>Cumulative</t>
  </si>
  <si>
    <t>Contractor</t>
  </si>
  <si>
    <t>Mobilization</t>
  </si>
  <si>
    <t>WBS</t>
  </si>
  <si>
    <t>Plan %</t>
  </si>
  <si>
    <t>Earned</t>
  </si>
  <si>
    <t>Approved</t>
  </si>
  <si>
    <t>UPDATE ONLY YELLOW PORTION FROM PRIMAVERA EXPORT, IF NEEDED, EXTEND YELLOW PORTION BASED ON SCHEDULE.</t>
  </si>
  <si>
    <t>Baseline Plan</t>
  </si>
  <si>
    <t>Earned Value</t>
  </si>
  <si>
    <t xml:space="preserve">Forecast </t>
  </si>
  <si>
    <t>Variance</t>
  </si>
  <si>
    <t>Potential</t>
  </si>
  <si>
    <t>% Wt.</t>
  </si>
  <si>
    <t>To Date (SAR)</t>
  </si>
  <si>
    <t>SPI</t>
  </si>
  <si>
    <t>Project Status Score</t>
  </si>
  <si>
    <t>Manpower Availability</t>
  </si>
  <si>
    <t>Billing % Compared to Planned</t>
  </si>
  <si>
    <t>Safety Score</t>
  </si>
  <si>
    <t>Quality Score</t>
  </si>
  <si>
    <t>Elements</t>
  </si>
  <si>
    <t>Max</t>
  </si>
  <si>
    <t>Score</t>
  </si>
  <si>
    <t>No Entry Required</t>
  </si>
  <si>
    <t>Cost</t>
  </si>
  <si>
    <t>MONTHS</t>
  </si>
  <si>
    <t>Plan - Monthly</t>
  </si>
  <si>
    <t>Actual - Monthly</t>
  </si>
  <si>
    <t>CM</t>
  </si>
  <si>
    <t>Actual/Fcst vs Plan</t>
  </si>
  <si>
    <t>Invoice Reference</t>
  </si>
  <si>
    <t>Invoice Value</t>
  </si>
  <si>
    <t>Period Covered</t>
  </si>
  <si>
    <t>Payment Status</t>
  </si>
  <si>
    <t>Invoice No.</t>
  </si>
  <si>
    <t>Doc Control reference</t>
  </si>
  <si>
    <t>Submittal Rev. #</t>
  </si>
  <si>
    <t>AP Recovery</t>
  </si>
  <si>
    <t>Retention</t>
  </si>
  <si>
    <t>Deduction / Penalties</t>
  </si>
  <si>
    <t>Amount (net)</t>
  </si>
  <si>
    <t>Date to CM / PgM</t>
  </si>
  <si>
    <t>Date to PM</t>
  </si>
  <si>
    <t>PM Reply Date</t>
  </si>
  <si>
    <t>Date to Accounts</t>
  </si>
  <si>
    <t>Days Elapsed</t>
  </si>
  <si>
    <t>Date Paid</t>
  </si>
  <si>
    <t>Amount Paid</t>
  </si>
  <si>
    <t>Paid %</t>
  </si>
  <si>
    <t>Payment Period (d)</t>
  </si>
  <si>
    <t>Amount Pending</t>
  </si>
  <si>
    <t>Y</t>
  </si>
  <si>
    <t>N</t>
  </si>
  <si>
    <t>TOTAL</t>
  </si>
  <si>
    <t>Status</t>
  </si>
  <si>
    <t>Status List</t>
  </si>
  <si>
    <t>Duration</t>
  </si>
  <si>
    <t>Weekly Progress Report - Construction Projects</t>
  </si>
  <si>
    <t>Initial Handover</t>
  </si>
  <si>
    <t>Phase</t>
  </si>
  <si>
    <t>Stage</t>
  </si>
  <si>
    <t>Launch</t>
  </si>
  <si>
    <t>LOA</t>
  </si>
  <si>
    <t>Active</t>
  </si>
  <si>
    <t>Kick-off Meeting</t>
  </si>
  <si>
    <t>On Hold</t>
  </si>
  <si>
    <t>Site Handover</t>
  </si>
  <si>
    <t>Terminated</t>
  </si>
  <si>
    <t>Terminated, Closed</t>
  </si>
  <si>
    <t>Execution</t>
  </si>
  <si>
    <t>Substantial Complete</t>
  </si>
  <si>
    <t>T&amp;C</t>
  </si>
  <si>
    <t>Complete</t>
  </si>
  <si>
    <t>Closeout</t>
  </si>
  <si>
    <t>Closed</t>
  </si>
  <si>
    <t>Initial Handover Signed</t>
  </si>
  <si>
    <t>Warranty Period</t>
  </si>
  <si>
    <t>Final Handover</t>
  </si>
  <si>
    <t>PgM</t>
  </si>
  <si>
    <t>Tender Documents Issued</t>
  </si>
  <si>
    <t>Responses to the OCS completed</t>
  </si>
  <si>
    <t>Design close-out process complete</t>
  </si>
  <si>
    <t>Initial staff and equipment in place, ready to start production</t>
  </si>
  <si>
    <t xml:space="preserve"> CM / PgM Approval Timeline</t>
  </si>
  <si>
    <t>format if no, make shaded</t>
  </si>
  <si>
    <t>Advance Payment %</t>
  </si>
  <si>
    <t>Retention %</t>
  </si>
  <si>
    <t>End Date</t>
  </si>
  <si>
    <t>Start Date</t>
  </si>
  <si>
    <t>CM / PgM Reply Date</t>
  </si>
  <si>
    <t>Gross Value</t>
  </si>
  <si>
    <t>Safe Hours Worked</t>
  </si>
  <si>
    <t>Total Hours Worked</t>
  </si>
  <si>
    <t>Project ID</t>
  </si>
  <si>
    <t>Low</t>
  </si>
  <si>
    <t>Medium</t>
  </si>
  <si>
    <t>High</t>
  </si>
  <si>
    <t>Other</t>
  </si>
  <si>
    <t>Expired</t>
  </si>
  <si>
    <t>Occurred</t>
  </si>
  <si>
    <t>Revised / Recovery Plan</t>
  </si>
  <si>
    <t>Earned %</t>
  </si>
  <si>
    <t>Construction</t>
  </si>
  <si>
    <t>Achieved Wt.%</t>
  </si>
  <si>
    <t>Achieved/Fcst vs Plan</t>
  </si>
  <si>
    <t>Cum Wt.</t>
  </si>
  <si>
    <t>Plan Wt.%</t>
  </si>
  <si>
    <t>Wt.%</t>
  </si>
  <si>
    <t>Issued</t>
  </si>
  <si>
    <t>Earned Value Progress (SAR)</t>
  </si>
  <si>
    <t>Physical Progress (Effort)</t>
  </si>
  <si>
    <t>Weekly Physical Progress</t>
  </si>
  <si>
    <t>To Date Physical Progress</t>
  </si>
  <si>
    <t>(Manhours)</t>
  </si>
  <si>
    <t>(Mandays)</t>
  </si>
  <si>
    <t>Progress Overview</t>
  </si>
  <si>
    <t>Safety</t>
  </si>
  <si>
    <t>Cum Effort</t>
  </si>
  <si>
    <t>Earned Effort %</t>
  </si>
  <si>
    <t>Gross Paid Value</t>
  </si>
  <si>
    <t>Project Name</t>
  </si>
  <si>
    <t>BOQ Value (SAR)</t>
  </si>
  <si>
    <t>SPI (Physical Effort)</t>
  </si>
  <si>
    <t>SPI (Cost)</t>
  </si>
  <si>
    <t>Sr. NO.</t>
  </si>
  <si>
    <t>BOQ. No.</t>
  </si>
  <si>
    <t>Unit</t>
  </si>
  <si>
    <t xml:space="preserve">Quantity </t>
  </si>
  <si>
    <t>Proc. Qty</t>
  </si>
  <si>
    <t>Required P.O Date</t>
  </si>
  <si>
    <t>Date of Pur. Order Issued</t>
  </si>
  <si>
    <t>Purchase Order No.</t>
  </si>
  <si>
    <t>Supplier</t>
  </si>
  <si>
    <t>Method of Shipping</t>
  </si>
  <si>
    <t>Required on Job</t>
  </si>
  <si>
    <t>E.D.A. to Site</t>
  </si>
  <si>
    <t>A.D.A. to Site</t>
  </si>
  <si>
    <t xml:space="preserve">Lead Time </t>
  </si>
  <si>
    <t xml:space="preserve"> </t>
  </si>
  <si>
    <t xml:space="preserve">Pending </t>
  </si>
  <si>
    <t>0-10
Days</t>
  </si>
  <si>
    <t>11-20
Days</t>
  </si>
  <si>
    <t>21-30
Days</t>
  </si>
  <si>
    <t>31-60
Days</t>
  </si>
  <si>
    <t>&gt; 60
Days</t>
  </si>
  <si>
    <t>Avg. Closing
(Days)</t>
  </si>
  <si>
    <t>Item
 No.</t>
  </si>
  <si>
    <t>Days
Change</t>
  </si>
  <si>
    <t>A</t>
  </si>
  <si>
    <t>Milestones</t>
  </si>
  <si>
    <t>Original 
(Baseline)</t>
  </si>
  <si>
    <t>Forecast</t>
  </si>
  <si>
    <t>Contract Sign Date</t>
  </si>
  <si>
    <t>Site Handover Date</t>
  </si>
  <si>
    <t>Contract General Information</t>
  </si>
  <si>
    <t>Consultant</t>
  </si>
  <si>
    <t>Key Dates</t>
  </si>
  <si>
    <t>Contract Award Date</t>
  </si>
  <si>
    <t>Original Completion</t>
  </si>
  <si>
    <t>Contract Award Date (Hijri)</t>
  </si>
  <si>
    <t>Contract Sign Date (Hijri)</t>
  </si>
  <si>
    <t>Site Handover Date (Hijri)</t>
  </si>
  <si>
    <t>Original Completion (Hijri)</t>
  </si>
  <si>
    <t>Revised Completion Date</t>
  </si>
  <si>
    <t>Committed Completion Date</t>
  </si>
  <si>
    <t>Forecast Completion</t>
  </si>
  <si>
    <t>Original Contract Value</t>
  </si>
  <si>
    <t>Revised Contract Value</t>
  </si>
  <si>
    <t>Estimate At Completion Value</t>
  </si>
  <si>
    <t xml:space="preserve">Potential Changes </t>
  </si>
  <si>
    <t>Revised O&amp;M Value</t>
  </si>
  <si>
    <t>O&amp;M Value</t>
  </si>
  <si>
    <t>Submitted Invoices (Gross Value)</t>
  </si>
  <si>
    <t>Total Deduction</t>
  </si>
  <si>
    <t>Performance Summary</t>
  </si>
  <si>
    <t>Data Date</t>
  </si>
  <si>
    <t xml:space="preserve">Construction Milestones </t>
  </si>
  <si>
    <t xml:space="preserve">Performance overview </t>
  </si>
  <si>
    <t>Shop Drawings</t>
  </si>
  <si>
    <t>B</t>
  </si>
  <si>
    <t>C</t>
  </si>
  <si>
    <t>D</t>
  </si>
  <si>
    <t>Processed</t>
  </si>
  <si>
    <t>with Designer</t>
  </si>
  <si>
    <t>Mechanical</t>
  </si>
  <si>
    <t>Electrical</t>
  </si>
  <si>
    <t xml:space="preserve">TOTAL </t>
  </si>
  <si>
    <t>Item Per WBS</t>
  </si>
  <si>
    <t>Submittals With Consultant</t>
  </si>
  <si>
    <t>Non Conforomance Report (NCR)</t>
  </si>
  <si>
    <t>Total Submittals</t>
  </si>
  <si>
    <t>Material Approval</t>
  </si>
  <si>
    <t/>
  </si>
  <si>
    <t>Quality Reports</t>
  </si>
  <si>
    <t>Week Number</t>
  </si>
  <si>
    <t>Date Issued</t>
  </si>
  <si>
    <t xml:space="preserve">Date Closed </t>
  </si>
  <si>
    <t xml:space="preserve">Numbers Of Comments </t>
  </si>
  <si>
    <t>Date of Audit</t>
  </si>
  <si>
    <t>Overall Score</t>
  </si>
  <si>
    <t>Closure Duration</t>
  </si>
  <si>
    <t>Overall Average</t>
  </si>
  <si>
    <t>This Week Score</t>
  </si>
  <si>
    <t xml:space="preserve">This Week </t>
  </si>
  <si>
    <t>This Month</t>
  </si>
  <si>
    <t>Year to Date</t>
  </si>
  <si>
    <t>Fire Incident Cases</t>
  </si>
  <si>
    <t>Monthly Effort</t>
  </si>
  <si>
    <t>Safety Statistics</t>
  </si>
  <si>
    <t xml:space="preserve">Induction Training </t>
  </si>
  <si>
    <t xml:space="preserve">Average Closing </t>
  </si>
  <si>
    <t xml:space="preserve">Average Number of Comments Per Audit </t>
  </si>
  <si>
    <t>Procurement Summary</t>
  </si>
  <si>
    <t>Total Number of P.O.</t>
  </si>
  <si>
    <t>Actual P.O.
To Date</t>
  </si>
  <si>
    <t>Reactive</t>
  </si>
  <si>
    <t>Proactive</t>
  </si>
  <si>
    <t>Category</t>
  </si>
  <si>
    <t>Remaining Drawings</t>
  </si>
  <si>
    <t>Remaining to approve</t>
  </si>
  <si>
    <t>Remaining P.O</t>
  </si>
  <si>
    <t>Actual Material on Site</t>
  </si>
  <si>
    <t>Remaining Materials</t>
  </si>
  <si>
    <t>Material Delivery Completion (Date)</t>
  </si>
  <si>
    <t xml:space="preserve">Quality </t>
  </si>
  <si>
    <t>Invoices Summary</t>
  </si>
  <si>
    <t>No of Submitted Invoices</t>
  </si>
  <si>
    <t xml:space="preserve">No of Paid  Invoices </t>
  </si>
  <si>
    <t>No of Pending Invoices</t>
  </si>
  <si>
    <t>Deduction / Penalties %</t>
  </si>
  <si>
    <t>CCO No.</t>
  </si>
  <si>
    <t>Date Added</t>
  </si>
  <si>
    <t>Description of Change</t>
  </si>
  <si>
    <t>Date Approved</t>
  </si>
  <si>
    <t>Open</t>
  </si>
  <si>
    <t>Submitted Invoices (SAR)</t>
  </si>
  <si>
    <t>PM Approved Invoices (SAR)</t>
  </si>
  <si>
    <t>Paid  Invoices (SAR)</t>
  </si>
  <si>
    <t>Advance Payment (SAR)</t>
  </si>
  <si>
    <t>Retention (SAR)</t>
  </si>
  <si>
    <t>Deduction / Penalties (SAR)</t>
  </si>
  <si>
    <t>Forecast - Monthly</t>
  </si>
  <si>
    <t>Equipment</t>
  </si>
  <si>
    <t>Forecast Next Month</t>
  </si>
  <si>
    <t>Planned - Cumulative</t>
  </si>
  <si>
    <t>Actual Cumulative</t>
  </si>
  <si>
    <t>Head-Count (Manual)</t>
  </si>
  <si>
    <t xml:space="preserve">Saudi - Actual </t>
  </si>
  <si>
    <t xml:space="preserve">Saudi Monthly - Actual </t>
  </si>
  <si>
    <t>Head-Count (Non-Manual)</t>
  </si>
  <si>
    <t xml:space="preserve">Saudi Staff </t>
  </si>
  <si>
    <t>Weekly Progress Report - Invoice Log</t>
  </si>
  <si>
    <t>No of Approved Invoices (CM)</t>
  </si>
  <si>
    <t>No of Approved Invoices (PM)</t>
  </si>
  <si>
    <t>Penalties and deduction %</t>
  </si>
  <si>
    <t xml:space="preserve">No of Paid Invoices </t>
  </si>
  <si>
    <t>Approved Invoices (CM) (SAR)</t>
  </si>
  <si>
    <t>Approved Invoices (PM) (SAR)</t>
  </si>
  <si>
    <t>Paid Invoices  (SAR)</t>
  </si>
  <si>
    <t xml:space="preserve">Project Value </t>
  </si>
  <si>
    <t>Penalties and deduction (SAR)</t>
  </si>
  <si>
    <t>Invoice Submitted Compared to Contract Value</t>
  </si>
  <si>
    <t>Submiited Invoice Peroid</t>
  </si>
  <si>
    <t>Last Submitted Period</t>
  </si>
  <si>
    <t>Equipment Count</t>
  </si>
  <si>
    <t>Type</t>
  </si>
  <si>
    <t>AP Recovery (SAR)</t>
  </si>
  <si>
    <t>Retention Cumulative (SAR)</t>
  </si>
  <si>
    <t>CONTRACT CHANGE ORDER (CCO)</t>
  </si>
  <si>
    <t xml:space="preserve">SR </t>
  </si>
  <si>
    <t>Sch Impact (Months)</t>
  </si>
  <si>
    <t>Duration (days)</t>
  </si>
  <si>
    <t>Quality Plan Last Update</t>
  </si>
  <si>
    <t>Safety Plan Last Update</t>
  </si>
  <si>
    <t>No of Schedule Versions</t>
  </si>
  <si>
    <t>Idle</t>
  </si>
  <si>
    <t>Issue No</t>
  </si>
  <si>
    <t>Date Identified</t>
  </si>
  <si>
    <t>Issue Description</t>
  </si>
  <si>
    <t>Action Taken</t>
  </si>
  <si>
    <t>Mitigation</t>
  </si>
  <si>
    <t>Issue Log</t>
  </si>
  <si>
    <t>Current Status</t>
  </si>
  <si>
    <t>Responsible</t>
  </si>
  <si>
    <t>Responsibility</t>
  </si>
  <si>
    <t>Third Party</t>
  </si>
  <si>
    <t>Duration Elapsed</t>
  </si>
  <si>
    <t>Total Head Count</t>
  </si>
  <si>
    <t>Total Plan</t>
  </si>
  <si>
    <t>Total Actual</t>
  </si>
  <si>
    <t>Manpower Breakdown by Trade</t>
  </si>
  <si>
    <t>Others</t>
  </si>
  <si>
    <t>Man Power by Trade</t>
  </si>
  <si>
    <t>Key Trade</t>
  </si>
  <si>
    <t>No of Approved Version of BOQ</t>
  </si>
  <si>
    <t>Major Quantity Trackers</t>
  </si>
  <si>
    <t>Description of Item</t>
  </si>
  <si>
    <t>BOQ Number</t>
  </si>
  <si>
    <t>Unit of Measurement</t>
  </si>
  <si>
    <t>Total Quantity</t>
  </si>
  <si>
    <t>Latest Contract Change Order Log</t>
  </si>
  <si>
    <t>Plan to Date</t>
  </si>
  <si>
    <t>Actual To Date</t>
  </si>
  <si>
    <t>Remaining Total</t>
  </si>
  <si>
    <t>Plan To Date</t>
  </si>
  <si>
    <t xml:space="preserve">Contract Award </t>
  </si>
  <si>
    <t>Contract Award  (Hijri)</t>
  </si>
  <si>
    <t xml:space="preserve">Revised Completion </t>
  </si>
  <si>
    <t xml:space="preserve">Contract Sign </t>
  </si>
  <si>
    <t>Contract Sign  (Hijri)</t>
  </si>
  <si>
    <t xml:space="preserve">Committed Completion </t>
  </si>
  <si>
    <t xml:space="preserve">Site Handover </t>
  </si>
  <si>
    <t>Site Handover  (Hijri)</t>
  </si>
  <si>
    <t xml:space="preserve">Item Description </t>
  </si>
  <si>
    <t xml:space="preserve">Remaining </t>
  </si>
  <si>
    <t>Total Qty</t>
  </si>
  <si>
    <t>Act to Date</t>
  </si>
  <si>
    <t>Remaining</t>
  </si>
  <si>
    <t>Measu Unit</t>
  </si>
  <si>
    <t xml:space="preserve">1 Quality Plan Approval </t>
  </si>
  <si>
    <t xml:space="preserve">2 Quality Plan Last Up </t>
  </si>
  <si>
    <t xml:space="preserve">3 Safety Plan Approval </t>
  </si>
  <si>
    <t xml:space="preserve">4 Safety Plan Last Up </t>
  </si>
  <si>
    <t xml:space="preserve">5 Construction Plan Approval </t>
  </si>
  <si>
    <t>Project Scope</t>
  </si>
  <si>
    <t>Planned Value (SR)</t>
  </si>
  <si>
    <t>Contract Value (SR)</t>
  </si>
  <si>
    <t>Earned Value (SR)</t>
  </si>
  <si>
    <t>Modon PM</t>
  </si>
  <si>
    <t>Modon</t>
  </si>
  <si>
    <t>Modon PM &amp; Accounts Approval</t>
  </si>
  <si>
    <t>Cost Summary (SR)</t>
  </si>
  <si>
    <t>Earned Value Progress (%)</t>
  </si>
  <si>
    <t>Latest</t>
  </si>
  <si>
    <t>Latest Plan</t>
  </si>
  <si>
    <t>Submittals Status</t>
  </si>
  <si>
    <t>Material Inspection (MIR)</t>
  </si>
  <si>
    <t>Field Inspection (FIR)</t>
  </si>
  <si>
    <t>Key Submittals Approval Status</t>
  </si>
  <si>
    <t>6 Baseline Approval</t>
  </si>
  <si>
    <t>7 No of Approved Version of Schedule</t>
  </si>
  <si>
    <t>8 Last Approved Schedule</t>
  </si>
  <si>
    <t>9 BOQ Approval Date</t>
  </si>
  <si>
    <t>10 No of Approved Version of BOQ</t>
  </si>
  <si>
    <t>Submitted  (SAR)</t>
  </si>
  <si>
    <t>PM Approved (SAR)</t>
  </si>
  <si>
    <t>Total Paid  (SAR)</t>
  </si>
  <si>
    <t>Total Submitted Invoices</t>
  </si>
  <si>
    <t>PM Approved Invoices</t>
  </si>
  <si>
    <t>Schedule Statistics</t>
  </si>
  <si>
    <t>Active Schedule Activities</t>
  </si>
  <si>
    <t>Total Act.</t>
  </si>
  <si>
    <t>Not Started</t>
  </si>
  <si>
    <t>In Progress</t>
  </si>
  <si>
    <t>Completed</t>
  </si>
  <si>
    <t xml:space="preserve">Active </t>
  </si>
  <si>
    <t>Ahead</t>
  </si>
  <si>
    <t>On</t>
  </si>
  <si>
    <t>Behind</t>
  </si>
  <si>
    <t>Flag</t>
  </si>
  <si>
    <t xml:space="preserve">Critical Path Activities </t>
  </si>
  <si>
    <t>Free Float Management (Total)</t>
  </si>
  <si>
    <t xml:space="preserve">Failed Start Activities </t>
  </si>
  <si>
    <t>Greater Than 14 Days</t>
  </si>
  <si>
    <t>Less Than 14 Days</t>
  </si>
  <si>
    <t>Last Week</t>
  </si>
  <si>
    <t>This Week</t>
  </si>
  <si>
    <t>Diff</t>
  </si>
  <si>
    <t>Project Activities Overview</t>
  </si>
  <si>
    <t>Primavera P6 Schedule Status</t>
  </si>
  <si>
    <t>Monthly Wt.</t>
  </si>
  <si>
    <t>Major Equipment</t>
  </si>
  <si>
    <t>MODON - Weekly Progress Report - Construction Projects</t>
  </si>
  <si>
    <t>Proactive Vs Reactive Actions Taken</t>
  </si>
  <si>
    <t>Total Hours Worked Vs Safe Hours Worked</t>
  </si>
  <si>
    <t>Top 5 Issues</t>
  </si>
  <si>
    <t>Plan Value</t>
  </si>
  <si>
    <t>Phys. Plan Value</t>
  </si>
  <si>
    <t>Phys. Earn Value</t>
  </si>
  <si>
    <t>Earn Value</t>
  </si>
  <si>
    <t>BOQ N0.</t>
  </si>
  <si>
    <t>Resources at Site</t>
  </si>
  <si>
    <t>MODON HSE Site Inspection Report</t>
  </si>
  <si>
    <t>Inspected By:</t>
  </si>
  <si>
    <t>Project ID.</t>
  </si>
  <si>
    <t>Report No.</t>
  </si>
  <si>
    <t>MODON PM Name</t>
  </si>
  <si>
    <t>Project Name:</t>
  </si>
  <si>
    <t>Contractor:</t>
  </si>
  <si>
    <t>Safety Performance</t>
  </si>
  <si>
    <t xml:space="preserve">Inspections are a snapshot in time and refer only to the practices and documentation observed at the time of the Inspection. It remains the responsibility of the Consultant and Contractor to ensure that all aspects of Health &amp; Safety are suitably managed. </t>
  </si>
  <si>
    <t>Good Practice</t>
  </si>
  <si>
    <t>Need Improvement</t>
  </si>
  <si>
    <t>Fail (Life Threatening Activity) / Comliance with Plan &amp; Procedures</t>
  </si>
  <si>
    <t>N/A</t>
  </si>
  <si>
    <t>Atcitty Not Applicable for this Site Inspection Report</t>
  </si>
  <si>
    <t>No.</t>
  </si>
  <si>
    <t>Topic</t>
  </si>
  <si>
    <t>Wt.</t>
  </si>
  <si>
    <t>HSE Compliance</t>
  </si>
  <si>
    <t>Access and Egress - 
(General access to site, segregated from vehicles, / Overhead protection, while entering into the building /Adequate lighting provided when dark or overnight work)</t>
  </si>
  <si>
    <t>Traffic Management - 
(Loading/unloading/sheeting/temp. routes/speed/parking/competence)</t>
  </si>
  <si>
    <t>Scaffolding - 
(Temp. Scaffolding  Work-platform (All types) - qualified scaffolder / Inspection / Tagged / Safe Access/egress / PTW/Falsework &amp; Formwork)</t>
  </si>
  <si>
    <t>Site Signage - 
(Project Notice Board &amp; General Signage)</t>
  </si>
  <si>
    <t>Mobile Elevated Work platform (MEWP) - 
(PTW/competence requirements/conditions/inspections/tagged/training/Full-body harness)</t>
  </si>
  <si>
    <t>PPE Compliance - 
(Use, storage, stock, handling &amp; checks - Head, Foot, Eye, Hearing)</t>
  </si>
  <si>
    <t>Excavation &amp; Trenches - 
(PTW/Edge protection/buffer zone/Slope/Benching/Shoring/Geo-tech report/Atmospheric hazards/Acess&amp;egress/Emergency management / MS&amp;RA/H.E)</t>
  </si>
  <si>
    <t>Housekeeping - 
(Material correctly stored/Rubbish cleaned &amp; removed daily/slips &amp; trips hazards)</t>
  </si>
  <si>
    <t>Confined Space - 
(PTW/Training/competence/Emergency Management/MS &amp; RA/Safe access/egress)</t>
  </si>
  <si>
    <t>Storage of Materials - 
(Transporting, storage, training and use - Combustible / Flammable / Hazardous substances (COSHH)</t>
  </si>
  <si>
    <t>Fire Protection - 
(Flammable/Oxy. LPG /Combustible separated/FE's/Flashback arrestor/Sparks &amp; slags/Smoking area/PTW/Generators/MS &amp; RA/Emergency Management)</t>
  </si>
  <si>
    <t xml:space="preserve">Red </t>
  </si>
  <si>
    <t>Serious injury or death (immediately)</t>
  </si>
  <si>
    <t>Site Waste Management - 
(Hazardous waste /Combustible waste / Human waste /  Construction waste - asphalt, cable, timber, paving roof sheeting tiles, plastic &amp; bricks)</t>
  </si>
  <si>
    <t>Health &amp; Welfare - 
(Adequate drinking water/shaded - eating &amp; rest area/washing &amp; sanitary facilities/Certified FA/FA Box &amp; Stock/adequate toilets/Ambulance)</t>
  </si>
  <si>
    <t xml:space="preserve">Yellow </t>
  </si>
  <si>
    <t>Minor or near miss (3 days to comply)</t>
  </si>
  <si>
    <t>Health Surveillance - 
(Expose to excessive noise/vibration/dust/silica/CO/cement/radiation/extreme weather condition)</t>
  </si>
  <si>
    <t>Environmental Incident Measures - 
(Spill/ Leakage / Concrete wash / vehicle &amp; eqpts. wash / waste disposal/Sewers and drains/emissions/Emergency Management/Training/site run-off water)</t>
  </si>
  <si>
    <t>Green</t>
  </si>
  <si>
    <t xml:space="preserve">No issues </t>
  </si>
  <si>
    <t>Electrical Safety - 
(Electrical qualified /RCD/GFCI/Industrial Cocket/LOTO/Cable-overhung or buried/Cords in good condition/current inspection tag)</t>
  </si>
  <si>
    <t>HSE Communications &amp; Meetings  - 
(Schedule HSE Meetings/Safety Committee meetings/Alerts / Lesson learned/Safety Bulletin contains latest HSE KPI)</t>
  </si>
  <si>
    <t>Tools &amp; Equipment - 
(Includes, powered, hydraulic &amp; pneumatic/Guards in place/Properly stored/RCD Protection/Earthed/Good condition &amp; tagged)</t>
  </si>
  <si>
    <t>HSE Plan &amp; Associated Procedures - 
(Approved updated HSE Plan/ CEMP/HAZComm/Procedures/Standards/Project Safety Risk Register)</t>
  </si>
  <si>
    <t xml:space="preserve">26 points &gt; 4 minors then is it’s a serious issue </t>
  </si>
  <si>
    <t>Manual Handling - 
(Lifting/loading/pulling/pushing/twisting/awkward posture/repetitive task/frequent and prolong physical effort/Reasonable practicable use of mechanical aid)</t>
  </si>
  <si>
    <t>Health, Safety &amp; Environment Incident reporting - 
(Review of HSE Statistics, Reporting of Unsafe Act &amp; Conditions/ Reporting of Near Miss incident/Reporting of FA cases/Record MT cases)</t>
  </si>
  <si>
    <t>Vehicle and mobile equipment / Plant - 
(dumpers; excavators, cranes, piling rigs, grader, roller, loaders/condition/KSA License/certification)</t>
  </si>
  <si>
    <t>HSE Awareness, Training &amp; Competence - 
(Policy /Objective &amp; targets/Information, training/Climatic condition awareness/Reponses in emergency situation/ Safety Behavior Observation)</t>
  </si>
  <si>
    <t>Lifting Operations &amp; Rigging - 
(Lifting Plan/Lifting devices &amp; gears/PTW/Condition/3rd party certification/bank-man/rigger/slingers/man-basket/inspection record/tagged)</t>
  </si>
  <si>
    <t xml:space="preserve">Project Leadership Site Tours - 
(Provide evidence of proactive safety performance/Deficient discovered discussed/Positive feedback/Workers resolving safety issues)
 </t>
  </si>
  <si>
    <t>Prepared by:</t>
  </si>
  <si>
    <t>Sent to MODON PM:</t>
  </si>
  <si>
    <t>Safety Results</t>
  </si>
  <si>
    <t>Project No.</t>
  </si>
  <si>
    <t>OBS No.</t>
  </si>
  <si>
    <t>Inspection Day:</t>
  </si>
  <si>
    <t>Project</t>
  </si>
  <si>
    <t>Excellent</t>
  </si>
  <si>
    <t>Quality Management System is being practiced and applies to MODON System</t>
  </si>
  <si>
    <t>90 - 100</t>
  </si>
  <si>
    <t>QC Overall Score</t>
  </si>
  <si>
    <t>Good</t>
  </si>
  <si>
    <t xml:space="preserve">Evidence of compliance with plans and procedures. </t>
  </si>
  <si>
    <t>80 - 89</t>
  </si>
  <si>
    <t>Average</t>
  </si>
  <si>
    <t xml:space="preserve">Indication level of compliance with standards but there is room for improvement </t>
  </si>
  <si>
    <t>70 - 79</t>
  </si>
  <si>
    <t>Improve</t>
  </si>
  <si>
    <t>Quality and Control is NOT being managed effectively. Needs Improvement</t>
  </si>
  <si>
    <t>≤ 69</t>
  </si>
  <si>
    <t xml:space="preserve">Item was not applicable or this item was not reviewed during the inspection. </t>
  </si>
  <si>
    <t>Zero</t>
  </si>
  <si>
    <t>E (4)</t>
  </si>
  <si>
    <t>G (3)</t>
  </si>
  <si>
    <t>A (2)</t>
  </si>
  <si>
    <t>I (1)</t>
  </si>
  <si>
    <t>N/A (0)</t>
  </si>
  <si>
    <t>Control of Access to Site/Office</t>
  </si>
  <si>
    <t>QC of Excavation</t>
  </si>
  <si>
    <t>Item Count</t>
  </si>
  <si>
    <t>Distributtion</t>
  </si>
  <si>
    <t>Document Control Administration</t>
  </si>
  <si>
    <t>QC of Roads/Round about</t>
  </si>
  <si>
    <t>Overall</t>
  </si>
  <si>
    <t>Relevant</t>
  </si>
  <si>
    <t>Project Documents and Progress</t>
  </si>
  <si>
    <t>QC of Interlock &amp; Curbstone</t>
  </si>
  <si>
    <t>counts</t>
  </si>
  <si>
    <t xml:space="preserve">Contractor's Quality Plan/CM (Updated and Reviewed) </t>
  </si>
  <si>
    <t>Layers/Backfilling Sampling</t>
  </si>
  <si>
    <t xml:space="preserve">Good </t>
  </si>
  <si>
    <t>MS Log and Paperwork</t>
  </si>
  <si>
    <t>Pump Stations Units</t>
  </si>
  <si>
    <t>RFI, FIR, &amp; MIR Procedure</t>
  </si>
  <si>
    <t>Quality of Form Work</t>
  </si>
  <si>
    <t>RFI, FIR, &amp; MIR Inventory system</t>
  </si>
  <si>
    <t>Design Change List</t>
  </si>
  <si>
    <t>-</t>
  </si>
  <si>
    <t>NCRs Control &amp; Procedure</t>
  </si>
  <si>
    <t>Quality of Concrete Placing</t>
  </si>
  <si>
    <t>NCR Log</t>
  </si>
  <si>
    <t>Concrete Surface Finishing</t>
  </si>
  <si>
    <t>MODON Standard*</t>
  </si>
  <si>
    <t>Pedestals/Columns/Beams Alignment</t>
  </si>
  <si>
    <t>Maz Score Available:</t>
  </si>
  <si>
    <t>&lt;- Excludes N/A items</t>
  </si>
  <si>
    <t>Project Risk Plan/Management*</t>
  </si>
  <si>
    <t>Siporex Lifting &amp; Unloading</t>
  </si>
  <si>
    <t>Monthly Quality Reports*</t>
  </si>
  <si>
    <t>Siporex Quality Pre-installation</t>
  </si>
  <si>
    <t>ITP</t>
  </si>
  <si>
    <t xml:space="preserve">Siporex Finishing Quality </t>
  </si>
  <si>
    <t xml:space="preserve">Total Score </t>
  </si>
  <si>
    <t>Percentage (%)</t>
  </si>
  <si>
    <t>MODON Weekly Report</t>
  </si>
  <si>
    <t>Roads / Parking Markings</t>
  </si>
  <si>
    <t>Design Change Official Paperwork*</t>
  </si>
  <si>
    <t>QC of Finishing Outdoors</t>
  </si>
  <si>
    <t>Max Score Available</t>
  </si>
  <si>
    <t>Design Change was Applied*</t>
  </si>
  <si>
    <t>Quality of Finishing Indoors</t>
  </si>
  <si>
    <t>Material List</t>
  </si>
  <si>
    <t>Stairs Quality</t>
  </si>
  <si>
    <t>Pending Material Status</t>
  </si>
  <si>
    <t>Tanks Method Statement Work</t>
  </si>
  <si>
    <t>Lifting Plan*</t>
  </si>
  <si>
    <t>Electric Rooms</t>
  </si>
  <si>
    <t>DWG Log</t>
  </si>
  <si>
    <t>QC of MCC/ATS Plant Units</t>
  </si>
  <si>
    <t>Invoice Status</t>
  </si>
  <si>
    <t xml:space="preserve">Qualified Subcontractor </t>
  </si>
  <si>
    <t>Site Handover Letter</t>
  </si>
  <si>
    <t>Scaffold/Ladders/Slope/Bridge Compliance</t>
  </si>
  <si>
    <t>Material Testing Results &amp; Certification</t>
  </si>
  <si>
    <t>Protection Applied to Completed Work</t>
  </si>
  <si>
    <t>As Build Drawings Status*</t>
  </si>
  <si>
    <t>Storage Management in/out Control</t>
  </si>
  <si>
    <t>Calibrated Lab Tools &amp; Equipment</t>
  </si>
  <si>
    <t>Material Control</t>
  </si>
  <si>
    <t>Storage Inventory System</t>
  </si>
  <si>
    <t>Manholes Storing and Quality</t>
  </si>
  <si>
    <t>Logistics Plan</t>
  </si>
  <si>
    <t>Reinforced Steel Quality</t>
  </si>
  <si>
    <t>Project Progress Planview</t>
  </si>
  <si>
    <t>Safety Overview</t>
  </si>
  <si>
    <t>Sufficient Number of QC Inspectors</t>
  </si>
  <si>
    <t>Waste Management Control</t>
  </si>
  <si>
    <t>*QC %</t>
  </si>
  <si>
    <t xml:space="preserve">Issued to PM: </t>
  </si>
  <si>
    <t>*QC Observations refer only to the practices and documentation observed at time of inspection. The responsibility of the CM and Contractor is to ensure that aspects of Quality are suitably managed. 
*Scores are a reflection of the general site conditions based upon the findings at the time of the walk through
*If Applicable</t>
  </si>
  <si>
    <t>Expected/Actual
Closure</t>
  </si>
  <si>
    <t>On Schedule -Active</t>
  </si>
  <si>
    <t>Major Equipment Availability</t>
  </si>
  <si>
    <t>Budgeted</t>
  </si>
  <si>
    <t>Initial Handover done at site</t>
  </si>
  <si>
    <t>Final Handover done at Site</t>
  </si>
  <si>
    <t>Project Scope Statement</t>
  </si>
  <si>
    <t>Key Project Submittals</t>
  </si>
  <si>
    <t>Submission Date</t>
  </si>
  <si>
    <t>Days taken to approve orginal plan from site handover date</t>
  </si>
  <si>
    <t>Quality Plan submission</t>
  </si>
  <si>
    <t>Quality Plan approval</t>
  </si>
  <si>
    <t>Safety Plan submission</t>
  </si>
  <si>
    <t>Safety Plan approval</t>
  </si>
  <si>
    <t>Risk Management Plan submission</t>
  </si>
  <si>
    <t>Risk Management Plan approval</t>
  </si>
  <si>
    <t>Risk Management Plan Last Update</t>
  </si>
  <si>
    <t>Baseline Schedule submission</t>
  </si>
  <si>
    <t>Baseline Schedule approval</t>
  </si>
  <si>
    <t>BOQ submission</t>
  </si>
  <si>
    <t>BOQ approval</t>
  </si>
  <si>
    <t>Average Invoices durations</t>
  </si>
  <si>
    <t xml:space="preserve"> CM / PgM Average Approval duration</t>
  </si>
  <si>
    <t>MODON PM &amp; Accounts Average Approval duration</t>
  </si>
  <si>
    <t>Payments Average Duration</t>
  </si>
  <si>
    <t>Invoices Average total Duration</t>
  </si>
  <si>
    <t>Total Invoice Duration</t>
  </si>
  <si>
    <t>Forecast Start Date</t>
  </si>
  <si>
    <t>Forecast Finish Date</t>
  </si>
  <si>
    <t>Planned Start Date</t>
  </si>
  <si>
    <t>Planned Finish Date</t>
  </si>
  <si>
    <t>Actual Start Date</t>
  </si>
  <si>
    <t>Actual Finish Date</t>
  </si>
  <si>
    <t>% 
Completed</t>
  </si>
  <si>
    <t>Open Comments</t>
  </si>
  <si>
    <t>Closed Comments</t>
  </si>
  <si>
    <t>Testing and Commissioning</t>
  </si>
  <si>
    <t>General</t>
  </si>
  <si>
    <t>LTI</t>
  </si>
  <si>
    <t>First Aid Cases</t>
  </si>
  <si>
    <t>Fatality</t>
  </si>
  <si>
    <t>Vehicle Incident</t>
  </si>
  <si>
    <t>Property Damages</t>
  </si>
  <si>
    <t>No.of Internal Training</t>
  </si>
  <si>
    <t>No.of Internal Audit</t>
  </si>
  <si>
    <t>No. of Toolbox Talks</t>
  </si>
  <si>
    <t>Safety Awards/Incentives</t>
  </si>
  <si>
    <t>Near Miss</t>
  </si>
  <si>
    <t>MTC (Healed w/o Disability)</t>
  </si>
  <si>
    <t>MTC (Healed w/ Disability)</t>
  </si>
  <si>
    <t xml:space="preserve">  </t>
  </si>
  <si>
    <t>Weekly Phys PV%</t>
  </si>
  <si>
    <t>Total SD Planned</t>
  </si>
  <si>
    <t>SD Remaining</t>
  </si>
  <si>
    <t>SD Pending</t>
  </si>
  <si>
    <t>Total SD Submittals</t>
  </si>
  <si>
    <t>Planned Materials Approv</t>
  </si>
  <si>
    <t>Material Pending Approval</t>
  </si>
  <si>
    <t>Materila Total Submittals</t>
  </si>
  <si>
    <t>Site Instruction (SIR)</t>
  </si>
  <si>
    <t>Planned Head Count</t>
  </si>
  <si>
    <t>Actual Head Count</t>
  </si>
  <si>
    <t>Saudi Staff</t>
  </si>
  <si>
    <t>Labor Planned</t>
  </si>
  <si>
    <t>Labor Actual</t>
  </si>
  <si>
    <t>Equipment Planned</t>
  </si>
  <si>
    <t>Equipment Actual</t>
  </si>
  <si>
    <t>Critical Path Act.Last Week</t>
  </si>
  <si>
    <t>Critical Path Act.This Week</t>
  </si>
  <si>
    <t>Failed start Last Week</t>
  </si>
  <si>
    <t>Failed start This Week</t>
  </si>
  <si>
    <t>Testing And Commissioning</t>
  </si>
  <si>
    <t>Non Conformance (NCR)</t>
  </si>
  <si>
    <t>Total Submitted Drawings</t>
  </si>
  <si>
    <t>Total Submitted Material</t>
  </si>
  <si>
    <t xml:space="preserve">Head-Count ( Non Manual) </t>
  </si>
  <si>
    <t xml:space="preserve">Head-Count (Manual) </t>
  </si>
  <si>
    <t>Head Count - Manual</t>
  </si>
  <si>
    <t>Head Count - Non Manual</t>
  </si>
  <si>
    <t>Accounts Approval Date</t>
  </si>
  <si>
    <t>CM / PgM Approval
(Yes/No)</t>
  </si>
  <si>
    <t>PM Approval
(Yes/No)</t>
  </si>
  <si>
    <t>Accounts Approval
(Yes/No)</t>
  </si>
  <si>
    <t>Average Invoice Value</t>
  </si>
  <si>
    <t>Top Issues and Risks</t>
  </si>
  <si>
    <t>Original Plan</t>
  </si>
  <si>
    <t>Revised Planned</t>
  </si>
  <si>
    <t>Original Plan %</t>
  </si>
  <si>
    <t>Revised Planned %</t>
  </si>
  <si>
    <t>Original Plan Value</t>
  </si>
  <si>
    <t>Weekly PV (SAR)</t>
  </si>
  <si>
    <t>Weekly EV (SAR)</t>
  </si>
  <si>
    <t>Weekly PV %</t>
  </si>
  <si>
    <t>Next Month Forecast</t>
  </si>
  <si>
    <t>Consultant Quality Inspections / Observations (Weekly Basis)</t>
  </si>
  <si>
    <t>Consultant Safety Inspection (Weekly Basis)</t>
  </si>
  <si>
    <t>Last Revised Schedule Approval Date</t>
  </si>
  <si>
    <t xml:space="preserve"> Saudi Arabia Consulting Engineering Company "EGIS"</t>
  </si>
  <si>
    <t xml:space="preserve">Execution Plan submission </t>
  </si>
  <si>
    <t xml:space="preserve">Execution Plan Approval </t>
  </si>
  <si>
    <t>F</t>
  </si>
  <si>
    <t xml:space="preserve">MV Network </t>
  </si>
  <si>
    <t>MonthlyEffort</t>
  </si>
  <si>
    <t>m</t>
  </si>
  <si>
    <t>ACT#inP6</t>
  </si>
  <si>
    <t>The Impact (BOQ Cost)</t>
  </si>
  <si>
    <t>SL.</t>
  </si>
  <si>
    <t>date of FIR</t>
  </si>
  <si>
    <t>TOTAL AMOUNT</t>
  </si>
  <si>
    <t>Total Amount %
(as per FIR)</t>
  </si>
  <si>
    <t xml:space="preserve">    </t>
  </si>
  <si>
    <t xml:space="preserve">Week-1 </t>
  </si>
  <si>
    <t>Week-2</t>
  </si>
  <si>
    <t>Week-3</t>
  </si>
  <si>
    <t>Week-4</t>
  </si>
  <si>
    <t>Week-5</t>
  </si>
  <si>
    <t>Week-6</t>
  </si>
  <si>
    <t>Week-7</t>
  </si>
  <si>
    <t>Week-8</t>
  </si>
  <si>
    <t>Week-9</t>
  </si>
  <si>
    <t>Week-10</t>
  </si>
  <si>
    <t>Week-11</t>
  </si>
  <si>
    <t>Week-12</t>
  </si>
  <si>
    <t>Week-13</t>
  </si>
  <si>
    <t>Week-14</t>
  </si>
  <si>
    <t>Week-15</t>
  </si>
  <si>
    <t>Week-16</t>
  </si>
  <si>
    <t>Week-17</t>
  </si>
  <si>
    <t>Week-18</t>
  </si>
  <si>
    <t>Week-19</t>
  </si>
  <si>
    <t>Week-20</t>
  </si>
  <si>
    <t>Week-21</t>
  </si>
  <si>
    <t>Week-22</t>
  </si>
  <si>
    <t>Week-23</t>
  </si>
  <si>
    <t>Week-24</t>
  </si>
  <si>
    <t>Week-25</t>
  </si>
  <si>
    <t>Week-26</t>
  </si>
  <si>
    <t>Week-27</t>
  </si>
  <si>
    <t>Week-28</t>
  </si>
  <si>
    <t>Week-29</t>
  </si>
  <si>
    <t>Week-30</t>
  </si>
  <si>
    <t>Week-31</t>
  </si>
  <si>
    <t>Week-32</t>
  </si>
  <si>
    <t>Week-34</t>
  </si>
  <si>
    <t>Week-35</t>
  </si>
  <si>
    <t>week-36</t>
  </si>
  <si>
    <t>week-37</t>
  </si>
  <si>
    <t>week-38</t>
  </si>
  <si>
    <t>week-39</t>
  </si>
  <si>
    <t>week-40</t>
  </si>
  <si>
    <t>week-41</t>
  </si>
  <si>
    <t>week-42</t>
  </si>
  <si>
    <t>week-43</t>
  </si>
  <si>
    <t>week-44</t>
  </si>
  <si>
    <t>week-45</t>
  </si>
  <si>
    <t>week-46</t>
  </si>
  <si>
    <t>week-47</t>
  </si>
  <si>
    <t>week-48</t>
  </si>
  <si>
    <t>week-49</t>
  </si>
  <si>
    <t>week-50</t>
  </si>
  <si>
    <t>معلومات المشروع</t>
  </si>
  <si>
    <t>نطاق المشروع</t>
  </si>
  <si>
    <t>المقاول</t>
  </si>
  <si>
    <t>الاستشاري</t>
  </si>
  <si>
    <t xml:space="preserve">شركة ايجيس السعودية للاستشارات </t>
  </si>
  <si>
    <t>البند</t>
  </si>
  <si>
    <t>الكمية الكلية</t>
  </si>
  <si>
    <t xml:space="preserve">الكمية المنفذة </t>
  </si>
  <si>
    <t>الكمية المتبقية</t>
  </si>
  <si>
    <t>نسبة المنفذ</t>
  </si>
  <si>
    <t>تاريخ استلام الموقع</t>
  </si>
  <si>
    <t>مدة التنفيذ</t>
  </si>
  <si>
    <t>بداية العقد</t>
  </si>
  <si>
    <t>من تاريخ استلام الموقع</t>
  </si>
  <si>
    <r>
      <t xml:space="preserve">قيمة العقد 
</t>
    </r>
    <r>
      <rPr>
        <b/>
        <sz val="9"/>
        <color rgb="FFFFFFFF"/>
        <rFont val="Arial"/>
        <family val="2"/>
      </rPr>
      <t>(شامل ضريبة القيمة المضافة)</t>
    </r>
  </si>
  <si>
    <t>نسبة الإنجاز المخطط له</t>
  </si>
  <si>
    <t>نسبة الإنجاز الفعلي</t>
  </si>
  <si>
    <t xml:space="preserve">ملخص جدول الكميات </t>
  </si>
  <si>
    <t xml:space="preserve">مكونات المشروع </t>
  </si>
  <si>
    <t>التكلفة
(غير شامل ضريبة القيمة المضافة)</t>
  </si>
  <si>
    <t>النسبة الاجمالية</t>
  </si>
  <si>
    <t>ملخص التوريدات</t>
  </si>
  <si>
    <t>تقدم أعمال  layout</t>
  </si>
  <si>
    <t xml:space="preserve">الكمية المورده </t>
  </si>
  <si>
    <t>نسبة التوريد</t>
  </si>
  <si>
    <t>معالم البرنامج الزمني</t>
  </si>
  <si>
    <t>التاريخ حسب الجدول الزمني</t>
  </si>
  <si>
    <t xml:space="preserve"> ملاحظة</t>
  </si>
  <si>
    <t>التحديات والعوائق</t>
  </si>
  <si>
    <t xml:space="preserve">مستهدف الربع </t>
  </si>
  <si>
    <t>القطاع</t>
  </si>
  <si>
    <t>المبادرة</t>
  </si>
  <si>
    <t>اسم المشروع</t>
  </si>
  <si>
    <t>مدير المشروع</t>
  </si>
  <si>
    <t xml:space="preserve">بداية المشروع </t>
  </si>
  <si>
    <t>نهاية المشروع التعاقدية</t>
  </si>
  <si>
    <t>مدة المشروع (أشهر)</t>
  </si>
  <si>
    <t>نهاية المشروع المتوقعة/ الالتزام</t>
  </si>
  <si>
    <t xml:space="preserve">قيمة المشروع </t>
  </si>
  <si>
    <t>المخطط /الفعلي</t>
  </si>
  <si>
    <t>Mobilization
المخطط</t>
  </si>
  <si>
    <t>Mobilization
المنفذ</t>
  </si>
  <si>
    <t xml:space="preserve">تأثير التأخير (إن وجد) على المبادرات في الربع </t>
  </si>
  <si>
    <t>نسبة الانجاز المستهدفة بنهاية الربع</t>
  </si>
  <si>
    <t>نسبة الانجاز المحققة بنهاية الربع</t>
  </si>
  <si>
    <t>مجموع المبالغ المفوترة  المستهدفة بنهاية الربع</t>
  </si>
  <si>
    <t>مجموع المبالغ المفوترة  المحققة بنهاية الربع</t>
  </si>
  <si>
    <t>نهاية المشروع المتوقعة</t>
  </si>
  <si>
    <t>الغربي</t>
  </si>
  <si>
    <t>Item Description</t>
  </si>
  <si>
    <t>Discipline</t>
  </si>
  <si>
    <t>(Long \Short) Lead Items</t>
  </si>
  <si>
    <t>Supplier
Phone</t>
  </si>
  <si>
    <t>Approval Status</t>
  </si>
  <si>
    <t>Completion Rate</t>
  </si>
  <si>
    <t>week-51</t>
  </si>
  <si>
    <t>week-52</t>
  </si>
  <si>
    <t>week-53</t>
  </si>
  <si>
    <t>week-54</t>
  </si>
  <si>
    <t>week-55</t>
  </si>
  <si>
    <t>week-56</t>
  </si>
  <si>
    <t>week-57</t>
  </si>
  <si>
    <t>week-58</t>
  </si>
  <si>
    <t>week-59</t>
  </si>
  <si>
    <t>week-60</t>
  </si>
  <si>
    <t>week-61</t>
  </si>
  <si>
    <t>week-62</t>
  </si>
  <si>
    <t>week-63</t>
  </si>
  <si>
    <t>week-64</t>
  </si>
  <si>
    <t>week-65</t>
  </si>
  <si>
    <t>week-66</t>
  </si>
  <si>
    <t>week-67</t>
  </si>
  <si>
    <t>direct</t>
  </si>
  <si>
    <t xml:space="preserve">non direct </t>
  </si>
  <si>
    <t>Project Finish</t>
  </si>
  <si>
    <t>Project Start</t>
  </si>
  <si>
    <t>m³</t>
  </si>
  <si>
    <t xml:space="preserve">daily report </t>
  </si>
  <si>
    <t>Earned Value Cost</t>
  </si>
  <si>
    <t>Actual Labor Units</t>
  </si>
  <si>
    <t>Activity Name</t>
  </si>
  <si>
    <t>Start</t>
  </si>
  <si>
    <t>Finish</t>
  </si>
  <si>
    <t>Planned Value Cost</t>
  </si>
  <si>
    <t>Budgeted Total Cost</t>
  </si>
  <si>
    <t>Total Float</t>
  </si>
  <si>
    <t xml:space="preserve">نهاية الشروع </t>
  </si>
  <si>
    <t xml:space="preserve">الاعمال الكهربائية </t>
  </si>
  <si>
    <t>Nos</t>
  </si>
  <si>
    <t>Procurement (Long Lead Items)
توريد المواد طويلة الأجل (المخطط)</t>
  </si>
  <si>
    <t>Procurement (Long Lead Items)
توريد المواد طويلة الأجل (المنفذ)</t>
  </si>
  <si>
    <t>Civil Work
الأعمال المدنيه  (المخطط)</t>
  </si>
  <si>
    <t>Civil Work
الأعمال المدنيه  (المنفذ)</t>
  </si>
  <si>
    <t>Mechnical Work
أعمال الميكانيكا  (المخطط)</t>
  </si>
  <si>
    <t>Mechnical Work
أعمال الميكانيكا  (المنفذ)</t>
  </si>
  <si>
    <t>Mechnical Work
أعمال الكهرباء (المخطط)</t>
  </si>
  <si>
    <t>Mechnical Work
أعمال الكهرباء  (المنفذ)</t>
  </si>
  <si>
    <t>Pointer</t>
  </si>
  <si>
    <t>Current value:</t>
  </si>
  <si>
    <t>Intermediate data of the speedometer chart (Please do not remove or modify the data, otherwise, error will occur to the speedometer chart)</t>
  </si>
  <si>
    <t>Scale</t>
  </si>
  <si>
    <t>Remaining Labor Units</t>
  </si>
  <si>
    <t xml:space="preserve">تحويل عتد م.اسلام عبدالسميع </t>
  </si>
  <si>
    <t xml:space="preserve">تحويل عند م اسلام عبدالسميع </t>
  </si>
  <si>
    <t xml:space="preserve">Material Submite 2-10-2025 </t>
  </si>
  <si>
    <t>Owner</t>
  </si>
  <si>
    <t>Field Inspection Report (FIR)</t>
  </si>
  <si>
    <t>Last Week Physical Progress</t>
  </si>
  <si>
    <t>Project Commencement Date</t>
  </si>
  <si>
    <t xml:space="preserve">  Testing &amp; Commissioning</t>
  </si>
  <si>
    <t>Last Week Cost (SAR)</t>
  </si>
  <si>
    <t>Labor</t>
  </si>
  <si>
    <t>Skilled Labor</t>
  </si>
  <si>
    <t>Driver / Operator</t>
  </si>
  <si>
    <t>Carpenter</t>
  </si>
  <si>
    <t>Steel Fixer</t>
  </si>
  <si>
    <t>Mason</t>
  </si>
  <si>
    <t>Plumber</t>
  </si>
  <si>
    <t>Electrician</t>
  </si>
  <si>
    <t>Excavator</t>
  </si>
  <si>
    <t>Loader</t>
  </si>
  <si>
    <t>Bulldozer</t>
  </si>
  <si>
    <t>Water Tanker</t>
  </si>
  <si>
    <t>Grader</t>
  </si>
  <si>
    <t xml:space="preserve"> Truck</t>
  </si>
  <si>
    <t>Road Roller</t>
  </si>
  <si>
    <t>Asphalt Paver</t>
  </si>
  <si>
    <t>Crane</t>
  </si>
  <si>
    <t>Bobcat</t>
  </si>
  <si>
    <t>Compactor</t>
  </si>
  <si>
    <t>تم الانتهاء</t>
  </si>
  <si>
    <t>اعمال شبكة مياه الري</t>
  </si>
  <si>
    <t>لم يبدأ</t>
  </si>
  <si>
    <t>تقديم واعتماد المخططات والمواد</t>
  </si>
  <si>
    <t>تقديم خطة العمل والبرنامج الزمني</t>
  </si>
  <si>
    <t>Actual %</t>
  </si>
  <si>
    <t>Total Drawings Submitted</t>
  </si>
  <si>
    <t>Total Materials Submitted</t>
  </si>
  <si>
    <t>Budgeted Labor Units</t>
  </si>
  <si>
    <t xml:space="preserve">  Engineering</t>
  </si>
  <si>
    <t xml:space="preserve">  Construction</t>
  </si>
  <si>
    <t>closed</t>
  </si>
  <si>
    <t>شركة البروفاست المحدودة</t>
  </si>
  <si>
    <r>
      <rPr>
        <b/>
        <sz val="11"/>
        <color rgb="FF000000"/>
        <rFont val="Calibri"/>
        <family val="2"/>
      </rPr>
      <t>10</t>
    </r>
    <r>
      <rPr>
        <sz val="11"/>
        <color rgb="FF000000"/>
        <rFont val="Calibri"/>
        <family val="2"/>
      </rPr>
      <t xml:space="preserve"> شهرًا ميلاديًا</t>
    </r>
  </si>
  <si>
    <t>26/03/2026</t>
  </si>
  <si>
    <t>Playground Initiative for Western Region (Asir - Jazan - Jeddah)</t>
  </si>
  <si>
    <t>MLTX-02-004</t>
  </si>
  <si>
    <t>Profast Company Ltd.</t>
  </si>
  <si>
    <t>Engr.Yazeed Al Ragabh</t>
  </si>
  <si>
    <t>Done</t>
  </si>
  <si>
    <t>The Scope of Works for the Playground Initiative for Western Region (ASIR - JAZAN – JEDDAH) according to the following contents.
-	Playground Area (Padel – Basketball – football)
-	Service &amp; Toilet Building 
-	Land Scape Works
-	Bike &amp; Walking Paths
-	Parking</t>
  </si>
  <si>
    <t>BL1 Start</t>
  </si>
  <si>
    <t>BL1 Finish</t>
  </si>
  <si>
    <t>Schedule Performance Index</t>
  </si>
  <si>
    <r>
      <t xml:space="preserve">EARTHWORK </t>
    </r>
    <r>
      <rPr>
        <sz val="7"/>
        <color rgb="FF000000"/>
        <rFont val="Arial"/>
        <family val="2"/>
      </rPr>
      <t>(Excavation &amp; Backfilling)</t>
    </r>
  </si>
  <si>
    <t>Supply and plant trees</t>
  </si>
  <si>
    <t xml:space="preserve"> Design, supply, install, testing and commissioning of air dome</t>
  </si>
  <si>
    <t>Supply and install site furniture</t>
  </si>
  <si>
    <t xml:space="preserve"> Supply and install tiles Ceramic tiles</t>
  </si>
  <si>
    <t>CEILING FINISHES</t>
  </si>
  <si>
    <t>SEWER AND DRAINAGE PIPE</t>
  </si>
  <si>
    <t>Supply and install 150 mm uPVC pipes</t>
  </si>
  <si>
    <t>IRRIGATION SYSTEM HDPE Pipes</t>
  </si>
  <si>
    <t>Lighting Fixtures</t>
  </si>
  <si>
    <t>Nos.</t>
  </si>
  <si>
    <t>m²</t>
  </si>
  <si>
    <t>Lm</t>
  </si>
  <si>
    <t>WATER SUPPLY SYSTEM
for cold and hot water supply piping</t>
  </si>
  <si>
    <t>Supply and install hardscape works</t>
  </si>
  <si>
    <t>2.3.1</t>
  </si>
  <si>
    <r>
      <t>m</t>
    </r>
    <r>
      <rPr>
        <vertAlign val="superscript"/>
        <sz val="10"/>
        <rFont val="Times New Roman"/>
        <family val="1"/>
      </rPr>
      <t>2</t>
    </r>
  </si>
  <si>
    <t>2.3.4</t>
  </si>
  <si>
    <t>2.3.9</t>
  </si>
  <si>
    <t>2.3.10</t>
  </si>
  <si>
    <t>Supply and cast Concrete</t>
  </si>
  <si>
    <t>9.1.1</t>
  </si>
  <si>
    <t>15.2.1</t>
  </si>
  <si>
    <t>15.3.1</t>
  </si>
  <si>
    <t>15.3.7</t>
  </si>
  <si>
    <t>15.5.1</t>
  </si>
  <si>
    <t>Site Lighting Poles</t>
  </si>
  <si>
    <t>Jazan</t>
  </si>
  <si>
    <t>الاعمال الميكانيكية</t>
  </si>
  <si>
    <t xml:space="preserve">الاعمال الخاصة والتشطيبات </t>
  </si>
  <si>
    <t>أعمال الابواب والشبابيك</t>
  </si>
  <si>
    <t xml:space="preserve">أعمال نظام العزل </t>
  </si>
  <si>
    <t>الاعمال المعدنية</t>
  </si>
  <si>
    <t>أعمال الخرسانات والبلوك</t>
  </si>
  <si>
    <t>الاعمال الترابية</t>
  </si>
  <si>
    <t>أعمال المواقف</t>
  </si>
  <si>
    <t>أعمال المناظر الطبيعية والملاعب</t>
  </si>
  <si>
    <t>موقع المشروع ( جدة - عسير - جازان )</t>
  </si>
  <si>
    <t>أعمال الملاعب</t>
  </si>
  <si>
    <t>أعمال مناظر الطبيعية</t>
  </si>
  <si>
    <t>أعمال توريد الاشجار</t>
  </si>
  <si>
    <t xml:space="preserve">وحدات الانارة </t>
  </si>
  <si>
    <t>اعمال مواسير الصرف الصحي</t>
  </si>
  <si>
    <t>اعمال مواسير التغذية</t>
  </si>
  <si>
    <t>مبادرة الملاعب للمنطقة الغربية (عسير - جازان - جدة) MLTX-02-004</t>
  </si>
  <si>
    <t>Completion of Mobilization</t>
  </si>
  <si>
    <t>Baseline Programme Approval</t>
  </si>
  <si>
    <t>Completion of Engineering</t>
  </si>
  <si>
    <t>Completion of Levelling Works</t>
  </si>
  <si>
    <t>Completion of Toilet Building</t>
  </si>
  <si>
    <t>Completion of Natural Landscape Works</t>
  </si>
  <si>
    <t>Completion of Playground Area</t>
  </si>
  <si>
    <t>Completion of Asir Works</t>
  </si>
  <si>
    <t>Completion of Jazan Works</t>
  </si>
  <si>
    <t>Completion of Jeddah Works</t>
  </si>
  <si>
    <t>Completion of Testing &amp; Commissioning</t>
  </si>
  <si>
    <t>26-Mar-26 A</t>
  </si>
  <si>
    <t>Project Completion</t>
  </si>
  <si>
    <t>29-Apr-26 A</t>
  </si>
  <si>
    <t>Actual Nonlabor Units</t>
  </si>
  <si>
    <t>Remaining Nonlabor Units</t>
  </si>
  <si>
    <t>Forcast</t>
  </si>
  <si>
    <t xml:space="preserve">  Moblization</t>
  </si>
  <si>
    <t xml:space="preserve">  Procurment</t>
  </si>
  <si>
    <t xml:space="preserve">    Jazan Region</t>
  </si>
  <si>
    <t xml:space="preserve">    Asir Region</t>
  </si>
  <si>
    <t xml:space="preserve">    Jeddah Region</t>
  </si>
  <si>
    <t xml:space="preserve">  Close-Out</t>
  </si>
  <si>
    <t>الانتهاء من تجهيزات الموقع.</t>
  </si>
  <si>
    <t>جاري</t>
  </si>
  <si>
    <t>الانتهاء من الاعمال الترابية</t>
  </si>
  <si>
    <t>الانتهاء من أعمال الحمامات</t>
  </si>
  <si>
    <t>الانتهاء من المناطق الخضراء</t>
  </si>
  <si>
    <t>الانتهاء من تنفيذ الملاعب</t>
  </si>
  <si>
    <t>الانتهاء من كامل الأعمال لموقع عسير</t>
  </si>
  <si>
    <t>الانتهاء من كامل الأعمال لموقع جازان</t>
  </si>
  <si>
    <t>الانتهاء من كامل الأعمال لموقع جدة</t>
  </si>
  <si>
    <t>الانتهاء من الاختبار والتشغيل</t>
  </si>
  <si>
    <t>1- الانتهاء من اعمال القواعد للحمامات 100%
2-الانتهاء من أعمال خرسانات الخزانات الارضية 100%
3-الانتهاء من تركيب جدران واسقف الحمامات 100%
4-الانتهاء من أعمال العزل 100%
5- الانتهاء من أعمال تركيب الابواب والشبابيك 100%</t>
  </si>
  <si>
    <t>Local</t>
  </si>
  <si>
    <t xml:space="preserve">  Water Supply Pipes</t>
  </si>
  <si>
    <t xml:space="preserve">  Sewage/Drainage Pipes</t>
  </si>
  <si>
    <t xml:space="preserve">  CCTV</t>
  </si>
  <si>
    <t xml:space="preserve">  Irrigation Pipes/Sprinkles</t>
  </si>
  <si>
    <t>19-4-2026</t>
  </si>
  <si>
    <t>22-4-2026</t>
  </si>
  <si>
    <t>24-4-2026</t>
  </si>
  <si>
    <t>HQ01-PO-CND 4 -26-04-18</t>
  </si>
  <si>
    <t>HQ01-PO-CND-9-26-04-20</t>
  </si>
  <si>
    <t>HQ01-PO-CND-11-26-04-20</t>
  </si>
  <si>
    <t>Rhino</t>
  </si>
  <si>
    <t>Al Taj</t>
  </si>
  <si>
    <t>Bin OTOT</t>
  </si>
  <si>
    <t>Ton</t>
  </si>
  <si>
    <t>ALRAJHI</t>
  </si>
  <si>
    <t>Activity ID</t>
  </si>
  <si>
    <t>Original Duration</t>
  </si>
  <si>
    <t>Schedule % Complete</t>
  </si>
  <si>
    <t>Performance % Complete</t>
  </si>
  <si>
    <t>Spreadsheet Field</t>
  </si>
  <si>
    <t>25-Apr-26 A</t>
  </si>
  <si>
    <t>02-May-26 A</t>
  </si>
  <si>
    <t>27-Apr-26 A</t>
  </si>
  <si>
    <t xml:space="preserve"> حديد التسليح </t>
  </si>
  <si>
    <t xml:space="preserve">الحوائط الخفيفة للحمامات </t>
  </si>
  <si>
    <t xml:space="preserve">توريد كابلات القبة السماوية </t>
  </si>
  <si>
    <t>توريد الوحدات الصحية للحمامات</t>
  </si>
  <si>
    <t xml:space="preserve">توريد الخرسانات </t>
  </si>
  <si>
    <t xml:space="preserve">توريد الانترلوك </t>
  </si>
  <si>
    <t xml:space="preserve">توريد البردورات </t>
  </si>
  <si>
    <t>Civil</t>
  </si>
  <si>
    <t>Remaining Duration</t>
  </si>
  <si>
    <t>Activity % Complete</t>
  </si>
  <si>
    <t>Duration % Complete</t>
  </si>
  <si>
    <t>Physical % Complete</t>
  </si>
  <si>
    <t>Units % Complete</t>
  </si>
  <si>
    <t>1- 100% Steel Tension Cables
2- 100% Emergency Doors
3- 100% Pressure Units
4- 100% Lock Doors</t>
  </si>
  <si>
    <t>1- 0% Steel Tension Cables
2- 0% Emergency Doors
3- 0% Pressure Units
4- 0% Lock Doors</t>
  </si>
  <si>
    <t>Remaining Total Cost</t>
  </si>
  <si>
    <t>Coordination between the Municipality (City Management) and the infrastructure contractor.</t>
  </si>
  <si>
    <t>Activity Status</t>
  </si>
  <si>
    <t>Earned Value Labor Units</t>
  </si>
  <si>
    <t xml:space="preserve">  KEY MILESTONES</t>
  </si>
  <si>
    <t>31-Mar-26 A</t>
  </si>
  <si>
    <t>06-May-26 A</t>
  </si>
  <si>
    <t>The required filling quantity was estimated at 59,000 m³</t>
  </si>
  <si>
    <t xml:space="preserve">      MLTX-02-004-MS-1010</t>
  </si>
  <si>
    <t xml:space="preserve">      MLTX-02-004-MS-1060</t>
  </si>
  <si>
    <t xml:space="preserve">      MLTX-02-004-MS-1050</t>
  </si>
  <si>
    <t xml:space="preserve">      MLTX-02-004-MS-1120</t>
  </si>
  <si>
    <t xml:space="preserve">      MLTX-02-004-MS-1100</t>
  </si>
  <si>
    <t xml:space="preserve">      MLTX-02-004-MS-1130</t>
  </si>
  <si>
    <t xml:space="preserve">      MLTX-02-004-MS-1150</t>
  </si>
  <si>
    <t xml:space="preserve">      MLTX-02-004-MS-1140</t>
  </si>
  <si>
    <t xml:space="preserve">      MLTX-02-004-MS-1160</t>
  </si>
  <si>
    <t xml:space="preserve">      MLTX-02-004-MS-1170</t>
  </si>
  <si>
    <t xml:space="preserve">      MLTX-02-004-MS-1180</t>
  </si>
  <si>
    <t xml:space="preserve">      MLTX-02-004-MS-1070</t>
  </si>
  <si>
    <t xml:space="preserve">      MLTX-02-004-MS-1030</t>
  </si>
  <si>
    <t>Planned Value Labor Units</t>
  </si>
  <si>
    <t>______________</t>
  </si>
  <si>
    <t>AAC panels</t>
  </si>
  <si>
    <t>Architectural</t>
  </si>
  <si>
    <t>Structural Glass</t>
  </si>
  <si>
    <t>Frosted glass partition + door ( 12 mm thk. )</t>
  </si>
  <si>
    <t>CNC aluminum cladding plates ( 3mm thk. )</t>
  </si>
  <si>
    <t>Anti slip ceramic ( floor 60*60 &amp; 30*30 )</t>
  </si>
  <si>
    <t>Anti slip ceramic ( wall 30*30 )</t>
  </si>
  <si>
    <t>Anti slip ceramic ( skirting 60*100*10 )</t>
  </si>
  <si>
    <t>Granite ( floor , treshold , coping )</t>
  </si>
  <si>
    <t>Acrylic paint (walls , ceilings , elevations)</t>
  </si>
  <si>
    <t>Decorative profile paint</t>
  </si>
  <si>
    <t>Epoxy paint { (sport flooring (pike &amp; walking paths )}</t>
  </si>
  <si>
    <t>Stone cladding 300*600</t>
  </si>
  <si>
    <t>Suspend Ceiling</t>
  </si>
  <si>
    <t>Gypsum board ( RG. &amp; MR. ) 12.5 LL THK.</t>
  </si>
  <si>
    <t>PHENOLIC TOILETS PARTITION &amp; PHENOLIC LOCKER</t>
  </si>
  <si>
    <t>Grass/Trees</t>
  </si>
  <si>
    <t>Trees
(Cassia Glauca+Plumeria Alba+Neem)</t>
  </si>
  <si>
    <t>Ground Covers -Lawn</t>
  </si>
  <si>
    <t>Padel Glass</t>
  </si>
  <si>
    <t>padel playground fence - Glass</t>
  </si>
  <si>
    <t>_________________</t>
  </si>
  <si>
    <t>4mm thick layer APP modified bituminous membrane</t>
  </si>
  <si>
    <t>Geotextile sheet</t>
  </si>
  <si>
    <t>50 mm thk rigid insulation (extruded polystyrene XPS)
Density 35 kg/m3</t>
  </si>
  <si>
    <t xml:space="preserve">Water proofing system </t>
  </si>
  <si>
    <t>epoxy 2 coating</t>
  </si>
  <si>
    <t>Precast conc. Seats ( rect. &amp; circle )</t>
  </si>
  <si>
    <t>Precast connc. Trash pin</t>
  </si>
  <si>
    <t xml:space="preserve"> galvanized  block ladder mesh</t>
  </si>
  <si>
    <t>Plastering Accessories</t>
  </si>
  <si>
    <t>Metal doors</t>
  </si>
  <si>
    <t>Aggregate Base Course</t>
  </si>
  <si>
    <t xml:space="preserve"> polyethylene sheet </t>
  </si>
  <si>
    <t>Anti termite</t>
  </si>
  <si>
    <t>Interlocking Block Pavers</t>
  </si>
  <si>
    <t>Pavement Markings</t>
  </si>
  <si>
    <t>Road markings</t>
  </si>
  <si>
    <t>Traffic Signs</t>
  </si>
  <si>
    <t>Tartan floors system (EPDM Granules + Polyurethane ) &amp; Playground Flooring &amp; Asphalt</t>
  </si>
  <si>
    <t>Steel ladder with safety cage</t>
  </si>
  <si>
    <t>_____________</t>
  </si>
  <si>
    <t>Low Voltage Cable -600/1000volt</t>
  </si>
  <si>
    <t>____________</t>
  </si>
  <si>
    <t>BACK &amp; JUNCTION BOXES</t>
  </si>
  <si>
    <t>CONDUITS &amp; FITTINGS &amp; Accessories for PVC</t>
  </si>
  <si>
    <t>EMT/RSC CONDUITS – LIQUDTIGHT FLEXIBLE CONDUIT- METAL FLEXIBLE CONDUIT</t>
  </si>
  <si>
    <t>Earthing System</t>
  </si>
  <si>
    <t>GROUNDING/ LIGHTNING PROTECTION SYSTEM</t>
  </si>
  <si>
    <t>Switches/Sockets - Toilet
wer Outlets/Switches - Playground</t>
  </si>
  <si>
    <t>WIRING DEVICES</t>
  </si>
  <si>
    <t>Disconnect switch</t>
  </si>
  <si>
    <t>Distribution Panels - Toilet
Distribution Boards - Playground</t>
  </si>
  <si>
    <t>LV PANEL BOARDS</t>
  </si>
  <si>
    <t>Light Fixtures - playground</t>
  </si>
  <si>
    <t>Roadway/ street lights – Lighting Poles</t>
  </si>
  <si>
    <t xml:space="preserve"> Fire Alarm System</t>
  </si>
  <si>
    <t>Telecommunications &amp; Data System</t>
  </si>
  <si>
    <t>UPVC Pipes</t>
  </si>
  <si>
    <t>AC Split - Toilet</t>
  </si>
  <si>
    <t>Split Type Air Conditioner</t>
  </si>
  <si>
    <t>Fire Extinguisher</t>
  </si>
  <si>
    <t>Sanitary Fixtures</t>
  </si>
  <si>
    <t xml:space="preserve">Sanitary Fixtures ( water heater , soap dispenser , tissue holder , mirrors , grap bar , mixer &amp; tissue dispenser , WC , lav.  ….. ) </t>
  </si>
  <si>
    <t>Land scape &amp; i irrigation system materials (main and sub-main irrigation pipelines, fittings, valve boxes and sprinklers)</t>
  </si>
  <si>
    <t>Exhaust Fans</t>
  </si>
  <si>
    <t>Inline Exhaust Fans</t>
  </si>
  <si>
    <t>HDPE PIPES &amp; FITTINGS</t>
  </si>
  <si>
    <t>PPR PIPES &amp; FITTINGS</t>
  </si>
  <si>
    <t>Square Exhaust Diffuser</t>
  </si>
  <si>
    <t>Copper Pipe for AC</t>
  </si>
  <si>
    <t>Copper Pipe Insulation</t>
  </si>
  <si>
    <t>Valves, check valves strainers and air vent</t>
  </si>
  <si>
    <t>Water Supply Booster Pumps</t>
  </si>
  <si>
    <t>Roof Drain &amp; Steel roof scupper</t>
  </si>
  <si>
    <t>Hot Press GRP Sectional Panel Water Tanks</t>
  </si>
  <si>
    <t>Galvanized Duct</t>
  </si>
  <si>
    <t>ductwork as per SMACNA Standards</t>
  </si>
  <si>
    <t>Manhole Cover</t>
  </si>
  <si>
    <t>Long Lead</t>
  </si>
  <si>
    <t>short Lead</t>
  </si>
  <si>
    <t xml:space="preserve"> Short Lead</t>
  </si>
  <si>
    <t>8.2.1</t>
  </si>
  <si>
    <t>9.2.9</t>
  </si>
  <si>
    <t>9.2.7</t>
  </si>
  <si>
    <t>9.1.1.1
9.1.1.2</t>
  </si>
  <si>
    <t>9.2.1</t>
  </si>
  <si>
    <t>9.1.2.1</t>
  </si>
  <si>
    <t>9.1.1.3
9.2.10</t>
  </si>
  <si>
    <t>9.2.3
9.2.4
9.3.3</t>
  </si>
  <si>
    <t>9.2.6</t>
  </si>
  <si>
    <t>9.1.1.4</t>
  </si>
  <si>
    <t>9.2.5</t>
  </si>
  <si>
    <t>9.3.1
9.3.2</t>
  </si>
  <si>
    <t>2.3.4.1</t>
  </si>
  <si>
    <t>2.3.4.2.1</t>
  </si>
  <si>
    <t>2.3.7</t>
  </si>
  <si>
    <t>7.4.4</t>
  </si>
  <si>
    <t>7.4.1
7.4.2
7.4.5
7.4.6</t>
  </si>
  <si>
    <t>2.3.10.1
2.3.10.2
2.3.10.3</t>
  </si>
  <si>
    <t>2.3.10.4</t>
  </si>
  <si>
    <t>4.1.1</t>
  </si>
  <si>
    <t>9.2.2</t>
  </si>
  <si>
    <t>7.1
7.4.3</t>
  </si>
  <si>
    <t>3
4.1.1</t>
  </si>
  <si>
    <t>2.2.1
2.3.1.1
2.3.2</t>
  </si>
  <si>
    <t>2.2.5</t>
  </si>
  <si>
    <t>2.3.3.1</t>
  </si>
  <si>
    <t>_______</t>
  </si>
  <si>
    <t>15.3.1
15.3.7</t>
  </si>
  <si>
    <t>15.4.5</t>
  </si>
  <si>
    <t>15.4.1.9
15.5.3</t>
  </si>
  <si>
    <t>15.4.1</t>
  </si>
  <si>
    <t>14.4.2.1</t>
  </si>
  <si>
    <t>15.2.3</t>
  </si>
  <si>
    <t>15.2.4.1</t>
  </si>
  <si>
    <t>15.4.3</t>
  </si>
  <si>
    <t>Sets</t>
  </si>
  <si>
    <t>item</t>
  </si>
  <si>
    <t>m2</t>
  </si>
  <si>
    <t>Lot</t>
  </si>
  <si>
    <t>_____</t>
  </si>
  <si>
    <t>Set</t>
  </si>
  <si>
    <t>K G</t>
  </si>
  <si>
    <t>Increase the sewage tank capacity for the Asir project to serve the administration building and playgrounds.</t>
  </si>
  <si>
    <t>Waiting for clarification of the project savings/cost reductions.</t>
  </si>
  <si>
    <t>13-05-2026</t>
  </si>
  <si>
    <t xml:space="preserve">    GENERAL MILESTONES</t>
  </si>
  <si>
    <t xml:space="preserve">    CONTRACTUAL MILESTONE</t>
  </si>
  <si>
    <t>PR.5</t>
  </si>
  <si>
    <t>HQ01-PO-26-0015</t>
  </si>
  <si>
    <t>ESPAC</t>
  </si>
  <si>
    <t>HQ01-PO-26-0221</t>
  </si>
  <si>
    <t>Dreametal</t>
  </si>
  <si>
    <t>PR. 4</t>
  </si>
  <si>
    <t>Saudi Ceramics</t>
  </si>
  <si>
    <t>+966 2 001 1124</t>
  </si>
  <si>
    <t>L.M</t>
  </si>
  <si>
    <t>PR. 2</t>
  </si>
  <si>
    <t>Jazeera Paints</t>
  </si>
  <si>
    <t>+966 2 000 0085</t>
  </si>
  <si>
    <t>PR. 1</t>
  </si>
  <si>
    <t>MADA</t>
  </si>
  <si>
    <t>+966 4 325 2411</t>
  </si>
  <si>
    <t>9.2.8
10.1.2.1
10.1.2.2</t>
  </si>
  <si>
    <t>120.96 
+ 3 Item</t>
  </si>
  <si>
    <t>139.104
+ 3Item</t>
  </si>
  <si>
    <t>Perfect Doors</t>
  </si>
  <si>
    <t>Sana Al-Andalus</t>
  </si>
  <si>
    <t>+966 56 006 6003</t>
  </si>
  <si>
    <t>HQ01-SCC-CND-0027</t>
  </si>
  <si>
    <t>First Roshin</t>
  </si>
  <si>
    <t>Damproofinig paint</t>
  </si>
  <si>
    <t>PR.15</t>
  </si>
  <si>
    <t>Awazel</t>
  </si>
  <si>
    <t>+966 2 660 1740</t>
  </si>
  <si>
    <t>PR.8</t>
  </si>
  <si>
    <t>Al-Hasaniah</t>
  </si>
  <si>
    <t>Air dome ( Full system )2</t>
  </si>
  <si>
    <t>Global Sport Gate</t>
  </si>
  <si>
    <t>Curbstone &amp; Interlock -01</t>
  </si>
  <si>
    <t>m²
L.M</t>
  </si>
  <si>
    <t>1994.57
17350.00</t>
  </si>
  <si>
    <t>29-4-2026</t>
  </si>
  <si>
    <t>HQ01-PO-26-010</t>
  </si>
  <si>
    <t>Curbstone &amp; Interlock -02</t>
  </si>
  <si>
    <t>AL_taj</t>
  </si>
  <si>
    <t>Curbstone &amp; Interlock -03</t>
  </si>
  <si>
    <t>PR. 19</t>
  </si>
  <si>
    <t>Unitech</t>
  </si>
  <si>
    <t>+966 2 627 8222</t>
  </si>
  <si>
    <t xml:space="preserve"> galvanized  block angle </t>
  </si>
  <si>
    <t>CRUSHERS ( backfilling materials )1</t>
  </si>
  <si>
    <t>2.1.2</t>
  </si>
  <si>
    <t>26-4-2026</t>
  </si>
  <si>
    <t>HQ01-PO-26-001</t>
  </si>
  <si>
    <t>Alazm uniited company</t>
  </si>
  <si>
    <t>CRUSHERS ( backfilling materials )2</t>
  </si>
  <si>
    <t>HQ7-PO01-26-04-20</t>
  </si>
  <si>
    <t>EEAC</t>
  </si>
  <si>
    <t>CRUSHERS ( backfilling materials )3</t>
  </si>
  <si>
    <t>HQ10-26-04-20CND-PO01-</t>
  </si>
  <si>
    <t>Star Towers Contracting Company</t>
  </si>
  <si>
    <t>PR. 14</t>
  </si>
  <si>
    <t>27-4-2026</t>
  </si>
  <si>
    <t>PR.12</t>
  </si>
  <si>
    <t>Trap kill</t>
  </si>
  <si>
    <t>+966 56 657 7862</t>
  </si>
  <si>
    <t xml:space="preserve">Aluminum  traffic breakaway signs </t>
  </si>
  <si>
    <t>SHAWAHID</t>
  </si>
  <si>
    <t>Track Surface
Artificial TURF</t>
  </si>
  <si>
    <t>2.3.1.2
2.3.1.3
2.3.1.5
2.3.1.6
2.3.5</t>
  </si>
  <si>
    <t xml:space="preserve">Judff </t>
  </si>
  <si>
    <t>Cables - Landscape</t>
  </si>
  <si>
    <t>Jeddah Cable Company</t>
  </si>
  <si>
    <t>+966 055 289 3405</t>
  </si>
  <si>
    <t>ALFANAR</t>
  </si>
  <si>
    <t>800-124-1333</t>
  </si>
  <si>
    <t>Khereiji Showrooms Company (MK )</t>
  </si>
  <si>
    <t>+966 56 686 6706</t>
  </si>
  <si>
    <t>ITCC</t>
  </si>
  <si>
    <t>+966 12 288 9198</t>
  </si>
  <si>
    <t>16.6
16.7</t>
  </si>
  <si>
    <t>Khereiji Showrooms Company (MK)</t>
  </si>
  <si>
    <t>ABB</t>
  </si>
  <si>
    <t>+966 92 001 0301</t>
  </si>
  <si>
    <t>Al-Babtain Power</t>
  </si>
  <si>
    <t>+966 11 250 6900</t>
  </si>
  <si>
    <t>Lighting Fixtures- toilet</t>
  </si>
  <si>
    <t>Interior Lighting</t>
  </si>
  <si>
    <t>Nassli led Lights</t>
  </si>
  <si>
    <t>+966 59 406 6470</t>
  </si>
  <si>
    <t>AL MUNIF</t>
  </si>
  <si>
    <t>+966 2 000 0357</t>
  </si>
  <si>
    <t>ZAMIL</t>
  </si>
  <si>
    <t>+966 2 234 3630</t>
  </si>
  <si>
    <t>SFFECO</t>
  </si>
  <si>
    <t>+966 12 670 6009</t>
  </si>
  <si>
    <t>Saudi Fan</t>
  </si>
  <si>
    <t>+966 2 283 2295</t>
  </si>
  <si>
    <t>Rabie Al Takyeef</t>
  </si>
  <si>
    <t>+966 59 255 5240</t>
  </si>
  <si>
    <t>Al-Sayed Center A/C</t>
  </si>
  <si>
    <t>+966 2 261 6246</t>
  </si>
  <si>
    <t>KIMMCO-ISOVER</t>
  </si>
  <si>
    <t>+966 3 847 1450</t>
  </si>
  <si>
    <t>Afico</t>
  </si>
  <si>
    <t>+966 3 331 3333</t>
  </si>
  <si>
    <t>KSB</t>
  </si>
  <si>
    <t>+966 1 227 7060</t>
  </si>
  <si>
    <t>Saudi Cast</t>
  </si>
  <si>
    <t>+966 1 448 0107</t>
  </si>
  <si>
    <t>AL-MUHAIDEB</t>
  </si>
  <si>
    <t>+966 92 002 8545</t>
  </si>
  <si>
    <t>1- الانتهاء من أعمال تمديدات الميكانيك للحمامات 100%</t>
  </si>
  <si>
    <t>Based on the visit by Modon management, it was noted that the project level can be raised to match the external road level in front of the parking area.(Jeddah)</t>
  </si>
  <si>
    <t>Connection of the project to the drainage channel on the eastern side.(Jeddah)</t>
  </si>
  <si>
    <t>The required calculations and slope analysis have been completed.</t>
  </si>
  <si>
    <t xml:space="preserve">drainage pipe was encountered during site excavation.(Jeddah)
</t>
  </si>
  <si>
    <t>% Variance</t>
  </si>
  <si>
    <t>Atish Aitaf</t>
  </si>
  <si>
    <t>14-05-2026</t>
  </si>
  <si>
    <t>NA</t>
  </si>
  <si>
    <t>CONTRACTOR STAFF</t>
  </si>
  <si>
    <t>CONTRACTOR LABOUR</t>
  </si>
  <si>
    <t>POSITION</t>
  </si>
  <si>
    <t>Expats</t>
  </si>
  <si>
    <t>Saudi</t>
  </si>
  <si>
    <t>TRADE</t>
  </si>
  <si>
    <t>Project Manager</t>
  </si>
  <si>
    <t>General Labor / Helper</t>
  </si>
  <si>
    <t>Civil Engineer</t>
  </si>
  <si>
    <t>Technical office manager</t>
  </si>
  <si>
    <t>Quality Engineer</t>
  </si>
  <si>
    <t>Concreting Labor</t>
  </si>
  <si>
    <t>HSE Engineer</t>
  </si>
  <si>
    <t>Planning Engineer</t>
  </si>
  <si>
    <t>Electricial</t>
  </si>
  <si>
    <t>Surveyor Engineer</t>
  </si>
  <si>
    <t>Equipment Operator</t>
  </si>
  <si>
    <t>Electrical Engineer</t>
  </si>
  <si>
    <t>Glass &amp; aluminum technical</t>
  </si>
  <si>
    <t>Mechanical Engineer</t>
  </si>
  <si>
    <t>OTHER</t>
  </si>
  <si>
    <t>Agriculture Engineer</t>
  </si>
  <si>
    <t>curbstone  worker</t>
  </si>
  <si>
    <t>Quantity Surveyor Engineer</t>
  </si>
  <si>
    <t>Water proofing labor</t>
  </si>
  <si>
    <t>HSE Officer</t>
  </si>
  <si>
    <t>PLASTER WORKER</t>
  </si>
  <si>
    <t>Surveyor</t>
  </si>
  <si>
    <t>SHUTERR DOOR WORKER</t>
  </si>
  <si>
    <t>Document Controller</t>
  </si>
  <si>
    <t>steel stu worker</t>
  </si>
  <si>
    <t>Supervisor</t>
  </si>
  <si>
    <t>epoxy worker</t>
  </si>
  <si>
    <t>ASPHALT WORKER</t>
  </si>
  <si>
    <t>paint workers</t>
  </si>
  <si>
    <t>TANKS workers</t>
  </si>
  <si>
    <t>fire worker</t>
  </si>
  <si>
    <t>Celing worker</t>
  </si>
  <si>
    <t>Air conditioning technician</t>
  </si>
  <si>
    <t>SUB-CONTRACTORS LABOURS</t>
  </si>
  <si>
    <t>DESCRIPTION</t>
  </si>
  <si>
    <t>Steel Fixers</t>
  </si>
  <si>
    <t>Labors</t>
  </si>
  <si>
    <t>Drivers</t>
  </si>
  <si>
    <t>TOTAL CONTRACTOR STAFF</t>
  </si>
  <si>
    <t>TOTAL PLANNED DIRECT MANPOWER</t>
  </si>
  <si>
    <t>TOTAL ACTUAL DIRECT MANPOWER</t>
  </si>
  <si>
    <t>CONSULTANT STAFF</t>
  </si>
  <si>
    <t xml:space="preserve">EQUIPMENT AVAILABLE AT SITE TODAY </t>
  </si>
  <si>
    <t>Project Engineer</t>
  </si>
  <si>
    <t>TYPE</t>
  </si>
  <si>
    <t>Working</t>
  </si>
  <si>
    <t>Control / Schedule Engineer</t>
  </si>
  <si>
    <t>Buldozer</t>
  </si>
  <si>
    <t>Grader Machine</t>
  </si>
  <si>
    <t>Roller Compactor</t>
  </si>
  <si>
    <t>Shevol Loader</t>
  </si>
  <si>
    <t>Water Tank</t>
  </si>
  <si>
    <t>Dump Truck</t>
  </si>
  <si>
    <t>Civil Engineer - Structure/Buildings</t>
  </si>
  <si>
    <t>Poclain Excavator</t>
  </si>
  <si>
    <t>Civil Engineer - Wet Utilities</t>
  </si>
  <si>
    <t>Architect</t>
  </si>
  <si>
    <t>Truck</t>
  </si>
  <si>
    <t>Office Boy</t>
  </si>
  <si>
    <t>TOTAL CONSULTANT STAFF</t>
  </si>
  <si>
    <t>TOTAL STAFF AT SITE</t>
  </si>
  <si>
    <t>TOTAL IMMUNE STAFF</t>
  </si>
  <si>
    <t>MATERIAL RECEIVED AT SITE TODAY (MIR)</t>
  </si>
  <si>
    <t>BOQ No.</t>
  </si>
  <si>
    <t>QTY</t>
  </si>
  <si>
    <t>UNIT</t>
  </si>
  <si>
    <t>TOTAL PLANNED</t>
  </si>
  <si>
    <t>TOTAL ACTUAL</t>
  </si>
  <si>
    <t>`</t>
  </si>
  <si>
    <t>Asir</t>
  </si>
  <si>
    <t>Jeddah</t>
  </si>
  <si>
    <t>ALL Sites</t>
  </si>
  <si>
    <r>
      <rPr>
        <b/>
        <sz val="12"/>
        <color rgb="FFFF0000"/>
        <rFont val="Calibri"/>
        <family val="2"/>
        <scheme val="minor"/>
      </rPr>
      <t>1-التصريف السطحي على القناة المفتوحة بالجهة الشرقية بمشروع جدة</t>
    </r>
    <r>
      <rPr>
        <b/>
        <sz val="12"/>
        <color theme="1"/>
        <rFont val="Calibri"/>
        <family val="2"/>
        <scheme val="minor"/>
      </rPr>
      <t xml:space="preserve">
</t>
    </r>
    <r>
      <rPr>
        <b/>
        <sz val="12"/>
        <color rgb="FFFF0000"/>
        <rFont val="Calibri"/>
        <family val="2"/>
        <scheme val="minor"/>
      </rPr>
      <t>2-التصريف السطحي للطريق بالجهة الشرقية بمشروع عسير</t>
    </r>
    <r>
      <rPr>
        <b/>
        <sz val="12"/>
        <color theme="1"/>
        <rFont val="Calibri"/>
        <family val="2"/>
        <scheme val="minor"/>
      </rPr>
      <t xml:space="preserve">
3-وجود تربة صخرية أثناء الحفر بموقع عسير
4- تغيير اماكن مواقف انتظار سيارات بموقع جازان 
</t>
    </r>
    <r>
      <rPr>
        <b/>
        <sz val="12"/>
        <color rgb="FFFF0000"/>
        <rFont val="Calibri"/>
        <family val="2"/>
        <scheme val="minor"/>
      </rPr>
      <t xml:space="preserve">5- اقتراح امكانية رفع منسوب مشروع موقع جدة </t>
    </r>
  </si>
  <si>
    <t>Relocating the parking area to the far left side.</t>
  </si>
  <si>
    <t xml:space="preserve">الكمية </t>
  </si>
  <si>
    <t>السعر</t>
  </si>
  <si>
    <t>حفر  موقع جدة</t>
  </si>
  <si>
    <t>حفر موقع عسير</t>
  </si>
  <si>
    <t xml:space="preserve"> Cum. TOTAL AMOUNT</t>
  </si>
  <si>
    <t xml:space="preserve"> Cum. Total Amount %
(as per FIR)</t>
  </si>
  <si>
    <t>Difficulty accessing the parking area due to a level difference- Jazan</t>
  </si>
  <si>
    <t>MLTX-02-004 - Playground Initiative for Western Region (Asir - Jazan - Jeddah) - Updating 02-06-2026</t>
  </si>
  <si>
    <t>02-Jun-26 A</t>
  </si>
  <si>
    <t>Artificial Marble (Corian)</t>
  </si>
  <si>
    <t>Concrete Blocks</t>
  </si>
  <si>
    <t>01- Concrete  &amp; Masonry block for walls 10 cm</t>
  </si>
  <si>
    <t>02 -Concrete  &amp; Masonry block for walls 10 cm</t>
  </si>
  <si>
    <t>03- Concrete  &amp; Masonry block for walls 10 cm</t>
  </si>
  <si>
    <t>Steel Reincement</t>
  </si>
  <si>
    <t>Reinforcement Steel 1</t>
  </si>
  <si>
    <t>Reinforcement Steel 2</t>
  </si>
  <si>
    <t>PO Issued</t>
  </si>
  <si>
    <t>AFIFI</t>
  </si>
  <si>
    <t>966539293693 </t>
  </si>
  <si>
    <t>Anfal</t>
  </si>
  <si>
    <t>AL-ITTEFAQ</t>
  </si>
  <si>
    <t xml:space="preserve"> Long Lead</t>
  </si>
  <si>
    <t>15.3.8.5</t>
  </si>
  <si>
    <t>2194
19085</t>
  </si>
  <si>
    <t>m3
m²</t>
  </si>
  <si>
    <t>843.37
176.53</t>
  </si>
  <si>
    <t>900
180</t>
  </si>
  <si>
    <t>__</t>
  </si>
  <si>
    <t>18 sessions</t>
  </si>
  <si>
    <t>PR 26</t>
  </si>
  <si>
    <t>Anti termite Asir</t>
  </si>
  <si>
    <t>Lean Concrete Asir</t>
  </si>
  <si>
    <t>Polyethylene Asir</t>
  </si>
  <si>
    <t>Road shoulder overlap at the Jeddah site</t>
  </si>
  <si>
    <t>A proposal has been submitted to the consultant.</t>
  </si>
  <si>
    <t>Trees located within Asir site.</t>
  </si>
  <si>
    <t>Waiting for tree removal by the landscaping contractor.</t>
  </si>
  <si>
    <t>Indirect Contractor Staff</t>
  </si>
  <si>
    <t>Final Direct Manpower</t>
  </si>
  <si>
    <t>6 Session</t>
  </si>
  <si>
    <t>3 Session</t>
  </si>
  <si>
    <t>6 sessions</t>
  </si>
  <si>
    <t>MLTX-02-004-PRO-TS9-1-DSF-GEN-0002-00</t>
  </si>
  <si>
    <t>10-Jun-26 A</t>
  </si>
  <si>
    <t>Afico Insulation</t>
  </si>
  <si>
    <t>Delivered Ongoing</t>
  </si>
  <si>
    <t>25-05-2026</t>
  </si>
  <si>
    <t>24-05-2026</t>
  </si>
  <si>
    <t>PO-Ele-01</t>
  </si>
  <si>
    <t>PR-Ele-01</t>
  </si>
  <si>
    <t>16.9.10</t>
  </si>
  <si>
    <t>PO2026-283</t>
  </si>
  <si>
    <t>21-05-2026</t>
  </si>
  <si>
    <t>Delivered Of Site</t>
  </si>
  <si>
    <t>18-05-2026</t>
  </si>
  <si>
    <t>PR 27</t>
  </si>
  <si>
    <t>PR 30</t>
  </si>
  <si>
    <t>13-06-2026</t>
  </si>
  <si>
    <t xml:space="preserve">ردم موقع عسير </t>
  </si>
  <si>
    <t xml:space="preserve">ردم موقع جازان </t>
  </si>
  <si>
    <t xml:space="preserve">ردم موقع جازن </t>
  </si>
  <si>
    <t>20-06-2026</t>
  </si>
  <si>
    <t>VAT /15%</t>
  </si>
  <si>
    <t>أعمال القبة الهوائية</t>
  </si>
  <si>
    <t xml:space="preserve">ردم موقع جدة </t>
  </si>
  <si>
    <t>Low Voltage Cable -Wiring</t>
  </si>
  <si>
    <t>Security and Access Control System - CCTV</t>
  </si>
  <si>
    <t>Profast-PO2026-286</t>
  </si>
  <si>
    <t>PR 31</t>
  </si>
  <si>
    <t>Profast-PO2026-280</t>
  </si>
  <si>
    <t>4/25/2026
6/28/2026</t>
  </si>
  <si>
    <t>PR.10
PR.31</t>
  </si>
  <si>
    <t>Bahra Electric</t>
  </si>
  <si>
    <t>Gent </t>
  </si>
  <si>
    <t>Mesc </t>
  </si>
  <si>
    <t xml:space="preserve">خرسانه مسلحة موقع عسير </t>
  </si>
  <si>
    <t xml:space="preserve"> upvc موقع عسير </t>
  </si>
  <si>
    <t xml:space="preserve">حدادة موقع عسير </t>
  </si>
  <si>
    <t xml:space="preserve">خرسانه مسلحة  موقع  عسير </t>
  </si>
  <si>
    <t xml:space="preserve">خرسانه عادية موقع عسير </t>
  </si>
  <si>
    <t xml:space="preserve"> jazan membrane</t>
  </si>
  <si>
    <t>13/6/2026</t>
  </si>
  <si>
    <t>16/6/2026</t>
  </si>
  <si>
    <t>17/6/2026</t>
  </si>
  <si>
    <t>18/6/2026</t>
  </si>
  <si>
    <t>20/6/2026</t>
  </si>
  <si>
    <t>21/6/2026</t>
  </si>
  <si>
    <t>22/6/2026</t>
  </si>
  <si>
    <t>23/6/2026</t>
  </si>
  <si>
    <t>رقم البند</t>
  </si>
  <si>
    <t>7-2</t>
  </si>
  <si>
    <t>2-1-2</t>
  </si>
  <si>
    <t>7-5</t>
  </si>
  <si>
    <t xml:space="preserve">التاريخ </t>
  </si>
  <si>
    <t>3-2-1</t>
  </si>
  <si>
    <t>3-2-2</t>
  </si>
  <si>
    <t>3-3</t>
  </si>
  <si>
    <t>15-3-1-1</t>
  </si>
  <si>
    <t>15-3-1-2</t>
  </si>
  <si>
    <t>15-3-1-3</t>
  </si>
  <si>
    <t>3-1-1</t>
  </si>
  <si>
    <t>7-1</t>
  </si>
  <si>
    <t>17-05-2026</t>
  </si>
  <si>
    <t>HQ01-SCC-CND-26-0027</t>
  </si>
  <si>
    <t>28-06-2026</t>
  </si>
  <si>
    <t>PR 33</t>
  </si>
  <si>
    <t>PR 37</t>
  </si>
  <si>
    <t>PR.43</t>
  </si>
  <si>
    <t>MLTX-02-004-PRO-TS9-1-DSF-GEN-0003-00</t>
  </si>
  <si>
    <t>خرسانة مسلحة قواعد حمامات عسير</t>
  </si>
  <si>
    <t xml:space="preserve">ردم صخري موقع جدة </t>
  </si>
  <si>
    <t xml:space="preserve">ردم موقع جازان  </t>
  </si>
  <si>
    <t xml:space="preserve">خرسانة مسلحة SEPTIC TANK جازن </t>
  </si>
  <si>
    <t>خرسانه مسلحه قواعد حمامات جازان</t>
  </si>
  <si>
    <t>15.3.3
15.3.4
15.3.8</t>
  </si>
  <si>
    <t>15.2.2</t>
  </si>
  <si>
    <t>15.3.5
15.3.6</t>
  </si>
  <si>
    <t> 10-May-26</t>
  </si>
  <si>
    <t>HQ01-SCC-CND-0030 </t>
  </si>
  <si>
    <t>17-May-26  </t>
  </si>
  <si>
    <t>1- الانتهاء من تركيبات وحدات الانارة (الحمامات) 100%
2- الانتهاء من تركيب الافياش والمفاتيح (الحمامات)  100%</t>
  </si>
  <si>
    <t>PROFAST-PO-2026-277</t>
  </si>
  <si>
    <t>1- الانتهاء من أعمال تمديدات الميكانيك للحمامات 75%</t>
  </si>
  <si>
    <t>3.1.1</t>
  </si>
  <si>
    <t xml:space="preserve">خرسانة عادية grp asir </t>
  </si>
  <si>
    <t>3.2.3</t>
  </si>
  <si>
    <t xml:space="preserve">خرسانة مسلحة septic tank  عسير </t>
  </si>
  <si>
    <t xml:space="preserve">الردم الصخري موقع جدة </t>
  </si>
  <si>
    <t>3.2.1</t>
  </si>
  <si>
    <t xml:space="preserve">خرسانة مسلحة خزان جازان </t>
  </si>
  <si>
    <t xml:space="preserve">خرسانة مسلحة grp tank موقع عسير </t>
  </si>
  <si>
    <t>3.3</t>
  </si>
  <si>
    <t xml:space="preserve">خرسانة مسلحة مبني الحمامات جازان </t>
  </si>
  <si>
    <t xml:space="preserve">ردم a1a  موقع جدة </t>
  </si>
  <si>
    <t xml:space="preserve">رش النمل موقع عسير </t>
  </si>
  <si>
    <t xml:space="preserve">بولي اثلين شيت 250 ميكرون عسير </t>
  </si>
  <si>
    <t>2.1.1</t>
  </si>
  <si>
    <t xml:space="preserve">حفر اللممشي  موقع عسر </t>
  </si>
  <si>
    <t>7-6</t>
  </si>
  <si>
    <t xml:space="preserve">دهان ايبوكسي موقع عسير </t>
  </si>
  <si>
    <t>3.2.2</t>
  </si>
  <si>
    <t xml:space="preserve">صب حوائط الخزان جازان </t>
  </si>
  <si>
    <t xml:space="preserve">ردم a1a موقع جدة </t>
  </si>
  <si>
    <t xml:space="preserve">صب خرسانة سقف الخزان جازان </t>
  </si>
  <si>
    <t>7.2</t>
  </si>
  <si>
    <t xml:space="preserve">رش النمل مبني الحمامات  موقع جدة </t>
  </si>
  <si>
    <t>7.1</t>
  </si>
  <si>
    <t xml:space="preserve">بولي اثيلين شيت  مبني الحمامات جدة </t>
  </si>
  <si>
    <t xml:space="preserve">خرسانة عادية مبني الحمامات  جدة </t>
  </si>
  <si>
    <t xml:space="preserve">ممبرين موقع جازان الخزان </t>
  </si>
  <si>
    <t>خرسان</t>
  </si>
  <si>
    <t>3-4</t>
  </si>
  <si>
    <t xml:space="preserve">السيبوركس aac panel عسير  </t>
  </si>
  <si>
    <t xml:space="preserve">خرسانه مسلحه  مبني الحمامات جدة </t>
  </si>
  <si>
    <t>15.3.1.1</t>
  </si>
  <si>
    <t xml:space="preserve"> Ø4 upvc  مواسير  موقع جدة </t>
  </si>
  <si>
    <t>4-1-1</t>
  </si>
  <si>
    <t xml:space="preserve">  عسير cmu wall 10 mm </t>
  </si>
  <si>
    <t>15.3.1.2</t>
  </si>
  <si>
    <t xml:space="preserve"> Ø3 upvc  مواسير  موقع جدة </t>
  </si>
  <si>
    <t>15.3.1.3</t>
  </si>
  <si>
    <t xml:space="preserve"> Ø2 upvc  مواسير  موقع جدة </t>
  </si>
  <si>
    <t xml:space="preserve">جازان - السيبوركس </t>
  </si>
  <si>
    <t xml:space="preserve">ردم موقع جدة a1a </t>
  </si>
  <si>
    <t>24-6-2026</t>
  </si>
  <si>
    <t>27-6-2026</t>
  </si>
  <si>
    <t>28-6-2026</t>
  </si>
  <si>
    <t>30-6-2026</t>
  </si>
  <si>
    <t>22-7-2026</t>
  </si>
  <si>
    <t>7-7-20026</t>
  </si>
  <si>
    <t>13-7-2026</t>
  </si>
  <si>
    <t>14-7-2026</t>
  </si>
  <si>
    <t>19-7-2026</t>
  </si>
  <si>
    <t>21-7-2026</t>
  </si>
  <si>
    <t>25-6-2026</t>
  </si>
  <si>
    <t>25-7-2026</t>
  </si>
  <si>
    <t>Eng.Yazeed   Al Ragabh</t>
  </si>
  <si>
    <t xml:space="preserve">Ø4 upvc موقع جازان  </t>
  </si>
  <si>
    <t xml:space="preserve">Ø3 upvc موقع جازان  </t>
  </si>
  <si>
    <t xml:space="preserve">Ø2 upvc موقع جازان  </t>
  </si>
  <si>
    <t>26-7-2026</t>
  </si>
  <si>
    <t>27-7-2026</t>
  </si>
  <si>
    <t>28-7-22026</t>
  </si>
  <si>
    <t>2.3.1.6</t>
  </si>
  <si>
    <t xml:space="preserve">backfilling a1a jeddah </t>
  </si>
  <si>
    <t>28-7-2026</t>
  </si>
  <si>
    <t xml:space="preserve">سيبوركس جده  - acc panel </t>
  </si>
  <si>
    <t xml:space="preserve">مباني جازان cmu wall work </t>
  </si>
  <si>
    <t>15.2.1.4</t>
  </si>
  <si>
    <t xml:space="preserve">asir   cold ppr pipe Ø 32 mm </t>
  </si>
  <si>
    <t xml:space="preserve"> asir upvc pipe Ø50mm </t>
  </si>
  <si>
    <t>15.2.1.5</t>
  </si>
  <si>
    <t xml:space="preserve">  asir ppr pipe Ø 25mm cold </t>
  </si>
  <si>
    <t xml:space="preserve">asir   upvc pipe Ø 75 mm </t>
  </si>
  <si>
    <t>15.2.1.2</t>
  </si>
  <si>
    <t xml:space="preserve">cold  asir ppr pipe Ø50mm </t>
  </si>
  <si>
    <t>15.2.1.1.</t>
  </si>
  <si>
    <t>cold  asir ppr pipeØ 65 mm</t>
  </si>
  <si>
    <t>15.3.1.4</t>
  </si>
  <si>
    <t xml:space="preserve">   asir  upvc pipe Ø 25mm  </t>
  </si>
  <si>
    <t>15.2.1.3</t>
  </si>
  <si>
    <t>asir  ppr pipe Ø4 mm</t>
  </si>
  <si>
    <t xml:space="preserve"> jazan upvc pipe Ø 25mm </t>
  </si>
  <si>
    <t xml:space="preserve">cold jazan   ppr pipeØ 32 mm  </t>
  </si>
  <si>
    <t xml:space="preserve">  jzazan upvc pipe Ø50 </t>
  </si>
  <si>
    <t xml:space="preserve"> jazan  u pvc pipeØ 75mm </t>
  </si>
  <si>
    <t>15.2.1.7</t>
  </si>
  <si>
    <t xml:space="preserve">hot   jazan ppr pipe  Ø20 mm </t>
  </si>
  <si>
    <t xml:space="preserve">cold    jazan ppr pipe  Ø20 mm </t>
  </si>
  <si>
    <t>15.2.1.1</t>
  </si>
  <si>
    <t xml:space="preserve">cold     jazan ppr pipe Ø65mm </t>
  </si>
  <si>
    <t xml:space="preserve">cold   jazan ppr pipe   Ø50mm </t>
  </si>
  <si>
    <t xml:space="preserve">cold    jazan ppr pipe  Ø40 mm </t>
  </si>
  <si>
    <t xml:space="preserve">cold    jazan ppr pipe  Ø25mm </t>
  </si>
  <si>
    <t xml:space="preserve">hot asir ppr pipe  Ø20 mm </t>
  </si>
  <si>
    <t>15.2.1.6</t>
  </si>
  <si>
    <t>asir  cold ppr pipe 20mmØ</t>
  </si>
  <si>
    <t>27-07-2026</t>
  </si>
  <si>
    <t>Site Instruction (SIR/SOR)</t>
  </si>
  <si>
    <t>Total Planned</t>
  </si>
  <si>
    <t>Civil/Structure</t>
  </si>
  <si>
    <t>Architecture</t>
  </si>
  <si>
    <t>Landscape</t>
  </si>
  <si>
    <t>Total Materials Planned</t>
  </si>
  <si>
    <t>Week-33</t>
  </si>
  <si>
    <t>Week-36</t>
  </si>
  <si>
    <t>Week-37</t>
  </si>
  <si>
    <t>Week-38</t>
  </si>
  <si>
    <t>Week-39</t>
  </si>
  <si>
    <t>Week-40</t>
  </si>
  <si>
    <t>Week-41</t>
  </si>
  <si>
    <t>Week-42</t>
  </si>
  <si>
    <t>Week-43</t>
  </si>
  <si>
    <t>Week-44</t>
  </si>
  <si>
    <t>Week-45</t>
  </si>
  <si>
    <t>Week-46</t>
  </si>
  <si>
    <t>Week-47</t>
  </si>
  <si>
    <t>Week-48</t>
  </si>
  <si>
    <t>Week-49</t>
  </si>
  <si>
    <t>Week-50</t>
  </si>
  <si>
    <t>Week-51</t>
  </si>
  <si>
    <t>Week-52</t>
  </si>
  <si>
    <t>Week-53</t>
  </si>
  <si>
    <t>Week-54</t>
  </si>
  <si>
    <t>Week-55</t>
  </si>
  <si>
    <t>Week-56</t>
  </si>
  <si>
    <t>Week-57</t>
  </si>
  <si>
    <t>Week-58</t>
  </si>
  <si>
    <t>Week-59</t>
  </si>
  <si>
    <t>Week-60</t>
  </si>
  <si>
    <t>Week-61</t>
  </si>
  <si>
    <t>Week-62</t>
  </si>
  <si>
    <t>Week-63</t>
  </si>
  <si>
    <t>Week-64</t>
  </si>
  <si>
    <t>Week-65</t>
  </si>
  <si>
    <t>Week-66</t>
  </si>
  <si>
    <t>Week-67</t>
  </si>
  <si>
    <t>Week-68</t>
  </si>
  <si>
    <t>Week-69</t>
  </si>
  <si>
    <t>Week-70</t>
  </si>
  <si>
    <t>Week-71</t>
  </si>
  <si>
    <t>Week-72</t>
  </si>
  <si>
    <t>Week-73</t>
  </si>
  <si>
    <t>Week-74</t>
  </si>
  <si>
    <t>Week-75</t>
  </si>
  <si>
    <t>21-08-2026</t>
  </si>
  <si>
    <t xml:space="preserve">   jaddah Third Layer A1A
Backfilling General Site Area,</t>
  </si>
  <si>
    <t>JADDAH  A1A Backfilling,
Bike &amp; Walk Path.Compaction</t>
  </si>
  <si>
    <t xml:space="preserve"> JADDAH A1A Backfilling,
Bike &amp; Walk Path.Compaction</t>
  </si>
  <si>
    <t xml:space="preserve"> JEDDAH Third Layer A1A
Bike &amp; Walk Path Backfilling</t>
  </si>
  <si>
    <t xml:space="preserve"> JEZZAN 1A Backfilling, Compaction, and
Field Density Test (FDT) Works 1st LAYER GRP Tank</t>
  </si>
  <si>
    <t xml:space="preserve"> JEZZAN A1A Backfilling, Compaction, and
Field Density Test (FDT) Works 2nd LAYER GRP Tank</t>
  </si>
  <si>
    <t>JEZZAN A1A Backfilling, Compaction, and
Field Density Test (FDT) Works 3rd LAYER GRP Tank,</t>
  </si>
  <si>
    <t>A1A Backfilling, Compaction, and
Field Density Test (FDT) Works 4th LAYER GRP Tank</t>
  </si>
  <si>
    <t xml:space="preserve"> JEZZAN A1A Backfilling, Compaction, and
Field Density Test (FDT) Works 5th LAYER GRP Tank</t>
  </si>
  <si>
    <t xml:space="preserve">  JEZZAN A1A Backfilling, Compaction, and
Field Density Test (FDT) Works 6th LAYER GRP Tank,</t>
  </si>
  <si>
    <t>JEZZAN A1A Backfilling, Compaction, and
Field Density Test (FDT) Works 7th LAYER GRP Tank,</t>
  </si>
  <si>
    <t>Actual Total Cost</t>
  </si>
  <si>
    <t>BL Project Start</t>
  </si>
  <si>
    <t>BL Project Finish</t>
  </si>
  <si>
    <t>Variance - BL Project Nonlabor Units</t>
  </si>
  <si>
    <t>Variance - BL Project Labor Cost</t>
  </si>
  <si>
    <t>MLTX-02-004-PRO-TS9-1-DSF-GEN-0005-01</t>
  </si>
  <si>
    <t>MLTX-02-004-PRO-TS9-1-GEN-IPC-0004-00</t>
  </si>
  <si>
    <t>Installation and test PPR Pipe with 65 mm Ø Cold
water</t>
  </si>
  <si>
    <t>Installation and test PPR Pipe with 50 mm Ø Cold
JEDDAH water</t>
  </si>
  <si>
    <t>Installation and test PPR Pipe with 40 mm Ø Cold
JEDDAH water</t>
  </si>
  <si>
    <t>Installation and test PPR Pipe with 32 mm Ø Cold
JEDDAH water</t>
  </si>
  <si>
    <t>Installation and test PPR Pipe with 25 mm Ø Cold
 JEDDAH water</t>
  </si>
  <si>
    <t>Installation and test PPR Pipe with 02 mm Ø Cold
JEDDAH water</t>
  </si>
  <si>
    <t>Installation and test PPR Pipe with 02 mm Ø Hot
JEDDAH water</t>
  </si>
  <si>
    <t>Installation and leakage test U-PVC Pipe with Ø
JEDDAH 3" (75mm) Inside the toilet building</t>
  </si>
  <si>
    <t>Installation and leakage test U-PVC Pipe with Ø
JEDDAH 2" (50mm) Inside the toilet building.</t>
  </si>
  <si>
    <t>15..3.1.4</t>
  </si>
  <si>
    <t>Installation and leakage test U-PVC Pipe with Ø
JEDDAH 1" (25mm) Inside the toilet building.</t>
  </si>
  <si>
    <t>Inspection for 1st Layer Backfilling – Around Septic Tank
JAZAN Compacted Thickness: 30 cm</t>
  </si>
  <si>
    <t>Inspection for 1st Layer Backfilling – Around Septic Tank
ASIR Compacted Thickness: 30 cm</t>
  </si>
  <si>
    <t>Inspection for 3rd Layer Backfilling – Around Septic
ASIR Tank Compacted Thickness: 30 cm</t>
  </si>
  <si>
    <t>Inspection for 4th Layer Backfilling – Around Septic
ASIR Tank Compacted Thickness: 30 cm</t>
  </si>
  <si>
    <t>16.3.5</t>
  </si>
  <si>
    <t xml:space="preserve"> jedah waall mounted out door wall 17 watt </t>
  </si>
  <si>
    <t>16.5.5</t>
  </si>
  <si>
    <t xml:space="preserve">jeddah outdor fixed cemera </t>
  </si>
  <si>
    <t>16.3.4</t>
  </si>
  <si>
    <t xml:space="preserve"> jaddah led exit light fixtur 4.5 watt </t>
  </si>
  <si>
    <t>16.3.3</t>
  </si>
  <si>
    <t xml:space="preserve"> jaddah wall mounted emergancy led 230 v 60 hz </t>
  </si>
  <si>
    <t>16.9.11</t>
  </si>
  <si>
    <t xml:space="preserve"> jeddah outdoor disconnect switch exhaust fans </t>
  </si>
  <si>
    <t>16.3.2</t>
  </si>
  <si>
    <t xml:space="preserve"> jedah led flood light outdoor watt 96.4000k 12720lumen </t>
  </si>
  <si>
    <t>16.3.1</t>
  </si>
  <si>
    <t xml:space="preserve"> jedah rescessed mounted led done light luminair 40 watt </t>
  </si>
  <si>
    <t>16.4.2</t>
  </si>
  <si>
    <t xml:space="preserve"> jedah wall mounited data out let </t>
  </si>
  <si>
    <t>16.41</t>
  </si>
  <si>
    <t xml:space="preserve">jadah wall telephone outlet </t>
  </si>
  <si>
    <t>16.8.3</t>
  </si>
  <si>
    <t xml:space="preserve">addresable manulal pull station </t>
  </si>
  <si>
    <t>16.8.2</t>
  </si>
  <si>
    <t xml:space="preserve">intelligent phto electric smoke and heat detector </t>
  </si>
  <si>
    <t>16.8.5</t>
  </si>
  <si>
    <t xml:space="preserve"> jeddah fir allarm storobe with sounder </t>
  </si>
  <si>
    <t>16.4.5</t>
  </si>
  <si>
    <t xml:space="preserve">av wall out let </t>
  </si>
  <si>
    <t>16.5.6</t>
  </si>
  <si>
    <t xml:space="preserve">pull box for fiber optic cable </t>
  </si>
  <si>
    <t xml:space="preserve">outdoor with conect switch for ac </t>
  </si>
  <si>
    <t>16.9.1</t>
  </si>
  <si>
    <t xml:space="preserve">1 way . One gang switch </t>
  </si>
  <si>
    <t>16.8.4</t>
  </si>
  <si>
    <t xml:space="preserve">addresable FIRE ALLLARM ASTROBE  </t>
  </si>
  <si>
    <t>16.9.9</t>
  </si>
  <si>
    <t xml:space="preserve">WATER HEATER SWTICH </t>
  </si>
  <si>
    <t>16.9.8</t>
  </si>
  <si>
    <t xml:space="preserve">HAND DRYER SWITCH </t>
  </si>
  <si>
    <t>16.9.7</t>
  </si>
  <si>
    <t xml:space="preserve">DUPLEX RECEPLTACLE </t>
  </si>
  <si>
    <t>16.5.4</t>
  </si>
  <si>
    <t xml:space="preserve">INDOOR DOME CAMERA IP 20 </t>
  </si>
  <si>
    <t>16.9.5</t>
  </si>
  <si>
    <t xml:space="preserve">INDOOR AC DP SWITCH </t>
  </si>
  <si>
    <t>16.4.4</t>
  </si>
  <si>
    <t xml:space="preserve">AV FLOOR BOX </t>
  </si>
  <si>
    <t>16.9.6</t>
  </si>
  <si>
    <t xml:space="preserve">HIGH LEVEL SINGLE RECETPALE OUTLET </t>
  </si>
  <si>
    <t>16.9.4</t>
  </si>
  <si>
    <t xml:space="preserve">EXAUST FAN DP WEATERPOOF </t>
  </si>
  <si>
    <t>16.9.3</t>
  </si>
  <si>
    <t>16.9.2</t>
  </si>
  <si>
    <t xml:space="preserve">1 way . TWO  gang switch </t>
  </si>
  <si>
    <t>2.12</t>
  </si>
  <si>
    <t xml:space="preserve">A1A BACKFILLING ASIR </t>
  </si>
  <si>
    <t>16/9/2026</t>
  </si>
  <si>
    <t xml:space="preserve">INTERNAL AND EXTARNAL PLASTER WORKS JEDDAH </t>
  </si>
  <si>
    <t>14/9/2026</t>
  </si>
  <si>
    <t xml:space="preserve"> asir  EXTERNAL PLASTERING WORK </t>
  </si>
  <si>
    <t>15/9/2026</t>
  </si>
  <si>
    <t xml:space="preserve"> jazan FOUNDATION CASTING grp water tank  </t>
  </si>
  <si>
    <t xml:space="preserve">ASIR A1A BK GENRAL SITE </t>
  </si>
  <si>
    <t xml:space="preserve">STONE CLADDING SHOWER  LOCKER BULIDING </t>
  </si>
  <si>
    <t>04 Session</t>
  </si>
  <si>
    <t>17 Session</t>
  </si>
  <si>
    <t>backfilling &amp; laying for lighting poles cables &amp; foundation (Jeddah)</t>
  </si>
  <si>
    <t xml:space="preserve">asir  weaterproof HAND DRYER SWITCH </t>
  </si>
  <si>
    <t xml:space="preserve">galvanized steel rooof scupperasir  </t>
  </si>
  <si>
    <t>5.2</t>
  </si>
  <si>
    <t xml:space="preserve">galvanized steel rooofl ladder </t>
  </si>
  <si>
    <t>5.1</t>
  </si>
  <si>
    <t xml:space="preserve">galvanized steel rooof scupper jazan </t>
  </si>
  <si>
    <t xml:space="preserve">external plastring work jazazn   </t>
  </si>
  <si>
    <t xml:space="preserve">concerte screed casting </t>
  </si>
  <si>
    <t>7.4.1</t>
  </si>
  <si>
    <t xml:space="preserve"> asir ceramic wall tile </t>
  </si>
  <si>
    <t xml:space="preserve"> internal jazaplastering to work </t>
  </si>
  <si>
    <t xml:space="preserve">backfillng layer jazan </t>
  </si>
  <si>
    <t xml:space="preserve"> grp  jazan tank foundation concret reinforced </t>
  </si>
  <si>
    <t xml:space="preserve">epoxy septic tank jazan  </t>
  </si>
  <si>
    <t>7.6</t>
  </si>
  <si>
    <t xml:space="preserve">backfilling gazan </t>
  </si>
  <si>
    <t xml:space="preserve">excavation gazan </t>
  </si>
  <si>
    <t xml:space="preserve">backfilling a1a jezan  </t>
  </si>
  <si>
    <t xml:space="preserve"> asir tank foundation concert </t>
  </si>
  <si>
    <t xml:space="preserve">1 way one gang switch </t>
  </si>
  <si>
    <t xml:space="preserve"> duct supply install and testing and commission indoor </t>
  </si>
  <si>
    <t xml:space="preserve">sewer and drainage system </t>
  </si>
  <si>
    <t xml:space="preserve">water supply system </t>
  </si>
  <si>
    <t>15.2.2.1</t>
  </si>
  <si>
    <t>24/9/2026</t>
  </si>
  <si>
    <t xml:space="preserve">av floorbox outlet   </t>
  </si>
  <si>
    <t xml:space="preserve">addressable manual pull station wall </t>
  </si>
  <si>
    <t xml:space="preserve">wall mounted data outlet </t>
  </si>
  <si>
    <t xml:space="preserve">asir pull box for fiber optic cable </t>
  </si>
  <si>
    <t xml:space="preserve">asir wall mounted emergency led luminaire 230v .60hz 3 </t>
  </si>
  <si>
    <t xml:space="preserve">asir LED EXIT LIGHT FIXTURE 4.5watt with bettery 3 hours </t>
  </si>
  <si>
    <t xml:space="preserve">ASIR LED FLOOD LIGHT OUT DOOR TYPE 96 WATT .4000 K </t>
  </si>
  <si>
    <t xml:space="preserve">RECESSED MOUTED LEDIP 44 .230V .4000K 4200 LUMEN ASIR CRIASIR  80 LOW  </t>
  </si>
  <si>
    <t xml:space="preserve">ASIR OUT DOOR DISCINNNECT SWITCH EXHAUT FAN </t>
  </si>
  <si>
    <t xml:space="preserve">  No WBS-Project </t>
  </si>
  <si>
    <t>MLTX-02-004-PRO-TS9-1-GEN-IPC-00005-00</t>
  </si>
  <si>
    <t>Steel Fixing for Air Dome Entrance Raft  ASIR</t>
  </si>
  <si>
    <t>1- الانتهاء من اعمال القواعد للحمامات 100%
2-الانتهاء من أعمال قواعد الخزانات الارضية 100%
3-الانتهاء من تركيب جدران واسقف الحمامات 100%
4-الانتهاء من أعمال العزل 95%
5- الانتهاء من أعمال تركيب الابواب والشبابيك 10%</t>
  </si>
  <si>
    <t>1- الانتهاء من تركيبات وحدات الانارة 0%
2- الانتهاء من تركيب الافياش والمفاتيح 50%</t>
  </si>
  <si>
    <t>Medium voltage cables on excavation way</t>
  </si>
  <si>
    <t>Medium voltage cables are conflicting with the excavation route. Assessment and coordination with relevant stakeholders are ongoing to determine the required mitigation actions. Risk remains open.</t>
  </si>
  <si>
    <t>159 sessions</t>
  </si>
  <si>
    <t>7 Sessions</t>
  </si>
  <si>
    <t>Lagging Indicators</t>
  </si>
  <si>
    <t xml:space="preserve">                    Safety Statistics (06-Oct-2026 to 13-October-2026)</t>
  </si>
  <si>
    <r>
      <rPr>
        <sz val="8"/>
        <rFont val="Calibri"/>
        <charset val="178"/>
      </rPr>
      <t>Work at Height -  
(PPE/Fall Protection</t>
    </r>
    <r>
      <rPr>
        <sz val="6"/>
        <rFont val="Calibri"/>
        <charset val="178"/>
      </rPr>
      <t>(Same level, above and blow)</t>
    </r>
    <r>
      <rPr>
        <sz val="8"/>
        <rFont val="Calibri"/>
        <charset val="178"/>
      </rPr>
      <t xml:space="preserve"> / Training / Fall restraint / competency /Safe access &amp; egress to and from work at height / Ladders / Openings (floor/shafts/Provision of emergency rescue)_x000D_</t>
    </r>
  </si>
  <si>
    <t>PROFAST</t>
  </si>
  <si>
    <t>Playground Initiative Western Region</t>
  </si>
  <si>
    <t>PMO</t>
  </si>
  <si>
    <t>Engr. Abdallah Aljulaifi</t>
  </si>
  <si>
    <t>Eng: Mahfouz Zaki</t>
  </si>
  <si>
    <t>NB: Insert 1, or 0 in the required cell only.</t>
  </si>
  <si>
    <t>Profast Company Ltd.
EGIS SAUDI ARABIA ENGINEERING COSULTANCY</t>
  </si>
  <si>
    <t>Contractor: 
Consultant:</t>
  </si>
  <si>
    <t>Playground Initiative for Western Region  (Jeddah-Asir-Jazan) )</t>
  </si>
  <si>
    <t>QC OBSERVATIONS CHECKLIST</t>
  </si>
  <si>
    <t>Kerb Stone K1A Asir</t>
  </si>
  <si>
    <t>2.3.2.1</t>
  </si>
  <si>
    <t>Basket ball  Backfilling and Excavation</t>
  </si>
  <si>
    <t>2.3.5.3</t>
  </si>
  <si>
    <t>Padel Ground Backfilling and Excavation</t>
  </si>
  <si>
    <t>2.3.5.2</t>
  </si>
  <si>
    <t>Football Play Ground Backfilling and Excavation</t>
  </si>
  <si>
    <t>2.3.5.1</t>
  </si>
  <si>
    <t>galvanized steel rooof scupper Asir</t>
  </si>
  <si>
    <t>galvanized steel rooof scupper Jeddah</t>
  </si>
  <si>
    <t>Foam concrete screed</t>
  </si>
  <si>
    <t>Inline Exhaust Fan</t>
  </si>
  <si>
    <t>UPVC Pipe 4"</t>
  </si>
  <si>
    <t>Backfilling A1A</t>
  </si>
  <si>
    <t>Lighting Pole</t>
  </si>
  <si>
    <t>16.2.1</t>
  </si>
  <si>
    <t>Air dome</t>
  </si>
  <si>
    <t>Material Inspection Report (MRIR)</t>
  </si>
  <si>
    <t>20-Apr-26 A</t>
  </si>
  <si>
    <t xml:space="preserve">  No W-Construction </t>
  </si>
  <si>
    <t>Warning tape for cables works (Jeddah)</t>
  </si>
  <si>
    <t>waterproofing works  Jazan</t>
  </si>
  <si>
    <t>door works for service building Jazan</t>
  </si>
  <si>
    <t>waterproofing works for wet areas  ASIR</t>
  </si>
  <si>
    <t>المخطط=39.13%%
الفعلى =35.39%</t>
  </si>
  <si>
    <t xml:space="preserve">      TESTING &amp; COMMISSIONING JEDDAH</t>
  </si>
  <si>
    <t xml:space="preserve">      TESTING &amp; COMMISSIONING ASIR</t>
  </si>
  <si>
    <t xml:space="preserve">      TESTING &amp; COMMISSIONING JAZAN</t>
  </si>
  <si>
    <t>15.3.5</t>
  </si>
  <si>
    <t>Gully Traps with chamber and medium duty cover</t>
  </si>
  <si>
    <t>15.3.8.1</t>
  </si>
  <si>
    <t>50 Liter Capacity Electric water heater- Asir</t>
  </si>
  <si>
    <t xml:space="preserve">INTERNAL PLASTER WORKS Jazan </t>
  </si>
  <si>
    <t>7.4.2</t>
  </si>
  <si>
    <t>install 4mm thick APP modified bituminous membrane - Jeddah</t>
  </si>
  <si>
    <t>8.1.1</t>
  </si>
  <si>
    <t>Metal Door - 900 mm width - 2200 mm height</t>
  </si>
  <si>
    <t>9.1.1.2</t>
  </si>
  <si>
    <t xml:space="preserve">Light grey Ceramic tiles, 300*300 mm jeddah </t>
  </si>
  <si>
    <t xml:space="preserve"> ceramic wall tile  Jeddah </t>
  </si>
  <si>
    <t>9.1.1.1</t>
  </si>
  <si>
    <t>Anti-slip glazed grey ceramic tiles, 600*600 mm Jeddah</t>
  </si>
  <si>
    <t>7.4.3</t>
  </si>
  <si>
    <t>Supply and install 300 micron polyethylene sheet- Jeddah</t>
  </si>
  <si>
    <t>Supply and install 50mm thk rigid insulation - Jeddah</t>
  </si>
  <si>
    <t>9.3.1</t>
  </si>
  <si>
    <t>Supply and install 12.5mm thk, moisture resistant gypsum board - Jeddah</t>
  </si>
  <si>
    <t>9.3.2</t>
  </si>
  <si>
    <t xml:space="preserve"> install 12.5mm thk, gypsum board suspended ceiling - Jeddah</t>
  </si>
  <si>
    <t>50 Liter Capacity Electric water heater - Jeddah</t>
  </si>
  <si>
    <t>Backfilling for Jazan</t>
  </si>
  <si>
    <t>install 4mm thick APP modified bituminous membrane - Asir</t>
  </si>
  <si>
    <t>7.3</t>
  </si>
  <si>
    <t>Supply and install liquid applied waterproofing membrane for Jazan</t>
  </si>
  <si>
    <t>Supply and install 50mm thk rigid insulation - Asir</t>
  </si>
  <si>
    <t>7.4.5</t>
  </si>
  <si>
    <t>Supply and install 50mm thk loose gravel toppings - Asir</t>
  </si>
  <si>
    <t>Supply and install 50mm thk loose gravel toppings - Jeddah</t>
  </si>
  <si>
    <t>7.4.6</t>
  </si>
  <si>
    <t>Supplying and fixing 3mm thk extruded aluminum flashing 40 mm for Jeddah</t>
  </si>
  <si>
    <t>Supplying and fixing 3mm thk extruded aluminum flashing 40 mm for Asir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</si>
</sst>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4">
    <numFmt numFmtId="8" formatCode="&quot;$&quot;#,##0.00_);[Red]\(&quot;$&quot;#,##0.00\)"/>
    <numFmt numFmtId="43" formatCode="_(* #,##0.00_);_(* \(#,##0.00\);_(* &quot;-&quot;??_);_(@_)"/>
    <numFmt numFmtId="164" formatCode="_-* #,##0.00_-;\-* #,##0.00_-;_-* &quot;-&quot;??_-;_-@_-"/>
    <numFmt numFmtId="165" formatCode="_(* #,##0_);_(* \(#,##0\);_(* &quot;-&quot;??_);_(@_)"/>
    <numFmt numFmtId="166" formatCode="0.0%"/>
    <numFmt numFmtId="167" formatCode="[$-409]dd\-mmm\-yy;@"/>
    <numFmt numFmtId="168" formatCode="[$-409]d\-mmm\-yy;@"/>
    <numFmt numFmtId="169" formatCode="0_);[Red]\(0\)"/>
    <numFmt numFmtId="170" formatCode="#,##0.00_);[Red]\(#,##0.00\)_)"/>
    <numFmt numFmtId="171" formatCode="0.0"/>
    <numFmt numFmtId="172" formatCode="[$-1170000]B2dd/mm/yyyy;@"/>
    <numFmt numFmtId="173" formatCode="#,##0_ ;[Red]\-#,##0\ "/>
    <numFmt numFmtId="174" formatCode="0&quot;d&quot;"/>
    <numFmt numFmtId="175" formatCode="#,##0;[Red]\(#,##0\)"/>
    <numFmt numFmtId="176" formatCode="0.0%;[Red]\(0.0%\)"/>
    <numFmt numFmtId="177" formatCode="#,##0;\(#,##0\)"/>
    <numFmt numFmtId="178" formatCode="#,##0.00;\(#,##0.00\)"/>
    <numFmt numFmtId="179" formatCode="#,##0.00\ &quot;€&quot;"/>
    <numFmt numFmtId="180" formatCode="d\-mmmm\-yyyy"/>
    <numFmt numFmtId="181" formatCode="[$-409]mmmm\ d\,\ yyyy;@"/>
    <numFmt numFmtId="182" formatCode="0.000"/>
    <numFmt numFmtId="183" formatCode="[$-409]dd/mmm/yy;@"/>
    <numFmt numFmtId="184" formatCode="[$-409]d/mmm/yy;@"/>
    <numFmt numFmtId="185" formatCode="[$-409]d/mmm/yyyy;@"/>
    <numFmt numFmtId="186" formatCode="0.00_);[Red]\(0.00\)"/>
    <numFmt numFmtId="187" formatCode="#,##0.0_);[Red]\(#,##0.0\)_)"/>
    <numFmt numFmtId="188" formatCode="#,##0_);[Red]\(#,##0\)_)"/>
    <numFmt numFmtId="189" formatCode="0.000%"/>
    <numFmt numFmtId="190" formatCode="0.00%;[Red]\(0.00%\)"/>
    <numFmt numFmtId="191" formatCode="#,##0.0"/>
    <numFmt numFmtId="192" formatCode="[$-409]d\-mmm\-yyyy;@"/>
    <numFmt numFmtId="193" formatCode="0.00000000000000%"/>
    <numFmt numFmtId="194" formatCode="_(* #,##0.0_);_(* \(#,##0.0\);_(* &quot;-&quot;??_);_(@_)"/>
    <numFmt numFmtId="195" formatCode="#,##0.0_);\(#,##0.0\)"/>
    <numFmt numFmtId="196" formatCode="yyyy\-mm\-dd;@"/>
    <numFmt numFmtId="197" formatCode="_-&quot;AED&quot;* #,##0.00_-;\-&quot;AED&quot;* #,##0.00_-;_-&quot;AED&quot;* &quot;-&quot;??_-;_-@_-"/>
    <numFmt numFmtId="198" formatCode="_-* #,##0.00_-;_-* #,##0.00\-;_-* &quot;-&quot;??_-;_-@_-"/>
    <numFmt numFmtId="199" formatCode="B1dd\-mmm\-yy"/>
    <numFmt numFmtId="200" formatCode="[$-2010000]yyyy/mm/dd;@"/>
    <numFmt numFmtId="201" formatCode="[$-F800]dddd\,\ mmmm\ dd\,\ yyyy"/>
    <numFmt numFmtId="202" formatCode="#,##0.0000_);[Red]\(#,##0.0000\)"/>
    <numFmt numFmtId="203" formatCode="#,##0.00;[Red]#,##0.00"/>
    <numFmt numFmtId="204" formatCode="m&quot;月&quot;d&quot;日&quot;"/>
    <numFmt numFmtId="205" formatCode="#,##0;\-#,##0"/>
  </numFmts>
  <fonts count="240">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1"/>
      <color rgb="FFFF0000"/>
      <name val="Calibri"/>
      <family val="2"/>
      <scheme val="minor"/>
    </font>
    <font>
      <b/>
      <i/>
      <sz val="11"/>
      <color theme="1"/>
      <name val="Calibri"/>
      <family val="2"/>
      <scheme val="minor"/>
    </font>
    <font>
      <b/>
      <sz val="10"/>
      <color theme="1"/>
      <name val="Calibri"/>
      <family val="2"/>
      <scheme val="minor"/>
    </font>
    <font>
      <sz val="10"/>
      <color theme="1"/>
      <name val="Calibri"/>
      <family val="2"/>
      <scheme val="minor"/>
    </font>
    <font>
      <b/>
      <sz val="10"/>
      <color theme="0"/>
      <name val="Calibri"/>
      <family val="2"/>
      <scheme val="minor"/>
    </font>
    <font>
      <b/>
      <sz val="8"/>
      <color theme="1"/>
      <name val="Calibri"/>
      <family val="2"/>
      <scheme val="minor"/>
    </font>
    <font>
      <b/>
      <sz val="10"/>
      <color rgb="FFFF0000"/>
      <name val="Calibri"/>
      <family val="2"/>
      <scheme val="minor"/>
    </font>
    <font>
      <b/>
      <sz val="20"/>
      <color theme="1"/>
      <name val="Calibri"/>
      <family val="2"/>
      <scheme val="minor"/>
    </font>
    <font>
      <sz val="10"/>
      <name val="Arial"/>
      <family val="2"/>
    </font>
    <font>
      <b/>
      <sz val="9"/>
      <name val="Calibri"/>
      <family val="2"/>
      <scheme val="minor"/>
    </font>
    <font>
      <b/>
      <sz val="9"/>
      <color indexed="81"/>
      <name val="Tahoma"/>
      <family val="2"/>
    </font>
    <font>
      <sz val="10"/>
      <name val="Arial"/>
      <family val="2"/>
    </font>
    <font>
      <sz val="12"/>
      <color theme="0"/>
      <name val="TheSansArabic Bold"/>
    </font>
    <font>
      <sz val="10"/>
      <color theme="0"/>
      <name val="TheSansArabic Bold"/>
    </font>
    <font>
      <sz val="8"/>
      <color theme="0"/>
      <name val="TheSansArabic Bold"/>
    </font>
    <font>
      <b/>
      <sz val="12"/>
      <color theme="0"/>
      <name val="TheSansArabic Bold"/>
    </font>
    <font>
      <b/>
      <sz val="11"/>
      <color indexed="8"/>
      <name val="TheSansArabic Bold"/>
    </font>
    <font>
      <b/>
      <sz val="10"/>
      <color indexed="8"/>
      <name val="TheSansArabic Bold"/>
    </font>
    <font>
      <sz val="10"/>
      <color indexed="8"/>
      <name val="TheSansArabic Bold"/>
    </font>
    <font>
      <b/>
      <sz val="10"/>
      <color theme="0"/>
      <name val="TheSansArabic Bold"/>
    </font>
    <font>
      <sz val="12"/>
      <color theme="1"/>
      <name val="TheSansArabic Bold"/>
    </font>
    <font>
      <b/>
      <sz val="14"/>
      <color theme="0"/>
      <name val="TheSansArabic Bold"/>
    </font>
    <font>
      <b/>
      <sz val="9"/>
      <color theme="0"/>
      <name val="TheSansArabic Bold"/>
    </font>
    <font>
      <b/>
      <sz val="12"/>
      <color theme="1"/>
      <name val="TheSansArabic Bold"/>
    </font>
    <font>
      <b/>
      <sz val="12"/>
      <name val="TheSansArabic Bold"/>
    </font>
    <font>
      <b/>
      <sz val="11"/>
      <color theme="0"/>
      <name val="Calibri"/>
      <family val="2"/>
      <scheme val="minor"/>
    </font>
    <font>
      <sz val="11"/>
      <color theme="0"/>
      <name val="TheSansArabic Bold"/>
    </font>
    <font>
      <b/>
      <sz val="8"/>
      <color theme="0"/>
      <name val="TheSansArabic Bold"/>
    </font>
    <font>
      <sz val="11"/>
      <name val="TheSansArabic Bold"/>
    </font>
    <font>
      <sz val="9"/>
      <color theme="0"/>
      <name val="TheSansArabic Bold"/>
    </font>
    <font>
      <b/>
      <sz val="11"/>
      <color theme="0"/>
      <name val="TheSansArabic Bold"/>
    </font>
    <font>
      <b/>
      <sz val="12"/>
      <color theme="1"/>
      <name val="Calibri"/>
      <family val="2"/>
      <scheme val="minor"/>
    </font>
    <font>
      <sz val="11"/>
      <color theme="1"/>
      <name val="TheSansArabic Bold"/>
    </font>
    <font>
      <sz val="14"/>
      <color theme="1"/>
      <name val="Arial Nova"/>
      <family val="2"/>
    </font>
    <font>
      <b/>
      <sz val="14"/>
      <color theme="1"/>
      <name val="Arial Nova"/>
      <family val="2"/>
    </font>
    <font>
      <b/>
      <sz val="11"/>
      <color theme="1"/>
      <name val="Arial Nova"/>
      <family val="2"/>
    </font>
    <font>
      <sz val="11"/>
      <color theme="1"/>
      <name val="Arial Nova"/>
      <family val="2"/>
    </font>
    <font>
      <b/>
      <sz val="12"/>
      <color theme="0"/>
      <name val="Arial Nova"/>
      <family val="2"/>
    </font>
    <font>
      <b/>
      <sz val="12"/>
      <color theme="1"/>
      <name val="Arial Nova"/>
      <family val="2"/>
    </font>
    <font>
      <sz val="11"/>
      <name val="Arial Nova"/>
      <family val="2"/>
    </font>
    <font>
      <sz val="11"/>
      <color theme="0"/>
      <name val="Calibri"/>
      <family val="2"/>
      <scheme val="minor"/>
    </font>
    <font>
      <b/>
      <sz val="12"/>
      <color rgb="FFFF0000"/>
      <name val="TheSansArabic Bold"/>
    </font>
    <font>
      <b/>
      <sz val="10"/>
      <color theme="1"/>
      <name val="TheSansArabic Bold"/>
    </font>
    <font>
      <sz val="10"/>
      <color theme="1"/>
      <name val="TheSansArabic Bold"/>
    </font>
    <font>
      <b/>
      <sz val="10"/>
      <color rgb="FFFFFFFF"/>
      <name val="TheSansArabic Bold"/>
    </font>
    <font>
      <b/>
      <sz val="11"/>
      <color indexed="9"/>
      <name val="Arial"/>
      <family val="2"/>
    </font>
    <font>
      <sz val="10"/>
      <color indexed="8"/>
      <name val="Arial"/>
      <family val="2"/>
    </font>
    <font>
      <sz val="9"/>
      <color indexed="8"/>
      <name val="Arial"/>
      <family val="2"/>
    </font>
    <font>
      <sz val="8"/>
      <color indexed="8"/>
      <name val="Arial"/>
      <family val="2"/>
    </font>
    <font>
      <b/>
      <sz val="10"/>
      <color theme="0"/>
      <name val="Arial"/>
      <family val="2"/>
    </font>
    <font>
      <b/>
      <sz val="11"/>
      <name val="Arial Nova"/>
      <family val="2"/>
    </font>
    <font>
      <b/>
      <sz val="11"/>
      <color theme="1"/>
      <name val="TheSansArabic Bold"/>
    </font>
    <font>
      <sz val="11"/>
      <color indexed="8"/>
      <name val="TheSansArabic Bold"/>
    </font>
    <font>
      <b/>
      <sz val="12"/>
      <color rgb="FF2C6682"/>
      <name val="Calibri"/>
      <family val="2"/>
      <scheme val="minor"/>
    </font>
    <font>
      <b/>
      <sz val="11"/>
      <color rgb="FF2C6682"/>
      <name val="Calibri"/>
      <family val="2"/>
      <scheme val="minor"/>
    </font>
    <font>
      <b/>
      <sz val="14"/>
      <color rgb="FFFFFF00"/>
      <name val="Calibri"/>
      <family val="2"/>
      <scheme val="minor"/>
    </font>
    <font>
      <b/>
      <sz val="10"/>
      <name val="Calibri"/>
      <family val="2"/>
      <scheme val="minor"/>
    </font>
    <font>
      <b/>
      <sz val="14"/>
      <color theme="0"/>
      <name val="Calibri"/>
      <family val="2"/>
      <scheme val="minor"/>
    </font>
    <font>
      <sz val="12"/>
      <color theme="1"/>
      <name val="Calibri"/>
      <family val="2"/>
      <scheme val="minor"/>
    </font>
    <font>
      <b/>
      <sz val="12"/>
      <name val="Calibri"/>
      <family val="2"/>
      <scheme val="minor"/>
    </font>
    <font>
      <b/>
      <sz val="18"/>
      <color indexed="8"/>
      <name val="Calibri"/>
      <family val="2"/>
      <scheme val="minor"/>
    </font>
    <font>
      <sz val="11"/>
      <color theme="1" tint="0.34998626667073579"/>
      <name val="Calibri"/>
      <family val="2"/>
      <scheme val="minor"/>
    </font>
    <font>
      <sz val="11"/>
      <name val="Calibri"/>
      <family val="2"/>
      <scheme val="minor"/>
    </font>
    <font>
      <sz val="12"/>
      <color theme="5" tint="-0.249977111117893"/>
      <name val="Calibri"/>
      <family val="2"/>
      <scheme val="minor"/>
    </font>
    <font>
      <b/>
      <sz val="12"/>
      <color theme="0"/>
      <name val="Calibri"/>
      <family val="2"/>
      <scheme val="minor"/>
    </font>
    <font>
      <sz val="10"/>
      <color rgb="FF2C6682"/>
      <name val="Calibri"/>
      <family val="2"/>
      <scheme val="minor"/>
    </font>
    <font>
      <sz val="12"/>
      <color rgb="FF2C6682"/>
      <name val="Calibri"/>
      <family val="2"/>
      <scheme val="minor"/>
    </font>
    <font>
      <b/>
      <sz val="16"/>
      <color theme="0"/>
      <name val="Calibri"/>
      <family val="2"/>
      <scheme val="minor"/>
    </font>
    <font>
      <sz val="16"/>
      <color theme="1"/>
      <name val="Calibri"/>
      <family val="2"/>
      <scheme val="minor"/>
    </font>
    <font>
      <sz val="14"/>
      <color theme="1"/>
      <name val="Calibri"/>
      <family val="2"/>
      <scheme val="minor"/>
    </font>
    <font>
      <sz val="11"/>
      <color indexed="8"/>
      <name val="Wingdings 2"/>
      <family val="1"/>
      <charset val="2"/>
    </font>
    <font>
      <b/>
      <sz val="12"/>
      <color theme="4" tint="-0.499984740745262"/>
      <name val="Calibri"/>
      <family val="2"/>
      <scheme val="minor"/>
    </font>
    <font>
      <b/>
      <sz val="14"/>
      <color rgb="FF2C6682"/>
      <name val="Calibri"/>
      <family val="2"/>
      <scheme val="minor"/>
    </font>
    <font>
      <sz val="14"/>
      <color rgb="FF2C6682"/>
      <name val="Calibri"/>
      <family val="2"/>
      <scheme val="minor"/>
    </font>
    <font>
      <b/>
      <sz val="20"/>
      <color rgb="FFFFC000"/>
      <name val="Calibri"/>
      <family val="2"/>
      <scheme val="minor"/>
    </font>
    <font>
      <b/>
      <sz val="16"/>
      <color theme="1"/>
      <name val="Calibri"/>
      <family val="2"/>
      <scheme val="minor"/>
    </font>
    <font>
      <b/>
      <sz val="20"/>
      <color theme="0"/>
      <name val="Calibri"/>
      <family val="2"/>
      <scheme val="minor"/>
    </font>
    <font>
      <sz val="20"/>
      <color theme="1"/>
      <name val="Calibri"/>
      <family val="2"/>
      <scheme val="minor"/>
    </font>
    <font>
      <b/>
      <sz val="8"/>
      <color rgb="FF2C6682"/>
      <name val="Calibri"/>
      <family val="2"/>
      <scheme val="minor"/>
    </font>
    <font>
      <b/>
      <sz val="10"/>
      <color rgb="FF2C6682"/>
      <name val="Calibri"/>
      <family val="2"/>
      <scheme val="minor"/>
    </font>
    <font>
      <b/>
      <sz val="16"/>
      <color rgb="FF2C6682"/>
      <name val="Calibri"/>
      <family val="2"/>
      <scheme val="minor"/>
    </font>
    <font>
      <sz val="16"/>
      <color theme="0"/>
      <name val="Calibri"/>
      <family val="2"/>
      <scheme val="minor"/>
    </font>
    <font>
      <b/>
      <sz val="16"/>
      <color rgb="FFFFFF00"/>
      <name val="Calibri"/>
      <family val="2"/>
      <scheme val="minor"/>
    </font>
    <font>
      <b/>
      <sz val="12"/>
      <color theme="1" tint="0.34998626667073579"/>
      <name val="Calibri"/>
      <family val="2"/>
      <scheme val="minor"/>
    </font>
    <font>
      <sz val="10"/>
      <name val="Calibri"/>
      <family val="2"/>
      <scheme val="minor"/>
    </font>
    <font>
      <sz val="9"/>
      <name val="Calibri"/>
      <family val="2"/>
      <scheme val="minor"/>
    </font>
    <font>
      <sz val="8"/>
      <name val="Calibri"/>
      <family val="2"/>
      <scheme val="minor"/>
    </font>
    <font>
      <b/>
      <sz val="8"/>
      <name val="Calibri"/>
      <family val="2"/>
      <scheme val="minor"/>
    </font>
    <font>
      <sz val="9"/>
      <color indexed="81"/>
      <name val="Tahoma"/>
      <family val="2"/>
    </font>
    <font>
      <sz val="10"/>
      <name val="Janna LT"/>
    </font>
    <font>
      <sz val="8"/>
      <name val="Janna LT"/>
    </font>
    <font>
      <b/>
      <sz val="20"/>
      <color theme="0"/>
      <name val="Gotham"/>
    </font>
    <font>
      <sz val="20"/>
      <color theme="0"/>
      <name val="Gotham"/>
    </font>
    <font>
      <sz val="10"/>
      <name val="Gotham"/>
    </font>
    <font>
      <b/>
      <sz val="10"/>
      <color theme="0"/>
      <name val="Gotham"/>
    </font>
    <font>
      <b/>
      <sz val="10"/>
      <color theme="1"/>
      <name val="Gotham"/>
    </font>
    <font>
      <sz val="9"/>
      <name val="Gotham"/>
    </font>
    <font>
      <b/>
      <sz val="10"/>
      <name val="Gotham"/>
    </font>
    <font>
      <b/>
      <sz val="9"/>
      <color theme="0"/>
      <name val="Gotham"/>
    </font>
    <font>
      <b/>
      <sz val="8"/>
      <name val="Gotham"/>
    </font>
    <font>
      <b/>
      <sz val="7.5"/>
      <name val="Gotham"/>
    </font>
    <font>
      <b/>
      <sz val="10"/>
      <color theme="0"/>
      <name val="Janna LT"/>
    </font>
    <font>
      <b/>
      <sz val="6"/>
      <name val="Gotham"/>
    </font>
    <font>
      <sz val="8"/>
      <name val="Gotham"/>
    </font>
    <font>
      <sz val="6"/>
      <color rgb="FFFF0000"/>
      <name val="Gotham"/>
    </font>
    <font>
      <sz val="10"/>
      <color rgb="FFFF0000"/>
      <name val="Gotham"/>
    </font>
    <font>
      <b/>
      <sz val="6"/>
      <color rgb="FFFF0000"/>
      <name val="Gotham"/>
    </font>
    <font>
      <sz val="8"/>
      <color rgb="FFFF0000"/>
      <name val="Gotham"/>
    </font>
    <font>
      <b/>
      <sz val="6"/>
      <name val="Janna LT"/>
    </font>
    <font>
      <b/>
      <sz val="6"/>
      <color theme="0"/>
      <name val="Janna LT"/>
    </font>
    <font>
      <sz val="6"/>
      <name val="Gotham"/>
    </font>
    <font>
      <b/>
      <sz val="9"/>
      <name val="Gotham"/>
    </font>
    <font>
      <b/>
      <sz val="12"/>
      <name val="Gotham"/>
    </font>
    <font>
      <b/>
      <sz val="8"/>
      <name val="Janna LT"/>
    </font>
    <font>
      <b/>
      <sz val="9"/>
      <name val="Janna LT"/>
    </font>
    <font>
      <sz val="5"/>
      <name val="Janna LT"/>
    </font>
    <font>
      <b/>
      <sz val="8"/>
      <color theme="0"/>
      <name val="Janna LT"/>
    </font>
    <font>
      <b/>
      <sz val="9"/>
      <color rgb="FF2C6682"/>
      <name val="Calibri"/>
      <family val="2"/>
      <scheme val="minor"/>
    </font>
    <font>
      <sz val="9"/>
      <color theme="1"/>
      <name val="Calibri"/>
      <family val="2"/>
      <scheme val="minor"/>
    </font>
    <font>
      <sz val="11"/>
      <name val="Arial"/>
      <family val="2"/>
    </font>
    <font>
      <b/>
      <sz val="10"/>
      <color theme="1"/>
      <name val="Calibri Light"/>
      <family val="2"/>
      <scheme val="major"/>
    </font>
    <font>
      <b/>
      <sz val="9"/>
      <color theme="1"/>
      <name val="Gotham"/>
    </font>
    <font>
      <b/>
      <sz val="18"/>
      <color rgb="FF002060"/>
      <name val="Sakkal Majalla"/>
    </font>
    <font>
      <sz val="5"/>
      <name val="Calibri"/>
      <family val="2"/>
      <scheme val="minor"/>
    </font>
    <font>
      <b/>
      <sz val="24"/>
      <color rgb="FFFF0000"/>
      <name val="Calibri"/>
      <family val="2"/>
      <scheme val="minor"/>
    </font>
    <font>
      <b/>
      <sz val="11"/>
      <color rgb="FFFFFFFF"/>
      <name val="Arial"/>
      <family val="2"/>
    </font>
    <font>
      <sz val="11"/>
      <color rgb="FF000000"/>
      <name val="Arial"/>
      <family val="2"/>
    </font>
    <font>
      <b/>
      <sz val="10"/>
      <color rgb="FFFFFFFF"/>
      <name val="Arial"/>
      <family val="2"/>
    </font>
    <font>
      <sz val="11"/>
      <color rgb="FF000000"/>
      <name val="Calibri"/>
      <family val="2"/>
    </font>
    <font>
      <sz val="9"/>
      <color rgb="FF000000"/>
      <name val="Arial"/>
      <family val="2"/>
    </font>
    <font>
      <sz val="9"/>
      <color rgb="FF000000"/>
      <name val="Calibri"/>
      <family val="2"/>
    </font>
    <font>
      <b/>
      <sz val="9"/>
      <color rgb="FFFFFFFF"/>
      <name val="Arial"/>
      <family val="2"/>
    </font>
    <font>
      <b/>
      <sz val="11"/>
      <color rgb="FF000000"/>
      <name val="Calibri"/>
      <family val="2"/>
    </font>
    <font>
      <b/>
      <sz val="11"/>
      <color rgb="FF00B050"/>
      <name val="Calibri"/>
      <family val="2"/>
    </font>
    <font>
      <b/>
      <sz val="72"/>
      <color theme="1"/>
      <name val="TheSansArab Light"/>
      <family val="2"/>
    </font>
    <font>
      <b/>
      <sz val="24"/>
      <color theme="0"/>
      <name val="TheSansArab Plain"/>
      <family val="2"/>
    </font>
    <font>
      <b/>
      <sz val="24"/>
      <color theme="0"/>
      <name val="TheSansArab "/>
    </font>
    <font>
      <b/>
      <sz val="24"/>
      <color theme="0"/>
      <name val="TheSansArab Light"/>
      <family val="2"/>
    </font>
    <font>
      <b/>
      <sz val="20"/>
      <color theme="1"/>
      <name val="ADLaM Display"/>
    </font>
    <font>
      <b/>
      <sz val="26"/>
      <color theme="1"/>
      <name val="ADLaM Display"/>
    </font>
    <font>
      <b/>
      <sz val="20"/>
      <color rgb="FFFF0000"/>
      <name val="ADLaM Display"/>
    </font>
    <font>
      <b/>
      <sz val="14"/>
      <color theme="1"/>
      <name val="TheSansArab Plain"/>
      <family val="2"/>
    </font>
    <font>
      <sz val="11"/>
      <color theme="1"/>
      <name val="TheSansArab "/>
    </font>
    <font>
      <sz val="10"/>
      <name val="Times New Roman"/>
      <family val="1"/>
    </font>
    <font>
      <sz val="14"/>
      <color theme="1"/>
      <name val="TheSansArabic Bold"/>
    </font>
    <font>
      <b/>
      <sz val="20"/>
      <name val="ADLaM Display"/>
    </font>
    <font>
      <u/>
      <sz val="11"/>
      <color theme="10"/>
      <name val="Calibri"/>
      <family val="2"/>
      <scheme val="minor"/>
    </font>
    <font>
      <sz val="11"/>
      <name val="Calibri"/>
      <family val="2"/>
    </font>
    <font>
      <sz val="12"/>
      <name val="Times New Roman"/>
      <family val="1"/>
    </font>
    <font>
      <sz val="11"/>
      <color theme="1"/>
      <name val="Calibri"/>
      <family val="2"/>
      <charset val="178"/>
      <scheme val="minor"/>
    </font>
    <font>
      <sz val="10"/>
      <name val="Arial"/>
      <family val="2"/>
      <charset val="161"/>
    </font>
    <font>
      <b/>
      <u/>
      <sz val="20"/>
      <color rgb="FFFF0000"/>
      <name val="Calibri"/>
      <family val="2"/>
      <scheme val="minor"/>
    </font>
    <font>
      <sz val="11"/>
      <color theme="1"/>
      <name val="ADLaM Display"/>
    </font>
    <font>
      <b/>
      <sz val="11"/>
      <name val="ADLaM Display"/>
    </font>
    <font>
      <sz val="11"/>
      <name val="ADLaM Display"/>
    </font>
    <font>
      <sz val="12"/>
      <color theme="1"/>
      <name val="ADLaM Display"/>
    </font>
    <font>
      <b/>
      <sz val="11"/>
      <color theme="1"/>
      <name val="ADLaM Display"/>
    </font>
    <font>
      <sz val="12"/>
      <color theme="0"/>
      <name val="ADLaM Display"/>
    </font>
    <font>
      <sz val="12"/>
      <color theme="5"/>
      <name val="ADLaM Display"/>
    </font>
    <font>
      <sz val="12"/>
      <name val="Arial Nova"/>
      <family val="2"/>
    </font>
    <font>
      <sz val="14"/>
      <name val="Arial Nova"/>
      <family val="2"/>
    </font>
    <font>
      <sz val="18"/>
      <color rgb="FF1F1F1F"/>
      <name val="Inherit"/>
    </font>
    <font>
      <b/>
      <sz val="22"/>
      <color rgb="FFFFC000"/>
      <name val="Calibri"/>
      <family val="2"/>
      <scheme val="minor"/>
    </font>
    <font>
      <b/>
      <sz val="22"/>
      <color theme="0"/>
      <name val="Calibri"/>
      <family val="2"/>
      <scheme val="minor"/>
    </font>
    <font>
      <sz val="22"/>
      <color theme="1"/>
      <name val="Calibri"/>
      <family val="2"/>
      <scheme val="minor"/>
    </font>
    <font>
      <sz val="12"/>
      <color rgb="FF000000"/>
      <name val="Calibri"/>
      <family val="2"/>
    </font>
    <font>
      <sz val="12"/>
      <color rgb="FF000000"/>
      <name val="Arial"/>
      <family val="2"/>
    </font>
    <font>
      <sz val="11"/>
      <color rgb="FF000000"/>
      <name val="Arial"/>
      <family val="2"/>
      <charset val="178"/>
    </font>
    <font>
      <sz val="11"/>
      <color rgb="FF000000"/>
      <name val="Calibri"/>
      <family val="2"/>
      <charset val="178"/>
    </font>
    <font>
      <sz val="12"/>
      <color rgb="FF000000"/>
      <name val="Arial"/>
      <family val="2"/>
      <charset val="178"/>
    </font>
    <font>
      <sz val="12"/>
      <color rgb="FF000000"/>
      <name val="Calibri"/>
      <family val="2"/>
      <charset val="178"/>
    </font>
    <font>
      <b/>
      <sz val="24"/>
      <color rgb="FFFF0000"/>
      <name val="ADLaM Display"/>
    </font>
    <font>
      <b/>
      <sz val="26"/>
      <color rgb="FFFF0000"/>
      <name val="ADLaM Display"/>
    </font>
    <font>
      <b/>
      <sz val="12"/>
      <color theme="9" tint="-0.249977111117893"/>
      <name val="Calibri"/>
      <family val="2"/>
      <scheme val="minor"/>
    </font>
    <font>
      <sz val="16"/>
      <color rgb="FFFF0000"/>
      <name val="Calibri"/>
      <family val="2"/>
      <scheme val="minor"/>
    </font>
    <font>
      <sz val="18"/>
      <color rgb="FFFF0000"/>
      <name val="Calibri"/>
      <family val="2"/>
      <scheme val="minor"/>
    </font>
    <font>
      <sz val="7"/>
      <color rgb="FF000000"/>
      <name val="Arial"/>
      <family val="2"/>
    </font>
    <font>
      <sz val="10"/>
      <color rgb="FF0A2C52"/>
      <name val="Times New Roman"/>
      <family val="1"/>
    </font>
    <font>
      <sz val="11"/>
      <color rgb="FF0A2C52"/>
      <name val="Times New Roman"/>
      <family val="1"/>
    </font>
    <font>
      <vertAlign val="superscript"/>
      <sz val="10"/>
      <name val="Times New Roman"/>
      <family val="1"/>
    </font>
    <font>
      <sz val="11"/>
      <color indexed="8"/>
      <name val="Times New Roman"/>
      <family val="1"/>
    </font>
    <font>
      <sz val="18"/>
      <color indexed="8"/>
      <name val="Times New Roman"/>
      <family val="1"/>
    </font>
    <font>
      <sz val="9"/>
      <color theme="1"/>
      <name val="Arial"/>
      <family val="2"/>
    </font>
    <font>
      <b/>
      <sz val="12"/>
      <color rgb="FFFF0000"/>
      <name val="Calibri"/>
      <family val="2"/>
      <scheme val="minor"/>
    </font>
    <font>
      <b/>
      <sz val="14"/>
      <color theme="1"/>
      <name val="Gotham"/>
    </font>
    <font>
      <sz val="11"/>
      <color theme="1"/>
      <name val="Gotham"/>
    </font>
    <font>
      <b/>
      <sz val="11"/>
      <color theme="1"/>
      <name val="Gotham"/>
    </font>
    <font>
      <b/>
      <sz val="12"/>
      <color theme="1"/>
      <name val="Gotham"/>
    </font>
    <font>
      <b/>
      <sz val="11"/>
      <name val="Gotham"/>
    </font>
    <font>
      <sz val="20"/>
      <color theme="1"/>
      <name val="Times New Roman"/>
      <family val="1"/>
    </font>
    <font>
      <b/>
      <sz val="16"/>
      <name val="ADLaM Display"/>
    </font>
    <font>
      <sz val="14"/>
      <color theme="1"/>
      <name val="ADLaM Display"/>
    </font>
    <font>
      <sz val="14"/>
      <color indexed="8"/>
      <name val="Times New Roman"/>
      <family val="1"/>
    </font>
    <font>
      <sz val="14"/>
      <color theme="1"/>
      <name val="Times New Roman"/>
      <family val="1"/>
    </font>
    <font>
      <sz val="11"/>
      <color theme="1"/>
      <name val="Calibri"/>
      <family val="2"/>
      <scheme val="minor"/>
    </font>
    <font>
      <sz val="10"/>
      <name val="Arial"/>
      <family val="2"/>
    </font>
    <font>
      <sz val="11"/>
      <name val="Aptos Narrow"/>
      <charset val="134"/>
    </font>
    <font>
      <sz val="10"/>
      <name val="Arial"/>
      <charset val="134"/>
    </font>
    <font>
      <sz val="6"/>
      <color rgb="FF92D050"/>
      <name val="Gotham"/>
    </font>
    <font>
      <sz val="11"/>
      <name val="Aptos Narrow"/>
      <charset val="178"/>
    </font>
    <font>
      <sz val="11"/>
      <name val="Arial"/>
      <charset val="178"/>
    </font>
    <font>
      <b/>
      <sz val="11"/>
      <name val="Aptos Narrow"/>
      <charset val="178"/>
    </font>
    <font>
      <sz val="11"/>
      <name val="TheSansArabic Bold"/>
      <charset val="178"/>
    </font>
    <font>
      <b/>
      <sz val="11"/>
      <name val="TheSansArabic Bold"/>
      <charset val="178"/>
    </font>
    <font>
      <sz val="10"/>
      <name val="TheSansArabic Bold"/>
      <charset val="178"/>
    </font>
    <font>
      <sz val="8"/>
      <name val="TheSansArabic Bold"/>
      <charset val="178"/>
    </font>
    <font>
      <sz val="10"/>
      <name val="Arial"/>
      <charset val="178"/>
    </font>
    <font>
      <sz val="10"/>
      <color rgb="FFFFFFFF"/>
      <name val="TheSansArabic Bold"/>
      <charset val="178"/>
    </font>
    <font>
      <sz val="12"/>
      <color rgb="FFFFFFFF"/>
      <name val="TheSansArabic Bold"/>
      <charset val="178"/>
    </font>
    <font>
      <b/>
      <sz val="10"/>
      <color rgb="FFFFFFFF"/>
      <name val="TheSansArabic Bold"/>
      <charset val="178"/>
    </font>
    <font>
      <sz val="12"/>
      <name val="TheSansArabic Bold"/>
      <charset val="178"/>
    </font>
    <font>
      <b/>
      <sz val="11"/>
      <color rgb="FFFFFFFF"/>
      <name val="TheSansArabic Bold"/>
      <charset val="178"/>
    </font>
    <font>
      <sz val="10"/>
      <name val="Aptos Narrow"/>
      <charset val="178"/>
    </font>
    <font>
      <b/>
      <sz val="8"/>
      <name val="Aptos Narrow"/>
      <charset val="178"/>
    </font>
    <font>
      <sz val="8"/>
      <name val="Aptos Narrow"/>
      <charset val="178"/>
    </font>
    <font>
      <sz val="11"/>
      <color rgb="FFFFFFFF"/>
      <name val="Aptos Narrow"/>
      <charset val="178"/>
    </font>
    <font>
      <b/>
      <sz val="9"/>
      <name val="Aptos Narrow"/>
      <charset val="178"/>
    </font>
    <font>
      <sz val="11"/>
      <name val="Calibri"/>
      <charset val="178"/>
    </font>
    <font>
      <sz val="9"/>
      <name val="Calibri"/>
      <charset val="178"/>
    </font>
    <font>
      <b/>
      <sz val="8"/>
      <name val="Calibri"/>
      <charset val="178"/>
    </font>
    <font>
      <sz val="8"/>
      <name val="Calibri"/>
      <charset val="178"/>
    </font>
    <font>
      <sz val="6"/>
      <name val="Calibri"/>
      <charset val="178"/>
    </font>
    <font>
      <sz val="10"/>
      <name val="Calibri"/>
      <charset val="178"/>
    </font>
    <font>
      <sz val="9"/>
      <color rgb="FFFFFFFF"/>
      <name val="TheSansArabic Bold"/>
      <charset val="178"/>
    </font>
    <font>
      <b/>
      <sz val="12"/>
      <color rgb="FFFFFFFF"/>
      <name val="Aptos Narrow"/>
      <charset val="178"/>
    </font>
    <font>
      <b/>
      <sz val="6"/>
      <name val="Aptos Narrow"/>
      <charset val="178"/>
    </font>
    <font>
      <b/>
      <sz val="9"/>
      <color rgb="FFFFFFFF"/>
      <name val="Aptos Narrow"/>
      <charset val="178"/>
    </font>
    <font>
      <b/>
      <sz val="12"/>
      <name val="Aptos Narrow"/>
      <charset val="178"/>
    </font>
    <font>
      <sz val="9"/>
      <name val="Aptos Narrow"/>
      <charset val="178"/>
    </font>
    <font>
      <sz val="16"/>
      <color rgb="FF005953"/>
      <name val="Janna LT"/>
      <charset val="178"/>
    </font>
    <font>
      <b/>
      <sz val="16"/>
      <color rgb="FFFFFFFF"/>
      <name val="Janna LT"/>
      <charset val="178"/>
    </font>
    <font>
      <sz val="11"/>
      <color indexed="8"/>
      <name val="Aptos Narrow"/>
      <charset val="178"/>
    </font>
    <font>
      <b/>
      <sz val="11"/>
      <name val="Calibri"/>
      <family val="2"/>
      <scheme val="minor"/>
    </font>
    <font>
      <sz val="11"/>
      <name val="Gotham"/>
    </font>
    <font>
      <sz val="10"/>
      <color theme="0"/>
      <name val="Janna LT"/>
    </font>
    <font>
      <b/>
      <sz val="11"/>
      <color rgb="FFFFFFFF"/>
      <name val="Calibri"/>
      <family val="2"/>
      <scheme val="minor"/>
    </font>
  </fonts>
  <fills count="65">
    <fill>
      <patternFill patternType="none"/>
    </fill>
    <fill>
      <patternFill patternType="gray125"/>
    </fill>
    <fill>
      <patternFill patternType="solid">
        <fgColor theme="0" tint="-4.9989318521683403E-2"/>
        <bgColor indexed="64"/>
      </patternFill>
    </fill>
    <fill>
      <patternFill patternType="solid">
        <fgColor rgb="FFFFFFCC"/>
        <bgColor indexed="64"/>
      </patternFill>
    </fill>
    <fill>
      <patternFill patternType="solid">
        <fgColor theme="9" tint="0.79998168889431442"/>
        <bgColor indexed="64"/>
      </patternFill>
    </fill>
    <fill>
      <patternFill patternType="solid">
        <fgColor rgb="FFFFC000"/>
        <bgColor indexed="64"/>
      </patternFill>
    </fill>
    <fill>
      <patternFill patternType="solid">
        <fgColor theme="3" tint="-0.249977111117893"/>
        <bgColor indexed="64"/>
      </patternFill>
    </fill>
    <fill>
      <patternFill patternType="solid">
        <fgColor rgb="FFC00000"/>
        <bgColor indexed="64"/>
      </patternFill>
    </fill>
    <fill>
      <patternFill patternType="solid">
        <fgColor theme="9" tint="0.59999389629810485"/>
        <bgColor indexed="64"/>
      </patternFill>
    </fill>
    <fill>
      <patternFill patternType="solid">
        <fgColor theme="2"/>
        <bgColor indexed="64"/>
      </patternFill>
    </fill>
    <fill>
      <patternFill patternType="solid">
        <fgColor theme="0"/>
        <bgColor indexed="64"/>
      </patternFill>
    </fill>
    <fill>
      <patternFill patternType="solid">
        <fgColor rgb="FF00B0F0"/>
        <bgColor indexed="64"/>
      </patternFill>
    </fill>
    <fill>
      <patternFill patternType="solid">
        <fgColor indexed="9"/>
        <bgColor indexed="64"/>
      </patternFill>
    </fill>
    <fill>
      <patternFill patternType="solid">
        <fgColor rgb="FF52B3DD"/>
        <bgColor indexed="64"/>
      </patternFill>
    </fill>
    <fill>
      <patternFill patternType="solid">
        <fgColor rgb="FF8DC440"/>
        <bgColor indexed="64"/>
      </patternFill>
    </fill>
    <fill>
      <patternFill patternType="solid">
        <fgColor rgb="FF2C6682"/>
        <bgColor indexed="64"/>
      </patternFill>
    </fill>
    <fill>
      <patternFill patternType="solid">
        <fgColor rgb="FF92D050"/>
        <bgColor indexed="64"/>
      </patternFill>
    </fill>
    <fill>
      <patternFill patternType="solid">
        <fgColor rgb="FF7DCB73"/>
        <bgColor indexed="64"/>
      </patternFill>
    </fill>
    <fill>
      <patternFill patternType="solid">
        <fgColor rgb="FF266987"/>
        <bgColor indexed="64"/>
      </patternFill>
    </fill>
    <fill>
      <patternFill patternType="solid">
        <fgColor theme="0" tint="-0.14999847407452621"/>
        <bgColor indexed="64"/>
      </patternFill>
    </fill>
    <fill>
      <patternFill patternType="solid">
        <fgColor rgb="FFFFFFCC"/>
      </patternFill>
    </fill>
    <fill>
      <patternFill patternType="solid">
        <fgColor rgb="FF008000"/>
        <bgColor rgb="FF000000"/>
      </patternFill>
    </fill>
    <fill>
      <patternFill patternType="solid">
        <fgColor rgb="FF2C6682"/>
        <bgColor indexed="0"/>
      </patternFill>
    </fill>
    <fill>
      <patternFill patternType="solid">
        <fgColor rgb="FF008000"/>
        <bgColor indexed="64"/>
      </patternFill>
    </fill>
    <fill>
      <patternFill patternType="solid">
        <fgColor rgb="FF53B3DD"/>
        <bgColor indexed="64"/>
      </patternFill>
    </fill>
    <fill>
      <gradientFill degree="90">
        <stop position="0">
          <color rgb="FF53B3DD"/>
        </stop>
        <stop position="1">
          <color rgb="FF2C6682"/>
        </stop>
      </gradientFill>
    </fill>
    <fill>
      <gradientFill degree="90">
        <stop position="0">
          <color theme="0"/>
        </stop>
        <stop position="1">
          <color rgb="FF53B3DD"/>
        </stop>
      </gradientFill>
    </fill>
    <fill>
      <gradientFill degree="270">
        <stop position="0">
          <color theme="0"/>
        </stop>
        <stop position="1">
          <color rgb="FF53B3DD"/>
        </stop>
      </gradientFill>
    </fill>
    <fill>
      <gradientFill degree="180">
        <stop position="0">
          <color theme="0"/>
        </stop>
        <stop position="1">
          <color rgb="FF53B3DD"/>
        </stop>
      </gradientFill>
    </fill>
    <fill>
      <patternFill patternType="solid">
        <fgColor theme="4" tint="0.79998168889431442"/>
        <bgColor indexed="64"/>
      </patternFill>
    </fill>
    <fill>
      <patternFill patternType="solid">
        <fgColor rgb="FFDDEBF7"/>
        <bgColor indexed="64"/>
      </patternFill>
    </fill>
    <fill>
      <gradientFill degree="90">
        <stop position="0">
          <color theme="0" tint="-5.0965910824915313E-2"/>
        </stop>
        <stop position="1">
          <color theme="0" tint="-0.25098422193060094"/>
        </stop>
      </gradientFill>
    </fill>
    <fill>
      <gradientFill degree="90">
        <stop position="0">
          <color rgb="FF53B3DD"/>
        </stop>
        <stop position="1">
          <color theme="4" tint="0.59999389629810485"/>
        </stop>
      </gradientFill>
    </fill>
    <fill>
      <gradientFill>
        <stop position="0">
          <color rgb="FFA4D7EE"/>
        </stop>
        <stop position="1">
          <color theme="0"/>
        </stop>
      </gradientFill>
    </fill>
    <fill>
      <gradientFill>
        <stop position="0">
          <color rgb="FF53B3DD"/>
        </stop>
        <stop position="1">
          <color theme="0"/>
        </stop>
      </gradientFill>
    </fill>
    <fill>
      <patternFill patternType="solid">
        <fgColor rgb="FFEDF4F7"/>
        <bgColor indexed="64"/>
      </patternFill>
    </fill>
    <fill>
      <gradientFill degree="270">
        <stop position="0">
          <color rgb="FF53B3DD"/>
        </stop>
        <stop position="1">
          <color rgb="FF2C6682"/>
        </stop>
      </gradientFill>
    </fill>
    <fill>
      <gradientFill degree="90">
        <stop position="0">
          <color rgb="FF53B3DD"/>
        </stop>
        <stop position="1">
          <color theme="0"/>
        </stop>
      </gradientFill>
    </fill>
    <fill>
      <patternFill patternType="solid">
        <fgColor rgb="FF599595"/>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bgColor indexed="64"/>
      </patternFill>
    </fill>
    <fill>
      <patternFill patternType="solid">
        <fgColor rgb="FF4472C4"/>
        <bgColor indexed="64"/>
      </patternFill>
    </fill>
    <fill>
      <patternFill patternType="solid">
        <fgColor rgb="FFE9EBF5"/>
        <bgColor indexed="64"/>
      </patternFill>
    </fill>
    <fill>
      <patternFill patternType="solid">
        <fgColor rgb="FFCFD5EA"/>
        <bgColor indexed="64"/>
      </patternFill>
    </fill>
    <fill>
      <patternFill patternType="solid">
        <fgColor theme="8" tint="-0.249977111117893"/>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8" tint="0.39997558519241921"/>
        <bgColor indexed="65"/>
      </patternFill>
    </fill>
    <fill>
      <patternFill patternType="solid">
        <fgColor theme="8" tint="0.59999389629810485"/>
        <bgColor indexed="64"/>
      </patternFill>
    </fill>
    <fill>
      <patternFill patternType="solid">
        <fgColor rgb="FFFF0000"/>
        <bgColor indexed="64"/>
      </patternFill>
    </fill>
    <fill>
      <patternFill patternType="solid">
        <fgColor rgb="FF00A200"/>
        <bgColor indexed="64"/>
      </patternFill>
    </fill>
    <fill>
      <patternFill patternType="solid">
        <fgColor rgb="FFFFFF00"/>
        <bgColor indexed="64"/>
      </patternFill>
    </fill>
    <fill>
      <patternFill patternType="solid">
        <fgColor theme="6" tint="0.59999389629810485"/>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1"/>
        <bgColor indexed="64"/>
      </patternFill>
    </fill>
    <fill>
      <patternFill patternType="solid">
        <fgColor theme="4"/>
        <bgColor indexed="64"/>
      </patternFill>
    </fill>
    <fill>
      <patternFill patternType="solid">
        <fgColor rgb="FFFEF2CB"/>
        <bgColor indexed="64"/>
      </patternFill>
    </fill>
    <fill>
      <patternFill patternType="solid">
        <fgColor rgb="FFC5E0B3"/>
        <bgColor indexed="64"/>
      </patternFill>
    </fill>
    <fill>
      <patternFill patternType="solid">
        <fgColor rgb="FFFBE2D5"/>
        <bgColor indexed="64"/>
      </patternFill>
    </fill>
    <fill>
      <patternFill patternType="solid">
        <fgColor rgb="FFB3E5A1"/>
        <bgColor indexed="64"/>
      </patternFill>
    </fill>
    <fill>
      <patternFill patternType="solid">
        <fgColor rgb="FFF2F2F2"/>
        <bgColor indexed="64"/>
      </patternFill>
    </fill>
    <fill>
      <patternFill patternType="solid">
        <fgColor rgb="FFFFFFFF"/>
        <bgColor indexed="64"/>
      </patternFill>
    </fill>
    <fill>
      <patternFill patternType="solid">
        <fgColor rgb="FF0000FF"/>
        <bgColor indexed="64"/>
      </patternFill>
    </fill>
  </fills>
  <borders count="637">
    <border>
      <left/>
      <right/>
      <top/>
      <bottom/>
      <diagonal/>
    </border>
    <border>
      <left/>
      <right/>
      <top/>
      <bottom style="thin">
        <color indexed="64"/>
      </bottom>
      <diagonal/>
    </border>
    <border>
      <left/>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style="medium">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medium">
        <color indexed="64"/>
      </bottom>
      <diagonal/>
    </border>
    <border>
      <left/>
      <right/>
      <top style="hair">
        <color indexed="64"/>
      </top>
      <bottom style="thin">
        <color indexed="64"/>
      </bottom>
      <diagonal/>
    </border>
    <border>
      <left/>
      <right/>
      <top style="hair">
        <color indexed="64"/>
      </top>
      <bottom style="hair">
        <color indexed="64"/>
      </bottom>
      <diagonal/>
    </border>
    <border>
      <left style="thick">
        <color auto="1"/>
      </left>
      <right/>
      <top style="thick">
        <color auto="1"/>
      </top>
      <bottom style="thick">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medium">
        <color indexed="64"/>
      </left>
      <right style="thin">
        <color indexed="64"/>
      </right>
      <top style="thin">
        <color indexed="64"/>
      </top>
      <bottom/>
      <diagonal/>
    </border>
    <border>
      <left/>
      <right style="thin">
        <color indexed="64"/>
      </right>
      <top style="thin">
        <color auto="1"/>
      </top>
      <bottom style="thin">
        <color indexed="64"/>
      </bottom>
      <diagonal/>
    </border>
    <border>
      <left style="thin">
        <color auto="1"/>
      </left>
      <right/>
      <top style="thin">
        <color indexed="64"/>
      </top>
      <bottom style="thin">
        <color indexed="64"/>
      </bottom>
      <diagonal/>
    </border>
    <border>
      <left style="thin">
        <color auto="1"/>
      </left>
      <right style="thin">
        <color indexed="64"/>
      </right>
      <top style="thin">
        <color indexed="64"/>
      </top>
      <bottom style="thin">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medium">
        <color indexed="64"/>
      </bottom>
      <diagonal/>
    </border>
    <border>
      <left/>
      <right style="hair">
        <color indexed="64"/>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hair">
        <color indexed="64"/>
      </right>
      <top/>
      <bottom style="double">
        <color indexed="64"/>
      </bottom>
      <diagonal/>
    </border>
    <border>
      <left style="hair">
        <color indexed="64"/>
      </left>
      <right style="hair">
        <color indexed="64"/>
      </right>
      <top/>
      <bottom style="double">
        <color indexed="64"/>
      </bottom>
      <diagonal/>
    </border>
    <border>
      <left style="hair">
        <color indexed="64"/>
      </left>
      <right style="medium">
        <color indexed="64"/>
      </right>
      <top/>
      <bottom style="double">
        <color indexed="64"/>
      </bottom>
      <diagonal/>
    </border>
    <border>
      <left style="hair">
        <color indexed="64"/>
      </left>
      <right/>
      <top/>
      <bottom style="double">
        <color indexed="64"/>
      </bottom>
      <diagonal/>
    </border>
    <border>
      <left/>
      <right style="hair">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bottom style="thin">
        <color auto="1"/>
      </bottom>
      <diagonal/>
    </border>
    <border>
      <left/>
      <right/>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bottom/>
      <diagonal/>
    </border>
    <border>
      <left style="thin">
        <color indexed="64"/>
      </left>
      <right/>
      <top/>
      <bottom style="hair">
        <color indexed="64"/>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medium">
        <color indexed="64"/>
      </top>
      <bottom/>
      <diagonal/>
    </border>
    <border>
      <left/>
      <right style="medium">
        <color indexed="64"/>
      </right>
      <top style="medium">
        <color indexed="64"/>
      </top>
      <bottom/>
      <diagonal/>
    </border>
    <border>
      <left/>
      <right style="hair">
        <color indexed="64"/>
      </right>
      <top style="thin">
        <color indexed="64"/>
      </top>
      <bottom style="hair">
        <color indexed="64"/>
      </bottom>
      <diagonal/>
    </border>
    <border>
      <left style="hair">
        <color indexed="64"/>
      </left>
      <right style="hair">
        <color indexed="64"/>
      </right>
      <top style="hair">
        <color indexed="64"/>
      </top>
      <bottom style="thin">
        <color indexed="64"/>
      </bottom>
      <diagonal/>
    </border>
    <border>
      <left/>
      <right style="medium">
        <color auto="1"/>
      </right>
      <top/>
      <bottom/>
      <diagonal/>
    </border>
    <border>
      <left style="medium">
        <color auto="1"/>
      </left>
      <right/>
      <top/>
      <bottom/>
      <diagonal/>
    </border>
    <border>
      <left/>
      <right style="thin">
        <color indexed="64"/>
      </right>
      <top style="thin">
        <color indexed="64"/>
      </top>
      <bottom style="hair">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style="thin">
        <color indexed="64"/>
      </top>
      <bottom/>
      <diagonal/>
    </border>
    <border>
      <left/>
      <right style="thin">
        <color theme="0"/>
      </right>
      <top style="thin">
        <color indexed="64"/>
      </top>
      <bottom style="thin">
        <color theme="0"/>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diagonal/>
    </border>
    <border>
      <left style="thin">
        <color theme="0"/>
      </left>
      <right/>
      <top style="hair">
        <color indexed="64"/>
      </top>
      <bottom style="hair">
        <color indexed="64"/>
      </bottom>
      <diagonal/>
    </border>
    <border>
      <left style="thin">
        <color indexed="64"/>
      </left>
      <right/>
      <top style="thin">
        <color theme="0"/>
      </top>
      <bottom style="thin">
        <color theme="0"/>
      </bottom>
      <diagonal/>
    </border>
    <border>
      <left style="thin">
        <color indexed="64"/>
      </left>
      <right/>
      <top style="thin">
        <color theme="0"/>
      </top>
      <bottom style="thin">
        <color indexed="64"/>
      </bottom>
      <diagonal/>
    </border>
    <border>
      <left/>
      <right style="thin">
        <color theme="0"/>
      </right>
      <top style="thin">
        <color theme="0"/>
      </top>
      <bottom style="thin">
        <color indexed="64"/>
      </bottom>
      <diagonal/>
    </border>
    <border>
      <left style="thin">
        <color theme="0"/>
      </left>
      <right/>
      <top style="thin">
        <color theme="0"/>
      </top>
      <bottom style="thin">
        <color indexed="64"/>
      </bottom>
      <diagonal/>
    </border>
    <border>
      <left/>
      <right style="thin">
        <color indexed="64"/>
      </right>
      <top style="hair">
        <color indexed="64"/>
      </top>
      <bottom style="thin">
        <color indexed="64"/>
      </bottom>
      <diagonal/>
    </border>
    <border>
      <left style="thin">
        <color indexed="64"/>
      </left>
      <right/>
      <top style="thin">
        <color indexed="64"/>
      </top>
      <bottom style="thin">
        <color theme="0"/>
      </bottom>
      <diagonal/>
    </border>
    <border>
      <left style="thin">
        <color theme="0"/>
      </left>
      <right/>
      <top style="thin">
        <color indexed="64"/>
      </top>
      <bottom style="hair">
        <color indexed="64"/>
      </bottom>
      <diagonal/>
    </border>
    <border>
      <left/>
      <right style="hair">
        <color indexed="64"/>
      </right>
      <top style="thin">
        <color theme="0"/>
      </top>
      <bottom style="hair">
        <color indexed="64"/>
      </bottom>
      <diagonal/>
    </border>
    <border>
      <left style="thin">
        <color theme="0"/>
      </left>
      <right style="thin">
        <color indexed="64"/>
      </right>
      <top style="thin">
        <color indexed="64"/>
      </top>
      <bottom style="thin">
        <color theme="0"/>
      </bottom>
      <diagonal/>
    </border>
    <border>
      <left/>
      <right style="thin">
        <color indexed="64"/>
      </right>
      <top style="thin">
        <color theme="0"/>
      </top>
      <bottom style="thin">
        <color theme="0"/>
      </bottom>
      <diagonal/>
    </border>
    <border>
      <left style="thin">
        <color theme="0"/>
      </left>
      <right style="thin">
        <color theme="0"/>
      </right>
      <top style="thin">
        <color indexed="64"/>
      </top>
      <bottom/>
      <diagonal/>
    </border>
    <border>
      <left style="thin">
        <color indexed="64"/>
      </left>
      <right/>
      <top style="thin">
        <color theme="0"/>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diagonalUp="1">
      <left style="thin">
        <color indexed="64"/>
      </left>
      <right style="thin">
        <color indexed="64"/>
      </right>
      <top style="thin">
        <color indexed="64"/>
      </top>
      <bottom style="thin">
        <color indexed="64"/>
      </bottom>
      <diagonal style="thin">
        <color theme="0"/>
      </diagonal>
    </border>
    <border>
      <left style="thin">
        <color indexed="64"/>
      </left>
      <right/>
      <top/>
      <bottom style="thin">
        <color theme="0"/>
      </bottom>
      <diagonal/>
    </border>
    <border>
      <left/>
      <right style="thin">
        <color theme="0"/>
      </right>
      <top/>
      <bottom style="thin">
        <color theme="0"/>
      </bottom>
      <diagonal/>
    </border>
    <border>
      <left/>
      <right/>
      <top/>
      <bottom style="thin">
        <color theme="0"/>
      </bottom>
      <diagonal/>
    </border>
    <border>
      <left style="hair">
        <color indexed="64"/>
      </left>
      <right/>
      <top style="hair">
        <color indexed="64"/>
      </top>
      <bottom style="thin">
        <color indexed="64"/>
      </bottom>
      <diagonal/>
    </border>
    <border>
      <left style="thin">
        <color indexed="64"/>
      </left>
      <right/>
      <top style="thin">
        <color theme="0"/>
      </top>
      <bottom/>
      <diagonal/>
    </border>
    <border>
      <left/>
      <right/>
      <top style="thin">
        <color theme="0"/>
      </top>
      <bottom style="hair">
        <color indexed="64"/>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style="thin">
        <color auto="1"/>
      </left>
      <right style="dashed">
        <color auto="1"/>
      </right>
      <top style="thin">
        <color auto="1"/>
      </top>
      <bottom style="dashed">
        <color auto="1"/>
      </bottom>
      <diagonal/>
    </border>
    <border>
      <left style="dashed">
        <color auto="1"/>
      </left>
      <right style="dashed">
        <color auto="1"/>
      </right>
      <top style="thin">
        <color auto="1"/>
      </top>
      <bottom style="dashed">
        <color auto="1"/>
      </bottom>
      <diagonal/>
    </border>
    <border>
      <left style="dashed">
        <color auto="1"/>
      </left>
      <right style="thin">
        <color auto="1"/>
      </right>
      <top style="thin">
        <color auto="1"/>
      </top>
      <bottom style="dashed">
        <color auto="1"/>
      </bottom>
      <diagonal/>
    </border>
    <border>
      <left style="thin">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thin">
        <color auto="1"/>
      </right>
      <top style="dashed">
        <color auto="1"/>
      </top>
      <bottom style="dashed">
        <color auto="1"/>
      </bottom>
      <diagonal/>
    </border>
    <border>
      <left style="thin">
        <color auto="1"/>
      </left>
      <right style="dashed">
        <color auto="1"/>
      </right>
      <top style="dashed">
        <color auto="1"/>
      </top>
      <bottom style="thin">
        <color auto="1"/>
      </bottom>
      <diagonal/>
    </border>
    <border>
      <left style="dashed">
        <color auto="1"/>
      </left>
      <right style="dashed">
        <color auto="1"/>
      </right>
      <top style="dashed">
        <color auto="1"/>
      </top>
      <bottom style="thin">
        <color auto="1"/>
      </bottom>
      <diagonal/>
    </border>
    <border>
      <left style="dashed">
        <color auto="1"/>
      </left>
      <right style="thin">
        <color auto="1"/>
      </right>
      <top style="dashed">
        <color auto="1"/>
      </top>
      <bottom style="thin">
        <color auto="1"/>
      </bottom>
      <diagonal/>
    </border>
    <border>
      <left style="thin">
        <color indexed="64"/>
      </left>
      <right style="thin">
        <color indexed="64"/>
      </right>
      <top/>
      <bottom/>
      <diagonal/>
    </border>
    <border>
      <left/>
      <right/>
      <top style="thin">
        <color indexed="64"/>
      </top>
      <bottom style="thin">
        <color theme="0"/>
      </bottom>
      <diagonal/>
    </border>
    <border>
      <left style="thin">
        <color theme="0"/>
      </left>
      <right style="thin">
        <color theme="0"/>
      </right>
      <top/>
      <bottom/>
      <diagonal/>
    </border>
    <border>
      <left style="thin">
        <color auto="1"/>
      </left>
      <right/>
      <top style="thin">
        <color indexed="64"/>
      </top>
      <bottom style="thin">
        <color indexed="64"/>
      </bottom>
      <diagonal/>
    </border>
    <border>
      <left style="thin">
        <color theme="0"/>
      </left>
      <right/>
      <top/>
      <bottom style="thin">
        <color indexed="64"/>
      </bottom>
      <diagonal/>
    </border>
    <border>
      <left style="thin">
        <color indexed="64"/>
      </left>
      <right style="hair">
        <color indexed="64"/>
      </right>
      <top style="hair">
        <color indexed="64"/>
      </top>
      <bottom/>
      <diagonal/>
    </border>
    <border>
      <left style="thin">
        <color indexed="64"/>
      </left>
      <right/>
      <top/>
      <bottom/>
      <diagonal/>
    </border>
    <border>
      <left style="thin">
        <color rgb="FFB2B2B2"/>
      </left>
      <right style="thin">
        <color rgb="FFB2B2B2"/>
      </right>
      <top style="thin">
        <color rgb="FFB2B2B2"/>
      </top>
      <bottom style="thin">
        <color rgb="FFB2B2B2"/>
      </bottom>
      <diagonal/>
    </border>
    <border>
      <left/>
      <right/>
      <top style="thin">
        <color indexed="64"/>
      </top>
      <bottom style="hair">
        <color auto="1"/>
      </bottom>
      <diagonal/>
    </border>
    <border>
      <left style="thin">
        <color indexed="64"/>
      </left>
      <right style="hair">
        <color indexed="64"/>
      </right>
      <top style="hair">
        <color indexed="64"/>
      </top>
      <bottom style="double">
        <color indexed="64"/>
      </bottom>
      <diagonal/>
    </border>
    <border>
      <left style="hair">
        <color indexed="64"/>
      </left>
      <right style="hair">
        <color indexed="64"/>
      </right>
      <top style="hair">
        <color indexed="64"/>
      </top>
      <bottom style="double">
        <color indexed="64"/>
      </bottom>
      <diagonal/>
    </border>
    <border>
      <left style="thin">
        <color indexed="64"/>
      </left>
      <right/>
      <top style="thin">
        <color indexed="64"/>
      </top>
      <bottom style="hair">
        <color indexed="64"/>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right style="thin">
        <color indexed="64"/>
      </right>
      <top style="thin">
        <color indexed="64"/>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theme="0"/>
      </left>
      <right/>
      <top style="hair">
        <color indexed="64"/>
      </top>
      <bottom/>
      <diagonal/>
    </border>
    <border>
      <left/>
      <right style="thin">
        <color indexed="64"/>
      </right>
      <top style="hair">
        <color indexed="64"/>
      </top>
      <bottom/>
      <diagonal/>
    </border>
    <border>
      <left/>
      <right/>
      <top style="hair">
        <color indexed="64"/>
      </top>
      <bottom/>
      <diagonal/>
    </border>
    <border>
      <left/>
      <right style="thin">
        <color indexed="64"/>
      </right>
      <top/>
      <bottom style="hair">
        <color indexed="64"/>
      </bottom>
      <diagonal/>
    </border>
    <border>
      <left style="thin">
        <color rgb="FFB2B2B2"/>
      </left>
      <right style="thin">
        <color rgb="FFB2B2B2"/>
      </right>
      <top style="thin">
        <color rgb="FFB2B2B2"/>
      </top>
      <bottom style="thin">
        <color indexed="64"/>
      </bottom>
      <diagonal/>
    </border>
    <border>
      <left style="thin">
        <color indexed="64"/>
      </left>
      <right style="thin">
        <color indexed="8"/>
      </right>
      <top style="thin">
        <color indexed="64"/>
      </top>
      <bottom style="thin">
        <color indexed="8"/>
      </bottom>
      <diagonal/>
    </border>
    <border>
      <left style="thin">
        <color indexed="8"/>
      </left>
      <right style="thin">
        <color indexed="8"/>
      </right>
      <top style="thin">
        <color indexed="64"/>
      </top>
      <bottom style="thin">
        <color indexed="8"/>
      </bottom>
      <diagonal/>
    </border>
    <border>
      <left style="thin">
        <color indexed="8"/>
      </left>
      <right style="thin">
        <color indexed="64"/>
      </right>
      <top style="thin">
        <color indexed="64"/>
      </top>
      <bottom style="thin">
        <color indexed="8"/>
      </bottom>
      <diagonal/>
    </border>
    <border>
      <left style="thin">
        <color indexed="64"/>
      </left>
      <right style="thin">
        <color rgb="FFB2B2B2"/>
      </right>
      <top style="thin">
        <color rgb="FFB2B2B2"/>
      </top>
      <bottom style="thin">
        <color rgb="FFB2B2B2"/>
      </bottom>
      <diagonal/>
    </border>
    <border>
      <left style="thin">
        <color rgb="FFB2B2B2"/>
      </left>
      <right style="thin">
        <color indexed="64"/>
      </right>
      <top style="thin">
        <color rgb="FFB2B2B2"/>
      </top>
      <bottom style="thin">
        <color rgb="FFB2B2B2"/>
      </bottom>
      <diagonal/>
    </border>
    <border>
      <left style="thin">
        <color indexed="64"/>
      </left>
      <right style="thin">
        <color rgb="FFB2B2B2"/>
      </right>
      <top style="thin">
        <color rgb="FFB2B2B2"/>
      </top>
      <bottom style="thin">
        <color indexed="64"/>
      </bottom>
      <diagonal/>
    </border>
    <border>
      <left style="thin">
        <color rgb="FFB2B2B2"/>
      </left>
      <right style="thin">
        <color indexed="64"/>
      </right>
      <top style="thin">
        <color rgb="FFB2B2B2"/>
      </top>
      <bottom style="thin">
        <color indexed="64"/>
      </bottom>
      <diagonal/>
    </border>
    <border>
      <left style="thin">
        <color rgb="FFB2B2B2"/>
      </left>
      <right/>
      <top style="thin">
        <color rgb="FFB2B2B2"/>
      </top>
      <bottom style="thin">
        <color rgb="FFB2B2B2"/>
      </bottom>
      <diagonal/>
    </border>
    <border>
      <left style="thin">
        <color rgb="FFB2B2B2"/>
      </left>
      <right/>
      <top style="thin">
        <color rgb="FFB2B2B2"/>
      </top>
      <bottom style="thin">
        <color indexed="64"/>
      </bottom>
      <diagonal/>
    </border>
    <border>
      <left/>
      <right/>
      <top style="thin">
        <color indexed="64"/>
      </top>
      <bottom style="thin">
        <color theme="0"/>
      </bottom>
      <diagonal/>
    </border>
    <border>
      <left/>
      <right/>
      <top/>
      <bottom style="thin">
        <color indexed="64"/>
      </bottom>
      <diagonal/>
    </border>
    <border>
      <left/>
      <right style="thin">
        <color indexed="64"/>
      </right>
      <top style="thin">
        <color theme="0"/>
      </top>
      <bottom/>
      <diagonal/>
    </border>
    <border>
      <left/>
      <right style="thin">
        <color indexed="64"/>
      </right>
      <top/>
      <bottom style="thin">
        <color theme="0"/>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theme="0"/>
      </left>
      <right style="medium">
        <color theme="0"/>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0"/>
      </left>
      <right/>
      <top style="medium">
        <color theme="0"/>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
      <left style="medium">
        <color theme="0"/>
      </left>
      <right style="medium">
        <color theme="0"/>
      </right>
      <top style="thin">
        <color indexed="64"/>
      </top>
      <bottom/>
      <diagonal/>
    </border>
    <border>
      <left style="dotted">
        <color indexed="64"/>
      </left>
      <right style="thick">
        <color rgb="FF53B3DD"/>
      </right>
      <top style="dotted">
        <color indexed="64"/>
      </top>
      <bottom style="dotted">
        <color indexed="64"/>
      </bottom>
      <diagonal/>
    </border>
    <border>
      <left/>
      <right style="thin">
        <color indexed="64"/>
      </right>
      <top style="medium">
        <color theme="0"/>
      </top>
      <bottom style="medium">
        <color theme="0"/>
      </bottom>
      <diagonal/>
    </border>
    <border>
      <left style="medium">
        <color theme="0"/>
      </left>
      <right/>
      <top style="medium">
        <color theme="0"/>
      </top>
      <bottom/>
      <diagonal/>
    </border>
    <border>
      <left/>
      <right style="medium">
        <color theme="0"/>
      </right>
      <top style="medium">
        <color theme="0"/>
      </top>
      <bottom/>
      <diagonal/>
    </border>
    <border>
      <left style="medium">
        <color theme="0"/>
      </left>
      <right/>
      <top/>
      <bottom/>
      <diagonal/>
    </border>
    <border>
      <left style="dotted">
        <color indexed="64"/>
      </left>
      <right style="dotted">
        <color indexed="64"/>
      </right>
      <top style="medium">
        <color rgb="FF53B3DD"/>
      </top>
      <bottom style="dotted">
        <color indexed="64"/>
      </bottom>
      <diagonal/>
    </border>
    <border>
      <left style="thick">
        <color rgb="FF53B3DD"/>
      </left>
      <right/>
      <top/>
      <bottom/>
      <diagonal/>
    </border>
    <border>
      <left/>
      <right style="thick">
        <color rgb="FF53B3DD"/>
      </right>
      <top/>
      <bottom/>
      <diagonal/>
    </border>
    <border>
      <left style="thick">
        <color rgb="FF53B3DD"/>
      </left>
      <right style="dotted">
        <color indexed="64"/>
      </right>
      <top style="medium">
        <color rgb="FF53B3DD"/>
      </top>
      <bottom style="dotted">
        <color indexed="64"/>
      </bottom>
      <diagonal/>
    </border>
    <border>
      <left style="dotted">
        <color indexed="64"/>
      </left>
      <right style="thick">
        <color rgb="FF53B3DD"/>
      </right>
      <top style="medium">
        <color rgb="FF53B3DD"/>
      </top>
      <bottom style="dotted">
        <color indexed="64"/>
      </bottom>
      <diagonal/>
    </border>
    <border>
      <left style="thick">
        <color rgb="FF53B3DD"/>
      </left>
      <right style="dotted">
        <color indexed="64"/>
      </right>
      <top style="dotted">
        <color indexed="64"/>
      </top>
      <bottom style="dotted">
        <color indexed="64"/>
      </bottom>
      <diagonal/>
    </border>
    <border>
      <left/>
      <right style="medium">
        <color theme="0"/>
      </right>
      <top/>
      <bottom/>
      <diagonal/>
    </border>
    <border>
      <left/>
      <right/>
      <top style="medium">
        <color theme="0"/>
      </top>
      <bottom/>
      <diagonal/>
    </border>
    <border>
      <left style="hair">
        <color indexed="64"/>
      </left>
      <right style="medium">
        <color rgb="FF53B3DD"/>
      </right>
      <top style="hair">
        <color indexed="64"/>
      </top>
      <bottom style="hair">
        <color indexed="64"/>
      </bottom>
      <diagonal/>
    </border>
    <border>
      <left/>
      <right style="medium">
        <color rgb="FF53B3DD"/>
      </right>
      <top/>
      <bottom/>
      <diagonal/>
    </border>
    <border>
      <left style="medium">
        <color rgb="FF53B3DD"/>
      </left>
      <right/>
      <top/>
      <bottom/>
      <diagonal/>
    </border>
    <border>
      <left style="medium">
        <color rgb="FF53B3DD"/>
      </left>
      <right/>
      <top style="thin">
        <color rgb="FF53B3DD"/>
      </top>
      <bottom style="thin">
        <color rgb="FF53B3DD"/>
      </bottom>
      <diagonal/>
    </border>
    <border>
      <left/>
      <right/>
      <top style="medium">
        <color rgb="FF53B3DD"/>
      </top>
      <bottom/>
      <diagonal/>
    </border>
    <border>
      <left style="medium">
        <color theme="0"/>
      </left>
      <right style="medium">
        <color theme="0"/>
      </right>
      <top/>
      <bottom style="thin">
        <color indexed="64"/>
      </bottom>
      <diagonal/>
    </border>
    <border>
      <left/>
      <right style="thin">
        <color rgb="FF53B3DD"/>
      </right>
      <top style="thin">
        <color rgb="FF53B3DD"/>
      </top>
      <bottom/>
      <diagonal/>
    </border>
    <border>
      <left/>
      <right style="thin">
        <color rgb="FF53B3DD"/>
      </right>
      <top/>
      <bottom/>
      <diagonal/>
    </border>
    <border>
      <left/>
      <right style="thin">
        <color rgb="FF53B3DD"/>
      </right>
      <top/>
      <bottom style="thin">
        <color rgb="FF53B3DD"/>
      </bottom>
      <diagonal/>
    </border>
    <border>
      <left style="thin">
        <color theme="0"/>
      </left>
      <right style="medium">
        <color rgb="FF53B3DD"/>
      </right>
      <top/>
      <bottom/>
      <diagonal/>
    </border>
    <border>
      <left style="thin">
        <color rgb="FF53B3DD"/>
      </left>
      <right style="thin">
        <color rgb="FF53B3DD"/>
      </right>
      <top/>
      <bottom style="thin">
        <color rgb="FF53B3DD"/>
      </bottom>
      <diagonal/>
    </border>
    <border>
      <left style="thin">
        <color rgb="FF53B3DD"/>
      </left>
      <right/>
      <top/>
      <bottom style="thin">
        <color rgb="FF53B3DD"/>
      </bottom>
      <diagonal/>
    </border>
    <border>
      <left style="thin">
        <color rgb="FF53B3DD"/>
      </left>
      <right/>
      <top style="thin">
        <color rgb="FF53B3DD"/>
      </top>
      <bottom style="thin">
        <color rgb="FF53B3DD"/>
      </bottom>
      <diagonal/>
    </border>
    <border>
      <left style="thin">
        <color rgb="FF53B3DD"/>
      </left>
      <right/>
      <top style="thin">
        <color rgb="FF53B3DD"/>
      </top>
      <bottom/>
      <diagonal/>
    </border>
    <border>
      <left style="thin">
        <color theme="0"/>
      </left>
      <right style="medium">
        <color theme="0"/>
      </right>
      <top/>
      <bottom/>
      <diagonal/>
    </border>
    <border>
      <left/>
      <right/>
      <top style="thin">
        <color rgb="FF53B3DD"/>
      </top>
      <bottom style="thin">
        <color rgb="FF53B3DD"/>
      </bottom>
      <diagonal/>
    </border>
    <border>
      <left/>
      <right/>
      <top/>
      <bottom style="medium">
        <color theme="0"/>
      </bottom>
      <diagonal/>
    </border>
    <border>
      <left/>
      <right style="medium">
        <color rgb="FF53B3DD"/>
      </right>
      <top/>
      <bottom style="medium">
        <color theme="0"/>
      </bottom>
      <diagonal/>
    </border>
    <border>
      <left/>
      <right style="medium">
        <color rgb="FF53B3DD"/>
      </right>
      <top style="medium">
        <color theme="0"/>
      </top>
      <bottom style="medium">
        <color theme="0"/>
      </bottom>
      <diagonal/>
    </border>
    <border>
      <left/>
      <right/>
      <top style="thin">
        <color rgb="FF53B3DD"/>
      </top>
      <bottom/>
      <diagonal/>
    </border>
    <border>
      <left style="dashed">
        <color theme="0"/>
      </left>
      <right style="dashed">
        <color theme="0"/>
      </right>
      <top/>
      <bottom/>
      <diagonal/>
    </border>
    <border>
      <left style="dashed">
        <color theme="0"/>
      </left>
      <right/>
      <top/>
      <bottom/>
      <diagonal/>
    </border>
    <border>
      <left/>
      <right/>
      <top style="medium">
        <color rgb="FF53B3DD"/>
      </top>
      <bottom style="medium">
        <color theme="0"/>
      </bottom>
      <diagonal/>
    </border>
    <border>
      <left/>
      <right style="medium">
        <color theme="0"/>
      </right>
      <top style="medium">
        <color rgb="FF53B3DD"/>
      </top>
      <bottom style="medium">
        <color theme="0"/>
      </bottom>
      <diagonal/>
    </border>
    <border>
      <left style="medium">
        <color theme="0"/>
      </left>
      <right/>
      <top style="medium">
        <color rgb="FF53B3DD"/>
      </top>
      <bottom style="medium">
        <color theme="0"/>
      </bottom>
      <diagonal/>
    </border>
    <border>
      <left style="medium">
        <color rgb="FF53B3DD"/>
      </left>
      <right/>
      <top style="medium">
        <color theme="0"/>
      </top>
      <bottom style="medium">
        <color theme="0"/>
      </bottom>
      <diagonal/>
    </border>
    <border>
      <left style="medium">
        <color rgb="FF53B3DD"/>
      </left>
      <right/>
      <top style="medium">
        <color theme="0"/>
      </top>
      <bottom/>
      <diagonal/>
    </border>
    <border>
      <left/>
      <right/>
      <top/>
      <bottom style="thin">
        <color rgb="FF53B3DD"/>
      </bottom>
      <diagonal/>
    </border>
    <border>
      <left style="thin">
        <color theme="0"/>
      </left>
      <right/>
      <top/>
      <bottom style="thin">
        <color rgb="FF53B3DD"/>
      </bottom>
      <diagonal/>
    </border>
    <border>
      <left/>
      <right style="thin">
        <color theme="0"/>
      </right>
      <top/>
      <bottom style="thin">
        <color rgb="FF53B3DD"/>
      </bottom>
      <diagonal/>
    </border>
    <border>
      <left/>
      <right style="dashed">
        <color theme="0"/>
      </right>
      <top/>
      <bottom style="thin">
        <color rgb="FF53B3DD"/>
      </bottom>
      <diagonal/>
    </border>
    <border>
      <left style="thin">
        <color rgb="FF2C6682"/>
      </left>
      <right/>
      <top style="thin">
        <color rgb="FF53B3DD"/>
      </top>
      <bottom/>
      <diagonal/>
    </border>
    <border>
      <left style="dashed">
        <color theme="0"/>
      </left>
      <right style="dashed">
        <color theme="0"/>
      </right>
      <top/>
      <bottom style="thin">
        <color rgb="FF53B3DD"/>
      </bottom>
      <diagonal/>
    </border>
    <border>
      <left style="dashed">
        <color theme="0"/>
      </left>
      <right style="thin">
        <color rgb="FF53B3DD"/>
      </right>
      <top/>
      <bottom style="thin">
        <color rgb="FF53B3DD"/>
      </bottom>
      <diagonal/>
    </border>
    <border>
      <left style="thin">
        <color theme="0"/>
      </left>
      <right style="thin">
        <color theme="0"/>
      </right>
      <top/>
      <bottom style="thin">
        <color rgb="FF53B3DD"/>
      </bottom>
      <diagonal/>
    </border>
    <border>
      <left/>
      <right/>
      <top style="medium">
        <color rgb="FF2C6682"/>
      </top>
      <bottom style="medium">
        <color theme="0"/>
      </bottom>
      <diagonal/>
    </border>
    <border>
      <left style="thin">
        <color rgb="FF53B3DD"/>
      </left>
      <right style="thin">
        <color rgb="FF53B3DD"/>
      </right>
      <top style="medium">
        <color rgb="FF53B3DD"/>
      </top>
      <bottom style="thin">
        <color rgb="FF53B3DD"/>
      </bottom>
      <diagonal/>
    </border>
    <border>
      <left style="thin">
        <color rgb="FF53B3DD"/>
      </left>
      <right/>
      <top/>
      <bottom/>
      <diagonal/>
    </border>
    <border>
      <left style="medium">
        <color theme="0"/>
      </left>
      <right/>
      <top style="medium">
        <color rgb="FF53B3DD"/>
      </top>
      <bottom/>
      <diagonal/>
    </border>
    <border>
      <left style="medium">
        <color rgb="FF53B3DD"/>
      </left>
      <right style="thin">
        <color indexed="64"/>
      </right>
      <top style="medium">
        <color rgb="FF53B3DD"/>
      </top>
      <bottom style="medium">
        <color rgb="FF53B3DD"/>
      </bottom>
      <diagonal/>
    </border>
    <border>
      <left style="thin">
        <color indexed="64"/>
      </left>
      <right style="thin">
        <color indexed="64"/>
      </right>
      <top style="medium">
        <color rgb="FF53B3DD"/>
      </top>
      <bottom style="medium">
        <color rgb="FF53B3DD"/>
      </bottom>
      <diagonal/>
    </border>
    <border>
      <left style="thin">
        <color indexed="64"/>
      </left>
      <right style="medium">
        <color rgb="FF53B3DD"/>
      </right>
      <top style="medium">
        <color rgb="FF53B3DD"/>
      </top>
      <bottom style="medium">
        <color rgb="FF53B3DD"/>
      </bottom>
      <diagonal/>
    </border>
    <border>
      <left/>
      <right style="dashed">
        <color theme="0"/>
      </right>
      <top/>
      <bottom/>
      <diagonal/>
    </border>
    <border>
      <left style="dashed">
        <color theme="0"/>
      </left>
      <right style="thin">
        <color rgb="FF53B3DD"/>
      </right>
      <top/>
      <bottom/>
      <diagonal/>
    </border>
    <border>
      <left style="medium">
        <color rgb="FF53B3DD"/>
      </left>
      <right style="medium">
        <color theme="0"/>
      </right>
      <top style="medium">
        <color theme="0"/>
      </top>
      <bottom/>
      <diagonal/>
    </border>
    <border>
      <left/>
      <right style="thin">
        <color indexed="64"/>
      </right>
      <top/>
      <bottom style="medium">
        <color theme="0"/>
      </bottom>
      <diagonal/>
    </border>
    <border>
      <left/>
      <right style="medium">
        <color theme="0"/>
      </right>
      <top style="medium">
        <color rgb="FF53B3DD"/>
      </top>
      <bottom/>
      <diagonal/>
    </border>
    <border>
      <left style="medium">
        <color theme="0" tint="-0.24994659260841701"/>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thin">
        <color indexed="64"/>
      </left>
      <right/>
      <top style="medium">
        <color theme="0"/>
      </top>
      <bottom style="medium">
        <color theme="0"/>
      </bottom>
      <diagonal/>
    </border>
    <border>
      <left style="thin">
        <color indexed="64"/>
      </left>
      <right/>
      <top/>
      <bottom style="medium">
        <color theme="0"/>
      </bottom>
      <diagonal/>
    </border>
    <border>
      <left style="medium">
        <color theme="0"/>
      </left>
      <right style="medium">
        <color rgb="FF53B3DD"/>
      </right>
      <top/>
      <bottom style="medium">
        <color theme="0"/>
      </bottom>
      <diagonal/>
    </border>
    <border>
      <left/>
      <right/>
      <top/>
      <bottom style="medium">
        <color rgb="FF53B3DD"/>
      </bottom>
      <diagonal/>
    </border>
    <border>
      <left style="medium">
        <color theme="0"/>
      </left>
      <right style="medium">
        <color rgb="FF53B3DD"/>
      </right>
      <top style="medium">
        <color theme="0"/>
      </top>
      <bottom style="medium">
        <color theme="0"/>
      </bottom>
      <diagonal/>
    </border>
    <border>
      <left style="medium">
        <color theme="0"/>
      </left>
      <right style="medium">
        <color theme="0"/>
      </right>
      <top style="medium">
        <color theme="0"/>
      </top>
      <bottom style="medium">
        <color rgb="FF53B3DD"/>
      </bottom>
      <diagonal/>
    </border>
    <border>
      <left style="medium">
        <color indexed="64"/>
      </left>
      <right/>
      <top style="medium">
        <color indexed="64"/>
      </top>
      <bottom/>
      <diagonal/>
    </border>
    <border>
      <left/>
      <right/>
      <top style="thick">
        <color rgb="FF53B3DD"/>
      </top>
      <bottom/>
      <diagonal/>
    </border>
    <border>
      <left style="medium">
        <color rgb="FF2C6682"/>
      </left>
      <right/>
      <top style="medium">
        <color theme="0"/>
      </top>
      <bottom/>
      <diagonal/>
    </border>
    <border>
      <left/>
      <right style="medium">
        <color rgb="FF2C6682"/>
      </right>
      <top style="medium">
        <color theme="0"/>
      </top>
      <bottom/>
      <diagonal/>
    </border>
    <border>
      <left style="medium">
        <color rgb="FF2C6682"/>
      </left>
      <right/>
      <top style="hair">
        <color indexed="64"/>
      </top>
      <bottom style="hair">
        <color indexed="64"/>
      </bottom>
      <diagonal/>
    </border>
    <border>
      <left/>
      <right style="medium">
        <color rgb="FF2C6682"/>
      </right>
      <top style="hair">
        <color indexed="64"/>
      </top>
      <bottom style="hair">
        <color indexed="64"/>
      </bottom>
      <diagonal/>
    </border>
    <border>
      <left style="medium">
        <color rgb="FF53B3DD"/>
      </left>
      <right style="hair">
        <color rgb="FF53B3DD"/>
      </right>
      <top style="hair">
        <color auto="1"/>
      </top>
      <bottom style="medium">
        <color theme="0"/>
      </bottom>
      <diagonal/>
    </border>
    <border>
      <left style="medium">
        <color rgb="FF53B3DD"/>
      </left>
      <right style="hair">
        <color rgb="FF53B3DD"/>
      </right>
      <top style="medium">
        <color theme="0"/>
      </top>
      <bottom style="medium">
        <color theme="0"/>
      </bottom>
      <diagonal/>
    </border>
    <border>
      <left style="medium">
        <color rgb="FF2C6682"/>
      </left>
      <right style="thin">
        <color indexed="64"/>
      </right>
      <top/>
      <bottom style="medium">
        <color theme="0"/>
      </bottom>
      <diagonal/>
    </border>
    <border>
      <left/>
      <right style="medium">
        <color rgb="FF2C6682"/>
      </right>
      <top style="medium">
        <color theme="0" tint="-0.24994659260841701"/>
      </top>
      <bottom style="medium">
        <color theme="0" tint="-0.24994659260841701"/>
      </bottom>
      <diagonal/>
    </border>
    <border>
      <left style="medium">
        <color rgb="FF2C6682"/>
      </left>
      <right style="thin">
        <color indexed="64"/>
      </right>
      <top style="medium">
        <color theme="0"/>
      </top>
      <bottom style="medium">
        <color theme="0"/>
      </bottom>
      <diagonal/>
    </border>
    <border>
      <left style="medium">
        <color rgb="FF2C6682"/>
      </left>
      <right style="thin">
        <color theme="0" tint="-0.24994659260841701"/>
      </right>
      <top style="medium">
        <color rgb="FF53B3DD"/>
      </top>
      <bottom style="thin">
        <color theme="0" tint="-0.24994659260841701"/>
      </bottom>
      <diagonal/>
    </border>
    <border>
      <left style="thin">
        <color theme="0" tint="-0.24994659260841701"/>
      </left>
      <right style="thin">
        <color theme="0" tint="-0.24994659260841701"/>
      </right>
      <top style="medium">
        <color rgb="FF53B3DD"/>
      </top>
      <bottom style="thin">
        <color theme="0" tint="-0.24994659260841701"/>
      </bottom>
      <diagonal/>
    </border>
    <border>
      <left style="thin">
        <color theme="0" tint="-0.24994659260841701"/>
      </left>
      <right style="medium">
        <color rgb="FF2C6682"/>
      </right>
      <top style="medium">
        <color rgb="FF53B3DD"/>
      </top>
      <bottom style="thin">
        <color theme="0" tint="-0.24994659260841701"/>
      </bottom>
      <diagonal/>
    </border>
    <border>
      <left style="medium">
        <color rgb="FF2C6682"/>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medium">
        <color rgb="FF2C6682"/>
      </right>
      <top style="thin">
        <color theme="0" tint="-0.24994659260841701"/>
      </top>
      <bottom style="thin">
        <color theme="0" tint="-0.24994659260841701"/>
      </bottom>
      <diagonal/>
    </border>
    <border>
      <left style="thin">
        <color theme="0" tint="-0.499984740745262"/>
      </left>
      <right style="thin">
        <color theme="0" tint="-0.499984740745262"/>
      </right>
      <top style="medium">
        <color theme="0"/>
      </top>
      <bottom style="medium">
        <color theme="0"/>
      </bottom>
      <diagonal/>
    </border>
    <border>
      <left style="thin">
        <color theme="0" tint="-0.499984740745262"/>
      </left>
      <right style="thin">
        <color theme="0" tint="-0.499984740745262"/>
      </right>
      <top style="medium">
        <color theme="0"/>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style="medium">
        <color theme="0"/>
      </right>
      <top/>
      <bottom style="medium">
        <color theme="0"/>
      </bottom>
      <diagonal/>
    </border>
    <border>
      <left style="medium">
        <color theme="0"/>
      </left>
      <right style="medium">
        <color rgb="FF2C6682"/>
      </right>
      <top style="medium">
        <color theme="0"/>
      </top>
      <bottom/>
      <diagonal/>
    </border>
    <border>
      <left style="medium">
        <color theme="0"/>
      </left>
      <right style="medium">
        <color rgb="FF2C6682"/>
      </right>
      <top/>
      <bottom/>
      <diagonal/>
    </border>
    <border>
      <left style="medium">
        <color rgb="FF2C6682"/>
      </left>
      <right/>
      <top style="hair">
        <color indexed="64"/>
      </top>
      <bottom style="thin">
        <color rgb="FF53B3DD"/>
      </bottom>
      <diagonal/>
    </border>
    <border>
      <left/>
      <right/>
      <top style="hair">
        <color indexed="64"/>
      </top>
      <bottom style="thin">
        <color rgb="FF53B3DD"/>
      </bottom>
      <diagonal/>
    </border>
    <border>
      <left style="medium">
        <color rgb="FF53B3DD"/>
      </left>
      <right style="hair">
        <color rgb="FF53B3DD"/>
      </right>
      <top style="medium">
        <color theme="0"/>
      </top>
      <bottom style="thin">
        <color rgb="FF53B3DD"/>
      </bottom>
      <diagonal/>
    </border>
    <border>
      <left/>
      <right style="medium">
        <color rgb="FF2C6682"/>
      </right>
      <top style="hair">
        <color indexed="64"/>
      </top>
      <bottom style="thin">
        <color rgb="FF53B3DD"/>
      </bottom>
      <diagonal/>
    </border>
    <border>
      <left style="medium">
        <color rgb="FF2C6682"/>
      </left>
      <right style="thin">
        <color theme="0" tint="-0.24994659260841701"/>
      </right>
      <top style="thin">
        <color theme="0" tint="-0.24994659260841701"/>
      </top>
      <bottom style="thin">
        <color rgb="FF53B3DD"/>
      </bottom>
      <diagonal/>
    </border>
    <border>
      <left style="thin">
        <color theme="0" tint="-0.24994659260841701"/>
      </left>
      <right style="thin">
        <color theme="0" tint="-0.24994659260841701"/>
      </right>
      <top style="thin">
        <color theme="0" tint="-0.24994659260841701"/>
      </top>
      <bottom style="thin">
        <color rgb="FF53B3DD"/>
      </bottom>
      <diagonal/>
    </border>
    <border>
      <left style="thin">
        <color theme="0" tint="-0.24994659260841701"/>
      </left>
      <right style="medium">
        <color rgb="FF2C6682"/>
      </right>
      <top style="thin">
        <color theme="0" tint="-0.24994659260841701"/>
      </top>
      <bottom style="thin">
        <color rgb="FF53B3DD"/>
      </bottom>
      <diagonal/>
    </border>
    <border>
      <left style="medium">
        <color rgb="FF2C6682"/>
      </left>
      <right style="thin">
        <color indexed="64"/>
      </right>
      <top style="medium">
        <color theme="0"/>
      </top>
      <bottom style="thin">
        <color rgb="FF53B3DD"/>
      </bottom>
      <diagonal/>
    </border>
    <border>
      <left style="thin">
        <color indexed="64"/>
      </left>
      <right/>
      <top style="medium">
        <color theme="0"/>
      </top>
      <bottom style="thin">
        <color rgb="FF53B3DD"/>
      </bottom>
      <diagonal/>
    </border>
    <border>
      <left style="medium">
        <color theme="0" tint="-0.24994659260841701"/>
      </left>
      <right/>
      <top style="medium">
        <color theme="0" tint="-0.24994659260841701"/>
      </top>
      <bottom style="thin">
        <color rgb="FF53B3DD"/>
      </bottom>
      <diagonal/>
    </border>
    <border>
      <left/>
      <right style="medium">
        <color theme="0" tint="-0.24994659260841701"/>
      </right>
      <top style="medium">
        <color theme="0" tint="-0.24994659260841701"/>
      </top>
      <bottom style="thin">
        <color rgb="FF53B3DD"/>
      </bottom>
      <diagonal/>
    </border>
    <border>
      <left/>
      <right style="thin">
        <color indexed="64"/>
      </right>
      <top style="medium">
        <color theme="0"/>
      </top>
      <bottom style="thin">
        <color rgb="FF53B3DD"/>
      </bottom>
      <diagonal/>
    </border>
    <border>
      <left/>
      <right style="medium">
        <color rgb="FF2C6682"/>
      </right>
      <top style="medium">
        <color theme="0" tint="-0.24994659260841701"/>
      </top>
      <bottom style="thin">
        <color rgb="FF53B3DD"/>
      </bottom>
      <diagonal/>
    </border>
    <border>
      <left/>
      <right/>
      <top style="medium">
        <color theme="0"/>
      </top>
      <bottom style="thin">
        <color rgb="FF53B3DD"/>
      </bottom>
      <diagonal/>
    </border>
    <border>
      <left style="thin">
        <color theme="0" tint="-0.499984740745262"/>
      </left>
      <right style="thin">
        <color theme="0" tint="-0.499984740745262"/>
      </right>
      <top style="thin">
        <color theme="0" tint="-0.499984740745262"/>
      </top>
      <bottom style="thin">
        <color rgb="FF53B3DD"/>
      </bottom>
      <diagonal/>
    </border>
    <border>
      <left style="thin">
        <color theme="0" tint="-0.499984740745262"/>
      </left>
      <right style="thin">
        <color theme="0" tint="-0.499984740745262"/>
      </right>
      <top style="medium">
        <color theme="0"/>
      </top>
      <bottom style="thin">
        <color rgb="FF53B3DD"/>
      </bottom>
      <diagonal/>
    </border>
    <border>
      <left/>
      <right style="medium">
        <color theme="0"/>
      </right>
      <top/>
      <bottom style="thin">
        <color rgb="FF53B3DD"/>
      </bottom>
      <diagonal/>
    </border>
    <border>
      <left style="medium">
        <color theme="0"/>
      </left>
      <right style="medium">
        <color rgb="FF2C6682"/>
      </right>
      <top/>
      <bottom style="thin">
        <color rgb="FF53B3DD"/>
      </bottom>
      <diagonal/>
    </border>
    <border>
      <left/>
      <right style="thin">
        <color rgb="FF2C6682"/>
      </right>
      <top style="thin">
        <color theme="0"/>
      </top>
      <bottom/>
      <diagonal/>
    </border>
    <border>
      <left style="thin">
        <color theme="0"/>
      </left>
      <right style="hair">
        <color theme="0" tint="-0.499984740745262"/>
      </right>
      <top style="medium">
        <color rgb="FF53B3DD"/>
      </top>
      <bottom/>
      <diagonal/>
    </border>
    <border>
      <left style="hair">
        <color theme="0" tint="-0.499984740745262"/>
      </left>
      <right style="hair">
        <color theme="0" tint="-0.499984740745262"/>
      </right>
      <top style="medium">
        <color rgb="FF53B3DD"/>
      </top>
      <bottom/>
      <diagonal/>
    </border>
    <border>
      <left style="hair">
        <color theme="0" tint="-0.499984740745262"/>
      </left>
      <right style="hair">
        <color theme="0" tint="-0.499984740745262"/>
      </right>
      <top/>
      <bottom style="hair">
        <color indexed="64"/>
      </bottom>
      <diagonal/>
    </border>
    <border>
      <left style="hair">
        <color theme="0" tint="-0.499984740745262"/>
      </left>
      <right style="medium">
        <color rgb="FF53B3DD"/>
      </right>
      <top/>
      <bottom style="hair">
        <color indexed="64"/>
      </bottom>
      <diagonal/>
    </border>
    <border>
      <left style="hair">
        <color theme="0" tint="-0.499984740745262"/>
      </left>
      <right style="hair">
        <color theme="0" tint="-0.499984740745262"/>
      </right>
      <top style="hair">
        <color indexed="64"/>
      </top>
      <bottom style="hair">
        <color indexed="64"/>
      </bottom>
      <diagonal/>
    </border>
    <border>
      <left style="hair">
        <color theme="0" tint="-0.499984740745262"/>
      </left>
      <right style="medium">
        <color rgb="FF53B3DD"/>
      </right>
      <top style="hair">
        <color indexed="64"/>
      </top>
      <bottom style="hair">
        <color indexed="64"/>
      </bottom>
      <diagonal/>
    </border>
    <border>
      <left style="medium">
        <color rgb="FF53B3DD"/>
      </left>
      <right style="hair">
        <color theme="0" tint="-0.499984740745262"/>
      </right>
      <top style="medium">
        <color rgb="FF53B3DD"/>
      </top>
      <bottom style="hair">
        <color indexed="64"/>
      </bottom>
      <diagonal/>
    </border>
    <border>
      <left style="hair">
        <color theme="0" tint="-0.499984740745262"/>
      </left>
      <right/>
      <top style="hair">
        <color indexed="64"/>
      </top>
      <bottom style="hair">
        <color indexed="64"/>
      </bottom>
      <diagonal/>
    </border>
    <border>
      <left/>
      <right style="hair">
        <color theme="0" tint="-0.499984740745262"/>
      </right>
      <top style="medium">
        <color rgb="FF53B3DD"/>
      </top>
      <bottom style="hair">
        <color indexed="64"/>
      </bottom>
      <diagonal/>
    </border>
    <border>
      <left style="hair">
        <color theme="0" tint="-0.499984740745262"/>
      </left>
      <right style="hair">
        <color indexed="64"/>
      </right>
      <top style="medium">
        <color rgb="FF53B3DD"/>
      </top>
      <bottom style="hair">
        <color indexed="64"/>
      </bottom>
      <diagonal/>
    </border>
    <border>
      <left/>
      <right style="hair">
        <color theme="0" tint="-0.499984740745262"/>
      </right>
      <top style="hair">
        <color indexed="64"/>
      </top>
      <bottom style="hair">
        <color indexed="64"/>
      </bottom>
      <diagonal/>
    </border>
    <border>
      <left style="hair">
        <color theme="0" tint="-0.499984740745262"/>
      </left>
      <right style="hair">
        <color indexed="64"/>
      </right>
      <top style="hair">
        <color indexed="64"/>
      </top>
      <bottom style="hair">
        <color indexed="64"/>
      </bottom>
      <diagonal/>
    </border>
    <border>
      <left/>
      <right style="medium">
        <color rgb="FF53B3DD"/>
      </right>
      <top/>
      <bottom style="hair">
        <color theme="0" tint="-0.499984740745262"/>
      </bottom>
      <diagonal/>
    </border>
    <border>
      <left/>
      <right style="medium">
        <color rgb="FF53B3DD"/>
      </right>
      <top style="hair">
        <color theme="0" tint="-0.499984740745262"/>
      </top>
      <bottom style="hair">
        <color theme="0" tint="-0.499984740745262"/>
      </bottom>
      <diagonal/>
    </border>
    <border>
      <left style="hair">
        <color indexed="64"/>
      </left>
      <right style="medium">
        <color rgb="FF53B3DD"/>
      </right>
      <top/>
      <bottom style="hair">
        <color indexed="64"/>
      </bottom>
      <diagonal/>
    </border>
    <border>
      <left style="hair">
        <color theme="0" tint="-0.499984740745262"/>
      </left>
      <right/>
      <top style="hair">
        <color indexed="64"/>
      </top>
      <bottom/>
      <diagonal/>
    </border>
    <border>
      <left/>
      <right/>
      <top style="hair">
        <color theme="0" tint="-0.499984740745262"/>
      </top>
      <bottom style="thick">
        <color rgb="FF53B3DD"/>
      </bottom>
      <diagonal/>
    </border>
    <border>
      <left style="medium">
        <color rgb="FF53B3DD"/>
      </left>
      <right/>
      <top style="hair">
        <color theme="0" tint="-0.499984740745262"/>
      </top>
      <bottom style="thick">
        <color rgb="FF53B3DD"/>
      </bottom>
      <diagonal/>
    </border>
    <border>
      <left/>
      <right style="medium">
        <color rgb="FF53B3DD"/>
      </right>
      <top style="hair">
        <color theme="0" tint="-0.499984740745262"/>
      </top>
      <bottom style="thick">
        <color rgb="FF53B3DD"/>
      </bottom>
      <diagonal/>
    </border>
    <border>
      <left style="medium">
        <color rgb="FF53B3DD"/>
      </left>
      <right style="hair">
        <color theme="0" tint="-0.499984740745262"/>
      </right>
      <top style="hair">
        <color theme="0" tint="-0.499984740745262"/>
      </top>
      <bottom style="thick">
        <color rgb="FF53B3DD"/>
      </bottom>
      <diagonal/>
    </border>
    <border>
      <left style="hair">
        <color theme="0" tint="-0.499984740745262"/>
      </left>
      <right style="hair">
        <color theme="0" tint="-0.499984740745262"/>
      </right>
      <top style="hair">
        <color theme="0" tint="-0.499984740745262"/>
      </top>
      <bottom style="thick">
        <color rgb="FF53B3DD"/>
      </bottom>
      <diagonal/>
    </border>
    <border>
      <left style="hair">
        <color theme="0" tint="-0.499984740745262"/>
      </left>
      <right style="medium">
        <color rgb="FF53B3DD"/>
      </right>
      <top style="hair">
        <color theme="0" tint="-0.499984740745262"/>
      </top>
      <bottom style="thick">
        <color rgb="FF53B3DD"/>
      </bottom>
      <diagonal/>
    </border>
    <border>
      <left/>
      <right style="hair">
        <color theme="0" tint="-0.499984740745262"/>
      </right>
      <top style="hair">
        <color theme="0" tint="-0.499984740745262"/>
      </top>
      <bottom style="thick">
        <color rgb="FF53B3DD"/>
      </bottom>
      <diagonal/>
    </border>
    <border>
      <left style="hair">
        <color theme="0" tint="-0.499984740745262"/>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hair">
        <color indexed="64"/>
      </bottom>
      <diagonal/>
    </border>
    <border>
      <left style="hair">
        <color indexed="64"/>
      </left>
      <right style="medium">
        <color rgb="FF53B3DD"/>
      </right>
      <top style="hair">
        <color theme="0" tint="-0.499984740745262"/>
      </top>
      <bottom style="hair">
        <color indexed="64"/>
      </bottom>
      <diagonal/>
    </border>
    <border>
      <left/>
      <right style="hair">
        <color indexed="64"/>
      </right>
      <top style="hair">
        <color theme="0" tint="-0.499984740745262"/>
      </top>
      <bottom style="thick">
        <color rgb="FF53B3DD"/>
      </bottom>
      <diagonal/>
    </border>
    <border>
      <left style="hair">
        <color indexed="64"/>
      </left>
      <right style="hair">
        <color indexed="64"/>
      </right>
      <top style="hair">
        <color theme="0" tint="-0.499984740745262"/>
      </top>
      <bottom style="thick">
        <color rgb="FF53B3DD"/>
      </bottom>
      <diagonal/>
    </border>
    <border>
      <left style="thin">
        <color rgb="FF53B3DD"/>
      </left>
      <right style="thin">
        <color theme="0"/>
      </right>
      <top style="thin">
        <color theme="0"/>
      </top>
      <bottom style="thin">
        <color theme="0"/>
      </bottom>
      <diagonal/>
    </border>
    <border>
      <left style="thin">
        <color rgb="FF53B3DD"/>
      </left>
      <right/>
      <top/>
      <bottom style="thin">
        <color theme="0"/>
      </bottom>
      <diagonal/>
    </border>
    <border>
      <left style="thin">
        <color rgb="FF2C6682"/>
      </left>
      <right style="hair">
        <color rgb="FF53B3DD"/>
      </right>
      <top style="thin">
        <color rgb="FF53B3DD"/>
      </top>
      <bottom style="hair">
        <color rgb="FF53B3DD"/>
      </bottom>
      <diagonal/>
    </border>
    <border>
      <left style="hair">
        <color rgb="FF53B3DD"/>
      </left>
      <right style="hair">
        <color rgb="FF53B3DD"/>
      </right>
      <top style="thin">
        <color rgb="FF53B3DD"/>
      </top>
      <bottom style="hair">
        <color rgb="FF53B3DD"/>
      </bottom>
      <diagonal/>
    </border>
    <border>
      <left style="hair">
        <color rgb="FF53B3DD"/>
      </left>
      <right style="thin">
        <color rgb="FF53B3DD"/>
      </right>
      <top style="thin">
        <color rgb="FF53B3DD"/>
      </top>
      <bottom style="hair">
        <color rgb="FF53B3DD"/>
      </bottom>
      <diagonal/>
    </border>
    <border>
      <left style="thin">
        <color rgb="FF2C6682"/>
      </left>
      <right style="hair">
        <color rgb="FF53B3DD"/>
      </right>
      <top style="hair">
        <color rgb="FF53B3DD"/>
      </top>
      <bottom style="hair">
        <color rgb="FF53B3DD"/>
      </bottom>
      <diagonal/>
    </border>
    <border>
      <left style="hair">
        <color rgb="FF53B3DD"/>
      </left>
      <right style="hair">
        <color rgb="FF53B3DD"/>
      </right>
      <top style="hair">
        <color rgb="FF53B3DD"/>
      </top>
      <bottom style="hair">
        <color rgb="FF53B3DD"/>
      </bottom>
      <diagonal/>
    </border>
    <border>
      <left style="hair">
        <color rgb="FF53B3DD"/>
      </left>
      <right style="thin">
        <color rgb="FF53B3DD"/>
      </right>
      <top style="hair">
        <color rgb="FF53B3DD"/>
      </top>
      <bottom style="hair">
        <color rgb="FF53B3DD"/>
      </bottom>
      <diagonal/>
    </border>
    <border>
      <left style="hair">
        <color rgb="FF53B3DD"/>
      </left>
      <right style="hair">
        <color rgb="FF53B3DD"/>
      </right>
      <top style="hair">
        <color rgb="FF53B3DD"/>
      </top>
      <bottom style="thin">
        <color rgb="FF53B3DD"/>
      </bottom>
      <diagonal/>
    </border>
    <border>
      <left style="hair">
        <color rgb="FF53B3DD"/>
      </left>
      <right style="thin">
        <color rgb="FF53B3DD"/>
      </right>
      <top style="hair">
        <color rgb="FF53B3DD"/>
      </top>
      <bottom style="thin">
        <color rgb="FF53B3DD"/>
      </bottom>
      <diagonal/>
    </border>
    <border>
      <left style="thin">
        <color rgb="FF2C6682"/>
      </left>
      <right style="hair">
        <color rgb="FF53B3DD"/>
      </right>
      <top style="hair">
        <color rgb="FF53B3DD"/>
      </top>
      <bottom style="thin">
        <color rgb="FF53B3DD"/>
      </bottom>
      <diagonal/>
    </border>
    <border>
      <left/>
      <right style="medium">
        <color theme="0"/>
      </right>
      <top style="thin">
        <color theme="0"/>
      </top>
      <bottom/>
      <diagonal/>
    </border>
    <border>
      <left style="thin">
        <color rgb="FF53B3DD"/>
      </left>
      <right style="thin">
        <color theme="0"/>
      </right>
      <top style="medium">
        <color rgb="FF53B3DD"/>
      </top>
      <bottom style="thin">
        <color theme="0"/>
      </bottom>
      <diagonal/>
    </border>
    <border>
      <left style="thin">
        <color theme="0"/>
      </left>
      <right style="thin">
        <color theme="0"/>
      </right>
      <top style="medium">
        <color rgb="FF53B3DD"/>
      </top>
      <bottom style="thin">
        <color theme="0"/>
      </bottom>
      <diagonal/>
    </border>
    <border>
      <left/>
      <right style="thin">
        <color theme="0"/>
      </right>
      <top style="medium">
        <color rgb="FF53B3DD"/>
      </top>
      <bottom/>
      <diagonal/>
    </border>
    <border>
      <left style="thin">
        <color theme="0"/>
      </left>
      <right style="thin">
        <color theme="0"/>
      </right>
      <top style="medium">
        <color rgb="FF53B3DD"/>
      </top>
      <bottom/>
      <diagonal/>
    </border>
    <border>
      <left style="thin">
        <color theme="0"/>
      </left>
      <right/>
      <top style="medium">
        <color rgb="FF53B3DD"/>
      </top>
      <bottom style="thin">
        <color theme="0"/>
      </bottom>
      <diagonal/>
    </border>
    <border>
      <left/>
      <right/>
      <top style="medium">
        <color rgb="FF53B3DD"/>
      </top>
      <bottom style="thin">
        <color theme="0"/>
      </bottom>
      <diagonal/>
    </border>
    <border>
      <left style="thin">
        <color rgb="FF53B3DD"/>
      </left>
      <right style="thin">
        <color theme="0"/>
      </right>
      <top style="medium">
        <color rgb="FF53B3DD"/>
      </top>
      <bottom/>
      <diagonal/>
    </border>
    <border>
      <left style="thin">
        <color theme="0"/>
      </left>
      <right/>
      <top style="medium">
        <color rgb="FF53B3DD"/>
      </top>
      <bottom/>
      <diagonal/>
    </border>
    <border>
      <left style="thin">
        <color theme="0"/>
      </left>
      <right style="medium">
        <color theme="0"/>
      </right>
      <top style="medium">
        <color rgb="FF53B3DD"/>
      </top>
      <bottom/>
      <diagonal/>
    </border>
    <border>
      <left style="thin">
        <color rgb="FF53B3DD"/>
      </left>
      <right style="thin">
        <color theme="0"/>
      </right>
      <top/>
      <bottom/>
      <diagonal/>
    </border>
    <border>
      <left style="thin">
        <color rgb="FF53B3DD"/>
      </left>
      <right/>
      <top style="thin">
        <color theme="0"/>
      </top>
      <bottom style="thin">
        <color theme="0"/>
      </bottom>
      <diagonal/>
    </border>
    <border>
      <left/>
      <right style="thin">
        <color rgb="FF2C6682"/>
      </right>
      <top style="thin">
        <color theme="0"/>
      </top>
      <bottom style="thin">
        <color theme="0"/>
      </bottom>
      <diagonal/>
    </border>
    <border>
      <left style="thin">
        <color rgb="FF53B3DD"/>
      </left>
      <right/>
      <top style="thin">
        <color theme="0"/>
      </top>
      <bottom/>
      <diagonal/>
    </border>
    <border>
      <left/>
      <right style="medium">
        <color rgb="FF53B3DD"/>
      </right>
      <top style="medium">
        <color theme="0"/>
      </top>
      <bottom style="medium">
        <color rgb="FF53B3DD"/>
      </bottom>
      <diagonal/>
    </border>
    <border>
      <left style="thin">
        <color indexed="64"/>
      </left>
      <right style="thin">
        <color rgb="FF53B3DD"/>
      </right>
      <top style="medium">
        <color rgb="FF53B3DD"/>
      </top>
      <bottom style="medium">
        <color rgb="FF53B3DD"/>
      </bottom>
      <diagonal/>
    </border>
    <border>
      <left style="thin">
        <color rgb="FF53B3DD"/>
      </left>
      <right style="hair">
        <color rgb="FF53B3DD"/>
      </right>
      <top style="thin">
        <color rgb="FF53B3DD"/>
      </top>
      <bottom style="hair">
        <color rgb="FF53B3DD"/>
      </bottom>
      <diagonal/>
    </border>
    <border>
      <left style="thin">
        <color rgb="FF53B3DD"/>
      </left>
      <right style="hair">
        <color rgb="FF53B3DD"/>
      </right>
      <top style="hair">
        <color rgb="FF53B3DD"/>
      </top>
      <bottom style="hair">
        <color rgb="FF53B3DD"/>
      </bottom>
      <diagonal/>
    </border>
    <border>
      <left style="thin">
        <color rgb="FF53B3DD"/>
      </left>
      <right style="hair">
        <color rgb="FF53B3DD"/>
      </right>
      <top style="hair">
        <color rgb="FF53B3DD"/>
      </top>
      <bottom style="thin">
        <color rgb="FF53B3DD"/>
      </bottom>
      <diagonal/>
    </border>
    <border>
      <left/>
      <right style="thin">
        <color rgb="FF53B3DD"/>
      </right>
      <top style="thin">
        <color rgb="FF53B3DD"/>
      </top>
      <bottom style="thin">
        <color rgb="FF53B3DD"/>
      </bottom>
      <diagonal/>
    </border>
    <border>
      <left style="thin">
        <color indexed="64"/>
      </left>
      <right style="thin">
        <color indexed="64"/>
      </right>
      <top style="medium">
        <color rgb="FF53B3DD"/>
      </top>
      <bottom/>
      <diagonal/>
    </border>
    <border>
      <left style="thin">
        <color indexed="64"/>
      </left>
      <right style="thin">
        <color rgb="FF53B3DD"/>
      </right>
      <top style="medium">
        <color rgb="FF53B3DD"/>
      </top>
      <bottom/>
      <diagonal/>
    </border>
    <border>
      <left style="thin">
        <color rgb="FF53B3DD"/>
      </left>
      <right style="hair">
        <color rgb="FF53B3DD"/>
      </right>
      <top/>
      <bottom style="hair">
        <color rgb="FF53B3DD"/>
      </bottom>
      <diagonal/>
    </border>
    <border>
      <left style="hair">
        <color rgb="FF53B3DD"/>
      </left>
      <right style="hair">
        <color rgb="FF53B3DD"/>
      </right>
      <top/>
      <bottom style="hair">
        <color rgb="FF53B3DD"/>
      </bottom>
      <diagonal/>
    </border>
    <border>
      <left style="hair">
        <color rgb="FF53B3DD"/>
      </left>
      <right style="thin">
        <color rgb="FF53B3DD"/>
      </right>
      <top/>
      <bottom style="hair">
        <color rgb="FF53B3DD"/>
      </bottom>
      <diagonal/>
    </border>
    <border>
      <left style="hair">
        <color rgb="FF53B3DD"/>
      </left>
      <right style="thin">
        <color rgb="FF53B3DD"/>
      </right>
      <top style="hair">
        <color rgb="FF53B3DD"/>
      </top>
      <bottom/>
      <diagonal/>
    </border>
    <border>
      <left/>
      <right style="thin">
        <color indexed="64"/>
      </right>
      <top style="thin">
        <color theme="0"/>
      </top>
      <bottom style="thin">
        <color indexed="64"/>
      </bottom>
      <diagonal/>
    </border>
    <border>
      <left style="medium">
        <color indexed="64"/>
      </left>
      <right style="hair">
        <color rgb="FF53B3DD"/>
      </right>
      <top style="hair">
        <color rgb="FF53B3DD"/>
      </top>
      <bottom style="hair">
        <color rgb="FF53B3DD"/>
      </bottom>
      <diagonal/>
    </border>
    <border>
      <left style="thin">
        <color theme="0"/>
      </left>
      <right style="thin">
        <color theme="0"/>
      </right>
      <top style="thin">
        <color rgb="FF53B3DD"/>
      </top>
      <bottom style="thin">
        <color rgb="FF53B3DD"/>
      </bottom>
      <diagonal/>
    </border>
    <border>
      <left style="medium">
        <color theme="0"/>
      </left>
      <right/>
      <top style="medium">
        <color theme="0"/>
      </top>
      <bottom style="medium">
        <color rgb="FF53B3DD"/>
      </bottom>
      <diagonal/>
    </border>
    <border>
      <left style="thin">
        <color rgb="FF53B3DD"/>
      </left>
      <right style="thin">
        <color rgb="FF53B3DD"/>
      </right>
      <top style="medium">
        <color rgb="FF53B3DD"/>
      </top>
      <bottom/>
      <diagonal/>
    </border>
    <border>
      <left style="thin">
        <color rgb="FF53B3DD"/>
      </left>
      <right style="thin">
        <color rgb="FF53B3DD"/>
      </right>
      <top style="medium">
        <color rgb="FF53B3DD"/>
      </top>
      <bottom style="thin">
        <color theme="0"/>
      </bottom>
      <diagonal/>
    </border>
    <border>
      <left style="thin">
        <color rgb="FF53B3DD"/>
      </left>
      <right style="thin">
        <color rgb="FF53B3DD"/>
      </right>
      <top style="thin">
        <color theme="0"/>
      </top>
      <bottom style="thin">
        <color rgb="FF53B3DD"/>
      </bottom>
      <diagonal/>
    </border>
    <border>
      <left style="double">
        <color theme="0"/>
      </left>
      <right/>
      <top style="thin">
        <color theme="0"/>
      </top>
      <bottom style="thin">
        <color theme="0"/>
      </bottom>
      <diagonal/>
    </border>
    <border>
      <left style="thin">
        <color rgb="FF53B3DD"/>
      </left>
      <right style="thin">
        <color theme="0"/>
      </right>
      <top style="thin">
        <color rgb="FF53B3DD"/>
      </top>
      <bottom style="thin">
        <color rgb="FF53B3DD"/>
      </bottom>
      <diagonal/>
    </border>
    <border>
      <left style="thin">
        <color theme="0"/>
      </left>
      <right style="dotted">
        <color rgb="FF53B3DD"/>
      </right>
      <top style="thin">
        <color rgb="FF53B3DD"/>
      </top>
      <bottom style="thin">
        <color rgb="FF53B3DD"/>
      </bottom>
      <diagonal/>
    </border>
    <border>
      <left style="dotted">
        <color rgb="FF53B3DD"/>
      </left>
      <right style="dotted">
        <color rgb="FF53B3DD"/>
      </right>
      <top style="thin">
        <color rgb="FF53B3DD"/>
      </top>
      <bottom style="thin">
        <color rgb="FF53B3DD"/>
      </bottom>
      <diagonal/>
    </border>
    <border>
      <left style="hair">
        <color rgb="FF53B3DD"/>
      </left>
      <right style="hair">
        <color indexed="64"/>
      </right>
      <top style="thin">
        <color rgb="FF53B3DD"/>
      </top>
      <bottom style="hair">
        <color rgb="FF53B3DD"/>
      </bottom>
      <diagonal/>
    </border>
    <border>
      <left style="thin">
        <color rgb="FF2C6682"/>
      </left>
      <right style="hair">
        <color rgb="FF2C6682"/>
      </right>
      <top style="thin">
        <color rgb="FF53B3DD"/>
      </top>
      <bottom style="hair">
        <color rgb="FF2C6682"/>
      </bottom>
      <diagonal/>
    </border>
    <border>
      <left style="thin">
        <color rgb="FF2C6682"/>
      </left>
      <right style="thin">
        <color indexed="64"/>
      </right>
      <top style="medium">
        <color rgb="FF53B3DD"/>
      </top>
      <bottom/>
      <diagonal/>
    </border>
    <border>
      <left/>
      <right/>
      <top style="thin">
        <color theme="0"/>
      </top>
      <bottom style="hair">
        <color rgb="FF53B3DD"/>
      </bottom>
      <diagonal/>
    </border>
    <border>
      <left style="medium">
        <color auto="1"/>
      </left>
      <right/>
      <top style="thin">
        <color indexed="64"/>
      </top>
      <bottom style="thin">
        <color indexed="64"/>
      </bottom>
      <diagonal/>
    </border>
    <border>
      <left/>
      <right style="medium">
        <color auto="1"/>
      </right>
      <top style="thin">
        <color auto="1"/>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top/>
      <bottom style="medium">
        <color auto="1"/>
      </bottom>
      <diagonal/>
    </border>
    <border>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rgb="FF2C6682"/>
      </left>
      <right/>
      <top style="medium">
        <color rgb="FF2C6682"/>
      </top>
      <bottom style="medium">
        <color rgb="FF53B3DD"/>
      </bottom>
      <diagonal/>
    </border>
    <border>
      <left/>
      <right/>
      <top style="medium">
        <color rgb="FF2C6682"/>
      </top>
      <bottom style="medium">
        <color rgb="FF53B3DD"/>
      </bottom>
      <diagonal/>
    </border>
    <border>
      <left/>
      <right/>
      <top style="medium">
        <color rgb="FF2C6682"/>
      </top>
      <bottom/>
      <diagonal/>
    </border>
    <border>
      <left/>
      <right style="medium">
        <color rgb="FF2C6682"/>
      </right>
      <top style="medium">
        <color rgb="FF2C6682"/>
      </top>
      <bottom style="medium">
        <color theme="0"/>
      </bottom>
      <diagonal/>
    </border>
    <border>
      <left style="medium">
        <color rgb="FF2C6682"/>
      </left>
      <right/>
      <top style="medium">
        <color rgb="FF53B3DD"/>
      </top>
      <bottom style="medium">
        <color theme="0"/>
      </bottom>
      <diagonal/>
    </border>
    <border>
      <left style="medium">
        <color rgb="FF53B3DD"/>
      </left>
      <right style="medium">
        <color rgb="FF2C6682"/>
      </right>
      <top style="medium">
        <color theme="0"/>
      </top>
      <bottom/>
      <diagonal/>
    </border>
    <border>
      <left style="medium">
        <color rgb="FF2C6682"/>
      </left>
      <right style="medium">
        <color rgb="FF2C6682"/>
      </right>
      <top style="medium">
        <color theme="0"/>
      </top>
      <bottom style="medium">
        <color theme="0"/>
      </bottom>
      <diagonal/>
    </border>
    <border>
      <left/>
      <right style="medium">
        <color rgb="FF2C6682"/>
      </right>
      <top style="thick">
        <color rgb="FF53B3DD"/>
      </top>
      <bottom/>
      <diagonal/>
    </border>
    <border>
      <left/>
      <right style="medium">
        <color rgb="FF2C6682"/>
      </right>
      <top/>
      <bottom/>
      <diagonal/>
    </border>
    <border>
      <left style="medium">
        <color rgb="FF2C6682"/>
      </left>
      <right style="medium">
        <color rgb="FF2C6682"/>
      </right>
      <top style="medium">
        <color theme="0"/>
      </top>
      <bottom style="thin">
        <color rgb="FF53B3DD"/>
      </bottom>
      <diagonal/>
    </border>
    <border>
      <left/>
      <right style="medium">
        <color rgb="FF2C6682"/>
      </right>
      <top/>
      <bottom style="thin">
        <color rgb="FF53B3DD"/>
      </bottom>
      <diagonal/>
    </border>
    <border>
      <left style="medium">
        <color rgb="FF2C6682"/>
      </left>
      <right/>
      <top/>
      <bottom/>
      <diagonal/>
    </border>
    <border>
      <left style="medium">
        <color rgb="FF2C6682"/>
      </left>
      <right/>
      <top style="medium">
        <color rgb="FF2C6682"/>
      </top>
      <bottom style="medium">
        <color theme="0"/>
      </bottom>
      <diagonal/>
    </border>
    <border>
      <left style="medium">
        <color rgb="FF2C6682"/>
      </left>
      <right/>
      <top style="medium">
        <color theme="0"/>
      </top>
      <bottom style="medium">
        <color theme="0"/>
      </bottom>
      <diagonal/>
    </border>
    <border>
      <left style="medium">
        <color rgb="FF2C6682"/>
      </left>
      <right/>
      <top/>
      <bottom style="hair">
        <color theme="0" tint="-0.499984740745262"/>
      </bottom>
      <diagonal/>
    </border>
    <border>
      <left style="medium">
        <color rgb="FF2C6682"/>
      </left>
      <right/>
      <top style="hair">
        <color theme="0" tint="-0.499984740745262"/>
      </top>
      <bottom style="thick">
        <color rgb="FF53B3DD"/>
      </bottom>
      <diagonal/>
    </border>
    <border>
      <left style="medium">
        <color rgb="FF53B3DD"/>
      </left>
      <right style="medium">
        <color rgb="FF2C6682"/>
      </right>
      <top style="medium">
        <color theme="0"/>
      </top>
      <bottom style="medium">
        <color theme="0"/>
      </bottom>
      <diagonal/>
    </border>
    <border>
      <left style="medium">
        <color rgb="FF2C6682"/>
      </left>
      <right/>
      <top style="thin">
        <color theme="0"/>
      </top>
      <bottom/>
      <diagonal/>
    </border>
    <border>
      <left/>
      <right style="medium">
        <color rgb="FF2C6682"/>
      </right>
      <top style="thin">
        <color theme="0"/>
      </top>
      <bottom/>
      <diagonal/>
    </border>
    <border>
      <left/>
      <right style="medium">
        <color rgb="FF2C6682"/>
      </right>
      <top style="medium">
        <color theme="0"/>
      </top>
      <bottom style="medium">
        <color theme="0"/>
      </bottom>
      <diagonal/>
    </border>
    <border>
      <left style="medium">
        <color rgb="FF2C6682"/>
      </left>
      <right style="thin">
        <color indexed="64"/>
      </right>
      <top style="medium">
        <color rgb="FF53B3DD"/>
      </top>
      <bottom style="medium">
        <color rgb="FF53B3DD"/>
      </bottom>
      <diagonal/>
    </border>
    <border>
      <left/>
      <right style="medium">
        <color rgb="FF2C6682"/>
      </right>
      <top/>
      <bottom style="thin">
        <color theme="0"/>
      </bottom>
      <diagonal/>
    </border>
    <border>
      <left style="medium">
        <color rgb="FF2C6682"/>
      </left>
      <right/>
      <top/>
      <bottom style="thin">
        <color rgb="FF53B3DD"/>
      </bottom>
      <diagonal/>
    </border>
    <border>
      <left style="medium">
        <color rgb="FF2C6682"/>
      </left>
      <right style="hair">
        <color rgb="FF53B3DD"/>
      </right>
      <top style="thin">
        <color rgb="FF53B3DD"/>
      </top>
      <bottom style="hair">
        <color rgb="FF53B3DD"/>
      </bottom>
      <diagonal/>
    </border>
    <border>
      <left style="medium">
        <color rgb="FF2C6682"/>
      </left>
      <right style="hair">
        <color rgb="FF53B3DD"/>
      </right>
      <top style="hair">
        <color rgb="FF53B3DD"/>
      </top>
      <bottom style="hair">
        <color rgb="FF53B3DD"/>
      </bottom>
      <diagonal/>
    </border>
    <border>
      <left style="medium">
        <color rgb="FF2C6682"/>
      </left>
      <right style="hair">
        <color rgb="FF53B3DD"/>
      </right>
      <top style="hair">
        <color rgb="FF53B3DD"/>
      </top>
      <bottom style="thin">
        <color rgb="FF53B3DD"/>
      </bottom>
      <diagonal/>
    </border>
    <border>
      <left style="medium">
        <color rgb="FF2C6682"/>
      </left>
      <right style="thin">
        <color rgb="FF53B3DD"/>
      </right>
      <top style="medium">
        <color rgb="FF53B3DD"/>
      </top>
      <bottom/>
      <diagonal/>
    </border>
    <border>
      <left/>
      <right style="medium">
        <color rgb="FF2C6682"/>
      </right>
      <top style="thin">
        <color rgb="FF53B3DD"/>
      </top>
      <bottom/>
      <diagonal/>
    </border>
    <border>
      <left style="medium">
        <color rgb="FF2C6682"/>
      </left>
      <right style="thin">
        <color rgb="FF53B3DD"/>
      </right>
      <top/>
      <bottom style="thin">
        <color rgb="FF53B3DD"/>
      </bottom>
      <diagonal/>
    </border>
    <border>
      <left/>
      <right style="medium">
        <color rgb="FF2C6682"/>
      </right>
      <top style="thin">
        <color rgb="FF53B3DD"/>
      </top>
      <bottom style="thin">
        <color rgb="FF53B3DD"/>
      </bottom>
      <diagonal/>
    </border>
    <border>
      <left/>
      <right style="medium">
        <color rgb="FF2C6682"/>
      </right>
      <top style="thin">
        <color theme="0"/>
      </top>
      <bottom style="hair">
        <color rgb="FF53B3DD"/>
      </bottom>
      <diagonal/>
    </border>
    <border>
      <left style="hair">
        <color rgb="FF53B3DD"/>
      </left>
      <right style="medium">
        <color rgb="FF2C6682"/>
      </right>
      <top style="hair">
        <color rgb="FF53B3DD"/>
      </top>
      <bottom style="hair">
        <color rgb="FF53B3DD"/>
      </bottom>
      <diagonal/>
    </border>
    <border>
      <left style="medium">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auto="1"/>
      </left>
      <right/>
      <top style="thin">
        <color indexed="64"/>
      </top>
      <bottom style="medium">
        <color auto="1"/>
      </bottom>
      <diagonal/>
    </border>
    <border>
      <left/>
      <right/>
      <top style="thin">
        <color indexed="64"/>
      </top>
      <bottom style="medium">
        <color auto="1"/>
      </bottom>
      <diagonal/>
    </border>
    <border>
      <left style="medium">
        <color indexed="64"/>
      </left>
      <right style="thin">
        <color indexed="64"/>
      </right>
      <top style="thin">
        <color indexed="64"/>
      </top>
      <bottom style="medium">
        <color indexed="64"/>
      </bottom>
      <diagonal/>
    </border>
    <border>
      <left/>
      <right style="medium">
        <color auto="1"/>
      </right>
      <top style="thin">
        <color auto="1"/>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thin">
        <color indexed="64"/>
      </bottom>
      <diagonal/>
    </border>
    <border>
      <left style="thin">
        <color auto="1"/>
      </left>
      <right style="medium">
        <color auto="1"/>
      </right>
      <top/>
      <bottom style="thin">
        <color auto="1"/>
      </bottom>
      <diagonal/>
    </border>
    <border>
      <left style="thin">
        <color indexed="64"/>
      </left>
      <right style="thin">
        <color indexed="64"/>
      </right>
      <top style="double">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style="hair">
        <color rgb="FF53B3DD"/>
      </left>
      <right/>
      <top style="hair">
        <color rgb="FF53B3DD"/>
      </top>
      <bottom style="hair">
        <color rgb="FF53B3DD"/>
      </bottom>
      <diagonal/>
    </border>
    <border>
      <left/>
      <right/>
      <top style="hair">
        <color rgb="FF53B3DD"/>
      </top>
      <bottom style="hair">
        <color rgb="FF53B3DD"/>
      </bottom>
      <diagonal/>
    </border>
    <border>
      <left/>
      <right style="hair">
        <color rgb="FF53B3DD"/>
      </right>
      <top style="hair">
        <color rgb="FF53B3DD"/>
      </top>
      <bottom style="hair">
        <color rgb="FF53B3DD"/>
      </bottom>
      <diagonal/>
    </border>
    <border>
      <left style="medium">
        <color rgb="FF2C6682"/>
      </left>
      <right/>
      <top style="thin">
        <color rgb="FF53B3DD"/>
      </top>
      <bottom style="medium">
        <color rgb="FF53B3DD"/>
      </bottom>
      <diagonal/>
    </border>
    <border>
      <left/>
      <right/>
      <top style="thin">
        <color rgb="FF53B3DD"/>
      </top>
      <bottom style="medium">
        <color rgb="FF53B3DD"/>
      </bottom>
      <diagonal/>
    </border>
    <border>
      <left/>
      <right style="thin">
        <color rgb="FF53B3DD"/>
      </right>
      <top style="thin">
        <color rgb="FF53B3DD"/>
      </top>
      <bottom style="medium">
        <color rgb="FF53B3DD"/>
      </bottom>
      <diagonal/>
    </border>
    <border>
      <left style="medium">
        <color rgb="FF2C6682"/>
      </left>
      <right/>
      <top style="medium">
        <color rgb="FF53B3DD"/>
      </top>
      <bottom style="thin">
        <color rgb="FF53B3DD"/>
      </bottom>
      <diagonal/>
    </border>
    <border>
      <left/>
      <right/>
      <top style="medium">
        <color rgb="FF53B3DD"/>
      </top>
      <bottom style="thin">
        <color rgb="FF53B3DD"/>
      </bottom>
      <diagonal/>
    </border>
    <border>
      <left/>
      <right style="thin">
        <color rgb="FF53B3DD"/>
      </right>
      <top style="medium">
        <color rgb="FF53B3DD"/>
      </top>
      <bottom style="thin">
        <color rgb="FF53B3DD"/>
      </bottom>
      <diagonal/>
    </border>
    <border>
      <left style="medium">
        <color rgb="FF53B3DD"/>
      </left>
      <right style="hair">
        <color auto="1"/>
      </right>
      <top style="medium">
        <color rgb="FF53B3DD"/>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medium">
        <color indexed="64"/>
      </bottom>
      <diagonal/>
    </border>
    <border>
      <left style="thin">
        <color auto="1"/>
      </left>
      <right style="medium">
        <color indexed="64"/>
      </right>
      <top style="medium">
        <color indexed="64"/>
      </top>
      <bottom style="medium">
        <color indexed="64"/>
      </bottom>
      <diagonal/>
    </border>
    <border>
      <left style="thin">
        <color theme="0"/>
      </left>
      <right style="thin">
        <color indexed="64"/>
      </right>
      <top style="hair">
        <color indexed="64"/>
      </top>
      <bottom/>
      <diagonal/>
    </border>
    <border>
      <left style="medium">
        <color indexed="64"/>
      </left>
      <right/>
      <top style="hair">
        <color rgb="FF53B3DD"/>
      </top>
      <bottom style="hair">
        <color rgb="FF53B3DD"/>
      </bottom>
      <diagonal/>
    </border>
    <border>
      <left style="thin">
        <color theme="0"/>
      </left>
      <right style="medium">
        <color theme="0"/>
      </right>
      <top/>
      <bottom style="thin">
        <color rgb="FF53B3DD"/>
      </bottom>
      <diagonal/>
    </border>
    <border>
      <left/>
      <right style="thin">
        <color rgb="FF53B3DD"/>
      </right>
      <top style="thin">
        <color theme="0"/>
      </top>
      <bottom/>
      <diagonal/>
    </border>
    <border>
      <left/>
      <right style="thin">
        <color rgb="FF53B3DD"/>
      </right>
      <top/>
      <bottom style="thin">
        <color theme="0"/>
      </bottom>
      <diagonal/>
    </border>
    <border>
      <left style="thin">
        <color indexed="64"/>
      </left>
      <right/>
      <top style="medium">
        <color rgb="FF53B3DD"/>
      </top>
      <bottom style="medium">
        <color rgb="FF53B3DD"/>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hair">
        <color indexed="64"/>
      </left>
      <right/>
      <top style="medium">
        <color indexed="64"/>
      </top>
      <bottom style="double">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hair">
        <color indexed="64"/>
      </right>
      <top style="hair">
        <color indexed="64"/>
      </top>
      <bottom/>
      <diagonal/>
    </border>
    <border>
      <left style="hair">
        <color indexed="64"/>
      </left>
      <right style="medium">
        <color indexed="64"/>
      </right>
      <top style="hair">
        <color indexed="64"/>
      </top>
      <bottom/>
      <diagonal/>
    </border>
    <border>
      <left style="thin">
        <color indexed="64"/>
      </left>
      <right/>
      <top style="hair">
        <color indexed="64"/>
      </top>
      <bottom/>
      <diagonal/>
    </border>
    <border>
      <left style="thin">
        <color indexed="64"/>
      </left>
      <right style="medium">
        <color indexed="64"/>
      </right>
      <top style="hair">
        <color indexed="64"/>
      </top>
      <bottom/>
      <diagonal/>
    </border>
    <border>
      <left style="medium">
        <color rgb="FF2C6682"/>
      </left>
      <right/>
      <top/>
      <bottom style="medium">
        <color rgb="FF53B3DD"/>
      </bottom>
      <diagonal/>
    </border>
    <border>
      <left/>
      <right style="thin">
        <color rgb="FF53B3DD"/>
      </right>
      <top/>
      <bottom style="medium">
        <color rgb="FF53B3DD"/>
      </bottom>
      <diagonal/>
    </border>
    <border>
      <left/>
      <right style="thin">
        <color indexed="64"/>
      </right>
      <top style="medium">
        <color rgb="FF53B3DD"/>
      </top>
      <bottom style="medium">
        <color rgb="FF53B3DD"/>
      </bottom>
      <diagonal/>
    </border>
    <border>
      <left/>
      <right/>
      <top style="medium">
        <color rgb="FF53B3DD"/>
      </top>
      <bottom style="medium">
        <color rgb="FF53B3DD"/>
      </bottom>
      <diagonal/>
    </border>
    <border>
      <left/>
      <right style="medium">
        <color rgb="FF53B3DD"/>
      </right>
      <top style="medium">
        <color rgb="FF53B3DD"/>
      </top>
      <bottom style="medium">
        <color rgb="FF53B3DD"/>
      </bottom>
      <diagonal/>
    </border>
    <border>
      <left/>
      <right style="hair">
        <color theme="0" tint="-0.499984740745262"/>
      </right>
      <top style="medium">
        <color rgb="FF53B3DD"/>
      </top>
      <bottom/>
      <diagonal/>
    </border>
    <border>
      <left/>
      <right style="hair">
        <color theme="0" tint="-0.499984740745262"/>
      </right>
      <top/>
      <bottom style="hair">
        <color indexed="64"/>
      </bottom>
      <diagonal/>
    </border>
    <border>
      <left style="hair">
        <color theme="0" tint="-0.499984740745262"/>
      </left>
      <right style="medium">
        <color rgb="FF53B3DD"/>
      </right>
      <top style="medium">
        <color rgb="FF53B3DD"/>
      </top>
      <bottom/>
      <diagonal/>
    </border>
    <border>
      <left style="medium">
        <color rgb="FF53B3DD"/>
      </left>
      <right/>
      <top/>
      <bottom style="medium">
        <color rgb="FF53B3DD"/>
      </bottom>
      <diagonal/>
    </border>
    <border>
      <left/>
      <right style="medium">
        <color rgb="FF53B3DD"/>
      </right>
      <top/>
      <bottom style="medium">
        <color rgb="FF53B3DD"/>
      </bottom>
      <diagonal/>
    </border>
    <border>
      <left style="hair">
        <color theme="0" tint="-0.499984740745262"/>
      </left>
      <right/>
      <top/>
      <bottom style="hair">
        <color indexed="64"/>
      </bottom>
      <diagonal/>
    </border>
    <border>
      <left style="medium">
        <color theme="0"/>
      </left>
      <right style="medium">
        <color theme="0"/>
      </right>
      <top style="medium">
        <color theme="0"/>
      </top>
      <bottom style="thin">
        <color indexed="64"/>
      </bottom>
      <diagonal/>
    </border>
    <border>
      <left style="medium">
        <color theme="0"/>
      </left>
      <right style="medium">
        <color theme="0"/>
      </right>
      <top style="thin">
        <color indexed="64"/>
      </top>
      <bottom style="medium">
        <color theme="0"/>
      </bottom>
      <diagonal/>
    </border>
    <border>
      <left style="hair">
        <color rgb="FF53B3DD"/>
      </left>
      <right style="medium">
        <color rgb="FF2C6682"/>
      </right>
      <top style="thin">
        <color rgb="FF53B3DD"/>
      </top>
      <bottom style="hair">
        <color rgb="FF53B3DD"/>
      </bottom>
      <diagonal/>
    </border>
    <border>
      <left style="hair">
        <color rgb="FF53B3DD"/>
      </left>
      <right style="medium">
        <color rgb="FF2C6682"/>
      </right>
      <top style="hair">
        <color rgb="FF53B3DD"/>
      </top>
      <bottom style="thin">
        <color rgb="FF53B3DD"/>
      </bottom>
      <diagonal/>
    </border>
    <border>
      <left style="hair">
        <color rgb="FF53B3DD"/>
      </left>
      <right/>
      <top style="hair">
        <color rgb="FF53B3DD"/>
      </top>
      <bottom style="thin">
        <color rgb="FF53B3DD"/>
      </bottom>
      <diagonal/>
    </border>
    <border>
      <left style="thin">
        <color indexed="64"/>
      </left>
      <right style="thin">
        <color indexed="64"/>
      </right>
      <top style="hair">
        <color indexed="64"/>
      </top>
      <bottom style="hair">
        <color indexed="64"/>
      </bottom>
      <diagonal/>
    </border>
    <border>
      <left style="thin">
        <color indexed="64"/>
      </left>
      <right/>
      <top style="double">
        <color indexed="64"/>
      </top>
      <bottom style="hair">
        <color indexed="64"/>
      </bottom>
      <diagonal/>
    </border>
    <border>
      <left/>
      <right/>
      <top style="double">
        <color indexed="64"/>
      </top>
      <bottom style="hair">
        <color indexed="64"/>
      </bottom>
      <diagonal/>
    </border>
    <border>
      <left/>
      <right/>
      <top style="hair">
        <color theme="0" tint="-0.499984740745262"/>
      </top>
      <bottom style="hair">
        <color theme="0" tint="-0.499984740745262"/>
      </bottom>
      <diagonal/>
    </border>
    <border>
      <left style="medium">
        <color rgb="FF53B3DD"/>
      </left>
      <right style="hair">
        <color theme="1"/>
      </right>
      <top style="medium">
        <color rgb="FF53B3DD"/>
      </top>
      <bottom style="hair">
        <color indexed="64"/>
      </bottom>
      <diagonal/>
    </border>
    <border>
      <left/>
      <right style="thin">
        <color theme="0"/>
      </right>
      <top/>
      <bottom style="medium">
        <color indexed="64"/>
      </bottom>
      <diagonal/>
    </border>
    <border>
      <left style="medium">
        <color rgb="FF53B3DD"/>
      </left>
      <right/>
      <top style="medium">
        <color rgb="FF53B3DD"/>
      </top>
      <bottom style="medium">
        <color rgb="FF53B3DD"/>
      </bottom>
      <diagonal/>
    </border>
    <border>
      <left style="medium">
        <color theme="0"/>
      </left>
      <right/>
      <top/>
      <bottom style="hair">
        <color indexed="64"/>
      </bottom>
      <diagonal/>
    </border>
    <border>
      <left style="medium">
        <color theme="0"/>
      </left>
      <right style="medium">
        <color theme="0"/>
      </right>
      <top/>
      <bottom style="hair">
        <color indexed="64"/>
      </bottom>
      <diagonal/>
    </border>
    <border>
      <left/>
      <right style="medium">
        <color theme="0"/>
      </right>
      <top/>
      <bottom style="hair">
        <color theme="0" tint="-0.499984740745262"/>
      </bottom>
      <diagonal/>
    </border>
    <border>
      <left style="medium">
        <color theme="0"/>
      </left>
      <right/>
      <top style="medium">
        <color auto="1"/>
      </top>
      <bottom/>
      <diagonal/>
    </border>
    <border>
      <left style="thin">
        <color indexed="64"/>
      </left>
      <right style="thin">
        <color indexed="64"/>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rgb="FF2C6682"/>
      </left>
      <right/>
      <top/>
      <bottom style="medium">
        <color indexed="64"/>
      </bottom>
      <diagonal/>
    </border>
    <border>
      <left style="medium">
        <color theme="4"/>
      </left>
      <right style="hair">
        <color auto="1"/>
      </right>
      <top style="hair">
        <color indexed="64"/>
      </top>
      <bottom style="hair">
        <color indexed="64"/>
      </bottom>
      <diagonal/>
    </border>
    <border>
      <left style="medium">
        <color rgb="FF53B3DD"/>
      </left>
      <right style="medium">
        <color rgb="FF53B3DD"/>
      </right>
      <top style="medium">
        <color rgb="FF53B3DD"/>
      </top>
      <bottom style="hair">
        <color indexed="64"/>
      </bottom>
      <diagonal/>
    </border>
    <border>
      <left style="medium">
        <color rgb="FF53B3DD"/>
      </left>
      <right style="medium">
        <color rgb="FF53B3DD"/>
      </right>
      <top style="hair">
        <color indexed="64"/>
      </top>
      <bottom style="hair">
        <color indexed="64"/>
      </bottom>
      <diagonal/>
    </border>
    <border>
      <left style="medium">
        <color rgb="FF53B3DD"/>
      </left>
      <right style="medium">
        <color rgb="FF53B3DD"/>
      </right>
      <top/>
      <bottom/>
      <diagonal/>
    </border>
    <border>
      <left style="medium">
        <color rgb="FF53B3DD"/>
      </left>
      <right style="medium">
        <color rgb="FF53B3DD"/>
      </right>
      <top style="hair">
        <color indexed="64"/>
      </top>
      <bottom/>
      <diagonal/>
    </border>
    <border>
      <left style="medium">
        <color rgb="FF53B3DD"/>
      </left>
      <right/>
      <top style="medium">
        <color rgb="FF53B3DD"/>
      </top>
      <bottom style="thick">
        <color rgb="FF53B3DD"/>
      </bottom>
      <diagonal/>
    </border>
    <border>
      <left style="thin">
        <color theme="0"/>
      </left>
      <right/>
      <top style="thin">
        <color indexed="64"/>
      </top>
      <bottom style="thin">
        <color indexed="64"/>
      </bottom>
      <diagonal/>
    </border>
    <border>
      <left/>
      <right/>
      <top style="hair">
        <color indexed="64"/>
      </top>
      <bottom style="medium">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medium">
        <color indexed="64"/>
      </bottom>
      <diagonal/>
    </border>
    <border>
      <left/>
      <right style="thin">
        <color indexed="64"/>
      </right>
      <top style="thin">
        <color indexed="64"/>
      </top>
      <bottom style="thin">
        <color indexed="64"/>
      </bottom>
      <diagonal/>
    </border>
    <border>
      <left style="hair">
        <color auto="1"/>
      </left>
      <right/>
      <top style="thin">
        <color auto="1"/>
      </top>
      <bottom style="thin">
        <color auto="1"/>
      </bottom>
      <diagonal/>
    </border>
    <border>
      <left/>
      <right style="hair">
        <color auto="1"/>
      </right>
      <top style="thin">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style="medium">
        <color indexed="64"/>
      </left>
      <right style="thin">
        <color indexed="64"/>
      </right>
      <top/>
      <bottom/>
      <diagonal/>
    </border>
    <border>
      <left style="thin">
        <color indexed="64"/>
      </left>
      <right style="medium">
        <color indexed="64"/>
      </right>
      <top/>
      <bottom/>
      <diagonal/>
    </border>
    <border>
      <left style="thin">
        <color auto="1"/>
      </left>
      <right style="dashed">
        <color auto="1"/>
      </right>
      <top style="thin">
        <color auto="1"/>
      </top>
      <bottom/>
      <diagonal/>
    </border>
    <border>
      <left style="dashed">
        <color auto="1"/>
      </left>
      <right style="dashed">
        <color auto="1"/>
      </right>
      <top style="thin">
        <color auto="1"/>
      </top>
      <bottom/>
      <diagonal/>
    </border>
    <border>
      <left style="hair">
        <color rgb="FF53B3DD"/>
      </left>
      <right/>
      <top style="hair">
        <color rgb="FF53B3DD"/>
      </top>
      <bottom/>
      <diagonal/>
    </border>
    <border>
      <left/>
      <right style="hair">
        <color rgb="FF53B3DD"/>
      </right>
      <top style="hair">
        <color rgb="FF53B3DD"/>
      </top>
      <bottom/>
      <diagonal/>
    </border>
    <border>
      <left style="hair">
        <color rgb="FF53B3DD"/>
      </left>
      <right/>
      <top style="thin">
        <color rgb="FF53B3DD"/>
      </top>
      <bottom style="hair">
        <color rgb="FF53B3DD"/>
      </bottom>
      <diagonal/>
    </border>
    <border>
      <left/>
      <right/>
      <top style="thin">
        <color rgb="FF53B3DD"/>
      </top>
      <bottom style="hair">
        <color rgb="FF53B3DD"/>
      </bottom>
      <diagonal/>
    </border>
    <border>
      <left/>
      <right style="hair">
        <color rgb="FF53B3DD"/>
      </right>
      <top style="thin">
        <color rgb="FF53B3DD"/>
      </top>
      <bottom style="hair">
        <color rgb="FF53B3DD"/>
      </bottom>
      <diagonal/>
    </border>
    <border>
      <left/>
      <right/>
      <top style="hair">
        <color rgb="FF53B3DD"/>
      </top>
      <bottom/>
      <diagonal/>
    </border>
    <border>
      <left style="hair">
        <color rgb="FF53B3DD"/>
      </left>
      <right/>
      <top/>
      <bottom style="thin">
        <color rgb="FF53B3DD"/>
      </bottom>
      <diagonal/>
    </border>
    <border>
      <left/>
      <right style="hair">
        <color rgb="FF53B3DD"/>
      </right>
      <top/>
      <bottom style="thin">
        <color rgb="FF53B3DD"/>
      </bottom>
      <diagonal/>
    </border>
    <border>
      <left style="hair">
        <color rgb="FF53B3DD"/>
      </left>
      <right/>
      <top/>
      <bottom style="hair">
        <color rgb="FF53B3DD"/>
      </bottom>
      <diagonal/>
    </border>
    <border>
      <left/>
      <right/>
      <top/>
      <bottom style="hair">
        <color rgb="FF53B3DD"/>
      </bottom>
      <diagonal/>
    </border>
    <border>
      <left/>
      <right style="hair">
        <color rgb="FF53B3DD"/>
      </right>
      <top/>
      <bottom style="hair">
        <color rgb="FF53B3DD"/>
      </bottom>
      <diagonal/>
    </border>
    <border>
      <left style="hair">
        <color rgb="FF53B3DD"/>
      </left>
      <right/>
      <top style="thin">
        <color rgb="FF53B3DD"/>
      </top>
      <bottom/>
      <diagonal/>
    </border>
    <border>
      <left/>
      <right style="hair">
        <color rgb="FF53B3DD"/>
      </right>
      <top style="thin">
        <color rgb="FF53B3DD"/>
      </top>
      <bottom/>
      <diagonal/>
    </border>
    <border>
      <left style="thin">
        <color rgb="FF53B3DD"/>
      </left>
      <right/>
      <top style="thin">
        <color rgb="FF53B3DD"/>
      </top>
      <bottom style="hair">
        <color rgb="FF53B3DD"/>
      </bottom>
      <diagonal/>
    </border>
    <border>
      <left style="dashed">
        <color rgb="FF53B3DD"/>
      </left>
      <right style="dashed">
        <color rgb="FF53B3DD"/>
      </right>
      <top style="dashed">
        <color rgb="FF53B3DD"/>
      </top>
      <bottom style="dashed">
        <color rgb="FF53B3DD"/>
      </bottom>
      <diagonal/>
    </border>
    <border>
      <left style="thin">
        <color rgb="FF53B3DD"/>
      </left>
      <right style="dashed">
        <color rgb="FF53B3DD"/>
      </right>
      <top style="thin">
        <color rgb="FF53B3DD"/>
      </top>
      <bottom style="dashed">
        <color rgb="FF53B3DD"/>
      </bottom>
      <diagonal/>
    </border>
    <border>
      <left style="dashed">
        <color rgb="FF53B3DD"/>
      </left>
      <right style="dashed">
        <color rgb="FF53B3DD"/>
      </right>
      <top style="thin">
        <color rgb="FF53B3DD"/>
      </top>
      <bottom style="dashed">
        <color rgb="FF53B3DD"/>
      </bottom>
      <diagonal/>
    </border>
    <border>
      <left style="dashed">
        <color rgb="FF53B3DD"/>
      </left>
      <right style="thin">
        <color rgb="FF53B3DD"/>
      </right>
      <top style="thin">
        <color rgb="FF53B3DD"/>
      </top>
      <bottom style="dashed">
        <color rgb="FF53B3DD"/>
      </bottom>
      <diagonal/>
    </border>
    <border>
      <left style="thin">
        <color rgb="FF53B3DD"/>
      </left>
      <right style="dashed">
        <color rgb="FF53B3DD"/>
      </right>
      <top style="dashed">
        <color rgb="FF53B3DD"/>
      </top>
      <bottom style="dashed">
        <color rgb="FF53B3DD"/>
      </bottom>
      <diagonal/>
    </border>
    <border>
      <left style="dashed">
        <color rgb="FF53B3DD"/>
      </left>
      <right style="thin">
        <color rgb="FF53B3DD"/>
      </right>
      <top style="dashed">
        <color rgb="FF53B3DD"/>
      </top>
      <bottom style="dashed">
        <color rgb="FF53B3DD"/>
      </bottom>
      <diagonal/>
    </border>
    <border>
      <left style="thin">
        <color rgb="FF53B3DD"/>
      </left>
      <right style="dashed">
        <color rgb="FF53B3DD"/>
      </right>
      <top style="dashed">
        <color rgb="FF53B3DD"/>
      </top>
      <bottom style="thin">
        <color rgb="FF53B3DD"/>
      </bottom>
      <diagonal/>
    </border>
    <border>
      <left style="dashed">
        <color rgb="FF53B3DD"/>
      </left>
      <right style="dashed">
        <color rgb="FF53B3DD"/>
      </right>
      <top style="dashed">
        <color rgb="FF53B3DD"/>
      </top>
      <bottom style="thin">
        <color rgb="FF53B3DD"/>
      </bottom>
      <diagonal/>
    </border>
    <border>
      <left style="dashed">
        <color rgb="FF53B3DD"/>
      </left>
      <right style="thin">
        <color rgb="FF53B3DD"/>
      </right>
      <top style="dashed">
        <color rgb="FF53B3DD"/>
      </top>
      <bottom style="thin">
        <color rgb="FF53B3DD"/>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hair">
        <color rgb="FF53B3DD"/>
      </top>
      <bottom/>
      <diagonal/>
    </border>
    <border>
      <left style="medium">
        <color auto="1"/>
      </left>
      <right/>
      <top style="thin">
        <color theme="0"/>
      </top>
      <bottom style="hair">
        <color rgb="FF53B3DD"/>
      </bottom>
      <diagonal/>
    </border>
    <border>
      <left style="medium">
        <color indexed="64"/>
      </left>
      <right style="hair">
        <color rgb="FF53B3DD"/>
      </right>
      <top style="hair">
        <color rgb="FF53B3DD"/>
      </top>
      <bottom style="thin">
        <color indexed="64"/>
      </bottom>
      <diagonal/>
    </border>
    <border>
      <left style="hair">
        <color rgb="FF53B3DD"/>
      </left>
      <right/>
      <top style="hair">
        <color rgb="FF53B3DD"/>
      </top>
      <bottom style="thin">
        <color indexed="64"/>
      </bottom>
      <diagonal/>
    </border>
    <border>
      <left/>
      <right style="hair">
        <color rgb="FF53B3DD"/>
      </right>
      <top style="hair">
        <color rgb="FF53B3DD"/>
      </top>
      <bottom style="thin">
        <color indexed="64"/>
      </bottom>
      <diagonal/>
    </border>
    <border>
      <left style="hair">
        <color rgb="FF53B3DD"/>
      </left>
      <right style="hair">
        <color rgb="FF53B3DD"/>
      </right>
      <top style="hair">
        <color rgb="FF53B3DD"/>
      </top>
      <bottom style="thin">
        <color indexed="64"/>
      </bottom>
      <diagonal/>
    </border>
    <border>
      <left style="medium">
        <color indexed="64"/>
      </left>
      <right/>
      <top style="hair">
        <color rgb="FF53B3DD"/>
      </top>
      <bottom style="thin">
        <color indexed="64"/>
      </bottom>
      <diagonal/>
    </border>
    <border>
      <left/>
      <right/>
      <top style="hair">
        <color rgb="FF53B3DD"/>
      </top>
      <bottom style="thin">
        <color indexed="64"/>
      </bottom>
      <diagonal/>
    </border>
    <border>
      <left/>
      <right style="medium">
        <color auto="1"/>
      </right>
      <top/>
      <bottom style="thin">
        <color indexed="64"/>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hair">
        <color rgb="FF000000"/>
      </left>
      <right style="hair">
        <color rgb="FF000000"/>
      </right>
      <top style="hair">
        <color rgb="FF000000"/>
      </top>
      <bottom/>
      <diagonal/>
    </border>
    <border>
      <left style="hair">
        <color rgb="FF000000"/>
      </left>
      <right/>
      <top style="hair">
        <color rgb="FF000000"/>
      </top>
      <bottom/>
      <diagonal/>
    </border>
    <border>
      <left style="hair">
        <color rgb="FF000000"/>
      </left>
      <right style="thin">
        <color rgb="FF000000"/>
      </right>
      <top style="hair">
        <color rgb="FF000000"/>
      </top>
      <bottom/>
      <diagonal/>
    </border>
    <border>
      <left style="hair">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hair">
        <color theme="0" tint="-0.499984740745262"/>
      </top>
      <bottom/>
      <diagonal/>
    </border>
    <border>
      <left style="medium">
        <color indexed="64"/>
      </left>
      <right/>
      <top style="medium">
        <color indexed="64"/>
      </top>
      <bottom style="medium">
        <color theme="0"/>
      </bottom>
      <diagonal/>
    </border>
    <border>
      <left/>
      <right/>
      <top style="medium">
        <color indexed="64"/>
      </top>
      <bottom style="medium">
        <color theme="0"/>
      </bottom>
      <diagonal/>
    </border>
    <border>
      <left style="medium">
        <color indexed="64"/>
      </left>
      <right/>
      <top style="medium">
        <color theme="0"/>
      </top>
      <bottom/>
      <diagonal/>
    </border>
    <border>
      <left style="medium">
        <color theme="0"/>
      </left>
      <right style="medium">
        <color indexed="64"/>
      </right>
      <top style="medium">
        <color theme="0"/>
      </top>
      <bottom/>
      <diagonal/>
    </border>
    <border>
      <left style="medium">
        <color indexed="64"/>
      </left>
      <right/>
      <top/>
      <bottom style="hair">
        <color theme="0" tint="-0.499984740745262"/>
      </bottom>
      <diagonal/>
    </border>
    <border>
      <left style="medium">
        <color theme="0"/>
      </left>
      <right style="medium">
        <color indexed="64"/>
      </right>
      <top/>
      <bottom style="hair">
        <color indexed="64"/>
      </bottom>
      <diagonal/>
    </border>
    <border>
      <left style="medium">
        <color indexed="64"/>
      </left>
      <right/>
      <top style="hair">
        <color theme="0" tint="-0.499984740745262"/>
      </top>
      <bottom style="hair">
        <color theme="0" tint="-0.499984740745262"/>
      </bottom>
      <diagonal/>
    </border>
    <border>
      <left/>
      <right style="medium">
        <color indexed="64"/>
      </right>
      <top style="hair">
        <color indexed="64"/>
      </top>
      <bottom/>
      <diagonal/>
    </border>
    <border>
      <left style="medium">
        <color indexed="64"/>
      </left>
      <right/>
      <top style="medium">
        <color rgb="FF53B3DD"/>
      </top>
      <bottom style="medium">
        <color indexed="64"/>
      </bottom>
      <diagonal/>
    </border>
    <border>
      <left/>
      <right/>
      <top style="medium">
        <color rgb="FF53B3DD"/>
      </top>
      <bottom style="medium">
        <color indexed="64"/>
      </bottom>
      <diagonal/>
    </border>
    <border>
      <left style="medium">
        <color rgb="FF53B3DD"/>
      </left>
      <right/>
      <top style="medium">
        <color rgb="FF53B3DD"/>
      </top>
      <bottom style="medium">
        <color indexed="64"/>
      </bottom>
      <diagonal/>
    </border>
    <border>
      <left style="medium">
        <color rgb="FF53B3DD"/>
      </left>
      <right style="medium">
        <color indexed="64"/>
      </right>
      <top style="medium">
        <color rgb="FF53B3DD"/>
      </top>
      <bottom style="medium">
        <color indexed="64"/>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style="thin">
        <color indexed="64"/>
      </right>
      <top/>
      <bottom style="hair">
        <color indexed="64"/>
      </bottom>
      <diagonal/>
    </border>
    <border>
      <left style="thin">
        <color indexed="64"/>
      </left>
      <right style="thin">
        <color indexed="64"/>
      </right>
      <top/>
      <bottom style="hair">
        <color indexed="64"/>
      </bottom>
      <diagonal/>
    </border>
    <border>
      <left style="medium">
        <color indexed="64"/>
      </left>
      <right style="thin">
        <color indexed="64"/>
      </right>
      <top style="hair">
        <color indexed="64"/>
      </top>
      <bottom style="hair">
        <color indexed="64"/>
      </bottom>
      <diagonal/>
    </border>
    <border>
      <left style="thin">
        <color indexed="64"/>
      </left>
      <right style="medium">
        <color indexed="64"/>
      </right>
      <top/>
      <bottom style="hair">
        <color indexed="64"/>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thin">
        <color indexed="64"/>
      </right>
      <top style="hair">
        <color indexed="64"/>
      </top>
      <bottom/>
      <diagonal/>
    </border>
    <border>
      <left style="medium">
        <color indexed="64"/>
      </left>
      <right style="thin">
        <color indexed="64"/>
      </right>
      <top style="hair">
        <color indexed="64"/>
      </top>
      <bottom style="dashed">
        <color indexed="64"/>
      </bottom>
      <diagonal/>
    </border>
    <border>
      <left style="thin">
        <color indexed="64"/>
      </left>
      <right style="thin">
        <color indexed="64"/>
      </right>
      <top style="hair">
        <color indexed="64"/>
      </top>
      <bottom style="dashed">
        <color indexed="64"/>
      </bottom>
      <diagonal/>
    </border>
    <border>
      <left style="medium">
        <color indexed="64"/>
      </left>
      <right style="thin">
        <color indexed="64"/>
      </right>
      <top style="dashed">
        <color indexed="64"/>
      </top>
      <bottom style="dashed">
        <color indexed="64"/>
      </bottom>
      <diagonal/>
    </border>
    <border>
      <left style="thin">
        <color indexed="64"/>
      </left>
      <right style="thin">
        <color indexed="64"/>
      </right>
      <top style="dashed">
        <color indexed="64"/>
      </top>
      <bottom style="dashed">
        <color indexed="64"/>
      </bottom>
      <diagonal/>
    </border>
    <border>
      <left style="medium">
        <color indexed="64"/>
      </left>
      <right style="thin">
        <color indexed="64"/>
      </right>
      <top style="hair">
        <color indexed="64"/>
      </top>
      <bottom style="medium">
        <color indexed="64"/>
      </bottom>
      <diagonal/>
    </border>
    <border>
      <left/>
      <right style="thin">
        <color indexed="64"/>
      </right>
      <top style="hair">
        <color indexed="64"/>
      </top>
      <bottom style="medium">
        <color indexed="64"/>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style="hair">
        <color indexed="64"/>
      </top>
      <bottom style="medium">
        <color indexed="64"/>
      </bottom>
      <diagonal/>
    </border>
    <border>
      <left style="medium">
        <color indexed="64"/>
      </left>
      <right style="medium">
        <color indexed="64"/>
      </right>
      <top style="medium">
        <color indexed="64"/>
      </top>
      <bottom style="hair">
        <color indexed="64"/>
      </bottom>
      <diagonal/>
    </border>
    <border>
      <left style="medium">
        <color indexed="64"/>
      </left>
      <right/>
      <top style="hair">
        <color indexed="64"/>
      </top>
      <bottom/>
      <diagonal/>
    </border>
    <border>
      <left/>
      <right style="medium">
        <color indexed="64"/>
      </right>
      <top style="hair">
        <color indexed="64"/>
      </top>
      <bottom style="medium">
        <color indexed="64"/>
      </bottom>
      <diagonal/>
    </border>
    <border>
      <left style="thin">
        <color indexed="64"/>
      </left>
      <right style="hair">
        <color indexed="64"/>
      </right>
      <top/>
      <bottom style="medium">
        <color indexed="64"/>
      </bottom>
      <diagonal/>
    </border>
    <border>
      <left style="hair">
        <color indexed="64"/>
      </left>
      <right style="medium">
        <color indexed="64"/>
      </right>
      <top/>
      <bottom style="medium">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hair">
        <color indexed="64"/>
      </left>
      <right style="thin">
        <color indexed="64"/>
      </right>
      <top style="hair">
        <color indexed="64"/>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theme="0"/>
      </top>
      <bottom style="thin">
        <color theme="0"/>
      </bottom>
      <diagonal/>
    </border>
    <border>
      <left style="thin">
        <color theme="0"/>
      </left>
      <right style="thin">
        <color theme="0"/>
      </right>
      <top style="thin">
        <color indexed="64"/>
      </top>
      <bottom style="thin">
        <color theme="0"/>
      </bottom>
      <diagonal/>
    </border>
    <border>
      <left/>
      <right style="hair">
        <color indexed="64"/>
      </right>
      <top style="thin">
        <color theme="0"/>
      </top>
      <bottom/>
      <diagonal/>
    </border>
    <border>
      <left/>
      <right style="hair">
        <color indexed="64"/>
      </right>
      <top/>
      <bottom/>
      <diagonal/>
    </border>
    <border>
      <left/>
      <right style="hair">
        <color indexed="64"/>
      </right>
      <top/>
      <bottom style="thin">
        <color auto="1"/>
      </bottom>
      <diagonal/>
    </border>
    <border>
      <left style="thin">
        <color indexed="64"/>
      </left>
      <right style="thin">
        <color theme="0"/>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indexed="64"/>
      </left>
      <right/>
      <top style="dashed">
        <color indexed="64"/>
      </top>
      <bottom style="dashed">
        <color auto="1"/>
      </bottom>
      <diagonal/>
    </border>
    <border>
      <left/>
      <right/>
      <top style="dashed">
        <color indexed="64"/>
      </top>
      <bottom style="dashed">
        <color auto="1"/>
      </bottom>
      <diagonal/>
    </border>
    <border>
      <left/>
      <right style="dashed">
        <color auto="1"/>
      </right>
      <top style="dashed">
        <color indexed="64"/>
      </top>
      <bottom style="dashed">
        <color auto="1"/>
      </bottom>
      <diagonal/>
    </border>
    <border diagonalUp="1">
      <left style="thin">
        <color indexed="64"/>
      </left>
      <right style="thin">
        <color indexed="64"/>
      </right>
      <top/>
      <bottom style="thin">
        <color indexed="64"/>
      </bottom>
      <diagonal style="thin">
        <color theme="0"/>
      </diagonal>
    </border>
    <border>
      <left style="thin">
        <color auto="1"/>
      </left>
      <right style="dashed">
        <color auto="1"/>
      </right>
      <top style="thin">
        <color auto="1"/>
      </top>
      <bottom style="hair">
        <color auto="1"/>
      </bottom>
      <diagonal/>
    </border>
    <border>
      <left style="dashed">
        <color auto="1"/>
      </left>
      <right style="dashed">
        <color auto="1"/>
      </right>
      <top style="hair">
        <color auto="1"/>
      </top>
      <bottom style="hair">
        <color auto="1"/>
      </bottom>
      <diagonal/>
    </border>
    <border>
      <left style="dashed">
        <color auto="1"/>
      </left>
      <right style="dashed">
        <color auto="1"/>
      </right>
      <top style="thin">
        <color auto="1"/>
      </top>
      <bottom style="hair">
        <color auto="1"/>
      </bottom>
      <diagonal/>
    </border>
    <border>
      <left style="dashed">
        <color auto="1"/>
      </left>
      <right style="thin">
        <color auto="1"/>
      </right>
      <top style="hair">
        <color auto="1"/>
      </top>
      <bottom style="hair">
        <color auto="1"/>
      </bottom>
      <diagonal/>
    </border>
    <border>
      <left style="thin">
        <color auto="1"/>
      </left>
      <right style="dashed">
        <color auto="1"/>
      </right>
      <top style="hair">
        <color auto="1"/>
      </top>
      <bottom style="hair">
        <color auto="1"/>
      </bottom>
      <diagonal/>
    </border>
    <border>
      <left style="thin">
        <color auto="1"/>
      </left>
      <right style="dashed">
        <color auto="1"/>
      </right>
      <top style="hair">
        <color auto="1"/>
      </top>
      <bottom style="thin">
        <color auto="1"/>
      </bottom>
      <diagonal/>
    </border>
    <border>
      <left style="dashed">
        <color auto="1"/>
      </left>
      <right style="dashed">
        <color auto="1"/>
      </right>
      <top style="hair">
        <color auto="1"/>
      </top>
      <bottom style="thin">
        <color auto="1"/>
      </bottom>
      <diagonal/>
    </border>
    <border>
      <left style="dashed">
        <color auto="1"/>
      </left>
      <right style="thin">
        <color auto="1"/>
      </right>
      <top style="hair">
        <color auto="1"/>
      </top>
      <bottom style="thin">
        <color auto="1"/>
      </bottom>
      <diagonal/>
    </border>
    <border>
      <left/>
      <right style="hair">
        <color rgb="FF53B3DD"/>
      </right>
      <top style="thin">
        <color rgb="FF53B3DD"/>
      </top>
      <bottom style="thin">
        <color rgb="FF53B3DD"/>
      </bottom>
      <diagonal/>
    </border>
    <border>
      <left style="medium">
        <color rgb="FF2C6682"/>
      </left>
      <right/>
      <top style="thin">
        <color rgb="FF53B3DD"/>
      </top>
      <bottom/>
      <diagonal/>
    </border>
    <border>
      <left style="thin">
        <color indexed="64"/>
      </left>
      <right/>
      <top style="thin">
        <color rgb="FF53B3DD"/>
      </top>
      <bottom style="thin">
        <color rgb="FF53B3DD"/>
      </bottom>
      <diagonal/>
    </border>
    <border>
      <left style="thin">
        <color indexed="64"/>
      </left>
      <right style="medium">
        <color indexed="64"/>
      </right>
      <top style="thin">
        <color indexed="64"/>
      </top>
      <bottom/>
      <diagonal/>
    </border>
    <border>
      <left style="thin">
        <color rgb="FFFFFFFF"/>
      </left>
      <right/>
      <top style="thin">
        <color rgb="FFFFFFFF"/>
      </top>
      <bottom style="thin">
        <color rgb="FFFFFFFF"/>
      </bottom>
      <diagonal/>
    </border>
    <border>
      <left style="thin">
        <color rgb="FFFFFFFF"/>
      </left>
      <right style="thin">
        <color rgb="FFFFFFFF"/>
      </right>
      <top style="thin">
        <color rgb="FFFFFFFF"/>
      </top>
      <bottom/>
      <diagonal/>
    </border>
    <border>
      <left/>
      <right/>
      <top style="thin">
        <color rgb="FFFFFFFF"/>
      </top>
      <bottom style="thin">
        <color rgb="FFFFFFFF"/>
      </bottom>
      <diagonal/>
    </border>
    <border>
      <left style="medium">
        <color rgb="FF2C6682"/>
      </left>
      <right/>
      <top style="thin">
        <color rgb="FF53B3DD"/>
      </top>
      <bottom style="thin">
        <color rgb="FF53B3DD"/>
      </bottom>
      <diagonal/>
    </border>
  </borders>
  <cellStyleXfs count="86">
    <xf numFmtId="0" fontId="0" fillId="0" borderId="0"/>
    <xf numFmtId="43"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12" fillId="0" borderId="0"/>
    <xf numFmtId="9" fontId="12" fillId="0" borderId="0" applyFont="0" applyFill="0" applyBorder="0" applyAlignment="0" applyProtection="0"/>
    <xf numFmtId="0" fontId="15" fillId="0" borderId="0"/>
    <xf numFmtId="0" fontId="1" fillId="0" borderId="0"/>
    <xf numFmtId="0" fontId="12" fillId="0" borderId="0"/>
    <xf numFmtId="0" fontId="50" fillId="0" borderId="0"/>
    <xf numFmtId="0" fontId="1" fillId="20" borderId="130" applyNumberFormat="0" applyFont="0" applyAlignment="0" applyProtection="0"/>
    <xf numFmtId="0" fontId="12" fillId="0" borderId="0"/>
    <xf numFmtId="0" fontId="12" fillId="0" borderId="0"/>
    <xf numFmtId="43" fontId="12" fillId="0" borderId="0" applyFont="0" applyFill="0" applyBorder="0" applyAlignment="0" applyProtection="0"/>
    <xf numFmtId="0" fontId="1" fillId="0" borderId="0"/>
    <xf numFmtId="43" fontId="1" fillId="0" borderId="0" applyFont="0" applyFill="0" applyBorder="0" applyAlignment="0" applyProtection="0"/>
    <xf numFmtId="0" fontId="12" fillId="0" borderId="0"/>
    <xf numFmtId="0" fontId="1" fillId="0" borderId="0"/>
    <xf numFmtId="0" fontId="12" fillId="0" borderId="0"/>
    <xf numFmtId="43" fontId="1" fillId="0" borderId="0" applyFont="0" applyFill="0" applyBorder="0" applyAlignment="0" applyProtection="0"/>
    <xf numFmtId="9" fontId="1" fillId="0" borderId="0" applyFont="0" applyFill="0" applyBorder="0" applyAlignment="0" applyProtection="0"/>
    <xf numFmtId="0" fontId="151" fillId="0" borderId="0"/>
    <xf numFmtId="0" fontId="150" fillId="0" borderId="0" applyNumberFormat="0" applyFill="0" applyBorder="0" applyAlignment="0" applyProtection="0"/>
    <xf numFmtId="0" fontId="151" fillId="0" borderId="0"/>
    <xf numFmtId="0" fontId="153" fillId="0" borderId="0"/>
    <xf numFmtId="198" fontId="153" fillId="0" borderId="0" applyFont="0" applyFill="0" applyBorder="0" applyAlignment="0" applyProtection="0"/>
    <xf numFmtId="0" fontId="1" fillId="0" borderId="0"/>
    <xf numFmtId="198" fontId="1" fillId="0" borderId="0" applyFont="0" applyFill="0" applyBorder="0" applyAlignment="0" applyProtection="0"/>
    <xf numFmtId="9" fontId="1" fillId="0" borderId="0" applyFont="0" applyFill="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alignment horizontal="justify" vertical="top" wrapText="1"/>
    </xf>
    <xf numFmtId="0" fontId="154" fillId="0" borderId="0"/>
    <xf numFmtId="0" fontId="153" fillId="0" borderId="0"/>
    <xf numFmtId="9" fontId="153" fillId="0" borderId="0" applyFont="0" applyFill="0" applyBorder="0" applyAlignment="0" applyProtection="0"/>
    <xf numFmtId="198" fontId="12" fillId="0" borderId="0" applyFont="0" applyFill="0" applyBorder="0" applyAlignment="0" applyProtection="0"/>
    <xf numFmtId="0" fontId="1" fillId="0" borderId="0"/>
    <xf numFmtId="0" fontId="153" fillId="0" borderId="0"/>
    <xf numFmtId="0" fontId="1" fillId="0" borderId="0"/>
    <xf numFmtId="0" fontId="153" fillId="0" borderId="0"/>
    <xf numFmtId="0" fontId="1" fillId="0" borderId="0"/>
    <xf numFmtId="0" fontId="153" fillId="0" borderId="0"/>
    <xf numFmtId="9" fontId="12" fillId="0" borderId="0" applyFont="0" applyFill="0" applyBorder="0" applyAlignment="0" applyProtection="0"/>
    <xf numFmtId="9" fontId="1" fillId="0" borderId="0" applyFont="0" applyFill="0" applyBorder="0" applyAlignment="0" applyProtection="0"/>
    <xf numFmtId="0" fontId="12" fillId="0" borderId="0"/>
    <xf numFmtId="0" fontId="12" fillId="0" borderId="0"/>
    <xf numFmtId="0" fontId="1" fillId="0" borderId="0"/>
    <xf numFmtId="0" fontId="1" fillId="0" borderId="0"/>
    <xf numFmtId="0" fontId="1" fillId="0" borderId="0"/>
    <xf numFmtId="0" fontId="153" fillId="0" borderId="0"/>
    <xf numFmtId="0" fontId="1" fillId="0" borderId="0"/>
    <xf numFmtId="43" fontId="1" fillId="0" borderId="0" applyFont="0" applyFill="0" applyBorder="0" applyAlignment="0" applyProtection="0"/>
    <xf numFmtId="0" fontId="152" fillId="0" borderId="0"/>
    <xf numFmtId="9" fontId="1" fillId="0" borderId="0" applyFont="0" applyFill="0" applyBorder="0" applyAlignment="0" applyProtection="0"/>
    <xf numFmtId="0" fontId="1" fillId="0" borderId="0"/>
    <xf numFmtId="0" fontId="12" fillId="0" borderId="0"/>
    <xf numFmtId="197" fontId="153" fillId="0" borderId="0" applyFont="0" applyFill="0" applyBorder="0" applyAlignment="0" applyProtection="0"/>
    <xf numFmtId="0" fontId="153" fillId="0" borderId="0"/>
    <xf numFmtId="0" fontId="1" fillId="48" borderId="0" applyNumberFormat="0" applyBorder="0" applyAlignment="0" applyProtection="0"/>
    <xf numFmtId="0" fontId="12" fillId="0" borderId="0"/>
    <xf numFmtId="0" fontId="12" fillId="0" borderId="0"/>
    <xf numFmtId="164" fontId="1" fillId="0" borderId="0" applyFont="0" applyFill="0" applyBorder="0" applyAlignment="0" applyProtection="0"/>
    <xf numFmtId="0" fontId="12" fillId="0" borderId="0" applyFont="0" applyFill="0" applyBorder="0" applyAlignment="0" applyProtection="0"/>
    <xf numFmtId="0" fontId="12" fillId="0" borderId="0"/>
    <xf numFmtId="43" fontId="12" fillId="0" borderId="0" applyFont="0" applyFill="0" applyBorder="0" applyAlignment="0" applyProtection="0"/>
    <xf numFmtId="0" fontId="198" fillId="0" borderId="0"/>
    <xf numFmtId="9" fontId="198" fillId="0" borderId="0" applyFont="0" applyFill="0" applyBorder="0" applyAlignment="0" applyProtection="0"/>
    <xf numFmtId="0" fontId="199" fillId="0" borderId="0"/>
    <xf numFmtId="9" fontId="199" fillId="0" borderId="0" applyFont="0" applyFill="0" applyBorder="0" applyAlignment="0" applyProtection="0"/>
    <xf numFmtId="0" fontId="200" fillId="0" borderId="0"/>
    <xf numFmtId="9" fontId="200" fillId="0" borderId="0"/>
    <xf numFmtId="0" fontId="201" fillId="0" borderId="0"/>
    <xf numFmtId="9" fontId="201" fillId="0" borderId="0"/>
    <xf numFmtId="0" fontId="200" fillId="0" borderId="0"/>
    <xf numFmtId="43" fontId="1" fillId="0" borderId="0" applyFont="0" applyFill="0" applyBorder="0" applyAlignment="0" applyProtection="0"/>
    <xf numFmtId="0" fontId="203" fillId="0" borderId="0"/>
    <xf numFmtId="9" fontId="203" fillId="0" borderId="0"/>
    <xf numFmtId="0" fontId="210" fillId="0" borderId="0"/>
    <xf numFmtId="0" fontId="210" fillId="0" borderId="0"/>
    <xf numFmtId="9" fontId="210" fillId="0" borderId="0"/>
  </cellStyleXfs>
  <cellXfs count="2318">
    <xf numFmtId="0" fontId="0" fillId="0" borderId="0" xfId="0"/>
    <xf numFmtId="17" fontId="0" fillId="0" borderId="0" xfId="0" applyNumberFormat="1"/>
    <xf numFmtId="0" fontId="2" fillId="0" borderId="11" xfId="0" applyFont="1" applyBorder="1" applyAlignment="1">
      <alignment horizontal="center"/>
    </xf>
    <xf numFmtId="0" fontId="5" fillId="0" borderId="0" xfId="0" applyFont="1"/>
    <xf numFmtId="0" fontId="0" fillId="0" borderId="0" xfId="0" applyAlignment="1">
      <alignment vertical="center"/>
    </xf>
    <xf numFmtId="0" fontId="0" fillId="0" borderId="0" xfId="0" applyAlignment="1">
      <alignment horizontal="center"/>
    </xf>
    <xf numFmtId="0" fontId="2" fillId="0" borderId="0" xfId="0" applyFont="1" applyAlignment="1">
      <alignment horizontal="center" vertical="center"/>
    </xf>
    <xf numFmtId="9" fontId="9" fillId="0" borderId="26" xfId="0" applyNumberFormat="1" applyFont="1" applyBorder="1" applyAlignment="1">
      <alignment horizontal="center" vertical="center"/>
    </xf>
    <xf numFmtId="0" fontId="2" fillId="4" borderId="26" xfId="0" applyFont="1" applyFill="1" applyBorder="1" applyAlignment="1">
      <alignment horizontal="center" vertical="center"/>
    </xf>
    <xf numFmtId="0" fontId="0" fillId="9" borderId="25" xfId="0" applyFill="1" applyBorder="1"/>
    <xf numFmtId="0" fontId="0" fillId="9" borderId="2" xfId="0" applyFill="1" applyBorder="1"/>
    <xf numFmtId="0" fontId="0" fillId="9" borderId="24" xfId="0" applyFill="1" applyBorder="1"/>
    <xf numFmtId="9" fontId="0" fillId="0" borderId="0" xfId="2" applyFont="1" applyFill="1" applyBorder="1" applyAlignment="1">
      <alignment horizontal="center"/>
    </xf>
    <xf numFmtId="0" fontId="2" fillId="0" borderId="0" xfId="0" applyFont="1" applyAlignment="1">
      <alignment vertical="center"/>
    </xf>
    <xf numFmtId="9" fontId="2" fillId="0" borderId="0" xfId="2" applyFont="1" applyFill="1" applyBorder="1" applyAlignment="1">
      <alignment horizontal="center" vertical="center"/>
    </xf>
    <xf numFmtId="0" fontId="2" fillId="0" borderId="0" xfId="0" applyFont="1"/>
    <xf numFmtId="0" fontId="4" fillId="0" borderId="0" xfId="0" applyFont="1"/>
    <xf numFmtId="0" fontId="2" fillId="4" borderId="11" xfId="0" applyFont="1" applyFill="1" applyBorder="1" applyAlignment="1">
      <alignment horizontal="center"/>
    </xf>
    <xf numFmtId="0" fontId="2" fillId="4" borderId="26" xfId="0" applyFont="1" applyFill="1" applyBorder="1" applyAlignment="1">
      <alignment horizontal="center"/>
    </xf>
    <xf numFmtId="0" fontId="6" fillId="0" borderId="8" xfId="0" applyFont="1" applyBorder="1"/>
    <xf numFmtId="0" fontId="10" fillId="0" borderId="12" xfId="0" applyFont="1" applyBorder="1" applyAlignment="1">
      <alignment horizontal="center"/>
    </xf>
    <xf numFmtId="0" fontId="6" fillId="0" borderId="1" xfId="0" applyFont="1" applyBorder="1" applyAlignment="1">
      <alignment horizontal="center"/>
    </xf>
    <xf numFmtId="0" fontId="6" fillId="0" borderId="23" xfId="0" applyFont="1" applyBorder="1" applyAlignment="1">
      <alignment horizontal="center"/>
    </xf>
    <xf numFmtId="0" fontId="6" fillId="0" borderId="17" xfId="0" applyFont="1" applyBorder="1" applyAlignment="1">
      <alignment horizontal="center"/>
    </xf>
    <xf numFmtId="0" fontId="6" fillId="0" borderId="6" xfId="0" applyFont="1" applyBorder="1" applyAlignment="1">
      <alignment horizontal="center"/>
    </xf>
    <xf numFmtId="0" fontId="6" fillId="0" borderId="7" xfId="0" applyFont="1" applyBorder="1" applyAlignment="1">
      <alignment horizontal="center"/>
    </xf>
    <xf numFmtId="170" fontId="7" fillId="0" borderId="0" xfId="0" applyNumberFormat="1" applyFont="1"/>
    <xf numFmtId="0" fontId="7" fillId="0" borderId="0" xfId="0" applyFont="1" applyAlignment="1">
      <alignment horizontal="center"/>
    </xf>
    <xf numFmtId="166" fontId="7" fillId="0" borderId="0" xfId="2" applyNumberFormat="1" applyFont="1" applyAlignment="1">
      <alignment horizontal="center"/>
    </xf>
    <xf numFmtId="0" fontId="7" fillId="0" borderId="0" xfId="0" applyFont="1"/>
    <xf numFmtId="0" fontId="6" fillId="3" borderId="17" xfId="0" applyFont="1" applyFill="1" applyBorder="1" applyAlignment="1">
      <alignment horizontal="center"/>
    </xf>
    <xf numFmtId="170" fontId="7" fillId="3" borderId="0" xfId="0" applyNumberFormat="1" applyFont="1" applyFill="1"/>
    <xf numFmtId="17" fontId="0" fillId="3" borderId="21" xfId="0" applyNumberFormat="1" applyFill="1" applyBorder="1"/>
    <xf numFmtId="17" fontId="0" fillId="3" borderId="22" xfId="0" applyNumberFormat="1" applyFill="1" applyBorder="1"/>
    <xf numFmtId="17" fontId="6" fillId="0" borderId="5" xfId="0" applyNumberFormat="1" applyFont="1" applyBorder="1" applyAlignment="1">
      <alignment horizontal="center"/>
    </xf>
    <xf numFmtId="170" fontId="7" fillId="2" borderId="28" xfId="0" applyNumberFormat="1" applyFont="1" applyFill="1" applyBorder="1"/>
    <xf numFmtId="166" fontId="7" fillId="2" borderId="27" xfId="2" applyNumberFormat="1" applyFont="1" applyFill="1" applyBorder="1" applyAlignment="1">
      <alignment horizontal="center"/>
    </xf>
    <xf numFmtId="1" fontId="7" fillId="2" borderId="27" xfId="0" applyNumberFormat="1" applyFont="1" applyFill="1" applyBorder="1" applyAlignment="1">
      <alignment horizontal="center"/>
    </xf>
    <xf numFmtId="0" fontId="7" fillId="2" borderId="36" xfId="0" applyFont="1" applyFill="1" applyBorder="1" applyAlignment="1">
      <alignment horizontal="center"/>
    </xf>
    <xf numFmtId="0" fontId="6" fillId="0" borderId="43" xfId="0" applyFont="1" applyBorder="1" applyAlignment="1">
      <alignment horizontal="center" wrapText="1"/>
    </xf>
    <xf numFmtId="0" fontId="6" fillId="0" borderId="44" xfId="0" applyFont="1" applyBorder="1" applyAlignment="1">
      <alignment horizontal="center" wrapText="1"/>
    </xf>
    <xf numFmtId="0" fontId="6" fillId="0" borderId="45" xfId="0" applyFont="1" applyBorder="1" applyAlignment="1">
      <alignment horizontal="center" wrapText="1"/>
    </xf>
    <xf numFmtId="0" fontId="6" fillId="0" borderId="46" xfId="0" applyFont="1" applyBorder="1" applyAlignment="1">
      <alignment horizontal="center" wrapText="1"/>
    </xf>
    <xf numFmtId="0" fontId="6" fillId="0" borderId="47" xfId="0" applyFont="1" applyBorder="1" applyAlignment="1">
      <alignment horizontal="center" wrapText="1"/>
    </xf>
    <xf numFmtId="0" fontId="6" fillId="0" borderId="48" xfId="0" applyFont="1" applyBorder="1" applyAlignment="1">
      <alignment horizontal="center" wrapText="1"/>
    </xf>
    <xf numFmtId="0" fontId="2" fillId="0" borderId="49" xfId="0" applyFont="1" applyBorder="1" applyAlignment="1">
      <alignment horizontal="center"/>
    </xf>
    <xf numFmtId="0" fontId="0" fillId="4" borderId="0" xfId="0" applyFill="1" applyAlignment="1">
      <alignment vertical="center"/>
    </xf>
    <xf numFmtId="0" fontId="7" fillId="2" borderId="13" xfId="0" applyFont="1" applyFill="1" applyBorder="1" applyAlignment="1">
      <alignment horizontal="center"/>
    </xf>
    <xf numFmtId="0" fontId="7" fillId="2" borderId="30" xfId="0" applyFont="1" applyFill="1" applyBorder="1" applyAlignment="1">
      <alignment horizontal="center"/>
    </xf>
    <xf numFmtId="0" fontId="0" fillId="0" borderId="0" xfId="0" applyAlignment="1">
      <alignment horizontal="center" vertical="center"/>
    </xf>
    <xf numFmtId="0" fontId="0" fillId="5" borderId="0" xfId="0" applyFill="1" applyAlignment="1">
      <alignment vertical="center"/>
    </xf>
    <xf numFmtId="170" fontId="7" fillId="2" borderId="27" xfId="0" applyNumberFormat="1" applyFont="1" applyFill="1" applyBorder="1"/>
    <xf numFmtId="170" fontId="7" fillId="2" borderId="31" xfId="0" applyNumberFormat="1" applyFont="1" applyFill="1" applyBorder="1"/>
    <xf numFmtId="0" fontId="0" fillId="0" borderId="26" xfId="0" applyBorder="1"/>
    <xf numFmtId="170" fontId="0" fillId="0" borderId="0" xfId="0" applyNumberFormat="1"/>
    <xf numFmtId="0" fontId="7" fillId="3" borderId="31" xfId="0" applyFont="1" applyFill="1" applyBorder="1" applyAlignment="1" applyProtection="1">
      <alignment horizontal="center"/>
      <protection locked="0"/>
    </xf>
    <xf numFmtId="0" fontId="7" fillId="3" borderId="32" xfId="0" applyFont="1" applyFill="1" applyBorder="1" applyAlignment="1" applyProtection="1">
      <alignment horizontal="center"/>
      <protection locked="0"/>
    </xf>
    <xf numFmtId="170" fontId="7" fillId="0" borderId="30" xfId="0" applyNumberFormat="1" applyFont="1" applyBorder="1" applyProtection="1">
      <protection locked="0"/>
    </xf>
    <xf numFmtId="170" fontId="7" fillId="0" borderId="27" xfId="0" applyNumberFormat="1" applyFont="1" applyBorder="1" applyProtection="1">
      <protection locked="0"/>
    </xf>
    <xf numFmtId="167" fontId="7" fillId="0" borderId="32" xfId="0" applyNumberFormat="1" applyFont="1" applyBorder="1" applyAlignment="1" applyProtection="1">
      <alignment horizontal="center"/>
      <protection locked="0"/>
    </xf>
    <xf numFmtId="167" fontId="7" fillId="0" borderId="30" xfId="0" applyNumberFormat="1" applyFont="1" applyBorder="1" applyAlignment="1" applyProtection="1">
      <alignment horizontal="center"/>
      <protection locked="0"/>
    </xf>
    <xf numFmtId="0" fontId="7" fillId="0" borderId="31" xfId="0" applyFont="1" applyBorder="1" applyAlignment="1" applyProtection="1">
      <alignment horizontal="center"/>
      <protection locked="0"/>
    </xf>
    <xf numFmtId="167" fontId="7" fillId="0" borderId="35" xfId="0" applyNumberFormat="1" applyFont="1" applyBorder="1" applyAlignment="1" applyProtection="1">
      <alignment horizontal="center"/>
      <protection locked="0"/>
    </xf>
    <xf numFmtId="167" fontId="7" fillId="0" borderId="33" xfId="0" applyNumberFormat="1" applyFont="1" applyBorder="1" applyAlignment="1" applyProtection="1">
      <alignment horizontal="center"/>
      <protection locked="0"/>
    </xf>
    <xf numFmtId="168" fontId="0" fillId="0" borderId="0" xfId="0" applyNumberFormat="1"/>
    <xf numFmtId="168" fontId="6" fillId="0" borderId="8" xfId="0" applyNumberFormat="1" applyFont="1" applyBorder="1"/>
    <xf numFmtId="168" fontId="6" fillId="0" borderId="23" xfId="0" applyNumberFormat="1" applyFont="1" applyBorder="1" applyAlignment="1">
      <alignment horizontal="center"/>
    </xf>
    <xf numFmtId="165" fontId="0" fillId="3" borderId="0" xfId="1" applyNumberFormat="1" applyFont="1" applyFill="1"/>
    <xf numFmtId="0" fontId="17" fillId="15" borderId="71" xfId="0" applyFont="1" applyFill="1" applyBorder="1" applyAlignment="1">
      <alignment horizontal="center" vertical="center" wrapText="1"/>
    </xf>
    <xf numFmtId="0" fontId="24" fillId="0" borderId="0" xfId="0" applyFont="1" applyAlignment="1">
      <alignment vertical="center"/>
    </xf>
    <xf numFmtId="0" fontId="25" fillId="13" borderId="77" xfId="0" applyFont="1" applyFill="1" applyBorder="1" applyAlignment="1">
      <alignment horizontal="left" vertical="center"/>
    </xf>
    <xf numFmtId="165" fontId="0" fillId="0" borderId="0" xfId="0" applyNumberFormat="1"/>
    <xf numFmtId="0" fontId="0" fillId="0" borderId="0" xfId="0" applyAlignment="1">
      <alignment wrapText="1"/>
    </xf>
    <xf numFmtId="0" fontId="17" fillId="13" borderId="78" xfId="0" applyFont="1" applyFill="1" applyBorder="1" applyAlignment="1">
      <alignment horizontal="center" vertical="center" wrapText="1"/>
    </xf>
    <xf numFmtId="0" fontId="17" fillId="13" borderId="79" xfId="0" applyFont="1" applyFill="1" applyBorder="1" applyAlignment="1">
      <alignment horizontal="center" vertical="center" wrapText="1"/>
    </xf>
    <xf numFmtId="171" fontId="0" fillId="0" borderId="104" xfId="0" applyNumberFormat="1" applyBorder="1" applyAlignment="1">
      <alignment horizontal="center" vertical="center"/>
    </xf>
    <xf numFmtId="0" fontId="33" fillId="15" borderId="73" xfId="0" applyFont="1" applyFill="1" applyBorder="1" applyAlignment="1">
      <alignment horizontal="center" vertical="center" wrapText="1"/>
    </xf>
    <xf numFmtId="0" fontId="37" fillId="0" borderId="0" xfId="0" applyFont="1"/>
    <xf numFmtId="0" fontId="37" fillId="0" borderId="0" xfId="0" applyFont="1" applyAlignment="1">
      <alignment horizontal="left" vertical="top"/>
    </xf>
    <xf numFmtId="0" fontId="38" fillId="0" borderId="0" xfId="0" applyFont="1" applyAlignment="1">
      <alignment horizontal="left" vertical="top" wrapText="1"/>
    </xf>
    <xf numFmtId="0" fontId="38" fillId="0" borderId="0" xfId="0" applyFont="1" applyAlignment="1">
      <alignment horizontal="left" vertical="top"/>
    </xf>
    <xf numFmtId="0" fontId="39" fillId="0" borderId="0" xfId="0" applyFont="1" applyAlignment="1">
      <alignment vertical="center"/>
    </xf>
    <xf numFmtId="0" fontId="40" fillId="0" borderId="0" xfId="0" applyFont="1" applyAlignment="1">
      <alignment vertical="center"/>
    </xf>
    <xf numFmtId="0" fontId="41" fillId="0" borderId="0" xfId="0" applyFont="1" applyAlignment="1">
      <alignment horizontal="center" vertical="center"/>
    </xf>
    <xf numFmtId="0" fontId="42" fillId="0" borderId="0" xfId="0" applyFont="1" applyAlignment="1">
      <alignment vertical="center"/>
    </xf>
    <xf numFmtId="0" fontId="39" fillId="0" borderId="0" xfId="0" applyFont="1" applyAlignment="1">
      <alignment horizontal="center" vertical="center"/>
    </xf>
    <xf numFmtId="0" fontId="43" fillId="19" borderId="76" xfId="0" applyFont="1" applyFill="1" applyBorder="1" applyAlignment="1">
      <alignment horizontal="center" vertical="center" wrapText="1"/>
    </xf>
    <xf numFmtId="168" fontId="43" fillId="19" borderId="76" xfId="0" applyNumberFormat="1" applyFont="1" applyFill="1" applyBorder="1" applyAlignment="1">
      <alignment horizontal="center" vertical="center" wrapText="1"/>
    </xf>
    <xf numFmtId="0" fontId="40" fillId="0" borderId="0" xfId="0" applyFont="1"/>
    <xf numFmtId="0" fontId="19" fillId="17" borderId="0" xfId="0" applyFont="1" applyFill="1" applyAlignment="1">
      <alignment horizontal="center" vertical="center"/>
    </xf>
    <xf numFmtId="15" fontId="19" fillId="17" borderId="0" xfId="0" applyNumberFormat="1" applyFont="1" applyFill="1" applyAlignment="1">
      <alignment horizontal="center" vertical="center"/>
    </xf>
    <xf numFmtId="0" fontId="23" fillId="15" borderId="34" xfId="0" applyFont="1" applyFill="1" applyBorder="1" applyAlignment="1">
      <alignment horizontal="center" vertical="center"/>
    </xf>
    <xf numFmtId="17" fontId="46" fillId="0" borderId="31" xfId="0" applyNumberFormat="1" applyFont="1" applyBorder="1" applyAlignment="1">
      <alignment horizontal="center" textRotation="90"/>
    </xf>
    <xf numFmtId="17" fontId="46" fillId="0" borderId="53" xfId="0" applyNumberFormat="1" applyFont="1" applyBorder="1" applyAlignment="1">
      <alignment horizontal="center" textRotation="90"/>
    </xf>
    <xf numFmtId="0" fontId="17" fillId="15" borderId="34" xfId="0" applyFont="1" applyFill="1" applyBorder="1" applyAlignment="1">
      <alignment horizontal="right" vertical="center"/>
    </xf>
    <xf numFmtId="0" fontId="47" fillId="0" borderId="31" xfId="0" applyFont="1" applyBorder="1" applyAlignment="1">
      <alignment horizontal="center" vertical="center"/>
    </xf>
    <xf numFmtId="0" fontId="17" fillId="15" borderId="128" xfId="0" applyFont="1" applyFill="1" applyBorder="1" applyAlignment="1">
      <alignment horizontal="right" vertical="center"/>
    </xf>
    <xf numFmtId="0" fontId="47" fillId="0" borderId="60" xfId="0" applyFont="1" applyBorder="1" applyAlignment="1">
      <alignment horizontal="center" vertical="center"/>
    </xf>
    <xf numFmtId="0" fontId="17" fillId="15" borderId="132" xfId="0" applyFont="1" applyFill="1" applyBorder="1" applyAlignment="1">
      <alignment horizontal="right" vertical="center"/>
    </xf>
    <xf numFmtId="0" fontId="47" fillId="0" borderId="133" xfId="0" applyFont="1" applyBorder="1" applyAlignment="1">
      <alignment horizontal="center" vertical="center"/>
    </xf>
    <xf numFmtId="0" fontId="36" fillId="0" borderId="0" xfId="0" applyFont="1"/>
    <xf numFmtId="1" fontId="36" fillId="0" borderId="135" xfId="0" applyNumberFormat="1" applyFont="1" applyBorder="1" applyAlignment="1">
      <alignment horizontal="center" vertical="center"/>
    </xf>
    <xf numFmtId="0" fontId="17" fillId="15" borderId="139" xfId="0" applyFont="1" applyFill="1" applyBorder="1" applyAlignment="1">
      <alignment horizontal="center" vertical="center" wrapText="1"/>
    </xf>
    <xf numFmtId="15" fontId="51" fillId="3" borderId="130" xfId="10" applyNumberFormat="1" applyFont="1" applyFill="1" applyAlignment="1" applyProtection="1">
      <alignment horizontal="center" vertical="center"/>
      <protection locked="0"/>
    </xf>
    <xf numFmtId="0" fontId="51" fillId="3" borderId="130" xfId="10" applyFont="1" applyFill="1" applyAlignment="1" applyProtection="1">
      <alignment vertical="center" shrinkToFit="1"/>
      <protection locked="0"/>
    </xf>
    <xf numFmtId="177" fontId="52" fillId="3" borderId="130" xfId="10" applyNumberFormat="1" applyFont="1" applyFill="1" applyAlignment="1" applyProtection="1">
      <alignment horizontal="right" vertical="center"/>
      <protection locked="0"/>
    </xf>
    <xf numFmtId="0" fontId="51" fillId="3" borderId="130" xfId="10" applyFont="1" applyFill="1" applyAlignment="1" applyProtection="1">
      <alignment horizontal="center" vertical="center"/>
      <protection locked="0"/>
    </xf>
    <xf numFmtId="15" fontId="51" fillId="3" borderId="145" xfId="10" applyNumberFormat="1" applyFont="1" applyFill="1" applyBorder="1" applyAlignment="1" applyProtection="1">
      <alignment horizontal="center" vertical="center"/>
      <protection locked="0"/>
    </xf>
    <xf numFmtId="0" fontId="51" fillId="3" borderId="145" xfId="10" applyFont="1" applyFill="1" applyBorder="1" applyAlignment="1" applyProtection="1">
      <alignment vertical="center" shrinkToFit="1"/>
      <protection locked="0"/>
    </xf>
    <xf numFmtId="178" fontId="51" fillId="3" borderId="145" xfId="10" applyNumberFormat="1" applyFont="1" applyFill="1" applyBorder="1" applyAlignment="1" applyProtection="1">
      <alignment horizontal="right" vertical="center"/>
      <protection locked="0"/>
    </xf>
    <xf numFmtId="0" fontId="51" fillId="3" borderId="145" xfId="10" applyFont="1" applyFill="1" applyBorder="1" applyAlignment="1" applyProtection="1">
      <alignment horizontal="center" vertical="center"/>
      <protection locked="0"/>
    </xf>
    <xf numFmtId="0" fontId="53" fillId="22" borderId="146" xfId="9" applyFont="1" applyFill="1" applyBorder="1" applyAlignment="1">
      <alignment horizontal="center" vertical="center"/>
    </xf>
    <xf numFmtId="0" fontId="53" fillId="22" borderId="147" xfId="9" applyFont="1" applyFill="1" applyBorder="1" applyAlignment="1">
      <alignment horizontal="center" vertical="center" wrapText="1"/>
    </xf>
    <xf numFmtId="0" fontId="53" fillId="22" borderId="147" xfId="9" applyFont="1" applyFill="1" applyBorder="1" applyAlignment="1">
      <alignment horizontal="center" vertical="center"/>
    </xf>
    <xf numFmtId="0" fontId="53" fillId="22" borderId="148" xfId="9" applyFont="1" applyFill="1" applyBorder="1" applyAlignment="1">
      <alignment horizontal="center" vertical="center" wrapText="1"/>
    </xf>
    <xf numFmtId="0" fontId="51" fillId="3" borderId="149" xfId="10" applyFont="1" applyFill="1" applyBorder="1" applyAlignment="1" applyProtection="1">
      <alignment horizontal="center" vertical="center"/>
      <protection locked="0"/>
    </xf>
    <xf numFmtId="177" fontId="52" fillId="3" borderId="150" xfId="10" applyNumberFormat="1" applyFont="1" applyFill="1" applyBorder="1" applyAlignment="1" applyProtection="1">
      <alignment horizontal="right" vertical="center"/>
      <protection locked="0"/>
    </xf>
    <xf numFmtId="0" fontId="51" fillId="3" borderId="151" xfId="10" applyFont="1" applyFill="1" applyBorder="1" applyAlignment="1" applyProtection="1">
      <alignment horizontal="center" vertical="center"/>
      <protection locked="0"/>
    </xf>
    <xf numFmtId="178" fontId="51" fillId="3" borderId="152" xfId="10" applyNumberFormat="1" applyFont="1" applyFill="1" applyBorder="1" applyAlignment="1" applyProtection="1">
      <alignment horizontal="right" vertical="center"/>
      <protection locked="0"/>
    </xf>
    <xf numFmtId="0" fontId="51" fillId="3" borderId="153" xfId="10" applyFont="1" applyFill="1" applyBorder="1" applyAlignment="1" applyProtection="1">
      <alignment horizontal="center" vertical="center"/>
      <protection locked="0"/>
    </xf>
    <xf numFmtId="0" fontId="51" fillId="3" borderId="154" xfId="10" applyFont="1" applyFill="1" applyBorder="1" applyAlignment="1" applyProtection="1">
      <alignment horizontal="center" vertical="center"/>
      <protection locked="0"/>
    </xf>
    <xf numFmtId="15" fontId="51" fillId="3" borderId="153" xfId="10" applyNumberFormat="1" applyFont="1" applyFill="1" applyBorder="1" applyAlignment="1" applyProtection="1">
      <alignment horizontal="center" vertical="center"/>
      <protection locked="0"/>
    </xf>
    <xf numFmtId="177" fontId="52" fillId="3" borderId="150" xfId="10" applyNumberFormat="1" applyFont="1" applyFill="1" applyBorder="1" applyAlignment="1" applyProtection="1">
      <alignment horizontal="center" vertical="center"/>
      <protection locked="0"/>
    </xf>
    <xf numFmtId="0" fontId="51" fillId="3" borderId="149" xfId="10" quotePrefix="1" applyFont="1" applyFill="1" applyBorder="1" applyAlignment="1" applyProtection="1">
      <alignment horizontal="center" vertical="center"/>
      <protection locked="0"/>
    </xf>
    <xf numFmtId="177" fontId="52" fillId="3" borderId="130" xfId="10" quotePrefix="1" applyNumberFormat="1" applyFont="1" applyFill="1" applyAlignment="1" applyProtection="1">
      <alignment horizontal="right" vertical="center"/>
      <protection locked="0"/>
    </xf>
    <xf numFmtId="0" fontId="51" fillId="3" borderId="130" xfId="10" quotePrefix="1" applyFont="1" applyFill="1" applyAlignment="1" applyProtection="1">
      <alignment horizontal="center" vertical="center"/>
      <protection locked="0"/>
    </xf>
    <xf numFmtId="0" fontId="51" fillId="3" borderId="153" xfId="10" quotePrefix="1" applyFont="1" applyFill="1" applyBorder="1" applyAlignment="1" applyProtection="1">
      <alignment horizontal="center" vertical="center"/>
      <protection locked="0"/>
    </xf>
    <xf numFmtId="177" fontId="52" fillId="3" borderId="150" xfId="10" quotePrefix="1" applyNumberFormat="1" applyFont="1" applyFill="1" applyBorder="1" applyAlignment="1" applyProtection="1">
      <alignment horizontal="right" vertical="center"/>
      <protection locked="0"/>
    </xf>
    <xf numFmtId="0" fontId="0" fillId="0" borderId="50" xfId="0" quotePrefix="1" applyBorder="1" applyAlignment="1">
      <alignment horizontal="center" vertical="center"/>
    </xf>
    <xf numFmtId="15" fontId="0" fillId="0" borderId="0" xfId="0" applyNumberFormat="1"/>
    <xf numFmtId="0" fontId="41" fillId="13" borderId="76" xfId="0" quotePrefix="1" applyFont="1" applyFill="1" applyBorder="1" applyAlignment="1">
      <alignment horizontal="center" vertical="center" wrapText="1"/>
    </xf>
    <xf numFmtId="168" fontId="43" fillId="19" borderId="16" xfId="0" applyNumberFormat="1" applyFont="1" applyFill="1" applyBorder="1" applyAlignment="1">
      <alignment horizontal="center" vertical="center" wrapText="1"/>
    </xf>
    <xf numFmtId="0" fontId="41" fillId="13" borderId="76" xfId="0" applyFont="1" applyFill="1" applyBorder="1" applyAlignment="1">
      <alignment horizontal="center" vertical="center" wrapText="1"/>
    </xf>
    <xf numFmtId="0" fontId="0" fillId="0" borderId="16" xfId="0" applyBorder="1" applyAlignment="1">
      <alignment horizontal="center" vertical="center"/>
    </xf>
    <xf numFmtId="1" fontId="54" fillId="19" borderId="16" xfId="0" applyNumberFormat="1" applyFont="1" applyFill="1" applyBorder="1" applyAlignment="1">
      <alignment horizontal="center" vertical="center" wrapText="1"/>
    </xf>
    <xf numFmtId="0" fontId="17" fillId="13" borderId="0" xfId="0" applyFont="1" applyFill="1" applyAlignment="1">
      <alignment horizontal="center" vertical="center" wrapText="1"/>
    </xf>
    <xf numFmtId="167" fontId="22" fillId="12" borderId="87" xfId="0" applyNumberFormat="1" applyFont="1" applyFill="1" applyBorder="1" applyAlignment="1">
      <alignment horizontal="center" vertical="center" wrapText="1"/>
    </xf>
    <xf numFmtId="167" fontId="56" fillId="12" borderId="87" xfId="0" applyNumberFormat="1" applyFont="1" applyFill="1" applyBorder="1" applyAlignment="1">
      <alignment horizontal="center" vertical="center" wrapText="1"/>
    </xf>
    <xf numFmtId="0" fontId="21" fillId="12" borderId="174" xfId="0" applyFont="1" applyFill="1" applyBorder="1" applyAlignment="1">
      <alignment horizontal="left" vertical="center" wrapText="1"/>
    </xf>
    <xf numFmtId="1" fontId="21" fillId="12" borderId="174" xfId="0" applyNumberFormat="1" applyFont="1" applyFill="1" applyBorder="1" applyAlignment="1">
      <alignment horizontal="center" vertical="center" wrapText="1"/>
    </xf>
    <xf numFmtId="0" fontId="21" fillId="12" borderId="174" xfId="0" quotePrefix="1" applyFont="1" applyFill="1" applyBorder="1" applyAlignment="1">
      <alignment horizontal="center" vertical="center" wrapText="1"/>
    </xf>
    <xf numFmtId="1" fontId="7" fillId="0" borderId="0" xfId="0" applyNumberFormat="1" applyFont="1"/>
    <xf numFmtId="0" fontId="17" fillId="13" borderId="175" xfId="0" applyFont="1" applyFill="1" applyBorder="1" applyAlignment="1">
      <alignment horizontal="center" vertical="center" wrapText="1"/>
    </xf>
    <xf numFmtId="0" fontId="17" fillId="13" borderId="176" xfId="0" applyFont="1" applyFill="1" applyBorder="1" applyAlignment="1">
      <alignment horizontal="center" vertical="center" wrapText="1"/>
    </xf>
    <xf numFmtId="0" fontId="21" fillId="12" borderId="177" xfId="0" quotePrefix="1" applyFont="1" applyFill="1" applyBorder="1" applyAlignment="1">
      <alignment horizontal="center" vertical="center" wrapText="1"/>
    </xf>
    <xf numFmtId="175" fontId="21" fillId="12" borderId="178" xfId="0" applyNumberFormat="1" applyFont="1" applyFill="1" applyBorder="1" applyAlignment="1">
      <alignment horizontal="center" vertical="center" wrapText="1"/>
    </xf>
    <xf numFmtId="0" fontId="20" fillId="12" borderId="179" xfId="0" quotePrefix="1" applyFont="1" applyFill="1" applyBorder="1" applyAlignment="1">
      <alignment horizontal="center" vertical="center" wrapText="1"/>
    </xf>
    <xf numFmtId="175" fontId="20" fillId="12" borderId="169" xfId="0" applyNumberFormat="1" applyFont="1" applyFill="1" applyBorder="1" applyAlignment="1">
      <alignment horizontal="center" vertical="center" wrapText="1"/>
    </xf>
    <xf numFmtId="0" fontId="34" fillId="25" borderId="165" xfId="0" applyFont="1" applyFill="1" applyBorder="1" applyAlignment="1">
      <alignment horizontal="centerContinuous" vertical="center" wrapText="1"/>
    </xf>
    <xf numFmtId="0" fontId="34" fillId="25" borderId="166" xfId="0" applyFont="1" applyFill="1" applyBorder="1" applyAlignment="1">
      <alignment horizontal="centerContinuous" vertical="center" wrapText="1"/>
    </xf>
    <xf numFmtId="0" fontId="34" fillId="25" borderId="167" xfId="0" applyFont="1" applyFill="1" applyBorder="1" applyAlignment="1">
      <alignment horizontal="centerContinuous" vertical="center" wrapText="1"/>
    </xf>
    <xf numFmtId="0" fontId="68" fillId="13" borderId="106" xfId="0" applyFont="1" applyFill="1" applyBorder="1" applyAlignment="1">
      <alignment horizontal="center" vertical="center" wrapText="1"/>
    </xf>
    <xf numFmtId="0" fontId="68" fillId="13" borderId="279" xfId="0" applyFont="1" applyFill="1" applyBorder="1" applyAlignment="1">
      <alignment horizontal="center" vertical="center" wrapText="1"/>
    </xf>
    <xf numFmtId="0" fontId="68" fillId="13" borderId="280" xfId="0" applyFont="1" applyFill="1" applyBorder="1" applyAlignment="1">
      <alignment horizontal="center" vertical="center" wrapText="1"/>
    </xf>
    <xf numFmtId="0" fontId="68" fillId="13" borderId="125" xfId="0" applyFont="1" applyFill="1" applyBorder="1" applyAlignment="1">
      <alignment horizontal="center" vertical="center" wrapText="1"/>
    </xf>
    <xf numFmtId="0" fontId="35" fillId="31" borderId="295" xfId="0" applyFont="1" applyFill="1" applyBorder="1" applyAlignment="1">
      <alignment horizontal="center" vertical="center"/>
    </xf>
    <xf numFmtId="165" fontId="35" fillId="31" borderId="296" xfId="0" applyNumberFormat="1" applyFont="1" applyFill="1" applyBorder="1" applyAlignment="1">
      <alignment vertical="center"/>
    </xf>
    <xf numFmtId="0" fontId="57" fillId="26" borderId="335" xfId="0" applyFont="1" applyFill="1" applyBorder="1" applyAlignment="1">
      <alignment horizontal="centerContinuous" vertical="center"/>
    </xf>
    <xf numFmtId="0" fontId="57" fillId="26" borderId="313" xfId="0" applyFont="1" applyFill="1" applyBorder="1" applyAlignment="1">
      <alignment horizontal="centerContinuous" vertical="center"/>
    </xf>
    <xf numFmtId="0" fontId="57" fillId="26" borderId="314" xfId="0" applyFont="1" applyFill="1" applyBorder="1" applyAlignment="1">
      <alignment horizontal="centerContinuous" vertical="center"/>
    </xf>
    <xf numFmtId="0" fontId="57" fillId="0" borderId="315" xfId="0" applyFont="1" applyBorder="1" applyAlignment="1" applyProtection="1">
      <alignment horizontal="center" vertical="center"/>
      <protection locked="0"/>
    </xf>
    <xf numFmtId="0" fontId="57" fillId="2" borderId="316" xfId="0" applyFont="1" applyFill="1" applyBorder="1" applyAlignment="1">
      <alignment horizontal="center" vertical="center"/>
    </xf>
    <xf numFmtId="38" fontId="57" fillId="0" borderId="315" xfId="0" applyNumberFormat="1" applyFont="1" applyBorder="1" applyAlignment="1" applyProtection="1">
      <alignment horizontal="center" vertical="center"/>
      <protection locked="0"/>
    </xf>
    <xf numFmtId="10" fontId="57" fillId="2" borderId="316" xfId="2" applyNumberFormat="1" applyFont="1" applyFill="1" applyBorder="1" applyAlignment="1">
      <alignment horizontal="center" vertical="center"/>
    </xf>
    <xf numFmtId="38" fontId="57" fillId="0" borderId="336" xfId="0" applyNumberFormat="1" applyFont="1" applyBorder="1" applyAlignment="1">
      <alignment horizontal="center" vertical="center"/>
    </xf>
    <xf numFmtId="38" fontId="57" fillId="2" borderId="315" xfId="0" applyNumberFormat="1" applyFont="1" applyFill="1" applyBorder="1" applyAlignment="1">
      <alignment horizontal="center" vertical="center"/>
    </xf>
    <xf numFmtId="0" fontId="77" fillId="26" borderId="338" xfId="0" applyFont="1" applyFill="1" applyBorder="1" applyAlignment="1">
      <alignment horizontal="centerContinuous" vertical="center"/>
    </xf>
    <xf numFmtId="0" fontId="77" fillId="26" borderId="339" xfId="0" applyFont="1" applyFill="1" applyBorder="1" applyAlignment="1">
      <alignment horizontal="centerContinuous" vertical="center"/>
    </xf>
    <xf numFmtId="0" fontId="76" fillId="26" borderId="357" xfId="0" applyFont="1" applyFill="1" applyBorder="1" applyAlignment="1">
      <alignment horizontal="centerContinuous" vertical="center"/>
    </xf>
    <xf numFmtId="0" fontId="57" fillId="26" borderId="312" xfId="0" applyFont="1" applyFill="1" applyBorder="1" applyAlignment="1">
      <alignment horizontal="centerContinuous" vertical="center"/>
    </xf>
    <xf numFmtId="38" fontId="57" fillId="0" borderId="317" xfId="0" applyNumberFormat="1" applyFont="1" applyBorder="1" applyAlignment="1" applyProtection="1">
      <alignment horizontal="center" vertical="center"/>
      <protection locked="0"/>
    </xf>
    <xf numFmtId="0" fontId="71" fillId="36" borderId="213" xfId="0" applyFont="1" applyFill="1" applyBorder="1" applyAlignment="1">
      <alignment horizontal="centerContinuous" vertical="center"/>
    </xf>
    <xf numFmtId="0" fontId="71" fillId="36" borderId="201" xfId="0" applyFont="1" applyFill="1" applyBorder="1" applyAlignment="1">
      <alignment horizontal="centerContinuous" vertical="center"/>
    </xf>
    <xf numFmtId="0" fontId="71" fillId="36" borderId="188" xfId="0" applyFont="1" applyFill="1" applyBorder="1" applyAlignment="1">
      <alignment horizontal="centerContinuous" vertical="center"/>
    </xf>
    <xf numFmtId="0" fontId="71" fillId="25" borderId="386" xfId="0" applyFont="1" applyFill="1" applyBorder="1" applyAlignment="1">
      <alignment horizontal="centerContinuous" vertical="center"/>
    </xf>
    <xf numFmtId="0" fontId="35" fillId="31" borderId="388" xfId="0" applyFont="1" applyFill="1" applyBorder="1" applyAlignment="1">
      <alignment horizontal="center" vertical="center"/>
    </xf>
    <xf numFmtId="0" fontId="93" fillId="0" borderId="0" xfId="0" applyFont="1"/>
    <xf numFmtId="0" fontId="94" fillId="0" borderId="0" xfId="0" applyFont="1"/>
    <xf numFmtId="9" fontId="93" fillId="0" borderId="0" xfId="2" applyFont="1" applyProtection="1"/>
    <xf numFmtId="0" fontId="93" fillId="0" borderId="0" xfId="2" applyNumberFormat="1" applyFont="1" applyProtection="1"/>
    <xf numFmtId="0" fontId="103" fillId="24" borderId="8" xfId="11" applyFont="1" applyFill="1" applyBorder="1" applyAlignment="1">
      <alignment horizontal="center" vertical="center"/>
    </xf>
    <xf numFmtId="0" fontId="103" fillId="24" borderId="406" xfId="11" applyFont="1" applyFill="1" applyBorder="1" applyAlignment="1">
      <alignment horizontal="center" vertical="center" wrapText="1"/>
    </xf>
    <xf numFmtId="0" fontId="103" fillId="24" borderId="407" xfId="11" applyFont="1" applyFill="1" applyBorder="1" applyAlignment="1">
      <alignment horizontal="center" vertical="center" wrapText="1"/>
    </xf>
    <xf numFmtId="0" fontId="97" fillId="2" borderId="0" xfId="0" applyFont="1" applyFill="1" applyAlignment="1">
      <alignment vertical="center"/>
    </xf>
    <xf numFmtId="0" fontId="104" fillId="24" borderId="8" xfId="11" applyFont="1" applyFill="1" applyBorder="1" applyAlignment="1">
      <alignment horizontal="center" vertical="center"/>
    </xf>
    <xf numFmtId="0" fontId="105" fillId="0" borderId="0" xfId="0" applyFont="1" applyAlignment="1">
      <alignment vertical="center"/>
    </xf>
    <xf numFmtId="0" fontId="109" fillId="2" borderId="0" xfId="0" applyFont="1" applyFill="1" applyAlignment="1">
      <alignment vertical="center"/>
    </xf>
    <xf numFmtId="0" fontId="105" fillId="38" borderId="0" xfId="0" applyFont="1" applyFill="1" applyAlignment="1">
      <alignment horizontal="center" vertical="center" wrapText="1"/>
    </xf>
    <xf numFmtId="0" fontId="94" fillId="0" borderId="0" xfId="11" applyFont="1" applyAlignment="1">
      <alignment vertical="center" wrapText="1"/>
    </xf>
    <xf numFmtId="0" fontId="106" fillId="2" borderId="361" xfId="11" applyFont="1" applyFill="1" applyBorder="1" applyAlignment="1">
      <alignment horizontal="center" vertical="center"/>
    </xf>
    <xf numFmtId="1" fontId="93" fillId="0" borderId="0" xfId="0" applyNumberFormat="1" applyFont="1"/>
    <xf numFmtId="0" fontId="93" fillId="12" borderId="0" xfId="0" applyFont="1" applyFill="1"/>
    <xf numFmtId="0" fontId="93" fillId="0" borderId="0" xfId="0" applyFont="1" applyAlignment="1">
      <alignment horizontal="center" vertical="center"/>
    </xf>
    <xf numFmtId="0" fontId="94" fillId="0" borderId="0" xfId="11" applyFont="1" applyAlignment="1">
      <alignment horizontal="center" vertical="center" wrapText="1"/>
    </xf>
    <xf numFmtId="0" fontId="93" fillId="0" borderId="0" xfId="0" applyFont="1" applyAlignment="1">
      <alignment vertical="center"/>
    </xf>
    <xf numFmtId="0" fontId="93" fillId="0" borderId="0" xfId="0" applyFont="1" applyAlignment="1">
      <alignment vertical="center" wrapText="1"/>
    </xf>
    <xf numFmtId="0" fontId="93" fillId="0" borderId="88" xfId="0" applyFont="1" applyBorder="1" applyAlignment="1">
      <alignment horizontal="center" vertical="center"/>
    </xf>
    <xf numFmtId="10" fontId="93" fillId="0" borderId="88" xfId="0" applyNumberFormat="1" applyFont="1" applyBorder="1" applyAlignment="1">
      <alignment horizontal="center" vertical="center"/>
    </xf>
    <xf numFmtId="0" fontId="94" fillId="0" borderId="0" xfId="11" applyFont="1" applyAlignment="1">
      <alignment vertical="top" wrapText="1"/>
    </xf>
    <xf numFmtId="0" fontId="93" fillId="0" borderId="418" xfId="0" applyFont="1" applyBorder="1" applyAlignment="1">
      <alignment horizontal="center" vertical="center"/>
    </xf>
    <xf numFmtId="9" fontId="93" fillId="0" borderId="418" xfId="2" applyFont="1" applyFill="1" applyBorder="1" applyAlignment="1" applyProtection="1">
      <alignment horizontal="center" vertical="center"/>
    </xf>
    <xf numFmtId="0" fontId="93" fillId="0" borderId="0" xfId="0" applyFont="1" applyAlignment="1">
      <alignment horizontal="right" vertical="center"/>
    </xf>
    <xf numFmtId="2" fontId="93" fillId="0" borderId="0" xfId="0" applyNumberFormat="1" applyFont="1" applyAlignment="1">
      <alignment vertical="center"/>
    </xf>
    <xf numFmtId="0" fontId="112" fillId="0" borderId="0" xfId="11" applyFont="1" applyAlignment="1">
      <alignment horizontal="center" vertical="center" wrapText="1"/>
    </xf>
    <xf numFmtId="0" fontId="113" fillId="0" borderId="0" xfId="11" applyFont="1" applyAlignment="1">
      <alignment horizontal="center" vertical="center" wrapText="1"/>
    </xf>
    <xf numFmtId="2" fontId="93" fillId="2" borderId="0" xfId="0" applyNumberFormat="1" applyFont="1" applyFill="1" applyAlignment="1">
      <alignment vertical="center"/>
    </xf>
    <xf numFmtId="182" fontId="93" fillId="0" borderId="0" xfId="0" applyNumberFormat="1" applyFont="1"/>
    <xf numFmtId="0" fontId="94" fillId="0" borderId="0" xfId="11" applyFont="1" applyAlignment="1">
      <alignment horizontal="left" vertical="center" wrapText="1"/>
    </xf>
    <xf numFmtId="0" fontId="106" fillId="2" borderId="412" xfId="11" applyFont="1" applyFill="1" applyBorder="1" applyAlignment="1">
      <alignment horizontal="center" vertical="center"/>
    </xf>
    <xf numFmtId="0" fontId="97" fillId="2" borderId="0" xfId="0" applyFont="1" applyFill="1"/>
    <xf numFmtId="0" fontId="114" fillId="0" borderId="0" xfId="11" applyFont="1" applyAlignment="1" applyProtection="1">
      <alignment horizontal="center" vertical="center"/>
      <protection locked="0"/>
    </xf>
    <xf numFmtId="0" fontId="97" fillId="2" borderId="0" xfId="0" applyFont="1" applyFill="1" applyAlignment="1">
      <alignment horizontal="center"/>
    </xf>
    <xf numFmtId="0" fontId="115" fillId="2" borderId="0" xfId="0" applyFont="1" applyFill="1" applyAlignment="1">
      <alignment vertical="center" wrapText="1"/>
    </xf>
    <xf numFmtId="0" fontId="103" fillId="2" borderId="0" xfId="0" applyFont="1" applyFill="1" applyAlignment="1">
      <alignment vertical="center" wrapText="1"/>
    </xf>
    <xf numFmtId="0" fontId="115" fillId="2" borderId="0" xfId="0" applyFont="1" applyFill="1" applyAlignment="1">
      <alignment horizontal="right" vertical="center" wrapText="1"/>
    </xf>
    <xf numFmtId="0" fontId="103" fillId="2" borderId="0" xfId="0" applyFont="1" applyFill="1" applyAlignment="1">
      <alignment horizontal="left" vertical="center" wrapText="1"/>
    </xf>
    <xf numFmtId="0" fontId="117" fillId="0" borderId="78" xfId="0" applyFont="1" applyBorder="1" applyAlignment="1">
      <alignment vertical="center" wrapText="1"/>
    </xf>
    <xf numFmtId="0" fontId="118" fillId="0" borderId="78" xfId="0" applyFont="1" applyBorder="1" applyAlignment="1">
      <alignment vertical="center" wrapText="1"/>
    </xf>
    <xf numFmtId="0" fontId="118" fillId="0" borderId="78" xfId="0" applyFont="1" applyBorder="1" applyAlignment="1">
      <alignment vertical="center"/>
    </xf>
    <xf numFmtId="0" fontId="117" fillId="0" borderId="0" xfId="0" applyFont="1" applyAlignment="1">
      <alignment vertical="center" wrapText="1"/>
    </xf>
    <xf numFmtId="0" fontId="119" fillId="0" borderId="0" xfId="0" applyFont="1" applyAlignment="1">
      <alignment vertical="top" wrapText="1"/>
    </xf>
    <xf numFmtId="0" fontId="93" fillId="0" borderId="0" xfId="0" applyFont="1" applyAlignment="1">
      <alignment vertical="top" wrapText="1"/>
    </xf>
    <xf numFmtId="0" fontId="120" fillId="0" borderId="0" xfId="0" applyFont="1" applyAlignment="1">
      <alignment vertical="center" wrapText="1"/>
    </xf>
    <xf numFmtId="0" fontId="43" fillId="19" borderId="76" xfId="0" applyFont="1" applyFill="1" applyBorder="1" applyAlignment="1">
      <alignment horizontal="left" vertical="center" wrapText="1"/>
    </xf>
    <xf numFmtId="0" fontId="0" fillId="9" borderId="80" xfId="0" applyFill="1" applyBorder="1"/>
    <xf numFmtId="0" fontId="0" fillId="9" borderId="81" xfId="0" applyFill="1" applyBorder="1"/>
    <xf numFmtId="0" fontId="71" fillId="25" borderId="0" xfId="0" applyFont="1" applyFill="1" applyAlignment="1">
      <alignment horizontal="centerContinuous" vertical="center"/>
    </xf>
    <xf numFmtId="15" fontId="0" fillId="0" borderId="237" xfId="0" applyNumberFormat="1" applyBorder="1" applyAlignment="1">
      <alignment horizontal="center"/>
    </xf>
    <xf numFmtId="15" fontId="0" fillId="0" borderId="371" xfId="0" applyNumberFormat="1" applyBorder="1" applyAlignment="1">
      <alignment horizontal="center"/>
    </xf>
    <xf numFmtId="15" fontId="0" fillId="0" borderId="0" xfId="0" applyNumberFormat="1" applyAlignment="1">
      <alignment horizontal="center"/>
    </xf>
    <xf numFmtId="0" fontId="0" fillId="0" borderId="237" xfId="0" applyBorder="1" applyAlignment="1">
      <alignment horizontal="center"/>
    </xf>
    <xf numFmtId="15" fontId="0" fillId="0" borderId="61" xfId="0" applyNumberFormat="1" applyBorder="1" applyAlignment="1">
      <alignment horizontal="center"/>
    </xf>
    <xf numFmtId="0" fontId="0" fillId="0" borderId="369" xfId="0" applyBorder="1" applyAlignment="1">
      <alignment horizontal="center"/>
    </xf>
    <xf numFmtId="0" fontId="31" fillId="13" borderId="434" xfId="0" applyFont="1" applyFill="1" applyBorder="1" applyAlignment="1">
      <alignment horizontal="center" vertical="center" wrapText="1"/>
    </xf>
    <xf numFmtId="38" fontId="27" fillId="2" borderId="439" xfId="0" applyNumberFormat="1" applyFont="1" applyFill="1" applyBorder="1" applyAlignment="1" applyProtection="1">
      <alignment horizontal="center" vertical="center"/>
      <protection locked="0"/>
    </xf>
    <xf numFmtId="0" fontId="0" fillId="0" borderId="361" xfId="0" applyBorder="1" applyAlignment="1">
      <alignment horizontal="center" vertical="center"/>
    </xf>
    <xf numFmtId="167" fontId="0" fillId="0" borderId="31" xfId="0" applyNumberFormat="1" applyBorder="1"/>
    <xf numFmtId="9" fontId="0" fillId="0" borderId="31" xfId="2" applyFont="1" applyBorder="1" applyAlignment="1"/>
    <xf numFmtId="2" fontId="0" fillId="0" borderId="31" xfId="0" applyNumberFormat="1" applyBorder="1"/>
    <xf numFmtId="37" fontId="0" fillId="0" borderId="0" xfId="0" applyNumberFormat="1"/>
    <xf numFmtId="0" fontId="2" fillId="0" borderId="237" xfId="0" applyFont="1" applyBorder="1"/>
    <xf numFmtId="0" fontId="2" fillId="0" borderId="61" xfId="0" applyFont="1" applyBorder="1"/>
    <xf numFmtId="0" fontId="2" fillId="0" borderId="62" xfId="0" applyFont="1" applyBorder="1"/>
    <xf numFmtId="0" fontId="7" fillId="19" borderId="37" xfId="0" applyFont="1" applyFill="1" applyBorder="1" applyAlignment="1">
      <alignment horizontal="center"/>
    </xf>
    <xf numFmtId="0" fontId="7" fillId="19" borderId="38" xfId="0" applyFont="1" applyFill="1" applyBorder="1"/>
    <xf numFmtId="0" fontId="6" fillId="19" borderId="39" xfId="0" applyFont="1" applyFill="1" applyBorder="1" applyAlignment="1">
      <alignment horizontal="right" indent="1"/>
    </xf>
    <xf numFmtId="167" fontId="7" fillId="19" borderId="37" xfId="0" applyNumberFormat="1" applyFont="1" applyFill="1" applyBorder="1" applyAlignment="1">
      <alignment horizontal="center"/>
    </xf>
    <xf numFmtId="0" fontId="7" fillId="19" borderId="38" xfId="0" applyFont="1" applyFill="1" applyBorder="1" applyAlignment="1">
      <alignment horizontal="center"/>
    </xf>
    <xf numFmtId="0" fontId="7" fillId="19" borderId="42" xfId="0" applyFont="1" applyFill="1" applyBorder="1" applyAlignment="1">
      <alignment horizontal="center"/>
    </xf>
    <xf numFmtId="0" fontId="7" fillId="19" borderId="39" xfId="0" applyFont="1" applyFill="1" applyBorder="1"/>
    <xf numFmtId="167" fontId="7" fillId="19" borderId="41" xfId="0" applyNumberFormat="1" applyFont="1" applyFill="1" applyBorder="1" applyAlignment="1">
      <alignment horizontal="center"/>
    </xf>
    <xf numFmtId="0" fontId="7" fillId="19" borderId="40" xfId="0" applyFont="1" applyFill="1" applyBorder="1"/>
    <xf numFmtId="170" fontId="7" fillId="19" borderId="38" xfId="0" applyNumberFormat="1" applyFont="1" applyFill="1" applyBorder="1"/>
    <xf numFmtId="166" fontId="7" fillId="19" borderId="38" xfId="2" applyNumberFormat="1" applyFont="1" applyFill="1" applyBorder="1" applyAlignment="1">
      <alignment horizontal="center"/>
    </xf>
    <xf numFmtId="1" fontId="7" fillId="19" borderId="38" xfId="0" applyNumberFormat="1" applyFont="1" applyFill="1" applyBorder="1" applyAlignment="1">
      <alignment horizontal="center"/>
    </xf>
    <xf numFmtId="0" fontId="0" fillId="19" borderId="412" xfId="0" applyFill="1" applyBorder="1" applyAlignment="1">
      <alignment horizontal="center" vertical="center"/>
    </xf>
    <xf numFmtId="170" fontId="7" fillId="19" borderId="37" xfId="0" applyNumberFormat="1" applyFont="1" applyFill="1" applyBorder="1" applyProtection="1">
      <protection locked="0"/>
    </xf>
    <xf numFmtId="170" fontId="7" fillId="19" borderId="40" xfId="0" applyNumberFormat="1" applyFont="1" applyFill="1" applyBorder="1"/>
    <xf numFmtId="0" fontId="7" fillId="2" borderId="452" xfId="0" applyFont="1" applyFill="1" applyBorder="1" applyAlignment="1">
      <alignment horizontal="center"/>
    </xf>
    <xf numFmtId="0" fontId="7" fillId="3" borderId="60" xfId="0" applyFont="1" applyFill="1" applyBorder="1" applyAlignment="1" applyProtection="1">
      <alignment horizontal="center"/>
      <protection locked="0"/>
    </xf>
    <xf numFmtId="0" fontId="7" fillId="3" borderId="453" xfId="0" applyFont="1" applyFill="1" applyBorder="1" applyAlignment="1" applyProtection="1">
      <alignment horizontal="center"/>
      <protection locked="0"/>
    </xf>
    <xf numFmtId="170" fontId="7" fillId="0" borderId="452" xfId="0" applyNumberFormat="1" applyFont="1" applyBorder="1" applyProtection="1">
      <protection locked="0"/>
    </xf>
    <xf numFmtId="170" fontId="7" fillId="2" borderId="60" xfId="0" applyNumberFormat="1" applyFont="1" applyFill="1" applyBorder="1"/>
    <xf numFmtId="167" fontId="7" fillId="0" borderId="453" xfId="0" applyNumberFormat="1" applyFont="1" applyBorder="1" applyAlignment="1" applyProtection="1">
      <alignment horizontal="center"/>
      <protection locked="0"/>
    </xf>
    <xf numFmtId="167" fontId="7" fillId="0" borderId="452" xfId="0" applyNumberFormat="1" applyFont="1" applyBorder="1" applyAlignment="1" applyProtection="1">
      <alignment horizontal="center"/>
      <protection locked="0"/>
    </xf>
    <xf numFmtId="0" fontId="7" fillId="0" borderId="60" xfId="0" applyFont="1" applyBorder="1" applyAlignment="1" applyProtection="1">
      <alignment horizontal="center"/>
      <protection locked="0"/>
    </xf>
    <xf numFmtId="0" fontId="7" fillId="2" borderId="454" xfId="0" applyFont="1" applyFill="1" applyBorder="1" applyAlignment="1">
      <alignment horizontal="center"/>
    </xf>
    <xf numFmtId="167" fontId="7" fillId="0" borderId="59" xfId="0" applyNumberFormat="1" applyFont="1" applyBorder="1" applyAlignment="1" applyProtection="1">
      <alignment horizontal="center"/>
      <protection locked="0"/>
    </xf>
    <xf numFmtId="167" fontId="7" fillId="0" borderId="58" xfId="0" applyNumberFormat="1" applyFont="1" applyBorder="1" applyAlignment="1" applyProtection="1">
      <alignment horizontal="center"/>
      <protection locked="0"/>
    </xf>
    <xf numFmtId="0" fontId="7" fillId="2" borderId="455" xfId="0" applyFont="1" applyFill="1" applyBorder="1" applyAlignment="1">
      <alignment horizontal="center"/>
    </xf>
    <xf numFmtId="0" fontId="0" fillId="0" borderId="23" xfId="0" applyBorder="1" applyAlignment="1">
      <alignment horizontal="center" vertical="center"/>
    </xf>
    <xf numFmtId="0" fontId="44" fillId="15" borderId="161" xfId="0" applyFont="1" applyFill="1" applyBorder="1" applyAlignment="1">
      <alignment wrapText="1"/>
    </xf>
    <xf numFmtId="0" fontId="44" fillId="15" borderId="126" xfId="0" applyFont="1" applyFill="1" applyBorder="1" applyAlignment="1">
      <alignment wrapText="1"/>
    </xf>
    <xf numFmtId="0" fontId="44" fillId="15" borderId="361" xfId="0" applyFont="1" applyFill="1" applyBorder="1" applyAlignment="1">
      <alignment wrapText="1"/>
    </xf>
    <xf numFmtId="0" fontId="44" fillId="15" borderId="365" xfId="0" applyFont="1" applyFill="1" applyBorder="1" applyAlignment="1">
      <alignment wrapText="1"/>
    </xf>
    <xf numFmtId="0" fontId="44" fillId="15" borderId="66" xfId="0" applyFont="1" applyFill="1" applyBorder="1" applyAlignment="1">
      <alignment wrapText="1"/>
    </xf>
    <xf numFmtId="0" fontId="44" fillId="15" borderId="0" xfId="0" applyFont="1" applyFill="1" applyAlignment="1">
      <alignment wrapText="1"/>
    </xf>
    <xf numFmtId="0" fontId="44" fillId="15" borderId="65" xfId="0" applyFont="1" applyFill="1" applyBorder="1" applyAlignment="1">
      <alignment wrapText="1"/>
    </xf>
    <xf numFmtId="15" fontId="0" fillId="0" borderId="0" xfId="0" applyNumberFormat="1" applyAlignment="1">
      <alignment wrapText="1"/>
    </xf>
    <xf numFmtId="0" fontId="0" fillId="39" borderId="0" xfId="0" applyFill="1" applyAlignment="1">
      <alignment wrapText="1"/>
    </xf>
    <xf numFmtId="185" fontId="0" fillId="0" borderId="362" xfId="0" applyNumberFormat="1" applyBorder="1" applyAlignment="1">
      <alignment wrapText="1"/>
    </xf>
    <xf numFmtId="185" fontId="0" fillId="0" borderId="363" xfId="0" applyNumberFormat="1" applyBorder="1" applyAlignment="1">
      <alignment wrapText="1"/>
    </xf>
    <xf numFmtId="183" fontId="0" fillId="0" borderId="363" xfId="0" applyNumberFormat="1" applyBorder="1" applyAlignment="1">
      <alignment wrapText="1"/>
    </xf>
    <xf numFmtId="183" fontId="0" fillId="0" borderId="364" xfId="0" applyNumberFormat="1" applyBorder="1" applyAlignment="1">
      <alignment wrapText="1"/>
    </xf>
    <xf numFmtId="37" fontId="0" fillId="0" borderId="362" xfId="0" applyNumberFormat="1" applyBorder="1" applyAlignment="1">
      <alignment wrapText="1"/>
    </xf>
    <xf numFmtId="37" fontId="0" fillId="0" borderId="363" xfId="0" applyNumberFormat="1" applyBorder="1" applyAlignment="1">
      <alignment wrapText="1"/>
    </xf>
    <xf numFmtId="38" fontId="0" fillId="0" borderId="363" xfId="0" applyNumberFormat="1" applyBorder="1" applyAlignment="1">
      <alignment wrapText="1"/>
    </xf>
    <xf numFmtId="38" fontId="0" fillId="0" borderId="364" xfId="0" applyNumberFormat="1" applyBorder="1" applyAlignment="1">
      <alignment wrapText="1"/>
    </xf>
    <xf numFmtId="10" fontId="0" fillId="0" borderId="362" xfId="0" applyNumberFormat="1" applyBorder="1" applyAlignment="1">
      <alignment wrapText="1"/>
    </xf>
    <xf numFmtId="10" fontId="0" fillId="0" borderId="363" xfId="0" applyNumberFormat="1" applyBorder="1" applyAlignment="1">
      <alignment wrapText="1"/>
    </xf>
    <xf numFmtId="0" fontId="0" fillId="0" borderId="363" xfId="0" applyBorder="1" applyAlignment="1">
      <alignment wrapText="1"/>
    </xf>
    <xf numFmtId="10" fontId="0" fillId="0" borderId="364" xfId="0" applyNumberFormat="1" applyBorder="1" applyAlignment="1">
      <alignment wrapText="1"/>
    </xf>
    <xf numFmtId="0" fontId="0" fillId="0" borderId="362" xfId="0" applyBorder="1" applyAlignment="1">
      <alignment wrapText="1"/>
    </xf>
    <xf numFmtId="0" fontId="0" fillId="0" borderId="364" xfId="0" applyBorder="1" applyAlignment="1">
      <alignment wrapText="1"/>
    </xf>
    <xf numFmtId="15" fontId="0" fillId="0" borderId="362" xfId="0" applyNumberFormat="1" applyBorder="1" applyAlignment="1">
      <alignment wrapText="1"/>
    </xf>
    <xf numFmtId="15" fontId="0" fillId="0" borderId="363" xfId="0" applyNumberFormat="1" applyBorder="1" applyAlignment="1">
      <alignment wrapText="1"/>
    </xf>
    <xf numFmtId="37" fontId="66" fillId="0" borderId="363" xfId="0" applyNumberFormat="1" applyFont="1" applyBorder="1" applyAlignment="1">
      <alignment wrapText="1"/>
    </xf>
    <xf numFmtId="15" fontId="66" fillId="0" borderId="363" xfId="0" applyNumberFormat="1" applyFont="1" applyBorder="1" applyAlignment="1">
      <alignment wrapText="1"/>
    </xf>
    <xf numFmtId="37" fontId="66" fillId="0" borderId="364" xfId="0" applyNumberFormat="1" applyFont="1" applyBorder="1" applyAlignment="1">
      <alignment wrapText="1"/>
    </xf>
    <xf numFmtId="1" fontId="0" fillId="0" borderId="362" xfId="0" applyNumberFormat="1" applyBorder="1" applyAlignment="1">
      <alignment wrapText="1"/>
    </xf>
    <xf numFmtId="1" fontId="0" fillId="0" borderId="363" xfId="0" applyNumberFormat="1" applyBorder="1" applyAlignment="1">
      <alignment wrapText="1"/>
    </xf>
    <xf numFmtId="38" fontId="0" fillId="0" borderId="362" xfId="0" applyNumberFormat="1" applyBorder="1" applyAlignment="1">
      <alignment wrapText="1"/>
    </xf>
    <xf numFmtId="9" fontId="0" fillId="0" borderId="363" xfId="2" applyFont="1" applyBorder="1" applyAlignment="1">
      <alignment wrapText="1"/>
    </xf>
    <xf numFmtId="0" fontId="57" fillId="28" borderId="379" xfId="0" applyFont="1" applyFill="1" applyBorder="1" applyAlignment="1">
      <alignment horizontal="center" vertical="center" wrapText="1"/>
    </xf>
    <xf numFmtId="0" fontId="57" fillId="28" borderId="382" xfId="0" applyFont="1" applyFill="1" applyBorder="1" applyAlignment="1">
      <alignment horizontal="center" vertical="center" wrapText="1"/>
    </xf>
    <xf numFmtId="0" fontId="57" fillId="28" borderId="243" xfId="0" applyFont="1" applyFill="1" applyBorder="1" applyAlignment="1">
      <alignment horizontal="center" vertical="center" wrapText="1"/>
    </xf>
    <xf numFmtId="0" fontId="57" fillId="28" borderId="244" xfId="0" applyFont="1" applyFill="1" applyBorder="1" applyAlignment="1">
      <alignment horizontal="center" vertical="center" wrapText="1"/>
    </xf>
    <xf numFmtId="0" fontId="57" fillId="28" borderId="262" xfId="0" applyFont="1" applyFill="1" applyBorder="1" applyAlignment="1">
      <alignment horizontal="center" vertical="center" wrapText="1"/>
    </xf>
    <xf numFmtId="0" fontId="83" fillId="29" borderId="248" xfId="0" applyFont="1" applyFill="1" applyBorder="1" applyAlignment="1">
      <alignment horizontal="center" vertical="center" wrapText="1"/>
    </xf>
    <xf numFmtId="0" fontId="83" fillId="2" borderId="251" xfId="0" applyFont="1" applyFill="1" applyBorder="1" applyAlignment="1">
      <alignment horizontal="center" vertical="center" wrapText="1"/>
    </xf>
    <xf numFmtId="0" fontId="83" fillId="29" borderId="251" xfId="0" applyFont="1" applyFill="1" applyBorder="1" applyAlignment="1">
      <alignment horizontal="center" vertical="center" wrapText="1"/>
    </xf>
    <xf numFmtId="0" fontId="83" fillId="2" borderId="264" xfId="0" applyFont="1" applyFill="1" applyBorder="1" applyAlignment="1">
      <alignment horizontal="center" vertical="center" wrapText="1"/>
    </xf>
    <xf numFmtId="0" fontId="83" fillId="29" borderId="249" xfId="0" applyFont="1" applyFill="1" applyBorder="1" applyAlignment="1">
      <alignment horizontal="center" vertical="center" wrapText="1"/>
    </xf>
    <xf numFmtId="0" fontId="83" fillId="2" borderId="252" xfId="0" applyFont="1" applyFill="1" applyBorder="1" applyAlignment="1">
      <alignment horizontal="center" vertical="center" wrapText="1"/>
    </xf>
    <xf numFmtId="0" fontId="83" fillId="29" borderId="252" xfId="0" applyFont="1" applyFill="1" applyBorder="1" applyAlignment="1">
      <alignment horizontal="center" vertical="center" wrapText="1"/>
    </xf>
    <xf numFmtId="0" fontId="83" fillId="2" borderId="265" xfId="0" applyFont="1" applyFill="1" applyBorder="1" applyAlignment="1">
      <alignment horizontal="center" vertical="center" wrapText="1"/>
    </xf>
    <xf numFmtId="0" fontId="57" fillId="28" borderId="198" xfId="0" applyFont="1" applyFill="1" applyBorder="1" applyAlignment="1">
      <alignment horizontal="center" vertical="center" wrapText="1"/>
    </xf>
    <xf numFmtId="0" fontId="57" fillId="28" borderId="166" xfId="0" applyFont="1" applyFill="1" applyBorder="1" applyAlignment="1">
      <alignment horizontal="center" vertical="center" wrapText="1"/>
    </xf>
    <xf numFmtId="0" fontId="57" fillId="28" borderId="273" xfId="0" applyFont="1" applyFill="1" applyBorder="1" applyAlignment="1">
      <alignment horizontal="center" vertical="center" wrapText="1"/>
    </xf>
    <xf numFmtId="0" fontId="57" fillId="28" borderId="254" xfId="0" applyFont="1" applyFill="1" applyBorder="1" applyAlignment="1">
      <alignment horizontal="center" vertical="center" wrapText="1"/>
    </xf>
    <xf numFmtId="0" fontId="57" fillId="28" borderId="275" xfId="0" applyFont="1" applyFill="1" applyBorder="1" applyAlignment="1">
      <alignment horizontal="center" vertical="center" wrapText="1"/>
    </xf>
    <xf numFmtId="0" fontId="121" fillId="27" borderId="335" xfId="0" applyFont="1" applyFill="1" applyBorder="1" applyAlignment="1">
      <alignment horizontal="center" vertical="center" wrapText="1"/>
    </xf>
    <xf numFmtId="0" fontId="121" fillId="27" borderId="313" xfId="0" applyFont="1" applyFill="1" applyBorder="1" applyAlignment="1">
      <alignment horizontal="center" vertical="center" wrapText="1"/>
    </xf>
    <xf numFmtId="0" fontId="121" fillId="27" borderId="314" xfId="0" applyFont="1" applyFill="1" applyBorder="1" applyAlignment="1">
      <alignment horizontal="center" vertical="center" wrapText="1"/>
    </xf>
    <xf numFmtId="0" fontId="71" fillId="36" borderId="184" xfId="0" applyFont="1" applyFill="1" applyBorder="1" applyAlignment="1">
      <alignment horizontal="centerContinuous" vertical="center"/>
    </xf>
    <xf numFmtId="0" fontId="68" fillId="36" borderId="0" xfId="0" applyFont="1" applyFill="1" applyAlignment="1">
      <alignment horizontal="centerContinuous" vertical="center"/>
    </xf>
    <xf numFmtId="0" fontId="71" fillId="36" borderId="0" xfId="0" applyFont="1" applyFill="1" applyAlignment="1">
      <alignment horizontal="centerContinuous" vertical="center"/>
    </xf>
    <xf numFmtId="0" fontId="68" fillId="36" borderId="381" xfId="0" applyFont="1" applyFill="1" applyBorder="1" applyAlignment="1">
      <alignment horizontal="centerContinuous" vertical="center"/>
    </xf>
    <xf numFmtId="0" fontId="57" fillId="27" borderId="185" xfId="0" applyFont="1" applyFill="1" applyBorder="1" applyAlignment="1">
      <alignment horizontal="center" vertical="center" wrapText="1"/>
    </xf>
    <xf numFmtId="0" fontId="57" fillId="27" borderId="197" xfId="0" applyFont="1" applyFill="1" applyBorder="1" applyAlignment="1">
      <alignment horizontal="center" vertical="center" wrapText="1"/>
    </xf>
    <xf numFmtId="0" fontId="57" fillId="27" borderId="402" xfId="0" applyFont="1" applyFill="1" applyBorder="1" applyAlignment="1">
      <alignment horizontal="center" vertical="center" wrapText="1"/>
    </xf>
    <xf numFmtId="0" fontId="76" fillId="26" borderId="393" xfId="0" applyFont="1" applyFill="1" applyBorder="1" applyAlignment="1">
      <alignment horizontal="centerContinuous" vertical="center"/>
    </xf>
    <xf numFmtId="0" fontId="77" fillId="26" borderId="222" xfId="0" applyFont="1" applyFill="1" applyBorder="1" applyAlignment="1">
      <alignment horizontal="centerContinuous" vertical="center"/>
    </xf>
    <xf numFmtId="0" fontId="77" fillId="26" borderId="333" xfId="0" applyFont="1" applyFill="1" applyBorder="1" applyAlignment="1">
      <alignment horizontal="centerContinuous" vertical="center"/>
    </xf>
    <xf numFmtId="0" fontId="77" fillId="26" borderId="444" xfId="0" applyFont="1" applyFill="1" applyBorder="1" applyAlignment="1">
      <alignment horizontal="centerContinuous" vertical="center"/>
    </xf>
    <xf numFmtId="0" fontId="57" fillId="27" borderId="125" xfId="0" applyFont="1" applyFill="1" applyBorder="1" applyAlignment="1">
      <alignment horizontal="centerContinuous"/>
    </xf>
    <xf numFmtId="0" fontId="68" fillId="24" borderId="216" xfId="0" applyFont="1" applyFill="1" applyBorder="1" applyAlignment="1">
      <alignment horizontal="center" vertical="center" wrapText="1"/>
    </xf>
    <xf numFmtId="0" fontId="57" fillId="27" borderId="203" xfId="0" applyFont="1" applyFill="1" applyBorder="1" applyAlignment="1">
      <alignment horizontal="centerContinuous"/>
    </xf>
    <xf numFmtId="0" fontId="57" fillId="27" borderId="0" xfId="0" applyFont="1" applyFill="1" applyAlignment="1">
      <alignment horizontal="centerContinuous"/>
    </xf>
    <xf numFmtId="0" fontId="57" fillId="27" borderId="224" xfId="0" applyFont="1" applyFill="1" applyBorder="1" applyAlignment="1">
      <alignment horizontal="centerContinuous"/>
    </xf>
    <xf numFmtId="0" fontId="68" fillId="24" borderId="214" xfId="0" applyFont="1" applyFill="1" applyBorder="1" applyAlignment="1">
      <alignment horizontal="center" vertical="center" wrapText="1"/>
    </xf>
    <xf numFmtId="0" fontId="77" fillId="26" borderId="223" xfId="0" applyFont="1" applyFill="1" applyBorder="1" applyAlignment="1">
      <alignment horizontal="centerContinuous" vertical="center"/>
    </xf>
    <xf numFmtId="0" fontId="76" fillId="26" borderId="0" xfId="0" applyFont="1" applyFill="1" applyAlignment="1">
      <alignment horizontal="centerContinuous" vertical="center"/>
    </xf>
    <xf numFmtId="0" fontId="71" fillId="25" borderId="165" xfId="0" applyFont="1" applyFill="1" applyBorder="1" applyAlignment="1">
      <alignment horizontal="centerContinuous" vertical="center"/>
    </xf>
    <xf numFmtId="0" fontId="59" fillId="25" borderId="207" xfId="0" applyFont="1" applyFill="1" applyBorder="1" applyAlignment="1">
      <alignment horizontal="centerContinuous" vertical="center"/>
    </xf>
    <xf numFmtId="0" fontId="61" fillId="25" borderId="207" xfId="0" applyFont="1" applyFill="1" applyBorder="1" applyAlignment="1">
      <alignment horizontal="centerContinuous" vertical="center"/>
    </xf>
    <xf numFmtId="0" fontId="59" fillId="25" borderId="389" xfId="0" applyFont="1" applyFill="1" applyBorder="1" applyAlignment="1">
      <alignment horizontal="centerContinuous" vertical="center"/>
    </xf>
    <xf numFmtId="0" fontId="57" fillId="37" borderId="226" xfId="0" applyFont="1" applyFill="1" applyBorder="1" applyAlignment="1">
      <alignment horizontal="center" vertical="center" wrapText="1"/>
    </xf>
    <xf numFmtId="0" fontId="57" fillId="37" borderId="163" xfId="0" applyFont="1" applyFill="1" applyBorder="1" applyAlignment="1">
      <alignment horizontal="center" vertical="center" wrapText="1"/>
    </xf>
    <xf numFmtId="0" fontId="57" fillId="37" borderId="258" xfId="0" applyFont="1" applyFill="1" applyBorder="1" applyAlignment="1">
      <alignment horizontal="center" vertical="center" wrapText="1"/>
    </xf>
    <xf numFmtId="0" fontId="76" fillId="0" borderId="458" xfId="0" applyFont="1" applyBorder="1" applyAlignment="1">
      <alignment horizontal="center" vertical="center" wrapText="1"/>
    </xf>
    <xf numFmtId="0" fontId="76" fillId="0" borderId="221" xfId="0" applyFont="1" applyBorder="1" applyAlignment="1">
      <alignment vertical="center" wrapText="1"/>
    </xf>
    <xf numFmtId="0" fontId="76" fillId="0" borderId="222" xfId="0" applyFont="1" applyBorder="1" applyAlignment="1">
      <alignment vertical="center" wrapText="1"/>
    </xf>
    <xf numFmtId="0" fontId="44" fillId="15" borderId="80" xfId="0" applyFont="1" applyFill="1" applyBorder="1" applyAlignment="1">
      <alignment wrapText="1"/>
    </xf>
    <xf numFmtId="43" fontId="0" fillId="0" borderId="363" xfId="1" applyFont="1" applyBorder="1" applyAlignment="1">
      <alignment wrapText="1"/>
    </xf>
    <xf numFmtId="10" fontId="0" fillId="0" borderId="363" xfId="2" applyNumberFormat="1" applyFont="1" applyBorder="1" applyAlignment="1">
      <alignment wrapText="1"/>
    </xf>
    <xf numFmtId="0" fontId="77" fillId="0" borderId="313" xfId="0" applyFont="1" applyBorder="1" applyAlignment="1">
      <alignment horizontal="center" vertical="center"/>
    </xf>
    <xf numFmtId="183" fontId="77" fillId="0" borderId="313" xfId="0" applyNumberFormat="1" applyFont="1" applyBorder="1" applyAlignment="1">
      <alignment horizontal="center" vertical="center"/>
    </xf>
    <xf numFmtId="0" fontId="78" fillId="15" borderId="390" xfId="0" applyFont="1" applyFill="1" applyBorder="1" applyAlignment="1">
      <alignment vertical="center"/>
    </xf>
    <xf numFmtId="0" fontId="80" fillId="15" borderId="83" xfId="0" applyFont="1" applyFill="1" applyBorder="1" applyAlignment="1">
      <alignment vertical="center"/>
    </xf>
    <xf numFmtId="0" fontId="80" fillId="15" borderId="391" xfId="0" applyFont="1" applyFill="1" applyBorder="1" applyAlignment="1">
      <alignment vertical="center"/>
    </xf>
    <xf numFmtId="0" fontId="71" fillId="25" borderId="239" xfId="0" applyFont="1" applyFill="1" applyBorder="1" applyAlignment="1">
      <alignment horizontal="centerContinuous" vertical="center"/>
    </xf>
    <xf numFmtId="0" fontId="71" fillId="25" borderId="181" xfId="0" applyFont="1" applyFill="1" applyBorder="1" applyAlignment="1">
      <alignment horizontal="centerContinuous" vertical="center"/>
    </xf>
    <xf numFmtId="0" fontId="71" fillId="25" borderId="171" xfId="0" applyFont="1" applyFill="1" applyBorder="1" applyAlignment="1">
      <alignment horizontal="centerContinuous" vertical="center"/>
    </xf>
    <xf numFmtId="0" fontId="71" fillId="25" borderId="172" xfId="0" applyFont="1" applyFill="1" applyBorder="1" applyAlignment="1">
      <alignment horizontal="centerContinuous" vertical="center"/>
    </xf>
    <xf numFmtId="0" fontId="71" fillId="25" borderId="166" xfId="0" applyFont="1" applyFill="1" applyBorder="1" applyAlignment="1">
      <alignment horizontal="centerContinuous" vertical="center"/>
    </xf>
    <xf numFmtId="0" fontId="71" fillId="25" borderId="392" xfId="0" applyFont="1" applyFill="1" applyBorder="1" applyAlignment="1">
      <alignment horizontal="centerContinuous" vertical="center"/>
    </xf>
    <xf numFmtId="0" fontId="0" fillId="0" borderId="381" xfId="0" applyBorder="1"/>
    <xf numFmtId="173" fontId="76" fillId="10" borderId="310" xfId="1" applyNumberFormat="1" applyFont="1" applyFill="1" applyBorder="1" applyAlignment="1" applyProtection="1">
      <alignment horizontal="center"/>
    </xf>
    <xf numFmtId="173" fontId="57" fillId="0" borderId="310" xfId="0" applyNumberFormat="1" applyFont="1" applyBorder="1" applyAlignment="1">
      <alignment horizontal="center"/>
    </xf>
    <xf numFmtId="173" fontId="57" fillId="0" borderId="310" xfId="0" applyNumberFormat="1" applyFont="1" applyBorder="1" applyAlignment="1">
      <alignment horizontal="center" vertical="center"/>
    </xf>
    <xf numFmtId="173" fontId="57" fillId="0" borderId="355" xfId="0" applyNumberFormat="1" applyFont="1" applyBorder="1" applyAlignment="1">
      <alignment horizontal="center" vertical="center"/>
    </xf>
    <xf numFmtId="173" fontId="0" fillId="0" borderId="381" xfId="0" applyNumberFormat="1" applyBorder="1"/>
    <xf numFmtId="173" fontId="76" fillId="10" borderId="313" xfId="1" applyNumberFormat="1" applyFont="1" applyFill="1" applyBorder="1" applyAlignment="1" applyProtection="1">
      <alignment horizontal="center"/>
    </xf>
    <xf numFmtId="173" fontId="76" fillId="10" borderId="356" xfId="1" applyNumberFormat="1" applyFont="1" applyFill="1" applyBorder="1" applyAlignment="1" applyProtection="1">
      <alignment horizontal="center" vertical="center"/>
    </xf>
    <xf numFmtId="0" fontId="71" fillId="25" borderId="352" xfId="0" applyFont="1" applyFill="1" applyBorder="1" applyAlignment="1">
      <alignment horizontal="centerContinuous" vertical="center"/>
    </xf>
    <xf numFmtId="0" fontId="68" fillId="25" borderId="346" xfId="0" applyFont="1" applyFill="1" applyBorder="1" applyAlignment="1">
      <alignment horizontal="centerContinuous" vertical="center"/>
    </xf>
    <xf numFmtId="0" fontId="68" fillId="25" borderId="353" xfId="0" applyFont="1" applyFill="1" applyBorder="1" applyAlignment="1">
      <alignment horizontal="centerContinuous" vertical="center"/>
    </xf>
    <xf numFmtId="0" fontId="68" fillId="25" borderId="354" xfId="0" applyFont="1" applyFill="1" applyBorder="1" applyAlignment="1">
      <alignment horizontal="centerContinuous" vertical="center"/>
    </xf>
    <xf numFmtId="0" fontId="68" fillId="25" borderId="197" xfId="0" applyFont="1" applyFill="1" applyBorder="1" applyAlignment="1">
      <alignment horizontal="centerContinuous" vertical="center"/>
    </xf>
    <xf numFmtId="0" fontId="68" fillId="25" borderId="337" xfId="0" applyFont="1" applyFill="1" applyBorder="1" applyAlignment="1">
      <alignment horizontal="center" vertical="center"/>
    </xf>
    <xf numFmtId="37" fontId="76" fillId="0" borderId="0" xfId="1" applyNumberFormat="1" applyFont="1" applyFill="1" applyBorder="1" applyAlignment="1" applyProtection="1">
      <alignment horizontal="center" vertical="center"/>
    </xf>
    <xf numFmtId="37" fontId="77" fillId="0" borderId="199" xfId="0" applyNumberFormat="1" applyFont="1" applyBorder="1" applyAlignment="1">
      <alignment horizontal="center" vertical="center"/>
    </xf>
    <xf numFmtId="0" fontId="62" fillId="0" borderId="0" xfId="0" applyFont="1" applyAlignment="1">
      <alignment vertical="center"/>
    </xf>
    <xf numFmtId="0" fontId="60" fillId="0" borderId="257" xfId="0" applyFont="1" applyBorder="1" applyAlignment="1">
      <alignment vertical="center"/>
    </xf>
    <xf numFmtId="37" fontId="62" fillId="0" borderId="233" xfId="0" applyNumberFormat="1" applyFont="1" applyBorder="1" applyAlignment="1">
      <alignment vertical="center"/>
    </xf>
    <xf numFmtId="37" fontId="77" fillId="0" borderId="200" xfId="0" applyNumberFormat="1" applyFont="1" applyBorder="1" applyAlignment="1">
      <alignment horizontal="center" vertical="center"/>
    </xf>
    <xf numFmtId="37" fontId="0" fillId="0" borderId="235" xfId="0" applyNumberFormat="1" applyBorder="1" applyAlignment="1">
      <alignment vertical="center"/>
    </xf>
    <xf numFmtId="0" fontId="60" fillId="0" borderId="167" xfId="0" applyFont="1" applyBorder="1" applyAlignment="1">
      <alignment vertical="center"/>
    </xf>
    <xf numFmtId="167" fontId="77" fillId="0" borderId="200" xfId="0" applyNumberFormat="1" applyFont="1" applyBorder="1" applyAlignment="1">
      <alignment horizontal="center" vertical="center"/>
    </xf>
    <xf numFmtId="37" fontId="60" fillId="0" borderId="162" xfId="0" applyNumberFormat="1" applyFont="1" applyBorder="1" applyAlignment="1">
      <alignment vertical="center"/>
    </xf>
    <xf numFmtId="167" fontId="2" fillId="0" borderId="235" xfId="0" applyNumberFormat="1" applyFont="1" applyBorder="1" applyAlignment="1">
      <alignment vertical="center"/>
    </xf>
    <xf numFmtId="9" fontId="76" fillId="0" borderId="0" xfId="2" applyFont="1" applyFill="1" applyBorder="1" applyAlignment="1" applyProtection="1">
      <alignment horizontal="center" vertical="center"/>
    </xf>
    <xf numFmtId="37" fontId="0" fillId="0" borderId="165" xfId="0" applyNumberFormat="1" applyBorder="1" applyAlignment="1">
      <alignment vertical="center"/>
    </xf>
    <xf numFmtId="9" fontId="76" fillId="0" borderId="234" xfId="2" applyFont="1" applyFill="1" applyBorder="1" applyAlignment="1" applyProtection="1">
      <alignment horizontal="center" vertical="center"/>
    </xf>
    <xf numFmtId="38" fontId="77" fillId="0" borderId="332" xfId="0" applyNumberFormat="1" applyFont="1" applyBorder="1" applyAlignment="1">
      <alignment horizontal="center" vertical="center"/>
    </xf>
    <xf numFmtId="0" fontId="60" fillId="0" borderId="236" xfId="0" applyFont="1" applyBorder="1" applyAlignment="1">
      <alignment vertical="center"/>
    </xf>
    <xf numFmtId="0" fontId="62" fillId="0" borderId="236" xfId="0" applyFont="1" applyBorder="1" applyAlignment="1">
      <alignment vertical="center"/>
    </xf>
    <xf numFmtId="38" fontId="0" fillId="0" borderId="236" xfId="0" applyNumberFormat="1" applyBorder="1" applyAlignment="1">
      <alignment vertical="center"/>
    </xf>
    <xf numFmtId="38" fontId="0" fillId="0" borderId="347" xfId="0" applyNumberFormat="1" applyBorder="1" applyAlignment="1">
      <alignment vertical="center"/>
    </xf>
    <xf numFmtId="0" fontId="57" fillId="0" borderId="334" xfId="0" applyFont="1" applyBorder="1" applyAlignment="1">
      <alignment horizontal="centerContinuous" vertical="center" wrapText="1"/>
    </xf>
    <xf numFmtId="0" fontId="57" fillId="0" borderId="310" xfId="0" applyFont="1" applyBorder="1" applyAlignment="1">
      <alignment horizontal="centerContinuous" vertical="center" wrapText="1"/>
    </xf>
    <xf numFmtId="0" fontId="57" fillId="0" borderId="310" xfId="0" applyFont="1" applyBorder="1" applyAlignment="1">
      <alignment horizontal="centerContinuous" vertical="center"/>
    </xf>
    <xf numFmtId="0" fontId="57" fillId="0" borderId="311" xfId="0" applyFont="1" applyBorder="1" applyAlignment="1">
      <alignment horizontal="centerContinuous" vertical="center" wrapText="1"/>
    </xf>
    <xf numFmtId="0" fontId="58" fillId="26" borderId="84" xfId="0" applyFont="1" applyFill="1" applyBorder="1" applyAlignment="1">
      <alignment horizontal="center" vertical="center" wrapText="1"/>
    </xf>
    <xf numFmtId="0" fontId="58" fillId="26" borderId="82" xfId="0" applyFont="1" applyFill="1" applyBorder="1" applyAlignment="1">
      <alignment horizontal="center" vertical="center" wrapText="1"/>
    </xf>
    <xf numFmtId="0" fontId="58" fillId="26" borderId="73" xfId="0" applyFont="1" applyFill="1" applyBorder="1" applyAlignment="1">
      <alignment horizontal="center" vertical="center" wrapText="1"/>
    </xf>
    <xf numFmtId="1" fontId="57" fillId="0" borderId="336" xfId="0" applyNumberFormat="1" applyFont="1" applyBorder="1" applyAlignment="1">
      <alignment horizontal="center" vertical="center"/>
    </xf>
    <xf numFmtId="0" fontId="57" fillId="0" borderId="315" xfId="0" applyFont="1" applyBorder="1" applyAlignment="1">
      <alignment horizontal="center" vertical="center"/>
    </xf>
    <xf numFmtId="1" fontId="57" fillId="0" borderId="315" xfId="0" applyNumberFormat="1" applyFont="1" applyBorder="1" applyAlignment="1">
      <alignment horizontal="center" vertical="center"/>
    </xf>
    <xf numFmtId="0" fontId="57" fillId="0" borderId="343" xfId="0" applyFont="1" applyBorder="1" applyAlignment="1">
      <alignment horizontal="center" vertical="center"/>
    </xf>
    <xf numFmtId="1" fontId="57" fillId="0" borderId="218" xfId="0" applyNumberFormat="1" applyFont="1" applyBorder="1" applyAlignment="1">
      <alignment horizontal="center" vertical="center"/>
    </xf>
    <xf numFmtId="0" fontId="57" fillId="0" borderId="218" xfId="0" applyFont="1" applyBorder="1" applyAlignment="1">
      <alignment horizontal="center" vertical="center"/>
    </xf>
    <xf numFmtId="1" fontId="62" fillId="0" borderId="0" xfId="0" applyNumberFormat="1" applyFont="1" applyAlignment="1">
      <alignment horizontal="center"/>
    </xf>
    <xf numFmtId="0" fontId="57" fillId="26" borderId="194" xfId="0" applyFont="1" applyFill="1" applyBorder="1" applyAlignment="1">
      <alignment horizontal="centerContinuous" vertical="center"/>
    </xf>
    <xf numFmtId="0" fontId="57" fillId="26" borderId="197" xfId="0" applyFont="1" applyFill="1" applyBorder="1" applyAlignment="1">
      <alignment horizontal="centerContinuous" vertical="center"/>
    </xf>
    <xf numFmtId="0" fontId="58" fillId="27" borderId="340" xfId="0" applyFont="1" applyFill="1" applyBorder="1" applyAlignment="1">
      <alignment horizontal="left" vertical="center" wrapText="1"/>
    </xf>
    <xf numFmtId="0" fontId="57" fillId="27" borderId="341" xfId="0" applyFont="1" applyFill="1" applyBorder="1" applyAlignment="1">
      <alignment horizontal="center" vertical="center"/>
    </xf>
    <xf numFmtId="0" fontId="57" fillId="27" borderId="342" xfId="0" applyFont="1" applyFill="1" applyBorder="1" applyAlignment="1">
      <alignment horizontal="center" vertical="center"/>
    </xf>
    <xf numFmtId="0" fontId="121" fillId="28" borderId="335" xfId="0" applyFont="1" applyFill="1" applyBorder="1" applyAlignment="1">
      <alignment horizontal="left" vertical="center" wrapText="1"/>
    </xf>
    <xf numFmtId="0" fontId="57" fillId="0" borderId="313" xfId="0" applyFont="1" applyBorder="1" applyAlignment="1">
      <alignment horizontal="center" vertical="center"/>
    </xf>
    <xf numFmtId="0" fontId="57" fillId="0" borderId="314" xfId="0" applyFont="1" applyBorder="1" applyAlignment="1">
      <alignment horizontal="center" vertical="center"/>
    </xf>
    <xf numFmtId="0" fontId="57" fillId="26" borderId="397" xfId="0" applyFont="1" applyFill="1" applyBorder="1" applyAlignment="1">
      <alignment horizontal="centerContinuous" vertical="center"/>
    </xf>
    <xf numFmtId="38" fontId="57" fillId="0" borderId="398" xfId="0" applyNumberFormat="1" applyFont="1" applyBorder="1" applyAlignment="1">
      <alignment horizontal="center" vertical="center"/>
    </xf>
    <xf numFmtId="38" fontId="57" fillId="0" borderId="315" xfId="0" applyNumberFormat="1" applyFont="1" applyBorder="1" applyAlignment="1">
      <alignment horizontal="center" vertical="center"/>
    </xf>
    <xf numFmtId="10" fontId="57" fillId="2" borderId="316" xfId="2" applyNumberFormat="1" applyFont="1" applyFill="1" applyBorder="1" applyAlignment="1" applyProtection="1">
      <alignment horizontal="center" vertical="center"/>
    </xf>
    <xf numFmtId="0" fontId="121" fillId="28" borderId="336" xfId="0" applyFont="1" applyFill="1" applyBorder="1" applyAlignment="1">
      <alignment horizontal="left" vertical="center" wrapText="1"/>
    </xf>
    <xf numFmtId="0" fontId="57" fillId="0" borderId="316" xfId="0" applyFont="1" applyBorder="1" applyAlignment="1">
      <alignment horizontal="center" vertical="center"/>
    </xf>
    <xf numFmtId="0" fontId="57" fillId="0" borderId="398" xfId="0" applyFont="1" applyBorder="1" applyAlignment="1">
      <alignment horizontal="center" vertical="center"/>
    </xf>
    <xf numFmtId="0" fontId="57" fillId="0" borderId="336" xfId="0" applyFont="1" applyBorder="1" applyAlignment="1">
      <alignment horizontal="center" vertical="center"/>
    </xf>
    <xf numFmtId="0" fontId="57" fillId="0" borderId="316" xfId="0" applyFont="1" applyBorder="1" applyAlignment="1">
      <alignment horizontal="center" vertical="center" wrapText="1"/>
    </xf>
    <xf numFmtId="0" fontId="57" fillId="0" borderId="194" xfId="0" applyFont="1" applyBorder="1" applyAlignment="1">
      <alignment horizontal="center" vertical="center"/>
    </xf>
    <xf numFmtId="0" fontId="57" fillId="0" borderId="197" xfId="0" applyFont="1" applyBorder="1" applyAlignment="1">
      <alignment horizontal="center" vertical="center"/>
    </xf>
    <xf numFmtId="0" fontId="57" fillId="0" borderId="337" xfId="0" applyFont="1" applyBorder="1" applyAlignment="1">
      <alignment horizontal="center" vertical="center"/>
    </xf>
    <xf numFmtId="0" fontId="78" fillId="15" borderId="351" xfId="0" applyFont="1" applyFill="1" applyBorder="1" applyAlignment="1">
      <alignment vertical="center"/>
    </xf>
    <xf numFmtId="0" fontId="71" fillId="15" borderId="107" xfId="0" applyFont="1" applyFill="1" applyBorder="1" applyAlignment="1">
      <alignment horizontal="centerContinuous" vertical="center"/>
    </xf>
    <xf numFmtId="0" fontId="68" fillId="25" borderId="0" xfId="0" applyFont="1" applyFill="1" applyAlignment="1">
      <alignment horizontal="centerContinuous" vertical="center"/>
    </xf>
    <xf numFmtId="0" fontId="61" fillId="25" borderId="113" xfId="0" applyFont="1" applyFill="1" applyBorder="1" applyAlignment="1">
      <alignment horizontal="centerContinuous" vertical="center"/>
    </xf>
    <xf numFmtId="0" fontId="68" fillId="25" borderId="107" xfId="0" applyFont="1" applyFill="1" applyBorder="1" applyAlignment="1">
      <alignment horizontal="centerContinuous" vertical="center"/>
    </xf>
    <xf numFmtId="0" fontId="68" fillId="25" borderId="394" xfId="0" applyFont="1" applyFill="1" applyBorder="1" applyAlignment="1">
      <alignment horizontal="centerContinuous" vertical="center"/>
    </xf>
    <xf numFmtId="0" fontId="57" fillId="26" borderId="66" xfId="0" quotePrefix="1" applyFont="1" applyFill="1" applyBorder="1" applyAlignment="1">
      <alignment horizontal="center" vertical="center" wrapText="1"/>
    </xf>
    <xf numFmtId="0" fontId="57" fillId="26" borderId="0" xfId="0" quotePrefix="1" applyFont="1" applyFill="1" applyAlignment="1">
      <alignment horizontal="center" vertical="center" wrapText="1"/>
    </xf>
    <xf numFmtId="0" fontId="57" fillId="26" borderId="65" xfId="0" quotePrefix="1" applyFont="1" applyFill="1" applyBorder="1" applyAlignment="1">
      <alignment horizontal="center" vertical="center" wrapText="1"/>
    </xf>
    <xf numFmtId="0" fontId="57" fillId="26" borderId="358" xfId="0" quotePrefix="1" applyFont="1" applyFill="1" applyBorder="1" applyAlignment="1">
      <alignment horizontal="center" vertical="center" wrapText="1"/>
    </xf>
    <xf numFmtId="0" fontId="57" fillId="26" borderId="358" xfId="0" applyFont="1" applyFill="1" applyBorder="1" applyAlignment="1">
      <alignment horizontal="center" vertical="center" wrapText="1"/>
    </xf>
    <xf numFmtId="0" fontId="57" fillId="26" borderId="403" xfId="0" applyFont="1" applyFill="1" applyBorder="1" applyAlignment="1">
      <alignment horizontal="center" vertical="center" wrapText="1"/>
    </xf>
    <xf numFmtId="9" fontId="77" fillId="0" borderId="313" xfId="2" applyFont="1" applyBorder="1" applyAlignment="1" applyProtection="1">
      <alignment horizontal="center" vertical="center"/>
    </xf>
    <xf numFmtId="0" fontId="71" fillId="25" borderId="377" xfId="0" applyFont="1" applyFill="1" applyBorder="1" applyAlignment="1">
      <alignment horizontal="centerContinuous" vertical="center"/>
    </xf>
    <xf numFmtId="0" fontId="85" fillId="25" borderId="204" xfId="0" applyFont="1" applyFill="1" applyBorder="1" applyAlignment="1">
      <alignment horizontal="centerContinuous" vertical="top" wrapText="1"/>
    </xf>
    <xf numFmtId="0" fontId="85" fillId="25" borderId="205" xfId="0" applyFont="1" applyFill="1" applyBorder="1" applyAlignment="1">
      <alignment horizontal="centerContinuous" vertical="top" wrapText="1"/>
    </xf>
    <xf numFmtId="0" fontId="71" fillId="25" borderId="220" xfId="0" applyFont="1" applyFill="1" applyBorder="1" applyAlignment="1">
      <alignment horizontal="centerContinuous" vertical="center"/>
    </xf>
    <xf numFmtId="0" fontId="85" fillId="25" borderId="186" xfId="0" applyFont="1" applyFill="1" applyBorder="1" applyAlignment="1">
      <alignment horizontal="centerContinuous" vertical="center" wrapText="1"/>
    </xf>
    <xf numFmtId="0" fontId="85" fillId="25" borderId="228" xfId="0" applyFont="1" applyFill="1" applyBorder="1" applyAlignment="1">
      <alignment horizontal="centerContinuous" vertical="center" wrapText="1"/>
    </xf>
    <xf numFmtId="0" fontId="71" fillId="25" borderId="206" xfId="0" applyFont="1" applyFill="1" applyBorder="1" applyAlignment="1">
      <alignment horizontal="centerContinuous" vertical="center"/>
    </xf>
    <xf numFmtId="0" fontId="85" fillId="25" borderId="204" xfId="0" applyFont="1" applyFill="1" applyBorder="1" applyAlignment="1">
      <alignment horizontal="centerContinuous" vertical="center" wrapText="1"/>
    </xf>
    <xf numFmtId="0" fontId="86" fillId="25" borderId="208" xfId="0" applyFont="1" applyFill="1" applyBorder="1" applyAlignment="1">
      <alignment horizontal="centerContinuous" vertical="center"/>
    </xf>
    <xf numFmtId="0" fontId="71" fillId="25" borderId="208" xfId="0" applyFont="1" applyFill="1" applyBorder="1" applyAlignment="1">
      <alignment horizontal="centerContinuous" vertical="center"/>
    </xf>
    <xf numFmtId="0" fontId="86" fillId="0" borderId="378" xfId="0" applyFont="1" applyBorder="1" applyAlignment="1">
      <alignment horizontal="centerContinuous" vertical="center"/>
    </xf>
    <xf numFmtId="0" fontId="72" fillId="0" borderId="0" xfId="0" applyFont="1" applyAlignment="1">
      <alignment vertical="center"/>
    </xf>
    <xf numFmtId="0" fontId="76" fillId="2" borderId="239" xfId="0" applyFont="1" applyFill="1" applyBorder="1" applyAlignment="1">
      <alignment horizontal="centerContinuous" vertical="center" wrapText="1"/>
    </xf>
    <xf numFmtId="0" fontId="57" fillId="2" borderId="181" xfId="0" applyFont="1" applyFill="1" applyBorder="1" applyAlignment="1">
      <alignment horizontal="centerContinuous" vertical="center"/>
    </xf>
    <xf numFmtId="0" fontId="35" fillId="2" borderId="181" xfId="0" applyFont="1" applyFill="1" applyBorder="1" applyAlignment="1">
      <alignment horizontal="centerContinuous" vertical="center"/>
    </xf>
    <xf numFmtId="0" fontId="35" fillId="2" borderId="240" xfId="0" applyFont="1" applyFill="1" applyBorder="1" applyAlignment="1">
      <alignment horizontal="centerContinuous" vertical="center"/>
    </xf>
    <xf numFmtId="167" fontId="58" fillId="30" borderId="249" xfId="0" applyNumberFormat="1" applyFont="1" applyFill="1" applyBorder="1" applyAlignment="1">
      <alignment horizontal="center" vertical="center"/>
    </xf>
    <xf numFmtId="172" fontId="58" fillId="30" borderId="249" xfId="0" applyNumberFormat="1" applyFont="1" applyFill="1" applyBorder="1" applyAlignment="1">
      <alignment horizontal="center" vertical="center"/>
    </xf>
    <xf numFmtId="167" fontId="58" fillId="30" borderId="250" xfId="0" applyNumberFormat="1" applyFont="1" applyFill="1" applyBorder="1" applyAlignment="1">
      <alignment horizontal="center" vertical="center"/>
    </xf>
    <xf numFmtId="10" fontId="57" fillId="2" borderId="255" xfId="0" applyNumberFormat="1" applyFont="1" applyFill="1" applyBorder="1" applyAlignment="1">
      <alignment horizontal="center" vertical="center"/>
    </xf>
    <xf numFmtId="176" fontId="64" fillId="2" borderId="258" xfId="0" applyNumberFormat="1" applyFont="1" applyFill="1" applyBorder="1" applyAlignment="1">
      <alignment horizontal="center" vertical="center"/>
    </xf>
    <xf numFmtId="0" fontId="57" fillId="2" borderId="241" xfId="0" applyFont="1" applyFill="1" applyBorder="1" applyAlignment="1">
      <alignment horizontal="centerContinuous" vertical="center" wrapText="1"/>
    </xf>
    <xf numFmtId="0" fontId="57" fillId="2" borderId="19" xfId="0" applyFont="1" applyFill="1" applyBorder="1" applyAlignment="1">
      <alignment horizontal="centerContinuous" vertical="center"/>
    </xf>
    <xf numFmtId="0" fontId="84" fillId="2" borderId="19" xfId="0" applyFont="1" applyFill="1" applyBorder="1" applyAlignment="1">
      <alignment horizontal="centerContinuous" vertical="center" wrapText="1"/>
    </xf>
    <xf numFmtId="0" fontId="84" fillId="2" borderId="242" xfId="0" applyFont="1" applyFill="1" applyBorder="1" applyAlignment="1">
      <alignment horizontal="centerContinuous" vertical="center"/>
    </xf>
    <xf numFmtId="167" fontId="58" fillId="2" borderId="252" xfId="0" applyNumberFormat="1" applyFont="1" applyFill="1" applyBorder="1" applyAlignment="1">
      <alignment horizontal="center" vertical="center"/>
    </xf>
    <xf numFmtId="172" fontId="58" fillId="2" borderId="252" xfId="0" applyNumberFormat="1" applyFont="1" applyFill="1" applyBorder="1" applyAlignment="1">
      <alignment horizontal="center" vertical="center"/>
    </xf>
    <xf numFmtId="167" fontId="58" fillId="2" borderId="253" xfId="0" applyNumberFormat="1" applyFont="1" applyFill="1" applyBorder="1" applyAlignment="1">
      <alignment horizontal="center" vertical="center"/>
    </xf>
    <xf numFmtId="10" fontId="57" fillId="2" borderId="256" xfId="0" applyNumberFormat="1" applyFont="1" applyFill="1" applyBorder="1" applyAlignment="1">
      <alignment horizontal="center" vertical="center"/>
    </xf>
    <xf numFmtId="0" fontId="74" fillId="23" borderId="259" xfId="0" applyFont="1" applyFill="1" applyBorder="1" applyAlignment="1">
      <alignment horizontal="center" vertical="center" wrapText="1"/>
    </xf>
    <xf numFmtId="167" fontId="58" fillId="30" borderId="252" xfId="0" applyNumberFormat="1" applyFont="1" applyFill="1" applyBorder="1" applyAlignment="1">
      <alignment horizontal="center" vertical="center"/>
    </xf>
    <xf numFmtId="172" fontId="58" fillId="30" borderId="252" xfId="0" applyNumberFormat="1" applyFont="1" applyFill="1" applyBorder="1" applyAlignment="1">
      <alignment horizontal="center" vertical="center"/>
    </xf>
    <xf numFmtId="167" fontId="58" fillId="30" borderId="253" xfId="0" applyNumberFormat="1" applyFont="1" applyFill="1" applyBorder="1" applyAlignment="1">
      <alignment horizontal="center" vertical="center"/>
    </xf>
    <xf numFmtId="0" fontId="57" fillId="2" borderId="260" xfId="0" applyFont="1" applyFill="1" applyBorder="1" applyAlignment="1">
      <alignment horizontal="centerContinuous" vertical="center" wrapText="1"/>
    </xf>
    <xf numFmtId="0" fontId="57" fillId="2" borderId="261" xfId="0" applyFont="1" applyFill="1" applyBorder="1" applyAlignment="1">
      <alignment horizontal="centerContinuous" vertical="center"/>
    </xf>
    <xf numFmtId="0" fontId="57" fillId="2" borderId="261" xfId="0" applyFont="1" applyFill="1" applyBorder="1" applyAlignment="1">
      <alignment horizontal="centerContinuous" vertical="center" wrapText="1"/>
    </xf>
    <xf numFmtId="0" fontId="57" fillId="2" borderId="263" xfId="0" applyFont="1" applyFill="1" applyBorder="1" applyAlignment="1">
      <alignment horizontal="centerContinuous" vertical="center"/>
    </xf>
    <xf numFmtId="167" fontId="58" fillId="2" borderId="265" xfId="0" applyNumberFormat="1" applyFont="1" applyFill="1" applyBorder="1" applyAlignment="1">
      <alignment horizontal="center" vertical="center"/>
    </xf>
    <xf numFmtId="172" fontId="58" fillId="2" borderId="265" xfId="0" applyNumberFormat="1" applyFont="1" applyFill="1" applyBorder="1" applyAlignment="1">
      <alignment horizontal="center" vertical="center"/>
    </xf>
    <xf numFmtId="169" fontId="58" fillId="2" borderId="266" xfId="0" applyNumberFormat="1" applyFont="1" applyFill="1" applyBorder="1" applyAlignment="1">
      <alignment horizontal="center" vertical="center"/>
    </xf>
    <xf numFmtId="2" fontId="70" fillId="2" borderId="274" xfId="0" applyNumberFormat="1" applyFont="1" applyFill="1" applyBorder="1" applyAlignment="1">
      <alignment horizontal="center" vertical="center"/>
    </xf>
    <xf numFmtId="0" fontId="74" fillId="23" borderId="277" xfId="0" applyFont="1" applyFill="1" applyBorder="1" applyAlignment="1">
      <alignment horizontal="center" vertical="center" wrapText="1"/>
    </xf>
    <xf numFmtId="0" fontId="0" fillId="0" borderId="384" xfId="0" applyBorder="1"/>
    <xf numFmtId="0" fontId="78" fillId="15" borderId="385" xfId="0" applyFont="1" applyFill="1" applyBorder="1" applyAlignment="1">
      <alignment horizontal="left" vertical="center"/>
    </xf>
    <xf numFmtId="0" fontId="80" fillId="15" borderId="217" xfId="0" applyFont="1" applyFill="1" applyBorder="1" applyAlignment="1">
      <alignment horizontal="left" vertical="center"/>
    </xf>
    <xf numFmtId="0" fontId="80" fillId="15" borderId="376" xfId="0" applyFont="1" applyFill="1" applyBorder="1" applyAlignment="1">
      <alignment horizontal="left" vertical="center"/>
    </xf>
    <xf numFmtId="0" fontId="81" fillId="0" borderId="0" xfId="0" applyFont="1" applyAlignment="1">
      <alignment vertical="center"/>
    </xf>
    <xf numFmtId="0" fontId="81" fillId="0" borderId="0" xfId="0" applyFont="1" applyAlignment="1">
      <alignment horizontal="center"/>
    </xf>
    <xf numFmtId="0" fontId="81" fillId="0" borderId="0" xfId="0" applyFont="1"/>
    <xf numFmtId="0" fontId="85" fillId="25" borderId="166" xfId="0" applyFont="1" applyFill="1" applyBorder="1" applyAlignment="1">
      <alignment horizontal="centerContinuous" vertical="center" wrapText="1"/>
    </xf>
    <xf numFmtId="0" fontId="71" fillId="25" borderId="240" xfId="0" applyFont="1" applyFill="1" applyBorder="1" applyAlignment="1">
      <alignment horizontal="centerContinuous" vertical="center"/>
    </xf>
    <xf numFmtId="0" fontId="79" fillId="0" borderId="0" xfId="0" applyFont="1" applyAlignment="1">
      <alignment horizontal="center" vertical="center"/>
    </xf>
    <xf numFmtId="0" fontId="72" fillId="0" borderId="0" xfId="0" applyFont="1"/>
    <xf numFmtId="0" fontId="76" fillId="0" borderId="221" xfId="0" applyFont="1" applyBorder="1" applyAlignment="1">
      <alignment horizontal="centerContinuous" vertical="center" wrapText="1"/>
    </xf>
    <xf numFmtId="0" fontId="76" fillId="0" borderId="222" xfId="0" applyFont="1" applyBorder="1" applyAlignment="1">
      <alignment horizontal="centerContinuous" vertical="center" wrapText="1"/>
    </xf>
    <xf numFmtId="0" fontId="76" fillId="0" borderId="223" xfId="0" applyFont="1" applyBorder="1" applyAlignment="1">
      <alignment horizontal="centerContinuous" vertical="center" wrapText="1"/>
    </xf>
    <xf numFmtId="0" fontId="62" fillId="0" borderId="381" xfId="0" applyFont="1" applyBorder="1" applyAlignment="1">
      <alignment vertical="center"/>
    </xf>
    <xf numFmtId="0" fontId="62" fillId="0" borderId="0" xfId="0" applyFont="1"/>
    <xf numFmtId="0" fontId="29" fillId="13" borderId="461" xfId="0" applyFont="1" applyFill="1" applyBorder="1" applyAlignment="1">
      <alignment horizontal="center" vertical="center" wrapText="1"/>
    </xf>
    <xf numFmtId="0" fontId="29" fillId="13" borderId="463" xfId="0" applyFont="1" applyFill="1" applyBorder="1" applyAlignment="1">
      <alignment horizontal="center" vertical="center" wrapText="1"/>
    </xf>
    <xf numFmtId="0" fontId="29" fillId="13" borderId="280" xfId="0" applyFont="1" applyFill="1" applyBorder="1" applyAlignment="1">
      <alignment horizontal="center" vertical="center" wrapText="1"/>
    </xf>
    <xf numFmtId="0" fontId="29" fillId="13" borderId="125" xfId="0" applyFont="1" applyFill="1" applyBorder="1" applyAlignment="1">
      <alignment horizontal="center" vertical="center" wrapText="1"/>
    </xf>
    <xf numFmtId="166" fontId="29" fillId="13" borderId="125" xfId="0" applyNumberFormat="1" applyFont="1" applyFill="1" applyBorder="1" applyAlignment="1">
      <alignment horizontal="center" vertical="center" wrapText="1"/>
    </xf>
    <xf numFmtId="0" fontId="29" fillId="13" borderId="191" xfId="0" applyFont="1" applyFill="1" applyBorder="1" applyAlignment="1">
      <alignment horizontal="center" vertical="center" wrapText="1"/>
    </xf>
    <xf numFmtId="0" fontId="68" fillId="13" borderId="75" xfId="0" applyFont="1" applyFill="1" applyBorder="1" applyAlignment="1">
      <alignment horizontal="center" vertical="center" wrapText="1"/>
    </xf>
    <xf numFmtId="165" fontId="0" fillId="0" borderId="285" xfId="1" applyNumberFormat="1" applyFont="1" applyFill="1" applyBorder="1" applyAlignment="1" applyProtection="1">
      <alignment vertical="center"/>
    </xf>
    <xf numFmtId="166" fontId="65" fillId="2" borderId="466" xfId="2" applyNumberFormat="1" applyFont="1" applyFill="1" applyBorder="1" applyAlignment="1" applyProtection="1">
      <alignment horizontal="center" vertical="center"/>
    </xf>
    <xf numFmtId="165" fontId="66" fillId="0" borderId="433" xfId="1" applyNumberFormat="1" applyFont="1" applyFill="1" applyBorder="1" applyAlignment="1" applyProtection="1">
      <alignment horizontal="center" vertical="center"/>
    </xf>
    <xf numFmtId="165" fontId="66" fillId="0" borderId="29" xfId="1" applyNumberFormat="1" applyFont="1" applyFill="1" applyBorder="1" applyAlignment="1" applyProtection="1">
      <alignment horizontal="center" vertical="center"/>
    </xf>
    <xf numFmtId="166" fontId="66" fillId="2" borderId="287" xfId="2" applyNumberFormat="1" applyFont="1" applyFill="1" applyBorder="1" applyAlignment="1" applyProtection="1">
      <alignment horizontal="center" vertical="center"/>
    </xf>
    <xf numFmtId="166" fontId="66" fillId="2" borderId="288" xfId="2" applyNumberFormat="1" applyFont="1" applyFill="1" applyBorder="1" applyAlignment="1" applyProtection="1">
      <alignment horizontal="center" vertical="center"/>
    </xf>
    <xf numFmtId="166" fontId="65" fillId="2" borderId="27" xfId="2" applyNumberFormat="1" applyFont="1" applyFill="1" applyBorder="1" applyAlignment="1" applyProtection="1">
      <alignment horizontal="center" vertical="center"/>
    </xf>
    <xf numFmtId="2" fontId="66" fillId="2" borderId="293" xfId="2" applyNumberFormat="1" applyFont="1" applyFill="1" applyBorder="1" applyAlignment="1" applyProtection="1">
      <alignment horizontal="center" vertical="center"/>
    </xf>
    <xf numFmtId="165" fontId="0" fillId="0" borderId="462" xfId="1" applyNumberFormat="1" applyFont="1" applyFill="1" applyBorder="1" applyAlignment="1" applyProtection="1">
      <alignment vertical="center"/>
    </xf>
    <xf numFmtId="166" fontId="65" fillId="2" borderId="282" xfId="2" applyNumberFormat="1" applyFont="1" applyFill="1" applyBorder="1" applyAlignment="1" applyProtection="1">
      <alignment horizontal="center" vertical="center"/>
    </xf>
    <xf numFmtId="166" fontId="66" fillId="2" borderId="281" xfId="2" applyNumberFormat="1" applyFont="1" applyFill="1" applyBorder="1" applyAlignment="1" applyProtection="1">
      <alignment horizontal="center" vertical="center"/>
    </xf>
    <xf numFmtId="166" fontId="66" fillId="2" borderId="282" xfId="2" applyNumberFormat="1" applyFont="1" applyFill="1" applyBorder="1" applyAlignment="1" applyProtection="1">
      <alignment horizontal="center" vertical="center"/>
    </xf>
    <xf numFmtId="0" fontId="0" fillId="0" borderId="381" xfId="0" applyBorder="1" applyAlignment="1">
      <alignment vertical="center"/>
    </xf>
    <xf numFmtId="166" fontId="65" fillId="2" borderId="286" xfId="2" applyNumberFormat="1" applyFont="1" applyFill="1" applyBorder="1" applyAlignment="1" applyProtection="1">
      <alignment horizontal="center" vertical="center"/>
    </xf>
    <xf numFmtId="166" fontId="66" fillId="2" borderId="289" xfId="2" applyNumberFormat="1" applyFont="1" applyFill="1" applyBorder="1" applyAlignment="1" applyProtection="1">
      <alignment horizontal="center" vertical="center"/>
    </xf>
    <xf numFmtId="166" fontId="66" fillId="2" borderId="290" xfId="2" applyNumberFormat="1" applyFont="1" applyFill="1" applyBorder="1" applyAlignment="1" applyProtection="1">
      <alignment horizontal="center" vertical="center"/>
    </xf>
    <xf numFmtId="166" fontId="65" fillId="2" borderId="31" xfId="2" applyNumberFormat="1" applyFont="1" applyFill="1" applyBorder="1" applyAlignment="1" applyProtection="1">
      <alignment horizontal="center" vertical="center"/>
    </xf>
    <xf numFmtId="2" fontId="66" fillId="2" borderId="182" xfId="2" applyNumberFormat="1" applyFont="1" applyFill="1" applyBorder="1" applyAlignment="1" applyProtection="1">
      <alignment horizontal="center" vertical="center"/>
    </xf>
    <xf numFmtId="166" fontId="65" fillId="2" borderId="284" xfId="2" applyNumberFormat="1" applyFont="1" applyFill="1" applyBorder="1" applyAlignment="1" applyProtection="1">
      <alignment horizontal="center" vertical="center"/>
    </xf>
    <xf numFmtId="166" fontId="66" fillId="2" borderId="283" xfId="2" applyNumberFormat="1" applyFont="1" applyFill="1" applyBorder="1" applyAlignment="1" applyProtection="1">
      <alignment horizontal="center" vertical="center"/>
    </xf>
    <xf numFmtId="166" fontId="66" fillId="2" borderId="284" xfId="2" applyNumberFormat="1" applyFont="1" applyFill="1" applyBorder="1" applyAlignment="1" applyProtection="1">
      <alignment horizontal="center" vertical="center"/>
    </xf>
    <xf numFmtId="3" fontId="29" fillId="0" borderId="0" xfId="0" applyNumberFormat="1" applyFont="1" applyAlignment="1">
      <alignment vertical="center"/>
    </xf>
    <xf numFmtId="3" fontId="29" fillId="0" borderId="0" xfId="0" applyNumberFormat="1" applyFont="1" applyAlignment="1">
      <alignment horizontal="center" vertical="center"/>
    </xf>
    <xf numFmtId="43" fontId="0" fillId="0" borderId="0" xfId="1" applyFont="1" applyProtection="1"/>
    <xf numFmtId="166" fontId="65" fillId="2" borderId="294" xfId="2" applyNumberFormat="1" applyFont="1" applyFill="1" applyBorder="1" applyAlignment="1" applyProtection="1">
      <alignment horizontal="center" vertical="center"/>
    </xf>
    <xf numFmtId="43" fontId="0" fillId="0" borderId="0" xfId="0" applyNumberFormat="1"/>
    <xf numFmtId="0" fontId="0" fillId="0" borderId="292" xfId="0" applyBorder="1" applyAlignment="1">
      <alignment horizontal="left" vertical="center" indent="1"/>
    </xf>
    <xf numFmtId="166" fontId="65" fillId="2" borderId="19" xfId="2" applyNumberFormat="1" applyFont="1" applyFill="1" applyBorder="1" applyAlignment="1" applyProtection="1">
      <alignment horizontal="center" vertical="center"/>
    </xf>
    <xf numFmtId="165" fontId="0" fillId="0" borderId="292" xfId="0" applyNumberFormat="1" applyBorder="1" applyAlignment="1">
      <alignment horizontal="left" vertical="center" indent="1"/>
    </xf>
    <xf numFmtId="10" fontId="0" fillId="0" borderId="0" xfId="0" applyNumberFormat="1" applyAlignment="1">
      <alignment horizontal="center" vertical="center"/>
    </xf>
    <xf numFmtId="166" fontId="87" fillId="31" borderId="295" xfId="0" applyNumberFormat="1" applyFont="1" applyFill="1" applyBorder="1" applyAlignment="1">
      <alignment horizontal="center" vertical="center"/>
    </xf>
    <xf numFmtId="165" fontId="63" fillId="31" borderId="298" xfId="0" applyNumberFormat="1" applyFont="1" applyFill="1" applyBorder="1" applyAlignment="1">
      <alignment vertical="center"/>
    </xf>
    <xf numFmtId="165" fontId="63" fillId="31" borderId="300" xfId="0" applyNumberFormat="1" applyFont="1" applyFill="1" applyBorder="1" applyAlignment="1">
      <alignment vertical="center"/>
    </xf>
    <xf numFmtId="165" fontId="35" fillId="31" borderId="301" xfId="0" applyNumberFormat="1" applyFont="1" applyFill="1" applyBorder="1" applyAlignment="1">
      <alignment vertical="center"/>
    </xf>
    <xf numFmtId="10" fontId="63" fillId="31" borderId="301" xfId="2" applyNumberFormat="1" applyFont="1" applyFill="1" applyBorder="1" applyAlignment="1" applyProtection="1">
      <alignment horizontal="center" vertical="center"/>
    </xf>
    <xf numFmtId="10" fontId="63" fillId="31" borderId="302" xfId="2" applyNumberFormat="1" applyFont="1" applyFill="1" applyBorder="1" applyAlignment="1" applyProtection="1">
      <alignment horizontal="center" vertical="center"/>
    </xf>
    <xf numFmtId="10" fontId="87" fillId="31" borderId="303" xfId="0" applyNumberFormat="1" applyFont="1" applyFill="1" applyBorder="1" applyAlignment="1">
      <alignment horizontal="center" vertical="center"/>
    </xf>
    <xf numFmtId="2" fontId="63" fillId="31" borderId="304" xfId="2" applyNumberFormat="1" applyFont="1" applyFill="1" applyBorder="1" applyAlignment="1" applyProtection="1">
      <alignment horizontal="center" vertical="center"/>
    </xf>
    <xf numFmtId="165" fontId="35" fillId="31" borderId="295" xfId="0" applyNumberFormat="1" applyFont="1" applyFill="1" applyBorder="1" applyAlignment="1">
      <alignment vertical="center"/>
    </xf>
    <xf numFmtId="166" fontId="87" fillId="31" borderId="297" xfId="0" applyNumberFormat="1" applyFont="1" applyFill="1" applyBorder="1" applyAlignment="1">
      <alignment horizontal="center" vertical="center"/>
    </xf>
    <xf numFmtId="165" fontId="63" fillId="31" borderId="295" xfId="0" applyNumberFormat="1" applyFont="1" applyFill="1" applyBorder="1" applyAlignment="1">
      <alignment vertical="center"/>
    </xf>
    <xf numFmtId="10" fontId="63" fillId="31" borderId="299" xfId="2" applyNumberFormat="1" applyFont="1" applyFill="1" applyBorder="1" applyAlignment="1" applyProtection="1">
      <alignment horizontal="center" vertical="center"/>
    </xf>
    <xf numFmtId="10" fontId="63" fillId="31" borderId="300" xfId="0" applyNumberFormat="1" applyFont="1" applyFill="1" applyBorder="1" applyAlignment="1">
      <alignment horizontal="center" vertical="center"/>
    </xf>
    <xf numFmtId="165" fontId="63" fillId="31" borderId="305" xfId="1" applyNumberFormat="1" applyFont="1" applyFill="1" applyBorder="1" applyAlignment="1" applyProtection="1">
      <alignment vertical="center"/>
    </xf>
    <xf numFmtId="165" fontId="63" fillId="31" borderId="306" xfId="1" applyNumberFormat="1" applyFont="1" applyFill="1" applyBorder="1" applyAlignment="1" applyProtection="1">
      <alignment vertical="center"/>
    </xf>
    <xf numFmtId="0" fontId="35" fillId="0" borderId="0" xfId="0" applyFont="1"/>
    <xf numFmtId="0" fontId="35" fillId="0" borderId="381" xfId="0" applyFont="1" applyBorder="1"/>
    <xf numFmtId="0" fontId="35" fillId="0" borderId="0" xfId="0" applyFont="1" applyAlignment="1">
      <alignment vertical="center"/>
    </xf>
    <xf numFmtId="0" fontId="62" fillId="0" borderId="384" xfId="0" applyFont="1" applyBorder="1" applyAlignment="1">
      <alignment vertical="center"/>
    </xf>
    <xf numFmtId="0" fontId="62" fillId="0" borderId="464" xfId="0" applyFont="1" applyBorder="1" applyAlignment="1">
      <alignment vertical="center"/>
    </xf>
    <xf numFmtId="0" fontId="62" fillId="0" borderId="234" xfId="0" applyFont="1" applyBorder="1" applyAlignment="1">
      <alignment vertical="center"/>
    </xf>
    <xf numFmtId="0" fontId="62" fillId="0" borderId="465" xfId="0" applyFont="1" applyBorder="1" applyAlignment="1">
      <alignment vertical="center"/>
    </xf>
    <xf numFmtId="0" fontId="0" fillId="2" borderId="195" xfId="0" applyFill="1" applyBorder="1"/>
    <xf numFmtId="0" fontId="0" fillId="2" borderId="0" xfId="0" applyFill="1"/>
    <xf numFmtId="0" fontId="0" fillId="2" borderId="381" xfId="0" applyFill="1" applyBorder="1"/>
    <xf numFmtId="0" fontId="67" fillId="0" borderId="384" xfId="0" applyFont="1" applyBorder="1" applyAlignment="1">
      <alignment vertical="center"/>
    </xf>
    <xf numFmtId="0" fontId="67" fillId="0" borderId="0" xfId="0" applyFont="1" applyAlignment="1">
      <alignment vertical="center"/>
    </xf>
    <xf numFmtId="0" fontId="0" fillId="2" borderId="219" xfId="0" applyFill="1" applyBorder="1"/>
    <xf numFmtId="0" fontId="62" fillId="0" borderId="0" xfId="0" applyFont="1" applyAlignment="1">
      <alignment horizontal="center" vertical="center"/>
    </xf>
    <xf numFmtId="0" fontId="62" fillId="0" borderId="219" xfId="0" applyFont="1" applyBorder="1" applyAlignment="1">
      <alignment vertical="center"/>
    </xf>
    <xf numFmtId="165" fontId="35" fillId="0" borderId="0" xfId="1" applyNumberFormat="1" applyFont="1" applyBorder="1" applyAlignment="1" applyProtection="1">
      <alignment vertical="center"/>
    </xf>
    <xf numFmtId="0" fontId="62" fillId="0" borderId="308" xfId="0" applyFont="1" applyBorder="1" applyAlignment="1">
      <alignment vertical="center"/>
    </xf>
    <xf numFmtId="0" fontId="77" fillId="0" borderId="0" xfId="0" applyFont="1"/>
    <xf numFmtId="0" fontId="77" fillId="0" borderId="0" xfId="0" applyFont="1" applyAlignment="1">
      <alignment vertical="center"/>
    </xf>
    <xf numFmtId="0" fontId="73" fillId="0" borderId="0" xfId="0" applyFont="1"/>
    <xf numFmtId="0" fontId="73" fillId="0" borderId="0" xfId="0" applyFont="1" applyAlignment="1">
      <alignment vertical="center"/>
    </xf>
    <xf numFmtId="0" fontId="0" fillId="0" borderId="0" xfId="0" applyAlignment="1">
      <alignment horizontal="center" wrapText="1"/>
    </xf>
    <xf numFmtId="0" fontId="0" fillId="0" borderId="0" xfId="0" applyAlignment="1">
      <alignment horizontal="center" vertical="center" wrapText="1"/>
    </xf>
    <xf numFmtId="0" fontId="82" fillId="27" borderId="313" xfId="0" applyFont="1" applyFill="1" applyBorder="1" applyAlignment="1">
      <alignment horizontal="center" vertical="center" wrapText="1"/>
    </xf>
    <xf numFmtId="0" fontId="57" fillId="0" borderId="424" xfId="0" applyFont="1" applyBorder="1" applyAlignment="1">
      <alignment horizontal="center" vertical="center"/>
    </xf>
    <xf numFmtId="0" fontId="57" fillId="0" borderId="471" xfId="0" applyFont="1" applyBorder="1" applyAlignment="1">
      <alignment horizontal="center" vertical="center"/>
    </xf>
    <xf numFmtId="0" fontId="70" fillId="0" borderId="334" xfId="0" applyFont="1" applyBorder="1" applyAlignment="1">
      <alignment horizontal="center" vertical="center"/>
    </xf>
    <xf numFmtId="0" fontId="70" fillId="0" borderId="310" xfId="0" applyFont="1" applyBorder="1" applyAlignment="1">
      <alignment horizontal="center" vertical="center"/>
    </xf>
    <xf numFmtId="2" fontId="70" fillId="0" borderId="310" xfId="0" applyNumberFormat="1" applyFont="1" applyBorder="1" applyAlignment="1">
      <alignment horizontal="center" vertical="center"/>
    </xf>
    <xf numFmtId="186" fontId="70" fillId="0" borderId="469" xfId="0" applyNumberFormat="1" applyFont="1" applyBorder="1" applyAlignment="1">
      <alignment horizontal="center" vertical="center"/>
    </xf>
    <xf numFmtId="0" fontId="70" fillId="0" borderId="335" xfId="0" applyFont="1" applyBorder="1" applyAlignment="1">
      <alignment horizontal="center" vertical="center"/>
    </xf>
    <xf numFmtId="0" fontId="70" fillId="0" borderId="313" xfId="0" applyFont="1" applyBorder="1" applyAlignment="1">
      <alignment horizontal="center" vertical="center"/>
    </xf>
    <xf numFmtId="2" fontId="70" fillId="0" borderId="313" xfId="0" applyNumberFormat="1" applyFont="1" applyBorder="1" applyAlignment="1">
      <alignment horizontal="center" vertical="center"/>
    </xf>
    <xf numFmtId="186" fontId="70" fillId="0" borderId="404" xfId="0" applyNumberFormat="1" applyFont="1" applyBorder="1" applyAlignment="1">
      <alignment horizontal="center" vertical="center"/>
    </xf>
    <xf numFmtId="0" fontId="70" fillId="0" borderId="336" xfId="0" applyFont="1" applyBorder="1" applyAlignment="1">
      <alignment horizontal="center" vertical="center"/>
    </xf>
    <xf numFmtId="0" fontId="70" fillId="0" borderId="315" xfId="0" applyFont="1" applyBorder="1" applyAlignment="1">
      <alignment horizontal="center" vertical="center"/>
    </xf>
    <xf numFmtId="2" fontId="70" fillId="0" borderId="315" xfId="0" applyNumberFormat="1" applyFont="1" applyBorder="1" applyAlignment="1">
      <alignment horizontal="center" vertical="center"/>
    </xf>
    <xf numFmtId="186" fontId="70" fillId="0" borderId="470" xfId="0" applyNumberFormat="1" applyFont="1" applyBorder="1" applyAlignment="1">
      <alignment horizontal="center" vertical="center"/>
    </xf>
    <xf numFmtId="0" fontId="22" fillId="40" borderId="87" xfId="0" applyFont="1" applyFill="1" applyBorder="1" applyAlignment="1">
      <alignment horizontal="left" vertical="top" wrapText="1"/>
    </xf>
    <xf numFmtId="165" fontId="66" fillId="0" borderId="476" xfId="1" applyNumberFormat="1" applyFont="1" applyFill="1" applyBorder="1" applyAlignment="1" applyProtection="1">
      <alignment horizontal="center" vertical="center"/>
    </xf>
    <xf numFmtId="0" fontId="0" fillId="0" borderId="292" xfId="0" applyBorder="1" applyAlignment="1">
      <alignment vertical="center"/>
    </xf>
    <xf numFmtId="0" fontId="0" fillId="0" borderId="387" xfId="0" applyBorder="1" applyAlignment="1">
      <alignment vertical="center"/>
    </xf>
    <xf numFmtId="0" fontId="0" fillId="0" borderId="291" xfId="0" applyBorder="1" applyAlignment="1">
      <alignment vertical="center"/>
    </xf>
    <xf numFmtId="0" fontId="6" fillId="0" borderId="237" xfId="0" applyFont="1" applyBorder="1" applyAlignment="1">
      <alignment horizontal="center" vertical="center" wrapText="1"/>
    </xf>
    <xf numFmtId="0" fontId="6" fillId="0" borderId="62" xfId="0" applyFont="1" applyBorder="1" applyAlignment="1">
      <alignment horizontal="center" vertical="center" wrapText="1"/>
    </xf>
    <xf numFmtId="0" fontId="6" fillId="0" borderId="362" xfId="0" applyFont="1" applyBorder="1" applyAlignment="1">
      <alignment horizontal="center" vertical="center" wrapText="1"/>
    </xf>
    <xf numFmtId="0" fontId="6" fillId="0" borderId="364" xfId="0" applyFont="1" applyBorder="1" applyAlignment="1">
      <alignment horizontal="center" vertical="center" wrapText="1"/>
    </xf>
    <xf numFmtId="165" fontId="122" fillId="0" borderId="0" xfId="0" applyNumberFormat="1" applyFont="1" applyAlignment="1">
      <alignment vertical="center"/>
    </xf>
    <xf numFmtId="37" fontId="13" fillId="0" borderId="162" xfId="0" applyNumberFormat="1" applyFont="1" applyBorder="1" applyAlignment="1">
      <alignment vertical="center"/>
    </xf>
    <xf numFmtId="37" fontId="91" fillId="0" borderId="164" xfId="0" applyNumberFormat="1" applyFont="1" applyBorder="1" applyAlignment="1">
      <alignment vertical="center"/>
    </xf>
    <xf numFmtId="0" fontId="51" fillId="3" borderId="130" xfId="10" applyFont="1" applyFill="1" applyAlignment="1" applyProtection="1">
      <alignment vertical="center" wrapText="1" shrinkToFit="1"/>
      <protection locked="0"/>
    </xf>
    <xf numFmtId="0" fontId="51" fillId="3" borderId="130" xfId="10" applyFont="1" applyFill="1" applyAlignment="1" applyProtection="1">
      <alignment horizontal="center" vertical="center" shrinkToFit="1"/>
      <protection locked="0"/>
    </xf>
    <xf numFmtId="177" fontId="52" fillId="3" borderId="130" xfId="10" applyNumberFormat="1" applyFont="1" applyFill="1" applyAlignment="1" applyProtection="1">
      <alignment horizontal="center" vertical="center"/>
      <protection locked="0"/>
    </xf>
    <xf numFmtId="0" fontId="43" fillId="19" borderId="483" xfId="0" applyFont="1" applyFill="1" applyBorder="1" applyAlignment="1">
      <alignment horizontal="center" vertical="center" wrapText="1"/>
    </xf>
    <xf numFmtId="4" fontId="0" fillId="0" borderId="0" xfId="0" applyNumberFormat="1"/>
    <xf numFmtId="37" fontId="0" fillId="0" borderId="361" xfId="0" applyNumberFormat="1" applyBorder="1" applyAlignment="1">
      <alignment horizontal="center" vertical="center"/>
    </xf>
    <xf numFmtId="10" fontId="7" fillId="0" borderId="0" xfId="2" applyNumberFormat="1" applyFont="1" applyAlignment="1">
      <alignment horizontal="center"/>
    </xf>
    <xf numFmtId="9" fontId="7" fillId="0" borderId="0" xfId="2" applyFont="1" applyAlignment="1">
      <alignment horizontal="center"/>
    </xf>
    <xf numFmtId="15" fontId="51" fillId="3" borderId="130" xfId="10" quotePrefix="1" applyNumberFormat="1" applyFont="1" applyFill="1" applyAlignment="1" applyProtection="1">
      <alignment horizontal="center" vertical="center"/>
      <protection locked="0"/>
    </xf>
    <xf numFmtId="0" fontId="51" fillId="3" borderId="130" xfId="10" quotePrefix="1" applyFont="1" applyFill="1" applyAlignment="1" applyProtection="1">
      <alignment vertical="center" shrinkToFit="1"/>
      <protection locked="0"/>
    </xf>
    <xf numFmtId="2" fontId="0" fillId="0" borderId="32" xfId="0" applyNumberFormat="1" applyBorder="1"/>
    <xf numFmtId="0" fontId="68" fillId="13" borderId="71" xfId="0" applyFont="1" applyFill="1" applyBorder="1" applyAlignment="1">
      <alignment horizontal="center" vertical="center" wrapText="1"/>
    </xf>
    <xf numFmtId="165" fontId="0" fillId="0" borderId="489" xfId="1" applyNumberFormat="1" applyFont="1" applyFill="1" applyBorder="1" applyAlignment="1" applyProtection="1">
      <alignment vertical="center"/>
    </xf>
    <xf numFmtId="166" fontId="65" fillId="2" borderId="489" xfId="2" applyNumberFormat="1" applyFont="1" applyFill="1" applyBorder="1" applyAlignment="1" applyProtection="1">
      <alignment horizontal="center" vertical="center"/>
    </xf>
    <xf numFmtId="165" fontId="0" fillId="0" borderId="490" xfId="1" applyNumberFormat="1" applyFont="1" applyFill="1" applyBorder="1" applyAlignment="1" applyProtection="1">
      <alignment vertical="center"/>
    </xf>
    <xf numFmtId="165" fontId="0" fillId="0" borderId="492" xfId="1" applyNumberFormat="1" applyFont="1" applyFill="1" applyBorder="1" applyAlignment="1" applyProtection="1">
      <alignment vertical="center"/>
    </xf>
    <xf numFmtId="43" fontId="0" fillId="0" borderId="490" xfId="1" applyFont="1" applyFill="1" applyBorder="1" applyAlignment="1" applyProtection="1">
      <alignment vertical="center"/>
    </xf>
    <xf numFmtId="0" fontId="105" fillId="38" borderId="485" xfId="0" applyFont="1" applyFill="1" applyBorder="1" applyAlignment="1">
      <alignment horizontal="center" vertical="center" wrapText="1"/>
    </xf>
    <xf numFmtId="0" fontId="93" fillId="0" borderId="485" xfId="0" applyFont="1" applyBorder="1" applyAlignment="1">
      <alignment horizontal="center" vertical="center"/>
    </xf>
    <xf numFmtId="10" fontId="93" fillId="0" borderId="485" xfId="0" applyNumberFormat="1" applyFont="1" applyBorder="1" applyAlignment="1">
      <alignment horizontal="center" vertical="center"/>
    </xf>
    <xf numFmtId="0" fontId="126" fillId="0" borderId="0" xfId="0" applyFont="1" applyAlignment="1">
      <alignment horizontal="center" vertical="center"/>
    </xf>
    <xf numFmtId="1" fontId="47" fillId="0" borderId="31" xfId="0" applyNumberFormat="1" applyFont="1" applyBorder="1" applyAlignment="1">
      <alignment horizontal="center" vertical="center"/>
    </xf>
    <xf numFmtId="10" fontId="7" fillId="0" borderId="0" xfId="0" applyNumberFormat="1" applyFont="1" applyAlignment="1">
      <alignment horizontal="center"/>
    </xf>
    <xf numFmtId="187" fontId="7" fillId="0" borderId="0" xfId="0" applyNumberFormat="1" applyFont="1"/>
    <xf numFmtId="43" fontId="0" fillId="0" borderId="0" xfId="1" applyFont="1"/>
    <xf numFmtId="9" fontId="0" fillId="0" borderId="0" xfId="0" applyNumberFormat="1"/>
    <xf numFmtId="167" fontId="7" fillId="0" borderId="472" xfId="0" applyNumberFormat="1" applyFont="1" applyBorder="1" applyAlignment="1" applyProtection="1">
      <alignment horizontal="center"/>
      <protection locked="0"/>
    </xf>
    <xf numFmtId="167" fontId="7" fillId="0" borderId="123" xfId="0" applyNumberFormat="1" applyFont="1" applyBorder="1" applyAlignment="1" applyProtection="1">
      <alignment horizontal="center"/>
      <protection locked="0"/>
    </xf>
    <xf numFmtId="0" fontId="0" fillId="0" borderId="123" xfId="0" applyBorder="1"/>
    <xf numFmtId="167" fontId="7" fillId="19" borderId="495" xfId="0" applyNumberFormat="1" applyFont="1" applyFill="1" applyBorder="1" applyAlignment="1">
      <alignment horizontal="center"/>
    </xf>
    <xf numFmtId="0" fontId="7" fillId="19" borderId="41" xfId="0" applyFont="1" applyFill="1" applyBorder="1"/>
    <xf numFmtId="0" fontId="7" fillId="0" borderId="472" xfId="0" applyFont="1" applyBorder="1" applyAlignment="1" applyProtection="1">
      <alignment horizontal="center"/>
      <protection locked="0"/>
    </xf>
    <xf numFmtId="0" fontId="7" fillId="0" borderId="496" xfId="0" applyFont="1" applyBorder="1" applyAlignment="1" applyProtection="1">
      <alignment horizontal="center"/>
      <protection locked="0"/>
    </xf>
    <xf numFmtId="0" fontId="7" fillId="19" borderId="497" xfId="0" applyFont="1" applyFill="1" applyBorder="1" applyAlignment="1">
      <alignment horizontal="center"/>
    </xf>
    <xf numFmtId="10" fontId="0" fillId="0" borderId="0" xfId="0" applyNumberFormat="1"/>
    <xf numFmtId="173" fontId="89" fillId="0" borderId="0" xfId="4" applyNumberFormat="1" applyFont="1" applyAlignment="1">
      <alignment horizontal="center" vertical="center" wrapText="1"/>
    </xf>
    <xf numFmtId="173" fontId="13" fillId="0" borderId="0" xfId="4" applyNumberFormat="1" applyFont="1" applyAlignment="1">
      <alignment horizontal="center" vertical="center" wrapText="1"/>
    </xf>
    <xf numFmtId="0" fontId="57" fillId="2" borderId="315" xfId="0" applyFont="1" applyFill="1" applyBorder="1" applyAlignment="1">
      <alignment horizontal="center" vertical="center"/>
    </xf>
    <xf numFmtId="170" fontId="0" fillId="0" borderId="0" xfId="0" applyNumberFormat="1" applyAlignment="1">
      <alignment horizontal="center"/>
    </xf>
    <xf numFmtId="173" fontId="127" fillId="0" borderId="0" xfId="4" applyNumberFormat="1" applyFont="1" applyAlignment="1">
      <alignment horizontal="center" vertical="center" wrapText="1"/>
    </xf>
    <xf numFmtId="174" fontId="89" fillId="0" borderId="0" xfId="4" applyNumberFormat="1" applyFont="1" applyAlignment="1">
      <alignment horizontal="center" vertical="center" wrapText="1"/>
    </xf>
    <xf numFmtId="4" fontId="7" fillId="3" borderId="485" xfId="0" applyNumberFormat="1" applyFont="1" applyFill="1" applyBorder="1" applyAlignment="1">
      <alignment horizontal="center"/>
    </xf>
    <xf numFmtId="190" fontId="58" fillId="2" borderId="256" xfId="0" applyNumberFormat="1" applyFont="1" applyFill="1" applyBorder="1" applyAlignment="1">
      <alignment horizontal="center" vertical="center"/>
    </xf>
    <xf numFmtId="0" fontId="129" fillId="42" borderId="16" xfId="0" applyFont="1" applyFill="1" applyBorder="1" applyAlignment="1">
      <alignment horizontal="center" vertical="center" wrapText="1" readingOrder="2"/>
    </xf>
    <xf numFmtId="0" fontId="123" fillId="43" borderId="16" xfId="0" applyFont="1" applyFill="1" applyBorder="1" applyAlignment="1">
      <alignment horizontal="center" vertical="center" wrapText="1" readingOrder="2"/>
    </xf>
    <xf numFmtId="0" fontId="130" fillId="43" borderId="16" xfId="0" applyFont="1" applyFill="1" applyBorder="1" applyAlignment="1">
      <alignment horizontal="center" vertical="center" wrapText="1" readingOrder="2"/>
    </xf>
    <xf numFmtId="0" fontId="44" fillId="0" borderId="237" xfId="0" applyFont="1" applyBorder="1" applyAlignment="1">
      <alignment horizontal="center" vertical="center"/>
    </xf>
    <xf numFmtId="0" fontId="44" fillId="0" borderId="61" xfId="0" applyFont="1" applyBorder="1" applyAlignment="1">
      <alignment horizontal="center" vertical="center"/>
    </xf>
    <xf numFmtId="0" fontId="44" fillId="0" borderId="62" xfId="0" applyFont="1" applyBorder="1" applyAlignment="1">
      <alignment horizontal="center" vertical="center"/>
    </xf>
    <xf numFmtId="0" fontId="129" fillId="42" borderId="485" xfId="0" applyFont="1" applyFill="1" applyBorder="1" applyAlignment="1">
      <alignment horizontal="center" vertical="center" wrapText="1" readingOrder="2"/>
    </xf>
    <xf numFmtId="0" fontId="132" fillId="44" borderId="485" xfId="0" applyFont="1" applyFill="1" applyBorder="1" applyAlignment="1">
      <alignment horizontal="center" vertical="center" wrapText="1" readingOrder="2"/>
    </xf>
    <xf numFmtId="165" fontId="134" fillId="43" borderId="485" xfId="1" applyNumberFormat="1" applyFont="1" applyFill="1" applyBorder="1" applyAlignment="1">
      <alignment horizontal="center" vertical="center" wrapText="1" readingOrder="2"/>
    </xf>
    <xf numFmtId="9" fontId="133" fillId="43" borderId="485" xfId="2" applyFont="1" applyFill="1" applyBorder="1" applyAlignment="1">
      <alignment horizontal="center" vertical="center" wrapText="1" readingOrder="2"/>
    </xf>
    <xf numFmtId="0" fontId="44" fillId="0" borderId="66" xfId="0" applyFont="1" applyBorder="1" applyAlignment="1">
      <alignment horizontal="center" vertical="center"/>
    </xf>
    <xf numFmtId="0" fontId="44" fillId="0" borderId="65" xfId="0" applyFont="1" applyBorder="1" applyAlignment="1">
      <alignment horizontal="center" vertical="center"/>
    </xf>
    <xf numFmtId="0" fontId="130" fillId="43" borderId="485" xfId="0" applyFont="1" applyFill="1" applyBorder="1" applyAlignment="1">
      <alignment horizontal="center" vertical="center" wrapText="1" readingOrder="2"/>
    </xf>
    <xf numFmtId="10" fontId="136" fillId="44" borderId="485" xfId="0" applyNumberFormat="1" applyFont="1" applyFill="1" applyBorder="1" applyAlignment="1">
      <alignment horizontal="center" vertical="center" wrapText="1" readingOrder="2"/>
    </xf>
    <xf numFmtId="10" fontId="137" fillId="44" borderId="485" xfId="0" applyNumberFormat="1" applyFont="1" applyFill="1" applyBorder="1" applyAlignment="1">
      <alignment horizontal="center" vertical="center" wrapText="1" readingOrder="2"/>
    </xf>
    <xf numFmtId="0" fontId="135" fillId="42" borderId="16" xfId="0" applyFont="1" applyFill="1" applyBorder="1" applyAlignment="1">
      <alignment horizontal="center" vertical="center" wrapText="1" readingOrder="1"/>
    </xf>
    <xf numFmtId="0" fontId="0" fillId="0" borderId="66" xfId="0" applyBorder="1" applyAlignment="1">
      <alignment horizontal="center" vertical="center"/>
    </xf>
    <xf numFmtId="0" fontId="0" fillId="0" borderId="65" xfId="0" applyBorder="1" applyAlignment="1">
      <alignment horizontal="center" vertical="center"/>
    </xf>
    <xf numFmtId="165" fontId="133" fillId="43" borderId="485" xfId="1" applyNumberFormat="1" applyFont="1" applyFill="1" applyBorder="1" applyAlignment="1">
      <alignment horizontal="center" vertical="center" wrapText="1" readingOrder="2"/>
    </xf>
    <xf numFmtId="0" fontId="0" fillId="0" borderId="362" xfId="0" applyBorder="1" applyAlignment="1">
      <alignment horizontal="center" vertical="center"/>
    </xf>
    <xf numFmtId="0" fontId="0" fillId="0" borderId="364" xfId="0" applyBorder="1" applyAlignment="1">
      <alignment horizontal="center" vertical="center"/>
    </xf>
    <xf numFmtId="0" fontId="0" fillId="0" borderId="363" xfId="0" applyBorder="1" applyAlignment="1">
      <alignment horizontal="center" vertical="center"/>
    </xf>
    <xf numFmtId="4" fontId="139" fillId="45" borderId="503" xfId="0" applyNumberFormat="1" applyFont="1" applyFill="1" applyBorder="1" applyAlignment="1">
      <alignment horizontal="center" vertical="center" wrapText="1" readingOrder="2"/>
    </xf>
    <xf numFmtId="4" fontId="139" fillId="45" borderId="123" xfId="0" applyNumberFormat="1" applyFont="1" applyFill="1" applyBorder="1" applyAlignment="1">
      <alignment horizontal="center" vertical="center" wrapText="1" readingOrder="2"/>
    </xf>
    <xf numFmtId="3" fontId="139" fillId="45" borderId="123" xfId="0" applyNumberFormat="1" applyFont="1" applyFill="1" applyBorder="1" applyAlignment="1">
      <alignment horizontal="center" vertical="center" wrapText="1" readingOrder="2"/>
    </xf>
    <xf numFmtId="3" fontId="139" fillId="45" borderId="504" xfId="0" applyNumberFormat="1" applyFont="1" applyFill="1" applyBorder="1" applyAlignment="1">
      <alignment horizontal="center" vertical="center" wrapText="1" readingOrder="2"/>
    </xf>
    <xf numFmtId="3" fontId="139" fillId="45" borderId="0" xfId="0" applyNumberFormat="1" applyFont="1" applyFill="1" applyAlignment="1">
      <alignment horizontal="center" vertical="center" wrapText="1" readingOrder="2"/>
    </xf>
    <xf numFmtId="4" fontId="140" fillId="46" borderId="503" xfId="0" applyNumberFormat="1" applyFont="1" applyFill="1" applyBorder="1" applyAlignment="1">
      <alignment horizontal="center" vertical="center" wrapText="1" readingOrder="2"/>
    </xf>
    <xf numFmtId="4" fontId="140" fillId="46" borderId="15" xfId="0" applyNumberFormat="1" applyFont="1" applyFill="1" applyBorder="1" applyAlignment="1">
      <alignment horizontal="center" vertical="center" wrapText="1" readingOrder="2"/>
    </xf>
    <xf numFmtId="4" fontId="140" fillId="46" borderId="16" xfId="0" applyNumberFormat="1" applyFont="1" applyFill="1" applyBorder="1" applyAlignment="1">
      <alignment horizontal="center" vertical="center" wrapText="1" readingOrder="2"/>
    </xf>
    <xf numFmtId="4" fontId="141" fillId="47" borderId="68" xfId="0" applyNumberFormat="1" applyFont="1" applyFill="1" applyBorder="1" applyAlignment="1">
      <alignment horizontal="center" vertical="center" wrapText="1" readingOrder="2"/>
    </xf>
    <xf numFmtId="4" fontId="141" fillId="47" borderId="417" xfId="0" applyNumberFormat="1" applyFont="1" applyFill="1" applyBorder="1" applyAlignment="1">
      <alignment horizontal="center" vertical="center" wrapText="1" readingOrder="2"/>
    </xf>
    <xf numFmtId="4" fontId="141" fillId="47" borderId="66" xfId="0" applyNumberFormat="1" applyFont="1" applyFill="1" applyBorder="1" applyAlignment="1">
      <alignment horizontal="center" vertical="center" wrapText="1" readingOrder="2"/>
    </xf>
    <xf numFmtId="0" fontId="142" fillId="0" borderId="88" xfId="0" applyFont="1" applyBorder="1" applyAlignment="1">
      <alignment horizontal="center" vertical="center" readingOrder="2"/>
    </xf>
    <xf numFmtId="0" fontId="142" fillId="0" borderId="88" xfId="0" applyFont="1" applyBorder="1" applyAlignment="1">
      <alignment horizontal="center" vertical="center" wrapText="1"/>
    </xf>
    <xf numFmtId="0" fontId="143" fillId="19" borderId="88" xfId="0" applyFont="1" applyFill="1" applyBorder="1" applyAlignment="1">
      <alignment horizontal="center" vertical="center" wrapText="1"/>
    </xf>
    <xf numFmtId="37" fontId="142" fillId="0" borderId="88" xfId="1" applyNumberFormat="1" applyFont="1" applyFill="1" applyBorder="1" applyAlignment="1">
      <alignment horizontal="center" vertical="center" readingOrder="2"/>
    </xf>
    <xf numFmtId="9" fontId="142" fillId="10" borderId="88" xfId="0" applyNumberFormat="1" applyFont="1" applyFill="1" applyBorder="1" applyAlignment="1">
      <alignment horizontal="center" vertical="center" wrapText="1" readingOrder="2"/>
    </xf>
    <xf numFmtId="183" fontId="144" fillId="10" borderId="485" xfId="0" applyNumberFormat="1" applyFont="1" applyFill="1" applyBorder="1" applyAlignment="1">
      <alignment horizontal="center" vertical="center" wrapText="1"/>
    </xf>
    <xf numFmtId="0" fontId="145" fillId="19" borderId="0" xfId="0" applyFont="1" applyFill="1" applyAlignment="1">
      <alignment horizontal="center" vertical="center" readingOrder="2"/>
    </xf>
    <xf numFmtId="0" fontId="145" fillId="19" borderId="0" xfId="0" applyFont="1" applyFill="1" applyAlignment="1">
      <alignment horizontal="center" vertical="center" wrapText="1"/>
    </xf>
    <xf numFmtId="0" fontId="145" fillId="19" borderId="0" xfId="0" applyFont="1" applyFill="1" applyAlignment="1">
      <alignment horizontal="center" vertical="center" wrapText="1" readingOrder="2"/>
    </xf>
    <xf numFmtId="0" fontId="145" fillId="19" borderId="0" xfId="0" applyFont="1" applyFill="1" applyAlignment="1">
      <alignment horizontal="right" vertical="center" wrapText="1" readingOrder="2"/>
    </xf>
    <xf numFmtId="183" fontId="145" fillId="19" borderId="0" xfId="0" applyNumberFormat="1" applyFont="1" applyFill="1" applyAlignment="1">
      <alignment horizontal="center" vertical="center" readingOrder="2"/>
    </xf>
    <xf numFmtId="1" fontId="145" fillId="19" borderId="0" xfId="1" applyNumberFormat="1" applyFont="1" applyFill="1" applyBorder="1" applyAlignment="1">
      <alignment horizontal="center" vertical="center" wrapText="1" readingOrder="2"/>
    </xf>
    <xf numFmtId="37" fontId="145" fillId="19" borderId="0" xfId="1" applyNumberFormat="1" applyFont="1" applyFill="1" applyBorder="1" applyAlignment="1">
      <alignment horizontal="center" vertical="center" readingOrder="2"/>
    </xf>
    <xf numFmtId="0" fontId="146" fillId="0" borderId="0" xfId="0" applyFont="1"/>
    <xf numFmtId="0" fontId="0" fillId="0" borderId="0" xfId="0" applyAlignment="1">
      <alignment horizontal="center" readingOrder="2"/>
    </xf>
    <xf numFmtId="193" fontId="0" fillId="0" borderId="0" xfId="0" applyNumberFormat="1"/>
    <xf numFmtId="43" fontId="0" fillId="0" borderId="492" xfId="1" applyFont="1" applyFill="1" applyBorder="1" applyAlignment="1" applyProtection="1">
      <alignment vertical="center"/>
    </xf>
    <xf numFmtId="38" fontId="0" fillId="0" borderId="0" xfId="0" applyNumberFormat="1"/>
    <xf numFmtId="0" fontId="0" fillId="0" borderId="485" xfId="0" applyBorder="1" applyAlignment="1">
      <alignment horizontal="center" vertical="center"/>
    </xf>
    <xf numFmtId="0" fontId="36" fillId="0" borderId="0" xfId="0" applyFont="1" applyAlignment="1">
      <alignment horizontal="center" vertical="center"/>
    </xf>
    <xf numFmtId="43" fontId="0" fillId="0" borderId="0" xfId="1" applyFont="1" applyAlignment="1">
      <alignment horizontal="center"/>
    </xf>
    <xf numFmtId="43" fontId="0" fillId="0" borderId="491" xfId="0" applyNumberFormat="1" applyBorder="1"/>
    <xf numFmtId="0" fontId="0" fillId="0" borderId="0" xfId="0" applyAlignment="1">
      <alignment vertical="center" wrapText="1"/>
    </xf>
    <xf numFmtId="0" fontId="147" fillId="10" borderId="123" xfId="6" applyFont="1" applyFill="1" applyBorder="1" applyAlignment="1">
      <alignment horizontal="center" vertical="top"/>
    </xf>
    <xf numFmtId="0" fontId="147" fillId="0" borderId="123" xfId="6" applyFont="1" applyBorder="1" applyAlignment="1">
      <alignment horizontal="center" vertical="top"/>
    </xf>
    <xf numFmtId="165" fontId="147" fillId="0" borderId="123" xfId="15" applyNumberFormat="1" applyFont="1" applyFill="1" applyBorder="1" applyAlignment="1" applyProtection="1">
      <alignment horizontal="center" vertical="center"/>
    </xf>
    <xf numFmtId="0" fontId="147" fillId="0" borderId="123" xfId="7" applyFont="1" applyBorder="1" applyAlignment="1">
      <alignment horizontal="center" vertical="top"/>
    </xf>
    <xf numFmtId="0" fontId="147" fillId="0" borderId="15" xfId="6" applyFont="1" applyBorder="1" applyAlignment="1">
      <alignment horizontal="center" vertical="top" wrapText="1"/>
    </xf>
    <xf numFmtId="0" fontId="6" fillId="0" borderId="44" xfId="0" applyFont="1" applyBorder="1" applyAlignment="1">
      <alignment horizontal="center" vertical="center" wrapText="1"/>
    </xf>
    <xf numFmtId="0" fontId="47" fillId="8" borderId="31" xfId="0" applyFont="1" applyFill="1" applyBorder="1" applyAlignment="1">
      <alignment horizontal="center" vertical="center"/>
    </xf>
    <xf numFmtId="0" fontId="47" fillId="8" borderId="60" xfId="0" applyFont="1" applyFill="1" applyBorder="1" applyAlignment="1">
      <alignment horizontal="center" vertical="center"/>
    </xf>
    <xf numFmtId="0" fontId="148" fillId="0" borderId="159" xfId="0" applyFont="1" applyBorder="1" applyAlignment="1">
      <alignment horizontal="center" vertical="center"/>
    </xf>
    <xf numFmtId="167" fontId="69" fillId="35" borderId="521" xfId="0" applyNumberFormat="1" applyFont="1" applyFill="1" applyBorder="1" applyAlignment="1">
      <alignment horizontal="center" vertical="top" wrapText="1"/>
    </xf>
    <xf numFmtId="167" fontId="83" fillId="35" borderId="521" xfId="0" applyNumberFormat="1" applyFont="1" applyFill="1" applyBorder="1" applyAlignment="1">
      <alignment horizontal="center" vertical="top" wrapText="1"/>
    </xf>
    <xf numFmtId="0" fontId="83" fillId="35" borderId="522" xfId="0" applyFont="1" applyFill="1" applyBorder="1" applyAlignment="1">
      <alignment horizontal="center" vertical="top" wrapText="1"/>
    </xf>
    <xf numFmtId="167" fontId="69" fillId="35" borderId="523" xfId="0" applyNumberFormat="1" applyFont="1" applyFill="1" applyBorder="1" applyAlignment="1">
      <alignment horizontal="center" vertical="top" wrapText="1"/>
    </xf>
    <xf numFmtId="167" fontId="83" fillId="35" borderId="523" xfId="0" applyNumberFormat="1" applyFont="1" applyFill="1" applyBorder="1" applyAlignment="1">
      <alignment horizontal="center" vertical="top" wrapText="1"/>
    </xf>
    <xf numFmtId="175" fontId="82" fillId="35" borderId="524" xfId="0" applyNumberFormat="1" applyFont="1" applyFill="1" applyBorder="1" applyAlignment="1">
      <alignment horizontal="center" vertical="top" wrapText="1"/>
    </xf>
    <xf numFmtId="0" fontId="83" fillId="35" borderId="525" xfId="0" applyFont="1" applyFill="1" applyBorder="1" applyAlignment="1">
      <alignment horizontal="center" vertical="top" wrapText="1"/>
    </xf>
    <xf numFmtId="175" fontId="82" fillId="35" borderId="526" xfId="0" applyNumberFormat="1" applyFont="1" applyFill="1" applyBorder="1" applyAlignment="1">
      <alignment horizontal="center" vertical="top" wrapText="1"/>
    </xf>
    <xf numFmtId="0" fontId="83" fillId="35" borderId="527" xfId="0" applyFont="1" applyFill="1" applyBorder="1" applyAlignment="1">
      <alignment horizontal="center" vertical="top" wrapText="1"/>
    </xf>
    <xf numFmtId="167" fontId="69" fillId="35" borderId="528" xfId="0" applyNumberFormat="1" applyFont="1" applyFill="1" applyBorder="1" applyAlignment="1">
      <alignment horizontal="center" vertical="top" wrapText="1"/>
    </xf>
    <xf numFmtId="167" fontId="83" fillId="35" borderId="528" xfId="0" applyNumberFormat="1" applyFont="1" applyFill="1" applyBorder="1" applyAlignment="1">
      <alignment horizontal="center" vertical="top" wrapText="1"/>
    </xf>
    <xf numFmtId="175" fontId="82" fillId="35" borderId="529" xfId="0" applyNumberFormat="1" applyFont="1" applyFill="1" applyBorder="1" applyAlignment="1">
      <alignment horizontal="center" vertical="top" wrapText="1"/>
    </xf>
    <xf numFmtId="0" fontId="70" fillId="10" borderId="345" xfId="0" applyFont="1" applyFill="1" applyBorder="1" applyAlignment="1">
      <alignment horizontal="center" vertical="center" wrapText="1"/>
    </xf>
    <xf numFmtId="43" fontId="35" fillId="31" borderId="493" xfId="0" applyNumberFormat="1" applyFont="1" applyFill="1" applyBorder="1" applyAlignment="1">
      <alignment vertical="center"/>
    </xf>
    <xf numFmtId="0" fontId="131" fillId="42" borderId="16" xfId="0" applyFont="1" applyFill="1" applyBorder="1" applyAlignment="1">
      <alignment horizontal="center" vertical="center" wrapText="1" readingOrder="1"/>
    </xf>
    <xf numFmtId="0" fontId="133" fillId="43" borderId="485" xfId="0" applyFont="1" applyFill="1" applyBorder="1" applyAlignment="1">
      <alignment horizontal="right" vertical="center" wrapText="1" readingOrder="2"/>
    </xf>
    <xf numFmtId="37" fontId="132" fillId="43" borderId="485" xfId="0" applyNumberFormat="1" applyFont="1" applyFill="1" applyBorder="1" applyAlignment="1">
      <alignment horizontal="center" vertical="center" wrapText="1" readingOrder="2"/>
    </xf>
    <xf numFmtId="189" fontId="7" fillId="3" borderId="485" xfId="2" applyNumberFormat="1" applyFont="1" applyFill="1" applyBorder="1" applyAlignment="1">
      <alignment horizontal="center"/>
    </xf>
    <xf numFmtId="196" fontId="149" fillId="0" borderId="88" xfId="0" applyNumberFormat="1" applyFont="1" applyBorder="1" applyAlignment="1">
      <alignment horizontal="center" vertical="center" readingOrder="2"/>
    </xf>
    <xf numFmtId="1" fontId="149" fillId="0" borderId="88" xfId="1" applyNumberFormat="1" applyFont="1" applyFill="1" applyBorder="1" applyAlignment="1">
      <alignment horizontal="center" vertical="center" wrapText="1" readingOrder="2"/>
    </xf>
    <xf numFmtId="8" fontId="0" fillId="0" borderId="0" xfId="0" applyNumberFormat="1"/>
    <xf numFmtId="3" fontId="0" fillId="10" borderId="472" xfId="0" quotePrefix="1" applyNumberFormat="1" applyFill="1" applyBorder="1" applyAlignment="1">
      <alignment horizontal="center"/>
    </xf>
    <xf numFmtId="0" fontId="0" fillId="10" borderId="36" xfId="0" quotePrefix="1" applyFill="1" applyBorder="1" applyAlignment="1">
      <alignment horizontal="center"/>
    </xf>
    <xf numFmtId="165" fontId="0" fillId="0" borderId="0" xfId="1" applyNumberFormat="1" applyFont="1" applyAlignment="1">
      <alignment horizontal="center"/>
    </xf>
    <xf numFmtId="170" fontId="0" fillId="0" borderId="0" xfId="1" applyNumberFormat="1" applyFont="1" applyAlignment="1">
      <alignment horizontal="center"/>
    </xf>
    <xf numFmtId="0" fontId="2" fillId="0" borderId="485" xfId="0" applyFont="1" applyBorder="1" applyAlignment="1">
      <alignment horizontal="center" vertical="center"/>
    </xf>
    <xf numFmtId="9" fontId="2" fillId="0" borderId="485" xfId="0" applyNumberFormat="1" applyFont="1" applyBorder="1" applyAlignment="1">
      <alignment horizontal="center" vertical="center"/>
    </xf>
    <xf numFmtId="191" fontId="0" fillId="10" borderId="472" xfId="0" quotePrefix="1" applyNumberFormat="1" applyFill="1" applyBorder="1" applyAlignment="1">
      <alignment horizontal="center"/>
    </xf>
    <xf numFmtId="170" fontId="7" fillId="10" borderId="30" xfId="0" applyNumberFormat="1" applyFont="1" applyFill="1" applyBorder="1" applyProtection="1">
      <protection locked="0"/>
    </xf>
    <xf numFmtId="170" fontId="7" fillId="3" borderId="0" xfId="0" applyNumberFormat="1" applyFont="1" applyFill="1" applyAlignment="1">
      <alignment horizontal="center"/>
    </xf>
    <xf numFmtId="17" fontId="0" fillId="0" borderId="0" xfId="0" applyNumberFormat="1" applyAlignment="1">
      <alignment horizontal="center"/>
    </xf>
    <xf numFmtId="170" fontId="7" fillId="0" borderId="0" xfId="0" applyNumberFormat="1" applyFont="1" applyAlignment="1">
      <alignment horizontal="center"/>
    </xf>
    <xf numFmtId="165" fontId="0" fillId="3" borderId="0" xfId="1" applyNumberFormat="1" applyFont="1" applyFill="1" applyAlignment="1">
      <alignment horizontal="center"/>
    </xf>
    <xf numFmtId="188" fontId="7" fillId="0" borderId="0" xfId="0" applyNumberFormat="1" applyFont="1" applyAlignment="1">
      <alignment horizontal="center"/>
    </xf>
    <xf numFmtId="188" fontId="7" fillId="3" borderId="0" xfId="0" applyNumberFormat="1" applyFont="1" applyFill="1" applyAlignment="1">
      <alignment horizontal="center"/>
    </xf>
    <xf numFmtId="0" fontId="155" fillId="0" borderId="0" xfId="0" applyFont="1"/>
    <xf numFmtId="173" fontId="157" fillId="0" borderId="0" xfId="4" applyNumberFormat="1" applyFont="1" applyAlignment="1">
      <alignment horizontal="center" vertical="center"/>
    </xf>
    <xf numFmtId="173" fontId="158" fillId="0" borderId="0" xfId="4" applyNumberFormat="1" applyFont="1" applyAlignment="1">
      <alignment horizontal="center" vertical="center" wrapText="1"/>
    </xf>
    <xf numFmtId="1" fontId="157" fillId="0" borderId="0" xfId="4" applyNumberFormat="1" applyFont="1" applyAlignment="1">
      <alignment horizontal="center" vertical="center" wrapText="1"/>
    </xf>
    <xf numFmtId="14" fontId="158" fillId="0" borderId="0" xfId="4" applyNumberFormat="1" applyFont="1" applyAlignment="1">
      <alignment horizontal="center" vertical="center"/>
    </xf>
    <xf numFmtId="14" fontId="158" fillId="0" borderId="0" xfId="4" applyNumberFormat="1" applyFont="1" applyAlignment="1">
      <alignment horizontal="center" vertical="center" wrapText="1"/>
    </xf>
    <xf numFmtId="14" fontId="157" fillId="0" borderId="0" xfId="4" applyNumberFormat="1" applyFont="1" applyAlignment="1">
      <alignment horizontal="center" vertical="center" wrapText="1"/>
    </xf>
    <xf numFmtId="49" fontId="158" fillId="0" borderId="0" xfId="4" applyNumberFormat="1" applyFont="1" applyAlignment="1">
      <alignment horizontal="center" vertical="center" wrapText="1"/>
    </xf>
    <xf numFmtId="173" fontId="157" fillId="0" borderId="0" xfId="4" applyNumberFormat="1" applyFont="1" applyAlignment="1">
      <alignment horizontal="center" vertical="center" wrapText="1"/>
    </xf>
    <xf numFmtId="9" fontId="158" fillId="0" borderId="0" xfId="2" applyFont="1" applyFill="1" applyAlignment="1">
      <alignment horizontal="center" vertical="center" wrapText="1"/>
    </xf>
    <xf numFmtId="14" fontId="158" fillId="0" borderId="485" xfId="4" applyNumberFormat="1" applyFont="1" applyBorder="1" applyAlignment="1">
      <alignment horizontal="center" vertical="center" wrapText="1"/>
    </xf>
    <xf numFmtId="174" fontId="158" fillId="0" borderId="0" xfId="4" applyNumberFormat="1" applyFont="1" applyAlignment="1">
      <alignment horizontal="center" vertical="center" wrapText="1"/>
    </xf>
    <xf numFmtId="9" fontId="158" fillId="0" borderId="0" xfId="2" applyFont="1" applyAlignment="1">
      <alignment horizontal="center" vertical="center" wrapText="1"/>
    </xf>
    <xf numFmtId="173" fontId="63" fillId="0" borderId="0" xfId="4" applyNumberFormat="1" applyFont="1" applyAlignment="1">
      <alignment horizontal="center" vertical="center" wrapText="1"/>
    </xf>
    <xf numFmtId="173" fontId="63" fillId="10" borderId="0" xfId="4" applyNumberFormat="1" applyFont="1" applyFill="1" applyAlignment="1">
      <alignment horizontal="center" vertical="center" wrapText="1"/>
    </xf>
    <xf numFmtId="0" fontId="159" fillId="0" borderId="361" xfId="0" applyFont="1" applyBorder="1" applyAlignment="1">
      <alignment horizontal="center" vertical="center"/>
    </xf>
    <xf numFmtId="0" fontId="159" fillId="0" borderId="485" xfId="0" applyFont="1" applyBorder="1" applyAlignment="1">
      <alignment horizontal="center" vertical="center"/>
    </xf>
    <xf numFmtId="0" fontId="159" fillId="0" borderId="485" xfId="0" applyFont="1" applyBorder="1" applyAlignment="1">
      <alignment horizontal="center" vertical="center" wrapText="1"/>
    </xf>
    <xf numFmtId="9" fontId="159" fillId="0" borderId="485" xfId="2" applyFont="1" applyBorder="1" applyAlignment="1">
      <alignment horizontal="center" vertical="center" wrapText="1"/>
    </xf>
    <xf numFmtId="173" fontId="160" fillId="49" borderId="8" xfId="4" applyNumberFormat="1" applyFont="1" applyFill="1" applyBorder="1" applyAlignment="1">
      <alignment horizontal="center" vertical="center" wrapText="1"/>
    </xf>
    <xf numFmtId="173" fontId="160" fillId="49" borderId="406" xfId="4" applyNumberFormat="1" applyFont="1" applyFill="1" applyBorder="1" applyAlignment="1">
      <alignment horizontal="center" vertical="center" wrapText="1"/>
    </xf>
    <xf numFmtId="1" fontId="160" fillId="49" borderId="419" xfId="4" applyNumberFormat="1" applyFont="1" applyFill="1" applyBorder="1" applyAlignment="1">
      <alignment horizontal="center" vertical="center" wrapText="1"/>
    </xf>
    <xf numFmtId="173" fontId="160" fillId="49" borderId="502" xfId="4" applyNumberFormat="1" applyFont="1" applyFill="1" applyBorder="1" applyAlignment="1">
      <alignment horizontal="center" vertical="center" wrapText="1"/>
    </xf>
    <xf numFmtId="49" fontId="160" fillId="49" borderId="406" xfId="4" applyNumberFormat="1" applyFont="1" applyFill="1" applyBorder="1" applyAlignment="1">
      <alignment horizontal="center" vertical="center" wrapText="1"/>
    </xf>
    <xf numFmtId="191" fontId="160" fillId="49" borderId="406" xfId="4" applyNumberFormat="1" applyFont="1" applyFill="1" applyBorder="1" applyAlignment="1">
      <alignment horizontal="center" vertical="center" wrapText="1"/>
    </xf>
    <xf numFmtId="14" fontId="160" fillId="49" borderId="406" xfId="4" applyNumberFormat="1" applyFont="1" applyFill="1" applyBorder="1" applyAlignment="1">
      <alignment horizontal="center" vertical="center" wrapText="1"/>
    </xf>
    <xf numFmtId="0" fontId="160" fillId="49" borderId="406" xfId="4" applyFont="1" applyFill="1" applyBorder="1" applyAlignment="1">
      <alignment horizontal="center" vertical="center" wrapText="1"/>
    </xf>
    <xf numFmtId="174" fontId="160" fillId="49" borderId="406" xfId="4" applyNumberFormat="1" applyFont="1" applyFill="1" applyBorder="1" applyAlignment="1">
      <alignment horizontal="center" vertical="center" wrapText="1"/>
    </xf>
    <xf numFmtId="9" fontId="160" fillId="49" borderId="406" xfId="2" applyFont="1" applyFill="1" applyBorder="1" applyAlignment="1">
      <alignment horizontal="center" vertical="center" wrapText="1"/>
    </xf>
    <xf numFmtId="173" fontId="159" fillId="0" borderId="485" xfId="4" applyNumberFormat="1" applyFont="1" applyBorder="1" applyAlignment="1">
      <alignment horizontal="center" vertical="center"/>
    </xf>
    <xf numFmtId="192" fontId="159" fillId="0" borderId="485" xfId="0" applyNumberFormat="1" applyFont="1" applyBorder="1" applyAlignment="1">
      <alignment horizontal="center" vertical="center"/>
    </xf>
    <xf numFmtId="0" fontId="156" fillId="0" borderId="0" xfId="0" applyFont="1"/>
    <xf numFmtId="0" fontId="159" fillId="0" borderId="0" xfId="0" applyFont="1" applyAlignment="1">
      <alignment horizontal="center"/>
    </xf>
    <xf numFmtId="0" fontId="159" fillId="0" borderId="485" xfId="64" applyFont="1" applyFill="1" applyBorder="1" applyAlignment="1">
      <alignment horizontal="center" vertical="center"/>
    </xf>
    <xf numFmtId="173" fontId="159" fillId="0" borderId="485" xfId="64" applyNumberFormat="1" applyFont="1" applyFill="1" applyBorder="1" applyAlignment="1">
      <alignment horizontal="center" vertical="center"/>
    </xf>
    <xf numFmtId="0" fontId="159" fillId="0" borderId="485" xfId="64" applyFont="1" applyFill="1" applyBorder="1" applyAlignment="1">
      <alignment horizontal="center" vertical="center" wrapText="1"/>
    </xf>
    <xf numFmtId="192" fontId="159" fillId="0" borderId="485" xfId="64" applyNumberFormat="1" applyFont="1" applyFill="1" applyBorder="1" applyAlignment="1">
      <alignment horizontal="center" vertical="center"/>
    </xf>
    <xf numFmtId="9" fontId="159" fillId="0" borderId="485" xfId="2" applyFont="1" applyFill="1" applyBorder="1" applyAlignment="1">
      <alignment horizontal="center" vertical="center" wrapText="1"/>
    </xf>
    <xf numFmtId="9" fontId="159" fillId="0" borderId="485" xfId="64" applyNumberFormat="1" applyFont="1" applyFill="1" applyBorder="1" applyAlignment="1">
      <alignment horizontal="center" vertical="center"/>
    </xf>
    <xf numFmtId="0" fontId="159" fillId="10" borderId="0" xfId="0" applyFont="1" applyFill="1" applyAlignment="1">
      <alignment horizontal="center"/>
    </xf>
    <xf numFmtId="166" fontId="159" fillId="0" borderId="485" xfId="64" applyNumberFormat="1" applyFont="1" applyFill="1" applyBorder="1" applyAlignment="1">
      <alignment horizontal="center" vertical="center"/>
    </xf>
    <xf numFmtId="10" fontId="159" fillId="0" borderId="485" xfId="2" applyNumberFormat="1" applyFont="1" applyFill="1" applyBorder="1" applyAlignment="1">
      <alignment horizontal="center" vertical="center" wrapText="1"/>
    </xf>
    <xf numFmtId="10" fontId="159" fillId="0" borderId="485" xfId="64" applyNumberFormat="1" applyFont="1" applyFill="1" applyBorder="1" applyAlignment="1">
      <alignment horizontal="center" vertical="center"/>
    </xf>
    <xf numFmtId="4" fontId="0" fillId="10" borderId="0" xfId="0" applyNumberFormat="1" applyFill="1"/>
    <xf numFmtId="189" fontId="0" fillId="0" borderId="0" xfId="0" applyNumberFormat="1"/>
    <xf numFmtId="0" fontId="159" fillId="29" borderId="0" xfId="0" applyFont="1" applyFill="1" applyAlignment="1">
      <alignment horizontal="center"/>
    </xf>
    <xf numFmtId="173" fontId="63" fillId="29" borderId="0" xfId="4" applyNumberFormat="1" applyFont="1" applyFill="1" applyAlignment="1">
      <alignment horizontal="center" vertical="center" wrapText="1"/>
    </xf>
    <xf numFmtId="0" fontId="159" fillId="10" borderId="0" xfId="0" applyFont="1" applyFill="1" applyAlignment="1">
      <alignment horizontal="center" vertical="center"/>
    </xf>
    <xf numFmtId="0" fontId="162" fillId="10" borderId="485" xfId="0" applyFont="1" applyFill="1" applyBorder="1" applyAlignment="1">
      <alignment horizontal="center" vertical="center" wrapText="1"/>
    </xf>
    <xf numFmtId="167" fontId="77" fillId="0" borderId="424" xfId="0" applyNumberFormat="1" applyFont="1" applyBorder="1" applyAlignment="1">
      <alignment horizontal="center" vertical="center"/>
    </xf>
    <xf numFmtId="0" fontId="68" fillId="25" borderId="0" xfId="0" applyFont="1" applyFill="1" applyAlignment="1">
      <alignment horizontal="center" vertical="center"/>
    </xf>
    <xf numFmtId="0" fontId="57" fillId="26" borderId="516" xfId="0" quotePrefix="1" applyFont="1" applyFill="1" applyBorder="1" applyAlignment="1">
      <alignment horizontal="center" vertical="center" wrapText="1"/>
    </xf>
    <xf numFmtId="0" fontId="62" fillId="0" borderId="533" xfId="0" applyFont="1" applyBorder="1" applyAlignment="1">
      <alignment vertical="center"/>
    </xf>
    <xf numFmtId="0" fontId="62" fillId="0" borderId="65" xfId="0" applyFont="1" applyBorder="1" applyAlignment="1">
      <alignment vertical="center"/>
    </xf>
    <xf numFmtId="0" fontId="77" fillId="0" borderId="424" xfId="0" applyFont="1" applyBorder="1" applyAlignment="1">
      <alignment horizontal="center" vertical="center"/>
    </xf>
    <xf numFmtId="0" fontId="159" fillId="0" borderId="485" xfId="64" applyFont="1" applyFill="1" applyBorder="1" applyAlignment="1">
      <alignment horizontal="left" vertical="center" wrapText="1"/>
    </xf>
    <xf numFmtId="0" fontId="159" fillId="0" borderId="485" xfId="0" applyFont="1" applyBorder="1" applyAlignment="1">
      <alignment horizontal="left" vertical="center" wrapText="1"/>
    </xf>
    <xf numFmtId="17" fontId="46" fillId="0" borderId="31" xfId="0" applyNumberFormat="1" applyFont="1" applyBorder="1" applyAlignment="1">
      <alignment horizontal="center" vertical="center" textRotation="90"/>
    </xf>
    <xf numFmtId="0" fontId="33" fillId="15" borderId="71" xfId="0" applyFont="1" applyFill="1" applyBorder="1" applyAlignment="1">
      <alignment horizontal="center" vertical="center" textRotation="90" wrapText="1"/>
    </xf>
    <xf numFmtId="0" fontId="164" fillId="19" borderId="483" xfId="0" applyFont="1" applyFill="1" applyBorder="1" applyAlignment="1">
      <alignment horizontal="center" vertical="center" wrapText="1"/>
    </xf>
    <xf numFmtId="168" fontId="163" fillId="19" borderId="483" xfId="0" applyNumberFormat="1" applyFont="1" applyFill="1" applyBorder="1" applyAlignment="1">
      <alignment horizontal="center" vertical="center" wrapText="1"/>
    </xf>
    <xf numFmtId="168" fontId="163" fillId="19" borderId="16" xfId="0" applyNumberFormat="1" applyFont="1" applyFill="1" applyBorder="1" applyAlignment="1">
      <alignment horizontal="center" vertical="center" wrapText="1"/>
    </xf>
    <xf numFmtId="0" fontId="165" fillId="0" borderId="0" xfId="0" applyFont="1" applyAlignment="1">
      <alignment horizontal="left" vertical="center"/>
    </xf>
    <xf numFmtId="0" fontId="165" fillId="0" borderId="0" xfId="0" applyFont="1" applyAlignment="1">
      <alignment horizontal="left" vertical="center" wrapText="1"/>
    </xf>
    <xf numFmtId="0" fontId="167" fillId="15" borderId="375" xfId="0" applyFont="1" applyFill="1" applyBorder="1" applyAlignment="1">
      <alignment horizontal="centerContinuous" vertical="center"/>
    </xf>
    <xf numFmtId="0" fontId="167" fillId="15" borderId="375" xfId="0" applyFont="1" applyFill="1" applyBorder="1" applyAlignment="1">
      <alignment vertical="center"/>
    </xf>
    <xf numFmtId="15" fontId="167" fillId="15" borderId="375" xfId="0" applyNumberFormat="1" applyFont="1" applyFill="1" applyBorder="1" applyAlignment="1">
      <alignment vertical="center"/>
    </xf>
    <xf numFmtId="0" fontId="168" fillId="15" borderId="375" xfId="0" applyFont="1" applyFill="1" applyBorder="1" applyAlignment="1">
      <alignment vertical="center"/>
    </xf>
    <xf numFmtId="15" fontId="167" fillId="15" borderId="217" xfId="0" applyNumberFormat="1" applyFont="1" applyFill="1" applyBorder="1" applyAlignment="1">
      <alignment vertical="center"/>
    </xf>
    <xf numFmtId="15" fontId="167" fillId="0" borderId="376" xfId="0" applyNumberFormat="1" applyFont="1" applyBorder="1" applyAlignment="1">
      <alignment vertical="center"/>
    </xf>
    <xf numFmtId="0" fontId="168" fillId="0" borderId="0" xfId="0" applyFont="1" applyAlignment="1">
      <alignment vertical="center"/>
    </xf>
    <xf numFmtId="0" fontId="168" fillId="0" borderId="0" xfId="0" applyFont="1"/>
    <xf numFmtId="49" fontId="62" fillId="0" borderId="0" xfId="0" applyNumberFormat="1" applyFont="1" applyAlignment="1">
      <alignment vertical="center"/>
    </xf>
    <xf numFmtId="0" fontId="70" fillId="10" borderId="535" xfId="0" applyFont="1" applyFill="1" applyBorder="1" applyAlignment="1">
      <alignment horizontal="center" vertical="center" wrapText="1"/>
    </xf>
    <xf numFmtId="167" fontId="77" fillId="0" borderId="536" xfId="0" applyNumberFormat="1" applyFont="1" applyBorder="1" applyAlignment="1">
      <alignment horizontal="center" vertical="center"/>
    </xf>
    <xf numFmtId="9" fontId="77" fillId="0" borderId="538" xfId="2" applyFont="1" applyBorder="1" applyAlignment="1" applyProtection="1">
      <alignment horizontal="center" vertical="center"/>
    </xf>
    <xf numFmtId="0" fontId="77" fillId="0" borderId="538" xfId="0" applyFont="1" applyBorder="1" applyAlignment="1">
      <alignment horizontal="center" vertical="center"/>
    </xf>
    <xf numFmtId="0" fontId="77" fillId="0" borderId="536" xfId="0" applyFont="1" applyBorder="1" applyAlignment="1">
      <alignment horizontal="center" vertical="center"/>
    </xf>
    <xf numFmtId="183" fontId="77" fillId="0" borderId="538" xfId="0" applyNumberFormat="1" applyFont="1" applyBorder="1" applyAlignment="1">
      <alignment horizontal="center" vertical="center"/>
    </xf>
    <xf numFmtId="0" fontId="62" fillId="0" borderId="541" xfId="0" applyFont="1" applyBorder="1" applyAlignment="1">
      <alignment vertical="center"/>
    </xf>
    <xf numFmtId="199" fontId="0" fillId="0" borderId="0" xfId="0" applyNumberFormat="1" applyAlignment="1">
      <alignment horizontal="center"/>
    </xf>
    <xf numFmtId="1" fontId="47" fillId="0" borderId="133" xfId="0" applyNumberFormat="1" applyFont="1" applyBorder="1" applyAlignment="1">
      <alignment horizontal="center" vertical="center"/>
    </xf>
    <xf numFmtId="0" fontId="142" fillId="10" borderId="88" xfId="0" applyFont="1" applyFill="1" applyBorder="1" applyAlignment="1">
      <alignment horizontal="right" vertical="top" wrapText="1" readingOrder="2"/>
    </xf>
    <xf numFmtId="196" fontId="77" fillId="0" borderId="424" xfId="0" applyNumberFormat="1" applyFont="1" applyBorder="1" applyAlignment="1">
      <alignment horizontal="center" vertical="center"/>
    </xf>
    <xf numFmtId="165" fontId="0" fillId="0" borderId="552" xfId="0" applyNumberFormat="1" applyBorder="1" applyAlignment="1">
      <alignment horizontal="left" vertical="center" indent="1"/>
    </xf>
    <xf numFmtId="10" fontId="155" fillId="0" borderId="0" xfId="2" applyNumberFormat="1" applyFont="1"/>
    <xf numFmtId="0" fontId="171" fillId="43" borderId="485" xfId="0" applyFont="1" applyFill="1" applyBorder="1" applyAlignment="1">
      <alignment horizontal="center" vertical="center" wrapText="1" readingOrder="2"/>
    </xf>
    <xf numFmtId="165" fontId="172" fillId="43" borderId="485" xfId="1" applyNumberFormat="1" applyFont="1" applyFill="1" applyBorder="1" applyAlignment="1">
      <alignment horizontal="center" vertical="center" wrapText="1" readingOrder="2"/>
    </xf>
    <xf numFmtId="165" fontId="171" fillId="43" borderId="485" xfId="1" applyNumberFormat="1" applyFont="1" applyFill="1" applyBorder="1" applyAlignment="1">
      <alignment horizontal="center" vertical="center" wrapText="1" readingOrder="2"/>
    </xf>
    <xf numFmtId="9" fontId="171" fillId="43" borderId="485" xfId="2" applyFont="1" applyFill="1" applyBorder="1" applyAlignment="1">
      <alignment horizontal="center" vertical="center" wrapText="1" readingOrder="2"/>
    </xf>
    <xf numFmtId="0" fontId="171" fillId="0" borderId="485" xfId="0" applyFont="1" applyBorder="1" applyAlignment="1">
      <alignment horizontal="center" vertical="center" wrapText="1" readingOrder="2"/>
    </xf>
    <xf numFmtId="165" fontId="172" fillId="0" borderId="485" xfId="1" applyNumberFormat="1" applyFont="1" applyBorder="1" applyAlignment="1">
      <alignment horizontal="center" vertical="center" wrapText="1" readingOrder="2"/>
    </xf>
    <xf numFmtId="165" fontId="171" fillId="0" borderId="485" xfId="1" applyNumberFormat="1" applyFont="1" applyBorder="1" applyAlignment="1">
      <alignment horizontal="center" vertical="center" wrapText="1" readingOrder="2"/>
    </xf>
    <xf numFmtId="9" fontId="171" fillId="0" borderId="485" xfId="2" applyFont="1" applyBorder="1" applyAlignment="1">
      <alignment horizontal="center" vertical="center" wrapText="1" readingOrder="2"/>
    </xf>
    <xf numFmtId="43" fontId="172" fillId="43" borderId="485" xfId="1" applyFont="1" applyFill="1" applyBorder="1" applyAlignment="1">
      <alignment horizontal="center" vertical="center" wrapText="1" readingOrder="2"/>
    </xf>
    <xf numFmtId="194" fontId="171" fillId="43" borderId="485" xfId="1" applyNumberFormat="1" applyFont="1" applyFill="1" applyBorder="1" applyAlignment="1">
      <alignment horizontal="center" vertical="center" wrapText="1" readingOrder="2"/>
    </xf>
    <xf numFmtId="0" fontId="173" fillId="43" borderId="485" xfId="0" applyFont="1" applyFill="1" applyBorder="1" applyAlignment="1">
      <alignment horizontal="center" vertical="center" wrapText="1" readingOrder="2"/>
    </xf>
    <xf numFmtId="0" fontId="173" fillId="0" borderId="485" xfId="0" applyFont="1" applyBorder="1" applyAlignment="1">
      <alignment horizontal="center" vertical="center" wrapText="1" readingOrder="2"/>
    </xf>
    <xf numFmtId="166" fontId="174" fillId="43" borderId="485" xfId="1" applyNumberFormat="1" applyFont="1" applyFill="1" applyBorder="1" applyAlignment="1">
      <alignment horizontal="center" vertical="center" wrapText="1" readingOrder="2"/>
    </xf>
    <xf numFmtId="166" fontId="174" fillId="43" borderId="485" xfId="2" applyNumberFormat="1" applyFont="1" applyFill="1" applyBorder="1" applyAlignment="1">
      <alignment horizontal="center" vertical="center" wrapText="1" readingOrder="2"/>
    </xf>
    <xf numFmtId="166" fontId="173" fillId="43" borderId="485" xfId="2" applyNumberFormat="1" applyFont="1" applyFill="1" applyBorder="1" applyAlignment="1">
      <alignment horizontal="center" vertical="center" wrapText="1" readingOrder="2"/>
    </xf>
    <xf numFmtId="166" fontId="174" fillId="0" borderId="485" xfId="1" applyNumberFormat="1" applyFont="1" applyBorder="1" applyAlignment="1">
      <alignment horizontal="center" vertical="center" wrapText="1" readingOrder="2"/>
    </xf>
    <xf numFmtId="166" fontId="174" fillId="0" borderId="485" xfId="2" applyNumberFormat="1" applyFont="1" applyBorder="1" applyAlignment="1">
      <alignment horizontal="center" vertical="center" wrapText="1" readingOrder="2"/>
    </xf>
    <xf numFmtId="166" fontId="173" fillId="0" borderId="485" xfId="2" applyNumberFormat="1" applyFont="1" applyBorder="1" applyAlignment="1">
      <alignment horizontal="center" vertical="center" wrapText="1" readingOrder="2"/>
    </xf>
    <xf numFmtId="166" fontId="174" fillId="0" borderId="485" xfId="1" applyNumberFormat="1" applyFont="1" applyFill="1" applyBorder="1" applyAlignment="1">
      <alignment horizontal="center" vertical="center" wrapText="1" readingOrder="2"/>
    </xf>
    <xf numFmtId="10" fontId="174" fillId="0" borderId="485" xfId="2" applyNumberFormat="1" applyFont="1" applyFill="1" applyBorder="1" applyAlignment="1">
      <alignment horizontal="center" vertical="center" wrapText="1" readingOrder="2"/>
    </xf>
    <xf numFmtId="166" fontId="173" fillId="0" borderId="485" xfId="2" applyNumberFormat="1" applyFont="1" applyFill="1" applyBorder="1" applyAlignment="1">
      <alignment horizontal="center" vertical="center" wrapText="1" readingOrder="2"/>
    </xf>
    <xf numFmtId="200" fontId="174" fillId="43" borderId="485" xfId="0" applyNumberFormat="1" applyFont="1" applyFill="1" applyBorder="1" applyAlignment="1">
      <alignment horizontal="center" vertical="center" wrapText="1" readingOrder="1"/>
    </xf>
    <xf numFmtId="200" fontId="174" fillId="0" borderId="485" xfId="0" applyNumberFormat="1" applyFont="1" applyBorder="1" applyAlignment="1">
      <alignment horizontal="center" vertical="center" wrapText="1" readingOrder="1"/>
    </xf>
    <xf numFmtId="9" fontId="142" fillId="0" borderId="88" xfId="2" applyFont="1" applyFill="1" applyBorder="1" applyAlignment="1">
      <alignment horizontal="center" vertical="center" wrapText="1" readingOrder="2"/>
    </xf>
    <xf numFmtId="10" fontId="175" fillId="10" borderId="88" xfId="0" applyNumberFormat="1" applyFont="1" applyFill="1" applyBorder="1" applyAlignment="1">
      <alignment horizontal="center" vertical="center" wrapText="1" readingOrder="2"/>
    </xf>
    <xf numFmtId="37" fontId="176" fillId="0" borderId="88" xfId="1" applyNumberFormat="1" applyFont="1" applyFill="1" applyBorder="1" applyAlignment="1">
      <alignment horizontal="center" vertical="center" readingOrder="2"/>
    </xf>
    <xf numFmtId="9" fontId="35" fillId="31" borderId="493" xfId="2" applyFont="1" applyFill="1" applyBorder="1" applyAlignment="1">
      <alignment horizontal="center" vertical="center"/>
    </xf>
    <xf numFmtId="0" fontId="35" fillId="10" borderId="475" xfId="0" applyFont="1" applyFill="1" applyBorder="1" applyAlignment="1" applyProtection="1">
      <alignment vertical="center"/>
      <protection locked="0"/>
    </xf>
    <xf numFmtId="43" fontId="62" fillId="0" borderId="488" xfId="1" applyFont="1" applyFill="1" applyBorder="1" applyAlignment="1" applyProtection="1">
      <alignment vertical="center"/>
    </xf>
    <xf numFmtId="0" fontId="62" fillId="0" borderId="143" xfId="0" applyFont="1" applyBorder="1"/>
    <xf numFmtId="43" fontId="62" fillId="0" borderId="491" xfId="0" applyNumberFormat="1" applyFont="1" applyBorder="1"/>
    <xf numFmtId="43" fontId="62" fillId="0" borderId="490" xfId="1" applyFont="1" applyFill="1" applyBorder="1" applyAlignment="1" applyProtection="1">
      <alignment vertical="center"/>
    </xf>
    <xf numFmtId="10" fontId="87" fillId="0" borderId="33" xfId="2" applyNumberFormat="1" applyFont="1" applyFill="1" applyBorder="1" applyAlignment="1" applyProtection="1">
      <alignment horizontal="center" vertical="center"/>
    </xf>
    <xf numFmtId="165" fontId="62" fillId="0" borderId="492" xfId="1" applyNumberFormat="1" applyFont="1" applyFill="1" applyBorder="1" applyAlignment="1" applyProtection="1">
      <alignment vertical="center"/>
    </xf>
    <xf numFmtId="0" fontId="68" fillId="13" borderId="0" xfId="0" applyFont="1" applyFill="1" applyAlignment="1">
      <alignment horizontal="center" vertical="center" wrapText="1"/>
    </xf>
    <xf numFmtId="0" fontId="71" fillId="25" borderId="553" xfId="0" applyFont="1" applyFill="1" applyBorder="1" applyAlignment="1">
      <alignment horizontal="centerContinuous" vertical="center"/>
    </xf>
    <xf numFmtId="0" fontId="85" fillId="25" borderId="554" xfId="0" applyFont="1" applyFill="1" applyBorder="1" applyAlignment="1">
      <alignment horizontal="centerContinuous" vertical="center" wrapText="1"/>
    </xf>
    <xf numFmtId="0" fontId="71" fillId="25" borderId="554" xfId="0" applyFont="1" applyFill="1" applyBorder="1" applyAlignment="1">
      <alignment horizontal="centerContinuous" vertical="center"/>
    </xf>
    <xf numFmtId="0" fontId="71" fillId="25" borderId="61" xfId="0" applyFont="1" applyFill="1" applyBorder="1" applyAlignment="1">
      <alignment horizontal="centerContinuous" vertical="center"/>
    </xf>
    <xf numFmtId="0" fontId="0" fillId="0" borderId="62" xfId="0" applyBorder="1"/>
    <xf numFmtId="0" fontId="35" fillId="10" borderId="559" xfId="0" applyFont="1" applyFill="1" applyBorder="1" applyAlignment="1" applyProtection="1">
      <alignment vertical="center"/>
      <protection locked="0"/>
    </xf>
    <xf numFmtId="0" fontId="35" fillId="31" borderId="561" xfId="0" applyFont="1" applyFill="1" applyBorder="1" applyAlignment="1">
      <alignment horizontal="center" vertical="center"/>
    </xf>
    <xf numFmtId="0" fontId="35" fillId="31" borderId="562" xfId="0" applyFont="1" applyFill="1" applyBorder="1" applyAlignment="1">
      <alignment horizontal="center" vertical="center"/>
    </xf>
    <xf numFmtId="43" fontId="35" fillId="31" borderId="563" xfId="0" applyNumberFormat="1" applyFont="1" applyFill="1" applyBorder="1" applyAlignment="1">
      <alignment vertical="center"/>
    </xf>
    <xf numFmtId="9" fontId="35" fillId="31" borderId="563" xfId="2" applyFont="1" applyFill="1" applyBorder="1" applyAlignment="1">
      <alignment horizontal="center" vertical="center"/>
    </xf>
    <xf numFmtId="9" fontId="87" fillId="0" borderId="32" xfId="2" applyFont="1" applyFill="1" applyBorder="1" applyAlignment="1" applyProtection="1">
      <alignment horizontal="center" vertical="center"/>
    </xf>
    <xf numFmtId="166" fontId="177" fillId="0" borderId="560" xfId="2" applyNumberFormat="1" applyFont="1" applyBorder="1" applyAlignment="1">
      <alignment horizontal="center" vertical="center"/>
    </xf>
    <xf numFmtId="10" fontId="177" fillId="31" borderId="564" xfId="2" applyNumberFormat="1" applyFont="1" applyFill="1" applyBorder="1" applyAlignment="1">
      <alignment horizontal="center" vertical="center"/>
    </xf>
    <xf numFmtId="0" fontId="35" fillId="10" borderId="559" xfId="0" applyFont="1" applyFill="1" applyBorder="1" applyAlignment="1" applyProtection="1">
      <alignment horizontal="left" vertical="center" indent="3"/>
      <protection locked="0"/>
    </xf>
    <xf numFmtId="0" fontId="62" fillId="10" borderId="559" xfId="0" applyFont="1" applyFill="1" applyBorder="1" applyAlignment="1" applyProtection="1">
      <alignment horizontal="left" vertical="center" indent="3"/>
      <protection locked="0"/>
    </xf>
    <xf numFmtId="10" fontId="174" fillId="0" borderId="485" xfId="2" applyNumberFormat="1" applyFont="1" applyBorder="1" applyAlignment="1">
      <alignment horizontal="center" vertical="center" wrapText="1" readingOrder="2"/>
    </xf>
    <xf numFmtId="10" fontId="173" fillId="0" borderId="485" xfId="2" applyNumberFormat="1" applyFont="1" applyBorder="1" applyAlignment="1">
      <alignment horizontal="center" vertical="center" wrapText="1" readingOrder="2"/>
    </xf>
    <xf numFmtId="10" fontId="174" fillId="0" borderId="485" xfId="1" applyNumberFormat="1" applyFont="1" applyBorder="1" applyAlignment="1">
      <alignment horizontal="center" vertical="center" wrapText="1" readingOrder="2"/>
    </xf>
    <xf numFmtId="10" fontId="177" fillId="0" borderId="560" xfId="2" applyNumberFormat="1" applyFont="1" applyBorder="1" applyAlignment="1">
      <alignment horizontal="center" vertical="center"/>
    </xf>
    <xf numFmtId="0" fontId="7" fillId="3" borderId="31" xfId="0" applyFont="1" applyFill="1" applyBorder="1" applyAlignment="1" applyProtection="1">
      <alignment horizontal="center" wrapText="1"/>
      <protection locked="0"/>
    </xf>
    <xf numFmtId="0" fontId="62" fillId="16" borderId="16" xfId="0" applyFont="1" applyFill="1" applyBorder="1" applyAlignment="1">
      <alignment horizontal="center" vertical="center"/>
    </xf>
    <xf numFmtId="9" fontId="0" fillId="0" borderId="0" xfId="2" applyFont="1"/>
    <xf numFmtId="9" fontId="142" fillId="10" borderId="88" xfId="0" applyNumberFormat="1" applyFont="1" applyFill="1" applyBorder="1" applyAlignment="1">
      <alignment horizontal="right" vertical="top" wrapText="1" readingOrder="2"/>
    </xf>
    <xf numFmtId="0" fontId="178" fillId="51" borderId="0" xfId="0" applyFont="1" applyFill="1" applyAlignment="1">
      <alignment horizontal="center" vertical="center"/>
    </xf>
    <xf numFmtId="0" fontId="44" fillId="0" borderId="0" xfId="0" applyFont="1" applyAlignment="1">
      <alignment horizontal="center" vertical="center"/>
    </xf>
    <xf numFmtId="0" fontId="80" fillId="51" borderId="0" xfId="0" applyFont="1" applyFill="1" applyAlignment="1">
      <alignment horizontal="center"/>
    </xf>
    <xf numFmtId="0" fontId="35" fillId="2" borderId="559" xfId="0" applyFont="1" applyFill="1" applyBorder="1" applyAlignment="1" applyProtection="1">
      <alignment vertical="center"/>
      <protection locked="0"/>
    </xf>
    <xf numFmtId="0" fontId="35" fillId="2" borderId="475" xfId="0" applyFont="1" applyFill="1" applyBorder="1" applyAlignment="1" applyProtection="1">
      <alignment vertical="center"/>
      <protection locked="0"/>
    </xf>
    <xf numFmtId="43" fontId="62" fillId="2" borderId="490" xfId="1" applyFont="1" applyFill="1" applyBorder="1" applyAlignment="1" applyProtection="1">
      <alignment vertical="center"/>
    </xf>
    <xf numFmtId="10" fontId="87" fillId="2" borderId="33" xfId="2" applyNumberFormat="1" applyFont="1" applyFill="1" applyBorder="1" applyAlignment="1" applyProtection="1">
      <alignment horizontal="center" vertical="center"/>
    </xf>
    <xf numFmtId="43" fontId="62" fillId="2" borderId="491" xfId="0" applyNumberFormat="1" applyFont="1" applyFill="1" applyBorder="1"/>
    <xf numFmtId="166" fontId="177" fillId="2" borderId="560" xfId="2" applyNumberFormat="1" applyFont="1" applyFill="1" applyBorder="1" applyAlignment="1">
      <alignment horizontal="center" vertical="center"/>
    </xf>
    <xf numFmtId="10" fontId="0" fillId="2" borderId="0" xfId="0" applyNumberFormat="1" applyFill="1"/>
    <xf numFmtId="0" fontId="62" fillId="2" borderId="559" xfId="0" applyFont="1" applyFill="1" applyBorder="1" applyAlignment="1" applyProtection="1">
      <alignment vertical="center"/>
      <protection locked="0"/>
    </xf>
    <xf numFmtId="166" fontId="1" fillId="2" borderId="489" xfId="2" applyNumberFormat="1" applyFont="1" applyFill="1" applyBorder="1" applyAlignment="1" applyProtection="1">
      <alignment horizontal="center" vertical="center"/>
    </xf>
    <xf numFmtId="0" fontId="72" fillId="2" borderId="0" xfId="0" applyFont="1" applyFill="1"/>
    <xf numFmtId="10" fontId="177" fillId="2" borderId="560" xfId="2" applyNumberFormat="1" applyFont="1" applyFill="1" applyBorder="1" applyAlignment="1">
      <alignment horizontal="center" vertical="center"/>
    </xf>
    <xf numFmtId="3" fontId="66" fillId="0" borderId="0" xfId="0" applyNumberFormat="1" applyFont="1" applyAlignment="1">
      <alignment horizontal="center" vertical="center"/>
    </xf>
    <xf numFmtId="4" fontId="0" fillId="2" borderId="0" xfId="0" applyNumberFormat="1" applyFill="1"/>
    <xf numFmtId="0" fontId="161" fillId="0" borderId="485" xfId="0" applyFont="1" applyBorder="1" applyAlignment="1">
      <alignment horizontal="center" vertical="center" wrapText="1"/>
    </xf>
    <xf numFmtId="0" fontId="30" fillId="15" borderId="501" xfId="0" applyFont="1" applyFill="1" applyBorder="1" applyAlignment="1">
      <alignment horizontal="center" vertical="center" wrapText="1"/>
    </xf>
    <xf numFmtId="0" fontId="30" fillId="15" borderId="436" xfId="0" applyFont="1" applyFill="1" applyBorder="1" applyAlignment="1">
      <alignment horizontal="center" vertical="center" wrapText="1"/>
    </xf>
    <xf numFmtId="3" fontId="0" fillId="10" borderId="572" xfId="0" quotePrefix="1" applyNumberFormat="1" applyFill="1" applyBorder="1" applyAlignment="1">
      <alignment horizontal="center"/>
    </xf>
    <xf numFmtId="3" fontId="0" fillId="10" borderId="497" xfId="0" quotePrefix="1" applyNumberFormat="1" applyFill="1" applyBorder="1" applyAlignment="1">
      <alignment horizontal="center"/>
    </xf>
    <xf numFmtId="0" fontId="133" fillId="0" borderId="570" xfId="0" applyFont="1" applyBorder="1" applyAlignment="1">
      <alignment horizontal="center" vertical="center" wrapText="1" readingOrder="1"/>
    </xf>
    <xf numFmtId="0" fontId="133" fillId="0" borderId="574" xfId="0" applyFont="1" applyBorder="1" applyAlignment="1">
      <alignment horizontal="center" vertical="center" wrapText="1" readingOrder="1"/>
    </xf>
    <xf numFmtId="0" fontId="133" fillId="0" borderId="575" xfId="0" applyFont="1" applyBorder="1" applyAlignment="1">
      <alignment horizontal="center" vertical="center" wrapText="1" readingOrder="1"/>
    </xf>
    <xf numFmtId="0" fontId="134" fillId="0" borderId="571" xfId="0" applyFont="1" applyBorder="1" applyAlignment="1">
      <alignment horizontal="center" vertical="center" wrapText="1" readingOrder="1"/>
    </xf>
    <xf numFmtId="0" fontId="147" fillId="0" borderId="129" xfId="63" applyFont="1" applyBorder="1" applyAlignment="1">
      <alignment horizontal="center" vertical="top"/>
    </xf>
    <xf numFmtId="0" fontId="182" fillId="0" borderId="569" xfId="0" applyFont="1" applyBorder="1" applyAlignment="1">
      <alignment horizontal="center" vertical="top" wrapText="1" readingOrder="1"/>
    </xf>
    <xf numFmtId="0" fontId="181" fillId="0" borderId="569" xfId="0" applyFont="1" applyBorder="1" applyAlignment="1">
      <alignment horizontal="center" vertical="top" wrapText="1" readingOrder="1"/>
    </xf>
    <xf numFmtId="0" fontId="134" fillId="0" borderId="569" xfId="0" applyFont="1" applyBorder="1" applyAlignment="1">
      <alignment horizontal="center" vertical="center" wrapText="1" readingOrder="1"/>
    </xf>
    <xf numFmtId="3" fontId="182" fillId="0" borderId="569" xfId="0" applyNumberFormat="1" applyFont="1" applyBorder="1" applyAlignment="1">
      <alignment horizontal="center" vertical="center" wrapText="1" readingOrder="1"/>
    </xf>
    <xf numFmtId="0" fontId="30" fillId="15" borderId="435" xfId="0" applyFont="1" applyFill="1" applyBorder="1" applyAlignment="1">
      <alignment horizontal="center" vertical="center" wrapText="1"/>
    </xf>
    <xf numFmtId="0" fontId="133" fillId="0" borderId="576" xfId="0" applyFont="1" applyBorder="1" applyAlignment="1">
      <alignment horizontal="center" vertical="center" wrapText="1" readingOrder="1"/>
    </xf>
    <xf numFmtId="0" fontId="0" fillId="0" borderId="497" xfId="0" quotePrefix="1" applyBorder="1" applyAlignment="1">
      <alignment horizontal="center"/>
    </xf>
    <xf numFmtId="0" fontId="134" fillId="0" borderId="577" xfId="0" applyFont="1" applyBorder="1" applyAlignment="1">
      <alignment horizontal="center" vertical="center" wrapText="1" readingOrder="1"/>
    </xf>
    <xf numFmtId="0" fontId="0" fillId="10" borderId="42" xfId="0" quotePrefix="1" applyFill="1" applyBorder="1" applyAlignment="1">
      <alignment horizontal="center"/>
    </xf>
    <xf numFmtId="0" fontId="133" fillId="0" borderId="578" xfId="0" applyFont="1" applyBorder="1" applyAlignment="1">
      <alignment horizontal="center" vertical="center" wrapText="1" readingOrder="1"/>
    </xf>
    <xf numFmtId="0" fontId="133" fillId="0" borderId="579" xfId="0" applyFont="1" applyBorder="1" applyAlignment="1">
      <alignment horizontal="center" vertical="center" wrapText="1" readingOrder="1"/>
    </xf>
    <xf numFmtId="0" fontId="133" fillId="0" borderId="580" xfId="0" applyFont="1" applyBorder="1" applyAlignment="1">
      <alignment horizontal="center" vertical="center" wrapText="1" readingOrder="1"/>
    </xf>
    <xf numFmtId="0" fontId="19" fillId="0" borderId="0" xfId="0" applyFont="1" applyAlignment="1">
      <alignment horizontal="center" vertical="center"/>
    </xf>
    <xf numFmtId="15" fontId="19" fillId="0" borderId="0" xfId="0" applyNumberFormat="1" applyFont="1" applyAlignment="1">
      <alignment horizontal="center" vertical="center"/>
    </xf>
    <xf numFmtId="0" fontId="0" fillId="0" borderId="66" xfId="0" applyBorder="1" applyAlignment="1">
      <alignment horizontal="center" wrapText="1"/>
    </xf>
    <xf numFmtId="15" fontId="0" fillId="0" borderId="485" xfId="0" applyNumberFormat="1" applyBorder="1"/>
    <xf numFmtId="0" fontId="0" fillId="0" borderId="237" xfId="0" applyBorder="1" applyAlignment="1">
      <alignment horizontal="center" vertical="center"/>
    </xf>
    <xf numFmtId="0" fontId="0" fillId="0" borderId="61" xfId="0" applyBorder="1" applyAlignment="1">
      <alignment horizontal="center" vertical="center"/>
    </xf>
    <xf numFmtId="14" fontId="0" fillId="0" borderId="61" xfId="0" applyNumberFormat="1" applyBorder="1" applyAlignment="1">
      <alignment horizontal="center" vertical="center"/>
    </xf>
    <xf numFmtId="0" fontId="0" fillId="0" borderId="62" xfId="0" applyBorder="1" applyAlignment="1">
      <alignment horizontal="center" vertical="center"/>
    </xf>
    <xf numFmtId="165" fontId="169" fillId="43" borderId="485" xfId="1" applyNumberFormat="1" applyFont="1" applyFill="1" applyBorder="1" applyAlignment="1">
      <alignment horizontal="center" vertical="center" wrapText="1" readingOrder="2"/>
    </xf>
    <xf numFmtId="166" fontId="169" fillId="43" borderId="485" xfId="1" applyNumberFormat="1" applyFont="1" applyFill="1" applyBorder="1" applyAlignment="1">
      <alignment horizontal="center" vertical="center" wrapText="1" readingOrder="2"/>
    </xf>
    <xf numFmtId="165" fontId="169" fillId="0" borderId="485" xfId="1" applyNumberFormat="1" applyFont="1" applyBorder="1" applyAlignment="1">
      <alignment horizontal="center" vertical="center" wrapText="1" readingOrder="2"/>
    </xf>
    <xf numFmtId="0" fontId="165" fillId="0" borderId="77" xfId="0" applyFont="1" applyBorder="1" applyAlignment="1">
      <alignment horizontal="left" vertical="center" wrapText="1"/>
    </xf>
    <xf numFmtId="167" fontId="0" fillId="0" borderId="30" xfId="0" applyNumberFormat="1" applyBorder="1"/>
    <xf numFmtId="167" fontId="0" fillId="0" borderId="37" xfId="0" applyNumberFormat="1" applyBorder="1"/>
    <xf numFmtId="167" fontId="0" fillId="0" borderId="38" xfId="0" applyNumberFormat="1" applyBorder="1"/>
    <xf numFmtId="9" fontId="0" fillId="0" borderId="38" xfId="2" applyFont="1" applyBorder="1" applyAlignment="1"/>
    <xf numFmtId="2" fontId="0" fillId="0" borderId="38" xfId="0" applyNumberFormat="1" applyBorder="1"/>
    <xf numFmtId="2" fontId="0" fillId="0" borderId="39" xfId="0" applyNumberFormat="1" applyBorder="1"/>
    <xf numFmtId="0" fontId="57" fillId="26" borderId="371" xfId="0" quotePrefix="1" applyFont="1" applyFill="1" applyBorder="1" applyAlignment="1">
      <alignment horizontal="center" vertical="center" wrapText="1"/>
    </xf>
    <xf numFmtId="0" fontId="57" fillId="26" borderId="369" xfId="0" quotePrefix="1" applyFont="1" applyFill="1" applyBorder="1" applyAlignment="1">
      <alignment vertical="center" wrapText="1"/>
    </xf>
    <xf numFmtId="0" fontId="57" fillId="26" borderId="369" xfId="0" quotePrefix="1" applyFont="1" applyFill="1" applyBorder="1" applyAlignment="1">
      <alignment horizontal="center" vertical="center" wrapText="1"/>
    </xf>
    <xf numFmtId="0" fontId="57" fillId="26" borderId="370" xfId="0" quotePrefix="1" applyFont="1" applyFill="1" applyBorder="1" applyAlignment="1">
      <alignment horizontal="center" vertical="center" wrapText="1"/>
    </xf>
    <xf numFmtId="167" fontId="0" fillId="0" borderId="31" xfId="0" applyNumberFormat="1" applyBorder="1" applyAlignment="1">
      <alignment horizontal="center"/>
    </xf>
    <xf numFmtId="167" fontId="0" fillId="0" borderId="38" xfId="0" applyNumberFormat="1" applyBorder="1" applyAlignment="1">
      <alignment horizontal="center"/>
    </xf>
    <xf numFmtId="0" fontId="164" fillId="19" borderId="16" xfId="0" applyFont="1" applyFill="1" applyBorder="1" applyAlignment="1">
      <alignment horizontal="center" vertical="center" wrapText="1"/>
    </xf>
    <xf numFmtId="168" fontId="163" fillId="19" borderId="485" xfId="0" applyNumberFormat="1" applyFont="1" applyFill="1" applyBorder="1" applyAlignment="1">
      <alignment horizontal="center" vertical="center" wrapText="1"/>
    </xf>
    <xf numFmtId="0" fontId="165" fillId="0" borderId="485" xfId="0" applyFont="1" applyBorder="1" applyAlignment="1">
      <alignment horizontal="left" vertical="center" wrapText="1"/>
    </xf>
    <xf numFmtId="0" fontId="164" fillId="19" borderId="485" xfId="0" applyFont="1" applyFill="1" applyBorder="1" applyAlignment="1">
      <alignment horizontal="center" vertical="center" wrapText="1"/>
    </xf>
    <xf numFmtId="1" fontId="54" fillId="19" borderId="485" xfId="0" applyNumberFormat="1" applyFont="1" applyFill="1" applyBorder="1" applyAlignment="1">
      <alignment horizontal="center" vertical="center" wrapText="1"/>
    </xf>
    <xf numFmtId="166" fontId="169" fillId="0" borderId="485" xfId="1" applyNumberFormat="1" applyFont="1" applyFill="1" applyBorder="1" applyAlignment="1">
      <alignment horizontal="center" vertical="center" wrapText="1" readingOrder="2"/>
    </xf>
    <xf numFmtId="0" fontId="0" fillId="52" borderId="0" xfId="0" applyFill="1"/>
    <xf numFmtId="0" fontId="61" fillId="0" borderId="0" xfId="0" applyFont="1" applyAlignment="1">
      <alignment horizontal="center"/>
    </xf>
    <xf numFmtId="0" fontId="80" fillId="0" borderId="0" xfId="0" applyFont="1"/>
    <xf numFmtId="0" fontId="179" fillId="0" borderId="0" xfId="0" applyFont="1" applyAlignment="1">
      <alignment horizontal="center"/>
    </xf>
    <xf numFmtId="0" fontId="80" fillId="0" borderId="0" xfId="0" applyFont="1" applyAlignment="1">
      <alignment horizontal="center"/>
    </xf>
    <xf numFmtId="0" fontId="159" fillId="0" borderId="530" xfId="64" applyFont="1" applyFill="1" applyBorder="1" applyAlignment="1">
      <alignment horizontal="left" vertical="center" wrapText="1"/>
    </xf>
    <xf numFmtId="0" fontId="159" fillId="0" borderId="532" xfId="64" applyFont="1" applyFill="1" applyBorder="1" applyAlignment="1">
      <alignment horizontal="center" vertical="center"/>
    </xf>
    <xf numFmtId="0" fontId="3" fillId="24" borderId="16" xfId="0" applyFont="1" applyFill="1" applyBorder="1" applyAlignment="1">
      <alignment horizontal="center" vertical="center"/>
    </xf>
    <xf numFmtId="0" fontId="189" fillId="0" borderId="0" xfId="0" applyFont="1" applyAlignment="1">
      <alignment horizontal="center" vertical="center"/>
    </xf>
    <xf numFmtId="0" fontId="189" fillId="0" borderId="66" xfId="0" applyFont="1" applyBorder="1" applyAlignment="1">
      <alignment horizontal="center" vertical="center"/>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9" xfId="0" applyBorder="1" applyAlignment="1">
      <alignment horizontal="center" vertical="center"/>
    </xf>
    <xf numFmtId="0" fontId="189" fillId="0" borderId="13" xfId="0" applyFont="1" applyBorder="1" applyAlignment="1">
      <alignment horizontal="center" vertical="center"/>
    </xf>
    <xf numFmtId="0" fontId="189" fillId="0" borderId="14" xfId="0" applyFont="1" applyBorder="1" applyAlignment="1">
      <alignment horizontal="center" vertical="center"/>
    </xf>
    <xf numFmtId="0" fontId="190" fillId="0" borderId="66" xfId="0" applyFont="1" applyBorder="1" applyAlignment="1">
      <alignment horizontal="center" vertical="center"/>
    </xf>
    <xf numFmtId="0" fontId="190" fillId="0" borderId="0" xfId="0" applyFont="1" applyAlignment="1">
      <alignment horizontal="center" vertical="center"/>
    </xf>
    <xf numFmtId="0" fontId="190" fillId="0" borderId="0" xfId="0" applyFont="1" applyAlignment="1">
      <alignment horizontal="center"/>
    </xf>
    <xf numFmtId="0" fontId="190" fillId="0" borderId="65" xfId="0" applyFont="1" applyBorder="1" applyAlignment="1">
      <alignment horizontal="center" vertical="center"/>
    </xf>
    <xf numFmtId="0" fontId="188" fillId="53" borderId="371" xfId="0" applyFont="1" applyFill="1" applyBorder="1" applyAlignment="1">
      <alignment horizontal="left" vertical="center"/>
    </xf>
    <xf numFmtId="0" fontId="188" fillId="53" borderId="369" xfId="0" applyFont="1" applyFill="1" applyBorder="1" applyAlignment="1">
      <alignment horizontal="left" vertical="center"/>
    </xf>
    <xf numFmtId="0" fontId="188" fillId="53" borderId="369" xfId="0" applyFont="1" applyFill="1" applyBorder="1" applyAlignment="1">
      <alignment horizontal="center" vertical="center"/>
    </xf>
    <xf numFmtId="0" fontId="188" fillId="53" borderId="370" xfId="0" applyFont="1" applyFill="1" applyBorder="1" applyAlignment="1">
      <alignment horizontal="center" vertical="center"/>
    </xf>
    <xf numFmtId="0" fontId="188" fillId="10" borderId="0" xfId="0" applyFont="1" applyFill="1" applyAlignment="1">
      <alignment horizontal="center" vertical="center"/>
    </xf>
    <xf numFmtId="0" fontId="188" fillId="10" borderId="65" xfId="0" applyFont="1" applyFill="1" applyBorder="1" applyAlignment="1">
      <alignment horizontal="center" vertical="center"/>
    </xf>
    <xf numFmtId="0" fontId="189" fillId="0" borderId="57" xfId="0" applyFont="1" applyBorder="1" applyAlignment="1">
      <alignment horizontal="center"/>
    </xf>
    <xf numFmtId="0" fontId="189" fillId="0" borderId="144" xfId="0" applyFont="1" applyBorder="1" applyAlignment="1">
      <alignment horizontal="center"/>
    </xf>
    <xf numFmtId="0" fontId="190" fillId="54" borderId="371" xfId="0" applyFont="1" applyFill="1" applyBorder="1" applyAlignment="1">
      <alignment horizontal="left" vertical="center"/>
    </xf>
    <xf numFmtId="0" fontId="190" fillId="54" borderId="369" xfId="0" applyFont="1" applyFill="1" applyBorder="1" applyAlignment="1">
      <alignment horizontal="left" vertical="center"/>
    </xf>
    <xf numFmtId="0" fontId="190" fillId="54" borderId="369" xfId="0" applyFont="1" applyFill="1" applyBorder="1" applyAlignment="1">
      <alignment horizontal="center"/>
    </xf>
    <xf numFmtId="0" fontId="190" fillId="54" borderId="372" xfId="0" applyFont="1" applyFill="1" applyBorder="1" applyAlignment="1">
      <alignment horizontal="center"/>
    </xf>
    <xf numFmtId="0" fontId="99" fillId="0" borderId="371" xfId="0" applyFont="1" applyBorder="1" applyAlignment="1">
      <alignment horizontal="center" vertical="center"/>
    </xf>
    <xf numFmtId="0" fontId="99" fillId="0" borderId="434" xfId="0" applyFont="1" applyBorder="1" applyAlignment="1">
      <alignment horizontal="center" vertical="center"/>
    </xf>
    <xf numFmtId="0" fontId="189" fillId="0" borderId="600" xfId="0" applyFont="1" applyBorder="1" applyAlignment="1">
      <alignment horizontal="center"/>
    </xf>
    <xf numFmtId="0" fontId="189" fillId="0" borderId="598" xfId="0" applyFont="1" applyBorder="1" applyAlignment="1">
      <alignment horizontal="center"/>
    </xf>
    <xf numFmtId="0" fontId="189" fillId="0" borderId="409" xfId="0" applyFont="1" applyBorder="1"/>
    <xf numFmtId="0" fontId="189" fillId="0" borderId="65" xfId="0" applyFont="1" applyBorder="1"/>
    <xf numFmtId="0" fontId="0" fillId="56" borderId="0" xfId="0" applyFill="1"/>
    <xf numFmtId="0" fontId="0" fillId="56" borderId="0" xfId="0" applyFill="1" applyAlignment="1">
      <alignment horizontal="center"/>
    </xf>
    <xf numFmtId="0" fontId="0" fillId="56" borderId="0" xfId="0" applyFill="1" applyAlignment="1">
      <alignment vertical="center" wrapText="1"/>
    </xf>
    <xf numFmtId="0" fontId="0" fillId="56" borderId="0" xfId="0" applyFill="1" applyAlignment="1">
      <alignment wrapText="1"/>
    </xf>
    <xf numFmtId="171" fontId="0" fillId="10" borderId="573" xfId="0" quotePrefix="1" applyNumberFormat="1" applyFill="1" applyBorder="1" applyAlignment="1">
      <alignment horizontal="center"/>
    </xf>
    <xf numFmtId="0" fontId="35" fillId="0" borderId="485" xfId="0" applyFont="1" applyBorder="1" applyAlignment="1">
      <alignment horizontal="right" vertical="center" wrapText="1" readingOrder="2"/>
    </xf>
    <xf numFmtId="0" fontId="6" fillId="4" borderId="366" xfId="0" applyFont="1" applyFill="1" applyBorder="1" applyAlignment="1">
      <alignment horizontal="center" vertical="center"/>
    </xf>
    <xf numFmtId="0" fontId="6" fillId="4" borderId="367" xfId="0" applyFont="1" applyFill="1" applyBorder="1" applyAlignment="1">
      <alignment horizontal="center" vertical="center" wrapText="1"/>
    </xf>
    <xf numFmtId="0" fontId="6" fillId="4" borderId="438" xfId="0" applyFont="1" applyFill="1" applyBorder="1" applyAlignment="1">
      <alignment horizontal="center" vertical="center" wrapText="1"/>
    </xf>
    <xf numFmtId="184" fontId="7" fillId="3" borderId="8" xfId="0" applyNumberFormat="1" applyFont="1" applyFill="1" applyBorder="1" applyAlignment="1">
      <alignment horizontal="center"/>
    </xf>
    <xf numFmtId="4" fontId="7" fillId="3" borderId="406" xfId="0" applyNumberFormat="1" applyFont="1" applyFill="1" applyBorder="1" applyAlignment="1">
      <alignment horizontal="center"/>
    </xf>
    <xf numFmtId="189" fontId="7" fillId="3" borderId="406" xfId="2" applyNumberFormat="1" applyFont="1" applyFill="1" applyBorder="1" applyAlignment="1">
      <alignment horizontal="center"/>
    </xf>
    <xf numFmtId="189" fontId="7" fillId="3" borderId="407" xfId="2" applyNumberFormat="1" applyFont="1" applyFill="1" applyBorder="1" applyAlignment="1">
      <alignment horizontal="center"/>
    </xf>
    <xf numFmtId="184" fontId="7" fillId="3" borderId="361" xfId="0" applyNumberFormat="1" applyFont="1" applyFill="1" applyBorder="1" applyAlignment="1">
      <alignment horizontal="center"/>
    </xf>
    <xf numFmtId="189" fontId="7" fillId="3" borderId="486" xfId="2" applyNumberFormat="1" applyFont="1" applyFill="1" applyBorder="1" applyAlignment="1">
      <alignment horizontal="center"/>
    </xf>
    <xf numFmtId="184" fontId="7" fillId="3" borderId="412" xfId="0" applyNumberFormat="1" applyFont="1" applyFill="1" applyBorder="1" applyAlignment="1">
      <alignment horizontal="center"/>
    </xf>
    <xf numFmtId="188" fontId="7" fillId="3" borderId="49" xfId="0" applyNumberFormat="1" applyFont="1" applyFill="1" applyBorder="1" applyAlignment="1">
      <alignment horizontal="center"/>
    </xf>
    <xf numFmtId="15" fontId="0" fillId="0" borderId="434" xfId="0" applyNumberFormat="1" applyBorder="1" applyAlignment="1">
      <alignment horizontal="center"/>
    </xf>
    <xf numFmtId="15" fontId="0" fillId="0" borderId="408" xfId="0" applyNumberFormat="1" applyBorder="1" applyAlignment="1">
      <alignment horizontal="center"/>
    </xf>
    <xf numFmtId="0" fontId="0" fillId="0" borderId="416" xfId="0" applyBorder="1" applyAlignment="1">
      <alignment horizontal="center" vertical="center"/>
    </xf>
    <xf numFmtId="0" fontId="6" fillId="0" borderId="408" xfId="0" applyFont="1" applyBorder="1" applyAlignment="1">
      <alignment horizontal="center" vertical="center" wrapText="1"/>
    </xf>
    <xf numFmtId="0" fontId="6" fillId="0" borderId="415" xfId="0" applyFont="1" applyBorder="1" applyAlignment="1">
      <alignment horizontal="center" vertical="center" wrapText="1"/>
    </xf>
    <xf numFmtId="0" fontId="31" fillId="13" borderId="237" xfId="0" applyFont="1" applyFill="1" applyBorder="1" applyAlignment="1">
      <alignment horizontal="center" vertical="center" wrapText="1"/>
    </xf>
    <xf numFmtId="165" fontId="0" fillId="2" borderId="0" xfId="0" applyNumberFormat="1" applyFill="1"/>
    <xf numFmtId="167" fontId="185" fillId="0" borderId="486" xfId="0" applyNumberFormat="1" applyFont="1" applyBorder="1" applyAlignment="1">
      <alignment horizontal="center" vertical="center"/>
    </xf>
    <xf numFmtId="1" fontId="158" fillId="0" borderId="0" xfId="4" applyNumberFormat="1" applyFont="1" applyAlignment="1">
      <alignment horizontal="center" vertical="center" wrapText="1"/>
    </xf>
    <xf numFmtId="1" fontId="160" fillId="49" borderId="406" xfId="4" applyNumberFormat="1" applyFont="1" applyFill="1" applyBorder="1" applyAlignment="1">
      <alignment horizontal="center" vertical="center" wrapText="1"/>
    </xf>
    <xf numFmtId="1" fontId="159" fillId="0" borderId="485" xfId="0" applyNumberFormat="1" applyFont="1" applyBorder="1" applyAlignment="1">
      <alignment horizontal="center" vertical="center"/>
    </xf>
    <xf numFmtId="1" fontId="159" fillId="0" borderId="485" xfId="64" applyNumberFormat="1" applyFont="1" applyFill="1" applyBorder="1" applyAlignment="1">
      <alignment horizontal="center" vertical="center"/>
    </xf>
    <xf numFmtId="9" fontId="0" fillId="0" borderId="0" xfId="0" applyNumberFormat="1" applyAlignment="1">
      <alignment horizontal="center"/>
    </xf>
    <xf numFmtId="0" fontId="0" fillId="0" borderId="0" xfId="0" applyAlignment="1">
      <alignment horizontal="right"/>
    </xf>
    <xf numFmtId="3" fontId="0" fillId="0" borderId="472" xfId="0" quotePrefix="1" applyNumberFormat="1" applyBorder="1" applyAlignment="1">
      <alignment horizontal="center"/>
    </xf>
    <xf numFmtId="0" fontId="0" fillId="0" borderId="36" xfId="0" quotePrefix="1" applyBorder="1" applyAlignment="1">
      <alignment horizontal="center"/>
    </xf>
    <xf numFmtId="201" fontId="7" fillId="0" borderId="35" xfId="0" applyNumberFormat="1" applyFont="1" applyBorder="1" applyAlignment="1" applyProtection="1">
      <alignment horizontal="center"/>
      <protection locked="0"/>
    </xf>
    <xf numFmtId="40" fontId="0" fillId="0" borderId="0" xfId="0" applyNumberFormat="1"/>
    <xf numFmtId="202" fontId="0" fillId="0" borderId="0" xfId="0" applyNumberFormat="1"/>
    <xf numFmtId="170" fontId="7" fillId="0" borderId="33" xfId="0" applyNumberFormat="1" applyFont="1" applyBorder="1" applyProtection="1">
      <protection locked="0"/>
    </xf>
    <xf numFmtId="170" fontId="7" fillId="0" borderId="58" xfId="0" applyNumberFormat="1" applyFont="1" applyBorder="1" applyProtection="1">
      <protection locked="0"/>
    </xf>
    <xf numFmtId="167" fontId="7" fillId="0" borderId="14" xfId="0" applyNumberFormat="1" applyFont="1" applyBorder="1" applyAlignment="1" applyProtection="1">
      <alignment horizontal="center"/>
      <protection locked="0"/>
    </xf>
    <xf numFmtId="167" fontId="7" fillId="0" borderId="142" xfId="0" applyNumberFormat="1" applyFont="1" applyBorder="1" applyAlignment="1" applyProtection="1">
      <alignment horizontal="center"/>
      <protection locked="0"/>
    </xf>
    <xf numFmtId="170" fontId="7" fillId="2" borderId="585" xfId="0" applyNumberFormat="1" applyFont="1" applyFill="1" applyBorder="1"/>
    <xf numFmtId="167" fontId="7" fillId="0" borderId="586" xfId="0" applyNumberFormat="1" applyFont="1" applyBorder="1" applyAlignment="1" applyProtection="1">
      <alignment horizontal="center"/>
      <protection locked="0"/>
    </xf>
    <xf numFmtId="170" fontId="7" fillId="2" borderId="601" xfId="0" applyNumberFormat="1" applyFont="1" applyFill="1" applyBorder="1"/>
    <xf numFmtId="167" fontId="7" fillId="0" borderId="560" xfId="0" applyNumberFormat="1" applyFont="1" applyBorder="1" applyAlignment="1" applyProtection="1">
      <alignment horizontal="center"/>
      <protection locked="0"/>
    </xf>
    <xf numFmtId="170" fontId="7" fillId="19" borderId="40" xfId="0" applyNumberFormat="1" applyFont="1" applyFill="1" applyBorder="1" applyProtection="1">
      <protection locked="0"/>
    </xf>
    <xf numFmtId="167" fontId="7" fillId="19" borderId="593" xfId="0" applyNumberFormat="1" applyFont="1" applyFill="1" applyBorder="1" applyAlignment="1">
      <alignment horizontal="center"/>
    </xf>
    <xf numFmtId="170" fontId="7" fillId="19" borderId="599" xfId="0" applyNumberFormat="1" applyFont="1" applyFill="1" applyBorder="1"/>
    <xf numFmtId="167" fontId="7" fillId="19" borderId="602" xfId="0" applyNumberFormat="1" applyFont="1" applyFill="1" applyBorder="1" applyAlignment="1">
      <alignment horizontal="center"/>
    </xf>
    <xf numFmtId="0" fontId="6" fillId="0" borderId="362" xfId="0" applyFont="1" applyBorder="1" applyAlignment="1">
      <alignment horizontal="center" wrapText="1"/>
    </xf>
    <xf numFmtId="0" fontId="6" fillId="0" borderId="603" xfId="0" applyFont="1" applyBorder="1" applyAlignment="1">
      <alignment horizontal="center" wrapText="1"/>
    </xf>
    <xf numFmtId="0" fontId="6" fillId="0" borderId="604" xfId="0" applyFont="1" applyBorder="1" applyAlignment="1">
      <alignment horizontal="center" wrapText="1"/>
    </xf>
    <xf numFmtId="167" fontId="193" fillId="0" borderId="486" xfId="0" applyNumberFormat="1" applyFont="1" applyBorder="1" applyAlignment="1">
      <alignment horizontal="center" vertical="center"/>
    </xf>
    <xf numFmtId="0" fontId="194" fillId="52" borderId="485" xfId="64" applyFont="1" applyFill="1" applyBorder="1" applyAlignment="1">
      <alignment horizontal="center" vertical="center" wrapText="1"/>
    </xf>
    <xf numFmtId="0" fontId="0" fillId="0" borderId="485" xfId="0" applyBorder="1" applyAlignment="1">
      <alignment horizontal="right"/>
    </xf>
    <xf numFmtId="2" fontId="0" fillId="0" borderId="0" xfId="0" applyNumberFormat="1"/>
    <xf numFmtId="49" fontId="0" fillId="0" borderId="485" xfId="0" applyNumberFormat="1" applyBorder="1"/>
    <xf numFmtId="0" fontId="62" fillId="0" borderId="485" xfId="0" applyFont="1" applyBorder="1"/>
    <xf numFmtId="184" fontId="7" fillId="3" borderId="23" xfId="0" applyNumberFormat="1" applyFont="1" applyFill="1" applyBorder="1" applyAlignment="1">
      <alignment horizontal="center"/>
    </xf>
    <xf numFmtId="4" fontId="0" fillId="52" borderId="0" xfId="0" applyNumberFormat="1" applyFill="1"/>
    <xf numFmtId="0" fontId="185" fillId="0" borderId="485" xfId="0" applyFont="1" applyBorder="1" applyAlignment="1">
      <alignment horizontal="center" vertical="center" wrapText="1"/>
    </xf>
    <xf numFmtId="167" fontId="196" fillId="0" borderId="406" xfId="0" applyNumberFormat="1" applyFont="1" applyBorder="1" applyAlignment="1">
      <alignment horizontal="center" vertical="center"/>
    </xf>
    <xf numFmtId="0" fontId="196" fillId="0" borderId="406" xfId="0" applyFont="1" applyBorder="1" applyAlignment="1">
      <alignment horizontal="center" vertical="center" wrapText="1"/>
    </xf>
    <xf numFmtId="0" fontId="0" fillId="0" borderId="485" xfId="0" applyBorder="1" applyAlignment="1">
      <alignment horizontal="center" vertical="center" wrapText="1"/>
    </xf>
    <xf numFmtId="167" fontId="196" fillId="0" borderId="485" xfId="0" applyNumberFormat="1" applyFont="1" applyBorder="1" applyAlignment="1">
      <alignment horizontal="center" vertical="center"/>
    </xf>
    <xf numFmtId="0" fontId="196" fillId="0" borderId="485" xfId="0" applyFont="1" applyBorder="1" applyAlignment="1">
      <alignment horizontal="center" vertical="center" wrapText="1"/>
    </xf>
    <xf numFmtId="0" fontId="73" fillId="0" borderId="485" xfId="0" applyFont="1" applyBorder="1" applyAlignment="1">
      <alignment horizontal="center" vertical="center" wrapText="1"/>
    </xf>
    <xf numFmtId="1" fontId="184" fillId="0" borderId="485" xfId="0" applyNumberFormat="1" applyFont="1" applyBorder="1" applyAlignment="1">
      <alignment horizontal="center" vertical="center"/>
    </xf>
    <xf numFmtId="16" fontId="196" fillId="0" borderId="485" xfId="0" applyNumberFormat="1" applyFont="1" applyBorder="1" applyAlignment="1">
      <alignment horizontal="center" vertical="center"/>
    </xf>
    <xf numFmtId="0" fontId="196" fillId="0" borderId="485" xfId="0" applyFont="1" applyBorder="1" applyAlignment="1">
      <alignment horizontal="center" vertical="center"/>
    </xf>
    <xf numFmtId="0" fontId="197" fillId="0" borderId="485" xfId="0" applyFont="1" applyBorder="1" applyAlignment="1">
      <alignment horizontal="center" vertical="center" wrapText="1"/>
    </xf>
    <xf numFmtId="167" fontId="197" fillId="0" borderId="485" xfId="0" applyNumberFormat="1" applyFont="1" applyBorder="1" applyAlignment="1">
      <alignment horizontal="center" vertical="center"/>
    </xf>
    <xf numFmtId="0" fontId="159" fillId="0" borderId="532" xfId="0" applyFont="1" applyBorder="1" applyAlignment="1">
      <alignment horizontal="center" vertical="center"/>
    </xf>
    <xf numFmtId="167" fontId="185" fillId="0" borderId="485" xfId="0" applyNumberFormat="1" applyFont="1" applyBorder="1" applyAlignment="1">
      <alignment horizontal="center" vertical="center"/>
    </xf>
    <xf numFmtId="0" fontId="159" fillId="0" borderId="530" xfId="0" applyFont="1" applyBorder="1" applyAlignment="1">
      <alignment horizontal="left" vertical="center" wrapText="1"/>
    </xf>
    <xf numFmtId="0" fontId="197" fillId="0" borderId="485" xfId="0" applyFont="1" applyBorder="1" applyAlignment="1">
      <alignment horizontal="center" vertical="center"/>
    </xf>
    <xf numFmtId="167" fontId="185" fillId="0" borderId="485" xfId="0" applyNumberFormat="1" applyFont="1" applyBorder="1" applyAlignment="1">
      <alignment horizontal="center" vertical="center" wrapText="1"/>
    </xf>
    <xf numFmtId="167" fontId="197" fillId="0" borderId="485" xfId="0" applyNumberFormat="1" applyFont="1" applyBorder="1" applyAlignment="1">
      <alignment horizontal="center" vertical="center" wrapText="1"/>
    </xf>
    <xf numFmtId="0" fontId="159" fillId="0" borderId="530" xfId="0" applyFont="1" applyBorder="1" applyAlignment="1">
      <alignment horizontal="center" vertical="center"/>
    </xf>
    <xf numFmtId="4" fontId="159" fillId="0" borderId="485" xfId="0" applyNumberFormat="1" applyFont="1" applyBorder="1" applyAlignment="1">
      <alignment horizontal="center" vertical="center"/>
    </xf>
    <xf numFmtId="192" fontId="195" fillId="0" borderId="485" xfId="0" applyNumberFormat="1" applyFont="1" applyBorder="1" applyAlignment="1">
      <alignment horizontal="center" vertical="center"/>
    </xf>
    <xf numFmtId="2" fontId="185" fillId="0" borderId="485" xfId="0" applyNumberFormat="1" applyFont="1" applyBorder="1" applyAlignment="1">
      <alignment horizontal="center" vertical="center" wrapText="1"/>
    </xf>
    <xf numFmtId="0" fontId="73" fillId="0" borderId="485" xfId="0" applyFont="1" applyBorder="1" applyAlignment="1">
      <alignment horizontal="center" vertical="center"/>
    </xf>
    <xf numFmtId="167" fontId="196" fillId="0" borderId="485" xfId="0" applyNumberFormat="1" applyFont="1" applyBorder="1" applyAlignment="1">
      <alignment horizontal="center" vertical="center" wrapText="1"/>
    </xf>
    <xf numFmtId="167" fontId="185" fillId="0" borderId="6" xfId="0" applyNumberFormat="1" applyFont="1" applyBorder="1" applyAlignment="1">
      <alignment horizontal="center" vertical="center" wrapText="1"/>
    </xf>
    <xf numFmtId="167" fontId="196" fillId="0" borderId="6" xfId="0" quotePrefix="1" applyNumberFormat="1" applyFont="1" applyBorder="1" applyAlignment="1">
      <alignment horizontal="center" vertical="center"/>
    </xf>
    <xf numFmtId="0" fontId="196" fillId="0" borderId="6" xfId="0" applyFont="1" applyBorder="1" applyAlignment="1">
      <alignment horizontal="center" vertical="center"/>
    </xf>
    <xf numFmtId="0" fontId="73" fillId="0" borderId="6" xfId="0" applyFont="1" applyBorder="1" applyAlignment="1">
      <alignment horizontal="center" vertical="center" wrapText="1"/>
    </xf>
    <xf numFmtId="167" fontId="193" fillId="52" borderId="486" xfId="0" applyNumberFormat="1" applyFont="1" applyFill="1" applyBorder="1" applyAlignment="1">
      <alignment horizontal="center" vertical="center"/>
    </xf>
    <xf numFmtId="0" fontId="161" fillId="52" borderId="485" xfId="0" applyFont="1" applyFill="1" applyBorder="1" applyAlignment="1">
      <alignment horizontal="center" vertical="center" wrapText="1"/>
    </xf>
    <xf numFmtId="167" fontId="193" fillId="57" borderId="486" xfId="0" applyNumberFormat="1" applyFont="1" applyFill="1" applyBorder="1" applyAlignment="1">
      <alignment horizontal="center" vertical="center"/>
    </xf>
    <xf numFmtId="0" fontId="0" fillId="52" borderId="485" xfId="0" applyFill="1" applyBorder="1" applyAlignment="1">
      <alignment vertical="center"/>
    </xf>
    <xf numFmtId="188" fontId="7" fillId="52" borderId="485" xfId="0" applyNumberFormat="1" applyFont="1" applyFill="1" applyBorder="1" applyAlignment="1">
      <alignment horizontal="center"/>
    </xf>
    <xf numFmtId="2" fontId="0" fillId="0" borderId="485" xfId="0" applyNumberFormat="1" applyBorder="1"/>
    <xf numFmtId="4" fontId="7" fillId="3" borderId="6" xfId="0" applyNumberFormat="1" applyFont="1" applyFill="1" applyBorder="1" applyAlignment="1">
      <alignment horizontal="center"/>
    </xf>
    <xf numFmtId="10" fontId="7" fillId="3" borderId="6" xfId="2" applyNumberFormat="1" applyFont="1" applyFill="1" applyBorder="1" applyAlignment="1">
      <alignment horizontal="center"/>
    </xf>
    <xf numFmtId="10" fontId="7" fillId="3" borderId="7" xfId="2" applyNumberFormat="1" applyFont="1" applyFill="1" applyBorder="1" applyAlignment="1">
      <alignment horizontal="center"/>
    </xf>
    <xf numFmtId="0" fontId="17" fillId="11" borderId="71" xfId="0" applyFont="1" applyFill="1" applyBorder="1" applyAlignment="1">
      <alignment horizontal="center" vertical="center" wrapText="1"/>
    </xf>
    <xf numFmtId="0" fontId="18" fillId="15" borderId="71" xfId="0" applyFont="1" applyFill="1" applyBorder="1" applyAlignment="1">
      <alignment horizontal="center" vertical="center" wrapText="1"/>
    </xf>
    <xf numFmtId="0" fontId="18" fillId="15" borderId="125" xfId="0" applyFont="1" applyFill="1" applyBorder="1" applyAlignment="1">
      <alignment horizontal="center" vertical="center" wrapText="1"/>
    </xf>
    <xf numFmtId="203" fontId="0" fillId="0" borderId="0" xfId="0" applyNumberFormat="1"/>
    <xf numFmtId="0" fontId="202" fillId="0" borderId="406" xfId="11" applyFont="1" applyBorder="1" applyAlignment="1" applyProtection="1">
      <alignment horizontal="center" vertical="center"/>
      <protection locked="0"/>
    </xf>
    <xf numFmtId="0" fontId="202" fillId="16" borderId="406" xfId="11" applyFont="1" applyFill="1" applyBorder="1" applyAlignment="1" applyProtection="1">
      <alignment horizontal="center" vertical="center"/>
      <protection locked="0"/>
    </xf>
    <xf numFmtId="0" fontId="106" fillId="2" borderId="8" xfId="11" applyFont="1" applyFill="1" applyBorder="1" applyAlignment="1">
      <alignment horizontal="center" vertical="center"/>
    </xf>
    <xf numFmtId="0" fontId="202" fillId="0" borderId="407" xfId="11" applyFont="1" applyBorder="1" applyAlignment="1" applyProtection="1">
      <alignment horizontal="center" vertical="center"/>
      <protection locked="0"/>
    </xf>
    <xf numFmtId="0" fontId="202" fillId="0" borderId="485" xfId="11" applyFont="1" applyBorder="1" applyAlignment="1" applyProtection="1">
      <alignment horizontal="center" vertical="center"/>
      <protection locked="0"/>
    </xf>
    <xf numFmtId="0" fontId="202" fillId="16" borderId="485" xfId="11" applyFont="1" applyFill="1" applyBorder="1" applyAlignment="1" applyProtection="1">
      <alignment horizontal="center" vertical="center"/>
      <protection locked="0"/>
    </xf>
    <xf numFmtId="0" fontId="202" fillId="0" borderId="486" xfId="11" applyFont="1" applyBorder="1" applyAlignment="1" applyProtection="1">
      <alignment horizontal="center" vertical="center"/>
      <protection locked="0"/>
    </xf>
    <xf numFmtId="0" fontId="202" fillId="16" borderId="486" xfId="11" applyFont="1" applyFill="1" applyBorder="1" applyAlignment="1" applyProtection="1">
      <alignment horizontal="center" vertical="center"/>
      <protection locked="0"/>
    </xf>
    <xf numFmtId="0" fontId="202" fillId="0" borderId="6" xfId="11" applyFont="1" applyBorder="1" applyAlignment="1" applyProtection="1">
      <alignment horizontal="center" vertical="center"/>
      <protection locked="0"/>
    </xf>
    <xf numFmtId="0" fontId="202" fillId="16" borderId="6" xfId="11" applyFont="1" applyFill="1" applyBorder="1" applyAlignment="1" applyProtection="1">
      <alignment horizontal="center" vertical="center"/>
      <protection locked="0"/>
    </xf>
    <xf numFmtId="0" fontId="202" fillId="0" borderId="7" xfId="11" applyFont="1" applyBorder="1" applyAlignment="1" applyProtection="1">
      <alignment horizontal="center" vertical="center"/>
      <protection locked="0"/>
    </xf>
    <xf numFmtId="165" fontId="0" fillId="10" borderId="31" xfId="1" applyNumberFormat="1" applyFont="1" applyFill="1" applyBorder="1" applyAlignment="1">
      <alignment horizontal="center" vertical="center"/>
    </xf>
    <xf numFmtId="165" fontId="0" fillId="10" borderId="27" xfId="1" applyNumberFormat="1" applyFont="1" applyFill="1" applyBorder="1" applyAlignment="1">
      <alignment horizontal="center" vertical="center"/>
    </xf>
    <xf numFmtId="165" fontId="0" fillId="10" borderId="53" xfId="1" applyNumberFormat="1" applyFont="1" applyFill="1" applyBorder="1" applyAlignment="1">
      <alignment horizontal="center" vertical="center"/>
    </xf>
    <xf numFmtId="165" fontId="0" fillId="10" borderId="64" xfId="1" applyNumberFormat="1" applyFont="1" applyFill="1" applyBorder="1" applyAlignment="1">
      <alignment horizontal="center" vertical="center"/>
    </xf>
    <xf numFmtId="165" fontId="0" fillId="10" borderId="605" xfId="1" applyNumberFormat="1" applyFont="1" applyFill="1" applyBorder="1" applyAlignment="1">
      <alignment horizontal="center" vertical="center"/>
    </xf>
    <xf numFmtId="165" fontId="0" fillId="10" borderId="607" xfId="1" applyNumberFormat="1" applyFont="1" applyFill="1" applyBorder="1" applyAlignment="1">
      <alignment horizontal="center" vertical="center"/>
    </xf>
    <xf numFmtId="165" fontId="62" fillId="10" borderId="115" xfId="1" applyNumberFormat="1" applyFont="1" applyFill="1" applyBorder="1" applyAlignment="1">
      <alignment horizontal="center" vertical="center"/>
    </xf>
    <xf numFmtId="165" fontId="62" fillId="10" borderId="118" xfId="1" applyNumberFormat="1" applyFont="1" applyFill="1" applyBorder="1" applyAlignment="1">
      <alignment horizontal="center" vertical="center"/>
    </xf>
    <xf numFmtId="165" fontId="62" fillId="0" borderId="115" xfId="1" applyNumberFormat="1" applyFont="1" applyFill="1" applyBorder="1" applyAlignment="1">
      <alignment horizontal="center" vertical="center"/>
    </xf>
    <xf numFmtId="165" fontId="62" fillId="0" borderId="116" xfId="0" applyNumberFormat="1" applyFont="1" applyBorder="1" applyAlignment="1">
      <alignment horizontal="center" vertical="center"/>
    </xf>
    <xf numFmtId="165" fontId="62" fillId="0" borderId="118" xfId="1" applyNumberFormat="1" applyFont="1" applyFill="1" applyBorder="1" applyAlignment="1">
      <alignment horizontal="center" vertical="center"/>
    </xf>
    <xf numFmtId="165" fontId="62" fillId="0" borderId="119" xfId="0" applyNumberFormat="1" applyFont="1" applyBorder="1" applyAlignment="1">
      <alignment horizontal="center" vertical="center"/>
    </xf>
    <xf numFmtId="165" fontId="68" fillId="15" borderId="605" xfId="80" applyNumberFormat="1" applyFont="1" applyFill="1" applyBorder="1" applyAlignment="1">
      <alignment horizontal="center" vertical="center"/>
    </xf>
    <xf numFmtId="0" fontId="29" fillId="15" borderId="70" xfId="0" applyFont="1" applyFill="1" applyBorder="1" applyAlignment="1">
      <alignment horizontal="centerContinuous"/>
    </xf>
    <xf numFmtId="165" fontId="62" fillId="10" borderId="115" xfId="1" applyNumberFormat="1" applyFont="1" applyFill="1" applyBorder="1"/>
    <xf numFmtId="165" fontId="62" fillId="10" borderId="118" xfId="1" applyNumberFormat="1" applyFont="1" applyFill="1" applyBorder="1"/>
    <xf numFmtId="165" fontId="62" fillId="0" borderId="115" xfId="1" applyNumberFormat="1" applyFont="1" applyFill="1" applyBorder="1"/>
    <xf numFmtId="165" fontId="35" fillId="0" borderId="116" xfId="0" applyNumberFormat="1" applyFont="1" applyBorder="1" applyAlignment="1">
      <alignment horizontal="right" vertical="center"/>
    </xf>
    <xf numFmtId="165" fontId="62" fillId="0" borderId="118" xfId="1" applyNumberFormat="1" applyFont="1" applyFill="1" applyBorder="1"/>
    <xf numFmtId="165" fontId="62" fillId="10" borderId="121" xfId="1" applyNumberFormat="1" applyFont="1" applyFill="1" applyBorder="1"/>
    <xf numFmtId="165" fontId="62" fillId="0" borderId="121" xfId="1" applyNumberFormat="1" applyFont="1" applyFill="1" applyBorder="1"/>
    <xf numFmtId="165" fontId="68" fillId="15" borderId="605" xfId="80" applyNumberFormat="1" applyFont="1" applyFill="1" applyBorder="1"/>
    <xf numFmtId="165" fontId="68" fillId="15" borderId="606" xfId="80" applyNumberFormat="1" applyFont="1" applyFill="1" applyBorder="1"/>
    <xf numFmtId="165" fontId="0" fillId="10" borderId="27" xfId="1" applyNumberFormat="1" applyFont="1" applyFill="1" applyBorder="1"/>
    <xf numFmtId="165" fontId="0" fillId="10" borderId="31" xfId="1" applyNumberFormat="1" applyFont="1" applyFill="1" applyBorder="1"/>
    <xf numFmtId="165" fontId="29" fillId="15" borderId="64" xfId="80" applyNumberFormat="1" applyFont="1" applyFill="1" applyBorder="1"/>
    <xf numFmtId="10" fontId="0" fillId="0" borderId="104" xfId="0" applyNumberFormat="1" applyBorder="1" applyAlignment="1">
      <alignment horizontal="center" vertical="center"/>
    </xf>
    <xf numFmtId="10" fontId="0" fillId="0" borderId="620" xfId="0" applyNumberFormat="1" applyBorder="1" applyAlignment="1">
      <alignment horizontal="center" vertical="center" wrapText="1"/>
    </xf>
    <xf numFmtId="0" fontId="2" fillId="40" borderId="621" xfId="0" applyFont="1" applyFill="1" applyBorder="1" applyAlignment="1">
      <alignment horizontal="center" vertical="center"/>
    </xf>
    <xf numFmtId="15" fontId="32" fillId="40" borderId="622" xfId="0" applyNumberFormat="1" applyFont="1" applyFill="1" applyBorder="1" applyAlignment="1">
      <alignment horizontal="center"/>
    </xf>
    <xf numFmtId="0" fontId="32" fillId="40" borderId="623" xfId="0" applyFont="1" applyFill="1" applyBorder="1" applyAlignment="1">
      <alignment horizontal="center" vertical="center"/>
    </xf>
    <xf numFmtId="10" fontId="32" fillId="40" borderId="622" xfId="2" applyNumberFormat="1" applyFont="1" applyFill="1" applyBorder="1" applyAlignment="1">
      <alignment horizontal="center" vertical="center"/>
    </xf>
    <xf numFmtId="0" fontId="0" fillId="40" borderId="624" xfId="0" applyFill="1" applyBorder="1" applyAlignment="1">
      <alignment horizontal="center"/>
    </xf>
    <xf numFmtId="0" fontId="2" fillId="40" borderId="625" xfId="0" applyFont="1" applyFill="1" applyBorder="1" applyAlignment="1">
      <alignment horizontal="center" vertical="center"/>
    </xf>
    <xf numFmtId="0" fontId="2" fillId="0" borderId="625" xfId="0" applyFont="1" applyBorder="1" applyAlignment="1">
      <alignment horizontal="center" vertical="center"/>
    </xf>
    <xf numFmtId="15" fontId="32" fillId="0" borderId="622" xfId="0" applyNumberFormat="1" applyFont="1" applyBorder="1" applyAlignment="1">
      <alignment horizontal="center"/>
    </xf>
    <xf numFmtId="0" fontId="0" fillId="0" borderId="622" xfId="0" applyBorder="1" applyAlignment="1">
      <alignment horizontal="center"/>
    </xf>
    <xf numFmtId="0" fontId="0" fillId="0" borderId="624" xfId="0" applyBorder="1" applyAlignment="1">
      <alignment horizontal="center"/>
    </xf>
    <xf numFmtId="10" fontId="0" fillId="0" borderId="622" xfId="2" applyNumberFormat="1" applyFont="1" applyBorder="1" applyAlignment="1">
      <alignment horizontal="center"/>
    </xf>
    <xf numFmtId="15" fontId="32" fillId="0" borderId="622" xfId="0" applyNumberFormat="1" applyFont="1" applyBorder="1" applyAlignment="1">
      <alignment horizontal="center" vertical="center"/>
    </xf>
    <xf numFmtId="9" fontId="0" fillId="0" borderId="622" xfId="2" applyFont="1" applyBorder="1" applyAlignment="1">
      <alignment horizontal="center"/>
    </xf>
    <xf numFmtId="0" fontId="2" fillId="0" borderId="622" xfId="0" applyFont="1" applyBorder="1"/>
    <xf numFmtId="0" fontId="2" fillId="0" borderId="626" xfId="0" applyFont="1" applyBorder="1" applyAlignment="1">
      <alignment horizontal="center" vertical="center"/>
    </xf>
    <xf numFmtId="0" fontId="2" fillId="0" borderId="627" xfId="0" applyFont="1" applyBorder="1"/>
    <xf numFmtId="15" fontId="32" fillId="0" borderId="627" xfId="0" applyNumberFormat="1" applyFont="1" applyBorder="1" applyAlignment="1">
      <alignment horizontal="center" vertical="center"/>
    </xf>
    <xf numFmtId="0" fontId="0" fillId="0" borderId="627" xfId="0" applyBorder="1" applyAlignment="1">
      <alignment horizontal="center"/>
    </xf>
    <xf numFmtId="9" fontId="0" fillId="0" borderId="627" xfId="2" applyFont="1" applyBorder="1" applyAlignment="1">
      <alignment horizontal="center"/>
    </xf>
    <xf numFmtId="0" fontId="0" fillId="0" borderId="628" xfId="0" applyBorder="1" applyAlignment="1">
      <alignment horizontal="center"/>
    </xf>
    <xf numFmtId="0" fontId="0" fillId="0" borderId="72" xfId="0" applyBorder="1"/>
    <xf numFmtId="0" fontId="0" fillId="0" borderId="0" xfId="0" applyAlignment="1">
      <alignment horizontal="center"/>
    </xf>
    <xf numFmtId="188" fontId="7" fillId="3" borderId="49" xfId="0" applyNumberFormat="1" applyFont="1" applyFill="1" applyBorder="1" applyAlignment="1">
      <alignment horizontal="center" vertical="center"/>
    </xf>
    <xf numFmtId="184" fontId="7" fillId="3" borderId="361" xfId="0" applyNumberFormat="1" applyFont="1" applyFill="1" applyBorder="1" applyAlignment="1">
      <alignment horizontal="center" vertical="center"/>
    </xf>
    <xf numFmtId="49" fontId="0" fillId="0" borderId="485" xfId="0" applyNumberFormat="1" applyBorder="1" applyAlignment="1">
      <alignment horizontal="center" vertical="center"/>
    </xf>
    <xf numFmtId="0" fontId="0" fillId="0" borderId="485" xfId="0" applyBorder="1" applyAlignment="1">
      <alignment horizontal="right" wrapText="1"/>
    </xf>
    <xf numFmtId="184" fontId="7" fillId="3" borderId="23" xfId="0" applyNumberFormat="1" applyFont="1" applyFill="1" applyBorder="1" applyAlignment="1">
      <alignment horizontal="center" vertical="center"/>
    </xf>
    <xf numFmtId="4" fontId="7" fillId="3" borderId="88" xfId="0" applyNumberFormat="1" applyFont="1" applyFill="1" applyBorder="1" applyAlignment="1">
      <alignment horizontal="center"/>
    </xf>
    <xf numFmtId="10" fontId="7" fillId="3" borderId="88" xfId="2" applyNumberFormat="1" applyFont="1" applyFill="1" applyBorder="1" applyAlignment="1">
      <alignment horizontal="center"/>
    </xf>
    <xf numFmtId="10" fontId="7" fillId="3" borderId="632" xfId="2" applyNumberFormat="1" applyFont="1" applyFill="1" applyBorder="1" applyAlignment="1">
      <alignment horizontal="center"/>
    </xf>
    <xf numFmtId="0" fontId="0" fillId="0" borderId="0" xfId="0" applyAlignment="1">
      <alignment horizontal="center"/>
    </xf>
    <xf numFmtId="0" fontId="0" fillId="0" borderId="0" xfId="0" applyAlignment="1">
      <alignment horizontal="center"/>
    </xf>
    <xf numFmtId="49" fontId="0" fillId="0" borderId="485" xfId="0" applyNumberFormat="1" applyBorder="1" applyAlignment="1">
      <alignment horizontal="center"/>
    </xf>
    <xf numFmtId="0" fontId="0" fillId="0" borderId="0" xfId="0" applyAlignment="1">
      <alignment horizontal="center"/>
    </xf>
    <xf numFmtId="0" fontId="165" fillId="0" borderId="485" xfId="0" applyFont="1" applyBorder="1" applyAlignment="1">
      <alignment horizontal="left" vertical="center" wrapText="1"/>
    </xf>
    <xf numFmtId="2" fontId="147" fillId="0" borderId="485" xfId="68" applyNumberFormat="1" applyFont="1" applyFill="1" applyBorder="1" applyAlignment="1" applyProtection="1">
      <alignment vertical="top"/>
      <protection locked="0"/>
    </xf>
    <xf numFmtId="0" fontId="0" fillId="0" borderId="485" xfId="0" applyBorder="1"/>
    <xf numFmtId="2" fontId="147" fillId="0" borderId="0" xfId="68" applyNumberFormat="1" applyFont="1" applyFill="1" applyBorder="1" applyAlignment="1" applyProtection="1">
      <alignment vertical="top"/>
      <protection locked="0"/>
    </xf>
    <xf numFmtId="0" fontId="0" fillId="0" borderId="485" xfId="0" applyBorder="1" applyAlignment="1">
      <alignment horizontal="right" vertical="center"/>
    </xf>
    <xf numFmtId="0" fontId="0" fillId="0" borderId="485" xfId="0" applyBorder="1" applyAlignment="1">
      <alignment vertical="center"/>
    </xf>
    <xf numFmtId="2" fontId="0" fillId="0" borderId="485" xfId="0" applyNumberFormat="1" applyBorder="1" applyAlignment="1">
      <alignment vertical="center"/>
    </xf>
    <xf numFmtId="0" fontId="0" fillId="0" borderId="0" xfId="0" applyAlignment="1">
      <alignment horizontal="center"/>
    </xf>
    <xf numFmtId="0" fontId="114" fillId="2" borderId="0" xfId="11" applyFont="1" applyFill="1" applyAlignment="1">
      <alignment horizontal="center"/>
    </xf>
    <xf numFmtId="0" fontId="72" fillId="0" borderId="0" xfId="0" applyFont="1" applyAlignment="1">
      <alignment horizontal="center" vertical="center"/>
    </xf>
    <xf numFmtId="0" fontId="17" fillId="15" borderId="71" xfId="0" applyFont="1" applyFill="1" applyBorder="1" applyAlignment="1">
      <alignment horizontal="center" vertical="center" wrapText="1"/>
    </xf>
    <xf numFmtId="0" fontId="17" fillId="15" borderId="73" xfId="0" applyFont="1" applyFill="1" applyBorder="1" applyAlignment="1">
      <alignment horizontal="center" vertical="center" wrapText="1"/>
    </xf>
    <xf numFmtId="0" fontId="203" fillId="0" borderId="0" xfId="81"/>
    <xf numFmtId="0" fontId="203" fillId="0" borderId="122" xfId="81" applyBorder="1"/>
    <xf numFmtId="0" fontId="203" fillId="0" borderId="121" xfId="81" applyBorder="1"/>
    <xf numFmtId="9" fontId="204" fillId="0" borderId="118" xfId="82" applyFont="1" applyBorder="1" applyAlignment="1">
      <alignment horizontal="center"/>
    </xf>
    <xf numFmtId="184" fontId="205" fillId="0" borderId="118" xfId="81" applyNumberFormat="1" applyFont="1" applyBorder="1"/>
    <xf numFmtId="0" fontId="205" fillId="0" borderId="120" xfId="81" applyFont="1" applyBorder="1"/>
    <xf numFmtId="0" fontId="203" fillId="0" borderId="119" xfId="81" applyBorder="1" applyAlignment="1">
      <alignment horizontal="center"/>
    </xf>
    <xf numFmtId="0" fontId="203" fillId="0" borderId="118" xfId="81" applyBorder="1" applyAlignment="1">
      <alignment horizontal="center"/>
    </xf>
    <xf numFmtId="184" fontId="205" fillId="0" borderId="118" xfId="81" applyNumberFormat="1" applyFont="1" applyBorder="1" applyAlignment="1">
      <alignment horizontal="center"/>
    </xf>
    <xf numFmtId="0" fontId="205" fillId="0" borderId="117" xfId="81" applyFont="1" applyBorder="1" applyAlignment="1">
      <alignment horizontal="center"/>
    </xf>
    <xf numFmtId="0" fontId="203" fillId="0" borderId="485" xfId="81" applyBorder="1" applyAlignment="1">
      <alignment horizontal="center"/>
    </xf>
    <xf numFmtId="204" fontId="203" fillId="0" borderId="485" xfId="81" applyNumberFormat="1" applyBorder="1" applyAlignment="1">
      <alignment horizontal="center"/>
    </xf>
    <xf numFmtId="9" fontId="206" fillId="0" borderId="485" xfId="82" applyFont="1" applyBorder="1" applyAlignment="1">
      <alignment horizontal="center"/>
    </xf>
    <xf numFmtId="0" fontId="207" fillId="0" borderId="88" xfId="81" applyFont="1" applyBorder="1" applyAlignment="1">
      <alignment horizontal="center"/>
    </xf>
    <xf numFmtId="9" fontId="206" fillId="0" borderId="506" xfId="82" applyFont="1" applyBorder="1" applyAlignment="1">
      <alignment horizontal="center"/>
    </xf>
    <xf numFmtId="0" fontId="203" fillId="0" borderId="88" xfId="81" applyBorder="1" applyAlignment="1">
      <alignment horizontal="center"/>
    </xf>
    <xf numFmtId="204" fontId="203" fillId="0" borderId="88" xfId="81" applyNumberFormat="1" applyBorder="1" applyAlignment="1">
      <alignment horizontal="center"/>
    </xf>
    <xf numFmtId="184" fontId="203" fillId="0" borderId="485" xfId="81" applyNumberFormat="1" applyBorder="1" applyAlignment="1">
      <alignment horizontal="center"/>
    </xf>
    <xf numFmtId="0" fontId="203" fillId="0" borderId="485" xfId="81" applyBorder="1" applyAlignment="1">
      <alignment horizontal="center" vertical="center"/>
    </xf>
    <xf numFmtId="184" fontId="203" fillId="0" borderId="485" xfId="81" applyNumberFormat="1" applyBorder="1" applyAlignment="1">
      <alignment horizontal="center" vertical="center"/>
    </xf>
    <xf numFmtId="184" fontId="203" fillId="0" borderId="88" xfId="81" applyNumberFormat="1" applyBorder="1" applyAlignment="1">
      <alignment horizontal="center"/>
    </xf>
    <xf numFmtId="0" fontId="208" fillId="0" borderId="88" xfId="81" applyFont="1" applyBorder="1" applyAlignment="1">
      <alignment horizontal="center"/>
    </xf>
    <xf numFmtId="184" fontId="206" fillId="0" borderId="88" xfId="81" applyNumberFormat="1" applyFont="1" applyBorder="1" applyAlignment="1">
      <alignment horizontal="center"/>
    </xf>
    <xf numFmtId="184" fontId="205" fillId="0" borderId="88" xfId="81" applyNumberFormat="1" applyFont="1" applyBorder="1" applyAlignment="1">
      <alignment horizontal="center"/>
    </xf>
    <xf numFmtId="184" fontId="206" fillId="0" borderId="485" xfId="81" applyNumberFormat="1" applyFont="1" applyBorder="1" applyAlignment="1">
      <alignment horizontal="center"/>
    </xf>
    <xf numFmtId="0" fontId="208" fillId="0" borderId="485" xfId="81" applyFont="1" applyBorder="1" applyAlignment="1">
      <alignment horizontal="center"/>
    </xf>
    <xf numFmtId="184" fontId="205" fillId="0" borderId="485" xfId="81" applyNumberFormat="1" applyFont="1" applyBorder="1" applyAlignment="1">
      <alignment horizontal="center"/>
    </xf>
    <xf numFmtId="0" fontId="207" fillId="0" borderId="485" xfId="81" applyFont="1" applyBorder="1" applyAlignment="1">
      <alignment horizontal="center"/>
    </xf>
    <xf numFmtId="0" fontId="206" fillId="0" borderId="485" xfId="81" applyFont="1" applyBorder="1" applyAlignment="1">
      <alignment horizontal="center"/>
    </xf>
    <xf numFmtId="167" fontId="203" fillId="0" borderId="118" xfId="81" applyNumberFormat="1" applyBorder="1" applyAlignment="1">
      <alignment horizontal="center"/>
    </xf>
    <xf numFmtId="167" fontId="205" fillId="0" borderId="118" xfId="81" applyNumberFormat="1" applyFont="1" applyBorder="1" applyAlignment="1">
      <alignment horizontal="center"/>
    </xf>
    <xf numFmtId="0" fontId="206" fillId="0" borderId="116" xfId="81" applyFont="1" applyBorder="1" applyAlignment="1">
      <alignment horizontal="center"/>
    </xf>
    <xf numFmtId="0" fontId="207" fillId="0" borderId="505" xfId="81" applyFont="1" applyBorder="1" applyAlignment="1">
      <alignment horizontal="center"/>
    </xf>
    <xf numFmtId="184" fontId="206" fillId="0" borderId="115" xfId="81" applyNumberFormat="1" applyFont="1" applyBorder="1" applyAlignment="1">
      <alignment horizontal="center"/>
    </xf>
    <xf numFmtId="9" fontId="206" fillId="0" borderId="115" xfId="82" applyFont="1" applyBorder="1" applyAlignment="1">
      <alignment horizontal="center"/>
    </xf>
    <xf numFmtId="0" fontId="208" fillId="0" borderId="115" xfId="81" applyFont="1" applyBorder="1" applyAlignment="1">
      <alignment horizontal="center"/>
    </xf>
    <xf numFmtId="0" fontId="207" fillId="0" borderId="114" xfId="81" applyFont="1" applyBorder="1" applyAlignment="1">
      <alignment horizontal="center"/>
    </xf>
    <xf numFmtId="14" fontId="206" fillId="0" borderId="116" xfId="81" applyNumberFormat="1" applyFont="1" applyBorder="1" applyAlignment="1">
      <alignment horizontal="center"/>
    </xf>
    <xf numFmtId="186" fontId="207" fillId="16" borderId="115" xfId="81" applyNumberFormat="1" applyFont="1" applyFill="1" applyBorder="1" applyAlignment="1">
      <alignment horizontal="center" vertical="center"/>
    </xf>
    <xf numFmtId="184" fontId="207" fillId="0" borderId="115" xfId="81" applyNumberFormat="1" applyFont="1" applyBorder="1" applyAlignment="1">
      <alignment horizontal="center"/>
    </xf>
    <xf numFmtId="0" fontId="209" fillId="0" borderId="116" xfId="81" applyFont="1" applyBorder="1" applyAlignment="1">
      <alignment horizontal="center" vertical="center" wrapText="1"/>
    </xf>
    <xf numFmtId="9" fontId="206" fillId="0" borderId="115" xfId="82" applyFont="1" applyBorder="1" applyAlignment="1">
      <alignment horizontal="center" vertical="center"/>
    </xf>
    <xf numFmtId="0" fontId="208" fillId="0" borderId="115" xfId="81" applyFont="1" applyBorder="1" applyAlignment="1">
      <alignment horizontal="center" vertical="center"/>
    </xf>
    <xf numFmtId="184" fontId="207" fillId="0" borderId="115" xfId="81" applyNumberFormat="1" applyFont="1" applyBorder="1" applyAlignment="1">
      <alignment horizontal="center" vertical="center"/>
    </xf>
    <xf numFmtId="184" fontId="205" fillId="0" borderId="118" xfId="81" applyNumberFormat="1" applyFont="1" applyBorder="1" applyAlignment="1">
      <alignment horizontal="center" vertical="center"/>
    </xf>
    <xf numFmtId="0" fontId="207" fillId="0" borderId="114" xfId="81" applyFont="1" applyBorder="1" applyAlignment="1">
      <alignment horizontal="center" vertical="center"/>
    </xf>
    <xf numFmtId="192" fontId="206" fillId="16" borderId="116" xfId="81" applyNumberFormat="1" applyFont="1" applyFill="1" applyBorder="1" applyAlignment="1">
      <alignment horizontal="center"/>
    </xf>
    <xf numFmtId="168" fontId="205" fillId="0" borderId="118" xfId="81" applyNumberFormat="1" applyFont="1" applyBorder="1" applyAlignment="1">
      <alignment horizontal="center"/>
    </xf>
    <xf numFmtId="192" fontId="210" fillId="16" borderId="115" xfId="82" applyNumberFormat="1" applyFont="1" applyFill="1" applyBorder="1" applyAlignment="1">
      <alignment horizontal="center"/>
    </xf>
    <xf numFmtId="9" fontId="206" fillId="60" borderId="115" xfId="82" applyFont="1" applyFill="1" applyBorder="1" applyAlignment="1">
      <alignment horizontal="center"/>
    </xf>
    <xf numFmtId="184" fontId="205" fillId="16" borderId="118" xfId="81" applyNumberFormat="1" applyFont="1" applyFill="1" applyBorder="1" applyAlignment="1">
      <alignment horizontal="center"/>
    </xf>
    <xf numFmtId="9" fontId="203" fillId="0" borderId="485" xfId="81" applyNumberFormat="1" applyBorder="1" applyAlignment="1">
      <alignment horizontal="center" vertical="center" wrapText="1"/>
    </xf>
    <xf numFmtId="0" fontId="211" fillId="15" borderId="633" xfId="81" applyFont="1" applyFill="1" applyBorder="1" applyAlignment="1">
      <alignment horizontal="center" vertical="center" wrapText="1"/>
    </xf>
    <xf numFmtId="0" fontId="211" fillId="15" borderId="634" xfId="81" applyFont="1" applyFill="1" applyBorder="1" applyAlignment="1">
      <alignment horizontal="center" vertical="center" wrapText="1"/>
    </xf>
    <xf numFmtId="9" fontId="203" fillId="0" borderId="485" xfId="81" applyNumberFormat="1" applyBorder="1" applyAlignment="1">
      <alignment horizontal="center" vertical="center"/>
    </xf>
    <xf numFmtId="0" fontId="213" fillId="15" borderId="485" xfId="81" applyFont="1" applyFill="1" applyBorder="1" applyAlignment="1">
      <alignment horizontal="center" vertical="center"/>
    </xf>
    <xf numFmtId="205" fontId="214" fillId="58" borderId="551" xfId="81" applyNumberFormat="1" applyFont="1" applyFill="1" applyBorder="1" applyAlignment="1">
      <alignment horizontal="center" vertical="center"/>
    </xf>
    <xf numFmtId="205" fontId="214" fillId="58" borderId="550" xfId="81" applyNumberFormat="1" applyFont="1" applyFill="1" applyBorder="1" applyAlignment="1">
      <alignment horizontal="center" vertical="center"/>
    </xf>
    <xf numFmtId="205" fontId="214" fillId="58" borderId="549" xfId="81" applyNumberFormat="1" applyFont="1" applyFill="1" applyBorder="1" applyAlignment="1">
      <alignment horizontal="center" vertical="center"/>
    </xf>
    <xf numFmtId="205" fontId="214" fillId="58" borderId="548" xfId="81" applyNumberFormat="1" applyFont="1" applyFill="1" applyBorder="1" applyAlignment="1">
      <alignment horizontal="center" vertical="center"/>
    </xf>
    <xf numFmtId="205" fontId="214" fillId="58" borderId="547" xfId="81" applyNumberFormat="1" applyFont="1" applyFill="1" applyBorder="1" applyAlignment="1">
      <alignment horizontal="center" vertical="center"/>
    </xf>
    <xf numFmtId="205" fontId="214" fillId="58" borderId="546" xfId="81" applyNumberFormat="1" applyFont="1" applyFill="1" applyBorder="1" applyAlignment="1">
      <alignment horizontal="center" vertical="center"/>
    </xf>
    <xf numFmtId="205" fontId="214" fillId="58" borderId="545" xfId="81" applyNumberFormat="1" applyFont="1" applyFill="1" applyBorder="1" applyAlignment="1">
      <alignment horizontal="center" vertical="center"/>
    </xf>
    <xf numFmtId="205" fontId="214" fillId="58" borderId="544" xfId="81" applyNumberFormat="1" applyFont="1" applyFill="1" applyBorder="1" applyAlignment="1">
      <alignment horizontal="center" vertical="center"/>
    </xf>
    <xf numFmtId="205" fontId="214" fillId="58" borderId="543" xfId="81" applyNumberFormat="1" applyFont="1" applyFill="1" applyBorder="1" applyAlignment="1">
      <alignment horizontal="center" vertical="center"/>
    </xf>
    <xf numFmtId="205" fontId="214" fillId="59" borderId="543" xfId="81" applyNumberFormat="1" applyFont="1" applyFill="1" applyBorder="1" applyAlignment="1">
      <alignment horizontal="center" vertical="center"/>
    </xf>
    <xf numFmtId="205" fontId="203" fillId="0" borderId="0" xfId="81" applyNumberFormat="1"/>
    <xf numFmtId="205" fontId="214" fillId="58" borderId="542" xfId="81" applyNumberFormat="1" applyFont="1" applyFill="1" applyBorder="1" applyAlignment="1">
      <alignment horizontal="center" vertical="center"/>
    </xf>
    <xf numFmtId="0" fontId="216" fillId="0" borderId="0" xfId="81" applyFont="1"/>
    <xf numFmtId="0" fontId="217" fillId="62" borderId="367" xfId="83" applyFont="1" applyFill="1" applyBorder="1" applyAlignment="1">
      <alignment horizontal="center" vertical="top"/>
    </xf>
    <xf numFmtId="0" fontId="216" fillId="63" borderId="0" xfId="83" applyFont="1" applyFill="1"/>
    <xf numFmtId="0" fontId="216" fillId="63" borderId="363" xfId="83" applyFont="1" applyFill="1" applyBorder="1"/>
    <xf numFmtId="0" fontId="216" fillId="63" borderId="65" xfId="83" applyFont="1" applyFill="1" applyBorder="1"/>
    <xf numFmtId="0" fontId="220" fillId="63" borderId="66" xfId="84" applyFont="1" applyFill="1" applyBorder="1" applyAlignment="1">
      <alignment horizontal="center" vertical="center"/>
    </xf>
    <xf numFmtId="0" fontId="216" fillId="0" borderId="0" xfId="83" applyFont="1" applyAlignment="1">
      <alignment vertical="center" wrapText="1"/>
    </xf>
    <xf numFmtId="0" fontId="218" fillId="0" borderId="0" xfId="84" applyFont="1" applyAlignment="1">
      <alignment horizontal="left" vertical="center" wrapText="1"/>
    </xf>
    <xf numFmtId="166" fontId="216" fillId="0" borderId="0" xfId="85" applyNumberFormat="1" applyFont="1"/>
    <xf numFmtId="9" fontId="223" fillId="0" borderId="569" xfId="81" applyNumberFormat="1" applyFont="1" applyBorder="1" applyAlignment="1">
      <alignment horizontal="center" wrapText="1"/>
    </xf>
    <xf numFmtId="0" fontId="225" fillId="0" borderId="569" xfId="81" applyFont="1" applyBorder="1" applyAlignment="1">
      <alignment horizontal="center" vertical="center" wrapText="1"/>
    </xf>
    <xf numFmtId="0" fontId="226" fillId="0" borderId="0" xfId="81" applyFont="1"/>
    <xf numFmtId="9" fontId="223" fillId="0" borderId="569" xfId="81" applyNumberFormat="1" applyFont="1" applyBorder="1" applyAlignment="1">
      <alignment horizontal="center" vertical="center" wrapText="1"/>
    </xf>
    <xf numFmtId="0" fontId="225" fillId="0" borderId="565" xfId="81" applyFont="1" applyBorder="1" applyAlignment="1">
      <alignment horizontal="center" vertical="center" wrapText="1"/>
    </xf>
    <xf numFmtId="0" fontId="218" fillId="0" borderId="0" xfId="84" applyFont="1" applyAlignment="1">
      <alignment vertical="center" wrapText="1"/>
    </xf>
    <xf numFmtId="166" fontId="216" fillId="0" borderId="0" xfId="83" applyNumberFormat="1" applyFont="1"/>
    <xf numFmtId="0" fontId="218" fillId="63" borderId="0" xfId="83" applyFont="1" applyFill="1" applyAlignment="1">
      <alignment horizontal="left" vertical="center" wrapText="1"/>
    </xf>
    <xf numFmtId="0" fontId="218" fillId="63" borderId="0" xfId="83" applyFont="1" applyFill="1" applyAlignment="1">
      <alignment vertical="center" wrapText="1"/>
    </xf>
    <xf numFmtId="0" fontId="216" fillId="0" borderId="0" xfId="83" applyFont="1" applyAlignment="1">
      <alignment horizontal="center" vertical="center"/>
    </xf>
    <xf numFmtId="0" fontId="216" fillId="0" borderId="0" xfId="83" applyFont="1" applyAlignment="1">
      <alignment vertical="center"/>
    </xf>
    <xf numFmtId="2" fontId="216" fillId="0" borderId="485" xfId="85" applyNumberFormat="1" applyFont="1" applyBorder="1" applyAlignment="1">
      <alignment horizontal="center" vertical="center"/>
    </xf>
    <xf numFmtId="10" fontId="216" fillId="0" borderId="0" xfId="83" applyNumberFormat="1" applyFont="1"/>
    <xf numFmtId="0" fontId="217" fillId="0" borderId="0" xfId="83" applyFont="1"/>
    <xf numFmtId="0" fontId="218" fillId="0" borderId="485" xfId="83" applyFont="1" applyBorder="1" applyAlignment="1">
      <alignment horizontal="center" vertical="center"/>
    </xf>
    <xf numFmtId="0" fontId="216" fillId="0" borderId="530" xfId="83" applyFont="1" applyBorder="1" applyAlignment="1">
      <alignment horizontal="center" vertical="center"/>
    </xf>
    <xf numFmtId="0" fontId="216" fillId="0" borderId="485" xfId="83" applyFont="1" applyBorder="1" applyAlignment="1">
      <alignment horizontal="center" vertical="center"/>
    </xf>
    <xf numFmtId="9" fontId="216" fillId="0" borderId="0" xfId="82" applyFont="1"/>
    <xf numFmtId="0" fontId="216" fillId="0" borderId="531" xfId="83" applyFont="1" applyBorder="1" applyAlignment="1" applyProtection="1">
      <alignment vertical="center" wrapText="1"/>
      <protection locked="0"/>
    </xf>
    <xf numFmtId="0" fontId="216" fillId="0" borderId="485" xfId="83" applyFont="1" applyBorder="1"/>
    <xf numFmtId="0" fontId="232" fillId="63" borderId="361" xfId="83" applyFont="1" applyFill="1" applyBorder="1" applyAlignment="1">
      <alignment vertical="center"/>
    </xf>
    <xf numFmtId="9" fontId="216" fillId="0" borderId="0" xfId="83" applyNumberFormat="1" applyFont="1"/>
    <xf numFmtId="0" fontId="233" fillId="63" borderId="485" xfId="83" applyFont="1" applyFill="1" applyBorder="1" applyAlignment="1">
      <alignment vertical="center" wrapText="1"/>
    </xf>
    <xf numFmtId="9" fontId="108" fillId="0" borderId="504" xfId="11" applyNumberFormat="1" applyFont="1" applyBorder="1" applyAlignment="1" applyProtection="1">
      <alignment horizontal="center" vertical="center"/>
      <protection locked="0"/>
    </xf>
    <xf numFmtId="9" fontId="108" fillId="0" borderId="129" xfId="11" applyNumberFormat="1" applyFont="1" applyBorder="1" applyAlignment="1" applyProtection="1">
      <alignment horizontal="center" vertical="center"/>
      <protection locked="0"/>
    </xf>
    <xf numFmtId="9" fontId="108" fillId="0" borderId="123" xfId="11" applyNumberFormat="1" applyFont="1" applyBorder="1" applyAlignment="1" applyProtection="1">
      <alignment horizontal="center" vertical="center"/>
      <protection locked="0"/>
    </xf>
    <xf numFmtId="0" fontId="111" fillId="2" borderId="15" xfId="11" applyFont="1" applyFill="1" applyBorder="1" applyAlignment="1">
      <alignment horizontal="left" vertical="center" wrapText="1"/>
    </xf>
    <xf numFmtId="0" fontId="111" fillId="2" borderId="0" xfId="11" applyFont="1" applyFill="1" applyAlignment="1">
      <alignment horizontal="left" vertical="center" wrapText="1"/>
    </xf>
    <xf numFmtId="0" fontId="111" fillId="2" borderId="129" xfId="11" applyFont="1" applyFill="1" applyBorder="1" applyAlignment="1">
      <alignment horizontal="left" vertical="center" wrapText="1"/>
    </xf>
    <xf numFmtId="0" fontId="110" fillId="2" borderId="503" xfId="11" applyFont="1" applyFill="1" applyBorder="1" applyAlignment="1">
      <alignment horizontal="center" vertical="center"/>
    </xf>
    <xf numFmtId="0" fontId="107" fillId="2" borderId="15" xfId="11" applyFont="1" applyFill="1" applyBorder="1" applyAlignment="1">
      <alignment horizontal="left" vertical="center" wrapText="1"/>
    </xf>
    <xf numFmtId="0" fontId="107" fillId="2" borderId="0" xfId="11" applyFont="1" applyFill="1" applyAlignment="1">
      <alignment horizontal="left" vertical="center" wrapText="1"/>
    </xf>
    <xf numFmtId="0" fontId="107" fillId="2" borderId="129" xfId="11" applyFont="1" applyFill="1" applyBorder="1" applyAlignment="1">
      <alignment horizontal="left" vertical="center" wrapText="1"/>
    </xf>
    <xf numFmtId="0" fontId="106" fillId="2" borderId="503" xfId="11" applyFont="1" applyFill="1" applyBorder="1" applyAlignment="1">
      <alignment horizontal="center" vertical="center"/>
    </xf>
    <xf numFmtId="196" fontId="238" fillId="0" borderId="0" xfId="0" applyNumberFormat="1" applyFont="1"/>
    <xf numFmtId="14" fontId="0" fillId="52" borderId="0" xfId="0" applyNumberFormat="1" applyFill="1"/>
    <xf numFmtId="0" fontId="239" fillId="64" borderId="569" xfId="0" applyFont="1" applyFill="1" applyBorder="1"/>
    <xf numFmtId="15" fontId="239" fillId="64" borderId="569" xfId="0" applyNumberFormat="1" applyFont="1" applyFill="1" applyBorder="1"/>
    <xf numFmtId="183" fontId="77" fillId="0" borderId="424" xfId="0" applyNumberFormat="1" applyFont="1" applyBorder="1" applyAlignment="1">
      <alignment horizontal="left" vertical="center" wrapText="1"/>
    </xf>
    <xf numFmtId="183" fontId="77" fillId="0" borderId="425" xfId="0" applyNumberFormat="1" applyFont="1" applyBorder="1" applyAlignment="1">
      <alignment horizontal="left" vertical="center" wrapText="1"/>
    </xf>
    <xf numFmtId="183" fontId="77" fillId="0" borderId="426" xfId="0" applyNumberFormat="1" applyFont="1" applyBorder="1" applyAlignment="1">
      <alignment horizontal="left" vertical="center" wrapText="1"/>
    </xf>
    <xf numFmtId="0" fontId="77" fillId="0" borderId="425" xfId="0" applyFont="1" applyBorder="1" applyAlignment="1">
      <alignment horizontal="center" vertical="center"/>
    </xf>
    <xf numFmtId="0" fontId="77" fillId="0" borderId="426" xfId="0" applyFont="1" applyBorder="1" applyAlignment="1">
      <alignment horizontal="center" vertical="center"/>
    </xf>
    <xf numFmtId="0" fontId="77" fillId="0" borderId="440" xfId="0" applyFont="1" applyBorder="1" applyAlignment="1">
      <alignment horizontal="center" vertical="center"/>
    </xf>
    <xf numFmtId="0" fontId="77" fillId="0" borderId="424" xfId="0" applyFont="1" applyBorder="1" applyAlignment="1">
      <alignment horizontal="center" vertical="center"/>
    </xf>
    <xf numFmtId="0" fontId="77" fillId="0" borderId="424" xfId="0" applyFont="1" applyBorder="1" applyAlignment="1">
      <alignment horizontal="left" vertical="center" wrapText="1"/>
    </xf>
    <xf numFmtId="0" fontId="77" fillId="0" borderId="425" xfId="0" applyFont="1" applyBorder="1" applyAlignment="1">
      <alignment horizontal="left" vertical="center" wrapText="1"/>
    </xf>
    <xf numFmtId="183" fontId="77" fillId="0" borderId="424" xfId="0" applyNumberFormat="1" applyFont="1" applyBorder="1" applyAlignment="1">
      <alignment horizontal="left" vertical="center"/>
    </xf>
    <xf numFmtId="183" fontId="77" fillId="0" borderId="425" xfId="0" applyNumberFormat="1" applyFont="1" applyBorder="1" applyAlignment="1">
      <alignment horizontal="left" vertical="center"/>
    </xf>
    <xf numFmtId="183" fontId="77" fillId="0" borderId="426" xfId="0" applyNumberFormat="1" applyFont="1" applyBorder="1" applyAlignment="1">
      <alignment horizontal="left" vertical="center"/>
    </xf>
    <xf numFmtId="0" fontId="77" fillId="0" borderId="539" xfId="0" applyFont="1" applyBorder="1" applyAlignment="1">
      <alignment horizontal="center" vertical="center"/>
    </xf>
    <xf numFmtId="0" fontId="77" fillId="0" borderId="537" xfId="0" applyFont="1" applyBorder="1" applyAlignment="1">
      <alignment horizontal="center" vertical="center"/>
    </xf>
    <xf numFmtId="183" fontId="77" fillId="0" borderId="536" xfId="0" applyNumberFormat="1" applyFont="1" applyBorder="1" applyAlignment="1">
      <alignment horizontal="left" vertical="center"/>
    </xf>
    <xf numFmtId="183" fontId="77" fillId="0" borderId="540" xfId="0" applyNumberFormat="1" applyFont="1" applyBorder="1" applyAlignment="1">
      <alignment horizontal="left" vertical="center"/>
    </xf>
    <xf numFmtId="183" fontId="77" fillId="0" borderId="537" xfId="0" applyNumberFormat="1" applyFont="1" applyBorder="1" applyAlignment="1">
      <alignment horizontal="left" vertical="center"/>
    </xf>
    <xf numFmtId="0" fontId="77" fillId="0" borderId="536" xfId="0" applyFont="1" applyBorder="1" applyAlignment="1">
      <alignment horizontal="center" vertical="center"/>
    </xf>
    <xf numFmtId="0" fontId="77" fillId="0" borderId="536" xfId="0" applyFont="1" applyBorder="1" applyAlignment="1">
      <alignment horizontal="left" vertical="center" wrapText="1"/>
    </xf>
    <xf numFmtId="0" fontId="77" fillId="0" borderId="540" xfId="0" applyFont="1" applyBorder="1" applyAlignment="1">
      <alignment horizontal="left" vertical="center" wrapText="1"/>
    </xf>
    <xf numFmtId="0" fontId="77" fillId="0" borderId="540" xfId="0" applyFont="1" applyBorder="1" applyAlignment="1">
      <alignment horizontal="center" vertical="center"/>
    </xf>
    <xf numFmtId="0" fontId="83" fillId="32" borderId="327" xfId="0" applyFont="1" applyFill="1" applyBorder="1" applyAlignment="1">
      <alignment horizontal="center" vertical="center"/>
    </xf>
    <xf numFmtId="0" fontId="83" fillId="32" borderId="441" xfId="0" applyFont="1" applyFill="1" applyBorder="1" applyAlignment="1">
      <alignment horizontal="center" vertical="center"/>
    </xf>
    <xf numFmtId="0" fontId="76" fillId="26" borderId="181" xfId="0" applyFont="1" applyFill="1" applyBorder="1" applyAlignment="1">
      <alignment horizontal="center" vertical="center"/>
    </xf>
    <xf numFmtId="0" fontId="76" fillId="26" borderId="240" xfId="0" applyFont="1" applyFill="1" applyBorder="1" applyAlignment="1">
      <alignment horizontal="center" vertical="center"/>
    </xf>
    <xf numFmtId="0" fontId="57" fillId="26" borderId="56" xfId="0" applyFont="1" applyFill="1" applyBorder="1" applyAlignment="1">
      <alignment horizontal="center"/>
    </xf>
    <xf numFmtId="0" fontId="57" fillId="26" borderId="0" xfId="0" applyFont="1" applyFill="1" applyAlignment="1">
      <alignment horizontal="center"/>
    </xf>
    <xf numFmtId="0" fontId="57" fillId="26" borderId="381" xfId="0" applyFont="1" applyFill="1" applyBorder="1" applyAlignment="1">
      <alignment horizontal="center"/>
    </xf>
    <xf numFmtId="37" fontId="121" fillId="33" borderId="219" xfId="0" applyNumberFormat="1" applyFont="1" applyFill="1" applyBorder="1" applyAlignment="1">
      <alignment horizontal="left" vertical="center" indent="1"/>
    </xf>
    <xf numFmtId="37" fontId="121" fillId="33" borderId="189" xfId="0" applyNumberFormat="1" applyFont="1" applyFill="1" applyBorder="1" applyAlignment="1">
      <alignment horizontal="left" vertical="center" indent="1"/>
    </xf>
    <xf numFmtId="0" fontId="121" fillId="33" borderId="189" xfId="0" applyFont="1" applyFill="1" applyBorder="1" applyAlignment="1">
      <alignment horizontal="left" vertical="center" indent="1"/>
    </xf>
    <xf numFmtId="0" fontId="83" fillId="32" borderId="322" xfId="0" applyFont="1" applyFill="1" applyBorder="1" applyAlignment="1">
      <alignment horizontal="center" vertical="center"/>
    </xf>
    <xf numFmtId="0" fontId="83" fillId="32" borderId="216" xfId="0" applyFont="1" applyFill="1" applyBorder="1" applyAlignment="1">
      <alignment horizontal="center" vertical="center"/>
    </xf>
    <xf numFmtId="0" fontId="57" fillId="37" borderId="171" xfId="0" applyFont="1" applyFill="1" applyBorder="1" applyAlignment="1">
      <alignment horizontal="center" vertical="center" wrapText="1"/>
    </xf>
    <xf numFmtId="0" fontId="57" fillId="37" borderId="172" xfId="0" applyFont="1" applyFill="1" applyBorder="1" applyAlignment="1">
      <alignment horizontal="center" vertical="center" wrapText="1"/>
    </xf>
    <xf numFmtId="0" fontId="69" fillId="35" borderId="523" xfId="0" applyFont="1" applyFill="1" applyBorder="1" applyAlignment="1">
      <alignment horizontal="left" vertical="center" wrapText="1"/>
    </xf>
    <xf numFmtId="0" fontId="69" fillId="35" borderId="521" xfId="0" applyFont="1" applyFill="1" applyBorder="1" applyAlignment="1">
      <alignment horizontal="left" vertical="center" wrapText="1"/>
    </xf>
    <xf numFmtId="0" fontId="69" fillId="35" borderId="528" xfId="0" applyFont="1" applyFill="1" applyBorder="1" applyAlignment="1">
      <alignment horizontal="left" vertical="center" wrapText="1"/>
    </xf>
    <xf numFmtId="173" fontId="57" fillId="0" borderId="520" xfId="0" applyNumberFormat="1" applyFont="1" applyBorder="1" applyAlignment="1">
      <alignment horizontal="center" vertical="center"/>
    </xf>
    <xf numFmtId="173" fontId="57" fillId="0" borderId="511" xfId="0" applyNumberFormat="1" applyFont="1" applyBorder="1" applyAlignment="1">
      <alignment horizontal="center" vertical="center"/>
    </xf>
    <xf numFmtId="0" fontId="83" fillId="32" borderId="326" xfId="0" applyFont="1" applyFill="1" applyBorder="1" applyAlignment="1">
      <alignment horizontal="center" vertical="center"/>
    </xf>
    <xf numFmtId="0" fontId="83" fillId="32" borderId="321" xfId="0" applyFont="1" applyFill="1" applyBorder="1" applyAlignment="1">
      <alignment horizontal="center" vertical="center"/>
    </xf>
    <xf numFmtId="0" fontId="83" fillId="32" borderId="210" xfId="0" applyFont="1" applyFill="1" applyBorder="1" applyAlignment="1">
      <alignment horizontal="center" vertical="center"/>
    </xf>
    <xf numFmtId="0" fontId="83" fillId="32" borderId="211" xfId="0" applyFont="1" applyFill="1" applyBorder="1" applyAlignment="1">
      <alignment horizontal="center" vertical="center"/>
    </xf>
    <xf numFmtId="37" fontId="121" fillId="33" borderId="195" xfId="0" applyNumberFormat="1" applyFont="1" applyFill="1" applyBorder="1" applyAlignment="1">
      <alignment horizontal="left" vertical="center" indent="1"/>
    </xf>
    <xf numFmtId="0" fontId="121" fillId="33" borderId="188" xfId="0" applyFont="1" applyFill="1" applyBorder="1" applyAlignment="1">
      <alignment horizontal="left" vertical="center" indent="1"/>
    </xf>
    <xf numFmtId="167" fontId="77" fillId="0" borderId="313" xfId="0" applyNumberFormat="1" applyFont="1" applyBorder="1" applyAlignment="1">
      <alignment horizontal="center" vertical="center"/>
    </xf>
    <xf numFmtId="0" fontId="57" fillId="26" borderId="456" xfId="0" applyFont="1" applyFill="1" applyBorder="1" applyAlignment="1">
      <alignment horizontal="center"/>
    </xf>
    <xf numFmtId="0" fontId="57" fillId="26" borderId="457" xfId="0" applyFont="1" applyFill="1" applyBorder="1" applyAlignment="1">
      <alignment horizontal="center"/>
    </xf>
    <xf numFmtId="0" fontId="82" fillId="27" borderId="349" xfId="0" applyFont="1" applyFill="1" applyBorder="1" applyAlignment="1">
      <alignment horizontal="center" vertical="center" wrapText="1"/>
    </xf>
    <xf numFmtId="0" fontId="82" fillId="27" borderId="350" xfId="0" applyFont="1" applyFill="1" applyBorder="1" applyAlignment="1">
      <alignment horizontal="center" vertical="center" wrapText="1"/>
    </xf>
    <xf numFmtId="0" fontId="57" fillId="27" borderId="349" xfId="0" applyFont="1" applyFill="1" applyBorder="1" applyAlignment="1">
      <alignment horizontal="center" vertical="center" wrapText="1"/>
    </xf>
    <xf numFmtId="0" fontId="57" fillId="27" borderId="350" xfId="0" applyFont="1" applyFill="1" applyBorder="1" applyAlignment="1">
      <alignment horizontal="center" vertical="center" wrapText="1"/>
    </xf>
    <xf numFmtId="0" fontId="76" fillId="35" borderId="396" xfId="0" applyFont="1" applyFill="1" applyBorder="1" applyAlignment="1">
      <alignment horizontal="center" vertical="center"/>
    </xf>
    <xf numFmtId="0" fontId="76" fillId="35" borderId="310" xfId="0" applyFont="1" applyFill="1" applyBorder="1" applyAlignment="1">
      <alignment horizontal="center" vertical="center"/>
    </xf>
    <xf numFmtId="0" fontId="76" fillId="35" borderId="311" xfId="0" applyFont="1" applyFill="1" applyBorder="1" applyAlignment="1">
      <alignment horizontal="center" vertical="center"/>
    </xf>
    <xf numFmtId="0" fontId="76" fillId="35" borderId="397" xfId="0" applyFont="1" applyFill="1" applyBorder="1" applyAlignment="1">
      <alignment horizontal="center" vertical="center"/>
    </xf>
    <xf numFmtId="0" fontId="76" fillId="35" borderId="313" xfId="0" applyFont="1" applyFill="1" applyBorder="1" applyAlignment="1">
      <alignment horizontal="center" vertical="center"/>
    </xf>
    <xf numFmtId="0" fontId="76" fillId="35" borderId="314" xfId="0" applyFont="1" applyFill="1" applyBorder="1" applyAlignment="1">
      <alignment horizontal="center" vertical="center"/>
    </xf>
    <xf numFmtId="0" fontId="76" fillId="35" borderId="334" xfId="0" applyFont="1" applyFill="1" applyBorder="1" applyAlignment="1">
      <alignment horizontal="center" vertical="center"/>
    </xf>
    <xf numFmtId="0" fontId="57" fillId="35" borderId="335" xfId="0" applyFont="1" applyFill="1" applyBorder="1" applyAlignment="1">
      <alignment horizontal="center" vertical="center" wrapText="1"/>
    </xf>
    <xf numFmtId="0" fontId="57" fillId="35" borderId="313" xfId="0" applyFont="1" applyFill="1" applyBorder="1" applyAlignment="1">
      <alignment horizontal="center" vertical="center" wrapText="1"/>
    </xf>
    <xf numFmtId="0" fontId="70" fillId="0" borderId="507" xfId="0" applyFont="1" applyBorder="1" applyAlignment="1">
      <alignment horizontal="left" vertical="center" wrapText="1" indent="1"/>
    </xf>
    <xf numFmtId="0" fontId="70" fillId="0" borderId="512" xfId="0" applyFont="1" applyBorder="1" applyAlignment="1">
      <alignment horizontal="left" vertical="center" wrapText="1" indent="1"/>
    </xf>
    <xf numFmtId="0" fontId="70" fillId="0" borderId="508" xfId="0" applyFont="1" applyBorder="1" applyAlignment="1">
      <alignment horizontal="left" vertical="center" wrapText="1" indent="1"/>
    </xf>
    <xf numFmtId="0" fontId="70" fillId="0" borderId="515" xfId="0" applyFont="1" applyBorder="1" applyAlignment="1">
      <alignment horizontal="left" vertical="center" wrapText="1" indent="1"/>
    </xf>
    <xf numFmtId="0" fontId="70" fillId="0" borderId="516" xfId="0" applyFont="1" applyBorder="1" applyAlignment="1">
      <alignment horizontal="left" vertical="center" wrapText="1" indent="1"/>
    </xf>
    <xf numFmtId="0" fontId="70" fillId="0" borderId="517" xfId="0" applyFont="1" applyBorder="1" applyAlignment="1">
      <alignment horizontal="left" vertical="center" wrapText="1" indent="1"/>
    </xf>
    <xf numFmtId="0" fontId="71" fillId="36" borderId="195" xfId="0" applyFont="1" applyFill="1" applyBorder="1" applyAlignment="1">
      <alignment horizontal="center" vertical="center"/>
    </xf>
    <xf numFmtId="0" fontId="71" fillId="36" borderId="201" xfId="0" applyFont="1" applyFill="1" applyBorder="1" applyAlignment="1">
      <alignment horizontal="center" vertical="center"/>
    </xf>
    <xf numFmtId="0" fontId="71" fillId="36" borderId="400" xfId="0" applyFont="1" applyFill="1" applyBorder="1" applyAlignment="1">
      <alignment horizontal="center" vertical="center"/>
    </xf>
    <xf numFmtId="0" fontId="71" fillId="36" borderId="193" xfId="0" applyFont="1" applyFill="1" applyBorder="1" applyAlignment="1">
      <alignment horizontal="center" vertical="center"/>
    </xf>
    <xf numFmtId="0" fontId="71" fillId="36" borderId="209" xfId="0" applyFont="1" applyFill="1" applyBorder="1" applyAlignment="1">
      <alignment horizontal="center" vertical="center"/>
    </xf>
    <xf numFmtId="0" fontId="71" fillId="36" borderId="383" xfId="0" applyFont="1" applyFill="1" applyBorder="1" applyAlignment="1">
      <alignment horizontal="center" vertical="center"/>
    </xf>
    <xf numFmtId="0" fontId="57" fillId="26" borderId="219" xfId="0" applyFont="1" applyFill="1" applyBorder="1" applyAlignment="1">
      <alignment horizontal="center" vertical="center" wrapText="1"/>
    </xf>
    <xf numFmtId="0" fontId="57" fillId="26" borderId="193" xfId="0" applyFont="1" applyFill="1" applyBorder="1" applyAlignment="1">
      <alignment horizontal="center" vertical="center" wrapText="1"/>
    </xf>
    <xf numFmtId="0" fontId="70" fillId="0" borderId="334" xfId="0" applyFont="1" applyBorder="1" applyAlignment="1">
      <alignment horizontal="center" vertical="center"/>
    </xf>
    <xf numFmtId="0" fontId="70" fillId="0" borderId="335" xfId="0" applyFont="1" applyBorder="1" applyAlignment="1">
      <alignment horizontal="center" vertical="center"/>
    </xf>
    <xf numFmtId="0" fontId="70" fillId="0" borderId="404" xfId="0" applyFont="1" applyBorder="1" applyAlignment="1">
      <alignment horizontal="center" vertical="center"/>
    </xf>
    <xf numFmtId="0" fontId="70" fillId="0" borderId="470" xfId="0" applyFont="1" applyBorder="1" applyAlignment="1">
      <alignment horizontal="center" vertical="center"/>
    </xf>
    <xf numFmtId="0" fontId="57" fillId="26" borderId="0" xfId="0" applyFont="1" applyFill="1" applyAlignment="1">
      <alignment horizontal="center" vertical="center" wrapText="1"/>
    </xf>
    <xf numFmtId="0" fontId="57" fillId="26" borderId="209" xfId="0" applyFont="1" applyFill="1" applyBorder="1" applyAlignment="1">
      <alignment horizontal="center" vertical="center" wrapText="1"/>
    </xf>
    <xf numFmtId="0" fontId="57" fillId="26" borderId="381" xfId="0" applyFont="1" applyFill="1" applyBorder="1" applyAlignment="1">
      <alignment horizontal="center" vertical="center" wrapText="1"/>
    </xf>
    <xf numFmtId="0" fontId="57" fillId="26" borderId="383" xfId="0" applyFont="1" applyFill="1" applyBorder="1" applyAlignment="1">
      <alignment horizontal="center" vertical="center" wrapText="1"/>
    </xf>
    <xf numFmtId="0" fontId="76" fillId="10" borderId="396" xfId="0" applyFont="1" applyFill="1" applyBorder="1" applyAlignment="1">
      <alignment horizontal="right" vertical="center"/>
    </xf>
    <xf numFmtId="0" fontId="76" fillId="10" borderId="310" xfId="0" applyFont="1" applyFill="1" applyBorder="1" applyAlignment="1">
      <alignment horizontal="right" vertical="center"/>
    </xf>
    <xf numFmtId="167" fontId="70" fillId="0" borderId="310" xfId="0" applyNumberFormat="1" applyFont="1" applyBorder="1" applyAlignment="1">
      <alignment horizontal="center" vertical="center"/>
    </xf>
    <xf numFmtId="167" fontId="70" fillId="0" borderId="313" xfId="0" applyNumberFormat="1" applyFont="1" applyBorder="1" applyAlignment="1">
      <alignment horizontal="center" vertical="center"/>
    </xf>
    <xf numFmtId="15" fontId="70" fillId="0" borderId="313" xfId="0" applyNumberFormat="1" applyFont="1" applyBorder="1" applyAlignment="1">
      <alignment horizontal="center" vertical="center"/>
    </xf>
    <xf numFmtId="15" fontId="70" fillId="0" borderId="315" xfId="0" applyNumberFormat="1" applyFont="1" applyBorder="1" applyAlignment="1">
      <alignment horizontal="center" vertical="center"/>
    </xf>
    <xf numFmtId="15" fontId="70" fillId="0" borderId="310" xfId="0" applyNumberFormat="1" applyFont="1" applyBorder="1" applyAlignment="1">
      <alignment horizontal="center" vertical="center"/>
    </xf>
    <xf numFmtId="0" fontId="70" fillId="0" borderId="469" xfId="0" applyFont="1" applyBorder="1" applyAlignment="1">
      <alignment horizontal="center" vertical="center"/>
    </xf>
    <xf numFmtId="0" fontId="75" fillId="33" borderId="184" xfId="0" applyFont="1" applyFill="1" applyBorder="1" applyAlignment="1">
      <alignment horizontal="left" vertical="center" indent="2"/>
    </xf>
    <xf numFmtId="0" fontId="75" fillId="33" borderId="0" xfId="0" applyFont="1" applyFill="1" applyAlignment="1">
      <alignment horizontal="left" vertical="center" indent="2"/>
    </xf>
    <xf numFmtId="167" fontId="77" fillId="0" borderId="424" xfId="0" applyNumberFormat="1" applyFont="1" applyBorder="1" applyAlignment="1">
      <alignment horizontal="center" vertical="center"/>
    </xf>
    <xf numFmtId="167" fontId="77" fillId="0" borderId="426" xfId="0" applyNumberFormat="1" applyFont="1" applyBorder="1" applyAlignment="1">
      <alignment horizontal="center" vertical="center"/>
    </xf>
    <xf numFmtId="0" fontId="57" fillId="26" borderId="534" xfId="0" quotePrefix="1" applyFont="1" applyFill="1" applyBorder="1" applyAlignment="1">
      <alignment horizontal="center" vertical="center" wrapText="1"/>
    </xf>
    <xf numFmtId="0" fontId="57" fillId="26" borderId="358" xfId="0" quotePrefix="1" applyFont="1" applyFill="1" applyBorder="1" applyAlignment="1">
      <alignment horizontal="center" vertical="center" wrapText="1"/>
    </xf>
    <xf numFmtId="0" fontId="75" fillId="33" borderId="0" xfId="0" applyFont="1" applyFill="1" applyAlignment="1">
      <alignment horizontal="right" vertical="center"/>
    </xf>
    <xf numFmtId="0" fontId="57" fillId="27" borderId="348" xfId="0" applyFont="1" applyFill="1" applyBorder="1" applyAlignment="1">
      <alignment horizontal="center" vertical="center" wrapText="1"/>
    </xf>
    <xf numFmtId="0" fontId="57" fillId="27" borderId="192" xfId="0" applyFont="1" applyFill="1" applyBorder="1" applyAlignment="1">
      <alignment horizontal="center" vertical="center" wrapText="1"/>
    </xf>
    <xf numFmtId="167" fontId="76" fillId="10" borderId="313" xfId="1" applyNumberFormat="1" applyFont="1" applyFill="1" applyBorder="1" applyAlignment="1" applyProtection="1">
      <alignment horizontal="center"/>
    </xf>
    <xf numFmtId="167" fontId="76" fillId="10" borderId="314" xfId="1" applyNumberFormat="1" applyFont="1" applyFill="1" applyBorder="1" applyAlignment="1" applyProtection="1">
      <alignment horizontal="center"/>
    </xf>
    <xf numFmtId="0" fontId="71" fillId="15" borderId="107" xfId="0" applyFont="1" applyFill="1" applyBorder="1" applyAlignment="1">
      <alignment horizontal="center" vertical="center"/>
    </xf>
    <xf numFmtId="0" fontId="70" fillId="0" borderId="313" xfId="0" applyFont="1" applyBorder="1" applyAlignment="1">
      <alignment horizontal="center" vertical="center"/>
    </xf>
    <xf numFmtId="0" fontId="70" fillId="0" borderId="518" xfId="0" applyFont="1" applyBorder="1" applyAlignment="1">
      <alignment horizontal="left" vertical="center" wrapText="1" indent="1"/>
    </xf>
    <xf numFmtId="0" fontId="70" fillId="0" borderId="201" xfId="0" applyFont="1" applyBorder="1" applyAlignment="1">
      <alignment horizontal="left" vertical="center" wrapText="1" indent="1"/>
    </xf>
    <xf numFmtId="0" fontId="70" fillId="0" borderId="519" xfId="0" applyFont="1" applyBorder="1" applyAlignment="1">
      <alignment horizontal="left" vertical="center" wrapText="1" indent="1"/>
    </xf>
    <xf numFmtId="0" fontId="70" fillId="0" borderId="315" xfId="0" applyFont="1" applyBorder="1" applyAlignment="1">
      <alignment horizontal="center" vertical="center"/>
    </xf>
    <xf numFmtId="0" fontId="57" fillId="2" borderId="334" xfId="0" applyFont="1" applyFill="1" applyBorder="1" applyAlignment="1">
      <alignment horizontal="center" vertical="center"/>
    </xf>
    <xf numFmtId="0" fontId="57" fillId="2" borderId="310" xfId="0" applyFont="1" applyFill="1" applyBorder="1" applyAlignment="1">
      <alignment horizontal="center" vertical="center"/>
    </xf>
    <xf numFmtId="0" fontId="57" fillId="2" borderId="311" xfId="0" applyFont="1" applyFill="1" applyBorder="1" applyAlignment="1">
      <alignment horizontal="center" vertical="center"/>
    </xf>
    <xf numFmtId="0" fontId="57" fillId="26" borderId="194" xfId="0" applyFont="1" applyFill="1" applyBorder="1" applyAlignment="1">
      <alignment horizontal="center" vertical="center"/>
    </xf>
    <xf numFmtId="0" fontId="57" fillId="26" borderId="197" xfId="0" applyFont="1" applyFill="1" applyBorder="1" applyAlignment="1">
      <alignment horizontal="center" vertical="center"/>
    </xf>
    <xf numFmtId="0" fontId="76" fillId="10" borderId="398" xfId="0" applyFont="1" applyFill="1" applyBorder="1" applyAlignment="1">
      <alignment horizontal="right" vertical="center"/>
    </xf>
    <xf numFmtId="0" fontId="76" fillId="10" borderId="315" xfId="0" applyFont="1" applyFill="1" applyBorder="1" applyAlignment="1">
      <alignment horizontal="right" vertical="center"/>
    </xf>
    <xf numFmtId="0" fontId="57" fillId="26" borderId="0" xfId="0" quotePrefix="1" applyFont="1" applyFill="1" applyAlignment="1">
      <alignment horizontal="center" vertical="center" wrapText="1"/>
    </xf>
    <xf numFmtId="0" fontId="76" fillId="26" borderId="430" xfId="0" applyFont="1" applyFill="1" applyBorder="1" applyAlignment="1">
      <alignment horizontal="center" vertical="center"/>
    </xf>
    <xf numFmtId="0" fontId="76" fillId="26" borderId="431" xfId="0" applyFont="1" applyFill="1" applyBorder="1" applyAlignment="1">
      <alignment horizontal="center" vertical="center"/>
    </xf>
    <xf numFmtId="0" fontId="76" fillId="26" borderId="432" xfId="0" applyFont="1" applyFill="1" applyBorder="1" applyAlignment="1">
      <alignment horizontal="center" vertical="center"/>
    </xf>
    <xf numFmtId="0" fontId="76" fillId="35" borderId="335" xfId="0" applyFont="1" applyFill="1" applyBorder="1" applyAlignment="1">
      <alignment horizontal="center" vertical="center"/>
    </xf>
    <xf numFmtId="0" fontId="57" fillId="2" borderId="315" xfId="0" applyFont="1" applyFill="1" applyBorder="1" applyAlignment="1">
      <alignment horizontal="center" vertical="center"/>
    </xf>
    <xf numFmtId="0" fontId="57" fillId="2" borderId="316" xfId="0" applyFont="1" applyFill="1" applyBorder="1" applyAlignment="1">
      <alignment horizontal="center" vertical="center"/>
    </xf>
    <xf numFmtId="0" fontId="57" fillId="2" borderId="396" xfId="0" applyFont="1" applyFill="1" applyBorder="1" applyAlignment="1">
      <alignment horizontal="center" vertical="center"/>
    </xf>
    <xf numFmtId="38" fontId="88" fillId="0" borderId="315" xfId="0" applyNumberFormat="1" applyFont="1" applyBorder="1" applyAlignment="1">
      <alignment horizontal="center" vertical="center"/>
    </xf>
    <xf numFmtId="0" fontId="88" fillId="0" borderId="316" xfId="0" applyFont="1" applyBorder="1" applyAlignment="1">
      <alignment horizontal="center" vertical="center"/>
    </xf>
    <xf numFmtId="3" fontId="70" fillId="0" borderId="313" xfId="0" applyNumberFormat="1" applyFont="1" applyBorder="1" applyAlignment="1">
      <alignment horizontal="center" vertical="center"/>
    </xf>
    <xf numFmtId="3" fontId="70" fillId="0" borderId="315" xfId="0" applyNumberFormat="1" applyFont="1" applyBorder="1" applyAlignment="1">
      <alignment horizontal="center" vertical="center"/>
    </xf>
    <xf numFmtId="0" fontId="70" fillId="0" borderId="424" xfId="0" applyFont="1" applyBorder="1" applyAlignment="1">
      <alignment horizontal="left" vertical="center" indent="1"/>
    </xf>
    <xf numFmtId="0" fontId="70" fillId="0" borderId="425" xfId="0" applyFont="1" applyBorder="1" applyAlignment="1">
      <alignment horizontal="left" vertical="center" indent="1"/>
    </xf>
    <xf numFmtId="0" fontId="70" fillId="0" borderId="426" xfId="0" applyFont="1" applyBorder="1" applyAlignment="1">
      <alignment horizontal="left" vertical="center" indent="1"/>
    </xf>
    <xf numFmtId="167" fontId="58" fillId="26" borderId="631" xfId="1" applyNumberFormat="1" applyFont="1" applyFill="1" applyBorder="1" applyAlignment="1" applyProtection="1">
      <alignment horizontal="center"/>
    </xf>
    <xf numFmtId="167" fontId="58" fillId="26" borderId="197" xfId="1" applyNumberFormat="1" applyFont="1" applyFill="1" applyBorder="1" applyAlignment="1" applyProtection="1">
      <alignment horizontal="center"/>
    </xf>
    <xf numFmtId="167" fontId="58" fillId="26" borderId="337" xfId="1" applyNumberFormat="1" applyFont="1" applyFill="1" applyBorder="1" applyAlignment="1" applyProtection="1">
      <alignment horizontal="center"/>
    </xf>
    <xf numFmtId="0" fontId="71" fillId="36" borderId="427" xfId="0" applyFont="1" applyFill="1" applyBorder="1" applyAlignment="1">
      <alignment horizontal="center" vertical="center"/>
    </xf>
    <xf numFmtId="0" fontId="71" fillId="36" borderId="428" xfId="0" applyFont="1" applyFill="1" applyBorder="1" applyAlignment="1">
      <alignment horizontal="center" vertical="center"/>
    </xf>
    <xf numFmtId="0" fontId="71" fillId="36" borderId="429" xfId="0" applyFont="1" applyFill="1" applyBorder="1" applyAlignment="1">
      <alignment horizontal="center" vertical="center"/>
    </xf>
    <xf numFmtId="0" fontId="57" fillId="28" borderId="245" xfId="0" applyFont="1" applyFill="1" applyBorder="1" applyAlignment="1">
      <alignment horizontal="center" vertical="center" wrapText="1"/>
    </xf>
    <xf numFmtId="0" fontId="57" fillId="28" borderId="232" xfId="0" applyFont="1" applyFill="1" applyBorder="1" applyAlignment="1">
      <alignment horizontal="center" vertical="center" wrapText="1"/>
    </xf>
    <xf numFmtId="37" fontId="76" fillId="0" borderId="229" xfId="1" applyNumberFormat="1" applyFont="1" applyFill="1" applyBorder="1" applyAlignment="1" applyProtection="1">
      <alignment horizontal="center" vertical="center"/>
    </xf>
    <xf numFmtId="37" fontId="76" fillId="0" borderId="246" xfId="1" applyNumberFormat="1" applyFont="1" applyFill="1" applyBorder="1" applyAlignment="1" applyProtection="1">
      <alignment horizontal="center" vertical="center"/>
    </xf>
    <xf numFmtId="0" fontId="76" fillId="10" borderId="396" xfId="0" applyFont="1" applyFill="1" applyBorder="1" applyAlignment="1">
      <alignment horizontal="right"/>
    </xf>
    <xf numFmtId="0" fontId="76" fillId="10" borderId="629" xfId="0" applyFont="1" applyFill="1" applyBorder="1" applyAlignment="1">
      <alignment horizontal="right"/>
    </xf>
    <xf numFmtId="0" fontId="57" fillId="32" borderId="82" xfId="0" applyFont="1" applyFill="1" applyBorder="1" applyAlignment="1">
      <alignment horizontal="center" vertical="center" wrapText="1"/>
    </xf>
    <xf numFmtId="0" fontId="57" fillId="32" borderId="196" xfId="0" applyFont="1" applyFill="1" applyBorder="1" applyAlignment="1">
      <alignment horizontal="center" vertical="center" wrapText="1"/>
    </xf>
    <xf numFmtId="0" fontId="57" fillId="32" borderId="71" xfId="0" applyFont="1" applyFill="1" applyBorder="1" applyAlignment="1">
      <alignment horizontal="center" vertical="center" wrapText="1"/>
    </xf>
    <xf numFmtId="0" fontId="57" fillId="32" borderId="125" xfId="0" applyFont="1" applyFill="1" applyBorder="1" applyAlignment="1">
      <alignment horizontal="center" vertical="center" wrapText="1"/>
    </xf>
    <xf numFmtId="179" fontId="75" fillId="33" borderId="184" xfId="0" applyNumberFormat="1" applyFont="1" applyFill="1" applyBorder="1" applyAlignment="1">
      <alignment horizontal="left" vertical="center" wrapText="1" indent="2"/>
    </xf>
    <xf numFmtId="179" fontId="75" fillId="33" borderId="0" xfId="0" applyNumberFormat="1" applyFont="1" applyFill="1" applyAlignment="1">
      <alignment horizontal="left" vertical="center" wrapText="1" indent="2"/>
    </xf>
    <xf numFmtId="0" fontId="57" fillId="32" borderId="323" xfId="0" applyFont="1" applyFill="1" applyBorder="1" applyAlignment="1">
      <alignment horizontal="center" vertical="center"/>
    </xf>
    <xf numFmtId="0" fontId="57" fillId="32" borderId="324" xfId="0" applyFont="1" applyFill="1" applyBorder="1" applyAlignment="1">
      <alignment horizontal="center" vertical="center"/>
    </xf>
    <xf numFmtId="0" fontId="70" fillId="0" borderId="238" xfId="0" applyFont="1" applyBorder="1" applyAlignment="1">
      <alignment horizontal="left" vertical="center" wrapText="1"/>
    </xf>
    <xf numFmtId="0" fontId="70" fillId="0" borderId="380" xfId="0" applyFont="1" applyBorder="1" applyAlignment="1">
      <alignment horizontal="left" vertical="center" wrapText="1"/>
    </xf>
    <xf numFmtId="0" fontId="70" fillId="0" borderId="0" xfId="0" applyFont="1" applyAlignment="1">
      <alignment horizontal="left" vertical="center" wrapText="1"/>
    </xf>
    <xf numFmtId="0" fontId="70" fillId="0" borderId="381" xfId="0" applyFont="1" applyBorder="1" applyAlignment="1">
      <alignment horizontal="left" vertical="center" wrapText="1"/>
    </xf>
    <xf numFmtId="0" fontId="70" fillId="0" borderId="209" xfId="0" applyFont="1" applyBorder="1" applyAlignment="1">
      <alignment horizontal="left" vertical="center" wrapText="1"/>
    </xf>
    <xf numFmtId="0" fontId="70" fillId="0" borderId="383" xfId="0" applyFont="1" applyBorder="1" applyAlignment="1">
      <alignment horizontal="left" vertical="center" wrapText="1"/>
    </xf>
    <xf numFmtId="0" fontId="83" fillId="32" borderId="325" xfId="0" applyFont="1" applyFill="1" applyBorder="1" applyAlignment="1">
      <alignment horizontal="center" vertical="center"/>
    </xf>
    <xf numFmtId="0" fontId="83" fillId="32" borderId="328" xfId="0" applyFont="1" applyFill="1" applyBorder="1" applyAlignment="1">
      <alignment horizontal="center" vertical="center"/>
    </xf>
    <xf numFmtId="0" fontId="166" fillId="15" borderId="373" xfId="0" applyFont="1" applyFill="1" applyBorder="1" applyAlignment="1">
      <alignment horizontal="left" vertical="center"/>
    </xf>
    <xf numFmtId="0" fontId="166" fillId="15" borderId="374" xfId="0" applyFont="1" applyFill="1" applyBorder="1" applyAlignment="1">
      <alignment horizontal="left" vertical="center"/>
    </xf>
    <xf numFmtId="0" fontId="76" fillId="26" borderId="83" xfId="0" applyFont="1" applyFill="1" applyBorder="1" applyAlignment="1">
      <alignment horizontal="center" vertical="center"/>
    </xf>
    <xf numFmtId="0" fontId="76" fillId="26" borderId="318" xfId="0" applyFont="1" applyFill="1" applyBorder="1" applyAlignment="1">
      <alignment horizontal="center" vertical="center"/>
    </xf>
    <xf numFmtId="0" fontId="57" fillId="27" borderId="384" xfId="0" applyFont="1" applyFill="1" applyBorder="1" applyAlignment="1">
      <alignment horizontal="center" vertical="center"/>
    </xf>
    <xf numFmtId="0" fontId="57" fillId="27" borderId="224" xfId="0" applyFont="1" applyFill="1" applyBorder="1" applyAlignment="1">
      <alignment horizontal="center" vertical="center"/>
    </xf>
    <xf numFmtId="0" fontId="57" fillId="27" borderId="395" xfId="0" applyFont="1" applyFill="1" applyBorder="1" applyAlignment="1">
      <alignment horizontal="center" vertical="center"/>
    </xf>
    <xf numFmtId="0" fontId="57" fillId="27" borderId="212" xfId="0" applyFont="1" applyFill="1" applyBorder="1" applyAlignment="1">
      <alignment horizontal="center" vertical="center"/>
    </xf>
    <xf numFmtId="0" fontId="71" fillId="25" borderId="171" xfId="0" applyFont="1" applyFill="1" applyBorder="1" applyAlignment="1">
      <alignment horizontal="center" vertical="center"/>
    </xf>
    <xf numFmtId="0" fontId="71" fillId="25" borderId="181" xfId="0" applyFont="1" applyFill="1" applyBorder="1" applyAlignment="1">
      <alignment horizontal="center" vertical="center"/>
    </xf>
    <xf numFmtId="0" fontId="76" fillId="0" borderId="459" xfId="0" applyFont="1" applyBorder="1" applyAlignment="1">
      <alignment horizontal="center" vertical="center" wrapText="1"/>
    </xf>
    <xf numFmtId="0" fontId="76" fillId="0" borderId="460" xfId="0" applyFont="1" applyBorder="1" applyAlignment="1">
      <alignment horizontal="center" vertical="center" wrapText="1"/>
    </xf>
    <xf numFmtId="0" fontId="76" fillId="34" borderId="442" xfId="0" applyFont="1" applyFill="1" applyBorder="1" applyAlignment="1">
      <alignment horizontal="center" vertical="center"/>
    </xf>
    <xf numFmtId="0" fontId="76" fillId="34" borderId="189" xfId="0" applyFont="1" applyFill="1" applyBorder="1" applyAlignment="1">
      <alignment horizontal="center" vertical="center"/>
    </xf>
    <xf numFmtId="0" fontId="68" fillId="13" borderId="239" xfId="0" applyFont="1" applyFill="1" applyBorder="1" applyAlignment="1">
      <alignment horizontal="center" vertical="center" wrapText="1"/>
    </xf>
    <xf numFmtId="0" fontId="68" fillId="13" borderId="172" xfId="0" applyFont="1" applyFill="1" applyBorder="1" applyAlignment="1">
      <alignment horizontal="center" vertical="center" wrapText="1"/>
    </xf>
    <xf numFmtId="0" fontId="68" fillId="13" borderId="384" xfId="0" applyFont="1" applyFill="1" applyBorder="1" applyAlignment="1">
      <alignment horizontal="center" vertical="center" wrapText="1"/>
    </xf>
    <xf numFmtId="0" fontId="68" fillId="13" borderId="180" xfId="0" applyFont="1" applyFill="1" applyBorder="1" applyAlignment="1">
      <alignment horizontal="center" vertical="center" wrapText="1"/>
    </xf>
    <xf numFmtId="0" fontId="57" fillId="28" borderId="172" xfId="0" applyFont="1" applyFill="1" applyBorder="1" applyAlignment="1">
      <alignment horizontal="center" vertical="center" wrapText="1"/>
    </xf>
    <xf numFmtId="0" fontId="57" fillId="28" borderId="276" xfId="0" applyFont="1" applyFill="1" applyBorder="1" applyAlignment="1">
      <alignment horizontal="center" vertical="center" wrapText="1"/>
    </xf>
    <xf numFmtId="0" fontId="57" fillId="28" borderId="180" xfId="0" applyFont="1" applyFill="1" applyBorder="1" applyAlignment="1">
      <alignment horizontal="center" vertical="center" wrapText="1"/>
    </xf>
    <xf numFmtId="0" fontId="57" fillId="28" borderId="257" xfId="0" applyFont="1" applyFill="1" applyBorder="1" applyAlignment="1">
      <alignment horizontal="center" vertical="center" wrapText="1"/>
    </xf>
    <xf numFmtId="38" fontId="76" fillId="0" borderId="269" xfId="0" applyNumberFormat="1" applyFont="1" applyBorder="1" applyAlignment="1">
      <alignment horizontal="center" vertical="center"/>
    </xf>
    <xf numFmtId="38" fontId="76" fillId="0" borderId="272" xfId="0" applyNumberFormat="1" applyFont="1" applyBorder="1" applyAlignment="1">
      <alignment horizontal="center" vertical="center"/>
    </xf>
    <xf numFmtId="0" fontId="57" fillId="28" borderId="247" xfId="0" applyFont="1" applyFill="1" applyBorder="1" applyAlignment="1">
      <alignment horizontal="center" vertical="center" wrapText="1"/>
    </xf>
    <xf numFmtId="0" fontId="57" fillId="28" borderId="231" xfId="0" applyFont="1" applyFill="1" applyBorder="1" applyAlignment="1">
      <alignment horizontal="center" vertical="center" wrapText="1"/>
    </xf>
    <xf numFmtId="0" fontId="57" fillId="28" borderId="267" xfId="0" applyFont="1" applyFill="1" applyBorder="1" applyAlignment="1">
      <alignment horizontal="center" vertical="center" wrapText="1"/>
    </xf>
    <xf numFmtId="0" fontId="57" fillId="28" borderId="268" xfId="0" applyFont="1" applyFill="1" applyBorder="1" applyAlignment="1">
      <alignment horizontal="center" vertical="center" wrapText="1"/>
    </xf>
    <xf numFmtId="37" fontId="76" fillId="0" borderId="230" xfId="1" applyNumberFormat="1" applyFont="1" applyFill="1" applyBorder="1" applyAlignment="1" applyProtection="1">
      <alignment horizontal="center" vertical="center"/>
    </xf>
    <xf numFmtId="0" fontId="166" fillId="15" borderId="374" xfId="0" applyFont="1" applyFill="1" applyBorder="1" applyAlignment="1">
      <alignment horizontal="center" vertical="center"/>
    </xf>
    <xf numFmtId="0" fontId="167" fillId="15" borderId="374" xfId="0" applyFont="1" applyFill="1" applyBorder="1" applyAlignment="1">
      <alignment horizontal="center" vertical="center"/>
    </xf>
    <xf numFmtId="0" fontId="75" fillId="0" borderId="329" xfId="0" applyFont="1" applyBorder="1" applyAlignment="1">
      <alignment vertical="center" wrapText="1"/>
    </xf>
    <xf numFmtId="0" fontId="75" fillId="0" borderId="330" xfId="0" applyFont="1" applyBorder="1" applyAlignment="1">
      <alignment vertical="center" wrapText="1"/>
    </xf>
    <xf numFmtId="0" fontId="57" fillId="28" borderId="227" xfId="0" applyFont="1" applyFill="1" applyBorder="1" applyAlignment="1">
      <alignment horizontal="center" vertical="center" wrapText="1"/>
    </xf>
    <xf numFmtId="0" fontId="57" fillId="28" borderId="170" xfId="0" applyFont="1" applyFill="1" applyBorder="1" applyAlignment="1">
      <alignment horizontal="center" vertical="center" wrapText="1"/>
    </xf>
    <xf numFmtId="0" fontId="68" fillId="13" borderId="467" xfId="0" applyFont="1" applyFill="1" applyBorder="1" applyAlignment="1">
      <alignment horizontal="center" vertical="center" wrapText="1"/>
    </xf>
    <xf numFmtId="0" fontId="68" fillId="13" borderId="468" xfId="0" applyFont="1" applyFill="1" applyBorder="1" applyAlignment="1">
      <alignment horizontal="center" vertical="center" wrapText="1"/>
    </xf>
    <xf numFmtId="0" fontId="68" fillId="13" borderId="156" xfId="0" applyFont="1" applyFill="1" applyBorder="1" applyAlignment="1">
      <alignment horizontal="center" vertical="center" wrapText="1"/>
    </xf>
    <xf numFmtId="0" fontId="68" fillId="13" borderId="78" xfId="0" applyFont="1" applyFill="1" applyBorder="1" applyAlignment="1">
      <alignment horizontal="center" vertical="center" wrapText="1"/>
    </xf>
    <xf numFmtId="0" fontId="76" fillId="0" borderId="221" xfId="0" applyFont="1" applyBorder="1" applyAlignment="1">
      <alignment horizontal="center" vertical="center" wrapText="1"/>
    </xf>
    <xf numFmtId="0" fontId="76" fillId="0" borderId="222" xfId="0" applyFont="1" applyBorder="1" applyAlignment="1">
      <alignment horizontal="center" vertical="center" wrapText="1"/>
    </xf>
    <xf numFmtId="0" fontId="76" fillId="0" borderId="223" xfId="0" applyFont="1" applyBorder="1" applyAlignment="1">
      <alignment horizontal="center" vertical="center" wrapText="1"/>
    </xf>
    <xf numFmtId="179" fontId="75" fillId="33" borderId="219" xfId="0" applyNumberFormat="1" applyFont="1" applyFill="1" applyBorder="1" applyAlignment="1">
      <alignment horizontal="left" vertical="center" wrapText="1" indent="2"/>
    </xf>
    <xf numFmtId="167" fontId="76" fillId="0" borderId="0" xfId="1" applyNumberFormat="1" applyFont="1" applyFill="1" applyBorder="1" applyAlignment="1" applyProtection="1">
      <alignment horizontal="center" vertical="center"/>
    </xf>
    <xf numFmtId="167" fontId="76" fillId="0" borderId="183" xfId="1" applyNumberFormat="1" applyFont="1" applyFill="1" applyBorder="1" applyAlignment="1" applyProtection="1">
      <alignment horizontal="center" vertical="center"/>
    </xf>
    <xf numFmtId="0" fontId="57" fillId="27" borderId="202" xfId="0" applyFont="1" applyFill="1" applyBorder="1" applyAlignment="1">
      <alignment horizontal="center" vertical="center" wrapText="1"/>
    </xf>
    <xf numFmtId="0" fontId="57" fillId="27" borderId="214" xfId="0" applyFont="1" applyFill="1" applyBorder="1" applyAlignment="1">
      <alignment horizontal="center" vertical="center" wrapText="1"/>
    </xf>
    <xf numFmtId="0" fontId="57" fillId="27" borderId="225" xfId="0" applyFont="1" applyFill="1" applyBorder="1" applyAlignment="1">
      <alignment horizontal="center" vertical="center" wrapText="1"/>
    </xf>
    <xf numFmtId="0" fontId="57" fillId="27" borderId="215" xfId="0" applyFont="1" applyFill="1" applyBorder="1" applyAlignment="1">
      <alignment horizontal="center" vertical="center" wrapText="1"/>
    </xf>
    <xf numFmtId="0" fontId="75" fillId="0" borderId="331" xfId="0" applyFont="1" applyBorder="1" applyAlignment="1">
      <alignment vertical="center" wrapText="1"/>
    </xf>
    <xf numFmtId="0" fontId="75" fillId="0" borderId="278" xfId="0" applyFont="1" applyBorder="1" applyAlignment="1">
      <alignment vertical="center" wrapText="1"/>
    </xf>
    <xf numFmtId="179" fontId="75" fillId="33" borderId="195" xfId="0" applyNumberFormat="1" applyFont="1" applyFill="1" applyBorder="1" applyAlignment="1">
      <alignment horizontal="left" vertical="center" wrapText="1" indent="2"/>
    </xf>
    <xf numFmtId="179" fontId="75" fillId="33" borderId="201" xfId="0" applyNumberFormat="1" applyFont="1" applyFill="1" applyBorder="1" applyAlignment="1">
      <alignment horizontal="left" vertical="center" wrapText="1" indent="2"/>
    </xf>
    <xf numFmtId="0" fontId="71" fillId="25" borderId="194" xfId="0" applyFont="1" applyFill="1" applyBorder="1" applyAlignment="1">
      <alignment horizontal="center" vertical="center" wrapText="1"/>
    </xf>
    <xf numFmtId="0" fontId="71" fillId="25" borderId="197" xfId="0" applyFont="1" applyFill="1" applyBorder="1" applyAlignment="1">
      <alignment horizontal="center" vertical="center" wrapText="1"/>
    </xf>
    <xf numFmtId="0" fontId="71" fillId="25" borderId="337" xfId="0" applyFont="1" applyFill="1" applyBorder="1" applyAlignment="1">
      <alignment horizontal="center" vertical="center" wrapText="1"/>
    </xf>
    <xf numFmtId="167" fontId="76" fillId="0" borderId="0" xfId="0" applyNumberFormat="1" applyFont="1" applyAlignment="1">
      <alignment horizontal="center" vertical="center"/>
    </xf>
    <xf numFmtId="167" fontId="76" fillId="0" borderId="189" xfId="0" applyNumberFormat="1" applyFont="1" applyBorder="1" applyAlignment="1">
      <alignment horizontal="center" vertical="center"/>
    </xf>
    <xf numFmtId="0" fontId="76" fillId="0" borderId="0" xfId="0" applyFont="1" applyAlignment="1">
      <alignment horizontal="center" vertical="center"/>
    </xf>
    <xf numFmtId="0" fontId="57" fillId="28" borderId="271" xfId="0" applyFont="1" applyFill="1" applyBorder="1" applyAlignment="1">
      <alignment horizontal="center" vertical="center" wrapText="1"/>
    </xf>
    <xf numFmtId="0" fontId="68" fillId="13" borderId="187" xfId="0" applyFont="1" applyFill="1" applyBorder="1" applyAlignment="1">
      <alignment horizontal="center" vertical="center" wrapText="1"/>
    </xf>
    <xf numFmtId="0" fontId="68" fillId="13" borderId="168" xfId="0" applyFont="1" applyFill="1" applyBorder="1" applyAlignment="1">
      <alignment horizontal="center" vertical="center" wrapText="1"/>
    </xf>
    <xf numFmtId="179" fontId="57" fillId="27" borderId="384" xfId="0" applyNumberFormat="1" applyFont="1" applyFill="1" applyBorder="1" applyAlignment="1">
      <alignment horizontal="center" vertical="center"/>
    </xf>
    <xf numFmtId="179" fontId="57" fillId="27" borderId="112" xfId="0" applyNumberFormat="1" applyFont="1" applyFill="1" applyBorder="1" applyAlignment="1">
      <alignment horizontal="center" vertical="center"/>
    </xf>
    <xf numFmtId="179" fontId="57" fillId="27" borderId="395" xfId="0" applyNumberFormat="1" applyFont="1" applyFill="1" applyBorder="1" applyAlignment="1">
      <alignment horizontal="center" vertical="center"/>
    </xf>
    <xf numFmtId="179" fontId="57" fillId="27" borderId="211" xfId="0" applyNumberFormat="1" applyFont="1" applyFill="1" applyBorder="1" applyAlignment="1">
      <alignment horizontal="center" vertical="center"/>
    </xf>
    <xf numFmtId="38" fontId="76" fillId="0" borderId="270" xfId="0" applyNumberFormat="1" applyFont="1" applyBorder="1" applyAlignment="1">
      <alignment horizontal="center" vertical="center"/>
    </xf>
    <xf numFmtId="0" fontId="57" fillId="32" borderId="319" xfId="0" applyFont="1" applyFill="1" applyBorder="1" applyAlignment="1">
      <alignment horizontal="center" vertical="center"/>
    </xf>
    <xf numFmtId="0" fontId="57" fillId="32" borderId="320" xfId="0" applyFont="1" applyFill="1" applyBorder="1" applyAlignment="1">
      <alignment horizontal="center" vertical="center"/>
    </xf>
    <xf numFmtId="0" fontId="57" fillId="32" borderId="307" xfId="0" applyFont="1" applyFill="1" applyBorder="1" applyAlignment="1">
      <alignment horizontal="center" vertical="center"/>
    </xf>
    <xf numFmtId="0" fontId="57" fillId="32" borderId="70" xfId="0" applyFont="1" applyFill="1" applyBorder="1" applyAlignment="1">
      <alignment horizontal="center" vertical="center"/>
    </xf>
    <xf numFmtId="0" fontId="57" fillId="32" borderId="322" xfId="0" applyFont="1" applyFill="1" applyBorder="1" applyAlignment="1">
      <alignment horizontal="center" vertical="center" wrapText="1"/>
    </xf>
    <xf numFmtId="0" fontId="57" fillId="32" borderId="322" xfId="0" applyFont="1" applyFill="1" applyBorder="1" applyAlignment="1">
      <alignment horizontal="center" vertical="center"/>
    </xf>
    <xf numFmtId="0" fontId="57" fillId="32" borderId="125" xfId="0" applyFont="1" applyFill="1" applyBorder="1" applyAlignment="1">
      <alignment horizontal="center" vertical="center"/>
    </xf>
    <xf numFmtId="0" fontId="76" fillId="10" borderId="636" xfId="0" applyFont="1" applyFill="1" applyBorder="1" applyAlignment="1">
      <alignment horizontal="right"/>
    </xf>
    <xf numFmtId="0" fontId="57" fillId="27" borderId="125" xfId="0" applyFont="1" applyFill="1" applyBorder="1" applyAlignment="1">
      <alignment horizontal="center" vertical="center"/>
    </xf>
    <xf numFmtId="0" fontId="57" fillId="27" borderId="216" xfId="0" applyFont="1" applyFill="1" applyBorder="1" applyAlignment="1">
      <alignment horizontal="center" vertical="center"/>
    </xf>
    <xf numFmtId="0" fontId="57" fillId="27" borderId="111" xfId="0" applyFont="1" applyFill="1" applyBorder="1" applyAlignment="1">
      <alignment horizontal="center" vertical="center" wrapText="1"/>
    </xf>
    <xf numFmtId="0" fontId="57" fillId="27" borderId="210" xfId="0" applyFont="1" applyFill="1" applyBorder="1" applyAlignment="1">
      <alignment horizontal="center" vertical="center" wrapText="1"/>
    </xf>
    <xf numFmtId="0" fontId="76" fillId="10" borderId="630" xfId="0" applyFont="1" applyFill="1" applyBorder="1" applyAlignment="1">
      <alignment horizontal="right"/>
    </xf>
    <xf numFmtId="0" fontId="76" fillId="10" borderId="519" xfId="0" applyFont="1" applyFill="1" applyBorder="1" applyAlignment="1">
      <alignment horizontal="right"/>
    </xf>
    <xf numFmtId="0" fontId="57" fillId="32" borderId="321" xfId="0" applyFont="1" applyFill="1" applyBorder="1" applyAlignment="1">
      <alignment horizontal="center" vertical="center"/>
    </xf>
    <xf numFmtId="0" fontId="57" fillId="32" borderId="112" xfId="0" applyFont="1" applyFill="1" applyBorder="1" applyAlignment="1">
      <alignment horizontal="center" vertical="center"/>
    </xf>
    <xf numFmtId="0" fontId="57" fillId="27" borderId="125" xfId="0" applyFont="1" applyFill="1" applyBorder="1" applyAlignment="1">
      <alignment horizontal="center" vertical="center" wrapText="1"/>
    </xf>
    <xf numFmtId="0" fontId="57" fillId="27" borderId="216" xfId="0" applyFont="1" applyFill="1" applyBorder="1" applyAlignment="1">
      <alignment horizontal="center" vertical="center" wrapText="1"/>
    </xf>
    <xf numFmtId="0" fontId="57" fillId="27" borderId="202" xfId="0" applyFont="1" applyFill="1" applyBorder="1" applyAlignment="1">
      <alignment horizontal="center" vertical="center"/>
    </xf>
    <xf numFmtId="0" fontId="57" fillId="27" borderId="214" xfId="0" applyFont="1" applyFill="1" applyBorder="1" applyAlignment="1">
      <alignment horizontal="center" vertical="center"/>
    </xf>
    <xf numFmtId="0" fontId="57" fillId="27" borderId="0" xfId="0" applyFont="1" applyFill="1" applyAlignment="1">
      <alignment horizontal="center" vertical="center" wrapText="1"/>
    </xf>
    <xf numFmtId="0" fontId="57" fillId="27" borderId="190" xfId="0" applyFont="1" applyFill="1" applyBorder="1" applyAlignment="1">
      <alignment horizontal="center" vertical="center" wrapText="1"/>
    </xf>
    <xf numFmtId="0" fontId="70" fillId="0" borderId="310" xfId="0" applyFont="1" applyBorder="1" applyAlignment="1">
      <alignment horizontal="center" vertical="center"/>
    </xf>
    <xf numFmtId="0" fontId="70" fillId="0" borderId="336" xfId="0" applyFont="1" applyBorder="1" applyAlignment="1">
      <alignment horizontal="center" vertical="center"/>
    </xf>
    <xf numFmtId="3" fontId="70" fillId="0" borderId="310" xfId="0" applyNumberFormat="1" applyFont="1" applyBorder="1" applyAlignment="1">
      <alignment horizontal="center" vertical="center"/>
    </xf>
    <xf numFmtId="37" fontId="121" fillId="33" borderId="193" xfId="0" applyNumberFormat="1" applyFont="1" applyFill="1" applyBorder="1" applyAlignment="1">
      <alignment horizontal="left" vertical="center" indent="1"/>
    </xf>
    <xf numFmtId="0" fontId="121" fillId="33" borderId="190" xfId="0" applyFont="1" applyFill="1" applyBorder="1" applyAlignment="1">
      <alignment horizontal="left" vertical="center" indent="1"/>
    </xf>
    <xf numFmtId="0" fontId="57" fillId="26" borderId="201" xfId="0" applyFont="1" applyFill="1" applyBorder="1" applyAlignment="1">
      <alignment horizontal="center" vertical="center" wrapText="1"/>
    </xf>
    <xf numFmtId="167" fontId="70" fillId="0" borderId="315" xfId="0" applyNumberFormat="1" applyFont="1" applyBorder="1" applyAlignment="1">
      <alignment horizontal="center" vertical="center"/>
    </xf>
    <xf numFmtId="0" fontId="70" fillId="0" borderId="513" xfId="0" applyFont="1" applyBorder="1" applyAlignment="1">
      <alignment horizontal="left" vertical="center" wrapText="1" indent="1"/>
    </xf>
    <xf numFmtId="0" fontId="70" fillId="0" borderId="209" xfId="0" applyFont="1" applyBorder="1" applyAlignment="1">
      <alignment horizontal="left" vertical="center" wrapText="1" indent="1"/>
    </xf>
    <xf numFmtId="0" fontId="70" fillId="0" borderId="514" xfId="0" applyFont="1" applyBorder="1" applyAlignment="1">
      <alignment horizontal="left" vertical="center" wrapText="1" indent="1"/>
    </xf>
    <xf numFmtId="37" fontId="82" fillId="33" borderId="219" xfId="0" applyNumberFormat="1" applyFont="1" applyFill="1" applyBorder="1" applyAlignment="1">
      <alignment horizontal="left" vertical="center" wrapText="1" indent="1"/>
    </xf>
    <xf numFmtId="0" fontId="82" fillId="33" borderId="189" xfId="0" applyFont="1" applyFill="1" applyBorder="1" applyAlignment="1">
      <alignment horizontal="left" vertical="center" wrapText="1" indent="1"/>
    </xf>
    <xf numFmtId="0" fontId="57" fillId="27" borderId="219" xfId="0" applyFont="1" applyFill="1" applyBorder="1" applyAlignment="1">
      <alignment horizontal="center" vertical="center"/>
    </xf>
    <xf numFmtId="0" fontId="57" fillId="27" borderId="0" xfId="0" applyFont="1" applyFill="1" applyAlignment="1">
      <alignment horizontal="center" vertical="center"/>
    </xf>
    <xf numFmtId="0" fontId="75" fillId="33" borderId="219" xfId="0" applyFont="1" applyFill="1" applyBorder="1" applyAlignment="1">
      <alignment horizontal="right" vertical="center"/>
    </xf>
    <xf numFmtId="0" fontId="70" fillId="0" borderId="509" xfId="0" applyFont="1" applyBorder="1" applyAlignment="1">
      <alignment horizontal="left" vertical="center" indent="1"/>
    </xf>
    <xf numFmtId="0" fontId="70" fillId="0" borderId="510" xfId="0" applyFont="1" applyBorder="1" applyAlignment="1">
      <alignment horizontal="left" vertical="center" indent="1"/>
    </xf>
    <xf numFmtId="0" fontId="70" fillId="0" borderId="511" xfId="0" applyFont="1" applyBorder="1" applyAlignment="1">
      <alignment horizontal="left" vertical="center" indent="1"/>
    </xf>
    <xf numFmtId="0" fontId="76" fillId="34" borderId="443" xfId="0" applyFont="1" applyFill="1" applyBorder="1" applyAlignment="1">
      <alignment horizontal="center" vertical="center"/>
    </xf>
    <xf numFmtId="173" fontId="57" fillId="0" borderId="194" xfId="0" applyNumberFormat="1" applyFont="1" applyBorder="1" applyAlignment="1">
      <alignment horizontal="center" vertical="center"/>
    </xf>
    <xf numFmtId="173" fontId="57" fillId="0" borderId="629" xfId="0" applyNumberFormat="1" applyFont="1" applyBorder="1" applyAlignment="1">
      <alignment horizontal="center" vertical="center"/>
    </xf>
    <xf numFmtId="0" fontId="57" fillId="27" borderId="209" xfId="0" applyFont="1" applyFill="1" applyBorder="1" applyAlignment="1">
      <alignment horizontal="center" vertical="center"/>
    </xf>
    <xf numFmtId="0" fontId="76" fillId="34" borderId="190" xfId="0" applyFont="1" applyFill="1" applyBorder="1" applyAlignment="1">
      <alignment horizontal="center" vertical="center"/>
    </xf>
    <xf numFmtId="0" fontId="71" fillId="36" borderId="0" xfId="0" applyFont="1" applyFill="1" applyAlignment="1">
      <alignment horizontal="center" vertical="center" wrapText="1"/>
    </xf>
    <xf numFmtId="0" fontId="57" fillId="35" borderId="314" xfId="0" applyFont="1" applyFill="1" applyBorder="1" applyAlignment="1">
      <alignment horizontal="center" vertical="center" wrapText="1"/>
    </xf>
    <xf numFmtId="0" fontId="57" fillId="27" borderId="399" xfId="0" applyFont="1" applyFill="1" applyBorder="1" applyAlignment="1">
      <alignment horizontal="center" vertical="center"/>
    </xf>
    <xf numFmtId="0" fontId="57" fillId="27" borderId="348" xfId="0" applyFont="1" applyFill="1" applyBorder="1" applyAlignment="1">
      <alignment horizontal="center" vertical="center"/>
    </xf>
    <xf numFmtId="0" fontId="57" fillId="27" borderId="401" xfId="0" applyFont="1" applyFill="1" applyBorder="1" applyAlignment="1">
      <alignment horizontal="center" vertical="center"/>
    </xf>
    <xf numFmtId="0" fontId="57" fillId="27" borderId="192" xfId="0" applyFont="1" applyFill="1" applyBorder="1" applyAlignment="1">
      <alignment horizontal="center" vertical="center"/>
    </xf>
    <xf numFmtId="167" fontId="77" fillId="0" borderId="536" xfId="0" applyNumberFormat="1" applyFont="1" applyBorder="1" applyAlignment="1">
      <alignment horizontal="center" vertical="center"/>
    </xf>
    <xf numFmtId="167" fontId="77" fillId="0" borderId="537" xfId="0" applyNumberFormat="1" applyFont="1" applyBorder="1" applyAlignment="1">
      <alignment horizontal="center" vertical="center"/>
    </xf>
    <xf numFmtId="167" fontId="77" fillId="0" borderId="538" xfId="0" applyNumberFormat="1" applyFont="1" applyBorder="1" applyAlignment="1">
      <alignment horizontal="center" vertical="center"/>
    </xf>
    <xf numFmtId="0" fontId="26" fillId="15" borderId="95" xfId="0" applyFont="1" applyFill="1" applyBorder="1" applyAlignment="1">
      <alignment horizontal="center" vertical="center" wrapText="1"/>
    </xf>
    <xf numFmtId="0" fontId="26" fillId="15" borderId="86" xfId="0" applyFont="1" applyFill="1" applyBorder="1" applyAlignment="1">
      <alignment horizontal="center" vertical="center" wrapText="1"/>
    </xf>
    <xf numFmtId="0" fontId="124" fillId="0" borderId="85" xfId="0" applyFont="1" applyBorder="1" applyAlignment="1" applyProtection="1">
      <alignment horizontal="center" vertical="center"/>
      <protection locked="0"/>
    </xf>
    <xf numFmtId="0" fontId="124" fillId="0" borderId="78" xfId="0" applyFont="1" applyBorder="1" applyAlignment="1" applyProtection="1">
      <alignment horizontal="center" vertical="center"/>
      <protection locked="0"/>
    </xf>
    <xf numFmtId="0" fontId="124" fillId="0" borderId="79" xfId="0" applyFont="1" applyBorder="1" applyAlignment="1" applyProtection="1">
      <alignment horizontal="center" vertical="center"/>
      <protection locked="0"/>
    </xf>
    <xf numFmtId="0" fontId="26" fillId="15" borderId="90" xfId="0" applyFont="1" applyFill="1" applyBorder="1" applyAlignment="1">
      <alignment horizontal="center" vertical="center" wrapText="1"/>
    </xf>
    <xf numFmtId="0" fontId="26" fillId="15" borderId="75" xfId="0" applyFont="1" applyFill="1" applyBorder="1" applyAlignment="1">
      <alignment horizontal="center" vertical="center" wrapText="1"/>
    </xf>
    <xf numFmtId="0" fontId="124" fillId="10" borderId="494" xfId="0" applyFont="1" applyFill="1" applyBorder="1" applyAlignment="1" applyProtection="1">
      <alignment horizontal="center" vertical="center"/>
      <protection locked="0"/>
    </xf>
    <xf numFmtId="0" fontId="124" fillId="10" borderId="80" xfId="0" applyFont="1" applyFill="1" applyBorder="1" applyAlignment="1" applyProtection="1">
      <alignment horizontal="center" vertical="center"/>
      <protection locked="0"/>
    </xf>
    <xf numFmtId="0" fontId="124" fillId="10" borderId="81" xfId="0" applyFont="1" applyFill="1" applyBorder="1" applyAlignment="1" applyProtection="1">
      <alignment horizontal="center" vertical="center"/>
      <protection locked="0"/>
    </xf>
    <xf numFmtId="0" fontId="26" fillId="15" borderId="91" xfId="0" applyFont="1" applyFill="1" applyBorder="1" applyAlignment="1">
      <alignment horizontal="center" vertical="center" wrapText="1"/>
    </xf>
    <xf numFmtId="0" fontId="26" fillId="15" borderId="92" xfId="0" applyFont="1" applyFill="1" applyBorder="1" applyAlignment="1">
      <alignment horizontal="center" vertical="center" wrapText="1"/>
    </xf>
    <xf numFmtId="167" fontId="27" fillId="0" borderId="111" xfId="0" applyNumberFormat="1" applyFont="1" applyBorder="1" applyAlignment="1" applyProtection="1">
      <alignment horizontal="center" vertical="center"/>
      <protection locked="0"/>
    </xf>
    <xf numFmtId="167" fontId="27" fillId="0" borderId="0" xfId="0" applyNumberFormat="1" applyFont="1" applyAlignment="1" applyProtection="1">
      <alignment horizontal="center" vertical="center"/>
      <protection locked="0"/>
    </xf>
    <xf numFmtId="167" fontId="27" fillId="0" borderId="15" xfId="0" applyNumberFormat="1" applyFont="1" applyBorder="1" applyAlignment="1" applyProtection="1">
      <alignment horizontal="center" vertical="center"/>
      <protection locked="0"/>
    </xf>
    <xf numFmtId="167" fontId="27" fillId="2" borderId="111" xfId="0" applyNumberFormat="1" applyFont="1" applyFill="1" applyBorder="1" applyAlignment="1" applyProtection="1">
      <alignment horizontal="center" vertical="center"/>
      <protection locked="0"/>
    </xf>
    <xf numFmtId="167" fontId="27" fillId="2" borderId="0" xfId="0" applyNumberFormat="1" applyFont="1" applyFill="1" applyAlignment="1" applyProtection="1">
      <alignment horizontal="center" vertical="center"/>
      <protection locked="0"/>
    </xf>
    <xf numFmtId="167" fontId="27" fillId="2" borderId="15" xfId="0" applyNumberFormat="1" applyFont="1" applyFill="1" applyBorder="1" applyAlignment="1" applyProtection="1">
      <alignment horizontal="center" vertical="center"/>
      <protection locked="0"/>
    </xf>
    <xf numFmtId="169" fontId="27" fillId="2" borderId="127" xfId="0" applyNumberFormat="1" applyFont="1" applyFill="1" applyBorder="1" applyAlignment="1">
      <alignment horizontal="center" vertical="center"/>
    </xf>
    <xf numFmtId="169" fontId="27" fillId="2" borderId="156" xfId="0" applyNumberFormat="1" applyFont="1" applyFill="1" applyBorder="1" applyAlignment="1">
      <alignment horizontal="center" vertical="center"/>
    </xf>
    <xf numFmtId="169" fontId="27" fillId="2" borderId="69" xfId="0" applyNumberFormat="1" applyFont="1" applyFill="1" applyBorder="1" applyAlignment="1">
      <alignment horizontal="center" vertical="center"/>
    </xf>
    <xf numFmtId="172" fontId="27" fillId="2" borderId="111" xfId="0" applyNumberFormat="1" applyFont="1" applyFill="1" applyBorder="1" applyAlignment="1" applyProtection="1">
      <alignment horizontal="center" vertical="center"/>
      <protection locked="0"/>
    </xf>
    <xf numFmtId="172" fontId="27" fillId="2" borderId="0" xfId="0" applyNumberFormat="1" applyFont="1" applyFill="1" applyAlignment="1" applyProtection="1">
      <alignment horizontal="center" vertical="center"/>
      <protection locked="0"/>
    </xf>
    <xf numFmtId="172" fontId="27" fillId="2" borderId="15" xfId="0" applyNumberFormat="1" applyFont="1" applyFill="1" applyBorder="1" applyAlignment="1" applyProtection="1">
      <alignment horizontal="center" vertical="center"/>
      <protection locked="0"/>
    </xf>
    <xf numFmtId="0" fontId="25" fillId="15" borderId="51" xfId="0" applyFont="1" applyFill="1" applyBorder="1" applyAlignment="1">
      <alignment horizontal="center" vertical="center"/>
    </xf>
    <xf numFmtId="0" fontId="31" fillId="13" borderId="371" xfId="0" applyFont="1" applyFill="1" applyBorder="1" applyAlignment="1">
      <alignment horizontal="center" vertical="center" wrapText="1"/>
    </xf>
    <xf numFmtId="0" fontId="31" fillId="13" borderId="370" xfId="0" applyFont="1" applyFill="1" applyBorder="1" applyAlignment="1">
      <alignment horizontal="center" vertical="center" wrapText="1"/>
    </xf>
    <xf numFmtId="0" fontId="44" fillId="15" borderId="405" xfId="0" applyFont="1" applyFill="1" applyBorder="1" applyAlignment="1">
      <alignment horizontal="center"/>
    </xf>
    <xf numFmtId="0" fontId="44" fillId="15" borderId="4" xfId="0" applyFont="1" applyFill="1" applyBorder="1" applyAlignment="1">
      <alignment horizontal="center"/>
    </xf>
    <xf numFmtId="0" fontId="0" fillId="0" borderId="408" xfId="0" applyBorder="1" applyAlignment="1">
      <alignment horizontal="center" vertical="center"/>
    </xf>
    <xf numFmtId="0" fontId="0" fillId="0" borderId="409" xfId="0" applyBorder="1" applyAlignment="1">
      <alignment horizontal="center" vertical="center"/>
    </xf>
    <xf numFmtId="0" fontId="0" fillId="0" borderId="415" xfId="0" applyBorder="1" applyAlignment="1">
      <alignment horizontal="center" vertical="center"/>
    </xf>
    <xf numFmtId="0" fontId="44" fillId="15" borderId="359" xfId="0" applyFont="1" applyFill="1" applyBorder="1" applyAlignment="1">
      <alignment horizontal="center"/>
    </xf>
    <xf numFmtId="0" fontId="44" fillId="15" borderId="360" xfId="0" applyFont="1" applyFill="1" applyBorder="1" applyAlignment="1">
      <alignment horizontal="center"/>
    </xf>
    <xf numFmtId="0" fontId="44" fillId="15" borderId="410" xfId="0" applyFont="1" applyFill="1" applyBorder="1" applyAlignment="1">
      <alignment horizontal="center"/>
    </xf>
    <xf numFmtId="0" fontId="44" fillId="15" borderId="413" xfId="0" applyFont="1" applyFill="1" applyBorder="1" applyAlignment="1">
      <alignment horizontal="center"/>
    </xf>
    <xf numFmtId="0" fontId="44" fillId="15" borderId="8" xfId="0" applyFont="1" applyFill="1" applyBorder="1" applyAlignment="1">
      <alignment horizontal="center"/>
    </xf>
    <xf numFmtId="0" fontId="44" fillId="15" borderId="9" xfId="0" applyFont="1" applyFill="1" applyBorder="1" applyAlignment="1">
      <alignment horizontal="center"/>
    </xf>
    <xf numFmtId="0" fontId="44" fillId="15" borderId="361" xfId="0" applyFont="1" applyFill="1" applyBorder="1" applyAlignment="1">
      <alignment horizontal="center"/>
    </xf>
    <xf numFmtId="0" fontId="44" fillId="15" borderId="126" xfId="0" applyFont="1" applyFill="1" applyBorder="1" applyAlignment="1">
      <alignment horizontal="center"/>
    </xf>
    <xf numFmtId="0" fontId="44" fillId="15" borderId="412" xfId="0" applyFont="1" applyFill="1" applyBorder="1" applyAlignment="1">
      <alignment horizontal="center"/>
    </xf>
    <xf numFmtId="0" fontId="44" fillId="15" borderId="423" xfId="0" applyFont="1" applyFill="1" applyBorder="1" applyAlignment="1">
      <alignment horizontal="center"/>
    </xf>
    <xf numFmtId="0" fontId="44" fillId="15" borderId="435" xfId="0" applyFont="1" applyFill="1" applyBorder="1" applyAlignment="1">
      <alignment horizontal="center"/>
    </xf>
    <xf numFmtId="0" fontId="44" fillId="15" borderId="436" xfId="0" applyFont="1" applyFill="1" applyBorder="1" applyAlignment="1">
      <alignment horizontal="center"/>
    </xf>
    <xf numFmtId="0" fontId="44" fillId="15" borderId="365" xfId="0" applyFont="1" applyFill="1" applyBorder="1" applyAlignment="1">
      <alignment horizontal="center"/>
    </xf>
    <xf numFmtId="0" fontId="44" fillId="15" borderId="421" xfId="0" applyFont="1" applyFill="1" applyBorder="1" applyAlignment="1">
      <alignment horizontal="center"/>
    </xf>
    <xf numFmtId="0" fontId="44" fillId="15" borderId="437" xfId="0" applyFont="1" applyFill="1" applyBorder="1" applyAlignment="1">
      <alignment horizontal="center"/>
    </xf>
    <xf numFmtId="0" fontId="44" fillId="15" borderId="366" xfId="0" applyFont="1" applyFill="1" applyBorder="1" applyAlignment="1">
      <alignment horizontal="center"/>
    </xf>
    <xf numFmtId="0" fontId="44" fillId="15" borderId="438" xfId="0" applyFont="1" applyFill="1" applyBorder="1" applyAlignment="1">
      <alignment horizontal="center"/>
    </xf>
    <xf numFmtId="0" fontId="44" fillId="15" borderId="7" xfId="0" applyFont="1" applyFill="1" applyBorder="1" applyAlignment="1">
      <alignment horizontal="center"/>
    </xf>
    <xf numFmtId="0" fontId="58" fillId="0" borderId="478" xfId="0" applyFont="1" applyBorder="1" applyAlignment="1">
      <alignment horizontal="center" vertical="center" wrapText="1"/>
    </xf>
    <xf numFmtId="0" fontId="58" fillId="0" borderId="458" xfId="0" applyFont="1" applyBorder="1" applyAlignment="1">
      <alignment horizontal="center" vertical="center" wrapText="1"/>
    </xf>
    <xf numFmtId="0" fontId="71" fillId="25" borderId="482" xfId="0" applyFont="1" applyFill="1" applyBorder="1" applyAlignment="1">
      <alignment horizontal="center" vertical="center"/>
    </xf>
    <xf numFmtId="0" fontId="71" fillId="25" borderId="61" xfId="0" applyFont="1" applyFill="1" applyBorder="1" applyAlignment="1">
      <alignment horizontal="center" vertical="center"/>
    </xf>
    <xf numFmtId="0" fontId="72" fillId="0" borderId="0" xfId="0" applyFont="1" applyAlignment="1">
      <alignment horizontal="center" vertical="center" wrapText="1"/>
    </xf>
    <xf numFmtId="0" fontId="0" fillId="10" borderId="237" xfId="0" applyFill="1" applyBorder="1" applyAlignment="1">
      <alignment horizontal="left" vertical="center" wrapText="1"/>
    </xf>
    <xf numFmtId="0" fontId="0" fillId="10" borderId="61" xfId="0" applyFill="1" applyBorder="1" applyAlignment="1">
      <alignment horizontal="left" vertical="center" wrapText="1"/>
    </xf>
    <xf numFmtId="0" fontId="0" fillId="10" borderId="62" xfId="0" applyFill="1" applyBorder="1" applyAlignment="1">
      <alignment horizontal="left" vertical="center" wrapText="1"/>
    </xf>
    <xf numFmtId="0" fontId="0" fillId="10" borderId="66" xfId="0" applyFill="1" applyBorder="1" applyAlignment="1">
      <alignment horizontal="left" vertical="center" wrapText="1"/>
    </xf>
    <xf numFmtId="0" fontId="0" fillId="10" borderId="0" xfId="0" applyFill="1" applyAlignment="1">
      <alignment horizontal="left" vertical="center" wrapText="1"/>
    </xf>
    <xf numFmtId="0" fontId="0" fillId="10" borderId="65" xfId="0" applyFill="1" applyBorder="1" applyAlignment="1">
      <alignment horizontal="left" vertical="center" wrapText="1"/>
    </xf>
    <xf numFmtId="0" fontId="0" fillId="10" borderId="363" xfId="0" applyFill="1" applyBorder="1" applyAlignment="1">
      <alignment horizontal="left" vertical="center" wrapText="1"/>
    </xf>
    <xf numFmtId="0" fontId="0" fillId="10" borderId="364" xfId="0" applyFill="1" applyBorder="1" applyAlignment="1">
      <alignment horizontal="left" vertical="center" wrapText="1"/>
    </xf>
    <xf numFmtId="0" fontId="68" fillId="13" borderId="173" xfId="0" applyFont="1" applyFill="1" applyBorder="1" applyAlignment="1">
      <alignment horizontal="center" vertical="center" wrapText="1"/>
    </xf>
    <xf numFmtId="0" fontId="68" fillId="13" borderId="555" xfId="0" applyFont="1" applyFill="1" applyBorder="1" applyAlignment="1">
      <alignment horizontal="center" vertical="center" wrapText="1"/>
    </xf>
    <xf numFmtId="0" fontId="68" fillId="13" borderId="557" xfId="0" applyFont="1" applyFill="1" applyBorder="1" applyAlignment="1">
      <alignment horizontal="center" vertical="center" wrapText="1"/>
    </xf>
    <xf numFmtId="0" fontId="68" fillId="13" borderId="481" xfId="0" applyFont="1" applyFill="1" applyBorder="1" applyAlignment="1">
      <alignment horizontal="center" vertical="center" wrapText="1"/>
    </xf>
    <xf numFmtId="0" fontId="68" fillId="13" borderId="163" xfId="0" applyFont="1" applyFill="1" applyBorder="1" applyAlignment="1">
      <alignment horizontal="center" vertical="center" wrapText="1"/>
    </xf>
    <xf numFmtId="0" fontId="68" fillId="13" borderId="480" xfId="0" applyFont="1" applyFill="1" applyBorder="1" applyAlignment="1">
      <alignment horizontal="center" vertical="center" wrapText="1"/>
    </xf>
    <xf numFmtId="0" fontId="68" fillId="13" borderId="171" xfId="0" applyFont="1" applyFill="1" applyBorder="1" applyAlignment="1">
      <alignment horizontal="center" vertical="center" wrapText="1"/>
    </xf>
    <xf numFmtId="0" fontId="68" fillId="13" borderId="479" xfId="0" applyFont="1" applyFill="1" applyBorder="1" applyAlignment="1">
      <alignment horizontal="center" vertical="center" wrapText="1"/>
    </xf>
    <xf numFmtId="0" fontId="76" fillId="0" borderId="478" xfId="0" applyFont="1" applyBorder="1" applyAlignment="1">
      <alignment horizontal="center" vertical="center" wrapText="1"/>
    </xf>
    <xf numFmtId="0" fontId="76" fillId="0" borderId="458" xfId="0" applyFont="1" applyBorder="1" applyAlignment="1">
      <alignment horizontal="center" vertical="center" wrapText="1"/>
    </xf>
    <xf numFmtId="0" fontId="58" fillId="0" borderId="460" xfId="0" applyFont="1" applyBorder="1" applyAlignment="1">
      <alignment horizontal="center" vertical="center" wrapText="1"/>
    </xf>
    <xf numFmtId="0" fontId="68" fillId="13" borderId="556" xfId="0" applyFont="1" applyFill="1" applyBorder="1" applyAlignment="1">
      <alignment horizontal="center" vertical="center" wrapText="1"/>
    </xf>
    <xf numFmtId="0" fontId="68" fillId="13" borderId="558" xfId="0" applyFont="1" applyFill="1" applyBorder="1" applyAlignment="1">
      <alignment horizontal="center" vertical="center" wrapText="1"/>
    </xf>
    <xf numFmtId="17" fontId="11" fillId="3" borderId="20" xfId="0" applyNumberFormat="1" applyFont="1" applyFill="1" applyBorder="1" applyAlignment="1">
      <alignment horizontal="center"/>
    </xf>
    <xf numFmtId="17" fontId="11" fillId="3" borderId="21" xfId="0" applyNumberFormat="1" applyFont="1" applyFill="1" applyBorder="1" applyAlignment="1">
      <alignment horizontal="center"/>
    </xf>
    <xf numFmtId="17" fontId="11" fillId="3" borderId="22" xfId="0" applyNumberFormat="1" applyFont="1" applyFill="1" applyBorder="1" applyAlignment="1">
      <alignment horizontal="center"/>
    </xf>
    <xf numFmtId="0" fontId="8" fillId="7" borderId="10" xfId="0" applyFont="1" applyFill="1" applyBorder="1" applyAlignment="1">
      <alignment horizontal="center"/>
    </xf>
    <xf numFmtId="0" fontId="8" fillId="7" borderId="2" xfId="0" applyFont="1" applyFill="1" applyBorder="1" applyAlignment="1">
      <alignment horizontal="center"/>
    </xf>
    <xf numFmtId="0" fontId="6" fillId="0" borderId="9" xfId="0" applyFont="1" applyBorder="1" applyAlignment="1">
      <alignment horizontal="center"/>
    </xf>
    <xf numFmtId="0" fontId="6" fillId="0" borderId="4" xfId="0" applyFont="1" applyBorder="1" applyAlignment="1">
      <alignment horizontal="center"/>
    </xf>
    <xf numFmtId="0" fontId="8" fillId="11" borderId="9" xfId="0" applyFont="1" applyFill="1" applyBorder="1" applyAlignment="1">
      <alignment horizontal="center"/>
    </xf>
    <xf numFmtId="0" fontId="8" fillId="11" borderId="3" xfId="0" applyFont="1" applyFill="1" applyBorder="1" applyAlignment="1">
      <alignment horizontal="center"/>
    </xf>
    <xf numFmtId="0" fontId="6" fillId="4" borderId="9" xfId="0" applyFont="1" applyFill="1" applyBorder="1" applyAlignment="1">
      <alignment horizontal="center"/>
    </xf>
    <xf numFmtId="0" fontId="6" fillId="4" borderId="3" xfId="0" applyFont="1" applyFill="1" applyBorder="1" applyAlignment="1">
      <alignment horizontal="center"/>
    </xf>
    <xf numFmtId="0" fontId="6" fillId="4" borderId="12" xfId="0" applyFont="1" applyFill="1" applyBorder="1" applyAlignment="1">
      <alignment horizontal="center"/>
    </xf>
    <xf numFmtId="0" fontId="6" fillId="5" borderId="9" xfId="0" applyFont="1" applyFill="1" applyBorder="1" applyAlignment="1">
      <alignment horizontal="center"/>
    </xf>
    <xf numFmtId="0" fontId="6" fillId="5" borderId="3" xfId="0" applyFont="1" applyFill="1" applyBorder="1" applyAlignment="1">
      <alignment horizontal="center"/>
    </xf>
    <xf numFmtId="0" fontId="8" fillId="6" borderId="9" xfId="0" applyFont="1" applyFill="1" applyBorder="1" applyAlignment="1">
      <alignment horizontal="center"/>
    </xf>
    <xf numFmtId="0" fontId="8" fillId="6" borderId="3" xfId="0" applyFont="1" applyFill="1" applyBorder="1" applyAlignment="1">
      <alignment horizontal="center"/>
    </xf>
    <xf numFmtId="0" fontId="29" fillId="25" borderId="487" xfId="0" applyFont="1" applyFill="1" applyBorder="1" applyAlignment="1">
      <alignment horizontal="center" vertical="center" wrapText="1"/>
    </xf>
    <xf numFmtId="0" fontId="29" fillId="25" borderId="363" xfId="0" applyFont="1" applyFill="1" applyBorder="1" applyAlignment="1">
      <alignment horizontal="center" vertical="center" wrapText="1"/>
    </xf>
    <xf numFmtId="0" fontId="0" fillId="0" borderId="237" xfId="0" applyBorder="1" applyAlignment="1">
      <alignment horizontal="center"/>
    </xf>
    <xf numFmtId="0" fontId="0" fillId="0" borderId="61" xfId="0" applyBorder="1" applyAlignment="1">
      <alignment horizontal="center"/>
    </xf>
    <xf numFmtId="0" fontId="0" fillId="0" borderId="62" xfId="0" applyBorder="1" applyAlignment="1">
      <alignment horizontal="center"/>
    </xf>
    <xf numFmtId="0" fontId="0" fillId="0" borderId="66" xfId="0" applyBorder="1" applyAlignment="1">
      <alignment horizontal="center"/>
    </xf>
    <xf numFmtId="0" fontId="0" fillId="0" borderId="0" xfId="0" applyAlignment="1">
      <alignment horizontal="center"/>
    </xf>
    <xf numFmtId="0" fontId="0" fillId="0" borderId="65" xfId="0" applyBorder="1" applyAlignment="1">
      <alignment horizontal="center"/>
    </xf>
    <xf numFmtId="0" fontId="0" fillId="0" borderId="362" xfId="0" applyBorder="1" applyAlignment="1">
      <alignment horizontal="center"/>
    </xf>
    <xf numFmtId="0" fontId="0" fillId="0" borderId="363" xfId="0" applyBorder="1" applyAlignment="1">
      <alignment horizontal="center"/>
    </xf>
    <xf numFmtId="0" fontId="0" fillId="0" borderId="364" xfId="0" applyBorder="1" applyAlignment="1">
      <alignment horizontal="center"/>
    </xf>
    <xf numFmtId="0" fontId="2" fillId="0" borderId="237" xfId="0" applyFont="1" applyBorder="1" applyAlignment="1">
      <alignment horizontal="center"/>
    </xf>
    <xf numFmtId="0" fontId="2" fillId="0" borderId="61" xfId="0" applyFont="1" applyBorder="1" applyAlignment="1">
      <alignment horizontal="center"/>
    </xf>
    <xf numFmtId="0" fontId="2" fillId="0" borderId="62" xfId="0" applyFont="1" applyBorder="1" applyAlignment="1">
      <alignment horizontal="center"/>
    </xf>
    <xf numFmtId="0" fontId="2" fillId="0" borderId="66" xfId="0" applyFont="1" applyBorder="1" applyAlignment="1">
      <alignment horizontal="center"/>
    </xf>
    <xf numFmtId="0" fontId="2" fillId="0" borderId="0" xfId="0" applyFont="1" applyAlignment="1">
      <alignment horizontal="center"/>
    </xf>
    <xf numFmtId="0" fontId="2" fillId="0" borderId="65" xfId="0" applyFont="1" applyBorder="1" applyAlignment="1">
      <alignment horizontal="center"/>
    </xf>
    <xf numFmtId="0" fontId="2" fillId="0" borderId="362" xfId="0" applyFont="1" applyBorder="1" applyAlignment="1">
      <alignment horizontal="center"/>
    </xf>
    <xf numFmtId="0" fontId="2" fillId="0" borderId="363" xfId="0" applyFont="1" applyBorder="1" applyAlignment="1">
      <alignment horizontal="center"/>
    </xf>
    <xf numFmtId="0" fontId="2" fillId="0" borderId="364" xfId="0" applyFont="1" applyBorder="1" applyAlignment="1">
      <alignment horizontal="center"/>
    </xf>
    <xf numFmtId="9" fontId="28" fillId="0" borderId="96" xfId="2" applyFont="1" applyFill="1" applyBorder="1" applyAlignment="1" applyProtection="1">
      <alignment horizontal="center" vertical="center"/>
      <protection locked="0"/>
    </xf>
    <xf numFmtId="9" fontId="28" fillId="0" borderId="67" xfId="2" applyFont="1" applyFill="1" applyBorder="1" applyAlignment="1" applyProtection="1">
      <alignment horizontal="center" vertical="center"/>
      <protection locked="0"/>
    </xf>
    <xf numFmtId="0" fontId="6" fillId="0" borderId="449" xfId="0" applyFont="1" applyBorder="1" applyAlignment="1">
      <alignment horizontal="center"/>
    </xf>
    <xf numFmtId="0" fontId="6" fillId="0" borderId="450" xfId="0" applyFont="1" applyBorder="1" applyAlignment="1">
      <alignment horizontal="center"/>
    </xf>
    <xf numFmtId="0" fontId="6" fillId="0" borderId="451" xfId="0" applyFont="1" applyBorder="1" applyAlignment="1">
      <alignment horizontal="center"/>
    </xf>
    <xf numFmtId="0" fontId="18" fillId="15" borderId="77" xfId="0" applyFont="1" applyFill="1" applyBorder="1" applyAlignment="1">
      <alignment horizontal="center" vertical="center" wrapText="1"/>
    </xf>
    <xf numFmtId="0" fontId="18" fillId="15" borderId="105" xfId="0" applyFont="1" applyFill="1" applyBorder="1" applyAlignment="1">
      <alignment horizontal="center" vertical="center" wrapText="1"/>
    </xf>
    <xf numFmtId="37" fontId="28" fillId="2" borderId="89" xfId="1" applyNumberFormat="1" applyFont="1" applyFill="1" applyBorder="1" applyAlignment="1" applyProtection="1">
      <alignment horizontal="center" vertical="center"/>
      <protection locked="0"/>
    </xf>
    <xf numFmtId="37" fontId="28" fillId="2" borderId="14" xfId="1" applyNumberFormat="1" applyFont="1" applyFill="1" applyBorder="1" applyAlignment="1" applyProtection="1">
      <alignment horizontal="center" vertical="center"/>
      <protection locked="0"/>
    </xf>
    <xf numFmtId="37" fontId="28" fillId="2" borderId="96" xfId="1" applyNumberFormat="1" applyFont="1" applyFill="1" applyBorder="1" applyAlignment="1" applyProtection="1">
      <alignment horizontal="center" vertical="center"/>
      <protection locked="0"/>
    </xf>
    <xf numFmtId="37" fontId="28" fillId="2" borderId="63" xfId="1" applyNumberFormat="1" applyFont="1" applyFill="1" applyBorder="1" applyAlignment="1" applyProtection="1">
      <alignment horizontal="center" vertical="center"/>
      <protection locked="0"/>
    </xf>
    <xf numFmtId="0" fontId="26" fillId="15" borderId="109" xfId="0" applyFont="1" applyFill="1" applyBorder="1" applyAlignment="1">
      <alignment horizontal="center" vertical="center" wrapText="1"/>
    </xf>
    <xf numFmtId="0" fontId="26" fillId="15" borderId="84" xfId="0" applyFont="1" applyFill="1" applyBorder="1" applyAlignment="1">
      <alignment horizontal="center" vertical="center" wrapText="1"/>
    </xf>
    <xf numFmtId="38" fontId="27" fillId="0" borderId="141" xfId="0" applyNumberFormat="1" applyFont="1" applyBorder="1" applyAlignment="1" applyProtection="1">
      <alignment horizontal="center" vertical="center"/>
      <protection locked="0"/>
    </xf>
    <xf numFmtId="38" fontId="27" fillId="0" borderId="142" xfId="0" applyNumberFormat="1" applyFont="1" applyBorder="1" applyAlignment="1" applyProtection="1">
      <alignment horizontal="center" vertical="center"/>
      <protection locked="0"/>
    </xf>
    <xf numFmtId="195" fontId="28" fillId="0" borderId="89" xfId="1" applyNumberFormat="1" applyFont="1" applyFill="1" applyBorder="1" applyAlignment="1" applyProtection="1">
      <alignment horizontal="center" vertical="center"/>
    </xf>
    <xf numFmtId="195" fontId="28" fillId="0" borderId="14" xfId="1" applyNumberFormat="1" applyFont="1" applyFill="1" applyBorder="1" applyAlignment="1" applyProtection="1">
      <alignment horizontal="center" vertical="center"/>
    </xf>
    <xf numFmtId="38" fontId="27" fillId="2" borderId="141" xfId="0" applyNumberFormat="1" applyFont="1" applyFill="1" applyBorder="1" applyAlignment="1" applyProtection="1">
      <alignment horizontal="center" vertical="center"/>
      <protection locked="0"/>
    </xf>
    <xf numFmtId="38" fontId="27" fillId="2" borderId="142" xfId="0" applyNumberFormat="1" applyFont="1" applyFill="1" applyBorder="1" applyAlignment="1" applyProtection="1">
      <alignment horizontal="center" vertical="center"/>
      <protection locked="0"/>
    </xf>
    <xf numFmtId="9" fontId="28" fillId="0" borderId="89" xfId="2" applyFont="1" applyFill="1" applyBorder="1" applyAlignment="1" applyProtection="1">
      <alignment horizontal="center" vertical="center"/>
      <protection locked="0"/>
    </xf>
    <xf numFmtId="9" fontId="28" fillId="0" borderId="14" xfId="2" applyFont="1" applyFill="1" applyBorder="1" applyAlignment="1" applyProtection="1">
      <alignment horizontal="center" vertical="center"/>
      <protection locked="0"/>
    </xf>
    <xf numFmtId="189" fontId="28" fillId="2" borderId="141" xfId="2" applyNumberFormat="1" applyFont="1" applyFill="1" applyBorder="1" applyAlignment="1" applyProtection="1">
      <alignment horizontal="center" vertical="center"/>
    </xf>
    <xf numFmtId="189" fontId="28" fillId="2" borderId="142" xfId="2" applyNumberFormat="1" applyFont="1" applyFill="1" applyBorder="1" applyAlignment="1" applyProtection="1">
      <alignment horizontal="center" vertical="center"/>
    </xf>
    <xf numFmtId="0" fontId="25" fillId="13" borderId="0" xfId="0" applyFont="1" applyFill="1" applyAlignment="1">
      <alignment horizontal="center" vertical="center"/>
    </xf>
    <xf numFmtId="0" fontId="26" fillId="15" borderId="77" xfId="0" applyFont="1" applyFill="1" applyBorder="1" applyAlignment="1">
      <alignment horizontal="center" vertical="center" wrapText="1"/>
    </xf>
    <xf numFmtId="0" fontId="26" fillId="15" borderId="78" xfId="0" applyFont="1" applyFill="1" applyBorder="1" applyAlignment="1">
      <alignment horizontal="center" vertical="center" wrapText="1"/>
    </xf>
    <xf numFmtId="0" fontId="0" fillId="19" borderId="6" xfId="0" applyFill="1" applyBorder="1"/>
    <xf numFmtId="0" fontId="0" fillId="19" borderId="7" xfId="0" applyFill="1" applyBorder="1"/>
    <xf numFmtId="0" fontId="0" fillId="0" borderId="161" xfId="0" applyBorder="1"/>
    <xf numFmtId="0" fontId="0" fillId="0" borderId="365" xfId="0" applyBorder="1"/>
    <xf numFmtId="0" fontId="25" fillId="15" borderId="0" xfId="0" applyFont="1" applyFill="1" applyAlignment="1">
      <alignment horizontal="center" vertical="center"/>
    </xf>
    <xf numFmtId="0" fontId="25" fillId="13" borderId="15" xfId="0" applyFont="1" applyFill="1" applyBorder="1" applyAlignment="1">
      <alignment horizontal="center" vertical="center"/>
    </xf>
    <xf numFmtId="0" fontId="26" fillId="15" borderId="0" xfId="0" applyFont="1" applyFill="1" applyAlignment="1">
      <alignment horizontal="center" vertical="center" wrapText="1"/>
    </xf>
    <xf numFmtId="0" fontId="26" fillId="15" borderId="112" xfId="0" applyFont="1" applyFill="1" applyBorder="1" applyAlignment="1">
      <alignment horizontal="center" vertical="center" wrapText="1"/>
    </xf>
    <xf numFmtId="0" fontId="26" fillId="15" borderId="363" xfId="0" applyFont="1" applyFill="1" applyBorder="1" applyAlignment="1">
      <alignment horizontal="center" vertical="center" wrapText="1"/>
    </xf>
    <xf numFmtId="0" fontId="26" fillId="15" borderId="477" xfId="0" applyFont="1" applyFill="1" applyBorder="1" applyAlignment="1">
      <alignment horizontal="center" vertical="center" wrapText="1"/>
    </xf>
    <xf numFmtId="0" fontId="25" fillId="13" borderId="129" xfId="0" applyFont="1" applyFill="1" applyBorder="1" applyAlignment="1">
      <alignment horizontal="center" vertical="center"/>
    </xf>
    <xf numFmtId="39" fontId="28" fillId="0" borderId="96" xfId="1" applyNumberFormat="1" applyFont="1" applyFill="1" applyBorder="1" applyAlignment="1" applyProtection="1">
      <alignment horizontal="center" vertical="center"/>
      <protection locked="0"/>
    </xf>
    <xf numFmtId="39" fontId="28" fillId="0" borderId="63" xfId="1" applyNumberFormat="1" applyFont="1" applyFill="1" applyBorder="1" applyAlignment="1" applyProtection="1">
      <alignment horizontal="center" vertical="center"/>
      <protection locked="0"/>
    </xf>
    <xf numFmtId="37" fontId="28" fillId="2" borderId="67" xfId="1" applyNumberFormat="1" applyFont="1" applyFill="1" applyBorder="1" applyAlignment="1" applyProtection="1">
      <alignment horizontal="center" vertical="center"/>
      <protection locked="0"/>
    </xf>
    <xf numFmtId="38" fontId="27" fillId="0" borderId="143" xfId="0" applyNumberFormat="1" applyFont="1" applyBorder="1" applyAlignment="1" applyProtection="1">
      <alignment horizontal="center" vertical="center"/>
      <protection locked="0"/>
    </xf>
    <xf numFmtId="0" fontId="6" fillId="0" borderId="445" xfId="0" applyFont="1" applyBorder="1" applyAlignment="1">
      <alignment horizontal="center"/>
    </xf>
    <xf numFmtId="0" fontId="6" fillId="0" borderId="446" xfId="0" applyFont="1" applyBorder="1" applyAlignment="1">
      <alignment horizontal="center"/>
    </xf>
    <xf numFmtId="0" fontId="6" fillId="0" borderId="447" xfId="0" applyFont="1" applyBorder="1" applyAlignment="1">
      <alignment horizontal="center"/>
    </xf>
    <xf numFmtId="0" fontId="6" fillId="0" borderId="448" xfId="0" applyFont="1" applyBorder="1" applyAlignment="1">
      <alignment horizontal="center"/>
    </xf>
    <xf numFmtId="37" fontId="28" fillId="0" borderId="96" xfId="1" applyNumberFormat="1" applyFont="1" applyFill="1" applyBorder="1" applyAlignment="1" applyProtection="1">
      <alignment horizontal="center" vertical="center"/>
      <protection locked="0"/>
    </xf>
    <xf numFmtId="37" fontId="28" fillId="0" borderId="67" xfId="1" applyNumberFormat="1" applyFont="1" applyFill="1" applyBorder="1" applyAlignment="1" applyProtection="1">
      <alignment horizontal="center" vertical="center"/>
      <protection locked="0"/>
    </xf>
    <xf numFmtId="0" fontId="0" fillId="0" borderId="484" xfId="0" applyBorder="1"/>
    <xf numFmtId="0" fontId="0" fillId="0" borderId="360" xfId="0" applyBorder="1"/>
    <xf numFmtId="37" fontId="28" fillId="0" borderId="89" xfId="1" applyNumberFormat="1" applyFont="1" applyFill="1" applyBorder="1" applyAlignment="1" applyProtection="1">
      <alignment horizontal="center" vertical="center"/>
      <protection locked="0"/>
    </xf>
    <xf numFmtId="37" fontId="28" fillId="0" borderId="14" xfId="1" applyNumberFormat="1" applyFont="1" applyFill="1" applyBorder="1" applyAlignment="1" applyProtection="1">
      <alignment horizontal="center" vertical="center"/>
      <protection locked="0"/>
    </xf>
    <xf numFmtId="37" fontId="45" fillId="2" borderId="89" xfId="1" applyNumberFormat="1" applyFont="1" applyFill="1" applyBorder="1" applyAlignment="1" applyProtection="1">
      <alignment horizontal="center" vertical="center"/>
      <protection locked="0"/>
    </xf>
    <xf numFmtId="37" fontId="45" fillId="2" borderId="14" xfId="1" applyNumberFormat="1" applyFont="1" applyFill="1" applyBorder="1" applyAlignment="1" applyProtection="1">
      <alignment horizontal="center" vertical="center"/>
      <protection locked="0"/>
    </xf>
    <xf numFmtId="0" fontId="34" fillId="15" borderId="77" xfId="0" applyFont="1" applyFill="1" applyBorder="1" applyAlignment="1">
      <alignment horizontal="center" vertical="center" wrapText="1"/>
    </xf>
    <xf numFmtId="0" fontId="34" fillId="15" borderId="68" xfId="0" applyFont="1" applyFill="1" applyBorder="1" applyAlignment="1">
      <alignment horizontal="center" vertical="center" wrapText="1"/>
    </xf>
    <xf numFmtId="37" fontId="28" fillId="2" borderId="78" xfId="1" applyNumberFormat="1" applyFont="1" applyFill="1" applyBorder="1" applyAlignment="1" applyProtection="1">
      <alignment horizontal="center" vertical="center"/>
      <protection locked="0"/>
    </xf>
    <xf numFmtId="37" fontId="28" fillId="2" borderId="79" xfId="1" applyNumberFormat="1" applyFont="1" applyFill="1" applyBorder="1" applyAlignment="1" applyProtection="1">
      <alignment horizontal="center" vertical="center"/>
      <protection locked="0"/>
    </xf>
    <xf numFmtId="37" fontId="28" fillId="2" borderId="156" xfId="1" applyNumberFormat="1" applyFont="1" applyFill="1" applyBorder="1" applyAlignment="1" applyProtection="1">
      <alignment horizontal="center" vertical="center"/>
      <protection locked="0"/>
    </xf>
    <xf numFmtId="37" fontId="28" fillId="2" borderId="69" xfId="1" applyNumberFormat="1" applyFont="1" applyFill="1" applyBorder="1" applyAlignment="1" applyProtection="1">
      <alignment horizontal="center" vertical="center"/>
      <protection locked="0"/>
    </xf>
    <xf numFmtId="10" fontId="35" fillId="2" borderId="14" xfId="2" applyNumberFormat="1" applyFont="1" applyFill="1" applyBorder="1" applyAlignment="1">
      <alignment horizontal="center" vertical="center"/>
    </xf>
    <xf numFmtId="10" fontId="35" fillId="2" borderId="142" xfId="2" applyNumberFormat="1" applyFont="1" applyFill="1" applyBorder="1" applyAlignment="1">
      <alignment horizontal="center" vertical="center"/>
    </xf>
    <xf numFmtId="0" fontId="18" fillId="15" borderId="129" xfId="0" applyFont="1" applyFill="1" applyBorder="1" applyAlignment="1">
      <alignment horizontal="center" vertical="center" wrapText="1"/>
    </xf>
    <xf numFmtId="167" fontId="35" fillId="2" borderId="67" xfId="0" applyNumberFormat="1" applyFont="1" applyFill="1" applyBorder="1" applyAlignment="1">
      <alignment horizontal="center" vertical="center"/>
    </xf>
    <xf numFmtId="167" fontId="35" fillId="2" borderId="14" xfId="0" applyNumberFormat="1" applyFont="1" applyFill="1" applyBorder="1" applyAlignment="1">
      <alignment horizontal="center" vertical="center"/>
    </xf>
    <xf numFmtId="0" fontId="49" fillId="15" borderId="129" xfId="0" applyFont="1" applyFill="1" applyBorder="1" applyAlignment="1">
      <alignment horizontal="center" vertical="center"/>
    </xf>
    <xf numFmtId="0" fontId="49" fillId="15" borderId="0" xfId="0" applyFont="1" applyFill="1" applyAlignment="1">
      <alignment horizontal="center" vertical="center"/>
    </xf>
    <xf numFmtId="0" fontId="57" fillId="2" borderId="309" xfId="0" applyFont="1" applyFill="1" applyBorder="1" applyAlignment="1">
      <alignment horizontal="center" vertical="center"/>
    </xf>
    <xf numFmtId="0" fontId="76" fillId="35" borderId="309" xfId="0" applyFont="1" applyFill="1" applyBorder="1" applyAlignment="1">
      <alignment horizontal="center" vertical="center"/>
    </xf>
    <xf numFmtId="0" fontId="76" fillId="35" borderId="312" xfId="0" applyFont="1" applyFill="1" applyBorder="1" applyAlignment="1">
      <alignment horizontal="center" vertical="center"/>
    </xf>
    <xf numFmtId="4" fontId="138" fillId="29" borderId="371" xfId="0" applyNumberFormat="1" applyFont="1" applyFill="1" applyBorder="1" applyAlignment="1">
      <alignment horizontal="center" vertical="center" readingOrder="2"/>
    </xf>
    <xf numFmtId="4" fontId="138" fillId="29" borderId="369" xfId="0" applyNumberFormat="1" applyFont="1" applyFill="1" applyBorder="1" applyAlignment="1">
      <alignment horizontal="center" vertical="center" readingOrder="2"/>
    </xf>
    <xf numFmtId="4" fontId="138" fillId="29" borderId="370" xfId="0" applyNumberFormat="1" applyFont="1" applyFill="1" applyBorder="1" applyAlignment="1">
      <alignment horizontal="center" vertical="center" readingOrder="2"/>
    </xf>
    <xf numFmtId="0" fontId="133" fillId="43" borderId="530" xfId="0" applyFont="1" applyFill="1" applyBorder="1" applyAlignment="1">
      <alignment horizontal="center" vertical="center" wrapText="1" readingOrder="2"/>
    </xf>
    <xf numFmtId="0" fontId="133" fillId="43" borderId="532" xfId="0" applyFont="1" applyFill="1" applyBorder="1" applyAlignment="1">
      <alignment horizontal="center" vertical="center" wrapText="1" readingOrder="2"/>
    </xf>
    <xf numFmtId="0" fontId="186" fillId="43" borderId="530" xfId="0" applyFont="1" applyFill="1" applyBorder="1" applyAlignment="1">
      <alignment horizontal="center" vertical="center" wrapText="1" readingOrder="2"/>
    </xf>
    <xf numFmtId="0" fontId="186" fillId="43" borderId="532" xfId="0" applyFont="1" applyFill="1" applyBorder="1" applyAlignment="1">
      <alignment horizontal="center" vertical="center" wrapText="1" readingOrder="2"/>
    </xf>
    <xf numFmtId="0" fontId="173" fillId="43" borderId="530" xfId="0" applyFont="1" applyFill="1" applyBorder="1" applyAlignment="1">
      <alignment horizontal="center" vertical="center" wrapText="1" readingOrder="2"/>
    </xf>
    <xf numFmtId="0" fontId="173" fillId="43" borderId="532" xfId="0" applyFont="1" applyFill="1" applyBorder="1" applyAlignment="1">
      <alignment horizontal="center" vertical="center" wrapText="1" readingOrder="2"/>
    </xf>
    <xf numFmtId="0" fontId="173" fillId="0" borderId="484" xfId="0" applyFont="1" applyBorder="1" applyAlignment="1">
      <alignment horizontal="center" vertical="center" wrapText="1" readingOrder="2"/>
    </xf>
    <xf numFmtId="0" fontId="173" fillId="0" borderId="498" xfId="0" applyFont="1" applyBorder="1" applyAlignment="1">
      <alignment horizontal="center" vertical="center" wrapText="1" readingOrder="2"/>
    </xf>
    <xf numFmtId="0" fontId="173" fillId="0" borderId="530" xfId="0" applyFont="1" applyBorder="1" applyAlignment="1">
      <alignment horizontal="center" vertical="center" wrapText="1" readingOrder="2"/>
    </xf>
    <xf numFmtId="0" fontId="173" fillId="0" borderId="532" xfId="0" applyFont="1" applyBorder="1" applyAlignment="1">
      <alignment horizontal="center" vertical="center" wrapText="1" readingOrder="2"/>
    </xf>
    <xf numFmtId="0" fontId="61" fillId="41" borderId="237" xfId="0" applyFont="1" applyFill="1" applyBorder="1" applyAlignment="1">
      <alignment horizontal="center" vertical="center"/>
    </xf>
    <xf numFmtId="0" fontId="61" fillId="41" borderId="61" xfId="0" applyFont="1" applyFill="1" applyBorder="1" applyAlignment="1">
      <alignment horizontal="center" vertical="center"/>
    </xf>
    <xf numFmtId="0" fontId="61" fillId="41" borderId="369" xfId="0" applyFont="1" applyFill="1" applyBorder="1" applyAlignment="1">
      <alignment horizontal="center" vertical="center"/>
    </xf>
    <xf numFmtId="0" fontId="61" fillId="41" borderId="370" xfId="0" applyFont="1" applyFill="1" applyBorder="1" applyAlignment="1">
      <alignment horizontal="center" vertical="center"/>
    </xf>
    <xf numFmtId="0" fontId="61" fillId="41" borderId="371" xfId="0" applyFont="1" applyFill="1" applyBorder="1" applyAlignment="1">
      <alignment horizontal="center" vertical="center"/>
    </xf>
    <xf numFmtId="0" fontId="61" fillId="41" borderId="0" xfId="0" applyFont="1" applyFill="1" applyAlignment="1">
      <alignment horizontal="center" vertical="center"/>
    </xf>
    <xf numFmtId="0" fontId="170" fillId="44" borderId="530" xfId="0" applyFont="1" applyFill="1" applyBorder="1" applyAlignment="1">
      <alignment horizontal="center" vertical="center" wrapText="1" readingOrder="1"/>
    </xf>
    <xf numFmtId="0" fontId="170" fillId="44" borderId="532" xfId="0" applyFont="1" applyFill="1" applyBorder="1" applyAlignment="1">
      <alignment horizontal="center" vertical="center" wrapText="1" readingOrder="1"/>
    </xf>
    <xf numFmtId="0" fontId="170" fillId="10" borderId="530" xfId="0" applyFont="1" applyFill="1" applyBorder="1" applyAlignment="1">
      <alignment horizontal="center" vertical="center" wrapText="1" readingOrder="1"/>
    </xf>
    <xf numFmtId="0" fontId="170" fillId="10" borderId="532" xfId="0" applyFont="1" applyFill="1" applyBorder="1" applyAlignment="1">
      <alignment horizontal="center" vertical="center" wrapText="1" readingOrder="1"/>
    </xf>
    <xf numFmtId="0" fontId="131" fillId="42" borderId="9" xfId="0" applyFont="1" applyFill="1" applyBorder="1" applyAlignment="1">
      <alignment horizontal="center" vertical="center" wrapText="1" readingOrder="1"/>
    </xf>
    <xf numFmtId="0" fontId="131" fillId="42" borderId="12" xfId="0" applyFont="1" applyFill="1" applyBorder="1" applyAlignment="1">
      <alignment horizontal="center" vertical="center" wrapText="1" readingOrder="1"/>
    </xf>
    <xf numFmtId="0" fontId="170" fillId="10" borderId="423" xfId="0" applyFont="1" applyFill="1" applyBorder="1" applyAlignment="1">
      <alignment horizontal="center" vertical="center" wrapText="1" readingOrder="1"/>
    </xf>
    <xf numFmtId="0" fontId="170" fillId="10" borderId="17" xfId="0" applyFont="1" applyFill="1" applyBorder="1" applyAlignment="1">
      <alignment horizontal="center" vertical="center" wrapText="1" readingOrder="1"/>
    </xf>
    <xf numFmtId="0" fontId="170" fillId="10" borderId="530" xfId="0" applyFont="1" applyFill="1" applyBorder="1" applyAlignment="1">
      <alignment horizontal="center" vertical="center" wrapText="1" readingOrder="2"/>
    </xf>
    <xf numFmtId="0" fontId="170" fillId="10" borderId="532" xfId="0" applyFont="1" applyFill="1" applyBorder="1" applyAlignment="1">
      <alignment horizontal="center" vertical="center" wrapText="1" readingOrder="2"/>
    </xf>
    <xf numFmtId="0" fontId="128" fillId="0" borderId="371" xfId="0" applyFont="1" applyBorder="1" applyAlignment="1">
      <alignment horizontal="center" vertical="center"/>
    </xf>
    <xf numFmtId="0" fontId="128" fillId="0" borderId="369" xfId="0" applyFont="1" applyBorder="1" applyAlignment="1">
      <alignment horizontal="center" vertical="center"/>
    </xf>
    <xf numFmtId="0" fontId="128" fillId="0" borderId="370" xfId="0" applyFont="1" applyBorder="1" applyAlignment="1">
      <alignment horizontal="center" vertical="center"/>
    </xf>
    <xf numFmtId="0" fontId="61" fillId="41" borderId="421" xfId="0" applyFont="1" applyFill="1" applyBorder="1" applyAlignment="1">
      <alignment horizontal="center" vertical="center"/>
    </xf>
    <xf numFmtId="0" fontId="61" fillId="41" borderId="422" xfId="0" applyFont="1" applyFill="1" applyBorder="1" applyAlignment="1">
      <alignment horizontal="center" vertical="center"/>
    </xf>
    <xf numFmtId="0" fontId="61" fillId="41" borderId="437" xfId="0" applyFont="1" applyFill="1" applyBorder="1" applyAlignment="1">
      <alignment horizontal="center" vertical="center"/>
    </xf>
    <xf numFmtId="0" fontId="61" fillId="41" borderId="362" xfId="0" applyFont="1" applyFill="1" applyBorder="1" applyAlignment="1">
      <alignment horizontal="center" vertical="center"/>
    </xf>
    <xf numFmtId="0" fontId="61" fillId="41" borderId="363" xfId="0" applyFont="1" applyFill="1" applyBorder="1" applyAlignment="1">
      <alignment horizontal="center" vertical="center"/>
    </xf>
    <xf numFmtId="0" fontId="61" fillId="41" borderId="364" xfId="0" applyFont="1" applyFill="1" applyBorder="1" applyAlignment="1">
      <alignment horizontal="center" vertical="center"/>
    </xf>
    <xf numFmtId="0" fontId="61" fillId="41" borderId="62" xfId="0" applyFont="1" applyFill="1" applyBorder="1" applyAlignment="1">
      <alignment horizontal="center" vertical="center"/>
    </xf>
    <xf numFmtId="0" fontId="170" fillId="44" borderId="530" xfId="0" applyFont="1" applyFill="1" applyBorder="1" applyAlignment="1">
      <alignment horizontal="center" vertical="center" wrapText="1" readingOrder="2"/>
    </xf>
    <xf numFmtId="0" fontId="170" fillId="44" borderId="532" xfId="0" applyFont="1" applyFill="1" applyBorder="1" applyAlignment="1">
      <alignment horizontal="center" vertical="center" wrapText="1" readingOrder="2"/>
    </xf>
    <xf numFmtId="0" fontId="165" fillId="0" borderId="68" xfId="0" applyFont="1" applyBorder="1" applyAlignment="1">
      <alignment horizontal="center" vertical="center" wrapText="1"/>
    </xf>
    <xf numFmtId="0" fontId="165" fillId="0" borderId="69" xfId="0" applyFont="1" applyBorder="1" applyAlignment="1">
      <alignment horizontal="center" vertical="center" wrapText="1"/>
    </xf>
    <xf numFmtId="0" fontId="43" fillId="0" borderId="126" xfId="0" applyFont="1" applyBorder="1" applyAlignment="1">
      <alignment horizontal="left" vertical="center" wrapText="1"/>
    </xf>
    <xf numFmtId="0" fontId="43" fillId="0" borderId="81" xfId="0" applyFont="1" applyBorder="1" applyAlignment="1">
      <alignment horizontal="left" vertical="center" wrapText="1"/>
    </xf>
    <xf numFmtId="0" fontId="41" fillId="18" borderId="129" xfId="0" applyFont="1" applyFill="1" applyBorder="1" applyAlignment="1">
      <alignment horizontal="center" vertical="center"/>
    </xf>
    <xf numFmtId="0" fontId="41" fillId="18" borderId="0" xfId="0" applyFont="1" applyFill="1" applyAlignment="1">
      <alignment horizontal="center" vertical="center"/>
    </xf>
    <xf numFmtId="0" fontId="165" fillId="0" borderId="485" xfId="0" applyFont="1" applyBorder="1" applyAlignment="1">
      <alignment horizontal="center" vertical="center" wrapText="1"/>
    </xf>
    <xf numFmtId="0" fontId="165" fillId="0" borderId="485" xfId="0" applyFont="1" applyBorder="1" applyAlignment="1">
      <alignment horizontal="left" vertical="center" wrapText="1"/>
    </xf>
    <xf numFmtId="0" fontId="43" fillId="0" borderId="484" xfId="0" applyFont="1" applyBorder="1" applyAlignment="1">
      <alignment horizontal="left" vertical="center" wrapText="1"/>
    </xf>
    <xf numFmtId="0" fontId="41" fillId="13" borderId="126" xfId="0" quotePrefix="1" applyFont="1" applyFill="1" applyBorder="1" applyAlignment="1">
      <alignment horizontal="center" vertical="center" wrapText="1"/>
    </xf>
    <xf numFmtId="0" fontId="41" fillId="13" borderId="81" xfId="0" quotePrefix="1" applyFont="1" applyFill="1" applyBorder="1" applyAlignment="1">
      <alignment horizontal="center" vertical="center" wrapText="1"/>
    </xf>
    <xf numFmtId="0" fontId="68" fillId="25" borderId="371" xfId="0" applyFont="1" applyFill="1" applyBorder="1" applyAlignment="1">
      <alignment horizontal="center" vertical="center"/>
    </xf>
    <xf numFmtId="0" fontId="68" fillId="25" borderId="369" xfId="0" applyFont="1" applyFill="1" applyBorder="1" applyAlignment="1">
      <alignment horizontal="center" vertical="center"/>
    </xf>
    <xf numFmtId="0" fontId="68" fillId="25" borderId="370" xfId="0" applyFont="1" applyFill="1" applyBorder="1" applyAlignment="1">
      <alignment horizontal="center" vertical="center"/>
    </xf>
    <xf numFmtId="0" fontId="30" fillId="15" borderId="105" xfId="0" applyFont="1" applyFill="1" applyBorder="1" applyAlignment="1">
      <alignment horizontal="center" vertical="center"/>
    </xf>
    <xf numFmtId="0" fontId="30" fillId="15" borderId="107" xfId="0" applyFont="1" applyFill="1" applyBorder="1" applyAlignment="1">
      <alignment horizontal="center" vertical="center"/>
    </xf>
    <xf numFmtId="0" fontId="36" fillId="0" borderId="136" xfId="0" applyFont="1" applyBorder="1" applyAlignment="1">
      <alignment horizontal="center" vertical="center"/>
    </xf>
    <xf numFmtId="0" fontId="25" fillId="15" borderId="134" xfId="0" applyFont="1" applyFill="1" applyBorder="1" applyAlignment="1">
      <alignment horizontal="center" vertical="center"/>
    </xf>
    <xf numFmtId="0" fontId="25" fillId="15" borderId="131" xfId="0" applyFont="1" applyFill="1" applyBorder="1" applyAlignment="1">
      <alignment horizontal="center" vertical="center"/>
    </xf>
    <xf numFmtId="0" fontId="36" fillId="0" borderId="159" xfId="0" applyFont="1" applyBorder="1" applyAlignment="1">
      <alignment horizontal="center" vertical="center"/>
    </xf>
    <xf numFmtId="0" fontId="36" fillId="0" borderId="81" xfId="0" applyFont="1" applyBorder="1" applyAlignment="1">
      <alignment horizontal="center" vertical="center"/>
    </xf>
    <xf numFmtId="0" fontId="55" fillId="0" borderId="126" xfId="0" applyFont="1" applyBorder="1" applyAlignment="1">
      <alignment horizontal="center" vertical="center"/>
    </xf>
    <xf numFmtId="0" fontId="55" fillId="0" borderId="80" xfId="0" applyFont="1" applyBorder="1" applyAlignment="1">
      <alignment horizontal="center" vertical="center"/>
    </xf>
    <xf numFmtId="0" fontId="55" fillId="0" borderId="68" xfId="0" applyFont="1" applyBorder="1" applyAlignment="1">
      <alignment horizontal="center" vertical="center"/>
    </xf>
    <xf numFmtId="0" fontId="55" fillId="0" borderId="156" xfId="0" applyFont="1" applyBorder="1" applyAlignment="1">
      <alignment horizontal="center" vertical="center"/>
    </xf>
    <xf numFmtId="1" fontId="36" fillId="8" borderId="159" xfId="0" applyNumberFormat="1" applyFont="1" applyFill="1" applyBorder="1" applyAlignment="1">
      <alignment horizontal="center" vertical="center"/>
    </xf>
    <xf numFmtId="1" fontId="36" fillId="8" borderId="160" xfId="0" applyNumberFormat="1" applyFont="1" applyFill="1" applyBorder="1" applyAlignment="1">
      <alignment horizontal="center" vertical="center"/>
    </xf>
    <xf numFmtId="175" fontId="48" fillId="21" borderId="159" xfId="8" applyNumberFormat="1" applyFont="1" applyFill="1" applyBorder="1" applyAlignment="1">
      <alignment horizontal="center" vertical="center"/>
    </xf>
    <xf numFmtId="175" fontId="48" fillId="21" borderId="160" xfId="8" applyNumberFormat="1" applyFont="1" applyFill="1" applyBorder="1" applyAlignment="1">
      <alignment horizontal="center" vertical="center"/>
    </xf>
    <xf numFmtId="0" fontId="36" fillId="0" borderId="160" xfId="0" applyFont="1" applyBorder="1" applyAlignment="1">
      <alignment horizontal="center" vertical="center"/>
    </xf>
    <xf numFmtId="0" fontId="17" fillId="15" borderId="71" xfId="0" applyFont="1" applyFill="1" applyBorder="1" applyAlignment="1">
      <alignment horizontal="center" vertical="center" wrapText="1"/>
    </xf>
    <xf numFmtId="0" fontId="17" fillId="15" borderId="93" xfId="0" applyFont="1" applyFill="1" applyBorder="1" applyAlignment="1">
      <alignment horizontal="center" vertical="center" wrapText="1"/>
    </xf>
    <xf numFmtId="0" fontId="17" fillId="15" borderId="92" xfId="0" applyFont="1" applyFill="1" applyBorder="1" applyAlignment="1">
      <alignment horizontal="center" vertical="center" wrapText="1"/>
    </xf>
    <xf numFmtId="0" fontId="25" fillId="15" borderId="57" xfId="0" applyFont="1" applyFill="1" applyBorder="1" applyAlignment="1">
      <alignment horizontal="center" vertical="center"/>
    </xf>
    <xf numFmtId="0" fontId="25" fillId="15" borderId="52" xfId="0" applyFont="1" applyFill="1" applyBorder="1" applyAlignment="1">
      <alignment horizontal="center" vertical="center"/>
    </xf>
    <xf numFmtId="0" fontId="25" fillId="15" borderId="473" xfId="0" applyFont="1" applyFill="1" applyBorder="1" applyAlignment="1">
      <alignment horizontal="center" vertical="center"/>
    </xf>
    <xf numFmtId="0" fontId="25" fillId="15" borderId="474" xfId="0" applyFont="1" applyFill="1" applyBorder="1" applyAlignment="1">
      <alignment horizontal="center" vertical="center"/>
    </xf>
    <xf numFmtId="0" fontId="23" fillId="15" borderId="91" xfId="0" applyFont="1" applyFill="1" applyBorder="1" applyAlignment="1">
      <alignment horizontal="center" vertical="center" wrapText="1"/>
    </xf>
    <xf numFmtId="0" fontId="23" fillId="15" borderId="344" xfId="0" applyFont="1" applyFill="1" applyBorder="1" applyAlignment="1">
      <alignment horizontal="center" vertical="center" wrapText="1"/>
    </xf>
    <xf numFmtId="0" fontId="17" fillId="15" borderId="140" xfId="0" applyFont="1" applyFill="1" applyBorder="1" applyAlignment="1">
      <alignment horizontal="center" vertical="center" wrapText="1"/>
    </xf>
    <xf numFmtId="0" fontId="30" fillId="15" borderId="95" xfId="0" applyFont="1" applyFill="1" applyBorder="1" applyAlignment="1">
      <alignment horizontal="center" vertical="center"/>
    </xf>
    <xf numFmtId="0" fontId="30" fillId="15" borderId="155" xfId="0" applyFont="1" applyFill="1" applyBorder="1" applyAlignment="1">
      <alignment horizontal="center" vertical="center"/>
    </xf>
    <xf numFmtId="0" fontId="36" fillId="0" borderId="137" xfId="0" applyFont="1" applyBorder="1" applyAlignment="1">
      <alignment horizontal="center" vertical="center"/>
    </xf>
    <xf numFmtId="1" fontId="36" fillId="0" borderId="499" xfId="0" applyNumberFormat="1" applyFont="1" applyBorder="1" applyAlignment="1">
      <alignment horizontal="center" vertical="center"/>
    </xf>
    <xf numFmtId="0" fontId="36" fillId="0" borderId="500" xfId="0" applyFont="1" applyBorder="1" applyAlignment="1">
      <alignment horizontal="center" vertical="center"/>
    </xf>
    <xf numFmtId="0" fontId="30" fillId="15" borderId="124" xfId="0" applyFont="1" applyFill="1" applyBorder="1" applyAlignment="1">
      <alignment horizontal="center" vertical="center"/>
    </xf>
    <xf numFmtId="0" fontId="30" fillId="15" borderId="138" xfId="0" applyFont="1" applyFill="1" applyBorder="1" applyAlignment="1">
      <alignment horizontal="center" vertical="center"/>
    </xf>
    <xf numFmtId="17" fontId="19" fillId="11" borderId="0" xfId="0" applyNumberFormat="1" applyFont="1" applyFill="1" applyAlignment="1">
      <alignment horizontal="center" vertical="center"/>
    </xf>
    <xf numFmtId="17" fontId="19" fillId="16" borderId="0" xfId="0" applyNumberFormat="1" applyFont="1" applyFill="1" applyAlignment="1">
      <alignment horizontal="center" vertical="center"/>
    </xf>
    <xf numFmtId="0" fontId="19" fillId="16" borderId="111" xfId="0" applyFont="1" applyFill="1" applyBorder="1" applyAlignment="1">
      <alignment horizontal="center" vertical="center"/>
    </xf>
    <xf numFmtId="0" fontId="19" fillId="16" borderId="0" xfId="0" applyFont="1" applyFill="1" applyAlignment="1">
      <alignment horizontal="center" vertical="center"/>
    </xf>
    <xf numFmtId="0" fontId="188" fillId="53" borderId="362" xfId="0" applyFont="1" applyFill="1" applyBorder="1" applyAlignment="1">
      <alignment horizontal="center" vertical="center"/>
    </xf>
    <xf numFmtId="0" fontId="188" fillId="53" borderId="363" xfId="0" applyFont="1" applyFill="1" applyBorder="1" applyAlignment="1">
      <alignment horizontal="center" vertical="center"/>
    </xf>
    <xf numFmtId="0" fontId="188" fillId="53" borderId="364" xfId="0" applyFont="1" applyFill="1" applyBorder="1" applyAlignment="1">
      <alignment horizontal="center" vertical="center"/>
    </xf>
    <xf numFmtId="0" fontId="99" fillId="0" borderId="366" xfId="0" applyFont="1" applyBorder="1" applyAlignment="1">
      <alignment horizontal="center" vertical="center"/>
    </xf>
    <xf numFmtId="0" fontId="99" fillId="0" borderId="372" xfId="0" applyFont="1" applyBorder="1" applyAlignment="1">
      <alignment horizontal="center" vertical="center"/>
    </xf>
    <xf numFmtId="0" fontId="99" fillId="0" borderId="367" xfId="0" applyFont="1" applyBorder="1" applyAlignment="1">
      <alignment horizontal="center" vertical="center"/>
    </xf>
    <xf numFmtId="0" fontId="125" fillId="0" borderId="367" xfId="0" applyFont="1" applyBorder="1" applyAlignment="1">
      <alignment horizontal="center" vertical="center"/>
    </xf>
    <xf numFmtId="0" fontId="99" fillId="0" borderId="438" xfId="0" applyFont="1" applyBorder="1" applyAlignment="1">
      <alignment horizontal="center" vertical="center"/>
    </xf>
    <xf numFmtId="0" fontId="190" fillId="0" borderId="366" xfId="0" applyFont="1" applyBorder="1" applyAlignment="1">
      <alignment horizontal="center" vertical="center"/>
    </xf>
    <xf numFmtId="0" fontId="190" fillId="0" borderId="367" xfId="0" applyFont="1" applyBorder="1" applyAlignment="1">
      <alignment horizontal="center" vertical="center"/>
    </xf>
    <xf numFmtId="175" fontId="48" fillId="21" borderId="136" xfId="8" applyNumberFormat="1" applyFont="1" applyFill="1" applyBorder="1" applyAlignment="1">
      <alignment horizontal="center" vertical="center"/>
    </xf>
    <xf numFmtId="0" fontId="36" fillId="0" borderId="499" xfId="0" applyFont="1" applyBorder="1" applyAlignment="1">
      <alignment horizontal="center" vertical="center"/>
    </xf>
    <xf numFmtId="0" fontId="17" fillId="15" borderId="139" xfId="0" applyFont="1" applyFill="1" applyBorder="1" applyAlignment="1">
      <alignment horizontal="center" vertical="center" wrapText="1"/>
    </xf>
    <xf numFmtId="0" fontId="189" fillId="0" borderId="472" xfId="0" applyFont="1" applyBorder="1" applyAlignment="1">
      <alignment horizontal="center" vertical="center"/>
    </xf>
    <xf numFmtId="0" fontId="189" fillId="0" borderId="36" xfId="0" applyFont="1" applyBorder="1" applyAlignment="1">
      <alignment horizontal="center" vertical="center"/>
    </xf>
    <xf numFmtId="0" fontId="0" fillId="0" borderId="583" xfId="0" applyBorder="1" applyAlignment="1">
      <alignment horizontal="left" vertical="center"/>
    </xf>
    <xf numFmtId="0" fontId="0" fillId="0" borderId="14" xfId="0" applyBorder="1" applyAlignment="1">
      <alignment horizontal="left" vertical="center"/>
    </xf>
    <xf numFmtId="0" fontId="0" fillId="0" borderId="472" xfId="0" applyBorder="1" applyAlignment="1">
      <alignment horizontal="left" vertical="center"/>
    </xf>
    <xf numFmtId="0" fontId="0" fillId="0" borderId="13" xfId="0" applyBorder="1" applyAlignment="1">
      <alignment horizontal="center" vertical="center"/>
    </xf>
    <xf numFmtId="0" fontId="0" fillId="0" borderId="14" xfId="0" applyBorder="1" applyAlignment="1">
      <alignment horizontal="center" vertical="center"/>
    </xf>
    <xf numFmtId="0" fontId="189" fillId="0" borderId="582" xfId="0" applyFont="1" applyBorder="1" applyAlignment="1">
      <alignment horizontal="center" vertical="center"/>
    </xf>
    <xf numFmtId="0" fontId="189" fillId="0" borderId="584" xfId="0" applyFont="1" applyBorder="1" applyAlignment="1">
      <alignment horizontal="center" vertical="center"/>
    </xf>
    <xf numFmtId="0" fontId="0" fillId="0" borderId="581" xfId="0" applyBorder="1" applyAlignment="1">
      <alignment horizontal="left" vertical="center"/>
    </xf>
    <xf numFmtId="0" fontId="0" fillId="0" borderId="144" xfId="0" applyBorder="1" applyAlignment="1">
      <alignment horizontal="left" vertical="center"/>
    </xf>
    <xf numFmtId="0" fontId="0" fillId="0" borderId="582" xfId="0" applyBorder="1" applyAlignment="1">
      <alignment horizontal="left" vertical="center"/>
    </xf>
    <xf numFmtId="0" fontId="0" fillId="0" borderId="585" xfId="0" applyBorder="1" applyAlignment="1">
      <alignment horizontal="left" vertical="center"/>
    </xf>
    <xf numFmtId="0" fontId="0" fillId="0" borderId="19" xfId="0" applyBorder="1" applyAlignment="1">
      <alignment horizontal="left" vertical="center"/>
    </xf>
    <xf numFmtId="0" fontId="189" fillId="0" borderId="13" xfId="0" applyFont="1" applyBorder="1" applyAlignment="1">
      <alignment horizontal="center" vertical="center"/>
    </xf>
    <xf numFmtId="0" fontId="189" fillId="0" borderId="14" xfId="0" applyFont="1" applyBorder="1" applyAlignment="1">
      <alignment horizontal="center" vertical="center"/>
    </xf>
    <xf numFmtId="0" fontId="0" fillId="0" borderId="587" xfId="0" applyBorder="1" applyAlignment="1">
      <alignment horizontal="left" vertical="center"/>
    </xf>
    <xf numFmtId="0" fontId="0" fillId="0" borderId="496" xfId="0" applyBorder="1" applyAlignment="1">
      <alignment horizontal="left" vertical="center"/>
    </xf>
    <xf numFmtId="0" fontId="189" fillId="0" borderId="586" xfId="0" applyFont="1" applyBorder="1" applyAlignment="1">
      <alignment horizontal="center" vertical="center"/>
    </xf>
    <xf numFmtId="0" fontId="0" fillId="0" borderId="590" xfId="0" applyBorder="1" applyAlignment="1">
      <alignment horizontal="left" vertical="center"/>
    </xf>
    <xf numFmtId="0" fontId="0" fillId="0" borderId="591" xfId="0" applyBorder="1" applyAlignment="1">
      <alignment horizontal="left" vertical="center"/>
    </xf>
    <xf numFmtId="0" fontId="0" fillId="0" borderId="13" xfId="0" applyBorder="1" applyAlignment="1">
      <alignment horizontal="center"/>
    </xf>
    <xf numFmtId="0" fontId="0" fillId="0" borderId="14" xfId="0" applyBorder="1" applyAlignment="1">
      <alignment horizontal="center"/>
    </xf>
    <xf numFmtId="0" fontId="0" fillId="0" borderId="588" xfId="0" applyBorder="1" applyAlignment="1">
      <alignment horizontal="left" vertical="center"/>
    </xf>
    <xf numFmtId="0" fontId="0" fillId="0" borderId="589" xfId="0" applyBorder="1" applyAlignment="1">
      <alignment horizontal="left" vertical="center"/>
    </xf>
    <xf numFmtId="0" fontId="189" fillId="0" borderId="363" xfId="0" applyFont="1" applyBorder="1"/>
    <xf numFmtId="0" fontId="189" fillId="0" borderId="364" xfId="0" applyFont="1" applyBorder="1"/>
    <xf numFmtId="0" fontId="189" fillId="10" borderId="472" xfId="0" applyFont="1" applyFill="1" applyBorder="1" applyAlignment="1">
      <alignment horizontal="center" vertical="center"/>
    </xf>
    <xf numFmtId="0" fontId="189" fillId="10" borderId="36" xfId="0" applyFont="1" applyFill="1" applyBorder="1" applyAlignment="1">
      <alignment horizontal="center" vertical="center"/>
    </xf>
    <xf numFmtId="0" fontId="191" fillId="53" borderId="371" xfId="0" applyFont="1" applyFill="1" applyBorder="1" applyAlignment="1">
      <alignment horizontal="center" vertical="center"/>
    </xf>
    <xf numFmtId="0" fontId="191" fillId="53" borderId="369" xfId="0" applyFont="1" applyFill="1" applyBorder="1" applyAlignment="1">
      <alignment horizontal="center" vertical="center"/>
    </xf>
    <xf numFmtId="0" fontId="191" fillId="53" borderId="370" xfId="0" applyFont="1" applyFill="1" applyBorder="1" applyAlignment="1">
      <alignment horizontal="center" vertical="center"/>
    </xf>
    <xf numFmtId="0" fontId="190" fillId="54" borderId="371" xfId="0" applyFont="1" applyFill="1" applyBorder="1" applyAlignment="1">
      <alignment horizontal="center" vertical="center"/>
    </xf>
    <xf numFmtId="0" fontId="190" fillId="54" borderId="369" xfId="0" applyFont="1" applyFill="1" applyBorder="1" applyAlignment="1">
      <alignment horizontal="center" vertical="center"/>
    </xf>
    <xf numFmtId="0" fontId="190" fillId="54" borderId="372" xfId="0" applyFont="1" applyFill="1" applyBorder="1" applyAlignment="1">
      <alignment horizontal="center" vertical="center"/>
    </xf>
    <xf numFmtId="0" fontId="190" fillId="54" borderId="370" xfId="0" applyFont="1" applyFill="1" applyBorder="1" applyAlignment="1">
      <alignment horizontal="center" vertical="center"/>
    </xf>
    <xf numFmtId="0" fontId="0" fillId="0" borderId="585" xfId="0" applyBorder="1" applyAlignment="1">
      <alignment horizontal="center" vertical="center"/>
    </xf>
    <xf numFmtId="0" fontId="0" fillId="0" borderId="19" xfId="0" applyBorder="1" applyAlignment="1">
      <alignment horizontal="center" vertical="center"/>
    </xf>
    <xf numFmtId="0" fontId="189" fillId="10" borderId="13" xfId="0" applyFont="1" applyFill="1" applyBorder="1" applyAlignment="1">
      <alignment horizontal="center" vertical="center"/>
    </xf>
    <xf numFmtId="0" fontId="189" fillId="10" borderId="14" xfId="0" applyFont="1" applyFill="1" applyBorder="1" applyAlignment="1">
      <alignment horizontal="center" vertical="center"/>
    </xf>
    <xf numFmtId="0" fontId="189" fillId="10" borderId="586" xfId="0" applyFont="1" applyFill="1" applyBorder="1" applyAlignment="1">
      <alignment horizontal="center" vertical="center"/>
    </xf>
    <xf numFmtId="0" fontId="190" fillId="54" borderId="369" xfId="0" applyFont="1" applyFill="1" applyBorder="1" applyAlignment="1">
      <alignment horizontal="center"/>
    </xf>
    <xf numFmtId="0" fontId="190" fillId="54" borderId="372" xfId="0" applyFont="1" applyFill="1" applyBorder="1" applyAlignment="1">
      <alignment horizontal="center"/>
    </xf>
    <xf numFmtId="0" fontId="188" fillId="55" borderId="405" xfId="0" applyFont="1" applyFill="1" applyBorder="1" applyAlignment="1">
      <alignment horizontal="center" vertical="center"/>
    </xf>
    <xf numFmtId="0" fontId="188" fillId="55" borderId="3" xfId="0" applyFont="1" applyFill="1" applyBorder="1" applyAlignment="1">
      <alignment horizontal="center" vertical="center"/>
    </xf>
    <xf numFmtId="0" fontId="188" fillId="55" borderId="12" xfId="0" applyFont="1" applyFill="1" applyBorder="1" applyAlignment="1">
      <alignment horizontal="center" vertical="center"/>
    </xf>
    <xf numFmtId="1" fontId="188" fillId="55" borderId="3" xfId="0" applyNumberFormat="1" applyFont="1" applyFill="1" applyBorder="1" applyAlignment="1">
      <alignment horizontal="center" vertical="center"/>
    </xf>
    <xf numFmtId="1" fontId="188" fillId="55" borderId="4" xfId="0" applyNumberFormat="1" applyFont="1" applyFill="1" applyBorder="1" applyAlignment="1">
      <alignment horizontal="center" vertical="center"/>
    </xf>
    <xf numFmtId="0" fontId="188" fillId="55" borderId="410" xfId="0" applyFont="1" applyFill="1" applyBorder="1" applyAlignment="1">
      <alignment horizontal="center" vertical="center"/>
    </xf>
    <xf numFmtId="0" fontId="188" fillId="55" borderId="411" xfId="0" applyFont="1" applyFill="1" applyBorder="1" applyAlignment="1">
      <alignment horizontal="center" vertical="center"/>
    </xf>
    <xf numFmtId="0" fontId="188" fillId="55" borderId="17" xfId="0" applyFont="1" applyFill="1" applyBorder="1" applyAlignment="1">
      <alignment horizontal="center" vertical="center"/>
    </xf>
    <xf numFmtId="0" fontId="188" fillId="55" borderId="363" xfId="0" applyFont="1" applyFill="1" applyBorder="1" applyAlignment="1">
      <alignment horizontal="center" vertical="center"/>
    </xf>
    <xf numFmtId="0" fontId="188" fillId="55" borderId="364" xfId="0" applyFont="1" applyFill="1" applyBorder="1" applyAlignment="1">
      <alignment horizontal="center" vertical="center"/>
    </xf>
    <xf numFmtId="0" fontId="0" fillId="0" borderId="592" xfId="0" applyBorder="1" applyAlignment="1">
      <alignment horizontal="left" vertical="center"/>
    </xf>
    <xf numFmtId="0" fontId="0" fillId="0" borderId="593" xfId="0" applyBorder="1" applyAlignment="1">
      <alignment horizontal="left" vertical="center"/>
    </xf>
    <xf numFmtId="0" fontId="0" fillId="0" borderId="497" xfId="0" applyBorder="1" applyAlignment="1">
      <alignment horizontal="left" vertical="center"/>
    </xf>
    <xf numFmtId="0" fontId="189" fillId="10" borderId="497" xfId="0" applyFont="1" applyFill="1" applyBorder="1" applyAlignment="1">
      <alignment horizontal="center" vertical="center"/>
    </xf>
    <xf numFmtId="0" fontId="189" fillId="10" borderId="42" xfId="0" applyFont="1" applyFill="1" applyBorder="1" applyAlignment="1">
      <alignment horizontal="center" vertical="center"/>
    </xf>
    <xf numFmtId="0" fontId="189" fillId="10" borderId="582" xfId="0" applyFont="1" applyFill="1" applyBorder="1" applyAlignment="1">
      <alignment horizontal="center" vertical="center"/>
    </xf>
    <xf numFmtId="0" fontId="189" fillId="10" borderId="584" xfId="0" applyFont="1" applyFill="1" applyBorder="1" applyAlignment="1">
      <alignment horizontal="center" vertical="center"/>
    </xf>
    <xf numFmtId="0" fontId="189" fillId="0" borderId="585" xfId="0" applyFont="1" applyBorder="1" applyAlignment="1">
      <alignment horizontal="left" vertical="center"/>
    </xf>
    <xf numFmtId="0" fontId="189" fillId="0" borderId="19" xfId="0" applyFont="1" applyBorder="1" applyAlignment="1">
      <alignment horizontal="left" vertical="center"/>
    </xf>
    <xf numFmtId="0" fontId="189" fillId="0" borderId="14" xfId="0" applyFont="1" applyBorder="1" applyAlignment="1">
      <alignment horizontal="left" vertical="center"/>
    </xf>
    <xf numFmtId="0" fontId="189" fillId="0" borderId="57" xfId="0" applyFont="1" applyBorder="1" applyAlignment="1">
      <alignment horizontal="center"/>
    </xf>
    <xf numFmtId="0" fontId="189" fillId="0" borderId="144" xfId="0" applyFont="1" applyBorder="1" applyAlignment="1">
      <alignment horizontal="center"/>
    </xf>
    <xf numFmtId="0" fontId="99" fillId="0" borderId="371" xfId="0" applyFont="1" applyBorder="1" applyAlignment="1">
      <alignment horizontal="center" vertical="center"/>
    </xf>
    <xf numFmtId="0" fontId="99" fillId="0" borderId="369" xfId="0" applyFont="1" applyBorder="1" applyAlignment="1">
      <alignment horizontal="center" vertical="center"/>
    </xf>
    <xf numFmtId="0" fontId="125" fillId="0" borderId="368" xfId="0" applyFont="1" applyBorder="1" applyAlignment="1">
      <alignment horizontal="center" vertical="center"/>
    </xf>
    <xf numFmtId="0" fontId="125" fillId="0" borderId="372" xfId="0" applyFont="1" applyBorder="1" applyAlignment="1">
      <alignment horizontal="center" vertical="center"/>
    </xf>
    <xf numFmtId="0" fontId="99" fillId="0" borderId="368" xfId="0" applyFont="1" applyBorder="1" applyAlignment="1">
      <alignment horizontal="center" vertical="center"/>
    </xf>
    <xf numFmtId="0" fontId="99" fillId="0" borderId="370" xfId="0" applyFont="1" applyBorder="1" applyAlignment="1">
      <alignment horizontal="center" vertical="center"/>
    </xf>
    <xf numFmtId="0" fontId="189" fillId="0" borderId="594" xfId="0" applyFont="1" applyBorder="1" applyAlignment="1">
      <alignment horizontal="left" vertical="center"/>
    </xf>
    <xf numFmtId="0" fontId="189" fillId="0" borderId="595" xfId="0" applyFont="1" applyBorder="1" applyAlignment="1">
      <alignment horizontal="left" vertical="center"/>
    </xf>
    <xf numFmtId="0" fontId="189" fillId="0" borderId="596" xfId="0" applyFont="1" applyBorder="1" applyAlignment="1">
      <alignment horizontal="left" vertical="center"/>
    </xf>
    <xf numFmtId="0" fontId="189" fillId="0" borderId="597" xfId="0" applyFont="1" applyBorder="1" applyAlignment="1">
      <alignment horizontal="center"/>
    </xf>
    <xf numFmtId="0" fontId="189" fillId="0" borderId="596" xfId="0" applyFont="1" applyBorder="1" applyAlignment="1">
      <alignment horizontal="center"/>
    </xf>
    <xf numFmtId="0" fontId="189" fillId="0" borderId="598" xfId="0" applyFont="1" applyBorder="1" applyAlignment="1">
      <alignment horizontal="center"/>
    </xf>
    <xf numFmtId="0" fontId="189" fillId="10" borderId="472" xfId="0" applyFont="1" applyFill="1" applyBorder="1" applyAlignment="1">
      <alignment horizontal="center"/>
    </xf>
    <xf numFmtId="0" fontId="189" fillId="10" borderId="36" xfId="0" applyFont="1" applyFill="1" applyBorder="1" applyAlignment="1">
      <alignment horizontal="center"/>
    </xf>
    <xf numFmtId="0" fontId="190" fillId="54" borderId="368" xfId="0" applyFont="1" applyFill="1" applyBorder="1" applyAlignment="1">
      <alignment horizontal="center" vertical="center"/>
    </xf>
    <xf numFmtId="0" fontId="188" fillId="55" borderId="4" xfId="0" applyFont="1" applyFill="1" applyBorder="1" applyAlignment="1">
      <alignment horizontal="center" vertical="center"/>
    </xf>
    <xf numFmtId="0" fontId="189" fillId="0" borderId="599" xfId="0" applyFont="1" applyBorder="1" applyAlignment="1">
      <alignment horizontal="left" vertical="center"/>
    </xf>
    <xf numFmtId="0" fontId="189" fillId="0" borderId="495" xfId="0" applyFont="1" applyBorder="1" applyAlignment="1">
      <alignment horizontal="left" vertical="center"/>
    </xf>
    <xf numFmtId="0" fontId="189" fillId="0" borderId="593" xfId="0" applyFont="1" applyBorder="1" applyAlignment="1">
      <alignment horizontal="left" vertical="center"/>
    </xf>
    <xf numFmtId="0" fontId="189" fillId="0" borderId="66" xfId="0" applyFont="1" applyBorder="1" applyAlignment="1">
      <alignment horizontal="center"/>
    </xf>
    <xf numFmtId="0" fontId="189" fillId="0" borderId="0" xfId="0" applyFont="1" applyAlignment="1">
      <alignment horizontal="center"/>
    </xf>
    <xf numFmtId="0" fontId="189" fillId="0" borderId="65" xfId="0" applyFont="1" applyBorder="1" applyAlignment="1">
      <alignment horizontal="center"/>
    </xf>
    <xf numFmtId="0" fontId="188" fillId="55" borderId="66" xfId="0" applyFont="1" applyFill="1" applyBorder="1" applyAlignment="1">
      <alignment horizontal="center" vertical="center"/>
    </xf>
    <xf numFmtId="0" fontId="188" fillId="55" borderId="0" xfId="0" applyFont="1" applyFill="1" applyAlignment="1">
      <alignment horizontal="center" vertical="center"/>
    </xf>
    <xf numFmtId="0" fontId="188" fillId="55" borderId="15" xfId="0" applyFont="1" applyFill="1" applyBorder="1" applyAlignment="1">
      <alignment horizontal="center" vertical="center"/>
    </xf>
    <xf numFmtId="0" fontId="188" fillId="55" borderId="129" xfId="0" applyFont="1" applyFill="1" applyBorder="1" applyAlignment="1">
      <alignment horizontal="center" vertical="center"/>
    </xf>
    <xf numFmtId="0" fontId="189" fillId="0" borderId="594" xfId="0" applyFont="1" applyBorder="1" applyAlignment="1">
      <alignment horizontal="center"/>
    </xf>
    <xf numFmtId="0" fontId="189" fillId="0" borderId="595" xfId="0" applyFont="1" applyBorder="1" applyAlignment="1">
      <alignment horizontal="center"/>
    </xf>
    <xf numFmtId="0" fontId="188" fillId="55" borderId="9" xfId="0" applyFont="1" applyFill="1" applyBorder="1" applyAlignment="1">
      <alignment horizontal="center" vertical="center"/>
    </xf>
    <xf numFmtId="0" fontId="192" fillId="0" borderId="371" xfId="0" applyFont="1" applyBorder="1" applyAlignment="1">
      <alignment horizontal="center" vertical="center"/>
    </xf>
    <xf numFmtId="0" fontId="192" fillId="0" borderId="370" xfId="0" applyFont="1" applyBorder="1" applyAlignment="1">
      <alignment horizontal="center" vertical="center"/>
    </xf>
    <xf numFmtId="0" fontId="192" fillId="0" borderId="369" xfId="0" applyFont="1" applyBorder="1" applyAlignment="1">
      <alignment horizontal="center" vertical="center"/>
    </xf>
    <xf numFmtId="0" fontId="189" fillId="0" borderId="371" xfId="0" applyFont="1" applyBorder="1"/>
    <xf numFmtId="0" fontId="189" fillId="0" borderId="369" xfId="0" applyFont="1" applyBorder="1"/>
    <xf numFmtId="0" fontId="188" fillId="55" borderId="362" xfId="0" applyFont="1" applyFill="1" applyBorder="1" applyAlignment="1">
      <alignment horizontal="center" vertical="center"/>
    </xf>
    <xf numFmtId="0" fontId="188" fillId="55" borderId="420" xfId="0" applyFont="1" applyFill="1" applyBorder="1" applyAlignment="1">
      <alignment horizontal="center" vertical="center"/>
    </xf>
    <xf numFmtId="0" fontId="80" fillId="50" borderId="0" xfId="0" applyFont="1" applyFill="1" applyAlignment="1">
      <alignment horizontal="center"/>
    </xf>
    <xf numFmtId="0" fontId="214" fillId="0" borderId="13" xfId="81" applyFont="1" applyBorder="1" applyAlignment="1">
      <alignment horizontal="left" vertical="center"/>
    </xf>
    <xf numFmtId="0" fontId="214" fillId="0" borderId="35" xfId="81" applyFont="1" applyBorder="1" applyAlignment="1">
      <alignment horizontal="left" vertical="center"/>
    </xf>
    <xf numFmtId="0" fontId="214" fillId="0" borderId="102" xfId="81" applyFont="1" applyBorder="1" applyAlignment="1">
      <alignment horizontal="left" vertical="center"/>
    </xf>
    <xf numFmtId="0" fontId="214" fillId="0" borderId="103" xfId="81" applyFont="1" applyBorder="1" applyAlignment="1">
      <alignment horizontal="left" vertical="center"/>
    </xf>
    <xf numFmtId="0" fontId="213" fillId="15" borderId="485" xfId="81" applyFont="1" applyFill="1" applyBorder="1" applyAlignment="1">
      <alignment horizontal="center" vertical="center"/>
    </xf>
    <xf numFmtId="0" fontId="212" fillId="15" borderId="633" xfId="81" applyFont="1" applyFill="1" applyBorder="1" applyAlignment="1">
      <alignment horizontal="center" vertical="center"/>
    </xf>
    <xf numFmtId="0" fontId="212" fillId="15" borderId="635" xfId="81" applyFont="1" applyFill="1" applyBorder="1" applyAlignment="1">
      <alignment horizontal="center" vertical="center"/>
    </xf>
    <xf numFmtId="0" fontId="213" fillId="16" borderId="88" xfId="81" applyFont="1" applyFill="1" applyBorder="1" applyAlignment="1">
      <alignment horizontal="center" vertical="center" wrapText="1"/>
    </xf>
    <xf numFmtId="0" fontId="213" fillId="16" borderId="123" xfId="81" applyFont="1" applyFill="1" applyBorder="1" applyAlignment="1">
      <alignment horizontal="center" vertical="center" wrapText="1"/>
    </xf>
    <xf numFmtId="0" fontId="213" fillId="16" borderId="16" xfId="81" applyFont="1" applyFill="1" applyBorder="1" applyAlignment="1">
      <alignment horizontal="center" vertical="center" wrapText="1"/>
    </xf>
    <xf numFmtId="0" fontId="213" fillId="16" borderId="88" xfId="81" applyFont="1" applyFill="1" applyBorder="1" applyAlignment="1">
      <alignment horizontal="center" vertical="center"/>
    </xf>
    <xf numFmtId="0" fontId="213" fillId="16" borderId="123" xfId="81" applyFont="1" applyFill="1" applyBorder="1" applyAlignment="1">
      <alignment horizontal="center" vertical="center"/>
    </xf>
    <xf numFmtId="0" fontId="215" fillId="15" borderId="0" xfId="81" applyFont="1" applyFill="1" applyAlignment="1">
      <alignment horizontal="center" vertical="center"/>
    </xf>
    <xf numFmtId="0" fontId="215" fillId="15" borderId="15" xfId="81" applyFont="1" applyFill="1" applyBorder="1" applyAlignment="1">
      <alignment horizontal="center" vertical="center"/>
    </xf>
    <xf numFmtId="0" fontId="215" fillId="15" borderId="156" xfId="81" applyFont="1" applyFill="1" applyBorder="1" applyAlignment="1">
      <alignment horizontal="center" vertical="center"/>
    </xf>
    <xf numFmtId="0" fontId="215" fillId="15" borderId="69" xfId="81" applyFont="1" applyFill="1" applyBorder="1" applyAlignment="1">
      <alignment horizontal="center" vertical="center"/>
    </xf>
    <xf numFmtId="0" fontId="214" fillId="61" borderId="13" xfId="81" applyFont="1" applyFill="1" applyBorder="1" applyAlignment="1">
      <alignment horizontal="left" vertical="center"/>
    </xf>
    <xf numFmtId="0" fontId="214" fillId="61" borderId="35" xfId="81" applyFont="1" applyFill="1" applyBorder="1" applyAlignment="1">
      <alignment horizontal="left" vertical="center"/>
    </xf>
    <xf numFmtId="0" fontId="214" fillId="0" borderId="54" xfId="81" applyFont="1" applyBorder="1" applyAlignment="1">
      <alignment horizontal="left" vertical="center"/>
    </xf>
    <xf numFmtId="0" fontId="214" fillId="0" borderId="55" xfId="81" applyFont="1" applyBorder="1" applyAlignment="1">
      <alignment horizontal="left" vertical="center"/>
    </xf>
    <xf numFmtId="0" fontId="214" fillId="0" borderId="34" xfId="81" applyFont="1" applyBorder="1" applyAlignment="1">
      <alignment horizontal="left" vertical="center"/>
    </xf>
    <xf numFmtId="0" fontId="214" fillId="0" borderId="31" xfId="81" applyFont="1" applyBorder="1" applyAlignment="1">
      <alignment horizontal="left" vertical="center"/>
    </xf>
    <xf numFmtId="0" fontId="219" fillId="15" borderId="237" xfId="81" applyFont="1" applyFill="1" applyBorder="1" applyAlignment="1">
      <alignment horizontal="center" vertical="top" wrapText="1"/>
    </xf>
    <xf numFmtId="0" fontId="219" fillId="15" borderId="61" xfId="81" applyFont="1" applyFill="1" applyBorder="1" applyAlignment="1">
      <alignment horizontal="center" vertical="top" wrapText="1"/>
    </xf>
    <xf numFmtId="0" fontId="218" fillId="0" borderId="366" xfId="81" applyFont="1" applyBorder="1" applyAlignment="1">
      <alignment horizontal="center" vertical="center"/>
    </xf>
    <xf numFmtId="0" fontId="218" fillId="0" borderId="367" xfId="81" applyFont="1" applyBorder="1" applyAlignment="1">
      <alignment horizontal="center" vertical="center"/>
    </xf>
    <xf numFmtId="0" fontId="217" fillId="62" borderId="367" xfId="81" applyFont="1" applyFill="1" applyBorder="1" applyAlignment="1">
      <alignment horizontal="center" vertical="center"/>
    </xf>
    <xf numFmtId="0" fontId="217" fillId="0" borderId="367" xfId="81" applyFont="1" applyBorder="1" applyAlignment="1">
      <alignment horizontal="center" vertical="center"/>
    </xf>
    <xf numFmtId="0" fontId="217" fillId="62" borderId="368" xfId="81" applyFont="1" applyFill="1" applyBorder="1" applyAlignment="1">
      <alignment horizontal="center" vertical="center"/>
    </xf>
    <xf numFmtId="0" fontId="217" fillId="62" borderId="369" xfId="81" applyFont="1" applyFill="1" applyBorder="1" applyAlignment="1">
      <alignment horizontal="center" vertical="center"/>
    </xf>
    <xf numFmtId="0" fontId="217" fillId="62" borderId="372" xfId="81" applyFont="1" applyFill="1" applyBorder="1" applyAlignment="1">
      <alignment horizontal="center" vertical="center"/>
    </xf>
    <xf numFmtId="0" fontId="224" fillId="63" borderId="566" xfId="81" applyFont="1" applyFill="1" applyBorder="1" applyAlignment="1">
      <alignment horizontal="left" vertical="center" wrapText="1"/>
    </xf>
    <xf numFmtId="0" fontId="221" fillId="0" borderId="567" xfId="81" applyFont="1" applyBorder="1"/>
    <xf numFmtId="0" fontId="221" fillId="0" borderId="568" xfId="81" applyFont="1" applyBorder="1"/>
    <xf numFmtId="0" fontId="222" fillId="0" borderId="566" xfId="81" applyFont="1" applyBorder="1" applyAlignment="1">
      <alignment horizontal="center" vertical="center"/>
    </xf>
    <xf numFmtId="0" fontId="224" fillId="0" borderId="566" xfId="81" applyFont="1" applyBorder="1" applyAlignment="1">
      <alignment horizontal="left" vertical="center" wrapText="1"/>
    </xf>
    <xf numFmtId="0" fontId="220" fillId="0" borderId="366" xfId="81" applyFont="1" applyBorder="1" applyAlignment="1">
      <alignment horizontal="center" vertical="center" wrapText="1"/>
    </xf>
    <xf numFmtId="0" fontId="216" fillId="0" borderId="367" xfId="81" applyFont="1" applyBorder="1" applyAlignment="1">
      <alignment horizontal="center" vertical="center"/>
    </xf>
    <xf numFmtId="0" fontId="220" fillId="63" borderId="368" xfId="81" applyFont="1" applyFill="1" applyBorder="1" applyAlignment="1" applyProtection="1">
      <alignment horizontal="center" vertical="center"/>
      <protection locked="0"/>
    </xf>
    <xf numFmtId="0" fontId="220" fillId="63" borderId="369" xfId="81" applyFont="1" applyFill="1" applyBorder="1" applyAlignment="1" applyProtection="1">
      <alignment horizontal="center" vertical="center"/>
      <protection locked="0"/>
    </xf>
    <xf numFmtId="0" fontId="220" fillId="63" borderId="370" xfId="81" applyFont="1" applyFill="1" applyBorder="1" applyAlignment="1" applyProtection="1">
      <alignment horizontal="center" vertical="center"/>
      <protection locked="0"/>
    </xf>
    <xf numFmtId="0" fontId="220" fillId="0" borderId="371" xfId="81" applyFont="1" applyBorder="1" applyAlignment="1">
      <alignment horizontal="center" vertical="center" wrapText="1"/>
    </xf>
    <xf numFmtId="0" fontId="220" fillId="0" borderId="369" xfId="81" applyFont="1" applyBorder="1" applyAlignment="1">
      <alignment horizontal="center" vertical="center" wrapText="1"/>
    </xf>
    <xf numFmtId="180" fontId="220" fillId="0" borderId="368" xfId="81" applyNumberFormat="1" applyFont="1" applyBorder="1" applyAlignment="1" applyProtection="1">
      <alignment horizontal="center" vertical="center" wrapText="1"/>
      <protection locked="0"/>
    </xf>
    <xf numFmtId="0" fontId="220" fillId="0" borderId="369" xfId="81" applyFont="1" applyBorder="1" applyAlignment="1" applyProtection="1">
      <alignment horizontal="center" vertical="center" wrapText="1"/>
      <protection locked="0"/>
    </xf>
    <xf numFmtId="0" fontId="220" fillId="0" borderId="370" xfId="81" applyFont="1" applyBorder="1" applyAlignment="1" applyProtection="1">
      <alignment horizontal="center" vertical="center" wrapText="1"/>
      <protection locked="0"/>
    </xf>
    <xf numFmtId="0" fontId="221" fillId="0" borderId="567" xfId="81" applyFont="1" applyBorder="1" applyAlignment="1">
      <alignment horizontal="center" vertical="center"/>
    </xf>
    <xf numFmtId="0" fontId="221" fillId="0" borderId="568" xfId="81" applyFont="1" applyBorder="1" applyAlignment="1">
      <alignment horizontal="center" vertical="center"/>
    </xf>
    <xf numFmtId="0" fontId="216" fillId="0" borderId="78" xfId="81" applyFont="1" applyBorder="1" applyAlignment="1">
      <alignment horizontal="center" vertical="center"/>
    </xf>
    <xf numFmtId="0" fontId="216" fillId="0" borderId="530" xfId="81" applyFont="1" applyBorder="1" applyAlignment="1">
      <alignment horizontal="center" vertical="center"/>
    </xf>
    <xf numFmtId="0" fontId="216" fillId="0" borderId="532" xfId="81" applyFont="1" applyBorder="1" applyAlignment="1">
      <alignment horizontal="center" vertical="center"/>
    </xf>
    <xf numFmtId="0" fontId="216" fillId="0" borderId="359" xfId="81" applyFont="1" applyBorder="1" applyAlignment="1">
      <alignment horizontal="center" vertical="center"/>
    </xf>
    <xf numFmtId="0" fontId="218" fillId="62" borderId="530" xfId="81" applyFont="1" applyFill="1" applyBorder="1" applyAlignment="1">
      <alignment horizontal="center" vertical="center" wrapText="1"/>
    </xf>
    <xf numFmtId="0" fontId="218" fillId="62" borderId="531" xfId="81" applyFont="1" applyFill="1" applyBorder="1" applyAlignment="1">
      <alignment horizontal="center" vertical="center" wrapText="1"/>
    </xf>
    <xf numFmtId="0" fontId="218" fillId="62" borderId="532" xfId="81" applyFont="1" applyFill="1" applyBorder="1" applyAlignment="1">
      <alignment horizontal="center" vertical="center" wrapText="1"/>
    </xf>
    <xf numFmtId="0" fontId="218" fillId="62" borderId="360" xfId="81" applyFont="1" applyFill="1" applyBorder="1" applyAlignment="1">
      <alignment horizontal="center" vertical="center" wrapText="1"/>
    </xf>
    <xf numFmtId="0" fontId="227" fillId="14" borderId="77" xfId="81" applyFont="1" applyFill="1" applyBorder="1" applyAlignment="1">
      <alignment horizontal="center" vertical="center" wrapText="1"/>
    </xf>
    <xf numFmtId="0" fontId="227" fillId="14" borderId="78" xfId="81" applyFont="1" applyFill="1" applyBorder="1" applyAlignment="1">
      <alignment horizontal="center" vertical="center" wrapText="1"/>
    </xf>
    <xf numFmtId="0" fontId="227" fillId="14" borderId="79" xfId="81" applyFont="1" applyFill="1" applyBorder="1" applyAlignment="1">
      <alignment horizontal="center" vertical="center" wrapText="1"/>
    </xf>
    <xf numFmtId="0" fontId="227" fillId="14" borderId="68" xfId="81" applyFont="1" applyFill="1" applyBorder="1" applyAlignment="1">
      <alignment horizontal="center" vertical="center" wrapText="1"/>
    </xf>
    <xf numFmtId="0" fontId="227" fillId="14" borderId="156" xfId="81" applyFont="1" applyFill="1" applyBorder="1" applyAlignment="1">
      <alignment horizontal="center" vertical="center" wrapText="1"/>
    </xf>
    <xf numFmtId="0" fontId="227" fillId="14" borderId="69" xfId="81" applyFont="1" applyFill="1" applyBorder="1" applyAlignment="1">
      <alignment horizontal="center" vertical="center" wrapText="1"/>
    </xf>
    <xf numFmtId="0" fontId="217" fillId="16" borderId="361" xfId="81" applyFont="1" applyFill="1" applyBorder="1" applyAlignment="1">
      <alignment horizontal="center" vertical="center"/>
    </xf>
    <xf numFmtId="0" fontId="217" fillId="63" borderId="485" xfId="81" applyFont="1" applyFill="1" applyBorder="1" applyAlignment="1">
      <alignment horizontal="center" vertical="center"/>
    </xf>
    <xf numFmtId="0" fontId="229" fillId="16" borderId="485" xfId="81" applyFont="1" applyFill="1" applyBorder="1" applyAlignment="1">
      <alignment horizontal="center" vertical="center"/>
    </xf>
    <xf numFmtId="0" fontId="228" fillId="13" borderId="485" xfId="81" applyFont="1" applyFill="1" applyBorder="1" applyAlignment="1">
      <alignment horizontal="center" vertical="center"/>
    </xf>
    <xf numFmtId="0" fontId="216" fillId="63" borderId="66" xfId="81" applyFont="1" applyFill="1" applyBorder="1"/>
    <xf numFmtId="0" fontId="203" fillId="0" borderId="0" xfId="81"/>
    <xf numFmtId="0" fontId="216" fillId="0" borderId="65" xfId="81" applyFont="1" applyBorder="1"/>
    <xf numFmtId="0" fontId="232" fillId="63" borderId="66" xfId="81" applyFont="1" applyFill="1" applyBorder="1" applyAlignment="1">
      <alignment horizontal="center" vertical="center"/>
    </xf>
    <xf numFmtId="0" fontId="210" fillId="0" borderId="0" xfId="81" applyFont="1"/>
    <xf numFmtId="0" fontId="210" fillId="0" borderId="65" xfId="81" applyFont="1" applyBorder="1"/>
    <xf numFmtId="0" fontId="218" fillId="0" borderId="423" xfId="81" applyFont="1" applyBorder="1" applyAlignment="1" applyProtection="1">
      <alignment horizontal="left" vertical="center" wrapText="1"/>
      <protection locked="0"/>
    </xf>
    <xf numFmtId="0" fontId="218" fillId="0" borderId="411" xfId="81" applyFont="1" applyBorder="1" applyAlignment="1" applyProtection="1">
      <alignment horizontal="left" vertical="center" wrapText="1"/>
      <protection locked="0"/>
    </xf>
    <xf numFmtId="0" fontId="218" fillId="0" borderId="17" xfId="81" applyFont="1" applyBorder="1" applyAlignment="1" applyProtection="1">
      <alignment horizontal="left" vertical="center" wrapText="1"/>
      <protection locked="0"/>
    </xf>
    <xf numFmtId="0" fontId="216" fillId="0" borderId="531" xfId="81" applyFont="1" applyBorder="1" applyAlignment="1" applyProtection="1">
      <alignment horizontal="center" vertical="center" wrapText="1"/>
      <protection locked="0"/>
    </xf>
    <xf numFmtId="0" fontId="216" fillId="0" borderId="532" xfId="81" applyFont="1" applyBorder="1" applyAlignment="1" applyProtection="1">
      <alignment horizontal="center" vertical="center" wrapText="1"/>
      <protection locked="0"/>
    </xf>
    <xf numFmtId="167" fontId="232" fillId="63" borderId="530" xfId="81" applyNumberFormat="1" applyFont="1" applyFill="1" applyBorder="1" applyAlignment="1" applyProtection="1">
      <alignment horizontal="center" vertical="center" wrapText="1"/>
      <protection locked="0"/>
    </xf>
    <xf numFmtId="167" fontId="232" fillId="63" borderId="531" xfId="81" applyNumberFormat="1" applyFont="1" applyFill="1" applyBorder="1" applyAlignment="1" applyProtection="1">
      <alignment horizontal="center" vertical="center" wrapText="1"/>
      <protection locked="0"/>
    </xf>
    <xf numFmtId="167" fontId="232" fillId="63" borderId="532" xfId="81" applyNumberFormat="1" applyFont="1" applyFill="1" applyBorder="1" applyAlignment="1" applyProtection="1">
      <alignment horizontal="center" vertical="center" wrapText="1"/>
      <protection locked="0"/>
    </xf>
    <xf numFmtId="0" fontId="232" fillId="63" borderId="530" xfId="81" applyFont="1" applyFill="1" applyBorder="1" applyAlignment="1" applyProtection="1">
      <alignment horizontal="center" vertical="center" wrapText="1"/>
      <protection locked="0"/>
    </xf>
    <xf numFmtId="0" fontId="232" fillId="63" borderId="531" xfId="81" applyFont="1" applyFill="1" applyBorder="1" applyAlignment="1" applyProtection="1">
      <alignment horizontal="center" vertical="center" wrapText="1"/>
      <protection locked="0"/>
    </xf>
    <xf numFmtId="0" fontId="232" fillId="63" borderId="532" xfId="81" applyFont="1" applyFill="1" applyBorder="1" applyAlignment="1" applyProtection="1">
      <alignment horizontal="center" vertical="center" wrapText="1"/>
      <protection locked="0"/>
    </xf>
    <xf numFmtId="0" fontId="216" fillId="0" borderId="485" xfId="81" applyFont="1" applyBorder="1" applyAlignment="1" applyProtection="1">
      <alignment horizontal="center" vertical="center"/>
      <protection locked="0"/>
    </xf>
    <xf numFmtId="10" fontId="231" fillId="0" borderId="423" xfId="81" applyNumberFormat="1" applyFont="1" applyBorder="1" applyAlignment="1">
      <alignment horizontal="center" vertical="center"/>
    </xf>
    <xf numFmtId="10" fontId="231" fillId="0" borderId="411" xfId="81" applyNumberFormat="1" applyFont="1" applyBorder="1" applyAlignment="1">
      <alignment horizontal="center" vertical="center"/>
    </xf>
    <xf numFmtId="10" fontId="231" fillId="0" borderId="413" xfId="81" applyNumberFormat="1" applyFont="1" applyBorder="1" applyAlignment="1">
      <alignment horizontal="center" vertical="center"/>
    </xf>
    <xf numFmtId="0" fontId="216" fillId="63" borderId="362" xfId="81" applyFont="1" applyFill="1" applyBorder="1"/>
    <xf numFmtId="0" fontId="216" fillId="0" borderId="363" xfId="81" applyFont="1" applyBorder="1"/>
    <xf numFmtId="0" fontId="216" fillId="0" borderId="364" xfId="81" applyFont="1" applyBorder="1"/>
    <xf numFmtId="0" fontId="230" fillId="15" borderId="237" xfId="81" applyFont="1" applyFill="1" applyBorder="1" applyAlignment="1">
      <alignment horizontal="center" vertical="center" wrapText="1"/>
    </xf>
    <xf numFmtId="0" fontId="230" fillId="15" borderId="61" xfId="81" applyFont="1" applyFill="1" applyBorder="1" applyAlignment="1">
      <alignment horizontal="center" vertical="center" wrapText="1"/>
    </xf>
    <xf numFmtId="0" fontId="230" fillId="15" borderId="62" xfId="81" applyFont="1" applyFill="1" applyBorder="1" applyAlignment="1">
      <alignment horizontal="center" vertical="center" wrapText="1"/>
    </xf>
    <xf numFmtId="0" fontId="234" fillId="13" borderId="237" xfId="81" applyFont="1" applyFill="1" applyBorder="1" applyAlignment="1">
      <alignment horizontal="center" vertical="center" wrapText="1"/>
    </xf>
    <xf numFmtId="0" fontId="234" fillId="13" borderId="61" xfId="81" applyFont="1" applyFill="1" applyBorder="1" applyAlignment="1">
      <alignment horizontal="center" vertical="center" wrapText="1"/>
    </xf>
    <xf numFmtId="0" fontId="234" fillId="13" borderId="62" xfId="81" applyFont="1" applyFill="1" applyBorder="1" applyAlignment="1">
      <alignment horizontal="center" vertical="center" wrapText="1"/>
    </xf>
    <xf numFmtId="0" fontId="232" fillId="63" borderId="359" xfId="81" applyFont="1" applyFill="1" applyBorder="1" applyAlignment="1">
      <alignment horizontal="left" vertical="center" wrapText="1"/>
    </xf>
    <xf numFmtId="0" fontId="232" fillId="63" borderId="531" xfId="81" applyFont="1" applyFill="1" applyBorder="1" applyAlignment="1">
      <alignment horizontal="left" vertical="center" wrapText="1"/>
    </xf>
    <xf numFmtId="0" fontId="232" fillId="63" borderId="532" xfId="81" applyFont="1" applyFill="1" applyBorder="1" applyAlignment="1">
      <alignment horizontal="left" vertical="center" wrapText="1"/>
    </xf>
    <xf numFmtId="184" fontId="232" fillId="63" borderId="9" xfId="81" applyNumberFormat="1" applyFont="1" applyFill="1" applyBorder="1" applyAlignment="1" applyProtection="1">
      <alignment horizontal="center" vertical="center" wrapText="1"/>
      <protection locked="0"/>
    </xf>
    <xf numFmtId="184" fontId="232" fillId="63" borderId="3" xfId="81" applyNumberFormat="1" applyFont="1" applyFill="1" applyBorder="1" applyAlignment="1" applyProtection="1">
      <alignment horizontal="center" vertical="center" wrapText="1"/>
      <protection locked="0"/>
    </xf>
    <xf numFmtId="184" fontId="232" fillId="63" borderId="12" xfId="81" applyNumberFormat="1" applyFont="1" applyFill="1" applyBorder="1" applyAlignment="1" applyProtection="1">
      <alignment horizontal="center" vertical="center" wrapText="1"/>
      <protection locked="0"/>
    </xf>
    <xf numFmtId="0" fontId="232" fillId="63" borderId="530" xfId="81" applyFont="1" applyFill="1" applyBorder="1" applyAlignment="1">
      <alignment horizontal="center" vertical="center"/>
    </xf>
    <xf numFmtId="0" fontId="232" fillId="63" borderId="531" xfId="81" applyFont="1" applyFill="1" applyBorder="1" applyAlignment="1">
      <alignment horizontal="center" vertical="center"/>
    </xf>
    <xf numFmtId="0" fontId="232" fillId="0" borderId="531" xfId="81" applyFont="1" applyBorder="1" applyAlignment="1" applyProtection="1">
      <alignment horizontal="center" vertical="center"/>
      <protection locked="0"/>
    </xf>
    <xf numFmtId="0" fontId="232" fillId="0" borderId="360" xfId="81" applyFont="1" applyBorder="1" applyAlignment="1" applyProtection="1">
      <alignment horizontal="center" vertical="center"/>
      <protection locked="0"/>
    </xf>
    <xf numFmtId="0" fontId="232" fillId="63" borderId="361" xfId="81" applyFont="1" applyFill="1" applyBorder="1" applyAlignment="1">
      <alignment horizontal="left" vertical="center" wrapText="1"/>
    </xf>
    <xf numFmtId="0" fontId="216" fillId="0" borderId="485" xfId="81" applyFont="1" applyBorder="1" applyAlignment="1">
      <alignment horizontal="left" wrapText="1"/>
    </xf>
    <xf numFmtId="0" fontId="216" fillId="0" borderId="530" xfId="81" applyFont="1" applyBorder="1" applyAlignment="1" applyProtection="1">
      <alignment horizontal="center" vertical="center"/>
      <protection locked="0"/>
    </xf>
    <xf numFmtId="0" fontId="216" fillId="0" borderId="531" xfId="81" applyFont="1" applyBorder="1" applyAlignment="1" applyProtection="1">
      <alignment horizontal="center" vertical="center"/>
      <protection locked="0"/>
    </xf>
    <xf numFmtId="0" fontId="216" fillId="0" borderId="532" xfId="81" applyFont="1" applyBorder="1" applyAlignment="1" applyProtection="1">
      <alignment horizontal="center" vertical="center"/>
      <protection locked="0"/>
    </xf>
    <xf numFmtId="0" fontId="232" fillId="63" borderId="485" xfId="81" applyFont="1" applyFill="1" applyBorder="1" applyAlignment="1">
      <alignment horizontal="left" vertical="center" wrapText="1"/>
    </xf>
    <xf numFmtId="0" fontId="216" fillId="0" borderId="530" xfId="81" applyFont="1" applyBorder="1" applyAlignment="1">
      <alignment horizontal="center" vertical="center" wrapText="1"/>
    </xf>
    <xf numFmtId="0" fontId="216" fillId="0" borderId="531" xfId="81" applyFont="1" applyBorder="1" applyAlignment="1">
      <alignment horizontal="center" vertical="center" wrapText="1"/>
    </xf>
    <xf numFmtId="0" fontId="216" fillId="0" borderId="532" xfId="81" applyFont="1" applyBorder="1" applyAlignment="1">
      <alignment horizontal="center" vertical="center" wrapText="1"/>
    </xf>
    <xf numFmtId="0" fontId="232" fillId="63" borderId="530" xfId="81" applyFont="1" applyFill="1" applyBorder="1" applyAlignment="1">
      <alignment horizontal="left" vertical="center" wrapText="1"/>
    </xf>
    <xf numFmtId="180" fontId="232" fillId="0" borderId="530" xfId="81" applyNumberFormat="1" applyFont="1" applyBorder="1" applyAlignment="1" applyProtection="1">
      <alignment horizontal="center" vertical="center"/>
      <protection locked="0"/>
    </xf>
    <xf numFmtId="180" fontId="232" fillId="0" borderId="531" xfId="81" applyNumberFormat="1" applyFont="1" applyBorder="1" applyAlignment="1" applyProtection="1">
      <alignment horizontal="center" vertical="center"/>
      <protection locked="0"/>
    </xf>
    <xf numFmtId="180" fontId="232" fillId="0" borderId="360" xfId="81" applyNumberFormat="1" applyFont="1" applyBorder="1" applyAlignment="1" applyProtection="1">
      <alignment horizontal="center" vertical="center"/>
      <protection locked="0"/>
    </xf>
    <xf numFmtId="0" fontId="94" fillId="2" borderId="0" xfId="11" applyFont="1" applyFill="1" applyAlignment="1">
      <alignment vertical="center" wrapText="1"/>
    </xf>
    <xf numFmtId="0" fontId="94" fillId="2" borderId="0" xfId="11" applyFont="1" applyFill="1" applyAlignment="1">
      <alignment horizontal="left" vertical="center" wrapText="1"/>
    </xf>
    <xf numFmtId="0" fontId="93" fillId="2" borderId="0" xfId="0" applyFont="1" applyFill="1" applyAlignment="1">
      <alignment horizontal="left" vertical="center" wrapText="1"/>
    </xf>
    <xf numFmtId="0" fontId="114" fillId="2" borderId="0" xfId="11" applyFont="1" applyFill="1" applyAlignment="1">
      <alignment horizontal="center"/>
    </xf>
    <xf numFmtId="0" fontId="94" fillId="2" borderId="0" xfId="11" applyFont="1" applyFill="1" applyAlignment="1">
      <alignment horizontal="left" vertical="top" wrapText="1"/>
    </xf>
    <xf numFmtId="0" fontId="106" fillId="2" borderId="485" xfId="0" applyFont="1" applyFill="1" applyBorder="1" applyAlignment="1">
      <alignment horizontal="left" vertical="center" wrapText="1"/>
    </xf>
    <xf numFmtId="0" fontId="106" fillId="2" borderId="485" xfId="0" applyFont="1" applyFill="1" applyBorder="1" applyAlignment="1">
      <alignment horizontal="left" vertical="center"/>
    </xf>
    <xf numFmtId="0" fontId="116" fillId="24" borderId="371" xfId="0" applyFont="1" applyFill="1" applyBorder="1" applyAlignment="1">
      <alignment horizontal="center" vertical="center" wrapText="1"/>
    </xf>
    <xf numFmtId="0" fontId="116" fillId="24" borderId="369" xfId="0" applyFont="1" applyFill="1" applyBorder="1" applyAlignment="1">
      <alignment horizontal="center" vertical="center" wrapText="1"/>
    </xf>
    <xf numFmtId="0" fontId="116" fillId="24" borderId="370" xfId="0" applyFont="1" applyFill="1" applyBorder="1" applyAlignment="1">
      <alignment horizontal="center" vertical="center" wrapText="1"/>
    </xf>
    <xf numFmtId="166" fontId="116" fillId="24" borderId="371" xfId="2" applyNumberFormat="1" applyFont="1" applyFill="1" applyBorder="1" applyAlignment="1" applyProtection="1">
      <alignment horizontal="center" vertical="distributed" wrapText="1"/>
    </xf>
    <xf numFmtId="166" fontId="237" fillId="24" borderId="369" xfId="0" applyNumberFormat="1" applyFont="1" applyFill="1" applyBorder="1" applyAlignment="1">
      <alignment horizontal="center" vertical="distributed" wrapText="1"/>
    </xf>
    <xf numFmtId="166" fontId="237" fillId="24" borderId="370" xfId="0" applyNumberFormat="1" applyFont="1" applyFill="1" applyBorder="1" applyAlignment="1">
      <alignment horizontal="center" vertical="distributed" wrapText="1"/>
    </xf>
    <xf numFmtId="0" fontId="115" fillId="24" borderId="371" xfId="0" applyFont="1" applyFill="1" applyBorder="1" applyAlignment="1">
      <alignment horizontal="right" vertical="center" wrapText="1"/>
    </xf>
    <xf numFmtId="0" fontId="115" fillId="24" borderId="369" xfId="0" applyFont="1" applyFill="1" applyBorder="1" applyAlignment="1">
      <alignment horizontal="right" vertical="center" wrapText="1"/>
    </xf>
    <xf numFmtId="180" fontId="236" fillId="0" borderId="368" xfId="4" applyNumberFormat="1" applyFont="1" applyBorder="1" applyAlignment="1" applyProtection="1">
      <alignment horizontal="center" vertical="center" wrapText="1"/>
      <protection locked="0"/>
    </xf>
    <xf numFmtId="0" fontId="236" fillId="0" borderId="369" xfId="4" applyFont="1" applyBorder="1" applyAlignment="1" applyProtection="1">
      <alignment horizontal="center" vertical="center" wrapText="1"/>
      <protection locked="0"/>
    </xf>
    <xf numFmtId="0" fontId="236" fillId="0" borderId="370" xfId="4" applyFont="1" applyBorder="1" applyAlignment="1" applyProtection="1">
      <alignment horizontal="center" vertical="center" wrapText="1"/>
      <protection locked="0"/>
    </xf>
    <xf numFmtId="0" fontId="107" fillId="2" borderId="485" xfId="11" applyFont="1" applyFill="1" applyBorder="1" applyAlignment="1">
      <alignment horizontal="left" vertical="center" wrapText="1"/>
    </xf>
    <xf numFmtId="0" fontId="107" fillId="2" borderId="485" xfId="11" applyFont="1" applyFill="1" applyBorder="1" applyAlignment="1">
      <alignment horizontal="left" vertical="top" wrapText="1"/>
    </xf>
    <xf numFmtId="0" fontId="107" fillId="2" borderId="6" xfId="11" applyFont="1" applyFill="1" applyBorder="1" applyAlignment="1">
      <alignment horizontal="left" vertical="center" wrapText="1"/>
    </xf>
    <xf numFmtId="0" fontId="107" fillId="2" borderId="6" xfId="11" applyFont="1" applyFill="1" applyBorder="1" applyAlignment="1">
      <alignment vertical="center" wrapText="1"/>
    </xf>
    <xf numFmtId="0" fontId="107" fillId="2" borderId="0" xfId="11" applyFont="1" applyFill="1" applyAlignment="1">
      <alignment horizontal="center" vertical="top"/>
    </xf>
    <xf numFmtId="0" fontId="107" fillId="2" borderId="485" xfId="11" applyFont="1" applyFill="1" applyBorder="1" applyAlignment="1">
      <alignment vertical="center" wrapText="1"/>
    </xf>
    <xf numFmtId="0" fontId="105" fillId="38" borderId="371" xfId="0" applyFont="1" applyFill="1" applyBorder="1" applyAlignment="1">
      <alignment horizontal="center" vertical="center"/>
    </xf>
    <xf numFmtId="0" fontId="105" fillId="38" borderId="369" xfId="0" applyFont="1" applyFill="1" applyBorder="1" applyAlignment="1">
      <alignment horizontal="center" vertical="center"/>
    </xf>
    <xf numFmtId="0" fontId="105" fillId="38" borderId="372" xfId="0" applyFont="1" applyFill="1" applyBorder="1" applyAlignment="1">
      <alignment horizontal="center" vertical="center"/>
    </xf>
    <xf numFmtId="0" fontId="93" fillId="12" borderId="362" xfId="0" applyFont="1" applyFill="1" applyBorder="1" applyAlignment="1">
      <alignment horizontal="center" vertical="center"/>
    </xf>
    <xf numFmtId="0" fontId="93" fillId="0" borderId="363" xfId="0" applyFont="1" applyBorder="1" applyAlignment="1">
      <alignment horizontal="center" vertical="center"/>
    </xf>
    <xf numFmtId="0" fontId="93" fillId="0" borderId="364" xfId="0" applyFont="1" applyBorder="1" applyAlignment="1">
      <alignment vertical="center"/>
    </xf>
    <xf numFmtId="2" fontId="93" fillId="2" borderId="66" xfId="0" applyNumberFormat="1" applyFont="1" applyFill="1" applyBorder="1" applyAlignment="1">
      <alignment horizontal="right" vertical="center"/>
    </xf>
    <xf numFmtId="2" fontId="93" fillId="2" borderId="0" xfId="0" applyNumberFormat="1" applyFont="1" applyFill="1" applyAlignment="1">
      <alignment horizontal="right" vertical="center"/>
    </xf>
    <xf numFmtId="2" fontId="93" fillId="2" borderId="362" xfId="0" applyNumberFormat="1" applyFont="1" applyFill="1" applyBorder="1" applyAlignment="1">
      <alignment horizontal="right" vertical="center"/>
    </xf>
    <xf numFmtId="2" fontId="93" fillId="2" borderId="363" xfId="0" applyNumberFormat="1" applyFont="1" applyFill="1" applyBorder="1" applyAlignment="1">
      <alignment horizontal="right" vertical="center"/>
    </xf>
    <xf numFmtId="2" fontId="93" fillId="2" borderId="419" xfId="0" applyNumberFormat="1" applyFont="1" applyFill="1" applyBorder="1" applyAlignment="1">
      <alignment horizontal="left" vertical="center"/>
    </xf>
    <xf numFmtId="2" fontId="93" fillId="2" borderId="15" xfId="0" applyNumberFormat="1" applyFont="1" applyFill="1" applyBorder="1" applyAlignment="1">
      <alignment horizontal="left" vertical="center"/>
    </xf>
    <xf numFmtId="2" fontId="93" fillId="2" borderId="420" xfId="0" applyNumberFormat="1" applyFont="1" applyFill="1" applyBorder="1" applyAlignment="1">
      <alignment horizontal="left" vertical="center"/>
    </xf>
    <xf numFmtId="0" fontId="97" fillId="2" borderId="485" xfId="0" applyFont="1" applyFill="1" applyBorder="1" applyAlignment="1">
      <alignment horizontal="left" vertical="center" wrapText="1"/>
    </xf>
    <xf numFmtId="0" fontId="105" fillId="38" borderId="237" xfId="0" applyFont="1" applyFill="1" applyBorder="1" applyAlignment="1">
      <alignment horizontal="center" vertical="center"/>
    </xf>
    <xf numFmtId="0" fontId="105" fillId="38" borderId="61" xfId="0" applyFont="1" applyFill="1" applyBorder="1" applyAlignment="1">
      <alignment horizontal="center" vertical="center"/>
    </xf>
    <xf numFmtId="0" fontId="105" fillId="38" borderId="62" xfId="0" applyFont="1" applyFill="1" applyBorder="1" applyAlignment="1">
      <alignment vertical="center"/>
    </xf>
    <xf numFmtId="0" fontId="105" fillId="38" borderId="88" xfId="0" applyFont="1" applyFill="1" applyBorder="1" applyAlignment="1">
      <alignment horizontal="center" vertical="center"/>
    </xf>
    <xf numFmtId="0" fontId="105" fillId="38" borderId="418" xfId="0" applyFont="1" applyFill="1" applyBorder="1" applyAlignment="1">
      <alignment horizontal="center" vertical="center"/>
    </xf>
    <xf numFmtId="0" fontId="105" fillId="38" borderId="485" xfId="0" applyFont="1" applyFill="1" applyBorder="1" applyAlignment="1">
      <alignment horizontal="center" vertical="center"/>
    </xf>
    <xf numFmtId="0" fontId="107" fillId="2" borderId="406" xfId="11" applyFont="1" applyFill="1" applyBorder="1" applyAlignment="1">
      <alignment horizontal="left" vertical="center" wrapText="1"/>
    </xf>
    <xf numFmtId="0" fontId="105" fillId="38" borderId="88" xfId="0" applyFont="1" applyFill="1" applyBorder="1" applyAlignment="1">
      <alignment horizontal="center" vertical="center" wrapText="1"/>
    </xf>
    <xf numFmtId="0" fontId="105" fillId="38" borderId="16" xfId="0" applyFont="1" applyFill="1" applyBorder="1" applyAlignment="1">
      <alignment horizontal="center" vertical="center" wrapText="1"/>
    </xf>
    <xf numFmtId="0" fontId="105" fillId="38" borderId="530" xfId="0" applyFont="1" applyFill="1" applyBorder="1" applyAlignment="1">
      <alignment horizontal="center" vertical="center" wrapText="1"/>
    </xf>
    <xf numFmtId="0" fontId="105" fillId="38" borderId="532" xfId="0" applyFont="1" applyFill="1" applyBorder="1" applyAlignment="1">
      <alignment horizontal="center" vertical="center" wrapText="1"/>
    </xf>
    <xf numFmtId="0" fontId="98" fillId="15" borderId="410" xfId="0" applyFont="1" applyFill="1" applyBorder="1" applyAlignment="1">
      <alignment horizontal="center" vertical="center"/>
    </xf>
    <xf numFmtId="0" fontId="98" fillId="15" borderId="411" xfId="0" applyFont="1" applyFill="1" applyBorder="1" applyAlignment="1">
      <alignment horizontal="center" vertical="center"/>
    </xf>
    <xf numFmtId="0" fontId="100" fillId="0" borderId="412" xfId="0" applyFont="1" applyBorder="1" applyAlignment="1">
      <alignment horizontal="center" vertical="center" wrapText="1"/>
    </xf>
    <xf numFmtId="0" fontId="100" fillId="0" borderId="6" xfId="0" applyFont="1" applyBorder="1" applyAlignment="1">
      <alignment horizontal="center" vertical="center" wrapText="1"/>
    </xf>
    <xf numFmtId="0" fontId="100" fillId="0" borderId="7" xfId="0" applyFont="1" applyBorder="1" applyAlignment="1">
      <alignment horizontal="center" vertical="center" wrapText="1"/>
    </xf>
    <xf numFmtId="0" fontId="100" fillId="0" borderId="17" xfId="0" applyFont="1" applyBorder="1" applyAlignment="1">
      <alignment horizontal="left" vertical="center" wrapText="1"/>
    </xf>
    <xf numFmtId="0" fontId="100" fillId="0" borderId="6" xfId="0" applyFont="1" applyBorder="1" applyAlignment="1">
      <alignment horizontal="left" vertical="center" wrapText="1"/>
    </xf>
    <xf numFmtId="0" fontId="100" fillId="0" borderId="7" xfId="0" applyFont="1" applyBorder="1" applyAlignment="1">
      <alignment horizontal="left" vertical="center" wrapText="1"/>
    </xf>
    <xf numFmtId="0" fontId="101" fillId="0" borderId="413" xfId="0" applyFont="1" applyBorder="1" applyAlignment="1">
      <alignment horizontal="center" vertical="center"/>
    </xf>
    <xf numFmtId="0" fontId="101" fillId="0" borderId="414" xfId="0" applyFont="1" applyBorder="1" applyAlignment="1">
      <alignment horizontal="center" vertical="center"/>
    </xf>
    <xf numFmtId="0" fontId="97" fillId="2" borderId="369" xfId="0" applyFont="1" applyFill="1" applyBorder="1" applyAlignment="1">
      <alignment horizontal="center"/>
    </xf>
    <xf numFmtId="0" fontId="97" fillId="2" borderId="363" xfId="0" applyFont="1" applyFill="1" applyBorder="1" applyAlignment="1">
      <alignment horizontal="center"/>
    </xf>
    <xf numFmtId="0" fontId="101" fillId="24" borderId="406" xfId="0" applyFont="1" applyFill="1" applyBorder="1" applyAlignment="1">
      <alignment horizontal="center" vertical="center"/>
    </xf>
    <xf numFmtId="0" fontId="101" fillId="24" borderId="9" xfId="0" applyFont="1" applyFill="1" applyBorder="1" applyAlignment="1">
      <alignment horizontal="center" vertical="center"/>
    </xf>
    <xf numFmtId="0" fontId="101" fillId="24" borderId="3" xfId="0" applyFont="1" applyFill="1" applyBorder="1" applyAlignment="1">
      <alignment horizontal="center" vertical="center"/>
    </xf>
    <xf numFmtId="0" fontId="101" fillId="24" borderId="12" xfId="0" applyFont="1" applyFill="1" applyBorder="1" applyAlignment="1">
      <alignment horizontal="center" vertical="center"/>
    </xf>
    <xf numFmtId="0" fontId="102" fillId="15" borderId="408" xfId="0" applyFont="1" applyFill="1" applyBorder="1" applyAlignment="1">
      <alignment horizontal="center" vertical="center" textRotation="90"/>
    </xf>
    <xf numFmtId="0" fontId="102" fillId="15" borderId="409" xfId="0" applyFont="1" applyFill="1" applyBorder="1" applyAlignment="1">
      <alignment horizontal="center" vertical="center" textRotation="90"/>
    </xf>
    <xf numFmtId="0" fontId="102" fillId="15" borderId="415" xfId="0" applyFont="1" applyFill="1" applyBorder="1" applyAlignment="1">
      <alignment horizontal="center" vertical="center" textRotation="90"/>
    </xf>
    <xf numFmtId="10" fontId="101" fillId="0" borderId="237" xfId="0" applyNumberFormat="1" applyFont="1" applyBorder="1" applyAlignment="1">
      <alignment horizontal="center" vertical="center"/>
    </xf>
    <xf numFmtId="10" fontId="101" fillId="0" borderId="62" xfId="0" applyNumberFormat="1" applyFont="1" applyBorder="1" applyAlignment="1">
      <alignment horizontal="center" vertical="center"/>
    </xf>
    <xf numFmtId="10" fontId="101" fillId="0" borderId="66" xfId="0" applyNumberFormat="1" applyFont="1" applyBorder="1" applyAlignment="1">
      <alignment horizontal="center" vertical="center"/>
    </xf>
    <xf numFmtId="10" fontId="101" fillId="0" borderId="65" xfId="0" applyNumberFormat="1" applyFont="1" applyBorder="1" applyAlignment="1">
      <alignment horizontal="center" vertical="center"/>
    </xf>
    <xf numFmtId="10" fontId="101" fillId="0" borderId="362" xfId="0" applyNumberFormat="1" applyFont="1" applyBorder="1" applyAlignment="1">
      <alignment horizontal="center" vertical="center"/>
    </xf>
    <xf numFmtId="10" fontId="101" fillId="0" borderId="364" xfId="0" applyNumberFormat="1" applyFont="1" applyBorder="1" applyAlignment="1">
      <alignment horizontal="center" vertical="center"/>
    </xf>
    <xf numFmtId="0" fontId="98" fillId="15" borderId="359" xfId="0" applyFont="1" applyFill="1" applyBorder="1" applyAlignment="1">
      <alignment horizontal="center" vertical="center"/>
    </xf>
    <xf numFmtId="0" fontId="98" fillId="15" borderId="531" xfId="0" applyFont="1" applyFill="1" applyBorder="1" applyAlignment="1">
      <alignment horizontal="center" vertical="center"/>
    </xf>
    <xf numFmtId="0" fontId="100" fillId="0" borderId="361" xfId="0" applyFont="1" applyBorder="1" applyAlignment="1">
      <alignment horizontal="center" vertical="center" wrapText="1"/>
    </xf>
    <xf numFmtId="0" fontId="100" fillId="0" borderId="485" xfId="0" applyFont="1" applyBorder="1" applyAlignment="1">
      <alignment horizontal="center" vertical="center" wrapText="1"/>
    </xf>
    <xf numFmtId="0" fontId="100" fillId="0" borderId="486" xfId="0" applyFont="1" applyBorder="1" applyAlignment="1">
      <alignment horizontal="center" vertical="center" wrapText="1"/>
    </xf>
    <xf numFmtId="0" fontId="100" fillId="0" borderId="532" xfId="0" applyFont="1" applyBorder="1" applyAlignment="1">
      <alignment horizontal="left" vertical="center" wrapText="1"/>
    </xf>
    <xf numFmtId="0" fontId="100" fillId="0" borderId="485" xfId="0" applyFont="1" applyBorder="1" applyAlignment="1">
      <alignment horizontal="left" vertical="center" wrapText="1"/>
    </xf>
    <xf numFmtId="0" fontId="100" fillId="0" borderId="486" xfId="0" applyFont="1" applyBorder="1" applyAlignment="1">
      <alignment horizontal="left" vertical="center" wrapText="1"/>
    </xf>
    <xf numFmtId="0" fontId="101" fillId="0" borderId="360" xfId="0" applyFont="1" applyBorder="1" applyAlignment="1">
      <alignment horizontal="center" vertical="center"/>
    </xf>
    <xf numFmtId="0" fontId="101" fillId="0" borderId="50" xfId="0" applyFont="1" applyBorder="1" applyAlignment="1">
      <alignment horizontal="center" vertical="center"/>
    </xf>
    <xf numFmtId="2" fontId="101" fillId="0" borderId="360" xfId="0" applyNumberFormat="1" applyFont="1" applyBorder="1" applyAlignment="1">
      <alignment horizontal="center" vertical="center"/>
    </xf>
    <xf numFmtId="2" fontId="101" fillId="0" borderId="50" xfId="0" applyNumberFormat="1" applyFont="1" applyBorder="1" applyAlignment="1">
      <alignment horizontal="center" vertical="center"/>
    </xf>
    <xf numFmtId="0" fontId="99" fillId="2" borderId="0" xfId="0" applyFont="1" applyFill="1" applyAlignment="1">
      <alignment horizontal="center" vertical="top"/>
    </xf>
    <xf numFmtId="0" fontId="98" fillId="15" borderId="371" xfId="0" applyFont="1" applyFill="1" applyBorder="1" applyAlignment="1">
      <alignment horizontal="center" vertical="center"/>
    </xf>
    <xf numFmtId="0" fontId="98" fillId="15" borderId="369" xfId="0" applyFont="1" applyFill="1" applyBorder="1" applyAlignment="1">
      <alignment horizontal="center" vertical="center"/>
    </xf>
    <xf numFmtId="0" fontId="98" fillId="15" borderId="370" xfId="0" applyFont="1" applyFill="1" applyBorder="1" applyAlignment="1">
      <alignment horizontal="center" vertical="center"/>
    </xf>
    <xf numFmtId="0" fontId="99" fillId="0" borderId="371" xfId="0" applyFont="1" applyBorder="1" applyAlignment="1" applyProtection="1">
      <alignment horizontal="center" vertical="center" wrapText="1"/>
      <protection locked="0"/>
    </xf>
    <xf numFmtId="0" fontId="99" fillId="0" borderId="369" xfId="0" applyFont="1" applyBorder="1" applyAlignment="1" applyProtection="1">
      <alignment horizontal="center" vertical="center" wrapText="1"/>
      <protection locked="0"/>
    </xf>
    <xf numFmtId="0" fontId="99" fillId="0" borderId="370" xfId="0" applyFont="1" applyBorder="1" applyAlignment="1" applyProtection="1">
      <alignment horizontal="center" vertical="center" wrapText="1"/>
      <protection locked="0"/>
    </xf>
    <xf numFmtId="0" fontId="98" fillId="15" borderId="371" xfId="0" applyFont="1" applyFill="1" applyBorder="1" applyAlignment="1">
      <alignment horizontal="center" vertical="center" wrapText="1"/>
    </xf>
    <xf numFmtId="0" fontId="98" fillId="15" borderId="369" xfId="0" applyFont="1" applyFill="1" applyBorder="1" applyAlignment="1">
      <alignment horizontal="center" vertical="center" wrapText="1"/>
    </xf>
    <xf numFmtId="0" fontId="98" fillId="15" borderId="370" xfId="0" applyFont="1" applyFill="1" applyBorder="1" applyAlignment="1">
      <alignment horizontal="center" vertical="center" wrapText="1"/>
    </xf>
    <xf numFmtId="0" fontId="99" fillId="0" borderId="371" xfId="0" applyFont="1" applyBorder="1" applyAlignment="1" applyProtection="1">
      <alignment horizontal="left" vertical="center" wrapText="1"/>
      <protection locked="0"/>
    </xf>
    <xf numFmtId="0" fontId="99" fillId="0" borderId="369" xfId="0" applyFont="1" applyBorder="1" applyAlignment="1" applyProtection="1">
      <alignment horizontal="left" vertical="center" wrapText="1"/>
      <protection locked="0"/>
    </xf>
    <xf numFmtId="0" fontId="99" fillId="0" borderId="370" xfId="0" applyFont="1" applyBorder="1" applyAlignment="1" applyProtection="1">
      <alignment horizontal="left" vertical="center" wrapText="1"/>
      <protection locked="0"/>
    </xf>
    <xf numFmtId="0" fontId="97" fillId="2" borderId="61" xfId="0" applyFont="1" applyFill="1" applyBorder="1" applyAlignment="1">
      <alignment horizontal="center"/>
    </xf>
    <xf numFmtId="0" fontId="98" fillId="15" borderId="405" xfId="0" applyFont="1" applyFill="1" applyBorder="1" applyAlignment="1">
      <alignment horizontal="center" vertical="center"/>
    </xf>
    <xf numFmtId="0" fontId="98" fillId="15" borderId="3" xfId="0" applyFont="1" applyFill="1" applyBorder="1" applyAlignment="1">
      <alignment horizontal="center" vertical="center"/>
    </xf>
    <xf numFmtId="0" fontId="100" fillId="0" borderId="8" xfId="0" applyFont="1" applyBorder="1" applyAlignment="1">
      <alignment horizontal="center" vertical="center" wrapText="1"/>
    </xf>
    <xf numFmtId="0" fontId="100" fillId="0" borderId="406" xfId="0" applyFont="1" applyBorder="1" applyAlignment="1">
      <alignment horizontal="center" vertical="center" wrapText="1"/>
    </xf>
    <xf numFmtId="0" fontId="100" fillId="0" borderId="407" xfId="0" applyFont="1" applyBorder="1" applyAlignment="1">
      <alignment horizontal="center" vertical="center" wrapText="1"/>
    </xf>
    <xf numFmtId="0" fontId="100" fillId="0" borderId="12" xfId="0" applyFont="1" applyBorder="1" applyAlignment="1">
      <alignment horizontal="left" vertical="center" wrapText="1"/>
    </xf>
    <xf numFmtId="0" fontId="100" fillId="0" borderId="406" xfId="0" applyFont="1" applyBorder="1" applyAlignment="1">
      <alignment horizontal="left" vertical="center" wrapText="1"/>
    </xf>
    <xf numFmtId="0" fontId="100" fillId="0" borderId="407" xfId="0" applyFont="1" applyBorder="1" applyAlignment="1">
      <alignment horizontal="left" vertical="center" wrapText="1"/>
    </xf>
    <xf numFmtId="0" fontId="101" fillId="0" borderId="4" xfId="0" applyFont="1" applyBorder="1" applyAlignment="1">
      <alignment horizontal="center" vertical="center"/>
    </xf>
    <xf numFmtId="0" fontId="101" fillId="0" borderId="49" xfId="0" applyFont="1" applyBorder="1" applyAlignment="1">
      <alignment horizontal="center" vertical="center"/>
    </xf>
    <xf numFmtId="0" fontId="95" fillId="15" borderId="237" xfId="0" applyFont="1" applyFill="1" applyBorder="1" applyAlignment="1">
      <alignment horizontal="center" vertical="center" wrapText="1"/>
    </xf>
    <xf numFmtId="0" fontId="95" fillId="15" borderId="61" xfId="0" applyFont="1" applyFill="1" applyBorder="1" applyAlignment="1">
      <alignment horizontal="center" vertical="center" wrapText="1"/>
    </xf>
    <xf numFmtId="0" fontId="96" fillId="15" borderId="61" xfId="0" applyFont="1" applyFill="1" applyBorder="1" applyAlignment="1">
      <alignment horizontal="center" vertical="center" wrapText="1"/>
    </xf>
    <xf numFmtId="0" fontId="96" fillId="15" borderId="61" xfId="0" applyFont="1" applyFill="1" applyBorder="1" applyAlignment="1">
      <alignment horizontal="center" vertical="center"/>
    </xf>
    <xf numFmtId="0" fontId="96" fillId="15" borderId="62" xfId="0" applyFont="1" applyFill="1" applyBorder="1" applyAlignment="1">
      <alignment horizontal="center" vertical="center"/>
    </xf>
    <xf numFmtId="0" fontId="96" fillId="15" borderId="66" xfId="0" applyFont="1" applyFill="1" applyBorder="1" applyAlignment="1">
      <alignment horizontal="center" vertical="center" wrapText="1"/>
    </xf>
    <xf numFmtId="0" fontId="96" fillId="15" borderId="0" xfId="0" applyFont="1" applyFill="1" applyAlignment="1">
      <alignment horizontal="center" vertical="center" wrapText="1"/>
    </xf>
    <xf numFmtId="0" fontId="96" fillId="15" borderId="0" xfId="0" applyFont="1" applyFill="1" applyAlignment="1">
      <alignment horizontal="center" vertical="center"/>
    </xf>
    <xf numFmtId="0" fontId="96" fillId="15" borderId="65" xfId="0" applyFont="1" applyFill="1" applyBorder="1" applyAlignment="1">
      <alignment horizontal="center" vertical="center"/>
    </xf>
    <xf numFmtId="0" fontId="96" fillId="15" borderId="362" xfId="0" applyFont="1" applyFill="1" applyBorder="1" applyAlignment="1">
      <alignment horizontal="center" vertical="center" wrapText="1"/>
    </xf>
    <xf numFmtId="0" fontId="96" fillId="15" borderId="363" xfId="0" applyFont="1" applyFill="1" applyBorder="1" applyAlignment="1">
      <alignment horizontal="center" vertical="center" wrapText="1"/>
    </xf>
    <xf numFmtId="0" fontId="96" fillId="15" borderId="363" xfId="0" applyFont="1" applyFill="1" applyBorder="1" applyAlignment="1">
      <alignment horizontal="center" vertical="center"/>
    </xf>
    <xf numFmtId="0" fontId="96" fillId="15" borderId="364" xfId="0" applyFont="1" applyFill="1" applyBorder="1" applyAlignment="1">
      <alignment horizontal="center" vertical="center"/>
    </xf>
    <xf numFmtId="1" fontId="98" fillId="0" borderId="0" xfId="1" applyNumberFormat="1" applyFont="1" applyBorder="1" applyAlignment="1" applyProtection="1">
      <alignment horizontal="center" vertical="center" wrapText="1"/>
      <protection locked="0"/>
    </xf>
    <xf numFmtId="0" fontId="97" fillId="2" borderId="61" xfId="0" applyFont="1" applyFill="1" applyBorder="1" applyAlignment="1">
      <alignment vertical="center"/>
    </xf>
    <xf numFmtId="0" fontId="99" fillId="0" borderId="371" xfId="0" applyFont="1" applyBorder="1" applyAlignment="1" applyProtection="1">
      <alignment horizontal="center" vertical="center"/>
      <protection locked="0"/>
    </xf>
    <xf numFmtId="0" fontId="99" fillId="0" borderId="369" xfId="0" applyFont="1" applyBorder="1" applyAlignment="1" applyProtection="1">
      <alignment horizontal="center" vertical="center"/>
      <protection locked="0"/>
    </xf>
    <xf numFmtId="0" fontId="99" fillId="0" borderId="370" xfId="0" applyFont="1" applyBorder="1" applyAlignment="1" applyProtection="1">
      <alignment horizontal="center" vertical="center"/>
      <protection locked="0"/>
    </xf>
    <xf numFmtId="1" fontId="99" fillId="0" borderId="371" xfId="1" applyNumberFormat="1" applyFont="1" applyBorder="1" applyAlignment="1" applyProtection="1">
      <alignment horizontal="center" vertical="center" wrapText="1"/>
      <protection locked="0"/>
    </xf>
    <xf numFmtId="1" fontId="99" fillId="0" borderId="369" xfId="1" applyNumberFormat="1" applyFont="1" applyBorder="1" applyAlignment="1" applyProtection="1">
      <alignment horizontal="center" vertical="center" wrapText="1"/>
      <protection locked="0"/>
    </xf>
    <xf numFmtId="1" fontId="99" fillId="0" borderId="370" xfId="1" applyNumberFormat="1" applyFont="1" applyBorder="1" applyAlignment="1" applyProtection="1">
      <alignment horizontal="center" vertical="center" wrapText="1"/>
      <protection locked="0"/>
    </xf>
    <xf numFmtId="181" fontId="99" fillId="0" borderId="371" xfId="0" applyNumberFormat="1" applyFont="1" applyBorder="1" applyAlignment="1" applyProtection="1">
      <alignment horizontal="center" vertical="center"/>
      <protection locked="0"/>
    </xf>
    <xf numFmtId="181" fontId="99" fillId="0" borderId="369" xfId="0" applyNumberFormat="1" applyFont="1" applyBorder="1" applyAlignment="1" applyProtection="1">
      <alignment horizontal="center" vertical="center"/>
      <protection locked="0"/>
    </xf>
    <xf numFmtId="181" fontId="99" fillId="0" borderId="370" xfId="0" applyNumberFormat="1" applyFont="1" applyBorder="1" applyAlignment="1" applyProtection="1">
      <alignment horizontal="center" vertical="center"/>
      <protection locked="0"/>
    </xf>
    <xf numFmtId="0" fontId="17" fillId="15" borderId="102" xfId="0" applyFont="1" applyFill="1" applyBorder="1" applyAlignment="1">
      <alignment horizontal="center"/>
    </xf>
    <xf numFmtId="0" fontId="17" fillId="15" borderId="18" xfId="0" applyFont="1" applyFill="1" applyBorder="1" applyAlignment="1">
      <alignment horizontal="center"/>
    </xf>
    <xf numFmtId="0" fontId="17" fillId="15" borderId="103" xfId="0" applyFont="1" applyFill="1" applyBorder="1" applyAlignment="1">
      <alignment horizontal="center"/>
    </xf>
    <xf numFmtId="167" fontId="29" fillId="15" borderId="108" xfId="80" applyNumberFormat="1" applyFont="1" applyFill="1" applyBorder="1" applyAlignment="1">
      <alignment horizontal="center"/>
    </xf>
    <xf numFmtId="167" fontId="29" fillId="15" borderId="18" xfId="80" applyNumberFormat="1" applyFont="1" applyFill="1" applyBorder="1" applyAlignment="1">
      <alignment horizontal="center"/>
    </xf>
    <xf numFmtId="167" fontId="29" fillId="15" borderId="94" xfId="80" applyNumberFormat="1" applyFont="1" applyFill="1" applyBorder="1" applyAlignment="1">
      <alignment horizontal="center"/>
    </xf>
    <xf numFmtId="0" fontId="16" fillId="15" borderId="73" xfId="0" applyFont="1" applyFill="1" applyBorder="1" applyAlignment="1">
      <alignment horizontal="center" vertical="center"/>
    </xf>
    <xf numFmtId="0" fontId="16" fillId="15" borderId="74" xfId="0" applyFont="1" applyFill="1" applyBorder="1" applyAlignment="1">
      <alignment horizontal="center" vertical="center"/>
    </xf>
    <xf numFmtId="0" fontId="0" fillId="10" borderId="101" xfId="0" applyFill="1" applyBorder="1" applyAlignment="1">
      <alignment horizontal="center"/>
    </xf>
    <xf numFmtId="0" fontId="0" fillId="10" borderId="110" xfId="0" applyFill="1" applyBorder="1" applyAlignment="1">
      <alignment horizontal="center"/>
    </xf>
    <xf numFmtId="0" fontId="0" fillId="10" borderId="97" xfId="0" applyFill="1" applyBorder="1" applyAlignment="1">
      <alignment horizontal="center"/>
    </xf>
    <xf numFmtId="167" fontId="0" fillId="10" borderId="56" xfId="1" applyNumberFormat="1" applyFont="1" applyFill="1" applyBorder="1" applyAlignment="1">
      <alignment horizontal="center"/>
    </xf>
    <xf numFmtId="167" fontId="0" fillId="10" borderId="0" xfId="1" applyNumberFormat="1" applyFont="1" applyFill="1" applyBorder="1" applyAlignment="1">
      <alignment horizontal="center"/>
    </xf>
    <xf numFmtId="167" fontId="0" fillId="10" borderId="15" xfId="1" applyNumberFormat="1" applyFont="1" applyFill="1" applyBorder="1" applyAlignment="1">
      <alignment horizontal="center"/>
    </xf>
    <xf numFmtId="0" fontId="17" fillId="15" borderId="70" xfId="0" applyFont="1" applyFill="1" applyBorder="1" applyAlignment="1">
      <alignment horizontal="center" vertical="center" wrapText="1"/>
    </xf>
    <xf numFmtId="0" fontId="30" fillId="15" borderId="616" xfId="0" applyFont="1" applyFill="1" applyBorder="1" applyAlignment="1">
      <alignment horizontal="center" vertical="center"/>
    </xf>
    <xf numFmtId="0" fontId="30" fillId="15" borderId="75" xfId="0" applyFont="1" applyFill="1" applyBorder="1" applyAlignment="1">
      <alignment horizontal="center" vertical="center"/>
    </xf>
    <xf numFmtId="0" fontId="30" fillId="15" borderId="70" xfId="0" applyFont="1" applyFill="1" applyBorder="1" applyAlignment="1">
      <alignment horizontal="center" vertical="center"/>
    </xf>
    <xf numFmtId="0" fontId="17" fillId="15" borderId="82" xfId="0" applyFont="1" applyFill="1" applyBorder="1" applyAlignment="1">
      <alignment horizontal="center" vertical="center" wrapText="1"/>
    </xf>
    <xf numFmtId="0" fontId="17" fillId="15" borderId="83" xfId="0" applyFont="1" applyFill="1" applyBorder="1" applyAlignment="1">
      <alignment horizontal="center" vertical="center" wrapText="1"/>
    </xf>
    <xf numFmtId="0" fontId="17" fillId="15" borderId="157" xfId="0" applyFont="1" applyFill="1" applyBorder="1" applyAlignment="1">
      <alignment horizontal="center" vertical="center" wrapText="1"/>
    </xf>
    <xf numFmtId="0" fontId="17" fillId="15" borderId="113" xfId="0" applyFont="1" applyFill="1" applyBorder="1" applyAlignment="1">
      <alignment horizontal="center" vertical="center" wrapText="1"/>
    </xf>
    <xf numFmtId="0" fontId="17" fillId="15" borderId="107" xfId="0" applyFont="1" applyFill="1" applyBorder="1" applyAlignment="1">
      <alignment horizontal="center" vertical="center" wrapText="1"/>
    </xf>
    <xf numFmtId="0" fontId="17" fillId="15" borderId="158" xfId="0" applyFont="1" applyFill="1" applyBorder="1" applyAlignment="1">
      <alignment horizontal="center" vertical="center" wrapText="1"/>
    </xf>
    <xf numFmtId="0" fontId="62" fillId="10" borderId="617" xfId="0" applyFont="1" applyFill="1" applyBorder="1" applyAlignment="1">
      <alignment horizontal="center" vertical="center"/>
    </xf>
    <xf numFmtId="0" fontId="62" fillId="10" borderId="618" xfId="0" applyFont="1" applyFill="1" applyBorder="1" applyAlignment="1">
      <alignment horizontal="center" vertical="center"/>
    </xf>
    <xf numFmtId="0" fontId="62" fillId="10" borderId="619" xfId="0" applyFont="1" applyFill="1" applyBorder="1" applyAlignment="1">
      <alignment horizontal="center" vertical="center"/>
    </xf>
    <xf numFmtId="0" fontId="62" fillId="10" borderId="117" xfId="0" applyFont="1" applyFill="1" applyBorder="1" applyAlignment="1">
      <alignment horizontal="center" vertical="center"/>
    </xf>
    <xf numFmtId="0" fontId="62" fillId="10" borderId="118" xfId="0" applyFont="1" applyFill="1" applyBorder="1" applyAlignment="1">
      <alignment horizontal="center" vertical="center"/>
    </xf>
    <xf numFmtId="0" fontId="16" fillId="15" borderId="95" xfId="0" applyFont="1" applyFill="1" applyBorder="1" applyAlignment="1">
      <alignment horizontal="center" vertical="center"/>
    </xf>
    <xf numFmtId="0" fontId="16" fillId="15" borderId="155" xfId="0" applyFont="1" applyFill="1" applyBorder="1" applyAlignment="1">
      <alignment horizontal="center" vertical="center"/>
    </xf>
    <xf numFmtId="0" fontId="16" fillId="15" borderId="138" xfId="0" applyFont="1" applyFill="1" applyBorder="1" applyAlignment="1">
      <alignment horizontal="center" vertical="center"/>
    </xf>
    <xf numFmtId="0" fontId="19" fillId="15" borderId="95" xfId="0" applyFont="1" applyFill="1" applyBorder="1" applyAlignment="1">
      <alignment horizontal="center" vertical="center"/>
    </xf>
    <xf numFmtId="0" fontId="19" fillId="15" borderId="155" xfId="0" applyFont="1" applyFill="1" applyBorder="1" applyAlignment="1">
      <alignment horizontal="center" vertical="center"/>
    </xf>
    <xf numFmtId="0" fontId="19" fillId="15" borderId="138" xfId="0" applyFont="1" applyFill="1" applyBorder="1" applyAlignment="1">
      <alignment horizontal="center" vertical="center"/>
    </xf>
    <xf numFmtId="0" fontId="30" fillId="15" borderId="139" xfId="0" applyFont="1" applyFill="1" applyBorder="1" applyAlignment="1">
      <alignment horizontal="center" vertical="center"/>
    </xf>
    <xf numFmtId="0" fontId="30" fillId="15" borderId="84" xfId="0" applyFont="1" applyFill="1" applyBorder="1" applyAlignment="1">
      <alignment horizontal="center" vertical="center"/>
    </xf>
    <xf numFmtId="0" fontId="30" fillId="15" borderId="71" xfId="0" applyFont="1" applyFill="1" applyBorder="1" applyAlignment="1">
      <alignment horizontal="center" vertical="center"/>
    </xf>
    <xf numFmtId="0" fontId="17" fillId="15" borderId="70" xfId="0" applyFont="1" applyFill="1" applyBorder="1" applyAlignment="1">
      <alignment horizontal="center" vertical="center"/>
    </xf>
    <xf numFmtId="0" fontId="17" fillId="15" borderId="71" xfId="0" applyFont="1" applyFill="1" applyBorder="1" applyAlignment="1">
      <alignment horizontal="center" vertical="center"/>
    </xf>
    <xf numFmtId="0" fontId="17" fillId="15" borderId="73" xfId="0" applyFont="1" applyFill="1" applyBorder="1" applyAlignment="1">
      <alignment horizontal="center" vertical="center" wrapText="1"/>
    </xf>
    <xf numFmtId="0" fontId="17" fillId="15" borderId="99" xfId="0" applyFont="1" applyFill="1" applyBorder="1" applyAlignment="1">
      <alignment horizontal="center" vertical="center" wrapText="1"/>
    </xf>
    <xf numFmtId="0" fontId="62" fillId="10" borderId="114" xfId="0" applyFont="1" applyFill="1" applyBorder="1" applyAlignment="1">
      <alignment horizontal="center"/>
    </xf>
    <xf numFmtId="0" fontId="62" fillId="10" borderId="115" xfId="0" applyFont="1" applyFill="1" applyBorder="1" applyAlignment="1">
      <alignment horizontal="center"/>
    </xf>
    <xf numFmtId="0" fontId="62" fillId="10" borderId="117" xfId="0" applyFont="1" applyFill="1" applyBorder="1" applyAlignment="1">
      <alignment horizontal="center"/>
    </xf>
    <xf numFmtId="0" fontId="62" fillId="10" borderId="118" xfId="0" applyFont="1" applyFill="1" applyBorder="1" applyAlignment="1">
      <alignment horizontal="center"/>
    </xf>
    <xf numFmtId="0" fontId="16" fillId="15" borderId="68" xfId="0" applyFont="1" applyFill="1" applyBorder="1" applyAlignment="1">
      <alignment horizontal="center" vertical="center"/>
    </xf>
    <xf numFmtId="0" fontId="16" fillId="15" borderId="156" xfId="0" applyFont="1" applyFill="1" applyBorder="1" applyAlignment="1">
      <alignment horizontal="center" vertical="center"/>
    </xf>
    <xf numFmtId="0" fontId="16" fillId="15" borderId="614" xfId="0" applyFont="1" applyFill="1" applyBorder="1" applyAlignment="1">
      <alignment horizontal="center" vertical="center"/>
    </xf>
    <xf numFmtId="0" fontId="62" fillId="10" borderId="120" xfId="0" applyFont="1" applyFill="1" applyBorder="1" applyAlignment="1">
      <alignment horizontal="center"/>
    </xf>
    <xf numFmtId="0" fontId="62" fillId="10" borderId="121" xfId="0" applyFont="1" applyFill="1" applyBorder="1" applyAlignment="1">
      <alignment horizontal="center"/>
    </xf>
    <xf numFmtId="0" fontId="16" fillId="15" borderId="68" xfId="0" applyFont="1" applyFill="1" applyBorder="1" applyAlignment="1">
      <alignment horizontal="center"/>
    </xf>
    <xf numFmtId="0" fontId="16" fillId="15" borderId="156" xfId="0" applyFont="1" applyFill="1" applyBorder="1" applyAlignment="1">
      <alignment horizontal="center"/>
    </xf>
    <xf numFmtId="0" fontId="16" fillId="15" borderId="614" xfId="0" applyFont="1" applyFill="1" applyBorder="1" applyAlignment="1">
      <alignment horizontal="center"/>
    </xf>
    <xf numFmtId="0" fontId="18" fillId="15" borderId="70" xfId="0" applyFont="1" applyFill="1" applyBorder="1" applyAlignment="1">
      <alignment horizontal="center" vertical="center" wrapText="1"/>
    </xf>
    <xf numFmtId="0" fontId="19" fillId="15" borderId="615" xfId="0" applyFont="1" applyFill="1" applyBorder="1" applyAlignment="1">
      <alignment horizontal="center" vertical="center"/>
    </xf>
    <xf numFmtId="0" fontId="19" fillId="15" borderId="86" xfId="0" applyFont="1" applyFill="1" applyBorder="1" applyAlignment="1">
      <alignment horizontal="center" vertical="center"/>
    </xf>
    <xf numFmtId="0" fontId="19" fillId="15" borderId="611" xfId="0" applyFont="1" applyFill="1" applyBorder="1" applyAlignment="1">
      <alignment horizontal="center" vertical="center"/>
    </xf>
    <xf numFmtId="0" fontId="19" fillId="15" borderId="100" xfId="0" applyFont="1" applyFill="1" applyBorder="1" applyAlignment="1">
      <alignment horizontal="center" vertical="center"/>
    </xf>
    <xf numFmtId="0" fontId="19" fillId="15" borderId="98" xfId="0" applyFont="1" applyFill="1" applyBorder="1" applyAlignment="1">
      <alignment horizontal="center" vertical="center"/>
    </xf>
    <xf numFmtId="0" fontId="29" fillId="15" borderId="73" xfId="0" applyFont="1" applyFill="1" applyBorder="1" applyAlignment="1">
      <alignment horizontal="center" vertical="center"/>
    </xf>
    <xf numFmtId="0" fontId="29" fillId="15" borderId="74" xfId="0" applyFont="1" applyFill="1" applyBorder="1" applyAlignment="1">
      <alignment horizontal="center" vertical="center"/>
    </xf>
    <xf numFmtId="0" fontId="29" fillId="15" borderId="75" xfId="0" applyFont="1" applyFill="1" applyBorder="1" applyAlignment="1">
      <alignment horizontal="center" vertical="center"/>
    </xf>
    <xf numFmtId="0" fontId="31" fillId="15" borderId="109" xfId="0" applyFont="1" applyFill="1" applyBorder="1" applyAlignment="1">
      <alignment horizontal="center"/>
    </xf>
    <xf numFmtId="0" fontId="31" fillId="15" borderId="83" xfId="0" applyFont="1" applyFill="1" applyBorder="1" applyAlignment="1">
      <alignment horizontal="center"/>
    </xf>
    <xf numFmtId="0" fontId="31" fillId="15" borderId="612" xfId="0" applyFont="1" applyFill="1" applyBorder="1" applyAlignment="1">
      <alignment horizontal="center"/>
    </xf>
    <xf numFmtId="0" fontId="31" fillId="15" borderId="129" xfId="0" applyFont="1" applyFill="1" applyBorder="1" applyAlignment="1">
      <alignment horizontal="center"/>
    </xf>
    <xf numFmtId="0" fontId="31" fillId="15" borderId="0" xfId="0" applyFont="1" applyFill="1" applyAlignment="1">
      <alignment horizontal="center"/>
    </xf>
    <xf numFmtId="0" fontId="31" fillId="15" borderId="613" xfId="0" applyFont="1" applyFill="1" applyBorder="1" applyAlignment="1">
      <alignment horizontal="center"/>
    </xf>
    <xf numFmtId="0" fontId="31" fillId="15" borderId="68" xfId="0" applyFont="1" applyFill="1" applyBorder="1" applyAlignment="1">
      <alignment horizontal="center"/>
    </xf>
    <xf numFmtId="0" fontId="31" fillId="15" borderId="156" xfId="0" applyFont="1" applyFill="1" applyBorder="1" applyAlignment="1">
      <alignment horizontal="center"/>
    </xf>
    <xf numFmtId="0" fontId="31" fillId="15" borderId="614" xfId="0" applyFont="1" applyFill="1" applyBorder="1" applyAlignment="1">
      <alignment horizontal="center"/>
    </xf>
    <xf numFmtId="0" fontId="62" fillId="10" borderId="114" xfId="0" applyFont="1" applyFill="1" applyBorder="1" applyAlignment="1">
      <alignment horizontal="center" vertical="center"/>
    </xf>
    <xf numFmtId="0" fontId="62" fillId="10" borderId="115" xfId="0" applyFont="1" applyFill="1" applyBorder="1" applyAlignment="1">
      <alignment horizontal="center" vertical="center"/>
    </xf>
    <xf numFmtId="0" fontId="17" fillId="15" borderId="109" xfId="0" applyFont="1" applyFill="1" applyBorder="1" applyAlignment="1">
      <alignment horizontal="center" vertical="center"/>
    </xf>
    <xf numFmtId="0" fontId="17" fillId="15" borderId="83" xfId="0" applyFont="1" applyFill="1" applyBorder="1" applyAlignment="1">
      <alignment horizontal="center" vertical="center"/>
    </xf>
    <xf numFmtId="0" fontId="17" fillId="15" borderId="84" xfId="0" applyFont="1" applyFill="1" applyBorder="1" applyAlignment="1">
      <alignment horizontal="center" vertical="center"/>
    </xf>
    <xf numFmtId="0" fontId="17" fillId="15" borderId="129" xfId="0" applyFont="1" applyFill="1" applyBorder="1" applyAlignment="1">
      <alignment horizontal="center" vertical="center"/>
    </xf>
    <xf numFmtId="0" fontId="17" fillId="15" borderId="0" xfId="0" applyFont="1" applyFill="1" applyAlignment="1">
      <alignment horizontal="center" vertical="center"/>
    </xf>
    <xf numFmtId="0" fontId="17" fillId="15" borderId="112" xfId="0" applyFont="1" applyFill="1" applyBorder="1" applyAlignment="1">
      <alignment horizontal="center" vertical="center"/>
    </xf>
    <xf numFmtId="0" fontId="17" fillId="15" borderId="105" xfId="0" applyFont="1" applyFill="1" applyBorder="1" applyAlignment="1">
      <alignment horizontal="center" vertical="center"/>
    </xf>
    <xf numFmtId="0" fontId="17" fillId="15" borderId="107" xfId="0" applyFont="1" applyFill="1" applyBorder="1" applyAlignment="1">
      <alignment horizontal="center" vertical="center"/>
    </xf>
    <xf numFmtId="0" fontId="17" fillId="15" borderId="106" xfId="0" applyFont="1" applyFill="1" applyBorder="1" applyAlignment="1">
      <alignment horizontal="center" vertical="center"/>
    </xf>
    <xf numFmtId="0" fontId="17" fillId="15" borderId="608" xfId="0" applyFont="1" applyFill="1" applyBorder="1" applyAlignment="1">
      <alignment horizontal="center" vertical="center"/>
    </xf>
    <xf numFmtId="0" fontId="17" fillId="15" borderId="609" xfId="0" applyFont="1" applyFill="1" applyBorder="1" applyAlignment="1">
      <alignment horizontal="center" vertical="center"/>
    </xf>
    <xf numFmtId="0" fontId="17" fillId="15" borderId="611" xfId="0" applyFont="1" applyFill="1" applyBorder="1" applyAlignment="1">
      <alignment horizontal="center" vertical="center"/>
    </xf>
    <xf numFmtId="0" fontId="17" fillId="15" borderId="608" xfId="0" applyFont="1" applyFill="1" applyBorder="1" applyAlignment="1">
      <alignment horizontal="center" vertical="center" wrapText="1"/>
    </xf>
    <xf numFmtId="0" fontId="17" fillId="15" borderId="609" xfId="0" applyFont="1" applyFill="1" applyBorder="1" applyAlignment="1">
      <alignment horizontal="center" vertical="center" wrapText="1"/>
    </xf>
    <xf numFmtId="0" fontId="17" fillId="15" borderId="611" xfId="0" applyFont="1" applyFill="1" applyBorder="1" applyAlignment="1">
      <alignment horizontal="center" vertical="center" wrapText="1"/>
    </xf>
    <xf numFmtId="0" fontId="16" fillId="15" borderId="99" xfId="0" applyFont="1" applyFill="1" applyBorder="1" applyAlignment="1">
      <alignment horizontal="center" vertical="center"/>
    </xf>
    <xf numFmtId="0" fontId="18" fillId="15" borderId="610" xfId="0" applyFont="1" applyFill="1" applyBorder="1" applyAlignment="1">
      <alignment horizontal="center" vertical="center" wrapText="1"/>
    </xf>
    <xf numFmtId="0" fontId="0" fillId="0" borderId="26" xfId="0" applyBorder="1"/>
    <xf numFmtId="0" fontId="2" fillId="4" borderId="26" xfId="0" applyFont="1" applyFill="1" applyBorder="1" applyAlignment="1">
      <alignment horizontal="center"/>
    </xf>
    <xf numFmtId="0" fontId="3" fillId="8" borderId="25" xfId="0" applyFont="1" applyFill="1" applyBorder="1" applyAlignment="1">
      <alignment horizontal="center" vertical="center"/>
    </xf>
    <xf numFmtId="0" fontId="3" fillId="8" borderId="2" xfId="0" applyFont="1" applyFill="1" applyBorder="1" applyAlignment="1">
      <alignment horizontal="center" vertical="center"/>
    </xf>
    <xf numFmtId="0" fontId="3" fillId="8" borderId="24" xfId="0" applyFont="1" applyFill="1" applyBorder="1" applyAlignment="1">
      <alignment horizontal="center" vertical="center"/>
    </xf>
    <xf numFmtId="0" fontId="0" fillId="0" borderId="26" xfId="0" applyBorder="1" applyAlignment="1">
      <alignment horizontal="left" vertical="center"/>
    </xf>
    <xf numFmtId="0" fontId="2" fillId="0" borderId="485" xfId="0" applyFont="1" applyBorder="1" applyAlignment="1">
      <alignment horizontal="center" vertical="center" wrapText="1"/>
    </xf>
  </cellXfs>
  <cellStyles count="86">
    <cellStyle name="0,0_x000d__x000a_NA_x000d__x000a_ 2" xfId="65" xr:uid="{7B024D41-6730-4788-9519-F85966E6C5A1}"/>
    <cellStyle name="0,0_x000d__x000a_NA_x000d__x000a_ 2 2" xfId="66" xr:uid="{55E662AE-2F73-4EF4-8C32-A980A9538F1B}"/>
    <cellStyle name="60% - Accent5" xfId="64" builtinId="48"/>
    <cellStyle name="Comma" xfId="1" builtinId="3"/>
    <cellStyle name="Comma 2" xfId="13" xr:uid="{00000000-0005-0000-0000-000001000000}"/>
    <cellStyle name="Comma 2 2" xfId="3" xr:uid="{00000000-0005-0000-0000-000002000000}"/>
    <cellStyle name="Comma 2 2 2" xfId="68" xr:uid="{84046281-2EE5-4CEC-AE51-66D82141281B}"/>
    <cellStyle name="Comma 2 3" xfId="27" xr:uid="{CEF039A1-06B4-46D4-837C-212D92D71E5B}"/>
    <cellStyle name="Comma 2 4" xfId="67" xr:uid="{9DA179E0-8438-43EB-82F5-C863904123B2}"/>
    <cellStyle name="Comma 2 4 2" xfId="80" xr:uid="{E769B9CE-E4D9-4DF3-8098-A6BDB0E06400}"/>
    <cellStyle name="Comma 2 5 2" xfId="70" xr:uid="{F490566D-B70A-46D6-B986-86DFC28AE34F}"/>
    <cellStyle name="Comma 3" xfId="15" xr:uid="{F08D7F08-6B66-4114-9538-97FF8BA3BE46}"/>
    <cellStyle name="Comma 3 2" xfId="41" xr:uid="{56BA736D-E638-4ED0-AF23-97075B8BEC85}"/>
    <cellStyle name="Comma 4" xfId="19" xr:uid="{A93F08AB-5A41-471F-8176-B945C2C26EB7}"/>
    <cellStyle name="Comma 5" xfId="57" xr:uid="{2CA3D555-15CD-4A7A-8ED7-AC191911E928}"/>
    <cellStyle name="Comma 6" xfId="25" xr:uid="{CB1309C2-67E2-4339-B9AC-40D64F54C2CC}"/>
    <cellStyle name="Currency 2" xfId="62" xr:uid="{AF5AC782-A8FB-4D7A-B2B0-06CBA9722F0F}"/>
    <cellStyle name="Hyperlink" xfId="22" xr:uid="{8BC72E19-8546-4512-B181-5C7E42D2F827}"/>
    <cellStyle name="Normal" xfId="0" builtinId="0"/>
    <cellStyle name="Normal - Style1" xfId="51" xr:uid="{934A87B7-F0B9-40CF-9804-325E6E0106D2}"/>
    <cellStyle name="Normal 10" xfId="14" xr:uid="{00000000-0005-0000-0000-000004000000}"/>
    <cellStyle name="Normal 10 2" xfId="39" xr:uid="{D92CA304-178B-4934-A5F3-7D2D42A286D7}"/>
    <cellStyle name="Normal 10 2 2" xfId="37" xr:uid="{B26C5961-770B-4149-B9CE-A4291DDED0BC}"/>
    <cellStyle name="Normal 10 20" xfId="45" xr:uid="{89CB3718-E4AA-428C-9751-DE602FDAF7BA}"/>
    <cellStyle name="Normal 10 3" xfId="69" xr:uid="{8C6C059A-E327-45D6-A8C7-7096275CDFA1}"/>
    <cellStyle name="Normal 11" xfId="16" xr:uid="{4ABC1382-1F45-4A01-857F-2CB32F012555}"/>
    <cellStyle name="Normal 12" xfId="38" xr:uid="{E7A225DB-CC3E-4A23-8687-6E80D111D2BE}"/>
    <cellStyle name="Normal 13" xfId="63" xr:uid="{5A73B232-37E0-4E14-97F1-52512FD63628}"/>
    <cellStyle name="Normal 14" xfId="71" xr:uid="{321E4910-5B12-4588-829E-FBF468931988}"/>
    <cellStyle name="Normal 14 2" xfId="8" xr:uid="{00000000-0005-0000-0000-000005000000}"/>
    <cellStyle name="Normal 15" xfId="75" xr:uid="{BFD155B0-B0D2-4C42-9282-305F58E877AD}"/>
    <cellStyle name="Normal 16" xfId="79" xr:uid="{5F7B1E19-B5EB-456F-9574-23108A5C4C57}"/>
    <cellStyle name="Normal 17" xfId="81" xr:uid="{81812A2C-C223-453B-9080-21563B757474}"/>
    <cellStyle name="Normal 2" xfId="4" xr:uid="{00000000-0005-0000-0000-000006000000}"/>
    <cellStyle name="Normal 2 2" xfId="7" xr:uid="{00000000-0005-0000-0000-000007000000}"/>
    <cellStyle name="Normal 2 2 2" xfId="18" xr:uid="{9EA060C7-E167-4346-AC74-84EB02C76AC6}"/>
    <cellStyle name="Normal 2 2 2 2" xfId="61" xr:uid="{9BC093BD-5ED7-47A7-8467-F69FBF97F464}"/>
    <cellStyle name="Normal 2 2 2 3" xfId="58" xr:uid="{92E210D6-8420-4A4A-BF4A-40A6E65F588F}"/>
    <cellStyle name="Normal 2 3" xfId="42" xr:uid="{7270B0E2-2A13-4701-9B4C-FCE8C394814B}"/>
    <cellStyle name="Normal 2 4" xfId="55" xr:uid="{7D3E205F-90A7-4BA1-898F-B988EE2707F7}"/>
    <cellStyle name="Normal 2 5" xfId="26" xr:uid="{4B520995-6B11-4A98-A4AC-87DC9A61C96B}"/>
    <cellStyle name="Normal 2 6" xfId="73" xr:uid="{383001BE-2A02-4FA9-A3B8-C2389C8D7FA8}"/>
    <cellStyle name="Normal 2 7" xfId="77" xr:uid="{9D1AEE8F-1B2A-4448-81B9-42F8537D8E25}"/>
    <cellStyle name="Normal 2 8" xfId="83" xr:uid="{9833425A-7F3A-47FA-8300-B26F62C420B7}"/>
    <cellStyle name="Normal 3" xfId="6" xr:uid="{00000000-0005-0000-0000-000008000000}"/>
    <cellStyle name="Normal 3 2" xfId="12" xr:uid="{00000000-0005-0000-0000-000009000000}"/>
    <cellStyle name="Normal 3 3" xfId="50" xr:uid="{C6C4405E-62A3-4C3E-9C10-79AAAAEFF42A}"/>
    <cellStyle name="Normal 3 4" xfId="29" xr:uid="{6ED9097C-5323-4F6D-A9AC-07EDE647E97C}"/>
    <cellStyle name="Normal 3 5" xfId="24" xr:uid="{F138755D-F08A-4AA8-BFD1-1D9991B60FC5}"/>
    <cellStyle name="Normal 4" xfId="36" xr:uid="{FBF0ECC2-2FE4-440A-B541-AA1E9DE67ABD}"/>
    <cellStyle name="Normal 4 2" xfId="43" xr:uid="{01EF91FB-C825-423D-B52A-913718A7D43B}"/>
    <cellStyle name="Normal 4 2 2" xfId="47" xr:uid="{0846F05E-29A9-4B32-8A19-A10BE26525DB}"/>
    <cellStyle name="Normal 5" xfId="44" xr:uid="{0488B8DA-F8A9-48DD-847C-19D50C1406AD}"/>
    <cellStyle name="Normal 5 3" xfId="46" xr:uid="{346433CE-B2BD-4A20-A559-74286B769D5C}"/>
    <cellStyle name="Normal 5 3 2" xfId="52" xr:uid="{DC61C2A4-7D22-4B61-A6A1-F90948AB8A5A}"/>
    <cellStyle name="Normal 6" xfId="17" xr:uid="{692E72AF-5A22-40B8-ACEF-3F3D8AA85C2E}"/>
    <cellStyle name="Normal 60" xfId="30" xr:uid="{4B066A33-D6C0-4CFB-9C68-42CA2CA706F2}"/>
    <cellStyle name="Normal 61" xfId="31" xr:uid="{BE1C2CFA-04FE-4752-B74E-5C8BE1AA44DE}"/>
    <cellStyle name="Normal 63" xfId="32" xr:uid="{D5534B67-D451-4FA8-989D-946C5B86B57C}"/>
    <cellStyle name="Normal 64" xfId="33" xr:uid="{D391B7F1-2C7C-4FE6-96D0-1AF20F8AF51B}"/>
    <cellStyle name="Normal 65" xfId="34" xr:uid="{974B239C-CE03-464C-AACB-24F941B79F43}"/>
    <cellStyle name="Normal 66" xfId="35" xr:uid="{8F84DA57-5E2F-48CF-AFB6-F641E2D90099}"/>
    <cellStyle name="Normal 7" xfId="53" xr:uid="{07C1316E-AE63-45F0-B958-779E6C5ABDC6}"/>
    <cellStyle name="Normal 8" xfId="54" xr:uid="{BFE0FB53-B678-48E4-A599-37D68C1A572F}"/>
    <cellStyle name="Normal 88 2" xfId="60" xr:uid="{1A643C39-EF20-4419-B824-1D9346FA1B9E}"/>
    <cellStyle name="Normal 9" xfId="56" xr:uid="{C34800FF-5B6E-452F-8E92-4CADE21EA811}"/>
    <cellStyle name="Normal_Sheet2" xfId="9" xr:uid="{00000000-0005-0000-0000-00000A000000}"/>
    <cellStyle name="Normal_Weekly Inspection on 28.1.2008" xfId="11" xr:uid="{00000000-0005-0000-0000-00000B000000}"/>
    <cellStyle name="Normal_Weekly Inspection on 28.1.2008 2" xfId="84" xr:uid="{116BADCF-1CC1-4C43-9CFE-8BB711F6CD6F}"/>
    <cellStyle name="Note 2" xfId="10" xr:uid="{00000000-0005-0000-0000-00000C000000}"/>
    <cellStyle name="Percent" xfId="2" builtinId="5"/>
    <cellStyle name="Percent 2" xfId="5" xr:uid="{00000000-0005-0000-0000-00000E000000}"/>
    <cellStyle name="Percent 2 2" xfId="48" xr:uid="{3D72B78E-9E31-4E3C-A554-7443A4D6ECF5}"/>
    <cellStyle name="Percent 2 3" xfId="28" xr:uid="{2199F411-A835-42C9-ACB9-11FD85E03BB9}"/>
    <cellStyle name="Percent 2 4" xfId="74" xr:uid="{0C97E679-3D99-486B-ADEB-441F6D7DE256}"/>
    <cellStyle name="Percent 2 5" xfId="78" xr:uid="{75072561-E9E4-42C2-8718-84DF754D73D4}"/>
    <cellStyle name="Percent 2 6" xfId="85" xr:uid="{7C9022E1-7AC0-4F4A-A6E2-BEBF1B7CBFF2}"/>
    <cellStyle name="Percent 3" xfId="49" xr:uid="{366512EE-798F-4BE4-BAAE-6F163D48E2AC}"/>
    <cellStyle name="Percent 4" xfId="20" xr:uid="{6EC066D0-4642-4ACC-9F3A-33856616CD8B}"/>
    <cellStyle name="Percent 5" xfId="59" xr:uid="{DBD71619-6619-4872-9682-319AFD972FCE}"/>
    <cellStyle name="Percent 6" xfId="40" xr:uid="{FB67FB44-B109-4E8D-B6D5-560D8B13A3E0}"/>
    <cellStyle name="Percent 7" xfId="72" xr:uid="{CFF89EF6-A706-403F-B1A5-046855CCAFB6}"/>
    <cellStyle name="Percent 8" xfId="76" xr:uid="{802D3859-FF82-40E7-ABF6-BA34D6164303}"/>
    <cellStyle name="Percent 9" xfId="82" xr:uid="{FB472A3E-A28C-4EA6-BD68-59E0C026C2A3}"/>
    <cellStyle name="عادي 2" xfId="21" xr:uid="{8BB4F372-F59B-4DF8-84BA-8B3FEAC196F7}"/>
    <cellStyle name="عادي 3" xfId="23" xr:uid="{6FF0EAFC-6D8A-4DBD-8551-B25F6AD7558F}"/>
  </cellStyles>
  <dxfs count="64">
    <dxf>
      <fill>
        <patternFill>
          <bgColor rgb="FF92D050"/>
        </patternFill>
      </fill>
    </dxf>
    <dxf>
      <fill>
        <patternFill>
          <bgColor theme="0"/>
        </patternFill>
      </fill>
    </dxf>
    <dxf>
      <font>
        <condense val="0"/>
        <extend val="0"/>
        <color indexed="9"/>
      </font>
      <fill>
        <patternFill>
          <bgColor indexed="9"/>
        </patternFill>
      </fill>
    </dxf>
    <dxf>
      <font>
        <color rgb="FF8DC440"/>
      </font>
      <fill>
        <patternFill>
          <bgColor rgb="FF8DC440"/>
        </patternFill>
      </fill>
    </dxf>
    <dxf>
      <fill>
        <patternFill>
          <bgColor rgb="FF92D050"/>
        </patternFill>
      </fill>
    </dxf>
    <dxf>
      <fill>
        <patternFill>
          <bgColor theme="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lor theme="0"/>
      </font>
      <fill>
        <patternFill>
          <bgColor rgb="FF8DC440"/>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color rgb="FF9C0006"/>
      </font>
      <fill>
        <patternFill>
          <bgColor rgb="FFFFC7CE"/>
        </patternFill>
      </fill>
    </dxf>
    <dxf>
      <font>
        <color rgb="FF9C0006"/>
      </font>
      <fill>
        <patternFill>
          <bgColor rgb="FFFFC7CE"/>
        </patternFill>
      </fill>
    </dxf>
    <dxf>
      <fill>
        <patternFill>
          <bgColor rgb="FFFF0000"/>
        </patternFill>
      </fill>
    </dxf>
    <dxf>
      <font>
        <b/>
        <i val="0"/>
        <color rgb="FF00B050"/>
      </font>
      <numFmt numFmtId="206" formatCode="#,##0;[Red]#,##0"/>
    </dxf>
    <dxf>
      <font>
        <b/>
        <i val="0"/>
        <color rgb="FF00B050"/>
      </font>
      <numFmt numFmtId="206" formatCode="#,##0;[Red]#,##0"/>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val="0"/>
        <i val="0"/>
        <condense val="0"/>
        <extend val="0"/>
        <color indexed="17"/>
      </font>
    </dxf>
    <dxf>
      <font>
        <b val="0"/>
        <i val="0"/>
        <condense val="0"/>
        <extend val="0"/>
        <color indexed="10"/>
      </font>
    </dxf>
    <dxf>
      <font>
        <condense val="0"/>
        <extend val="0"/>
        <color indexed="10"/>
      </font>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b/>
        <i val="0"/>
        <condense val="0"/>
        <extend val="0"/>
        <color indexed="9"/>
      </font>
      <fill>
        <patternFill>
          <bgColor indexed="10"/>
        </patternFill>
      </fill>
    </dxf>
    <dxf>
      <font>
        <b/>
        <i val="0"/>
        <condense val="0"/>
        <extend val="0"/>
        <color auto="1"/>
      </font>
      <fill>
        <gradientFill>
          <stop position="0">
            <color rgb="FFFFD03B"/>
          </stop>
          <stop position="1">
            <color rgb="FFFFC000"/>
          </stop>
        </gradientFill>
      </fill>
    </dxf>
    <dxf>
      <font>
        <b/>
        <i val="0"/>
        <condense val="0"/>
        <extend val="0"/>
        <color indexed="9"/>
      </font>
      <fill>
        <gradientFill>
          <stop position="0">
            <color rgb="FF00A200"/>
          </stop>
          <stop position="1">
            <color rgb="FF008000"/>
          </stop>
        </gradientFill>
      </fill>
    </dxf>
    <dxf>
      <font>
        <color rgb="FFC00000"/>
      </font>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dxf>
    <dxf>
      <font>
        <b/>
        <i val="0"/>
        <color rgb="FFFF0000"/>
      </font>
    </dxf>
    <dxf>
      <font>
        <b/>
        <i val="0"/>
        <condense val="0"/>
        <extend val="0"/>
        <color indexed="9"/>
      </font>
      <fill>
        <patternFill>
          <bgColor indexed="10"/>
        </patternFill>
      </fill>
    </dxf>
    <dxf>
      <font>
        <b/>
        <i val="0"/>
        <condense val="0"/>
        <extend val="0"/>
        <color auto="1"/>
      </font>
      <fill>
        <patternFill>
          <bgColor indexed="51"/>
        </patternFill>
      </fill>
    </dxf>
    <dxf>
      <font>
        <b/>
        <i val="0"/>
        <condense val="0"/>
        <extend val="0"/>
        <color indexed="9"/>
      </font>
      <fill>
        <patternFill>
          <bgColor indexed="17"/>
        </patternFill>
      </fill>
    </dxf>
    <dxf>
      <font>
        <b/>
        <i val="0"/>
        <color rgb="FF00B050"/>
      </font>
      <numFmt numFmtId="206" formatCode="#,##0;[Red]#,##0"/>
    </dxf>
    <dxf>
      <font>
        <b/>
        <i val="0"/>
        <color rgb="FF00B050"/>
      </font>
      <numFmt numFmtId="206" formatCode="#,##0;[Red]#,##0"/>
    </dxf>
    <dxf>
      <font>
        <b/>
        <i val="0"/>
        <color rgb="FF008000"/>
      </font>
      <fill>
        <patternFill>
          <bgColor theme="0" tint="-4.9989318521683403E-2"/>
        </patternFill>
      </fill>
    </dxf>
    <dxf>
      <font>
        <b/>
        <i val="0"/>
        <color auto="1"/>
      </font>
      <fill>
        <patternFill>
          <bgColor theme="0" tint="-4.9989318521683403E-2"/>
        </patternFill>
      </fill>
    </dxf>
    <dxf>
      <font>
        <b/>
        <i val="0"/>
        <color rgb="FFFF0000"/>
      </font>
      <fill>
        <patternFill patternType="solid">
          <bgColor theme="0" tint="-4.9989318521683403E-2"/>
        </patternFill>
      </fill>
    </dxf>
    <dxf>
      <font>
        <color rgb="FF008000"/>
      </font>
      <fill>
        <patternFill>
          <bgColor theme="0" tint="-4.9989318521683403E-2"/>
        </patternFill>
      </fill>
    </dxf>
    <dxf>
      <font>
        <color auto="1"/>
      </font>
      <fill>
        <patternFill>
          <bgColor theme="0" tint="-4.9989318521683403E-2"/>
        </patternFill>
      </fill>
    </dxf>
    <dxf>
      <font>
        <color rgb="FFFF0000"/>
      </font>
      <fill>
        <patternFill patternType="solid">
          <bgColor theme="0" tint="-4.9989318521683403E-2"/>
        </patternFill>
      </fill>
    </dxf>
    <dxf>
      <font>
        <color rgb="FFC00000"/>
      </font>
    </dxf>
    <dxf>
      <fill>
        <patternFill>
          <bgColor rgb="FFFF0000"/>
        </patternFill>
      </fill>
    </dxf>
  </dxfs>
  <tableStyles count="1" defaultTableStyle="TableStyleMedium2" defaultPivotStyle="PivotStyleLight16">
    <tableStyle name="Invisible" pivot="0" table="0" count="0" xr9:uid="{0DC0618C-2673-4BB8-BECA-B894223157CF}"/>
  </tableStyles>
  <colors>
    <mruColors>
      <color rgb="FF00A200"/>
      <color rgb="FF53B3DD"/>
      <color rgb="FFEDF4F7"/>
      <color rgb="FFFF9393"/>
      <color rgb="FFFF5050"/>
      <color rgb="FFD5FFFE"/>
      <color rgb="FF2C6682"/>
      <color rgb="FF3D88AA"/>
      <color rgb="FFD1E4EB"/>
      <color rgb="FFFFD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xml"/><Relationship Id="rId21" Type="http://schemas.openxmlformats.org/officeDocument/2006/relationships/worksheet" Target="worksheets/sheet21.xml"/><Relationship Id="rId42" Type="http://schemas.openxmlformats.org/officeDocument/2006/relationships/externalLink" Target="externalLinks/externalLink17.xml"/><Relationship Id="rId47" Type="http://schemas.openxmlformats.org/officeDocument/2006/relationships/externalLink" Target="externalLinks/externalLink22.xml"/><Relationship Id="rId63" Type="http://schemas.openxmlformats.org/officeDocument/2006/relationships/externalLink" Target="externalLinks/externalLink38.xml"/><Relationship Id="rId68" Type="http://schemas.openxmlformats.org/officeDocument/2006/relationships/externalLink" Target="externalLinks/externalLink43.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7.xml"/><Relationship Id="rId37" Type="http://schemas.openxmlformats.org/officeDocument/2006/relationships/externalLink" Target="externalLinks/externalLink12.xml"/><Relationship Id="rId40" Type="http://schemas.openxmlformats.org/officeDocument/2006/relationships/externalLink" Target="externalLinks/externalLink15.xml"/><Relationship Id="rId45" Type="http://schemas.openxmlformats.org/officeDocument/2006/relationships/externalLink" Target="externalLinks/externalLink20.xml"/><Relationship Id="rId53" Type="http://schemas.openxmlformats.org/officeDocument/2006/relationships/externalLink" Target="externalLinks/externalLink28.xml"/><Relationship Id="rId58" Type="http://schemas.openxmlformats.org/officeDocument/2006/relationships/externalLink" Target="externalLinks/externalLink33.xml"/><Relationship Id="rId66" Type="http://schemas.openxmlformats.org/officeDocument/2006/relationships/externalLink" Target="externalLinks/externalLink41.xml"/><Relationship Id="rId74"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externalLink" Target="externalLinks/externalLink36.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2.xml"/><Relationship Id="rId30" Type="http://schemas.openxmlformats.org/officeDocument/2006/relationships/externalLink" Target="externalLinks/externalLink5.xml"/><Relationship Id="rId35" Type="http://schemas.openxmlformats.org/officeDocument/2006/relationships/externalLink" Target="externalLinks/externalLink10.xml"/><Relationship Id="rId43" Type="http://schemas.openxmlformats.org/officeDocument/2006/relationships/externalLink" Target="externalLinks/externalLink18.xml"/><Relationship Id="rId48" Type="http://schemas.openxmlformats.org/officeDocument/2006/relationships/externalLink" Target="externalLinks/externalLink23.xml"/><Relationship Id="rId56" Type="http://schemas.openxmlformats.org/officeDocument/2006/relationships/externalLink" Target="externalLinks/externalLink31.xml"/><Relationship Id="rId64" Type="http://schemas.openxmlformats.org/officeDocument/2006/relationships/externalLink" Target="externalLinks/externalLink39.xml"/><Relationship Id="rId69" Type="http://schemas.openxmlformats.org/officeDocument/2006/relationships/externalLink" Target="externalLinks/externalLink44.xml"/><Relationship Id="rId77"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externalLink" Target="externalLinks/externalLink26.xml"/><Relationship Id="rId72"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8.xml"/><Relationship Id="rId38" Type="http://schemas.openxmlformats.org/officeDocument/2006/relationships/externalLink" Target="externalLinks/externalLink13.xml"/><Relationship Id="rId46" Type="http://schemas.openxmlformats.org/officeDocument/2006/relationships/externalLink" Target="externalLinks/externalLink21.xml"/><Relationship Id="rId59" Type="http://schemas.openxmlformats.org/officeDocument/2006/relationships/externalLink" Target="externalLinks/externalLink34.xml"/><Relationship Id="rId67" Type="http://schemas.openxmlformats.org/officeDocument/2006/relationships/externalLink" Target="externalLinks/externalLink42.xml"/><Relationship Id="rId20" Type="http://schemas.openxmlformats.org/officeDocument/2006/relationships/worksheet" Target="worksheets/sheet20.xml"/><Relationship Id="rId41" Type="http://schemas.openxmlformats.org/officeDocument/2006/relationships/externalLink" Target="externalLinks/externalLink16.xml"/><Relationship Id="rId54" Type="http://schemas.openxmlformats.org/officeDocument/2006/relationships/externalLink" Target="externalLinks/externalLink29.xml"/><Relationship Id="rId62" Type="http://schemas.openxmlformats.org/officeDocument/2006/relationships/externalLink" Target="externalLinks/externalLink37.xml"/><Relationship Id="rId70" Type="http://schemas.openxmlformats.org/officeDocument/2006/relationships/externalLink" Target="externalLinks/externalLink45.xml"/><Relationship Id="rId75"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3.xml"/><Relationship Id="rId36" Type="http://schemas.openxmlformats.org/officeDocument/2006/relationships/externalLink" Target="externalLinks/externalLink11.xml"/><Relationship Id="rId49" Type="http://schemas.openxmlformats.org/officeDocument/2006/relationships/externalLink" Target="externalLinks/externalLink24.xml"/><Relationship Id="rId57" Type="http://schemas.openxmlformats.org/officeDocument/2006/relationships/externalLink" Target="externalLinks/externalLink32.xml"/><Relationship Id="rId10" Type="http://schemas.openxmlformats.org/officeDocument/2006/relationships/worksheet" Target="worksheets/sheet10.xml"/><Relationship Id="rId31" Type="http://schemas.openxmlformats.org/officeDocument/2006/relationships/externalLink" Target="externalLinks/externalLink6.xml"/><Relationship Id="rId44" Type="http://schemas.openxmlformats.org/officeDocument/2006/relationships/externalLink" Target="externalLinks/externalLink19.xml"/><Relationship Id="rId52" Type="http://schemas.openxmlformats.org/officeDocument/2006/relationships/externalLink" Target="externalLinks/externalLink27.xml"/><Relationship Id="rId60" Type="http://schemas.openxmlformats.org/officeDocument/2006/relationships/externalLink" Target="externalLinks/externalLink35.xml"/><Relationship Id="rId65" Type="http://schemas.openxmlformats.org/officeDocument/2006/relationships/externalLink" Target="externalLinks/externalLink40.xml"/><Relationship Id="rId73"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4.xml"/><Relationship Id="rId34" Type="http://schemas.openxmlformats.org/officeDocument/2006/relationships/externalLink" Target="externalLinks/externalLink9.xml"/><Relationship Id="rId50" Type="http://schemas.openxmlformats.org/officeDocument/2006/relationships/externalLink" Target="externalLinks/externalLink25.xml"/><Relationship Id="rId55" Type="http://schemas.openxmlformats.org/officeDocument/2006/relationships/externalLink" Target="externalLinks/externalLink30.xml"/><Relationship Id="rId76" Type="http://schemas.openxmlformats.org/officeDocument/2006/relationships/customXml" Target="../customXml/item2.xml"/><Relationship Id="rId7" Type="http://schemas.openxmlformats.org/officeDocument/2006/relationships/worksheet" Target="worksheets/sheet7.xml"/><Relationship Id="rId71" Type="http://schemas.openxmlformats.org/officeDocument/2006/relationships/theme" Target="theme/theme1.xml"/><Relationship Id="rId2" Type="http://schemas.openxmlformats.org/officeDocument/2006/relationships/worksheet" Target="worksheets/sheet2.xml"/><Relationship Id="rId29" Type="http://schemas.openxmlformats.org/officeDocument/2006/relationships/externalLink" Target="externalLinks/externalLink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r>
              <a:rPr lang="en-US">
                <a:solidFill>
                  <a:srgbClr val="2C6682"/>
                </a:solidFill>
              </a:rPr>
              <a:t>Project Status Score</a:t>
            </a:r>
          </a:p>
        </c:rich>
      </c:tx>
      <c:layout>
        <c:manualLayout>
          <c:xMode val="edge"/>
          <c:yMode val="edge"/>
          <c:x val="0.24985941422251903"/>
          <c:y val="6.7132857822791861E-3"/>
        </c:manualLayout>
      </c:layout>
      <c:overlay val="0"/>
      <c:spPr>
        <a:noFill/>
        <a:ln>
          <a:noFill/>
        </a:ln>
        <a:effectLst/>
      </c:spPr>
      <c:txPr>
        <a:bodyPr rot="0" spcFirstLastPara="1" vertOverflow="ellipsis" vert="horz" wrap="square" anchor="ctr" anchorCtr="1"/>
        <a:lstStyle/>
        <a:p>
          <a:pPr>
            <a:defRPr sz="16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title>
    <c:autoTitleDeleted val="0"/>
    <c:plotArea>
      <c:layout>
        <c:manualLayout>
          <c:layoutTarget val="inner"/>
          <c:xMode val="edge"/>
          <c:yMode val="edge"/>
          <c:x val="0.28105895809716386"/>
          <c:y val="0.15145691534320921"/>
          <c:w val="0.44088666932197679"/>
          <c:h val="0.7681889763779528"/>
        </c:manualLayout>
      </c:layout>
      <c:radarChart>
        <c:radarStyle val="marker"/>
        <c:varyColors val="0"/>
        <c:ser>
          <c:idx val="2"/>
          <c:order val="0"/>
          <c:tx>
            <c:strRef>
              <c:f>Codes!$E$42</c:f>
              <c:strCache>
                <c:ptCount val="1"/>
                <c:pt idx="0">
                  <c:v>Max</c:v>
                </c:pt>
              </c:strCache>
            </c:strRef>
          </c:tx>
          <c:spPr>
            <a:ln w="34925" cap="rnd">
              <a:solidFill>
                <a:schemeClr val="accent6">
                  <a:lumMod val="75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lumMod val="75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Codes!$E$43:$E$50</c:f>
              <c:numCache>
                <c:formatCode>0%</c:formatCode>
                <c:ptCount val="8"/>
                <c:pt idx="0">
                  <c:v>1</c:v>
                </c:pt>
                <c:pt idx="1">
                  <c:v>1</c:v>
                </c:pt>
                <c:pt idx="2">
                  <c:v>1</c:v>
                </c:pt>
                <c:pt idx="3">
                  <c:v>1</c:v>
                </c:pt>
                <c:pt idx="4">
                  <c:v>1</c:v>
                </c:pt>
                <c:pt idx="5">
                  <c:v>1</c:v>
                </c:pt>
                <c:pt idx="6">
                  <c:v>1</c:v>
                </c:pt>
                <c:pt idx="7">
                  <c:v>1</c:v>
                </c:pt>
              </c:numCache>
            </c:numRef>
          </c:val>
          <c:extLst>
            <c:ext xmlns:c16="http://schemas.microsoft.com/office/drawing/2014/chart" uri="{C3380CC4-5D6E-409C-BE32-E72D297353CC}">
              <c16:uniqueId val="{00000002-7F20-45AE-B30F-3B9980D61E1D}"/>
            </c:ext>
          </c:extLst>
        </c:ser>
        <c:ser>
          <c:idx val="3"/>
          <c:order val="1"/>
          <c:tx>
            <c:strRef>
              <c:f>Codes!$F$42</c:f>
              <c:strCache>
                <c:ptCount val="1"/>
                <c:pt idx="0">
                  <c:v>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Codes!$B$43:$B$50</c:f>
              <c:strCache>
                <c:ptCount val="8"/>
                <c:pt idx="0">
                  <c:v>SPI (Physical Effort)</c:v>
                </c:pt>
                <c:pt idx="1">
                  <c:v>SPI (Cost)</c:v>
                </c:pt>
                <c:pt idx="2">
                  <c:v>On Schedule -Active</c:v>
                </c:pt>
                <c:pt idx="3">
                  <c:v>Manpower Availability</c:v>
                </c:pt>
                <c:pt idx="4">
                  <c:v>Major Equipment Availability</c:v>
                </c:pt>
                <c:pt idx="5">
                  <c:v>Billing % Compared to Planned</c:v>
                </c:pt>
                <c:pt idx="6">
                  <c:v>Safety Score</c:v>
                </c:pt>
                <c:pt idx="7">
                  <c:v>Quality Score</c:v>
                </c:pt>
              </c:strCache>
            </c:strRef>
          </c:cat>
          <c:val>
            <c:numRef>
              <c:f>Codes!$F$43:$F$50</c:f>
              <c:numCache>
                <c:formatCode>0%</c:formatCode>
                <c:ptCount val="8"/>
                <c:pt idx="0">
                  <c:v>0.83117072444069318</c:v>
                </c:pt>
                <c:pt idx="1">
                  <c:v>0.90441360960219586</c:v>
                </c:pt>
                <c:pt idx="2">
                  <c:v>8.8095238095238102</c:v>
                </c:pt>
                <c:pt idx="3">
                  <c:v>0.4</c:v>
                </c:pt>
                <c:pt idx="4">
                  <c:v>0.55555555555555558</c:v>
                </c:pt>
                <c:pt idx="5">
                  <c:v>0</c:v>
                </c:pt>
                <c:pt idx="6">
                  <c:v>0</c:v>
                </c:pt>
                <c:pt idx="7">
                  <c:v>0</c:v>
                </c:pt>
              </c:numCache>
            </c:numRef>
          </c:val>
          <c:extLst>
            <c:ext xmlns:c16="http://schemas.microsoft.com/office/drawing/2014/chart" uri="{C3380CC4-5D6E-409C-BE32-E72D297353CC}">
              <c16:uniqueId val="{00000003-7F20-45AE-B30F-3B9980D61E1D}"/>
            </c:ext>
          </c:extLst>
        </c:ser>
        <c:dLbls>
          <c:showLegendKey val="0"/>
          <c:showVal val="0"/>
          <c:showCatName val="0"/>
          <c:showSerName val="0"/>
          <c:showPercent val="0"/>
          <c:showBubbleSize val="0"/>
        </c:dLbls>
        <c:axId val="409236496"/>
        <c:axId val="370290896"/>
      </c:radarChart>
      <c:catAx>
        <c:axId val="409236496"/>
        <c:scaling>
          <c:orientation val="minMax"/>
        </c:scaling>
        <c:delete val="0"/>
        <c:axPos val="b"/>
        <c:numFmt formatCode="General"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rgbClr val="2C6682"/>
                </a:solidFill>
                <a:effectLst>
                  <a:outerShdw blurRad="38100" dist="19050" dir="2700000" algn="tl" rotWithShape="0">
                    <a:schemeClr val="dk1">
                      <a:alpha val="40000"/>
                    </a:schemeClr>
                  </a:outerShdw>
                </a:effectLst>
                <a:latin typeface="+mn-lt"/>
                <a:ea typeface="+mn-ea"/>
                <a:cs typeface="+mn-cs"/>
              </a:defRPr>
            </a:pPr>
            <a:endParaRPr lang="en-US"/>
          </a:p>
        </c:txPr>
        <c:crossAx val="370290896"/>
        <c:crosses val="autoZero"/>
        <c:auto val="1"/>
        <c:lblAlgn val="ctr"/>
        <c:lblOffset val="100"/>
        <c:noMultiLvlLbl val="0"/>
      </c:catAx>
      <c:valAx>
        <c:axId val="37029089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409236496"/>
        <c:crosses val="autoZero"/>
        <c:crossBetween val="between"/>
      </c:valAx>
      <c:spPr>
        <a:noFill/>
        <a:ln>
          <a:noFill/>
        </a:ln>
        <a:effectLst/>
      </c:spPr>
    </c:plotArea>
    <c:plotVisOnly val="1"/>
    <c:dispBlanksAs val="gap"/>
    <c:showDLblsOverMax val="0"/>
  </c:chart>
  <c:spPr>
    <a:solidFill>
      <a:schemeClr val="bg1"/>
    </a:solidFill>
    <a:ln w="12700" cap="flat" cmpd="sng" algn="ctr">
      <a:solidFill>
        <a:srgbClr val="53B3DD"/>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Physical Progress - Effort</a:t>
            </a:r>
          </a:p>
        </c:rich>
      </c:tx>
      <c:layout>
        <c:manualLayout>
          <c:xMode val="edge"/>
          <c:yMode val="edge"/>
          <c:x val="8.137112367699309E-2"/>
          <c:y val="3.496812327064034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5.4502680714013818E-2"/>
          <c:y val="1.7436570428696414E-2"/>
          <c:w val="0.92209187307072005"/>
          <c:h val="0.81666096292648382"/>
        </c:manualLayout>
      </c:layout>
      <c:lineChart>
        <c:grouping val="standard"/>
        <c:varyColors val="0"/>
        <c:ser>
          <c:idx val="0"/>
          <c:order val="0"/>
          <c:tx>
            <c:strRef>
              <c:f>'Physical-Chart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Data'!$D$4:$D$28</c15:sqref>
                  </c15:fullRef>
                </c:ext>
              </c:extLst>
              <c:f>'Physical-Chart Data'!$D$4:$D$17</c:f>
              <c:numCache>
                <c:formatCode>0.00%</c:formatCode>
                <c:ptCount val="14"/>
                <c:pt idx="0">
                  <c:v>4.9775238808765689E-3</c:v>
                </c:pt>
                <c:pt idx="1">
                  <c:v>9.4912436785914961E-2</c:v>
                </c:pt>
                <c:pt idx="2">
                  <c:v>0.16731831803708561</c:v>
                </c:pt>
                <c:pt idx="3">
                  <c:v>0.30858775051507775</c:v>
                </c:pt>
                <c:pt idx="4">
                  <c:v>0.42718673908971716</c:v>
                </c:pt>
                <c:pt idx="5">
                  <c:v>0.5190812886308297</c:v>
                </c:pt>
                <c:pt idx="6">
                  <c:v>0.63151573328338639</c:v>
                </c:pt>
                <c:pt idx="7">
                  <c:v>0.75125959917587559</c:v>
                </c:pt>
                <c:pt idx="8">
                  <c:v>0.84936083536242746</c:v>
                </c:pt>
                <c:pt idx="9">
                  <c:v>0.94251498407941559</c:v>
                </c:pt>
                <c:pt idx="10">
                  <c:v>1</c:v>
                </c:pt>
              </c:numCache>
            </c:numRef>
          </c:val>
          <c:smooth val="0"/>
          <c:extLst>
            <c:ext xmlns:c16="http://schemas.microsoft.com/office/drawing/2014/chart" uri="{C3380CC4-5D6E-409C-BE32-E72D297353CC}">
              <c16:uniqueId val="{00000000-6C07-46C7-8A10-8C170C5B548D}"/>
            </c:ext>
          </c:extLst>
        </c:ser>
        <c:ser>
          <c:idx val="1"/>
          <c:order val="1"/>
          <c:tx>
            <c:strRef>
              <c:f>'Physical-Chart Data'!$E$2:$F$2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none"/>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D7B-4D4E-981E-E0E78E7CA5DC}"/>
                </c:ext>
              </c:extLst>
            </c:dLbl>
            <c:dLbl>
              <c:idx val="13"/>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D7B-4D4E-981E-E0E78E7CA5DC}"/>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Data'!$G$4:$G$28</c15:sqref>
                  </c15:fullRef>
                </c:ext>
              </c:extLst>
              <c:f>'Physical-Chart Data'!$G$4:$G$17</c:f>
              <c:numCache>
                <c:formatCode>0.00%</c:formatCode>
                <c:ptCount val="14"/>
                <c:pt idx="0">
                  <c:v>3.756261461397398E-3</c:v>
                </c:pt>
                <c:pt idx="1">
                  <c:v>4.9828309805417782E-2</c:v>
                </c:pt>
                <c:pt idx="2">
                  <c:v>0.10485778636570627</c:v>
                </c:pt>
                <c:pt idx="3">
                  <c:v>0.17348955705160551</c:v>
                </c:pt>
                <c:pt idx="4">
                  <c:v>0.26251246138509066</c:v>
                </c:pt>
                <c:pt idx="5">
                  <c:v>0.3315134582958979</c:v>
                </c:pt>
                <c:pt idx="6">
                  <c:v>0.41684410038030301</c:v>
                </c:pt>
                <c:pt idx="7">
                  <c:v>0.5775904296562504</c:v>
                </c:pt>
                <c:pt idx="8">
                  <c:v>0.71021402813503831</c:v>
                </c:pt>
                <c:pt idx="9">
                  <c:v>0.90193597617260091</c:v>
                </c:pt>
                <c:pt idx="10">
                  <c:v>1</c:v>
                </c:pt>
              </c:numCache>
            </c:numRef>
          </c:val>
          <c:smooth val="0"/>
          <c:extLst>
            <c:ext xmlns:c15="http://schemas.microsoft.com/office/drawing/2012/chart" uri="{02D57815-91ED-43cb-92C2-25804820EDAC}">
              <c15:categoryFilterExceptions>
                <c15:categoryFilterException>
                  <c15:sqref>'Physical-Chart Data'!$G$21</c15:sqref>
                  <c15:dLbl>
                    <c:idx val="13"/>
                    <c:dLblPos val="t"/>
                    <c:showLegendKey val="0"/>
                    <c:showVal val="1"/>
                    <c:showCatName val="0"/>
                    <c:showSerName val="0"/>
                    <c:showPercent val="0"/>
                    <c:showBubbleSize val="0"/>
                    <c:extLst>
                      <c:ext uri="{CE6537A1-D6FC-4f65-9D91-7224C49458BB}"/>
                      <c:ext xmlns:c16="http://schemas.microsoft.com/office/drawing/2014/chart" uri="{C3380CC4-5D6E-409C-BE32-E72D297353CC}">
                        <c16:uniqueId val="{00000000-6CDC-4078-B2AE-CD93B3671AA3}"/>
                      </c:ext>
                    </c:extLst>
                  </c15:dLbl>
                </c15:categoryFilterException>
              </c15:categoryFilterExceptions>
            </c:ext>
            <c:ext xmlns:c16="http://schemas.microsoft.com/office/drawing/2014/chart" uri="{C3380CC4-5D6E-409C-BE32-E72D297353CC}">
              <c16:uniqueId val="{00000004-6C07-46C7-8A10-8C170C5B548D}"/>
            </c:ext>
          </c:extLst>
        </c:ser>
        <c:ser>
          <c:idx val="2"/>
          <c:order val="2"/>
          <c:tx>
            <c:strRef>
              <c:f>'Physical-Chart Data'!$H$2:$I$2</c:f>
              <c:strCache>
                <c:ptCount val="1"/>
                <c:pt idx="0">
                  <c:v>Earned Effort %</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none"/>
          </c:marker>
          <c:dLbls>
            <c:dLbl>
              <c:idx val="2"/>
              <c:layout>
                <c:manualLayout>
                  <c:x val="-4.4112551815148518E-2"/>
                  <c:y val="-2.75323524172227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10C-43BF-B132-C82E6EEF17DD}"/>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3-CD7B-4D4E-981E-E0E78E7CA5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Data'!$J$4:$J$28</c15:sqref>
                  </c15:fullRef>
                </c:ext>
              </c:extLst>
              <c:f>'Physical-Chart Data'!$J$4:$J$17</c:f>
              <c:numCache>
                <c:formatCode>0.00%</c:formatCode>
                <c:ptCount val="14"/>
                <c:pt idx="0">
                  <c:v>3.756261461397398E-3</c:v>
                </c:pt>
                <c:pt idx="1">
                  <c:v>4.9828309805417782E-2</c:v>
                </c:pt>
                <c:pt idx="2">
                  <c:v>0.10485778636570627</c:v>
                </c:pt>
                <c:pt idx="3">
                  <c:v>0.17348955705160551</c:v>
                </c:pt>
                <c:pt idx="4">
                  <c:v>0.2253707646675118</c:v>
                </c:pt>
                <c:pt idx="5">
                  <c:v>0.31968591155801157</c:v>
                </c:pt>
                <c:pt idx="6">
                  <c:v>0.3536719548067101</c:v>
                </c:pt>
                <c:pt idx="7">
                  <c:v>0.42411367244710829</c:v>
                </c:pt>
              </c:numCache>
            </c:numRef>
          </c:val>
          <c:smooth val="0"/>
          <c:extLst>
            <c:ext xmlns:c16="http://schemas.microsoft.com/office/drawing/2014/chart" uri="{C3380CC4-5D6E-409C-BE32-E72D297353CC}">
              <c16:uniqueId val="{00000006-6C07-46C7-8A10-8C170C5B548D}"/>
            </c:ext>
          </c:extLst>
        </c:ser>
        <c:ser>
          <c:idx val="3"/>
          <c:order val="3"/>
          <c:tx>
            <c:strRef>
              <c:f>'Physical-Chart Data'!$K$2:$L$2</c:f>
              <c:strCache>
                <c:ptCount val="1"/>
                <c:pt idx="0">
                  <c:v>Forecast </c:v>
                </c:pt>
              </c:strCache>
            </c:strRef>
          </c:tx>
          <c:spPr>
            <a:ln w="34925" cap="rnd">
              <a:solidFill>
                <a:srgbClr val="C00000"/>
              </a:solidFill>
              <a:prstDash val="dashDot"/>
              <a:round/>
            </a:ln>
            <a:effectLst>
              <a:outerShdw blurRad="57150" dist="19050" dir="5400000" algn="ctr" rotWithShape="0">
                <a:srgbClr val="000000">
                  <a:alpha val="63000"/>
                </a:srgbClr>
              </a:outerShdw>
            </a:effectLst>
          </c:spPr>
          <c:marker>
            <c:symbol val="none"/>
          </c:marker>
          <c:cat>
            <c:numRef>
              <c:extLst>
                <c:ext xmlns:c15="http://schemas.microsoft.com/office/drawing/2012/chart" uri="{02D57815-91ED-43cb-92C2-25804820EDAC}">
                  <c15:fullRef>
                    <c15:sqref>'Physical-Chart Data'!$A$4:$A$29</c15:sqref>
                  </c15:fullRef>
                </c:ext>
              </c:extLst>
              <c:f>'Physical-Chart Data'!$A$4:$A$17</c:f>
              <c:numCache>
                <c:formatCode>mmm\-yy</c:formatCode>
                <c:ptCount val="14"/>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pt idx="12">
                  <c:v>46461</c:v>
                </c:pt>
                <c:pt idx="13">
                  <c:v>46492</c:v>
                </c:pt>
              </c:numCache>
            </c:numRef>
          </c:cat>
          <c:val>
            <c:numRef>
              <c:extLst>
                <c:ext xmlns:c15="http://schemas.microsoft.com/office/drawing/2012/chart" uri="{02D57815-91ED-43cb-92C2-25804820EDAC}">
                  <c15:fullRef>
                    <c15:sqref>'Physical-Chart Data'!$M$4:$M$29</c15:sqref>
                  </c15:fullRef>
                </c:ext>
              </c:extLst>
              <c:f>'Physical-Chart Data'!$M$4:$M$17</c:f>
              <c:numCache>
                <c:formatCode>0.0%</c:formatCode>
                <c:ptCount val="14"/>
              </c:numCache>
            </c:numRef>
          </c:val>
          <c:smooth val="0"/>
          <c:extLst>
            <c:ext xmlns:c16="http://schemas.microsoft.com/office/drawing/2014/chart" uri="{C3380CC4-5D6E-409C-BE32-E72D297353CC}">
              <c16:uniqueId val="{00000009-6C07-46C7-8A10-8C170C5B548D}"/>
            </c:ext>
          </c:extLst>
        </c:ser>
        <c:dLbls>
          <c:showLegendKey val="0"/>
          <c:showVal val="0"/>
          <c:showCatName val="0"/>
          <c:showSerName val="0"/>
          <c:showPercent val="0"/>
          <c:showBubbleSize val="0"/>
        </c:dLbls>
        <c:smooth val="0"/>
        <c:axId val="409233360"/>
        <c:axId val="409235712"/>
      </c:lineChart>
      <c:date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Offset val="100"/>
        <c:baseTimeUnit val="months"/>
      </c:date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49001154855643042"/>
          <c:h val="2.588556150082220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orientation="landscape"/>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r>
              <a:rPr lang="en-US" b="1">
                <a:solidFill>
                  <a:srgbClr val="2C6682"/>
                </a:solidFill>
              </a:rPr>
              <a:t>Actual Invoices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2C6682"/>
              </a:solidFill>
              <a:latin typeface="+mn-lt"/>
              <a:ea typeface="+mn-ea"/>
              <a:cs typeface="+mn-cs"/>
            </a:defRPr>
          </a:pPr>
          <a:endParaRPr lang="en-US"/>
        </a:p>
      </c:txPr>
    </c:title>
    <c:autoTitleDeleted val="0"/>
    <c:plotArea>
      <c:layout>
        <c:manualLayout>
          <c:layoutTarget val="inner"/>
          <c:xMode val="edge"/>
          <c:yMode val="edge"/>
          <c:x val="0.17212485629104682"/>
          <c:y val="0.29255388212028266"/>
          <c:w val="0.82787514370895332"/>
          <c:h val="0.51957217634470665"/>
        </c:manualLayout>
      </c:layout>
      <c:barChart>
        <c:barDir val="col"/>
        <c:grouping val="clustered"/>
        <c:varyColors val="0"/>
        <c:ser>
          <c:idx val="0"/>
          <c:order val="0"/>
          <c:tx>
            <c:v>Monthly Gross Value</c:v>
          </c:tx>
          <c:spPr>
            <a:solidFill>
              <a:srgbClr val="53B3DD"/>
            </a:solidFill>
            <a:ln>
              <a:solidFill>
                <a:srgbClr val="2C6682"/>
              </a:solidFill>
            </a:ln>
            <a:effectLst/>
          </c:spPr>
          <c:invertIfNegative val="0"/>
          <c:val>
            <c:numRef>
              <c:f>'Invoice Log'!$F$9:$F$20</c:f>
              <c:numCache>
                <c:formatCode>#,##0.00_);[Red]\(#,##0.00\)_)</c:formatCode>
                <c:ptCount val="6"/>
                <c:pt idx="0">
                  <c:v>634329.39</c:v>
                </c:pt>
                <c:pt idx="1">
                  <c:v>887817</c:v>
                </c:pt>
                <c:pt idx="2">
                  <c:v>1120100.03</c:v>
                </c:pt>
                <c:pt idx="3">
                  <c:v>1024958.7683500005</c:v>
                </c:pt>
                <c:pt idx="4">
                  <c:v>1276505.45</c:v>
                </c:pt>
              </c:numCache>
            </c:numRef>
          </c:val>
          <c:extLst>
            <c:ext xmlns:c16="http://schemas.microsoft.com/office/drawing/2014/chart" uri="{C3380CC4-5D6E-409C-BE32-E72D297353CC}">
              <c16:uniqueId val="{00000000-5A0B-435D-A78E-4706F6949513}"/>
            </c:ext>
          </c:extLst>
        </c:ser>
        <c:dLbls>
          <c:showLegendKey val="0"/>
          <c:showVal val="0"/>
          <c:showCatName val="0"/>
          <c:showSerName val="0"/>
          <c:showPercent val="0"/>
          <c:showBubbleSize val="0"/>
        </c:dLbls>
        <c:gapWidth val="150"/>
        <c:axId val="536411023"/>
        <c:axId val="536412335"/>
      </c:barChart>
      <c:catAx>
        <c:axId val="536411023"/>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2335"/>
        <c:crosses val="autoZero"/>
        <c:auto val="1"/>
        <c:lblAlgn val="ctr"/>
        <c:lblOffset val="100"/>
        <c:noMultiLvlLbl val="0"/>
      </c:catAx>
      <c:valAx>
        <c:axId val="536412335"/>
        <c:scaling>
          <c:orientation val="minMax"/>
        </c:scaling>
        <c:delete val="0"/>
        <c:axPos val="l"/>
        <c:numFmt formatCode="#,##0.00_);[Red]\(#,##0.00\)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64110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dispUnitsLbl>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c:printSettings>
  <c:userShapes r:id="rId3"/>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6562074823639357"/>
          <c:y val="9.4955207242968423E-2"/>
          <c:w val="0.53765866643550109"/>
          <c:h val="0.70479058196598743"/>
        </c:manualLayout>
      </c:layout>
      <c:barChart>
        <c:barDir val="bar"/>
        <c:grouping val="clustered"/>
        <c:varyColors val="0"/>
        <c:ser>
          <c:idx val="0"/>
          <c:order val="0"/>
          <c:spPr>
            <a:solidFill>
              <a:srgbClr val="53B3DD"/>
            </a:solidFill>
            <a:ln>
              <a:solidFill>
                <a:schemeClr val="accen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a:noFill/>
                    </a:ln>
                    <a:effectLst/>
                  </c:spPr>
                </c15:leaderLines>
              </c:ext>
            </c:extLst>
          </c:dLbls>
          <c:cat>
            <c:strRef>
              <c:f>'Weekly Progress Report'!$T$82:$T$87</c:f>
              <c:strCache>
                <c:ptCount val="6"/>
                <c:pt idx="0">
                  <c:v>Contract Value (SR)</c:v>
                </c:pt>
                <c:pt idx="1">
                  <c:v>Planned Value (SR)</c:v>
                </c:pt>
                <c:pt idx="2">
                  <c:v>Earned Value (SR)</c:v>
                </c:pt>
                <c:pt idx="3">
                  <c:v>Submitted  (SAR)</c:v>
                </c:pt>
                <c:pt idx="4">
                  <c:v>PM Approved (SAR)</c:v>
                </c:pt>
                <c:pt idx="5">
                  <c:v>Total Paid  (SAR)</c:v>
                </c:pt>
              </c:strCache>
            </c:strRef>
          </c:cat>
          <c:val>
            <c:numRef>
              <c:f>'Weekly Progress Report'!$U$82:$U$87</c:f>
              <c:numCache>
                <c:formatCode>_(* #,##0_);_(* \(#,##0\);_(* "-"??_);_(@_)</c:formatCode>
                <c:ptCount val="6"/>
                <c:pt idx="0" formatCode="#,##0_);\(#,##0\)">
                  <c:v>33793604.339999996</c:v>
                </c:pt>
                <c:pt idx="1">
                  <c:v>13223722.59</c:v>
                </c:pt>
                <c:pt idx="2">
                  <c:v>11959714.68</c:v>
                </c:pt>
                <c:pt idx="3" formatCode="#,##0_);\(#,##0\)">
                  <c:v>4943710.6383500006</c:v>
                </c:pt>
                <c:pt idx="4" formatCode="#,##0_);\(#,##0\)">
                  <c:v>0</c:v>
                </c:pt>
                <c:pt idx="5" formatCode="#,##0_);\(#,##0\)">
                  <c:v>0</c:v>
                </c:pt>
              </c:numCache>
            </c:numRef>
          </c:val>
          <c:extLst>
            <c:ext xmlns:c16="http://schemas.microsoft.com/office/drawing/2014/chart" uri="{C3380CC4-5D6E-409C-BE32-E72D297353CC}">
              <c16:uniqueId val="{00000000-F43C-4C06-9E90-C92A35A67CD6}"/>
            </c:ext>
          </c:extLst>
        </c:ser>
        <c:dLbls>
          <c:showLegendKey val="0"/>
          <c:showVal val="0"/>
          <c:showCatName val="0"/>
          <c:showSerName val="0"/>
          <c:showPercent val="0"/>
          <c:showBubbleSize val="0"/>
        </c:dLbls>
        <c:gapWidth val="35"/>
        <c:axId val="903833656"/>
        <c:axId val="903829064"/>
      </c:barChart>
      <c:valAx>
        <c:axId val="90382906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accent1"/>
                </a:solidFill>
                <a:latin typeface="+mn-lt"/>
                <a:ea typeface="+mn-ea"/>
                <a:cs typeface="+mn-cs"/>
              </a:defRPr>
            </a:pPr>
            <a:endParaRPr lang="en-US"/>
          </a:p>
        </c:txPr>
        <c:crossAx val="903833656"/>
        <c:crosses val="autoZero"/>
        <c:crossBetween val="between"/>
      </c:valAx>
      <c:catAx>
        <c:axId val="903833656"/>
        <c:scaling>
          <c:orientation val="minMax"/>
        </c:scaling>
        <c:delete val="0"/>
        <c:axPos val="l"/>
        <c:numFmt formatCode="General" sourceLinked="1"/>
        <c:majorTickMark val="none"/>
        <c:minorTickMark val="none"/>
        <c:tickLblPos val="nextTo"/>
        <c:spPr>
          <a:noFill/>
          <a:ln w="9525" cap="flat" cmpd="sng" algn="ctr">
            <a:solidFill>
              <a:srgbClr val="00B0F0"/>
            </a:solidFill>
            <a:round/>
          </a:ln>
          <a:effectLst/>
        </c:spPr>
        <c:txPr>
          <a:bodyPr rot="-60000000" spcFirstLastPara="1" vertOverflow="ellipsis" vert="horz" wrap="square" anchor="ctr" anchorCtr="1"/>
          <a:lstStyle/>
          <a:p>
            <a:pPr>
              <a:defRPr sz="900" b="1" i="0" u="none" strike="noStrike" baseline="0">
                <a:solidFill>
                  <a:srgbClr val="2C6682"/>
                </a:solidFill>
                <a:latin typeface="+mn-lt"/>
                <a:ea typeface="+mn-ea"/>
                <a:cs typeface="+mn-cs"/>
              </a:defRPr>
            </a:pPr>
            <a:endParaRPr lang="en-US"/>
          </a:p>
        </c:txPr>
        <c:crossAx val="903829064"/>
        <c:crosses val="autoZero"/>
        <c:auto val="1"/>
        <c:lblAlgn val="ctr"/>
        <c:lblOffset val="100"/>
        <c:tickMarkSkip val="1"/>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17246414565691E-2"/>
          <c:y val="1.940695808070313E-2"/>
          <c:w val="0.88320847176598694"/>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Manpower!$B$11:$AL$11</c:f>
              <c:numCache>
                <c:formatCode>0</c:formatCode>
                <c:ptCount val="37"/>
                <c:pt idx="0">
                  <c:v>4</c:v>
                </c:pt>
                <c:pt idx="1">
                  <c:v>35</c:v>
                </c:pt>
                <c:pt idx="2">
                  <c:v>79</c:v>
                </c:pt>
                <c:pt idx="3">
                  <c:v>165</c:v>
                </c:pt>
                <c:pt idx="4">
                  <c:v>159</c:v>
                </c:pt>
                <c:pt idx="5">
                  <c:v>140</c:v>
                </c:pt>
                <c:pt idx="6">
                  <c:v>177</c:v>
                </c:pt>
                <c:pt idx="7">
                  <c:v>175</c:v>
                </c:pt>
                <c:pt idx="8">
                  <c:v>159</c:v>
                </c:pt>
                <c:pt idx="9">
                  <c:v>150</c:v>
                </c:pt>
                <c:pt idx="10">
                  <c:v>64</c:v>
                </c:pt>
              </c:numCache>
            </c:numRef>
          </c:val>
          <c:extLst>
            <c:ext xmlns:c16="http://schemas.microsoft.com/office/drawing/2014/chart" uri="{C3380CC4-5D6E-409C-BE32-E72D297353CC}">
              <c16:uniqueId val="{00000000-1D22-4C43-894D-E738F3AE3B26}"/>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Manpower!$B$13:$AL$13</c:f>
              <c:numCache>
                <c:formatCode>General</c:formatCode>
                <c:ptCount val="37"/>
                <c:pt idx="0">
                  <c:v>4</c:v>
                </c:pt>
                <c:pt idx="1">
                  <c:v>30</c:v>
                </c:pt>
                <c:pt idx="2">
                  <c:v>74</c:v>
                </c:pt>
                <c:pt idx="3">
                  <c:v>123</c:v>
                </c:pt>
                <c:pt idx="4">
                  <c:v>63</c:v>
                </c:pt>
                <c:pt idx="5">
                  <c:v>72</c:v>
                </c:pt>
                <c:pt idx="6">
                  <c:v>64</c:v>
                </c:pt>
                <c:pt idx="7">
                  <c:v>70</c:v>
                </c:pt>
              </c:numCache>
            </c:numRef>
          </c:val>
          <c:extLst>
            <c:ext xmlns:c16="http://schemas.microsoft.com/office/drawing/2014/chart" uri="{C3380CC4-5D6E-409C-BE32-E72D297353CC}">
              <c16:uniqueId val="{00000001-1D22-4C43-894D-E738F3AE3B26}"/>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Manpower!$B$15:$AL$15</c:f>
              <c:numCache>
                <c:formatCode>General</c:formatCode>
                <c:ptCount val="37"/>
                <c:pt idx="7" formatCode="0">
                  <c:v>175</c:v>
                </c:pt>
                <c:pt idx="8" formatCode="0">
                  <c:v>159</c:v>
                </c:pt>
                <c:pt idx="9" formatCode="0">
                  <c:v>150</c:v>
                </c:pt>
                <c:pt idx="10" formatCode="0">
                  <c:v>64</c:v>
                </c:pt>
              </c:numCache>
            </c:numRef>
          </c:val>
          <c:extLst>
            <c:ext xmlns:c16="http://schemas.microsoft.com/office/drawing/2014/chart" uri="{C3380CC4-5D6E-409C-BE32-E72D297353CC}">
              <c16:uniqueId val="{00000002-1D22-4C43-894D-E738F3AE3B26}"/>
            </c:ext>
          </c:extLst>
        </c:ser>
        <c:dLbls>
          <c:showLegendKey val="0"/>
          <c:showVal val="0"/>
          <c:showCatName val="0"/>
          <c:showSerName val="0"/>
          <c:showPercent val="0"/>
          <c:showBubbleSize val="0"/>
        </c:dLbls>
        <c:gapWidth val="20"/>
        <c:axId val="146555056"/>
        <c:axId val="146549960"/>
      </c:barChart>
      <c:dateAx>
        <c:axId val="146555056"/>
        <c:scaling>
          <c:orientation val="minMax"/>
        </c:scaling>
        <c:delete val="0"/>
        <c:axPos val="b"/>
        <c:numFmt formatCode="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rgbClr val="2C6682"/>
                </a:solidFill>
                <a:latin typeface="+mn-lt"/>
                <a:ea typeface="+mn-ea"/>
                <a:cs typeface="+mn-cs"/>
              </a:defRPr>
            </a:pPr>
            <a:endParaRPr lang="en-US"/>
          </a:p>
        </c:txPr>
        <c:crossAx val="146549960"/>
        <c:crosses val="autoZero"/>
        <c:auto val="0"/>
        <c:lblOffset val="100"/>
        <c:baseTimeUnit val="months"/>
        <c:majorUnit val="1"/>
        <c:majorTimeUnit val="years"/>
        <c:minorUnit val="1"/>
        <c:minor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rgbClr val="2C6682"/>
                </a:solidFill>
                <a:latin typeface="+mn-lt"/>
                <a:ea typeface="+mn-ea"/>
                <a:cs typeface="+mn-cs"/>
              </a:defRPr>
            </a:pPr>
            <a:endParaRPr lang="en-US"/>
          </a:p>
        </c:txPr>
        <c:crossAx val="146555056"/>
        <c:crosses val="autoZero"/>
        <c:crossBetween val="between"/>
      </c:valAx>
      <c:spPr>
        <a:noFill/>
        <a:ln w="25400">
          <a:noFill/>
        </a:ln>
        <a:effectLst/>
      </c:spPr>
    </c:plotArea>
    <c:legend>
      <c:legendPos val="r"/>
      <c:layout>
        <c:manualLayout>
          <c:xMode val="edge"/>
          <c:yMode val="edge"/>
          <c:x val="8.8561778218581133E-2"/>
          <c:y val="5.7546391096102968E-2"/>
          <c:w val="0.90045337711894335"/>
          <c:h val="0.142582675683600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C668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9117608897465697E-2"/>
          <c:y val="7.6972188233224603E-2"/>
          <c:w val="0.96088239110253426"/>
          <c:h val="0.73132089724055327"/>
        </c:manualLayout>
      </c:layout>
      <c:pie3DChart>
        <c:varyColors val="1"/>
        <c:ser>
          <c:idx val="0"/>
          <c:order val="0"/>
          <c:dPt>
            <c:idx val="0"/>
            <c:bubble3D val="0"/>
            <c:spPr>
              <a:solidFill>
                <a:srgbClr val="3D88AA"/>
              </a:solidFill>
              <a:ln w="25400">
                <a:solidFill>
                  <a:schemeClr val="lt1"/>
                </a:solidFill>
              </a:ln>
              <a:effectLst/>
              <a:sp3d contourW="25400">
                <a:contourClr>
                  <a:schemeClr val="lt1"/>
                </a:contourClr>
              </a:sp3d>
            </c:spPr>
            <c:extLst>
              <c:ext xmlns:c16="http://schemas.microsoft.com/office/drawing/2014/chart" uri="{C3380CC4-5D6E-409C-BE32-E72D297353CC}">
                <c16:uniqueId val="{00000001-2073-438B-B435-9F8BA21F36DD}"/>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F-2073-438B-B435-9F8BA21F36D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'Weekly Progress Report'!$AG$70:$AG$71</c:f>
              <c:strCache>
                <c:ptCount val="2"/>
                <c:pt idx="0">
                  <c:v>Proactive</c:v>
                </c:pt>
                <c:pt idx="1">
                  <c:v>Reactive</c:v>
                </c:pt>
              </c:strCache>
            </c:strRef>
          </c:cat>
          <c:val>
            <c:numRef>
              <c:f>'Weekly Progress Report'!$AH$70:$AH$71</c:f>
              <c:numCache>
                <c:formatCode>#,##0_ ;[Red]\-#,##0\ </c:formatCode>
                <c:ptCount val="2"/>
                <c:pt idx="0">
                  <c:v>160</c:v>
                </c:pt>
                <c:pt idx="1">
                  <c:v>0</c:v>
                </c:pt>
              </c:numCache>
            </c:numRef>
          </c:val>
          <c:extLst>
            <c:ext xmlns:c16="http://schemas.microsoft.com/office/drawing/2014/chart" uri="{C3380CC4-5D6E-409C-BE32-E72D297353CC}">
              <c16:uniqueId val="{00000000-2073-438B-B435-9F8BA21F36DD}"/>
            </c:ext>
          </c:extLst>
        </c:ser>
        <c:dLbls>
          <c:dLblPos val="bestFit"/>
          <c:showLegendKey val="0"/>
          <c:showVal val="1"/>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'Weekly Progress Report'!$X$70</c:f>
              <c:strCache>
                <c:ptCount val="1"/>
                <c:pt idx="0">
                  <c:v>Total Hours Worked</c:v>
                </c:pt>
              </c:strCache>
            </c:strRef>
          </c:tx>
          <c:spPr>
            <a:solidFill>
              <a:srgbClr val="2C6682"/>
            </a:solidFill>
            <a:ln>
              <a:noFill/>
            </a:ln>
            <a:effectLst/>
          </c:spPr>
          <c:invertIfNegative val="0"/>
          <c:val>
            <c:numRef>
              <c:f>('Weekly Progress Report'!$Y$70,'Weekly Progress Report'!$AD$70)</c:f>
              <c:numCache>
                <c:formatCode>#,##0_ ;[Red]\-#,##0\ </c:formatCode>
                <c:ptCount val="2"/>
                <c:pt idx="1">
                  <c:v>132050</c:v>
                </c:pt>
              </c:numCache>
            </c:numRef>
          </c:val>
          <c:extLst>
            <c:ext xmlns:c16="http://schemas.microsoft.com/office/drawing/2014/chart" uri="{C3380CC4-5D6E-409C-BE32-E72D297353CC}">
              <c16:uniqueId val="{00000000-55A8-4857-BD2C-07C963126922}"/>
            </c:ext>
          </c:extLst>
        </c:ser>
        <c:ser>
          <c:idx val="1"/>
          <c:order val="1"/>
          <c:tx>
            <c:strRef>
              <c:f>'Weekly Progress Report'!$X$71</c:f>
              <c:strCache>
                <c:ptCount val="1"/>
                <c:pt idx="0">
                  <c:v>Safe Hours Worked</c:v>
                </c:pt>
              </c:strCache>
            </c:strRef>
          </c:tx>
          <c:spPr>
            <a:solidFill>
              <a:srgbClr val="92D050"/>
            </a:solidFill>
            <a:ln>
              <a:noFill/>
            </a:ln>
            <a:effectLst/>
          </c:spPr>
          <c:invertIfNegative val="0"/>
          <c:val>
            <c:numRef>
              <c:f>('Weekly Progress Report'!$Y$71,'Weekly Progress Report'!$AD$71)</c:f>
              <c:numCache>
                <c:formatCode>#,##0_ ;[Red]\-#,##0\ </c:formatCode>
                <c:ptCount val="2"/>
                <c:pt idx="1">
                  <c:v>132050</c:v>
                </c:pt>
              </c:numCache>
            </c:numRef>
          </c:val>
          <c:extLst>
            <c:ext xmlns:c16="http://schemas.microsoft.com/office/drawing/2014/chart" uri="{C3380CC4-5D6E-409C-BE32-E72D297353CC}">
              <c16:uniqueId val="{00000001-55A8-4857-BD2C-07C963126922}"/>
            </c:ext>
          </c:extLst>
        </c:ser>
        <c:dLbls>
          <c:showLegendKey val="0"/>
          <c:showVal val="0"/>
          <c:showCatName val="0"/>
          <c:showSerName val="0"/>
          <c:showPercent val="0"/>
          <c:showBubbleSize val="0"/>
        </c:dLbls>
        <c:gapWidth val="219"/>
        <c:overlap val="-27"/>
        <c:axId val="1366492720"/>
        <c:axId val="1366496000"/>
      </c:barChart>
      <c:catAx>
        <c:axId val="1366492720"/>
        <c:scaling>
          <c:orientation val="minMax"/>
        </c:scaling>
        <c:delete val="1"/>
        <c:axPos val="b"/>
        <c:numFmt formatCode="General" sourceLinked="0"/>
        <c:majorTickMark val="none"/>
        <c:minorTickMark val="none"/>
        <c:tickLblPos val="nextTo"/>
        <c:crossAx val="1366496000"/>
        <c:crosses val="autoZero"/>
        <c:auto val="1"/>
        <c:lblAlgn val="ctr"/>
        <c:lblOffset val="100"/>
        <c:noMultiLvlLbl val="0"/>
      </c:catAx>
      <c:valAx>
        <c:axId val="13664960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C6682"/>
                </a:solidFill>
                <a:latin typeface="+mn-lt"/>
                <a:ea typeface="+mn-ea"/>
                <a:cs typeface="+mn-cs"/>
              </a:defRPr>
            </a:pPr>
            <a:endParaRPr lang="en-US"/>
          </a:p>
        </c:txPr>
        <c:crossAx val="1366492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1" i="0" u="none" strike="noStrike" kern="1200" baseline="0">
              <a:solidFill>
                <a:srgbClr val="2C668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r>
              <a:rPr lang="en-US">
                <a:solidFill>
                  <a:srgbClr val="2C6682"/>
                </a:solidFill>
              </a:rPr>
              <a:t>Earned Value - Cost</a:t>
            </a:r>
          </a:p>
        </c:rich>
      </c:tx>
      <c:layout>
        <c:manualLayout>
          <c:xMode val="edge"/>
          <c:yMode val="edge"/>
          <c:x val="5.7210955179445702E-2"/>
          <c:y val="3.7384552163208712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2C6682"/>
              </a:solidFill>
              <a:latin typeface="+mn-lt"/>
              <a:ea typeface="+mn-ea"/>
              <a:cs typeface="+mn-cs"/>
            </a:defRPr>
          </a:pPr>
          <a:endParaRPr lang="en-US"/>
        </a:p>
      </c:txPr>
    </c:title>
    <c:autoTitleDeleted val="0"/>
    <c:plotArea>
      <c:layout>
        <c:manualLayout>
          <c:layoutTarget val="inner"/>
          <c:xMode val="edge"/>
          <c:yMode val="edge"/>
          <c:x val="4.9557910671570594E-2"/>
          <c:y val="1.0279133218671131E-2"/>
          <c:w val="0.94115687137540394"/>
          <c:h val="0.81666096292648382"/>
        </c:manualLayout>
      </c:layout>
      <c:lineChart>
        <c:grouping val="standard"/>
        <c:varyColors val="0"/>
        <c:ser>
          <c:idx val="0"/>
          <c:order val="0"/>
          <c:tx>
            <c:strRef>
              <c:f>'EV-Chart Data'!$B$2</c:f>
              <c:strCache>
                <c:ptCount val="1"/>
                <c:pt idx="0">
                  <c:v>Baseline Plan</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5"/>
            <c:spPr>
              <a:solidFill>
                <a:schemeClr val="accent4">
                  <a:lumMod val="20000"/>
                  <a:lumOff val="80000"/>
                </a:schemeClr>
              </a:soli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6"/>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Data'!$D$4:$D$38</c15:sqref>
                  </c15:fullRef>
                </c:ext>
              </c:extLst>
              <c:f>'EV-Chart Data'!$D$4:$D$16</c:f>
              <c:numCache>
                <c:formatCode>0.00%</c:formatCode>
                <c:ptCount val="13"/>
                <c:pt idx="0">
                  <c:v>0</c:v>
                </c:pt>
                <c:pt idx="1">
                  <c:v>5.8737549576759942E-3</c:v>
                </c:pt>
                <c:pt idx="2">
                  <c:v>5.6572582487038767E-2</c:v>
                </c:pt>
                <c:pt idx="3">
                  <c:v>0.13781721700361932</c:v>
                </c:pt>
                <c:pt idx="4">
                  <c:v>0.30267912899663757</c:v>
                </c:pt>
                <c:pt idx="5">
                  <c:v>0.5009938977789955</c:v>
                </c:pt>
                <c:pt idx="6">
                  <c:v>0.64935458662372514</c:v>
                </c:pt>
                <c:pt idx="7">
                  <c:v>0.7861856329689384</c:v>
                </c:pt>
                <c:pt idx="8">
                  <c:v>0.89866187087451843</c:v>
                </c:pt>
                <c:pt idx="9">
                  <c:v>0.96730561257786996</c:v>
                </c:pt>
                <c:pt idx="10">
                  <c:v>1</c:v>
                </c:pt>
              </c:numCache>
            </c:numRef>
          </c:val>
          <c:smooth val="0"/>
          <c:extLst>
            <c:ext xmlns:c16="http://schemas.microsoft.com/office/drawing/2014/chart" uri="{C3380CC4-5D6E-409C-BE32-E72D297353CC}">
              <c16:uniqueId val="{00000000-EADE-4873-91A9-158D8033627D}"/>
            </c:ext>
          </c:extLst>
        </c:ser>
        <c:ser>
          <c:idx val="1"/>
          <c:order val="1"/>
          <c:tx>
            <c:strRef>
              <c:f>'EV-Chart Data'!$E$2</c:f>
              <c:strCache>
                <c:ptCount val="1"/>
                <c:pt idx="0">
                  <c:v>Revised / Recovery Plan</c:v>
                </c:pt>
              </c:strCache>
            </c:strRef>
          </c:tx>
          <c:spPr>
            <a:ln w="34925" cap="rnd">
              <a:solidFill>
                <a:srgbClr val="FFC000"/>
              </a:solidFill>
              <a:round/>
            </a:ln>
            <a:effectLst>
              <a:outerShdw blurRad="57150" dist="19050" dir="5400000" algn="ctr" rotWithShape="0">
                <a:srgbClr val="000000">
                  <a:alpha val="63000"/>
                </a:srgbClr>
              </a:outerShdw>
            </a:effectLst>
          </c:spPr>
          <c:marker>
            <c:symbol val="circl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dLbl>
              <c:idx val="9"/>
              <c:layout>
                <c:manualLayout>
                  <c:x val="-5.0252731582226453E-3"/>
                  <c:y val="3.7458794605664675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0070C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DE-4873-91A9-158D8033627D}"/>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EEB500"/>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Data'!$G$4:$G$38</c15:sqref>
                  </c15:fullRef>
                </c:ext>
              </c:extLst>
              <c:f>'EV-Chart Data'!$G$4:$G$16</c:f>
              <c:numCache>
                <c:formatCode>0.00%</c:formatCode>
                <c:ptCount val="13"/>
                <c:pt idx="0">
                  <c:v>0</c:v>
                </c:pt>
                <c:pt idx="1">
                  <c:v>6.0904675313482714E-3</c:v>
                </c:pt>
                <c:pt idx="2">
                  <c:v>4.359231632052659E-2</c:v>
                </c:pt>
                <c:pt idx="3">
                  <c:v>7.0112142704929353E-2</c:v>
                </c:pt>
                <c:pt idx="4">
                  <c:v>0.10882242192932062</c:v>
                </c:pt>
                <c:pt idx="5">
                  <c:v>0.1361875624066681</c:v>
                </c:pt>
                <c:pt idx="6">
                  <c:v>0.28482568012453685</c:v>
                </c:pt>
                <c:pt idx="7">
                  <c:v>0.46893899687528867</c:v>
                </c:pt>
                <c:pt idx="8">
                  <c:v>0.68479394524390069</c:v>
                </c:pt>
                <c:pt idx="9">
                  <c:v>0.94764539312825491</c:v>
                </c:pt>
                <c:pt idx="10">
                  <c:v>1</c:v>
                </c:pt>
              </c:numCache>
            </c:numRef>
          </c:val>
          <c:smooth val="0"/>
          <c:extLst>
            <c:ext xmlns:c15="http://schemas.microsoft.com/office/drawing/2012/chart" uri="{02D57815-91ED-43cb-92C2-25804820EDAC}">
              <c15:categoryFilterExceptions>
                <c15:categoryFilterException>
                  <c15:sqref>'EV-Chart Data'!$G$17</c15:sqref>
                  <c15:dLbl>
                    <c:idx val="12"/>
                    <c:dLblPos val="t"/>
                    <c:showLegendKey val="0"/>
                    <c:showVal val="1"/>
                    <c:showCatName val="0"/>
                    <c:showSerName val="0"/>
                    <c:showPercent val="0"/>
                    <c:showBubbleSize val="0"/>
                    <c:extLst>
                      <c:ext uri="{CE6537A1-D6FC-4f65-9D91-7224C49458BB}"/>
                      <c:ext xmlns:c16="http://schemas.microsoft.com/office/drawing/2014/chart" uri="{C3380CC4-5D6E-409C-BE32-E72D297353CC}">
                        <c16:uniqueId val="{00000000-2E3D-4488-BB3D-FAB4A4FC5219}"/>
                      </c:ext>
                    </c:extLst>
                  </c15:dLbl>
                </c15:categoryFilterException>
                <c15:categoryFilterException>
                  <c15:sqref>'EV-Chart Data'!$G$21</c15:sqref>
                  <c15:dLbl>
                    <c:idx val="12"/>
                    <c:dLblPos val="t"/>
                    <c:showLegendKey val="0"/>
                    <c:showVal val="1"/>
                    <c:showCatName val="0"/>
                    <c:showSerName val="0"/>
                    <c:showPercent val="0"/>
                    <c:showBubbleSize val="0"/>
                    <c:extLst>
                      <c:ext uri="{CE6537A1-D6FC-4f65-9D91-7224C49458BB}"/>
                      <c:ext xmlns:c16="http://schemas.microsoft.com/office/drawing/2014/chart" uri="{C3380CC4-5D6E-409C-BE32-E72D297353CC}">
                        <c16:uniqueId val="{00000001-2E3D-4488-BB3D-FAB4A4FC5219}"/>
                      </c:ext>
                    </c:extLst>
                  </c15:dLbl>
                </c15:categoryFilterException>
              </c15:categoryFilterExceptions>
            </c:ext>
            <c:ext xmlns:c16="http://schemas.microsoft.com/office/drawing/2014/chart" uri="{C3380CC4-5D6E-409C-BE32-E72D297353CC}">
              <c16:uniqueId val="{00000004-EADE-4873-91A9-158D8033627D}"/>
            </c:ext>
          </c:extLst>
        </c:ser>
        <c:ser>
          <c:idx val="2"/>
          <c:order val="2"/>
          <c:tx>
            <c:strRef>
              <c:f>'EV-Chart Data'!$H$2</c:f>
              <c:strCache>
                <c:ptCount val="1"/>
                <c:pt idx="0">
                  <c:v>Earned Value</c:v>
                </c:pt>
              </c:strCache>
            </c:strRef>
          </c:tx>
          <c:spPr>
            <a:ln w="34925" cap="rnd">
              <a:solidFill>
                <a:schemeClr val="accent1">
                  <a:lumMod val="5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s>
            <c:dLbl>
              <c:idx val="2"/>
              <c:layout>
                <c:manualLayout>
                  <c:x val="-2.3354532969908626E-2"/>
                  <c:y val="-2.400391717434459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13B-4523-8913-91EF21D3E7C0}"/>
                </c:ext>
              </c:extLst>
            </c:dLbl>
            <c:dLbl>
              <c:idx val="9"/>
              <c:spPr>
                <a:noFill/>
                <a:ln>
                  <a:noFill/>
                </a:ln>
                <a:effectLst/>
              </c:spPr>
              <c:txPr>
                <a:bodyPr rot="0" spcFirstLastPara="1" vertOverflow="ellipsis" vert="horz" wrap="square" lIns="38100" tIns="19050" rIns="38100" bIns="19050" anchor="ctr" anchorCtr="0">
                  <a:spAutoFit/>
                </a:bodyPr>
                <a:lstStyle/>
                <a:p>
                  <a:pPr algn="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extLst>
                <c:ext xmlns:c16="http://schemas.microsoft.com/office/drawing/2014/chart" uri="{C3380CC4-5D6E-409C-BE32-E72D297353CC}">
                  <c16:uniqueId val="{00000005-EADE-4873-91A9-158D8033627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lumMod val="50000"/>
                      </a:schemeClr>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Data'!$J$4:$J$38</c15:sqref>
                  </c15:fullRef>
                </c:ext>
              </c:extLst>
              <c:f>'EV-Chart Data'!$J$4:$J$16</c:f>
              <c:numCache>
                <c:formatCode>0.00%</c:formatCode>
                <c:ptCount val="13"/>
                <c:pt idx="0">
                  <c:v>0</c:v>
                </c:pt>
                <c:pt idx="1">
                  <c:v>6.0904675313482714E-3</c:v>
                </c:pt>
                <c:pt idx="2">
                  <c:v>4.3161005121716479E-2</c:v>
                </c:pt>
                <c:pt idx="3">
                  <c:v>7.0091834720226259E-2</c:v>
                </c:pt>
                <c:pt idx="4">
                  <c:v>0.10283721307248996</c:v>
                </c:pt>
                <c:pt idx="5">
                  <c:v>0.18420072204704049</c:v>
                </c:pt>
                <c:pt idx="6">
                  <c:v>0.26962750993728418</c:v>
                </c:pt>
                <c:pt idx="7">
                  <c:v>0.35390467852059837</c:v>
                </c:pt>
              </c:numCache>
            </c:numRef>
          </c:val>
          <c:smooth val="0"/>
          <c:extLst>
            <c:ext xmlns:c16="http://schemas.microsoft.com/office/drawing/2014/chart" uri="{C3380CC4-5D6E-409C-BE32-E72D297353CC}">
              <c16:uniqueId val="{00000006-EADE-4873-91A9-158D8033627D}"/>
            </c:ext>
          </c:extLst>
        </c:ser>
        <c:ser>
          <c:idx val="3"/>
          <c:order val="3"/>
          <c:tx>
            <c:strRef>
              <c:f>'EV-Chart Data'!$N$2</c:f>
              <c:strCache>
                <c:ptCount val="1"/>
                <c:pt idx="0">
                  <c:v>Forecast </c:v>
                </c:pt>
              </c:strCache>
            </c:strRef>
          </c:tx>
          <c:spPr>
            <a:ln w="34925" cap="rnd">
              <a:solidFill>
                <a:srgbClr val="C00000"/>
              </a:solidFill>
              <a:prstDash val="dash"/>
              <a:round/>
            </a:ln>
            <a:effectLst>
              <a:outerShdw blurRad="57150" dist="19050" dir="5400000" algn="ctr" rotWithShape="0">
                <a:srgbClr val="000000">
                  <a:alpha val="63000"/>
                </a:srgbClr>
              </a:outerShdw>
            </a:effectLst>
          </c:spPr>
          <c:marker>
            <c:symbol val="x"/>
            <c:size val="5"/>
            <c:spPr>
              <a:solidFill>
                <a:srgbClr val="C00000"/>
              </a:solidFill>
              <a:ln w="9525">
                <a:solidFill>
                  <a:srgbClr val="FFFF00"/>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C00000"/>
                    </a:solidFill>
                    <a:latin typeface="+mn-lt"/>
                    <a:ea typeface="+mn-ea"/>
                    <a:cs typeface="+mn-cs"/>
                  </a:defRPr>
                </a:pPr>
                <a:endParaRPr lang="en-US"/>
              </a:p>
            </c:txPr>
            <c:dLblPos val="b"/>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Data'!$P$4:$P$29</c15:sqref>
                  </c15:fullRef>
                </c:ext>
              </c:extLst>
              <c:f>'EV-Chart Data'!$P$4:$P$16</c:f>
              <c:numCache>
                <c:formatCode>0.00%</c:formatCode>
                <c:ptCount val="13"/>
              </c:numCache>
            </c:numRef>
          </c:val>
          <c:smooth val="0"/>
          <c:extLst>
            <c:ext xmlns:c15="http://schemas.microsoft.com/office/drawing/2012/chart" uri="{02D57815-91ED-43cb-92C2-25804820EDAC}">
              <c15:categoryFilterExceptions>
                <c15:categoryFilterException>
                  <c15:sqref>'EV-Chart Data'!$P$17</c15:sqref>
                  <c15:dLbl>
                    <c:idx val="12"/>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2-2E3D-4488-BB3D-FAB4A4FC5219}"/>
                      </c:ext>
                    </c:extLst>
                  </c15:dLbl>
                </c15:categoryFilterException>
                <c15:categoryFilterException>
                  <c15:sqref>'EV-Chart Data'!$P$23</c15:sqref>
                  <c15:dLbl>
                    <c:idx val="12"/>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3-2E3D-4488-BB3D-FAB4A4FC5219}"/>
                      </c:ext>
                    </c:extLst>
                  </c15:dLbl>
                </c15:categoryFilterException>
              </c15:categoryFilterExceptions>
            </c:ext>
            <c:ext xmlns:c16="http://schemas.microsoft.com/office/drawing/2014/chart" uri="{C3380CC4-5D6E-409C-BE32-E72D297353CC}">
              <c16:uniqueId val="{00000009-EADE-4873-91A9-158D8033627D}"/>
            </c:ext>
          </c:extLst>
        </c:ser>
        <c:ser>
          <c:idx val="4"/>
          <c:order val="4"/>
          <c:tx>
            <c:strRef>
              <c:f>'EV-Chart Data'!$K$2:$L$2</c:f>
              <c:strCache>
                <c:ptCount val="1"/>
                <c:pt idx="0">
                  <c:v>Gross Paid Value</c:v>
                </c:pt>
              </c:strCache>
            </c:strRef>
          </c:tx>
          <c:spPr>
            <a:ln w="34925" cap="rnd">
              <a:solidFill>
                <a:srgbClr val="00B0F0"/>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rgbClr val="00B0F0"/>
                </a:solidFill>
                <a:round/>
              </a:ln>
              <a:effectLst>
                <a:outerShdw blurRad="57150" dist="19050" dir="5400000" algn="ctr" rotWithShape="0">
                  <a:srgbClr val="000000">
                    <a:alpha val="63000"/>
                  </a:srgbClr>
                </a:outerShdw>
              </a:effectLst>
            </c:spPr>
          </c:marker>
          <c:cat>
            <c:numRef>
              <c:extLst>
                <c:ext xmlns:c15="http://schemas.microsoft.com/office/drawing/2012/chart" uri="{02D57815-91ED-43cb-92C2-25804820EDAC}">
                  <c15:fullRef>
                    <c15:sqref>'EV-Chart Data'!$A$4:$A$38</c15:sqref>
                  </c15:fullRef>
                </c:ext>
              </c:extLst>
              <c:f>'EV-Chart Data'!$A$4:$A$16</c:f>
              <c:numCache>
                <c:formatCode>mmm\-yy</c:formatCode>
                <c:ptCount val="13"/>
                <c:pt idx="0">
                  <c:v>46096</c:v>
                </c:pt>
                <c:pt idx="1">
                  <c:v>46127</c:v>
                </c:pt>
                <c:pt idx="2">
                  <c:v>46157</c:v>
                </c:pt>
                <c:pt idx="3">
                  <c:v>46188</c:v>
                </c:pt>
                <c:pt idx="4">
                  <c:v>46218</c:v>
                </c:pt>
                <c:pt idx="5">
                  <c:v>46249</c:v>
                </c:pt>
                <c:pt idx="6">
                  <c:v>46280</c:v>
                </c:pt>
                <c:pt idx="7">
                  <c:v>46310</c:v>
                </c:pt>
                <c:pt idx="8">
                  <c:v>46341</c:v>
                </c:pt>
                <c:pt idx="9">
                  <c:v>46371</c:v>
                </c:pt>
                <c:pt idx="10">
                  <c:v>46402</c:v>
                </c:pt>
                <c:pt idx="11">
                  <c:v>46433</c:v>
                </c:pt>
              </c:numCache>
            </c:numRef>
          </c:cat>
          <c:val>
            <c:numRef>
              <c:extLst>
                <c:ext xmlns:c15="http://schemas.microsoft.com/office/drawing/2012/chart" uri="{02D57815-91ED-43cb-92C2-25804820EDAC}">
                  <c15:fullRef>
                    <c15:sqref>'EV-Chart Data'!$M$4:$M$38</c15:sqref>
                  </c15:fullRef>
                </c:ext>
              </c:extLst>
              <c:f>'EV-Chart Data'!$M$4:$M$16</c:f>
              <c:numCache>
                <c:formatCode>0.00%</c:formatCode>
                <c:ptCount val="13"/>
                <c:pt idx="0">
                  <c:v>0</c:v>
                </c:pt>
                <c:pt idx="1">
                  <c:v>0</c:v>
                </c:pt>
                <c:pt idx="2">
                  <c:v>0</c:v>
                </c:pt>
                <c:pt idx="3">
                  <c:v>1.8657961172985182E-2</c:v>
                </c:pt>
                <c:pt idx="4">
                  <c:v>4.4771925583046948E-2</c:v>
                </c:pt>
              </c:numCache>
            </c:numRef>
          </c:val>
          <c:smooth val="0"/>
          <c:extLst>
            <c:ext xmlns:c16="http://schemas.microsoft.com/office/drawing/2014/chart" uri="{C3380CC4-5D6E-409C-BE32-E72D297353CC}">
              <c16:uniqueId val="{0000000A-EADE-4873-91A9-158D8033627D}"/>
            </c:ext>
          </c:extLst>
        </c:ser>
        <c:dLbls>
          <c:showLegendKey val="0"/>
          <c:showVal val="0"/>
          <c:showCatName val="0"/>
          <c:showSerName val="0"/>
          <c:showPercent val="0"/>
          <c:showBubbleSize val="0"/>
        </c:dLbls>
        <c:marker val="1"/>
        <c:smooth val="0"/>
        <c:axId val="409233360"/>
        <c:axId val="409235712"/>
      </c:lineChart>
      <c:catAx>
        <c:axId val="409233360"/>
        <c:scaling>
          <c:orientation val="minMax"/>
        </c:scaling>
        <c:delete val="0"/>
        <c:axPos val="b"/>
        <c:numFmt formatCode="mmm\-yy" sourceLinked="1"/>
        <c:majorTickMark val="out"/>
        <c:minorTickMark val="in"/>
        <c:tickLblPos val="nextTo"/>
        <c:spPr>
          <a:solidFill>
            <a:schemeClr val="bg1"/>
          </a:solidFill>
          <a:ln w="12700" cap="flat" cmpd="sng" algn="ctr">
            <a:solidFill>
              <a:schemeClr val="accent6">
                <a:alpha val="96000"/>
              </a:schemeClr>
            </a:solidFill>
            <a:round/>
          </a:ln>
          <a:effectLst>
            <a:outerShdw blurRad="50800" dist="50800" dir="5400000" algn="ctr" rotWithShape="0">
              <a:schemeClr val="bg1"/>
            </a:outerShdw>
          </a:effectLst>
        </c:spPr>
        <c:txPr>
          <a:bodyPr rot="-2100000" spcFirstLastPara="1" vertOverflow="ellipsis" wrap="square" anchor="ctr" anchorCtr="1"/>
          <a:lstStyle/>
          <a:p>
            <a:pPr>
              <a:defRPr sz="1000" b="1" i="0" u="none" strike="noStrike" kern="1200" baseline="0">
                <a:solidFill>
                  <a:srgbClr val="2C6682"/>
                </a:solidFill>
                <a:latin typeface="+mn-lt"/>
                <a:ea typeface="+mn-ea"/>
                <a:cs typeface="+mn-cs"/>
              </a:defRPr>
            </a:pPr>
            <a:endParaRPr lang="en-US"/>
          </a:p>
        </c:txPr>
        <c:crossAx val="409235712"/>
        <c:crosses val="autoZero"/>
        <c:auto val="0"/>
        <c:lblAlgn val="ctr"/>
        <c:lblOffset val="100"/>
        <c:noMultiLvlLbl val="1"/>
      </c:catAx>
      <c:valAx>
        <c:axId val="409235712"/>
        <c:scaling>
          <c:orientation val="minMax"/>
          <c:max val="1.2"/>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rgbClr val="2C6682"/>
                </a:solidFill>
                <a:latin typeface="+mn-lt"/>
                <a:ea typeface="+mn-ea"/>
                <a:cs typeface="+mn-cs"/>
              </a:defRPr>
            </a:pPr>
            <a:endParaRPr lang="en-US"/>
          </a:p>
        </c:txPr>
        <c:crossAx val="409233360"/>
        <c:crosses val="autoZero"/>
        <c:crossBetween val="between"/>
      </c:valAx>
      <c:spPr>
        <a:solidFill>
          <a:schemeClr val="lt1"/>
        </a:solidFill>
        <a:ln w="12700" cap="flat" cmpd="sng" algn="ctr">
          <a:solidFill>
            <a:srgbClr val="2C6682"/>
          </a:solidFill>
          <a:prstDash val="solid"/>
          <a:miter lim="800000"/>
        </a:ln>
        <a:effectLst/>
      </c:spPr>
    </c:plotArea>
    <c:legend>
      <c:legendPos val="b"/>
      <c:layout>
        <c:manualLayout>
          <c:xMode val="edge"/>
          <c:yMode val="edge"/>
          <c:x val="0.32997703906314074"/>
          <c:y val="0.93096703617502208"/>
          <c:w val="0.56173758531353335"/>
          <c:h val="4.7279542070728368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12700" cap="flat" cmpd="sng" algn="ctr">
      <a:solidFill>
        <a:srgbClr val="53B3DD"/>
      </a:solidFill>
      <a:round/>
    </a:ln>
    <a:effectLst/>
  </c:spPr>
  <c:txPr>
    <a:bodyPr/>
    <a:lstStyle/>
    <a:p>
      <a:pPr>
        <a:defRPr/>
      </a:pPr>
      <a:endParaRPr lang="en-US"/>
    </a:p>
  </c:txPr>
  <c:printSettings>
    <c:headerFooter/>
    <c:pageMargins b="0.75" l="0.7" r="0.7" t="0.75" header="0.3" footer="0.3"/>
    <c:pageSetup paperSize="8" orientation="landscape"/>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'Weekly Progress Report'!$K$11</c:f>
              <c:strCache>
                <c:ptCount val="1"/>
                <c:pt idx="0">
                  <c:v>Revised Planned %</c:v>
                </c:pt>
              </c:strCache>
            </c:strRef>
          </c:tx>
          <c:spPr>
            <a:solidFill>
              <a:srgbClr val="53B3DD"/>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'Weekly Progress Report'!$A$12:$A$19</c15:sqref>
                  </c15:fullRef>
                </c:ext>
              </c:extLst>
              <c:f>'Weekly Progress Report'!$A$13:$A$19</c:f>
              <c:strCache>
                <c:ptCount val="7"/>
                <c:pt idx="0">
                  <c:v>  Moblization</c:v>
                </c:pt>
                <c:pt idx="1">
                  <c:v>  Engineering</c:v>
                </c:pt>
                <c:pt idx="2">
                  <c:v>  Procurment</c:v>
                </c:pt>
                <c:pt idx="3">
                  <c:v>  Construction</c:v>
                </c:pt>
                <c:pt idx="4">
                  <c:v>    Jazan Region</c:v>
                </c:pt>
                <c:pt idx="5">
                  <c:v>    Asir Region</c:v>
                </c:pt>
                <c:pt idx="6">
                  <c:v>    Jeddah Region</c:v>
                </c:pt>
              </c:strCache>
            </c:strRef>
          </c:cat>
          <c:val>
            <c:numRef>
              <c:extLst>
                <c:ext xmlns:c15="http://schemas.microsoft.com/office/drawing/2012/chart" uri="{02D57815-91ED-43cb-92C2-25804820EDAC}">
                  <c15:fullRef>
                    <c15:sqref>'Weekly Progress Report'!$K$12:$K$19</c15:sqref>
                  </c15:fullRef>
                </c:ext>
              </c:extLst>
              <c:f>'Weekly Progress Report'!$K$13:$K$19</c:f>
              <c:numCache>
                <c:formatCode>0.0%</c:formatCode>
                <c:ptCount val="7"/>
                <c:pt idx="0">
                  <c:v>0</c:v>
                </c:pt>
                <c:pt idx="1">
                  <c:v>0</c:v>
                </c:pt>
                <c:pt idx="2">
                  <c:v>0</c:v>
                </c:pt>
                <c:pt idx="3">
                  <c:v>0.39130843981468</c:v>
                </c:pt>
                <c:pt idx="4">
                  <c:v>0.3699748922655155</c:v>
                </c:pt>
                <c:pt idx="5">
                  <c:v>0.28958739808592815</c:v>
                </c:pt>
                <c:pt idx="6">
                  <c:v>0.49532189076297889</c:v>
                </c:pt>
              </c:numCache>
            </c:numRef>
          </c:val>
          <c:extLst>
            <c:ext xmlns:c16="http://schemas.microsoft.com/office/drawing/2014/chart" uri="{C3380CC4-5D6E-409C-BE32-E72D297353CC}">
              <c16:uniqueId val="{00000001-8C0C-4423-8428-943338FC9FD6}"/>
            </c:ext>
          </c:extLst>
        </c:ser>
        <c:ser>
          <c:idx val="2"/>
          <c:order val="1"/>
          <c:tx>
            <c:strRef>
              <c:f>'Weekly Progress Report'!$L$11</c:f>
              <c:strCache>
                <c:ptCount val="1"/>
                <c:pt idx="0">
                  <c:v>Earned %</c:v>
                </c:pt>
              </c:strCache>
            </c:strRef>
          </c:tx>
          <c:spPr>
            <a:solidFill>
              <a:srgbClr val="2C668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'Weekly Progress Report'!$A$12:$A$19</c15:sqref>
                  </c15:fullRef>
                </c:ext>
              </c:extLst>
              <c:f>'Weekly Progress Report'!$A$13:$A$19</c:f>
              <c:strCache>
                <c:ptCount val="7"/>
                <c:pt idx="0">
                  <c:v>  Moblization</c:v>
                </c:pt>
                <c:pt idx="1">
                  <c:v>  Engineering</c:v>
                </c:pt>
                <c:pt idx="2">
                  <c:v>  Procurment</c:v>
                </c:pt>
                <c:pt idx="3">
                  <c:v>  Construction</c:v>
                </c:pt>
                <c:pt idx="4">
                  <c:v>    Jazan Region</c:v>
                </c:pt>
                <c:pt idx="5">
                  <c:v>    Asir Region</c:v>
                </c:pt>
                <c:pt idx="6">
                  <c:v>    Jeddah Region</c:v>
                </c:pt>
              </c:strCache>
            </c:strRef>
          </c:cat>
          <c:val>
            <c:numRef>
              <c:extLst>
                <c:ext xmlns:c15="http://schemas.microsoft.com/office/drawing/2012/chart" uri="{02D57815-91ED-43cb-92C2-25804820EDAC}">
                  <c15:fullRef>
                    <c15:sqref>'Weekly Progress Report'!$L$12:$L$19</c15:sqref>
                  </c15:fullRef>
                </c:ext>
              </c:extLst>
              <c:f>'Weekly Progress Report'!$L$13:$L$19</c:f>
              <c:numCache>
                <c:formatCode>0.0%</c:formatCode>
                <c:ptCount val="7"/>
                <c:pt idx="0">
                  <c:v>0</c:v>
                </c:pt>
                <c:pt idx="1">
                  <c:v>0</c:v>
                </c:pt>
                <c:pt idx="2">
                  <c:v>0</c:v>
                </c:pt>
                <c:pt idx="3">
                  <c:v>0.35390467852059837</c:v>
                </c:pt>
                <c:pt idx="4">
                  <c:v>0.24991253429359062</c:v>
                </c:pt>
                <c:pt idx="5">
                  <c:v>0.38281066876501479</c:v>
                </c:pt>
                <c:pt idx="6">
                  <c:v>0.4181124441152726</c:v>
                </c:pt>
              </c:numCache>
            </c:numRef>
          </c:val>
          <c:extLst>
            <c:ext xmlns:c16="http://schemas.microsoft.com/office/drawing/2014/chart" uri="{C3380CC4-5D6E-409C-BE32-E72D297353CC}">
              <c16:uniqueId val="{00000002-8C0C-4423-8428-943338FC9FD6}"/>
            </c:ext>
          </c:extLst>
        </c:ser>
        <c:dLbls>
          <c:showLegendKey val="0"/>
          <c:showVal val="0"/>
          <c:showCatName val="0"/>
          <c:showSerName val="0"/>
          <c:showPercent val="0"/>
          <c:showBubbleSize val="0"/>
        </c:dLbls>
        <c:gapWidth val="95"/>
        <c:axId val="841573456"/>
        <c:axId val="841569520"/>
      </c:barChart>
      <c:barChart>
        <c:barDir val="col"/>
        <c:grouping val="stacked"/>
        <c:varyColors val="0"/>
        <c:ser>
          <c:idx val="3"/>
          <c:order val="2"/>
          <c:tx>
            <c:strRef>
              <c:f>'Weekly Progress Report'!$M$11</c:f>
              <c:strCache>
                <c:ptCount val="1"/>
                <c:pt idx="0">
                  <c:v>Variance</c:v>
                </c:pt>
              </c:strCache>
            </c:strRef>
          </c:tx>
          <c:spPr>
            <a:solidFill>
              <a:srgbClr val="92D050"/>
            </a:solidFill>
            <a:ln>
              <a:noFill/>
            </a:ln>
            <a:effectLst/>
          </c:spPr>
          <c:invertIfNegative val="1"/>
          <c:dLbls>
            <c:dLbl>
              <c:idx val="3"/>
              <c:layout>
                <c:manualLayout>
                  <c:x val="-1.3475177079212853E-3"/>
                  <c:y val="-2.477597182965055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3F0-4A5D-86A2-91DAE93F2933}"/>
                </c:ext>
              </c:extLst>
            </c:dLbl>
            <c:dLbl>
              <c:idx val="4"/>
              <c:layout>
                <c:manualLayout>
                  <c:x val="0"/>
                  <c:y val="-3.874451420368812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3F0-4A5D-86A2-91DAE93F2933}"/>
                </c:ext>
              </c:extLst>
            </c:dLbl>
            <c:dLbl>
              <c:idx val="5"/>
              <c:layout>
                <c:manualLayout>
                  <c:x val="0"/>
                  <c:y val="-3.0054024606165162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3F0-4A5D-86A2-91DAE93F2933}"/>
                </c:ext>
              </c:extLst>
            </c:dLbl>
            <c:spPr>
              <a:noFill/>
              <a:ln>
                <a:noFill/>
              </a:ln>
              <a:effectLst/>
            </c:spPr>
            <c:txPr>
              <a:bodyPr rot="0" spcFirstLastPara="1" vertOverflow="ellipsis" vert="horz" wrap="square" lIns="38100" tIns="19050" rIns="38100" bIns="19050" anchor="ctr" anchorCtr="1">
                <a:spAutoFit/>
              </a:bodyPr>
              <a:lstStyle/>
              <a:p>
                <a:pPr>
                  <a:defRPr sz="6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'Weekly Progress Report'!$A$12:$B$19</c15:sqref>
                  </c15:fullRef>
                </c:ext>
              </c:extLst>
              <c:f>'Weekly Progress Report'!$A$13:$B$19</c:f>
              <c:strCache>
                <c:ptCount val="7"/>
                <c:pt idx="0">
                  <c:v>  Moblization</c:v>
                </c:pt>
                <c:pt idx="1">
                  <c:v>  Engineering</c:v>
                </c:pt>
                <c:pt idx="2">
                  <c:v>  Procurment</c:v>
                </c:pt>
                <c:pt idx="3">
                  <c:v>  Construction</c:v>
                </c:pt>
                <c:pt idx="4">
                  <c:v>    Jazan Region</c:v>
                </c:pt>
                <c:pt idx="5">
                  <c:v>    Asir Region</c:v>
                </c:pt>
                <c:pt idx="6">
                  <c:v>    Jeddah Region</c:v>
                </c:pt>
              </c:strCache>
            </c:strRef>
          </c:cat>
          <c:val>
            <c:numRef>
              <c:extLst>
                <c:ext xmlns:c15="http://schemas.microsoft.com/office/drawing/2012/chart" uri="{02D57815-91ED-43cb-92C2-25804820EDAC}">
                  <c15:fullRef>
                    <c15:sqref>'Weekly Progress Report'!$M$12:$M$19</c15:sqref>
                  </c15:fullRef>
                </c:ext>
              </c:extLst>
              <c:f>'Weekly Progress Report'!$M$13:$M$19</c:f>
              <c:numCache>
                <c:formatCode>0.0%</c:formatCode>
                <c:ptCount val="7"/>
                <c:pt idx="0">
                  <c:v>0</c:v>
                </c:pt>
                <c:pt idx="1">
                  <c:v>0</c:v>
                </c:pt>
                <c:pt idx="2">
                  <c:v>0</c:v>
                </c:pt>
                <c:pt idx="3">
                  <c:v>-3.7403761294081628E-2</c:v>
                </c:pt>
                <c:pt idx="4">
                  <c:v>-0.12006235797192488</c:v>
                </c:pt>
                <c:pt idx="5">
                  <c:v>9.3223270679086645E-2</c:v>
                </c:pt>
                <c:pt idx="6">
                  <c:v>-7.7209446647706292E-2</c:v>
                </c:pt>
              </c:numCache>
            </c:numRef>
          </c:val>
          <c:extLst>
            <c:ext xmlns:c14="http://schemas.microsoft.com/office/drawing/2007/8/2/chart" uri="{6F2FDCE9-48DA-4B69-8628-5D25D57E5C99}">
              <c14:invertSolidFillFmt>
                <c14:spPr xmlns:c14="http://schemas.microsoft.com/office/drawing/2007/8/2/chart">
                  <a:solidFill>
                    <a:srgbClr val="FFC000"/>
                  </a:solidFill>
                  <a:ln>
                    <a:noFill/>
                  </a:ln>
                  <a:effectLst/>
                </c14:spPr>
              </c14:invertSolidFillFmt>
            </c:ext>
            <c:ext xmlns:c16="http://schemas.microsoft.com/office/drawing/2014/chart" uri="{C3380CC4-5D6E-409C-BE32-E72D297353CC}">
              <c16:uniqueId val="{00000003-8C0C-4423-8428-943338FC9FD6}"/>
            </c:ext>
          </c:extLst>
        </c:ser>
        <c:dLbls>
          <c:showLegendKey val="0"/>
          <c:showVal val="1"/>
          <c:showCatName val="0"/>
          <c:showSerName val="0"/>
          <c:showPercent val="0"/>
          <c:showBubbleSize val="0"/>
        </c:dLbls>
        <c:gapWidth val="95"/>
        <c:overlap val="100"/>
        <c:axId val="841580016"/>
        <c:axId val="841577720"/>
      </c:barChart>
      <c:catAx>
        <c:axId val="8415734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841569520"/>
        <c:crosses val="autoZero"/>
        <c:auto val="1"/>
        <c:lblAlgn val="ctr"/>
        <c:lblOffset val="100"/>
        <c:noMultiLvlLbl val="0"/>
      </c:catAx>
      <c:valAx>
        <c:axId val="841569520"/>
        <c:scaling>
          <c:orientation val="minMax"/>
        </c:scaling>
        <c:delete val="1"/>
        <c:axPos val="l"/>
        <c:numFmt formatCode="0.0%" sourceLinked="1"/>
        <c:majorTickMark val="none"/>
        <c:minorTickMark val="none"/>
        <c:tickLblPos val="nextTo"/>
        <c:crossAx val="841573456"/>
        <c:crosses val="autoZero"/>
        <c:crossBetween val="between"/>
      </c:valAx>
      <c:valAx>
        <c:axId val="841577720"/>
        <c:scaling>
          <c:orientation val="minMax"/>
        </c:scaling>
        <c:delete val="1"/>
        <c:axPos val="r"/>
        <c:numFmt formatCode="0.0%" sourceLinked="1"/>
        <c:majorTickMark val="out"/>
        <c:minorTickMark val="none"/>
        <c:tickLblPos val="nextTo"/>
        <c:crossAx val="841580016"/>
        <c:crosses val="max"/>
        <c:crossBetween val="between"/>
      </c:valAx>
      <c:catAx>
        <c:axId val="841580016"/>
        <c:scaling>
          <c:orientation val="minMax"/>
        </c:scaling>
        <c:delete val="1"/>
        <c:axPos val="b"/>
        <c:numFmt formatCode="General" sourceLinked="1"/>
        <c:majorTickMark val="out"/>
        <c:minorTickMark val="none"/>
        <c:tickLblPos val="nextTo"/>
        <c:crossAx val="841577720"/>
        <c:crosses val="autoZero"/>
        <c:auto val="1"/>
        <c:lblAlgn val="ctr"/>
        <c:lblOffset val="100"/>
        <c:noMultiLvlLbl val="0"/>
      </c:catAx>
      <c:spPr>
        <a:noFill/>
        <a:ln>
          <a:noFill/>
        </a:ln>
        <a:effectLst/>
      </c:spPr>
    </c:plotArea>
    <c:legend>
      <c:legendPos val="b"/>
      <c:layout>
        <c:manualLayout>
          <c:xMode val="edge"/>
          <c:yMode val="edge"/>
          <c:x val="0.39218376400050758"/>
          <c:y val="0.92491892021811484"/>
          <c:w val="0.25753122119526534"/>
          <c:h val="5.538778348848911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MANUAL MANPOWER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Manpower!$A$11</c:f>
              <c:strCache>
                <c:ptCount val="1"/>
                <c:pt idx="0">
                  <c:v>Plan - Monthly</c:v>
                </c:pt>
              </c:strCache>
            </c:strRef>
          </c:tx>
          <c:spPr>
            <a:solidFill>
              <a:srgbClr val="2C6682"/>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Manpower!$B$11:$AL$11</c:f>
              <c:numCache>
                <c:formatCode>0</c:formatCode>
                <c:ptCount val="37"/>
                <c:pt idx="0">
                  <c:v>4</c:v>
                </c:pt>
                <c:pt idx="1">
                  <c:v>35</c:v>
                </c:pt>
                <c:pt idx="2">
                  <c:v>79</c:v>
                </c:pt>
                <c:pt idx="3">
                  <c:v>165</c:v>
                </c:pt>
                <c:pt idx="4">
                  <c:v>159</c:v>
                </c:pt>
                <c:pt idx="5">
                  <c:v>140</c:v>
                </c:pt>
                <c:pt idx="6">
                  <c:v>177</c:v>
                </c:pt>
                <c:pt idx="7">
                  <c:v>175</c:v>
                </c:pt>
                <c:pt idx="8">
                  <c:v>159</c:v>
                </c:pt>
                <c:pt idx="9">
                  <c:v>150</c:v>
                </c:pt>
                <c:pt idx="10">
                  <c:v>64</c:v>
                </c:pt>
              </c:numCache>
            </c:numRef>
          </c:val>
          <c:extLst>
            <c:ext xmlns:c16="http://schemas.microsoft.com/office/drawing/2014/chart" uri="{C3380CC4-5D6E-409C-BE32-E72D297353CC}">
              <c16:uniqueId val="{00000000-6234-43EA-923D-1A40FFED1FB9}"/>
            </c:ext>
          </c:extLst>
        </c:ser>
        <c:ser>
          <c:idx val="1"/>
          <c:order val="1"/>
          <c:tx>
            <c:strRef>
              <c:f>Manpower!$A$13</c:f>
              <c:strCache>
                <c:ptCount val="1"/>
                <c:pt idx="0">
                  <c:v>Actual - Monthly</c:v>
                </c:pt>
              </c:strCache>
            </c:strRef>
          </c:tx>
          <c:spPr>
            <a:solidFill>
              <a:srgbClr val="92D05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Manpower!$B$13:$AL$13</c:f>
              <c:numCache>
                <c:formatCode>General</c:formatCode>
                <c:ptCount val="37"/>
                <c:pt idx="0">
                  <c:v>4</c:v>
                </c:pt>
                <c:pt idx="1">
                  <c:v>30</c:v>
                </c:pt>
                <c:pt idx="2">
                  <c:v>74</c:v>
                </c:pt>
                <c:pt idx="3">
                  <c:v>123</c:v>
                </c:pt>
                <c:pt idx="4">
                  <c:v>63</c:v>
                </c:pt>
                <c:pt idx="5">
                  <c:v>72</c:v>
                </c:pt>
                <c:pt idx="6">
                  <c:v>64</c:v>
                </c:pt>
                <c:pt idx="7">
                  <c:v>70</c:v>
                </c:pt>
              </c:numCache>
            </c:numRef>
          </c:val>
          <c:extLst>
            <c:ext xmlns:c16="http://schemas.microsoft.com/office/drawing/2014/chart" uri="{C3380CC4-5D6E-409C-BE32-E72D297353CC}">
              <c16:uniqueId val="{00000001-7FBF-4789-BAEA-16B32758E618}"/>
            </c:ext>
          </c:extLst>
        </c:ser>
        <c:ser>
          <c:idx val="2"/>
          <c:order val="2"/>
          <c:tx>
            <c:strRef>
              <c:f>Manpower!$A$15</c:f>
              <c:strCache>
                <c:ptCount val="1"/>
                <c:pt idx="0">
                  <c:v>Forecast - Monthly</c:v>
                </c:pt>
              </c:strCache>
            </c:strRef>
          </c:tx>
          <c:spPr>
            <a:solidFill>
              <a:srgbClr val="00B0F0"/>
            </a:solidFill>
            <a:ln>
              <a:noFill/>
            </a:ln>
            <a:effectLst/>
          </c:spPr>
          <c:invertIfNegative val="0"/>
          <c:cat>
            <c:numRef>
              <c:f>Manpower!$B$10:$AL$10</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Manpower!$B$15:$AL$15</c:f>
              <c:numCache>
                <c:formatCode>General</c:formatCode>
                <c:ptCount val="37"/>
                <c:pt idx="7" formatCode="0">
                  <c:v>175</c:v>
                </c:pt>
                <c:pt idx="8" formatCode="0">
                  <c:v>159</c:v>
                </c:pt>
                <c:pt idx="9" formatCode="0">
                  <c:v>150</c:v>
                </c:pt>
                <c:pt idx="10" formatCode="0">
                  <c:v>64</c:v>
                </c:pt>
              </c:numCache>
            </c:numRef>
          </c:val>
          <c:extLst>
            <c:ext xmlns:c16="http://schemas.microsoft.com/office/drawing/2014/chart" uri="{C3380CC4-5D6E-409C-BE32-E72D297353CC}">
              <c16:uniqueId val="{00000002-7FBF-4789-BAEA-16B32758E618}"/>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r>
              <a:rPr lang="en-US" sz="1800" b="1" u="sng">
                <a:solidFill>
                  <a:srgbClr val="005359"/>
                </a:solidFill>
                <a:latin typeface="Janna LT" panose="01000000000000000000" pitchFamily="2" charset="-78"/>
                <a:cs typeface="Janna LT" panose="01000000000000000000" pitchFamily="2" charset="-78"/>
              </a:rPr>
              <a:t>EQUIPMENT HISTOGRAM</a:t>
            </a:r>
          </a:p>
        </c:rich>
      </c:tx>
      <c:overlay val="0"/>
      <c:spPr>
        <a:noFill/>
        <a:ln>
          <a:noFill/>
        </a:ln>
        <a:effectLst/>
      </c:spPr>
      <c:txPr>
        <a:bodyPr rot="0" spcFirstLastPara="1" vertOverflow="ellipsis" vert="horz" wrap="square" anchor="ctr" anchorCtr="1"/>
        <a:lstStyle/>
        <a:p>
          <a:pPr>
            <a:defRPr sz="1800" b="0" i="0" u="none" strike="noStrike" kern="1200" spc="0" baseline="0">
              <a:solidFill>
                <a:srgbClr val="005359"/>
              </a:solidFill>
              <a:latin typeface="Janna LT" panose="01000000000000000000" pitchFamily="2" charset="-78"/>
              <a:ea typeface="+mn-ea"/>
              <a:cs typeface="Janna LT" panose="01000000000000000000" pitchFamily="2" charset="-78"/>
            </a:defRPr>
          </a:pPr>
          <a:endParaRPr lang="en-US"/>
        </a:p>
      </c:txPr>
    </c:title>
    <c:autoTitleDeleted val="0"/>
    <c:plotArea>
      <c:layout>
        <c:manualLayout>
          <c:layoutTarget val="inner"/>
          <c:xMode val="edge"/>
          <c:yMode val="edge"/>
          <c:x val="3.17246414565691E-2"/>
          <c:y val="1.940695808070313E-2"/>
          <c:w val="0.93904683688124679"/>
          <c:h val="0.90443856727251171"/>
        </c:manualLayout>
      </c:layout>
      <c:barChart>
        <c:barDir val="col"/>
        <c:grouping val="clustered"/>
        <c:varyColors val="0"/>
        <c:ser>
          <c:idx val="0"/>
          <c:order val="0"/>
          <c:tx>
            <c:strRef>
              <c:f>Manpower!$A$34</c:f>
              <c:strCache>
                <c:ptCount val="1"/>
                <c:pt idx="0">
                  <c:v>Plan - Monthly</c:v>
                </c:pt>
              </c:strCache>
            </c:strRef>
          </c:tx>
          <c:spPr>
            <a:solidFill>
              <a:srgbClr val="2C6682"/>
            </a:solidFill>
            <a:ln>
              <a:noFill/>
            </a:ln>
            <a:effectLst/>
          </c:spPr>
          <c:invertIfNegative val="0"/>
          <c:cat>
            <c:numRef>
              <c:f>Manpower!$B$33:$AL$33</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Manpower!$B$34:$AL$34</c:f>
              <c:numCache>
                <c:formatCode>0</c:formatCode>
                <c:ptCount val="37"/>
                <c:pt idx="0">
                  <c:v>0</c:v>
                </c:pt>
                <c:pt idx="1">
                  <c:v>10</c:v>
                </c:pt>
                <c:pt idx="2">
                  <c:v>25</c:v>
                </c:pt>
                <c:pt idx="3">
                  <c:v>29</c:v>
                </c:pt>
                <c:pt idx="4">
                  <c:v>25</c:v>
                </c:pt>
                <c:pt idx="5">
                  <c:v>24</c:v>
                </c:pt>
                <c:pt idx="6">
                  <c:v>19</c:v>
                </c:pt>
                <c:pt idx="7">
                  <c:v>27</c:v>
                </c:pt>
                <c:pt idx="8">
                  <c:v>16</c:v>
                </c:pt>
                <c:pt idx="9">
                  <c:v>20</c:v>
                </c:pt>
                <c:pt idx="10">
                  <c:v>12</c:v>
                </c:pt>
              </c:numCache>
            </c:numRef>
          </c:val>
          <c:extLst>
            <c:ext xmlns:c16="http://schemas.microsoft.com/office/drawing/2014/chart" uri="{C3380CC4-5D6E-409C-BE32-E72D297353CC}">
              <c16:uniqueId val="{00000000-9555-4E44-A623-5FC19AC8F35E}"/>
            </c:ext>
          </c:extLst>
        </c:ser>
        <c:ser>
          <c:idx val="1"/>
          <c:order val="1"/>
          <c:tx>
            <c:strRef>
              <c:f>Manpower!$A$36</c:f>
              <c:strCache>
                <c:ptCount val="1"/>
                <c:pt idx="0">
                  <c:v>Actual - Monthly</c:v>
                </c:pt>
              </c:strCache>
            </c:strRef>
          </c:tx>
          <c:spPr>
            <a:solidFill>
              <a:srgbClr val="7DCB73"/>
            </a:solidFill>
            <a:ln>
              <a:noFill/>
            </a:ln>
            <a:effectLst/>
          </c:spPr>
          <c:invertIfNegative val="0"/>
          <c:cat>
            <c:numRef>
              <c:f>Manpower!$B$33:$AL$33</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Manpower!$B$36:$AL$36</c:f>
              <c:numCache>
                <c:formatCode>General</c:formatCode>
                <c:ptCount val="37"/>
                <c:pt idx="0">
                  <c:v>0</c:v>
                </c:pt>
                <c:pt idx="1">
                  <c:v>10</c:v>
                </c:pt>
                <c:pt idx="2">
                  <c:v>25</c:v>
                </c:pt>
                <c:pt idx="3">
                  <c:v>44</c:v>
                </c:pt>
                <c:pt idx="4">
                  <c:v>44</c:v>
                </c:pt>
                <c:pt idx="5">
                  <c:v>36</c:v>
                </c:pt>
                <c:pt idx="6">
                  <c:v>30</c:v>
                </c:pt>
                <c:pt idx="7">
                  <c:v>21</c:v>
                </c:pt>
              </c:numCache>
            </c:numRef>
          </c:val>
          <c:extLst>
            <c:ext xmlns:c16="http://schemas.microsoft.com/office/drawing/2014/chart" uri="{C3380CC4-5D6E-409C-BE32-E72D297353CC}">
              <c16:uniqueId val="{00000001-9555-4E44-A623-5FC19AC8F35E}"/>
            </c:ext>
          </c:extLst>
        </c:ser>
        <c:ser>
          <c:idx val="2"/>
          <c:order val="2"/>
          <c:tx>
            <c:strRef>
              <c:f>Manpower!$A$38</c:f>
              <c:strCache>
                <c:ptCount val="1"/>
                <c:pt idx="0">
                  <c:v>Forecast - Monthly</c:v>
                </c:pt>
              </c:strCache>
            </c:strRef>
          </c:tx>
          <c:spPr>
            <a:solidFill>
              <a:srgbClr val="00B0F0"/>
            </a:solidFill>
            <a:ln>
              <a:noFill/>
            </a:ln>
            <a:effectLst/>
          </c:spPr>
          <c:invertIfNegative val="0"/>
          <c:cat>
            <c:numRef>
              <c:f>Manpower!$B$33:$AL$33</c:f>
              <c:numCache>
                <c:formatCode>mmm\-yy</c:formatCode>
                <c:ptCount val="37"/>
                <c:pt idx="0">
                  <c:v>46082</c:v>
                </c:pt>
                <c:pt idx="1">
                  <c:v>46113</c:v>
                </c:pt>
                <c:pt idx="2">
                  <c:v>46143</c:v>
                </c:pt>
                <c:pt idx="3">
                  <c:v>46174</c:v>
                </c:pt>
                <c:pt idx="4">
                  <c:v>46204</c:v>
                </c:pt>
                <c:pt idx="5">
                  <c:v>46235</c:v>
                </c:pt>
                <c:pt idx="6">
                  <c:v>46266</c:v>
                </c:pt>
                <c:pt idx="7">
                  <c:v>46296</c:v>
                </c:pt>
                <c:pt idx="8">
                  <c:v>46327</c:v>
                </c:pt>
                <c:pt idx="9">
                  <c:v>46357</c:v>
                </c:pt>
                <c:pt idx="10">
                  <c:v>46388</c:v>
                </c:pt>
              </c:numCache>
            </c:numRef>
          </c:cat>
          <c:val>
            <c:numRef>
              <c:f>Manpower!$B$38:$AL$38</c:f>
              <c:numCache>
                <c:formatCode>General</c:formatCode>
                <c:ptCount val="37"/>
                <c:pt idx="5" formatCode="0">
                  <c:v>30</c:v>
                </c:pt>
                <c:pt idx="6" formatCode="0">
                  <c:v>19</c:v>
                </c:pt>
                <c:pt idx="7" formatCode="0">
                  <c:v>27</c:v>
                </c:pt>
                <c:pt idx="8" formatCode="0">
                  <c:v>16</c:v>
                </c:pt>
                <c:pt idx="9" formatCode="0">
                  <c:v>20</c:v>
                </c:pt>
                <c:pt idx="10" formatCode="0">
                  <c:v>12</c:v>
                </c:pt>
              </c:numCache>
            </c:numRef>
          </c:val>
          <c:extLst>
            <c:ext xmlns:c16="http://schemas.microsoft.com/office/drawing/2014/chart" uri="{C3380CC4-5D6E-409C-BE32-E72D297353CC}">
              <c16:uniqueId val="{00000002-9555-4E44-A623-5FC19AC8F35E}"/>
            </c:ext>
          </c:extLst>
        </c:ser>
        <c:dLbls>
          <c:showLegendKey val="0"/>
          <c:showVal val="0"/>
          <c:showCatName val="0"/>
          <c:showSerName val="0"/>
          <c:showPercent val="0"/>
          <c:showBubbleSize val="0"/>
        </c:dLbls>
        <c:gapWidth val="219"/>
        <c:axId val="146555056"/>
        <c:axId val="146549960"/>
      </c:barChart>
      <c:dateAx>
        <c:axId val="146555056"/>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49960"/>
        <c:crosses val="autoZero"/>
        <c:auto val="1"/>
        <c:lblOffset val="100"/>
        <c:baseTimeUnit val="months"/>
      </c:dateAx>
      <c:valAx>
        <c:axId val="1465499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46555056"/>
        <c:crosses val="autoZero"/>
        <c:crossBetween val="between"/>
      </c:valAx>
      <c:spPr>
        <a:noFill/>
        <a:ln w="25400">
          <a:noFill/>
        </a:ln>
        <a:effectLst/>
      </c:spPr>
    </c:plotArea>
    <c:legend>
      <c:legendPos val="tr"/>
      <c:overlay val="0"/>
      <c:spPr>
        <a:no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Janna LT" panose="01000000000000000000" pitchFamily="2" charset="-78"/>
              <a:ea typeface="+mn-ea"/>
              <a:cs typeface="Janna LT" panose="01000000000000000000" pitchFamily="2" charset="-78"/>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5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74">
  <cs:axisTitle>
    <cs:lnRef idx="0"/>
    <cs:fillRef idx="0"/>
    <cs:effectRef idx="0"/>
    <cs:fontRef idx="minor">
      <a:schemeClr val="tx1">
        <a:lumMod val="65000"/>
        <a:lumOff val="35000"/>
      </a:schemeClr>
    </cs:fontRef>
    <cs:defRPr sz="9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cs:chartArea>
  <cs:dataLabel>
    <cs:lnRef idx="0"/>
    <cs:fillRef idx="0"/>
    <cs:effectRef idx="0"/>
    <cs:fontRef idx="minor">
      <a:schemeClr val="tx1">
        <a:lumMod val="75000"/>
        <a:lumOff val="25000"/>
      </a:schemeClr>
    </cs:fontRef>
    <cs:defRPr sz="900"/>
  </cs:dataLabel>
  <cs:dataLabelCallout>
    <cs:lnRef idx="0"/>
    <cs:fillRef idx="0"/>
    <cs:effectRef idx="0"/>
    <cs:fontRef idx="minor">
      <a:schemeClr val="lt1">
        <a:lumMod val="65000"/>
        <a:lumOff val="35000"/>
      </a:schemeClr>
    </cs:fontRef>
    <cs:spPr>
      <a:solidFill>
        <a:schemeClr val="dk1">
          <a:lumMod val="15000"/>
          <a:lumOff val="85000"/>
        </a:schemeClr>
      </a:solidFill>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solidFill>
      <a:ln>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lumMod val="60000"/>
        </a:schemeClr>
      </a:solidFill>
    </cs:spPr>
  </cs:dataPointMarker>
  <cs:dataPointMarkerLayout symbol="circle" size="8"/>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2857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25400" cap="flat" cmpd="sng" algn="ctr">
        <a:solidFill>
          <a:schemeClr val="tx1">
            <a:lumMod val="65000"/>
            <a:lumOff val="35000"/>
          </a:schemeClr>
        </a:solidFill>
        <a:round/>
      </a:ln>
    </cs:spPr>
  </cs:hiLoLine>
  <cs:leaderLine>
    <cs:lnRef idx="0"/>
    <cs:fillRef idx="0"/>
    <cs:effectRef idx="0"/>
    <cs:fontRef idx="minor">
      <a:schemeClr val="dk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dk1"/>
    </cs:fontRef>
    <cs:spPr>
      <a:ln w="9525" cap="flat">
        <a:solidFill>
          <a:srgbClr val="D9D9D9"/>
        </a:solidFill>
        <a:round/>
      </a:ln>
    </cs:spPr>
  </cs:seriesLine>
  <cs:title>
    <cs:lnRef idx="0"/>
    <cs:fillRef idx="0"/>
    <cs:effectRef idx="0"/>
    <cs:fontRef idx="major">
      <a:schemeClr val="tx1">
        <a:lumMod val="65000"/>
        <a:lumOff val="35000"/>
      </a:schemeClr>
    </cs:fontRef>
    <cs:defRPr sz="200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28575">
        <a:solidFill>
          <a:schemeClr val="tx1">
            <a:lumMod val="50000"/>
            <a:lumOff val="50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9.xml"/><Relationship Id="rId4" Type="http://schemas.openxmlformats.org/officeDocument/2006/relationships/chart" Target="../charts/chart4.xml"/><Relationship Id="rId9" Type="http://schemas.openxmlformats.org/officeDocument/2006/relationships/chart" Target="../charts/chart8.xml"/></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jpeg"/><Relationship Id="rId6" Type="http://schemas.openxmlformats.org/officeDocument/2006/relationships/image" Target="../media/image7.jpeg"/><Relationship Id="rId5" Type="http://schemas.openxmlformats.org/officeDocument/2006/relationships/image" Target="../media/image6.jpeg"/><Relationship Id="rId4" Type="http://schemas.openxmlformats.org/officeDocument/2006/relationships/image" Target="../media/image5.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image" Target="../media/image9.png"/><Relationship Id="rId1" Type="http://schemas.openxmlformats.org/officeDocument/2006/relationships/image" Target="../media/image8.jpeg"/><Relationship Id="rId6" Type="http://schemas.openxmlformats.org/officeDocument/2006/relationships/image" Target="../media/image13.jpeg"/><Relationship Id="rId5" Type="http://schemas.openxmlformats.org/officeDocument/2006/relationships/image" Target="../media/image12.jpeg"/><Relationship Id="rId4" Type="http://schemas.openxmlformats.org/officeDocument/2006/relationships/image" Target="../media/image11.png"/></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10.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7.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twoCellAnchor>
    <xdr:from>
      <xdr:col>25</xdr:col>
      <xdr:colOff>819083</xdr:colOff>
      <xdr:row>49</xdr:row>
      <xdr:rowOff>0</xdr:rowOff>
    </xdr:from>
    <xdr:to>
      <xdr:col>30</xdr:col>
      <xdr:colOff>0</xdr:colOff>
      <xdr:row>64</xdr:row>
      <xdr:rowOff>0</xdr:rowOff>
    </xdr:to>
    <xdr:graphicFrame macro="">
      <xdr:nvGraphicFramePr>
        <xdr:cNvPr id="11" name="Chart 10">
          <a:extLst>
            <a:ext uri="{FF2B5EF4-FFF2-40B4-BE49-F238E27FC236}">
              <a16:creationId xmlns:a16="http://schemas.microsoft.com/office/drawing/2014/main" id="{00000000-0008-0000-00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28</xdr:row>
      <xdr:rowOff>0</xdr:rowOff>
    </xdr:from>
    <xdr:to>
      <xdr:col>26</xdr:col>
      <xdr:colOff>0</xdr:colOff>
      <xdr:row>64</xdr:row>
      <xdr:rowOff>0</xdr:rowOff>
    </xdr:to>
    <xdr:graphicFrame macro="">
      <xdr:nvGraphicFramePr>
        <xdr:cNvPr id="18" name="Chart 17">
          <a:extLst>
            <a:ext uri="{FF2B5EF4-FFF2-40B4-BE49-F238E27FC236}">
              <a16:creationId xmlns:a16="http://schemas.microsoft.com/office/drawing/2014/main" id="{00000000-0008-0000-00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30</xdr:col>
      <xdr:colOff>0</xdr:colOff>
      <xdr:row>49</xdr:row>
      <xdr:rowOff>32656</xdr:rowOff>
    </xdr:from>
    <xdr:to>
      <xdr:col>33</xdr:col>
      <xdr:colOff>840441</xdr:colOff>
      <xdr:row>63</xdr:row>
      <xdr:rowOff>247649</xdr:rowOff>
    </xdr:to>
    <xdr:graphicFrame macro="">
      <xdr:nvGraphicFramePr>
        <xdr:cNvPr id="4" name="Chart 3">
          <a:extLst>
            <a:ext uri="{FF2B5EF4-FFF2-40B4-BE49-F238E27FC236}">
              <a16:creationId xmlns:a16="http://schemas.microsoft.com/office/drawing/2014/main" id="{17C18607-1FEE-4C2A-B062-86BB68B175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32</xdr:col>
      <xdr:colOff>139211</xdr:colOff>
      <xdr:row>51</xdr:row>
      <xdr:rowOff>60158</xdr:rowOff>
    </xdr:from>
    <xdr:to>
      <xdr:col>33</xdr:col>
      <xdr:colOff>685800</xdr:colOff>
      <xdr:row>52</xdr:row>
      <xdr:rowOff>105276</xdr:rowOff>
    </xdr:to>
    <xdr:sp macro="" textlink="'Invoice Log'!AI3">
      <xdr:nvSpPr>
        <xdr:cNvPr id="5" name="TextBox 4">
          <a:extLst>
            <a:ext uri="{FF2B5EF4-FFF2-40B4-BE49-F238E27FC236}">
              <a16:creationId xmlns:a16="http://schemas.microsoft.com/office/drawing/2014/main" id="{551B6304-7D14-4174-A8F1-58AFCB62AAB7}"/>
            </a:ext>
          </a:extLst>
        </xdr:cNvPr>
        <xdr:cNvSpPr txBox="1"/>
      </xdr:nvSpPr>
      <xdr:spPr>
        <a:xfrm>
          <a:off x="29746922" y="8467224"/>
          <a:ext cx="1699615" cy="245644"/>
        </a:xfrm>
        <a:prstGeom prst="rect">
          <a:avLst/>
        </a:prstGeom>
        <a:solidFill>
          <a:schemeClr val="lt1"/>
        </a:solidFill>
        <a:ln w="9525" cmpd="sng">
          <a:solidFill>
            <a:srgbClr val="2C6682"/>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DD14A6A-9696-410C-980A-64935E968C0C}" type="TxLink">
            <a:rPr lang="en-US" sz="1400" b="1" i="0" u="none" strike="noStrike">
              <a:solidFill>
                <a:srgbClr val="2C6682"/>
              </a:solidFill>
              <a:latin typeface="Calibri"/>
              <a:cs typeface="Calibri"/>
            </a:rPr>
            <a:pPr algn="ctr"/>
            <a:t>988,742 </a:t>
          </a:fld>
          <a:endParaRPr lang="en-US" sz="1400" b="1">
            <a:solidFill>
              <a:srgbClr val="2C6682"/>
            </a:solidFill>
          </a:endParaRPr>
        </a:p>
      </xdr:txBody>
    </xdr:sp>
    <xdr:clientData/>
  </xdr:twoCellAnchor>
  <xdr:twoCellAnchor>
    <xdr:from>
      <xdr:col>18</xdr:col>
      <xdr:colOff>23075</xdr:colOff>
      <xdr:row>81</xdr:row>
      <xdr:rowOff>12948</xdr:rowOff>
    </xdr:from>
    <xdr:to>
      <xdr:col>21</xdr:col>
      <xdr:colOff>795294</xdr:colOff>
      <xdr:row>87</xdr:row>
      <xdr:rowOff>203718</xdr:rowOff>
    </xdr:to>
    <xdr:graphicFrame macro="">
      <xdr:nvGraphicFramePr>
        <xdr:cNvPr id="7" name="Chart 6">
          <a:extLst>
            <a:ext uri="{FF2B5EF4-FFF2-40B4-BE49-F238E27FC236}">
              <a16:creationId xmlns:a16="http://schemas.microsoft.com/office/drawing/2014/main" id="{D7EB519C-1901-49FF-A2BB-67F8A8AE0A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11221</xdr:colOff>
      <xdr:row>93</xdr:row>
      <xdr:rowOff>14369</xdr:rowOff>
    </xdr:from>
    <xdr:to>
      <xdr:col>17</xdr:col>
      <xdr:colOff>1535905</xdr:colOff>
      <xdr:row>102</xdr:row>
      <xdr:rowOff>11906</xdr:rowOff>
    </xdr:to>
    <xdr:graphicFrame macro="">
      <xdr:nvGraphicFramePr>
        <xdr:cNvPr id="15" name="Chart 14">
          <a:extLst>
            <a:ext uri="{FF2B5EF4-FFF2-40B4-BE49-F238E27FC236}">
              <a16:creationId xmlns:a16="http://schemas.microsoft.com/office/drawing/2014/main" id="{3541E1AC-407B-4A89-AAE3-21B1DB983D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30</xdr:col>
      <xdr:colOff>0</xdr:colOff>
      <xdr:row>66</xdr:row>
      <xdr:rowOff>228600</xdr:rowOff>
    </xdr:from>
    <xdr:to>
      <xdr:col>33</xdr:col>
      <xdr:colOff>792480</xdr:colOff>
      <xdr:row>75</xdr:row>
      <xdr:rowOff>94418</xdr:rowOff>
    </xdr:to>
    <xdr:graphicFrame macro="">
      <xdr:nvGraphicFramePr>
        <xdr:cNvPr id="2" name="Chart 1">
          <a:extLst>
            <a:ext uri="{FF2B5EF4-FFF2-40B4-BE49-F238E27FC236}">
              <a16:creationId xmlns:a16="http://schemas.microsoft.com/office/drawing/2014/main" id="{0B31234E-68C7-43D3-837F-1230B9E2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30</xdr:col>
      <xdr:colOff>0</xdr:colOff>
      <xdr:row>77</xdr:row>
      <xdr:rowOff>17516</xdr:rowOff>
    </xdr:from>
    <xdr:to>
      <xdr:col>33</xdr:col>
      <xdr:colOff>849585</xdr:colOff>
      <xdr:row>84</xdr:row>
      <xdr:rowOff>158530</xdr:rowOff>
    </xdr:to>
    <xdr:graphicFrame macro="">
      <xdr:nvGraphicFramePr>
        <xdr:cNvPr id="16" name="Chart 15">
          <a:extLst>
            <a:ext uri="{FF2B5EF4-FFF2-40B4-BE49-F238E27FC236}">
              <a16:creationId xmlns:a16="http://schemas.microsoft.com/office/drawing/2014/main" id="{F5BEB8AC-377A-4208-B2E3-3137863E0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33</xdr:col>
      <xdr:colOff>27379</xdr:colOff>
      <xdr:row>0</xdr:row>
      <xdr:rowOff>52722</xdr:rowOff>
    </xdr:from>
    <xdr:to>
      <xdr:col>33</xdr:col>
      <xdr:colOff>815386</xdr:colOff>
      <xdr:row>1</xdr:row>
      <xdr:rowOff>36105</xdr:rowOff>
    </xdr:to>
    <xdr:pic>
      <xdr:nvPicPr>
        <xdr:cNvPr id="10" name="Picture 9">
          <a:extLst>
            <a:ext uri="{FF2B5EF4-FFF2-40B4-BE49-F238E27FC236}">
              <a16:creationId xmlns:a16="http://schemas.microsoft.com/office/drawing/2014/main" id="{3AEDA778-F8DB-424D-BC44-27ED9DE46EF5}"/>
            </a:ext>
          </a:extLst>
        </xdr:cNvPr>
        <xdr:cNvPicPr>
          <a:picLocks noChangeAspect="1"/>
        </xdr:cNvPicPr>
      </xdr:nvPicPr>
      <xdr:blipFill>
        <a:blip xmlns:r="http://schemas.openxmlformats.org/officeDocument/2006/relationships" r:embed="rId8" cstate="email">
          <a:extLst>
            <a:ext uri="{28A0092B-C50C-407E-A947-70E740481C1C}">
              <a14:useLocalDpi xmlns:a14="http://schemas.microsoft.com/office/drawing/2010/main"/>
            </a:ext>
          </a:extLst>
        </a:blip>
        <a:stretch>
          <a:fillRect/>
        </a:stretch>
      </xdr:blipFill>
      <xdr:spPr>
        <a:xfrm>
          <a:off x="30739292" y="52722"/>
          <a:ext cx="780387" cy="453986"/>
        </a:xfrm>
        <a:prstGeom prst="rect">
          <a:avLst/>
        </a:prstGeom>
        <a:ln w="60325" cap="flat">
          <a:solidFill>
            <a:srgbClr val="2C6682"/>
          </a:solidFill>
          <a:miter lim="800000"/>
        </a:ln>
      </xdr:spPr>
    </xdr:pic>
    <xdr:clientData/>
  </xdr:twoCellAnchor>
  <xdr:twoCellAnchor>
    <xdr:from>
      <xdr:col>0</xdr:col>
      <xdr:colOff>20266</xdr:colOff>
      <xdr:row>28</xdr:row>
      <xdr:rowOff>0</xdr:rowOff>
    </xdr:from>
    <xdr:to>
      <xdr:col>14</xdr:col>
      <xdr:colOff>0</xdr:colOff>
      <xdr:row>64</xdr:row>
      <xdr:rowOff>0</xdr:rowOff>
    </xdr:to>
    <xdr:graphicFrame macro="">
      <xdr:nvGraphicFramePr>
        <xdr:cNvPr id="14" name="Chart 2">
          <a:extLst>
            <a:ext uri="{FF2B5EF4-FFF2-40B4-BE49-F238E27FC236}">
              <a16:creationId xmlns:a16="http://schemas.microsoft.com/office/drawing/2014/main" id="{AC84F2B3-7BC6-4B72-9229-73385856D1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26</xdr:col>
      <xdr:colOff>0</xdr:colOff>
      <xdr:row>9</xdr:row>
      <xdr:rowOff>0</xdr:rowOff>
    </xdr:from>
    <xdr:to>
      <xdr:col>34</xdr:col>
      <xdr:colOff>0</xdr:colOff>
      <xdr:row>27</xdr:row>
      <xdr:rowOff>216992</xdr:rowOff>
    </xdr:to>
    <xdr:graphicFrame macro="">
      <xdr:nvGraphicFramePr>
        <xdr:cNvPr id="8" name="Chart 7">
          <a:extLst>
            <a:ext uri="{FF2B5EF4-FFF2-40B4-BE49-F238E27FC236}">
              <a16:creationId xmlns:a16="http://schemas.microsoft.com/office/drawing/2014/main" id="{B904CFDF-0C7C-41CC-AE10-8CDB599EAE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0.88536</cdr:x>
      <cdr:y>0.67327</cdr:y>
    </cdr:from>
    <cdr:to>
      <cdr:x>0.97003</cdr:x>
      <cdr:y>0.73225</cdr:y>
    </cdr:to>
    <cdr:sp macro="" textlink="'Weekly Progress Report'!$W$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0527403" y="6018297"/>
          <a:ext cx="1006773"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AF9B6E6E-8587-4509-895B-BE6CBF76A415}" type="TxLink">
            <a:rPr lang="en-US" sz="1100" b="1" i="0" u="none" strike="noStrike">
              <a:solidFill>
                <a:srgbClr val="2C6682"/>
              </a:solidFill>
              <a:latin typeface="Calibri"/>
              <a:ea typeface="+mn-ea"/>
              <a:cs typeface="Calibri"/>
            </a:rPr>
            <a:pPr marL="0" indent="0" algn="ctr"/>
            <a:t>51.03%</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0.88741</cdr:x>
      <cdr:y>0.70233</cdr:y>
    </cdr:from>
    <cdr:to>
      <cdr:x>0.97208</cdr:x>
      <cdr:y>0.74727</cdr:y>
    </cdr:to>
    <cdr:sp macro="" textlink="'Weekly Progress Report'!$X$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0551785" y="6277977"/>
          <a:ext cx="1006773"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587E3E37-55E4-4EF6-8497-6A86FDF61100}" type="TxLink">
            <a:rPr lang="en-US" sz="1100" b="1" i="0" u="none" strike="noStrike">
              <a:solidFill>
                <a:srgbClr val="2C6682"/>
              </a:solidFill>
              <a:latin typeface="Calibri"/>
              <a:ea typeface="+mn-ea"/>
              <a:cs typeface="Calibri"/>
            </a:rPr>
            <a:pPr marL="0" indent="0" algn="ctr"/>
            <a:t>42.41%</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0.88823</cdr:x>
      <cdr:y>0.72199</cdr:y>
    </cdr:from>
    <cdr:to>
      <cdr:x>0.9729</cdr:x>
      <cdr:y>0.78089</cdr:y>
    </cdr:to>
    <cdr:sp macro="" textlink="'Weekly Progress Report'!$Y$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0561536" y="6453799"/>
          <a:ext cx="100677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indent="0" algn="ctr"/>
          <a:fld id="{EE0B436C-1319-4B84-A893-71678C6B03F5}" type="TxLink">
            <a:rPr lang="en-US" sz="1100" b="1" i="0" u="none" strike="noStrike">
              <a:solidFill>
                <a:srgbClr val="2C6682"/>
              </a:solidFill>
              <a:latin typeface="Calibri"/>
              <a:ea typeface="+mn-ea"/>
              <a:cs typeface="Calibri"/>
            </a:rPr>
            <a:pPr marL="0" indent="0" algn="ctr"/>
            <a:t>-8.61%</a:t>
          </a:fld>
          <a:endParaRPr lang="en-US" sz="1100" b="1" i="0" u="none" strike="noStrike">
            <a:solidFill>
              <a:srgbClr val="2C6682"/>
            </a:solidFill>
            <a:latin typeface="Calibri"/>
            <a:ea typeface="+mn-ea"/>
            <a:cs typeface="Calibri"/>
          </a:endParaRPr>
        </a:p>
      </cdr:txBody>
    </cdr:sp>
  </cdr:relSizeAnchor>
  <cdr:relSizeAnchor xmlns:cdr="http://schemas.openxmlformats.org/drawingml/2006/chartDrawing">
    <cdr:from>
      <cdr:x>0.78183</cdr:x>
      <cdr:y>0.6273</cdr:y>
    </cdr:from>
    <cdr:to>
      <cdr:x>0.96254</cdr:x>
      <cdr:y>0.68791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8536007" y="4115271"/>
          <a:ext cx="1972998" cy="39768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marL="0" marR="0" lvl="0" indent="0" defTabSz="914400" eaLnBrk="1" fontAlgn="auto" latinLnBrk="0" hangingPunct="1">
            <a:lnSpc>
              <a:spcPct val="100000"/>
            </a:lnSpc>
            <a:spcBef>
              <a:spcPts val="0"/>
            </a:spcBef>
            <a:spcAft>
              <a:spcPts val="0"/>
            </a:spcAft>
            <a:buClrTx/>
            <a:buSzTx/>
            <a:buFontTx/>
            <a:buNone/>
            <a:tabLst/>
            <a:defRPr/>
          </a:pPr>
          <a:r>
            <a:rPr lang="en-US" sz="1100" b="1" i="0">
              <a:solidFill>
                <a:srgbClr val="2C6682"/>
              </a:solidFill>
              <a:effectLst/>
              <a:latin typeface="+mn-lt"/>
              <a:ea typeface="+mn-ea"/>
              <a:cs typeface="+mn-cs"/>
            </a:rPr>
            <a:t>Baseline Schedule Rev.</a:t>
          </a:r>
          <a:r>
            <a:rPr lang="en-US" sz="1100" b="1" i="0" baseline="0">
              <a:solidFill>
                <a:srgbClr val="2C6682"/>
              </a:solidFill>
              <a:effectLst/>
              <a:latin typeface="+mn-lt"/>
              <a:ea typeface="+mn-ea"/>
              <a:cs typeface="+mn-cs"/>
            </a:rPr>
            <a:t> 0.0</a:t>
          </a:r>
          <a:endParaRPr lang="en-US">
            <a:solidFill>
              <a:srgbClr val="2C6682"/>
            </a:solidFill>
            <a:effectLst/>
          </a:endParaRPr>
        </a:p>
      </cdr:txBody>
    </cdr:sp>
  </cdr:relSizeAnchor>
</c:userShapes>
</file>

<file path=xl/drawings/drawing3.xml><?xml version="1.0" encoding="utf-8"?>
<c:userShapes xmlns:c="http://schemas.openxmlformats.org/drawingml/2006/chart">
  <cdr:relSizeAnchor xmlns:cdr="http://schemas.openxmlformats.org/drawingml/2006/chartDrawing">
    <cdr:from>
      <cdr:x>0.13688</cdr:x>
      <cdr:y>0.13958</cdr:y>
    </cdr:from>
    <cdr:to>
      <cdr:x>0.55623</cdr:x>
      <cdr:y>0.23228</cdr:y>
    </cdr:to>
    <cdr:sp macro="" textlink="">
      <cdr:nvSpPr>
        <cdr:cNvPr id="2" name="TextBox 1">
          <a:extLst xmlns:a="http://schemas.openxmlformats.org/drawingml/2006/main">
            <a:ext uri="{FF2B5EF4-FFF2-40B4-BE49-F238E27FC236}">
              <a16:creationId xmlns:a16="http://schemas.microsoft.com/office/drawing/2014/main" id="{AFA0C4E1-37B7-4985-95B2-AC8427E19C45}"/>
            </a:ext>
          </a:extLst>
        </cdr:cNvPr>
        <cdr:cNvSpPr txBox="1"/>
      </cdr:nvSpPr>
      <cdr:spPr>
        <a:xfrm xmlns:a="http://schemas.openxmlformats.org/drawingml/2006/main">
          <a:off x="585146" y="381001"/>
          <a:ext cx="1792672" cy="253029"/>
        </a:xfrm>
        <a:prstGeom xmlns:a="http://schemas.openxmlformats.org/drawingml/2006/main" prst="rect">
          <a:avLst/>
        </a:prstGeom>
        <a:ln xmlns:a="http://schemas.openxmlformats.org/drawingml/2006/main">
          <a:solidFill>
            <a:srgbClr val="2C6682"/>
          </a:solidFill>
        </a:ln>
      </cdr:spPr>
      <cdr:txBody>
        <a:bodyPr xmlns:a="http://schemas.openxmlformats.org/drawingml/2006/main" vertOverflow="clip" wrap="square" rtlCol="0"/>
        <a:lstStyle xmlns:a="http://schemas.openxmlformats.org/drawingml/2006/main"/>
        <a:p xmlns:a="http://schemas.openxmlformats.org/drawingml/2006/main">
          <a:pPr algn="ctr"/>
          <a:r>
            <a:rPr lang="en-US" sz="1100" b="1">
              <a:solidFill>
                <a:srgbClr val="2C6682"/>
              </a:solidFill>
            </a:rPr>
            <a:t>Average  Invoice Value</a:t>
          </a:r>
        </a:p>
      </cdr:txBody>
    </cdr:sp>
  </cdr:relSizeAnchor>
</c:userShapes>
</file>

<file path=xl/drawings/drawing4.xml><?xml version="1.0" encoding="utf-8"?>
<c:userShapes xmlns:c="http://schemas.openxmlformats.org/drawingml/2006/chart">
  <cdr:relSizeAnchor xmlns:cdr="http://schemas.openxmlformats.org/drawingml/2006/chartDrawing">
    <cdr:from>
      <cdr:x>0.78543</cdr:x>
      <cdr:y>0.63651</cdr:y>
    </cdr:from>
    <cdr:to>
      <cdr:x>0.97195</cdr:x>
      <cdr:y>0.81017</cdr:y>
    </cdr:to>
    <cdr:sp macro="" textlink="">
      <cdr:nvSpPr>
        <cdr:cNvPr id="2" name="TextBox 1">
          <a:extLst xmlns:a="http://schemas.openxmlformats.org/drawingml/2006/main">
            <a:ext uri="{FF2B5EF4-FFF2-40B4-BE49-F238E27FC236}">
              <a16:creationId xmlns:a16="http://schemas.microsoft.com/office/drawing/2014/main" id="{FBA1C77B-3051-4439-BC04-B900508C52C8}"/>
            </a:ext>
          </a:extLst>
        </cdr:cNvPr>
        <cdr:cNvSpPr txBox="1"/>
      </cdr:nvSpPr>
      <cdr:spPr>
        <a:xfrm xmlns:a="http://schemas.openxmlformats.org/drawingml/2006/main">
          <a:off x="7066952" y="3073586"/>
          <a:ext cx="1678205" cy="838563"/>
        </a:xfrm>
        <a:prstGeom xmlns:a="http://schemas.openxmlformats.org/drawingml/2006/main" prst="rect">
          <a:avLst/>
        </a:prstGeom>
        <a:ln xmlns:a="http://schemas.openxmlformats.org/drawingml/2006/main">
          <a:solidFill>
            <a:srgbClr val="2C6682"/>
          </a:solidFill>
        </a:ln>
      </cdr:spPr>
      <cdr:style>
        <a:lnRef xmlns:a="http://schemas.openxmlformats.org/drawingml/2006/main" idx="2">
          <a:schemeClr val="accent6"/>
        </a:lnRef>
        <a:fillRef xmlns:a="http://schemas.openxmlformats.org/drawingml/2006/main" idx="1">
          <a:schemeClr val="lt1"/>
        </a:fillRef>
        <a:effectRef xmlns:a="http://schemas.openxmlformats.org/drawingml/2006/main" idx="0">
          <a:schemeClr val="accent6"/>
        </a:effectRef>
        <a:fontRef xmlns:a="http://schemas.openxmlformats.org/drawingml/2006/main" idx="minor">
          <a:schemeClr val="dk1"/>
        </a:fontRef>
      </cdr:style>
      <cdr:txBody>
        <a:bodyPr xmlns:a="http://schemas.openxmlformats.org/drawingml/2006/main" wrap="square" rtlCol="0" anchor="ctr"/>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l"/>
          <a:r>
            <a:rPr lang="en-US" sz="1200" b="1">
              <a:solidFill>
                <a:srgbClr val="2C6682"/>
              </a:solidFill>
            </a:rPr>
            <a:t>Planned </a:t>
          </a:r>
          <a:r>
            <a:rPr lang="en-US" sz="1200" b="1" baseline="0">
              <a:solidFill>
                <a:srgbClr val="2C6682"/>
              </a:solidFill>
            </a:rPr>
            <a:t>     </a:t>
          </a:r>
          <a:r>
            <a:rPr lang="en-US" sz="1200" b="1">
              <a:solidFill>
                <a:srgbClr val="2C6682"/>
              </a:solidFill>
            </a:rPr>
            <a:t>= </a:t>
          </a:r>
        </a:p>
        <a:p xmlns:a="http://schemas.openxmlformats.org/drawingml/2006/main">
          <a:pPr algn="l"/>
          <a:r>
            <a:rPr lang="en-US" sz="1200" b="1">
              <a:solidFill>
                <a:srgbClr val="2C6682"/>
              </a:solidFill>
            </a:rPr>
            <a:t>Earned  </a:t>
          </a:r>
          <a:r>
            <a:rPr lang="en-US" sz="1200" b="1" baseline="0">
              <a:solidFill>
                <a:srgbClr val="2C6682"/>
              </a:solidFill>
            </a:rPr>
            <a:t>     </a:t>
          </a:r>
          <a:r>
            <a:rPr lang="en-US" sz="1200" b="1">
              <a:solidFill>
                <a:srgbClr val="2C6682"/>
              </a:solidFill>
            </a:rPr>
            <a:t> = </a:t>
          </a:r>
        </a:p>
        <a:p xmlns:a="http://schemas.openxmlformats.org/drawingml/2006/main">
          <a:pPr algn="l"/>
          <a:r>
            <a:rPr lang="en-US" sz="1200" b="1">
              <a:solidFill>
                <a:srgbClr val="2C6682"/>
              </a:solidFill>
            </a:rPr>
            <a:t>Variance     = </a:t>
          </a:r>
        </a:p>
      </cdr:txBody>
    </cdr:sp>
  </cdr:relSizeAnchor>
  <cdr:relSizeAnchor xmlns:cdr="http://schemas.openxmlformats.org/drawingml/2006/chartDrawing">
    <cdr:from>
      <cdr:x>0.89018</cdr:x>
      <cdr:y>0.67093</cdr:y>
    </cdr:from>
    <cdr:to>
      <cdr:x>0.97485</cdr:x>
      <cdr:y>0.72991</cdr:y>
    </cdr:to>
    <cdr:sp macro="" textlink="'Weekly Progress Report'!$K$28">
      <cdr:nvSpPr>
        <cdr:cNvPr id="3" name="Rectangle 2">
          <a:extLst xmlns:a="http://schemas.openxmlformats.org/drawingml/2006/main">
            <a:ext uri="{FF2B5EF4-FFF2-40B4-BE49-F238E27FC236}">
              <a16:creationId xmlns:a16="http://schemas.microsoft.com/office/drawing/2014/main" id="{C513E201-95DF-49A2-B48A-0C1302B0FC09}"/>
            </a:ext>
          </a:extLst>
        </cdr:cNvPr>
        <cdr:cNvSpPr/>
      </cdr:nvSpPr>
      <cdr:spPr>
        <a:xfrm xmlns:a="http://schemas.openxmlformats.org/drawingml/2006/main">
          <a:off x="14334369" y="5997363"/>
          <a:ext cx="1363422" cy="527213"/>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82871692-5E6F-4F0C-847F-17ACE05FAFE7}" type="TxLink">
            <a:rPr lang="en-US" sz="1100" b="1" i="0" u="none" strike="noStrike">
              <a:solidFill>
                <a:srgbClr val="2C6682"/>
              </a:solidFill>
              <a:latin typeface="Calibri"/>
              <a:cs typeface="Calibri"/>
            </a:rPr>
            <a:pPr algn="ctr"/>
            <a:t>39.13%</a:t>
          </a:fld>
          <a:endParaRPr lang="en-US" sz="1100" b="1">
            <a:solidFill>
              <a:srgbClr val="2C6682"/>
            </a:solidFill>
          </a:endParaRPr>
        </a:p>
      </cdr:txBody>
    </cdr:sp>
  </cdr:relSizeAnchor>
  <cdr:relSizeAnchor xmlns:cdr="http://schemas.openxmlformats.org/drawingml/2006/chartDrawing">
    <cdr:from>
      <cdr:x>0.88787</cdr:x>
      <cdr:y>0.69998</cdr:y>
    </cdr:from>
    <cdr:to>
      <cdr:x>0.97254</cdr:x>
      <cdr:y>0.74492</cdr:y>
    </cdr:to>
    <cdr:sp macro="" textlink="'Weekly Progress Report'!$L$28">
      <cdr:nvSpPr>
        <cdr:cNvPr id="4" name="Rectangle 3">
          <a:extLst xmlns:a="http://schemas.openxmlformats.org/drawingml/2006/main">
            <a:ext uri="{FF2B5EF4-FFF2-40B4-BE49-F238E27FC236}">
              <a16:creationId xmlns:a16="http://schemas.microsoft.com/office/drawing/2014/main" id="{803C1631-D68A-4C5C-86FA-6D532A975916}"/>
            </a:ext>
          </a:extLst>
        </cdr:cNvPr>
        <cdr:cNvSpPr/>
      </cdr:nvSpPr>
      <cdr:spPr>
        <a:xfrm xmlns:a="http://schemas.openxmlformats.org/drawingml/2006/main">
          <a:off x="14297170" y="6257043"/>
          <a:ext cx="1363422" cy="401712"/>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1E5E7CF-6B16-424B-AACC-BF2F728A327C}" type="TxLink">
            <a:rPr lang="en-US" sz="1100" b="1" i="0" u="none" strike="noStrike">
              <a:solidFill>
                <a:srgbClr val="2C6682"/>
              </a:solidFill>
              <a:latin typeface="Calibri"/>
              <a:cs typeface="Calibri"/>
            </a:rPr>
            <a:pPr algn="ctr"/>
            <a:t>35.39%</a:t>
          </a:fld>
          <a:endParaRPr lang="en-US" sz="1100" b="1">
            <a:solidFill>
              <a:srgbClr val="2C6682"/>
            </a:solidFill>
          </a:endParaRPr>
        </a:p>
      </cdr:txBody>
    </cdr:sp>
  </cdr:relSizeAnchor>
  <cdr:relSizeAnchor xmlns:cdr="http://schemas.openxmlformats.org/drawingml/2006/chartDrawing">
    <cdr:from>
      <cdr:x>0.88609</cdr:x>
      <cdr:y>0.71731</cdr:y>
    </cdr:from>
    <cdr:to>
      <cdr:x>0.97076</cdr:x>
      <cdr:y>0.77621</cdr:y>
    </cdr:to>
    <cdr:sp macro="" textlink="'Weekly Progress Report'!$M$28">
      <cdr:nvSpPr>
        <cdr:cNvPr id="5" name="Rectangle 4">
          <a:extLst xmlns:a="http://schemas.openxmlformats.org/drawingml/2006/main">
            <a:ext uri="{FF2B5EF4-FFF2-40B4-BE49-F238E27FC236}">
              <a16:creationId xmlns:a16="http://schemas.microsoft.com/office/drawing/2014/main" id="{BEEE95DE-671F-4937-A782-38D64975B921}"/>
            </a:ext>
          </a:extLst>
        </cdr:cNvPr>
        <cdr:cNvSpPr/>
      </cdr:nvSpPr>
      <cdr:spPr>
        <a:xfrm xmlns:a="http://schemas.openxmlformats.org/drawingml/2006/main">
          <a:off x="14268507" y="6411930"/>
          <a:ext cx="1363422" cy="526498"/>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fld id="{A4016292-E47F-41B1-A00D-00DDFFDC0535}" type="TxLink">
            <a:rPr lang="en-US" sz="1100" b="1" i="0" u="none" strike="noStrike">
              <a:solidFill>
                <a:srgbClr val="2C6682"/>
              </a:solidFill>
              <a:latin typeface="Calibri"/>
              <a:cs typeface="Calibri"/>
            </a:rPr>
            <a:pPr algn="ctr"/>
            <a:t>-3.74%</a:t>
          </a:fld>
          <a:endParaRPr lang="en-US" sz="1100" b="1">
            <a:solidFill>
              <a:srgbClr val="2C6682"/>
            </a:solidFill>
          </a:endParaRPr>
        </a:p>
      </cdr:txBody>
    </cdr:sp>
  </cdr:relSizeAnchor>
  <cdr:relSizeAnchor xmlns:cdr="http://schemas.openxmlformats.org/drawingml/2006/chartDrawing">
    <cdr:from>
      <cdr:x>0.76999</cdr:x>
      <cdr:y>0.6289</cdr:y>
    </cdr:from>
    <cdr:to>
      <cdr:x>0.91497</cdr:x>
      <cdr:y>0.68951</cdr:y>
    </cdr:to>
    <cdr:sp macro="" textlink="">
      <cdr:nvSpPr>
        <cdr:cNvPr id="6" name="Rectangle 5">
          <a:extLst xmlns:a="http://schemas.openxmlformats.org/drawingml/2006/main">
            <a:ext uri="{FF2B5EF4-FFF2-40B4-BE49-F238E27FC236}">
              <a16:creationId xmlns:a16="http://schemas.microsoft.com/office/drawing/2014/main" id="{EEA573C3-98F9-4352-86B9-77DF3BA760B2}"/>
            </a:ext>
          </a:extLst>
        </cdr:cNvPr>
        <cdr:cNvSpPr/>
      </cdr:nvSpPr>
      <cdr:spPr>
        <a:xfrm xmlns:a="http://schemas.openxmlformats.org/drawingml/2006/main">
          <a:off x="10528300" y="4129741"/>
          <a:ext cx="1982396" cy="398016"/>
        </a:xfrm>
        <a:prstGeom xmlns:a="http://schemas.openxmlformats.org/drawingml/2006/main" prst="rect">
          <a:avLst/>
        </a:prstGeom>
        <a:noFill xmlns:a="http://schemas.openxmlformats.org/drawingml/2006/main"/>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wrap="square" anchor="ct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ctr"/>
          <a:r>
            <a:rPr lang="en-US" sz="1100" b="1" i="0" u="none" strike="noStrike">
              <a:solidFill>
                <a:srgbClr val="2C6682"/>
              </a:solidFill>
              <a:latin typeface="Calibri"/>
              <a:cs typeface="Calibri"/>
            </a:rPr>
            <a:t>Baseline Schedule Rev.</a:t>
          </a:r>
          <a:r>
            <a:rPr lang="en-US" sz="1100" b="1" i="0" u="none" strike="noStrike" baseline="0">
              <a:solidFill>
                <a:srgbClr val="2C6682"/>
              </a:solidFill>
              <a:latin typeface="Calibri"/>
              <a:cs typeface="Calibri"/>
            </a:rPr>
            <a:t> 0.0</a:t>
          </a:r>
          <a:endParaRPr lang="en-US" sz="1100" b="1">
            <a:solidFill>
              <a:srgbClr val="2C6682"/>
            </a:solidFill>
          </a:endParaRPr>
        </a:p>
      </cdr:txBody>
    </cdr:sp>
  </cdr:relSizeAnchor>
</c:userShapes>
</file>

<file path=xl/drawings/drawing5.xml><?xml version="1.0" encoding="utf-8"?>
<xdr:wsDr xmlns:xdr="http://schemas.openxmlformats.org/drawingml/2006/spreadsheetDrawing" xmlns:a="http://schemas.openxmlformats.org/drawingml/2006/main">
  <xdr:twoCellAnchor>
    <xdr:from>
      <xdr:col>18</xdr:col>
      <xdr:colOff>400252</xdr:colOff>
      <xdr:row>8</xdr:row>
      <xdr:rowOff>96372</xdr:rowOff>
    </xdr:from>
    <xdr:to>
      <xdr:col>19</xdr:col>
      <xdr:colOff>52107</xdr:colOff>
      <xdr:row>19</xdr:row>
      <xdr:rowOff>12551</xdr:rowOff>
    </xdr:to>
    <xdr:sp macro="" textlink="">
      <xdr:nvSpPr>
        <xdr:cNvPr id="6" name="Right Brace 5">
          <a:extLst>
            <a:ext uri="{FF2B5EF4-FFF2-40B4-BE49-F238E27FC236}">
              <a16:creationId xmlns:a16="http://schemas.microsoft.com/office/drawing/2014/main" id="{00000000-0008-0000-0C00-000006000000}"/>
            </a:ext>
          </a:extLst>
        </xdr:cNvPr>
        <xdr:cNvSpPr/>
      </xdr:nvSpPr>
      <xdr:spPr>
        <a:xfrm>
          <a:off x="16052628" y="1548654"/>
          <a:ext cx="521432" cy="1888415"/>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19</xdr:col>
      <xdr:colOff>390769</xdr:colOff>
      <xdr:row>4</xdr:row>
      <xdr:rowOff>48846</xdr:rowOff>
    </xdr:from>
    <xdr:to>
      <xdr:col>19</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C00-000003000000}"/>
            </a:ext>
          </a:extLst>
        </xdr:cNvPr>
        <xdr:cNvCxnSpPr/>
      </xdr:nvCxnSpPr>
      <xdr:spPr>
        <a:xfrm>
          <a:off x="8572500" y="635000"/>
          <a:ext cx="12212" cy="512885"/>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402981</xdr:colOff>
      <xdr:row>8</xdr:row>
      <xdr:rowOff>36634</xdr:rowOff>
    </xdr:from>
    <xdr:to>
      <xdr:col>19</xdr:col>
      <xdr:colOff>415192</xdr:colOff>
      <xdr:row>23</xdr:row>
      <xdr:rowOff>13774</xdr:rowOff>
    </xdr:to>
    <xdr:cxnSp macro="">
      <xdr:nvCxnSpPr>
        <xdr:cNvPr id="7" name="Straight Arrow Connector 6">
          <a:extLst>
            <a:ext uri="{FF2B5EF4-FFF2-40B4-BE49-F238E27FC236}">
              <a16:creationId xmlns:a16="http://schemas.microsoft.com/office/drawing/2014/main" id="{00000000-0008-0000-0C00-000007000000}"/>
            </a:ext>
          </a:extLst>
        </xdr:cNvPr>
        <xdr:cNvCxnSpPr/>
      </xdr:nvCxnSpPr>
      <xdr:spPr>
        <a:xfrm>
          <a:off x="15690606" y="1379659"/>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15</xdr:col>
      <xdr:colOff>116743</xdr:colOff>
      <xdr:row>6</xdr:row>
      <xdr:rowOff>133351</xdr:rowOff>
    </xdr:from>
    <xdr:to>
      <xdr:col>15</xdr:col>
      <xdr:colOff>638175</xdr:colOff>
      <xdr:row>14</xdr:row>
      <xdr:rowOff>123825</xdr:rowOff>
    </xdr:to>
    <xdr:sp macro="" textlink="">
      <xdr:nvSpPr>
        <xdr:cNvPr id="2" name="Right Brace 1">
          <a:extLst>
            <a:ext uri="{FF2B5EF4-FFF2-40B4-BE49-F238E27FC236}">
              <a16:creationId xmlns:a16="http://schemas.microsoft.com/office/drawing/2014/main" id="{00000000-0008-0000-0D00-000002000000}"/>
            </a:ext>
          </a:extLst>
        </xdr:cNvPr>
        <xdr:cNvSpPr/>
      </xdr:nvSpPr>
      <xdr:spPr>
        <a:xfrm>
          <a:off x="13747018" y="1295401"/>
          <a:ext cx="521432" cy="1514474"/>
        </a:xfrm>
        <a:prstGeom prst="rightBrace">
          <a:avLst/>
        </a:prstGeom>
        <a:ln w="38100"/>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twoCellAnchor>
    <xdr:from>
      <xdr:col>16</xdr:col>
      <xdr:colOff>390769</xdr:colOff>
      <xdr:row>4</xdr:row>
      <xdr:rowOff>48846</xdr:rowOff>
    </xdr:from>
    <xdr:to>
      <xdr:col>16</xdr:col>
      <xdr:colOff>402981</xdr:colOff>
      <xdr:row>6</xdr:row>
      <xdr:rowOff>170962</xdr:rowOff>
    </xdr:to>
    <xdr:cxnSp macro="">
      <xdr:nvCxnSpPr>
        <xdr:cNvPr id="3" name="Straight Arrow Connector 2">
          <a:extLst>
            <a:ext uri="{FF2B5EF4-FFF2-40B4-BE49-F238E27FC236}">
              <a16:creationId xmlns:a16="http://schemas.microsoft.com/office/drawing/2014/main" id="{00000000-0008-0000-0D00-000003000000}"/>
            </a:ext>
          </a:extLst>
        </xdr:cNvPr>
        <xdr:cNvCxnSpPr/>
      </xdr:nvCxnSpPr>
      <xdr:spPr>
        <a:xfrm>
          <a:off x="13849594" y="829896"/>
          <a:ext cx="12212" cy="503116"/>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402981</xdr:colOff>
      <xdr:row>8</xdr:row>
      <xdr:rowOff>36634</xdr:rowOff>
    </xdr:from>
    <xdr:to>
      <xdr:col>16</xdr:col>
      <xdr:colOff>415192</xdr:colOff>
      <xdr:row>23</xdr:row>
      <xdr:rowOff>13774</xdr:rowOff>
    </xdr:to>
    <xdr:cxnSp macro="">
      <xdr:nvCxnSpPr>
        <xdr:cNvPr id="4" name="Straight Arrow Connector 3">
          <a:extLst>
            <a:ext uri="{FF2B5EF4-FFF2-40B4-BE49-F238E27FC236}">
              <a16:creationId xmlns:a16="http://schemas.microsoft.com/office/drawing/2014/main" id="{00000000-0008-0000-0D00-000004000000}"/>
            </a:ext>
          </a:extLst>
        </xdr:cNvPr>
        <xdr:cNvCxnSpPr/>
      </xdr:nvCxnSpPr>
      <xdr:spPr>
        <a:xfrm>
          <a:off x="13861806" y="1579684"/>
          <a:ext cx="12211" cy="2834640"/>
        </a:xfrm>
        <a:prstGeom prst="straightConnector1">
          <a:avLst/>
        </a:prstGeom>
        <a:ln w="38100">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17929</xdr:colOff>
      <xdr:row>41</xdr:row>
      <xdr:rowOff>2344</xdr:rowOff>
    </xdr:from>
    <xdr:to>
      <xdr:col>19</xdr:col>
      <xdr:colOff>600635</xdr:colOff>
      <xdr:row>57</xdr:row>
      <xdr:rowOff>180109</xdr:rowOff>
    </xdr:to>
    <xdr:pic>
      <xdr:nvPicPr>
        <xdr:cNvPr id="5" name="Picture 4">
          <a:extLst>
            <a:ext uri="{FF2B5EF4-FFF2-40B4-BE49-F238E27FC236}">
              <a16:creationId xmlns:a16="http://schemas.microsoft.com/office/drawing/2014/main" id="{13FCA6E8-4301-C850-3CB3-D6F2CB87FB6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6176682" y="8025756"/>
          <a:ext cx="5674659" cy="3046471"/>
        </a:xfrm>
        <a:prstGeom prst="rect">
          <a:avLst/>
        </a:prstGeom>
      </xdr:spPr>
    </xdr:pic>
    <xdr:clientData/>
  </xdr:twoCellAnchor>
  <xdr:twoCellAnchor editAs="oneCell">
    <xdr:from>
      <xdr:col>1</xdr:col>
      <xdr:colOff>35859</xdr:colOff>
      <xdr:row>40</xdr:row>
      <xdr:rowOff>387927</xdr:rowOff>
    </xdr:from>
    <xdr:to>
      <xdr:col>9</xdr:col>
      <xdr:colOff>591670</xdr:colOff>
      <xdr:row>57</xdr:row>
      <xdr:rowOff>181708</xdr:rowOff>
    </xdr:to>
    <xdr:pic>
      <xdr:nvPicPr>
        <xdr:cNvPr id="9" name="Picture 8">
          <a:extLst>
            <a:ext uri="{FF2B5EF4-FFF2-40B4-BE49-F238E27FC236}">
              <a16:creationId xmlns:a16="http://schemas.microsoft.com/office/drawing/2014/main" id="{9C68D830-8D51-1E3D-5A2E-6DF777CFE41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xdr:blipFill>
      <xdr:spPr>
        <a:xfrm>
          <a:off x="286871" y="8016892"/>
          <a:ext cx="5647764" cy="3056934"/>
        </a:xfrm>
        <a:prstGeom prst="rect">
          <a:avLst/>
        </a:prstGeom>
      </xdr:spPr>
    </xdr:pic>
    <xdr:clientData/>
  </xdr:twoCellAnchor>
  <xdr:twoCellAnchor editAs="oneCell">
    <xdr:from>
      <xdr:col>11</xdr:col>
      <xdr:colOff>0</xdr:colOff>
      <xdr:row>2</xdr:row>
      <xdr:rowOff>0</xdr:rowOff>
    </xdr:from>
    <xdr:to>
      <xdr:col>19</xdr:col>
      <xdr:colOff>546847</xdr:colOff>
      <xdr:row>18</xdr:row>
      <xdr:rowOff>166255</xdr:rowOff>
    </xdr:to>
    <xdr:pic>
      <xdr:nvPicPr>
        <xdr:cNvPr id="11" name="Picture 10">
          <a:extLst>
            <a:ext uri="{FF2B5EF4-FFF2-40B4-BE49-F238E27FC236}">
              <a16:creationId xmlns:a16="http://schemas.microsoft.com/office/drawing/2014/main" id="{889B6A9C-2137-85D7-25A3-CB529385AFC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xdr:blipFill>
      <xdr:spPr>
        <a:xfrm>
          <a:off x="6158753" y="762000"/>
          <a:ext cx="5638800" cy="3034961"/>
        </a:xfrm>
        <a:prstGeom prst="rect">
          <a:avLst/>
        </a:prstGeom>
      </xdr:spPr>
    </xdr:pic>
    <xdr:clientData/>
  </xdr:twoCellAnchor>
  <xdr:twoCellAnchor editAs="oneCell">
    <xdr:from>
      <xdr:col>1</xdr:col>
      <xdr:colOff>35859</xdr:colOff>
      <xdr:row>2</xdr:row>
      <xdr:rowOff>36012</xdr:rowOff>
    </xdr:from>
    <xdr:to>
      <xdr:col>9</xdr:col>
      <xdr:colOff>581890</xdr:colOff>
      <xdr:row>18</xdr:row>
      <xdr:rowOff>130242</xdr:rowOff>
    </xdr:to>
    <xdr:pic>
      <xdr:nvPicPr>
        <xdr:cNvPr id="13" name="Picture 12">
          <a:extLst>
            <a:ext uri="{FF2B5EF4-FFF2-40B4-BE49-F238E27FC236}">
              <a16:creationId xmlns:a16="http://schemas.microsoft.com/office/drawing/2014/main" id="{9E08EBF4-27AB-6B1B-5DC8-750AFC4C717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286871" y="798012"/>
          <a:ext cx="5637984" cy="2962936"/>
        </a:xfrm>
        <a:prstGeom prst="rect">
          <a:avLst/>
        </a:prstGeom>
      </xdr:spPr>
    </xdr:pic>
    <xdr:clientData/>
  </xdr:twoCellAnchor>
  <xdr:twoCellAnchor editAs="oneCell">
    <xdr:from>
      <xdr:col>11</xdr:col>
      <xdr:colOff>27710</xdr:colOff>
      <xdr:row>21</xdr:row>
      <xdr:rowOff>0</xdr:rowOff>
    </xdr:from>
    <xdr:to>
      <xdr:col>19</xdr:col>
      <xdr:colOff>623456</xdr:colOff>
      <xdr:row>38</xdr:row>
      <xdr:rowOff>13855</xdr:rowOff>
    </xdr:to>
    <xdr:pic>
      <xdr:nvPicPr>
        <xdr:cNvPr id="15" name="Picture 14">
          <a:extLst>
            <a:ext uri="{FF2B5EF4-FFF2-40B4-BE49-F238E27FC236}">
              <a16:creationId xmlns:a16="http://schemas.microsoft.com/office/drawing/2014/main" id="{58C3E1A8-04E2-FC95-95A2-D50CCAAF330E}"/>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a:stretch/>
      </xdr:blipFill>
      <xdr:spPr>
        <a:xfrm>
          <a:off x="6192983" y="4419600"/>
          <a:ext cx="5694218" cy="3089564"/>
        </a:xfrm>
        <a:prstGeom prst="rect">
          <a:avLst/>
        </a:prstGeom>
      </xdr:spPr>
    </xdr:pic>
    <xdr:clientData/>
  </xdr:twoCellAnchor>
  <xdr:twoCellAnchor editAs="oneCell">
    <xdr:from>
      <xdr:col>1</xdr:col>
      <xdr:colOff>13854</xdr:colOff>
      <xdr:row>21</xdr:row>
      <xdr:rowOff>0</xdr:rowOff>
    </xdr:from>
    <xdr:to>
      <xdr:col>9</xdr:col>
      <xdr:colOff>609600</xdr:colOff>
      <xdr:row>37</xdr:row>
      <xdr:rowOff>182880</xdr:rowOff>
    </xdr:to>
    <xdr:pic>
      <xdr:nvPicPr>
        <xdr:cNvPr id="17" name="Picture 16">
          <a:extLst>
            <a:ext uri="{FF2B5EF4-FFF2-40B4-BE49-F238E27FC236}">
              <a16:creationId xmlns:a16="http://schemas.microsoft.com/office/drawing/2014/main" id="{5B5D14D2-0F28-6E15-F6F6-DB68F32D729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rcRect/>
        <a:stretch/>
      </xdr:blipFill>
      <xdr:spPr>
        <a:xfrm>
          <a:off x="263236" y="4419600"/>
          <a:ext cx="5694219" cy="30646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12</xdr:col>
      <xdr:colOff>892629</xdr:colOff>
      <xdr:row>23</xdr:row>
      <xdr:rowOff>381001</xdr:rowOff>
    </xdr:from>
    <xdr:to>
      <xdr:col>14</xdr:col>
      <xdr:colOff>979714</xdr:colOff>
      <xdr:row>28</xdr:row>
      <xdr:rowOff>199525</xdr:rowOff>
    </xdr:to>
    <xdr:pic>
      <xdr:nvPicPr>
        <xdr:cNvPr id="3" name="Picture 2">
          <a:extLst>
            <a:ext uri="{FF2B5EF4-FFF2-40B4-BE49-F238E27FC236}">
              <a16:creationId xmlns:a16="http://schemas.microsoft.com/office/drawing/2014/main" id="{2CB50753-4636-4AF3-BB17-878AE75CFEC6}"/>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r="26215" b="13850"/>
        <a:stretch/>
      </xdr:blipFill>
      <xdr:spPr>
        <a:xfrm>
          <a:off x="13541829" y="9579430"/>
          <a:ext cx="2307771" cy="1897695"/>
        </a:xfrm>
        <a:prstGeom prst="rect">
          <a:avLst/>
        </a:prstGeom>
      </xdr:spPr>
    </xdr:pic>
    <xdr:clientData/>
  </xdr:twoCellAnchor>
  <xdr:twoCellAnchor>
    <xdr:from>
      <xdr:col>0</xdr:col>
      <xdr:colOff>-99863760</xdr:colOff>
      <xdr:row>13</xdr:row>
      <xdr:rowOff>5272</xdr:rowOff>
    </xdr:from>
    <xdr:to>
      <xdr:col>0</xdr:col>
      <xdr:colOff>-98803593</xdr:colOff>
      <xdr:row>13</xdr:row>
      <xdr:rowOff>260782</xdr:rowOff>
    </xdr:to>
    <xdr:sp macro="" textlink="">
      <xdr:nvSpPr>
        <xdr:cNvPr id="14" name="TextBox 19">
          <a:extLst>
            <a:ext uri="{FF2B5EF4-FFF2-40B4-BE49-F238E27FC236}">
              <a16:creationId xmlns:a16="http://schemas.microsoft.com/office/drawing/2014/main" id="{0230CDB7-9661-4C66-9062-3EDD9D4ACBA9}"/>
            </a:ext>
          </a:extLst>
        </xdr:cNvPr>
        <xdr:cNvSpPr txBox="1"/>
      </xdr:nvSpPr>
      <xdr:spPr>
        <a:xfrm flipH="1">
          <a:off x="-99863760" y="4931058"/>
          <a:ext cx="1060167" cy="255510"/>
        </a:xfrm>
        <a:prstGeom prst="rect">
          <a:avLst/>
        </a:prstGeom>
      </xdr:spPr>
      <xdr:style>
        <a:lnRef idx="2">
          <a:schemeClr val="accent4"/>
        </a:lnRef>
        <a:fillRef idx="1">
          <a:schemeClr val="lt1"/>
        </a:fillRef>
        <a:effectRef idx="0">
          <a:schemeClr val="accent4"/>
        </a:effectRef>
        <a:fontRef idx="minor">
          <a:schemeClr val="dk1"/>
        </a:fontRef>
      </xdr:style>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rtl="1"/>
          <a:r>
            <a:rPr lang="ar-SA" sz="1100" b="1">
              <a:solidFill>
                <a:srgbClr val="3066B6"/>
              </a:solidFill>
              <a:latin typeface="Bahij TheSansArabic SemiBold" panose="02040503050201020203" pitchFamily="18" charset="-78"/>
              <a:cs typeface="Bahij TheSansArabic SemiBold" panose="02040503050201020203" pitchFamily="18" charset="-78"/>
            </a:rPr>
            <a:t>موقع المشروع</a:t>
          </a:r>
          <a:endParaRPr lang="en-US" sz="1100" b="1">
            <a:solidFill>
              <a:srgbClr val="3066B6"/>
            </a:solidFill>
            <a:latin typeface="Bahij TheSansArabic SemiBold" panose="02040503050201020203" pitchFamily="18" charset="-78"/>
            <a:cs typeface="Bahij TheSansArabic SemiBold" panose="02040503050201020203" pitchFamily="18" charset="-78"/>
          </a:endParaRPr>
        </a:p>
      </xdr:txBody>
    </xdr:sp>
    <xdr:clientData/>
  </xdr:twoCellAnchor>
  <xdr:twoCellAnchor>
    <xdr:from>
      <xdr:col>0</xdr:col>
      <xdr:colOff>-12234582</xdr:colOff>
      <xdr:row>13</xdr:row>
      <xdr:rowOff>195540</xdr:rowOff>
    </xdr:from>
    <xdr:to>
      <xdr:col>0</xdr:col>
      <xdr:colOff>-11863107</xdr:colOff>
      <xdr:row>14</xdr:row>
      <xdr:rowOff>205065</xdr:rowOff>
    </xdr:to>
    <xdr:sp macro="" textlink="">
      <xdr:nvSpPr>
        <xdr:cNvPr id="13" name="Rectangle 12">
          <a:extLst>
            <a:ext uri="{FF2B5EF4-FFF2-40B4-BE49-F238E27FC236}">
              <a16:creationId xmlns:a16="http://schemas.microsoft.com/office/drawing/2014/main" id="{EAB4C210-18ED-47DB-B86E-3E9F0EB95FCE}"/>
            </a:ext>
          </a:extLst>
        </xdr:cNvPr>
        <xdr:cNvSpPr/>
      </xdr:nvSpPr>
      <xdr:spPr>
        <a:xfrm flipH="1">
          <a:off x="-12234582" y="51213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xdr:from>
      <xdr:col>0</xdr:col>
      <xdr:colOff>-12386982</xdr:colOff>
      <xdr:row>13</xdr:row>
      <xdr:rowOff>347940</xdr:rowOff>
    </xdr:from>
    <xdr:to>
      <xdr:col>0</xdr:col>
      <xdr:colOff>-12015507</xdr:colOff>
      <xdr:row>14</xdr:row>
      <xdr:rowOff>357465</xdr:rowOff>
    </xdr:to>
    <xdr:sp macro="" textlink="">
      <xdr:nvSpPr>
        <xdr:cNvPr id="21" name="Rectangle 20">
          <a:extLst>
            <a:ext uri="{FF2B5EF4-FFF2-40B4-BE49-F238E27FC236}">
              <a16:creationId xmlns:a16="http://schemas.microsoft.com/office/drawing/2014/main" id="{5EF16993-FB84-4A96-8AE4-CD4C99E1C430}"/>
            </a:ext>
          </a:extLst>
        </xdr:cNvPr>
        <xdr:cNvSpPr/>
      </xdr:nvSpPr>
      <xdr:spPr>
        <a:xfrm flipH="1">
          <a:off x="-12386982" y="5273726"/>
          <a:ext cx="371475" cy="404132"/>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endParaRPr lang="en-US"/>
        </a:p>
      </xdr:txBody>
    </xdr:sp>
    <xdr:clientData/>
  </xdr:twoCellAnchor>
  <xdr:twoCellAnchor editAs="oneCell">
    <xdr:from>
      <xdr:col>11</xdr:col>
      <xdr:colOff>43543</xdr:colOff>
      <xdr:row>2</xdr:row>
      <xdr:rowOff>21770</xdr:rowOff>
    </xdr:from>
    <xdr:to>
      <xdr:col>14</xdr:col>
      <xdr:colOff>1088570</xdr:colOff>
      <xdr:row>8</xdr:row>
      <xdr:rowOff>341770</xdr:rowOff>
    </xdr:to>
    <xdr:pic>
      <xdr:nvPicPr>
        <xdr:cNvPr id="15" name="Picture 14">
          <a:extLst>
            <a:ext uri="{FF2B5EF4-FFF2-40B4-BE49-F238E27FC236}">
              <a16:creationId xmlns:a16="http://schemas.microsoft.com/office/drawing/2014/main" id="{1D50B501-A239-2B4B-9954-4E3EBD17BE6A}"/>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11582400" y="990599"/>
          <a:ext cx="4376056" cy="2671314"/>
        </a:xfrm>
        <a:prstGeom prst="rect">
          <a:avLst/>
        </a:prstGeom>
      </xdr:spPr>
    </xdr:pic>
    <xdr:clientData/>
  </xdr:twoCellAnchor>
  <xdr:twoCellAnchor editAs="oneCell">
    <xdr:from>
      <xdr:col>11</xdr:col>
      <xdr:colOff>54429</xdr:colOff>
      <xdr:row>8</xdr:row>
      <xdr:rowOff>97973</xdr:rowOff>
    </xdr:from>
    <xdr:to>
      <xdr:col>14</xdr:col>
      <xdr:colOff>1077686</xdr:colOff>
      <xdr:row>15</xdr:row>
      <xdr:rowOff>344685</xdr:rowOff>
    </xdr:to>
    <xdr:pic>
      <xdr:nvPicPr>
        <xdr:cNvPr id="17" name="Picture 16">
          <a:extLst>
            <a:ext uri="{FF2B5EF4-FFF2-40B4-BE49-F238E27FC236}">
              <a16:creationId xmlns:a16="http://schemas.microsoft.com/office/drawing/2014/main" id="{320403C4-BA24-3040-0210-4550EC60677C}"/>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l="16807" t="19814" r="36134" b="22754"/>
        <a:stretch/>
      </xdr:blipFill>
      <xdr:spPr>
        <a:xfrm>
          <a:off x="11593286" y="3418116"/>
          <a:ext cx="4354286" cy="2989912"/>
        </a:xfrm>
        <a:prstGeom prst="rect">
          <a:avLst/>
        </a:prstGeom>
      </xdr:spPr>
    </xdr:pic>
    <xdr:clientData/>
  </xdr:twoCellAnchor>
  <xdr:twoCellAnchor>
    <xdr:from>
      <xdr:col>11</xdr:col>
      <xdr:colOff>21771</xdr:colOff>
      <xdr:row>1</xdr:row>
      <xdr:rowOff>381000</xdr:rowOff>
    </xdr:from>
    <xdr:to>
      <xdr:col>11</xdr:col>
      <xdr:colOff>805542</xdr:colOff>
      <xdr:row>3</xdr:row>
      <xdr:rowOff>54429</xdr:rowOff>
    </xdr:to>
    <xdr:sp macro="" textlink="">
      <xdr:nvSpPr>
        <xdr:cNvPr id="4" name="TextBox 3">
          <a:extLst>
            <a:ext uri="{FF2B5EF4-FFF2-40B4-BE49-F238E27FC236}">
              <a16:creationId xmlns:a16="http://schemas.microsoft.com/office/drawing/2014/main" id="{849502A3-A5CB-E0B3-00CA-D645D1D63013}"/>
            </a:ext>
          </a:extLst>
        </xdr:cNvPr>
        <xdr:cNvSpPr txBox="1"/>
      </xdr:nvSpPr>
      <xdr:spPr>
        <a:xfrm>
          <a:off x="11560628" y="957943"/>
          <a:ext cx="783771" cy="457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 جدة</a:t>
          </a:r>
          <a:endParaRPr lang="en-US" sz="2000" b="1"/>
        </a:p>
      </xdr:txBody>
    </xdr:sp>
    <xdr:clientData/>
  </xdr:twoCellAnchor>
  <xdr:twoCellAnchor>
    <xdr:from>
      <xdr:col>11</xdr:col>
      <xdr:colOff>54429</xdr:colOff>
      <xdr:row>8</xdr:row>
      <xdr:rowOff>20783</xdr:rowOff>
    </xdr:from>
    <xdr:to>
      <xdr:col>11</xdr:col>
      <xdr:colOff>838200</xdr:colOff>
      <xdr:row>9</xdr:row>
      <xdr:rowOff>54428</xdr:rowOff>
    </xdr:to>
    <xdr:sp macro="" textlink="">
      <xdr:nvSpPr>
        <xdr:cNvPr id="6" name="TextBox 5">
          <a:extLst>
            <a:ext uri="{FF2B5EF4-FFF2-40B4-BE49-F238E27FC236}">
              <a16:creationId xmlns:a16="http://schemas.microsoft.com/office/drawing/2014/main" id="{D6A50327-9D38-7DAB-ABCC-6FBC6A6FCD06}"/>
            </a:ext>
          </a:extLst>
        </xdr:cNvPr>
        <xdr:cNvSpPr txBox="1"/>
      </xdr:nvSpPr>
      <xdr:spPr>
        <a:xfrm>
          <a:off x="11593286" y="3340926"/>
          <a:ext cx="783771" cy="425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جازان</a:t>
          </a:r>
          <a:endParaRPr lang="en-US" sz="2000" b="1"/>
        </a:p>
      </xdr:txBody>
    </xdr:sp>
    <xdr:clientData/>
  </xdr:twoCellAnchor>
  <xdr:twoCellAnchor editAs="oneCell">
    <xdr:from>
      <xdr:col>11</xdr:col>
      <xdr:colOff>21772</xdr:colOff>
      <xdr:row>14</xdr:row>
      <xdr:rowOff>108857</xdr:rowOff>
    </xdr:from>
    <xdr:to>
      <xdr:col>15</xdr:col>
      <xdr:colOff>0</xdr:colOff>
      <xdr:row>21</xdr:row>
      <xdr:rowOff>359228</xdr:rowOff>
    </xdr:to>
    <xdr:pic>
      <xdr:nvPicPr>
        <xdr:cNvPr id="19" name="Picture 18">
          <a:extLst>
            <a:ext uri="{FF2B5EF4-FFF2-40B4-BE49-F238E27FC236}">
              <a16:creationId xmlns:a16="http://schemas.microsoft.com/office/drawing/2014/main" id="{93547687-447A-D77A-54E5-53258F047FC2}"/>
            </a:ext>
          </a:extLst>
        </xdr:cNvPr>
        <xdr:cNvPicPr>
          <a:picLocks noChangeAspect="1"/>
        </xdr:cNvPicPr>
      </xdr:nvPicPr>
      <xdr:blipFill>
        <a:blip xmlns:r="http://schemas.openxmlformats.org/officeDocument/2006/relationships" r:embed="rId4" cstate="email">
          <a:extLst>
            <a:ext uri="{28A0092B-C50C-407E-A947-70E740481C1C}">
              <a14:useLocalDpi xmlns:a14="http://schemas.microsoft.com/office/drawing/2010/main"/>
            </a:ext>
          </a:extLst>
        </a:blip>
        <a:stretch>
          <a:fillRect/>
        </a:stretch>
      </xdr:blipFill>
      <xdr:spPr>
        <a:xfrm>
          <a:off x="11560629" y="5780314"/>
          <a:ext cx="4419600" cy="2993571"/>
        </a:xfrm>
        <a:prstGeom prst="rect">
          <a:avLst/>
        </a:prstGeom>
      </xdr:spPr>
    </xdr:pic>
    <xdr:clientData/>
  </xdr:twoCellAnchor>
  <xdr:twoCellAnchor>
    <xdr:from>
      <xdr:col>11</xdr:col>
      <xdr:colOff>21772</xdr:colOff>
      <xdr:row>14</xdr:row>
      <xdr:rowOff>140528</xdr:rowOff>
    </xdr:from>
    <xdr:to>
      <xdr:col>11</xdr:col>
      <xdr:colOff>805543</xdr:colOff>
      <xdr:row>15</xdr:row>
      <xdr:rowOff>174173</xdr:rowOff>
    </xdr:to>
    <xdr:sp macro="" textlink="">
      <xdr:nvSpPr>
        <xdr:cNvPr id="8" name="TextBox 7">
          <a:extLst>
            <a:ext uri="{FF2B5EF4-FFF2-40B4-BE49-F238E27FC236}">
              <a16:creationId xmlns:a16="http://schemas.microsoft.com/office/drawing/2014/main" id="{5E1937D3-2C17-5A4F-1417-ED9BF401AA2C}"/>
            </a:ext>
          </a:extLst>
        </xdr:cNvPr>
        <xdr:cNvSpPr txBox="1"/>
      </xdr:nvSpPr>
      <xdr:spPr>
        <a:xfrm>
          <a:off x="11560629" y="5811985"/>
          <a:ext cx="783771" cy="4255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عسير</a:t>
          </a:r>
          <a:endParaRPr lang="en-US" sz="2000" b="1"/>
        </a:p>
      </xdr:txBody>
    </xdr:sp>
    <xdr:clientData/>
  </xdr:twoCellAnchor>
  <xdr:twoCellAnchor editAs="oneCell">
    <xdr:from>
      <xdr:col>11</xdr:col>
      <xdr:colOff>108857</xdr:colOff>
      <xdr:row>24</xdr:row>
      <xdr:rowOff>1</xdr:rowOff>
    </xdr:from>
    <xdr:to>
      <xdr:col>12</xdr:col>
      <xdr:colOff>914399</xdr:colOff>
      <xdr:row>28</xdr:row>
      <xdr:rowOff>296431</xdr:rowOff>
    </xdr:to>
    <xdr:pic>
      <xdr:nvPicPr>
        <xdr:cNvPr id="22" name="Picture 21">
          <a:extLst>
            <a:ext uri="{FF2B5EF4-FFF2-40B4-BE49-F238E27FC236}">
              <a16:creationId xmlns:a16="http://schemas.microsoft.com/office/drawing/2014/main" id="{B1968B5F-6C40-D454-4FE7-0B40D4BAF6F2}"/>
            </a:ext>
          </a:extLst>
        </xdr:cNvPr>
        <xdr:cNvPicPr>
          <a:picLocks noChangeAspect="1"/>
        </xdr:cNvPicPr>
      </xdr:nvPicPr>
      <xdr:blipFill rotWithShape="1">
        <a:blip xmlns:r="http://schemas.openxmlformats.org/officeDocument/2006/relationships" r:embed="rId5" cstate="email">
          <a:extLst>
            <a:ext uri="{28A0092B-C50C-407E-A947-70E740481C1C}">
              <a14:useLocalDpi xmlns:a14="http://schemas.microsoft.com/office/drawing/2010/main"/>
            </a:ext>
          </a:extLst>
        </a:blip>
        <a:srcRect l="13946" t="19740" r="31292"/>
        <a:stretch/>
      </xdr:blipFill>
      <xdr:spPr>
        <a:xfrm>
          <a:off x="11647714" y="9590315"/>
          <a:ext cx="1915885" cy="1983716"/>
        </a:xfrm>
        <a:prstGeom prst="rect">
          <a:avLst/>
        </a:prstGeom>
      </xdr:spPr>
    </xdr:pic>
    <xdr:clientData/>
  </xdr:twoCellAnchor>
  <xdr:twoCellAnchor editAs="oneCell">
    <xdr:from>
      <xdr:col>11</xdr:col>
      <xdr:colOff>881744</xdr:colOff>
      <xdr:row>28</xdr:row>
      <xdr:rowOff>370115</xdr:rowOff>
    </xdr:from>
    <xdr:to>
      <xdr:col>14</xdr:col>
      <xdr:colOff>119743</xdr:colOff>
      <xdr:row>33</xdr:row>
      <xdr:rowOff>242934</xdr:rowOff>
    </xdr:to>
    <xdr:pic>
      <xdr:nvPicPr>
        <xdr:cNvPr id="26" name="Picture 25">
          <a:extLst>
            <a:ext uri="{FF2B5EF4-FFF2-40B4-BE49-F238E27FC236}">
              <a16:creationId xmlns:a16="http://schemas.microsoft.com/office/drawing/2014/main" id="{0C6C0C27-3955-8339-050B-BC69CE957FBF}"/>
            </a:ext>
          </a:extLst>
        </xdr:cNvPr>
        <xdr:cNvPicPr>
          <a:picLocks noChangeAspect="1"/>
        </xdr:cNvPicPr>
      </xdr:nvPicPr>
      <xdr:blipFill rotWithShape="1">
        <a:blip xmlns:r="http://schemas.openxmlformats.org/officeDocument/2006/relationships" r:embed="rId6" cstate="email">
          <a:extLst>
            <a:ext uri="{28A0092B-C50C-407E-A947-70E740481C1C}">
              <a14:useLocalDpi xmlns:a14="http://schemas.microsoft.com/office/drawing/2010/main"/>
            </a:ext>
          </a:extLst>
        </a:blip>
        <a:srcRect l="12324" t="6345" r="20449" b="6029"/>
        <a:stretch/>
      </xdr:blipFill>
      <xdr:spPr>
        <a:xfrm>
          <a:off x="12420601" y="11647715"/>
          <a:ext cx="2569028" cy="1951990"/>
        </a:xfrm>
        <a:prstGeom prst="rect">
          <a:avLst/>
        </a:prstGeom>
      </xdr:spPr>
    </xdr:pic>
    <xdr:clientData/>
  </xdr:twoCellAnchor>
  <xdr:twoCellAnchor>
    <xdr:from>
      <xdr:col>11</xdr:col>
      <xdr:colOff>0</xdr:colOff>
      <xdr:row>23</xdr:row>
      <xdr:rowOff>9897</xdr:rowOff>
    </xdr:from>
    <xdr:to>
      <xdr:col>15</xdr:col>
      <xdr:colOff>0</xdr:colOff>
      <xdr:row>23</xdr:row>
      <xdr:rowOff>381000</xdr:rowOff>
    </xdr:to>
    <xdr:sp macro="" textlink="">
      <xdr:nvSpPr>
        <xdr:cNvPr id="27" name="TextBox 26">
          <a:extLst>
            <a:ext uri="{FF2B5EF4-FFF2-40B4-BE49-F238E27FC236}">
              <a16:creationId xmlns:a16="http://schemas.microsoft.com/office/drawing/2014/main" id="{E59ED842-FAB3-A26A-B20F-E9A306FC7D01}"/>
            </a:ext>
          </a:extLst>
        </xdr:cNvPr>
        <xdr:cNvSpPr txBox="1"/>
      </xdr:nvSpPr>
      <xdr:spPr>
        <a:xfrm>
          <a:off x="11519647" y="9270438"/>
          <a:ext cx="4410635" cy="3711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ar-SA" sz="2000" b="1"/>
            <a:t>أعمال</a:t>
          </a:r>
          <a:r>
            <a:rPr lang="ar-SA" sz="2000" b="1" baseline="0"/>
            <a:t> الاحلال (جدة , عسير , جازان)</a:t>
          </a:r>
          <a:endParaRPr lang="en-US" sz="2000" b="1"/>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41</xdr:col>
      <xdr:colOff>87086</xdr:colOff>
      <xdr:row>2</xdr:row>
      <xdr:rowOff>377043</xdr:rowOff>
    </xdr:from>
    <xdr:to>
      <xdr:col>58</xdr:col>
      <xdr:colOff>489857</xdr:colOff>
      <xdr:row>11</xdr:row>
      <xdr:rowOff>65315</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60960</xdr:colOff>
      <xdr:row>11</xdr:row>
      <xdr:rowOff>152401</xdr:rowOff>
    </xdr:from>
    <xdr:to>
      <xdr:col>58</xdr:col>
      <xdr:colOff>484909</xdr:colOff>
      <xdr:row>21</xdr:row>
      <xdr:rowOff>235528</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26</xdr:col>
      <xdr:colOff>205740</xdr:colOff>
      <xdr:row>0</xdr:row>
      <xdr:rowOff>0</xdr:rowOff>
    </xdr:from>
    <xdr:ext cx="596072" cy="408333"/>
    <xdr:pic>
      <xdr:nvPicPr>
        <xdr:cNvPr id="2" name="Picture 1">
          <a:extLst>
            <a:ext uri="{FF2B5EF4-FFF2-40B4-BE49-F238E27FC236}">
              <a16:creationId xmlns:a16="http://schemas.microsoft.com/office/drawing/2014/main" id="{9839452A-EC26-45E6-8DD0-801A6491681A}"/>
            </a:ext>
          </a:extLst>
        </xdr:cNvPr>
        <xdr:cNvPicPr>
          <a:picLocks noChangeAspect="1"/>
        </xdr:cNvPicPr>
      </xdr:nvPicPr>
      <xdr:blipFill>
        <a:blip xmlns:r="http://schemas.openxmlformats.org/officeDocument/2006/relationships" r:embed="rId1"/>
        <a:stretch>
          <a:fillRect/>
        </a:stretch>
      </xdr:blipFill>
      <xdr:spPr>
        <a:xfrm>
          <a:off x="18234660" y="0"/>
          <a:ext cx="596072" cy="408333"/>
        </a:xfrm>
        <a:prstGeom prst="rect">
          <a:avLst/>
        </a:prstGeom>
        <a:noFill/>
        <a:ln w="12700">
          <a:noFill/>
        </a:ln>
      </xdr:spPr>
    </xdr:pic>
    <xdr:clientData/>
  </xdr:oneCellAnchor>
  <xdr:oneCellAnchor>
    <xdr:from>
      <xdr:col>27</xdr:col>
      <xdr:colOff>6985</xdr:colOff>
      <xdr:row>0</xdr:row>
      <xdr:rowOff>0</xdr:rowOff>
    </xdr:from>
    <xdr:ext cx="569071" cy="405793"/>
    <xdr:pic>
      <xdr:nvPicPr>
        <xdr:cNvPr id="3" name="Picture 2">
          <a:extLst>
            <a:ext uri="{FF2B5EF4-FFF2-40B4-BE49-F238E27FC236}">
              <a16:creationId xmlns:a16="http://schemas.microsoft.com/office/drawing/2014/main" id="{F39356AF-0896-4920-8BD1-AA139F62F5E3}"/>
            </a:ext>
          </a:extLst>
        </xdr:cNvPr>
        <xdr:cNvPicPr>
          <a:picLocks noChangeAspect="1"/>
        </xdr:cNvPicPr>
      </xdr:nvPicPr>
      <xdr:blipFill>
        <a:blip xmlns:r="http://schemas.openxmlformats.org/officeDocument/2006/relationships" r:embed="rId2"/>
        <a:stretch>
          <a:fillRect/>
        </a:stretch>
      </xdr:blipFill>
      <xdr:spPr>
        <a:xfrm>
          <a:off x="18729325" y="0"/>
          <a:ext cx="569071" cy="405793"/>
        </a:xfrm>
        <a:prstGeom prst="rect">
          <a:avLst/>
        </a:prstGeom>
        <a:noFill/>
        <a:ln w="12700">
          <a:noFill/>
        </a:ln>
      </xdr:spPr>
    </xdr:pic>
    <xdr:clientData/>
  </xdr:oneCellAnchor>
</xdr:wsDr>
</file>

<file path=xl/drawings/drawing11.xml><?xml version="1.0" encoding="utf-8"?>
<xdr:wsDr xmlns:xdr="http://schemas.openxmlformats.org/drawingml/2006/spreadsheetDrawing" xmlns:a="http://schemas.openxmlformats.org/drawingml/2006/main">
  <xdr:oneCellAnchor>
    <xdr:from>
      <xdr:col>26</xdr:col>
      <xdr:colOff>122464</xdr:colOff>
      <xdr:row>1</xdr:row>
      <xdr:rowOff>39461</xdr:rowOff>
    </xdr:from>
    <xdr:ext cx="983599" cy="503358"/>
    <xdr:pic>
      <xdr:nvPicPr>
        <xdr:cNvPr id="2" name="Picture 1">
          <a:extLst>
            <a:ext uri="{FF2B5EF4-FFF2-40B4-BE49-F238E27FC236}">
              <a16:creationId xmlns:a16="http://schemas.microsoft.com/office/drawing/2014/main" id="{9A929BE4-32E6-477F-9E45-2B983AD66038}"/>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368304" y="222341"/>
          <a:ext cx="983599" cy="503358"/>
        </a:xfrm>
        <a:prstGeom prst="rect">
          <a:avLst/>
        </a:prstGeom>
      </xdr:spPr>
    </xdr:pic>
    <xdr:clientData/>
  </xdr:oneCellAnchor>
  <xdr:oneCellAnchor>
    <xdr:from>
      <xdr:col>26</xdr:col>
      <xdr:colOff>122464</xdr:colOff>
      <xdr:row>1</xdr:row>
      <xdr:rowOff>39461</xdr:rowOff>
    </xdr:from>
    <xdr:ext cx="1023604" cy="488541"/>
    <xdr:pic>
      <xdr:nvPicPr>
        <xdr:cNvPr id="3" name="Picture 2">
          <a:extLst>
            <a:ext uri="{FF2B5EF4-FFF2-40B4-BE49-F238E27FC236}">
              <a16:creationId xmlns:a16="http://schemas.microsoft.com/office/drawing/2014/main" id="{11788B57-BEAE-4F4E-9DA0-E19DC1331839}"/>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368304" y="222341"/>
          <a:ext cx="1023604" cy="48854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AERO%20HOSPITAL%20COMPLEX%20A.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DATA\DataFile\O\DB9604\RevMay97\SHOPLIST.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HONDA%20SKP.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Documents%20and%20Settings/Administrator/My%20Documents/Castillo%20Grand/Castillo%20Grand.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akdesign\production\hosam\038\2000\2049%20Generator%20Bldg%20at%20Batha%20Borders\BANK4\Enquiries\BANK\SUPPLIER.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jasarapmc-my.sharepoint.com/Users/KENAN/Downloads/Documents%20and%20Settings/chathura/My%20Documents/Palm%20District%20Cooling%20Documents/BOQ/TOWER/ITP384.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pmoportal01/aammdon/Petro%20Quay/prg/03Sep0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ttps:\jasarapmc-my.sharepoint.com\Users\KENAN\Downloads\Liverpool\March%20completion%20-%20version%20311204.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jasarapmc-my.sharepoint.com/Users/KENAN/Downloads/Liverpool/March%20completion%20-%20version%2031120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ubai\Documents%20and%20Settings\rmarque2\My%20Documents\Mail\OL%20Temp%20Attachments\Tracking_Register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http:\pmoportal01\aammdon\Petro%20Quay\prg\03Sep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rgent%20Works%20for%20KASC-IFC_09Mar13.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rgent%20Works%20for%20KASC-IFC_09Mar13.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Contemp%20gardens\working\Documents%20and%20Settings\Ian%20Tarry\My%20Documents\Copy%20of%20office%20files\0807_136%20-%20HP%20Boavista\Estudo%20Economico\0807_136%20HP%20Cost%20Plans%20-%20BOAVISTA%20(version%20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sajed1lt603\shared\Users\antivolaa\Desktop\AECOM\WER-2%20PROJECTS\UPS\Al%20Rabwah\take-off\stormwater%20network\AL%20RABWAH-Stormwater-raw.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jasarapmc-my.sharepoint.com\Users\KENAN\Downloads\kasc%20latest%20final\IFC\Users\cordovaa\Desktop\Al%20Khumra%20Earthwork%2090%25sample.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jasarapmc-my.sharepoint.com/Users/KENAN/Downloads/kasc%20latest%20final/IFC/Users/cordovaa/Desktop/Al%20Khumra%20Earthwork%2090%25sample.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sajed1lt603\shared\walter\IFB%20earthworks.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T:\Users\colin.bateman\AppData\Local\Microsoft\Windows\Temporary%20Internet%20Files\Content.Outlook\0PY0B5X1\PML%20~%20PRICE%20BOOK%201Q07%20~%20DRAFT%20version%20(Autosaved).xl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DLA%20Standard%20Cost%20Report1"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uralidhara\SHARED%20FOLDER\SHARED%20FOLDER\AUG%20-%202005\INHOUSE\Aug%2005-SOBHA%20Rose-%20P%20Q%20S%20Revised%20(26.09.0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W2kmnlfs\project\2001PROJ\P01019%20The%20Manansala%20Tower\D.%20ESTIMATING%20&amp;%20PRE%20CONTRACT\1.%20Estimates%20and%20Cost%20Plans\2.%20Cost%20Plans\CP7R\CP7R.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d\PROJECTS\8820-ADCO\PROJECTS\8203\PROJECTS\PJ8036\PLANNING\WKRPT\June4\4June-Prog.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antivolaa\AppData\Local\Microsoft\Windows\Temporary%20Internet%20Files\Content.Outlook\L4I19CCN\HHR%20template.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ttps://jasarapmc-my.sharepoint.com/Users/KENAN/Downloads/Users/antivolaa/AppData/Local/Microsoft/Windows/Temporary%20Internet%20Files/Content.Outlook/L4I19CCN/HHR%20template.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d.docs.live.net\Aslan\Documents%20and%20Settings\rrutter\Local%20Settings\Temporary%20Internet%20Files\OLK101\PSR%20Project%20Status%20Report%20-%20British%20Waterways%20(2).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Aslan/Documents%20and%20Settings/rrutter/Local%20Settings/Temporary%20Internet%20Files/OLK101/PSR%20Project%20Status%20Report%20-%20British%20Waterways%20(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https:\jasarapmc-my.sharepoint.com\Users\KENAN\Downloads\IFB%20Al%20Khumra\1.%20PACKAGE%2010\K9b%20Centreline%20Details.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jasarapmc-my.sharepoint.com/Users/KENAN/Downloads/IFB%20Al%20Khumra/1.%20PACKAGE%2010/K9b%20Centreline%20Details.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T:\GC%202004\H04%20110%20SRE%20GEML%20Updated%20Eng\Estimate%20-%20Platform%20E&amp;M.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User\Desktop\Users\ibrahimm3\Desktop\Rates%20using%20C5%20CCCC\MH-CB%20Analysis%20CIP-PH2%20Rev02-C5_CCCC.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https://jasarapmc-my.sharepoint.com/Users/KENAN/Downloads/Users/User/Desktop/Users/ibrahimm3/Desktop/Rates%20using%20C5%20CCCC/MH-CB%20Analysis%20CIP-PH2%20Rev02-C5_CCCC.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T:\CIN%202009\H09%20136%20-%20Liverpool%20Street\03%20Estimates\LST%20Price%20Book%201Q07\~PRICE%20BOOK%201Q0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ayflower1\Shared%20Folder\Documents%20and%20Settings\kurian\Local%20Settings\Temp\Labor%20bills%2019.08.06.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https:\jasarapmc-my.sharepoint.com\Users\KENAN\Downloads\Users\cordovaa\Documents\HHR%20Culvert%20Outlet\IFB_28%20Feb%202013\HHR%20NP4&amp;NP5_IFB\NP4&amp;NP5-IFB.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https://jasarapmc-my.sharepoint.com/Users/KENAN/Downloads/Users/cordovaa/Documents/HHR%20Culvert%20Outlet/IFB_28%20Feb%202013/HHR%20NP4&amp;NP5_IFB/NP4&amp;NP5-IFB.xlsx" TargetMode="External"/></Relationships>
</file>

<file path=xl/externalLinks/_rels/externalLink37.xml.rels><?xml version="1.0" encoding="UTF-8" standalone="yes"?>
<Relationships xmlns="http://schemas.openxmlformats.org/package/2006/relationships"><Relationship Id="rId2" Type="http://schemas.microsoft.com/office/2019/04/relationships/externalLinkLongPath" Target="file:///\\Gclpdc\Company\GC%202002\H02.202%20CrossRail%201%20Safeguarded%20Route%20Call%20Off%20(Motts)\Estimate%20Update%20-%20Pudding%20Mill%20Lane%20-%20Mar%202004\Revised%20Estimate\Running%20Tunnels,%20shafts%20etc\Estimate%20-%20%20Pudding%20Mill%20Lane%20Portal%20(including%20pricing).xls?811B9A52" TargetMode="External"/><Relationship Id="rId1" Type="http://schemas.openxmlformats.org/officeDocument/2006/relationships/externalLinkPath" Target="file:///\\811B9A52\Estimate%20-%20%20Pudding%20Mill%20Lane%20Portal%20(including%20pricing).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D:\My%20Documents\Kingdom-Centre-Backup\KC-A-HAIBACKUP\MonthlyPayments\Valuations\B-226-4%20Bill%2003%20Struct.%20to%20Level%20%20+179%20-%20Civil.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Estimate%20-%20Custom%20House%20Station%20v3.0%20(Jan'07%20IRDR).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https:\worleyparsons-my.sharepoint.com\Users\Dr.%20Romel\Desktop\MODON%20Reporting%20Docs%202020\Modon%20WPR\10%20Photos%2013102020\JDH4-02-005_WPR_13102020.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worleyparsons-my.sharepoint.com/Users/Dr.%20Romel/Desktop/MODON%20Reporting%20Docs%202020/Modon%20WPR/10%20Photos%2013102020/JDH4-02-005_WPR_13102020.xlsx"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T:\Documents%20and%20Settings\malcolmn\Desktop\SURFACE%20WORKS%20S-E\CUSTOM%20HOUSE\Book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npoepc0705sevel\SEVVEL\prelimianiries\Preliminaries%2027-6-06.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Users/Am/Desktop/MLTX-02-004-WPR%20&amp;%20procurement%20log%20&amp;Risk%20issue%20log%20-23-05-10-2026/MLTX-02-004-WPR%20&amp;%20procurement%20log%20&amp;Risk%20issue%20log%20-23-05-10-2026/MLTX-02-004-WPR-23-05-10-2026/00.%20MLTX-02-004-WPR-23-05-10-2026.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Users/LOQ/Desktop/MLTX-02-005-PRO-WPR-14-03-08-2026/00.%20MLTX-02-005-PRO-WPR-15-10-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SUM"/>
      <sheetName val="CIVIL"/>
      <sheetName val="Ext. PLUMB"/>
      <sheetName val="R.A"/>
      <sheetName val="MAT-R"/>
      <sheetName val="Results (2)"/>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icmal"/>
      <sheetName val="Basis"/>
      <sheetName val="TAS"/>
      <sheetName val="SubmitCal"/>
      <sheetName val="Cash2"/>
      <sheetName val="Z"/>
      <sheetName val="Raw Data"/>
      <sheetName val="Penthouse Apartment"/>
      <sheetName val="#REF"/>
      <sheetName val="1"/>
      <sheetName val="D-623D"/>
      <sheetName val="Graph Data (DO NOT PRINT)"/>
      <sheetName val="ANNEXURE-A"/>
      <sheetName val="StattCo yCharges"/>
      <sheetName val="GFA_HQ_Building"/>
      <sheetName val="GFA_Conference"/>
      <sheetName val="Su}}ary"/>
      <sheetName val="LABOUR HISTOGRAM"/>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LEVEL SHEET"/>
      <sheetName val="SPT vs PHI"/>
      <sheetName val="CASHFLOWS"/>
      <sheetName val="改加胶玻璃、室外栏杆"/>
      <sheetName val="BOQ"/>
      <sheetName val="Bill No. 2"/>
      <sheetName val="CT Thang Mo"/>
      <sheetName val="Sheet2"/>
      <sheetName val="CT  PL"/>
      <sheetName val=""/>
      <sheetName val="BQ_External"/>
      <sheetName val="Bill_1"/>
      <sheetName val="Bill_2"/>
      <sheetName val="Bill_3"/>
      <sheetName val="Bill_4"/>
      <sheetName val="Bill_5"/>
      <sheetName val="Bill_6"/>
      <sheetName val="Bill_7"/>
      <sheetName val="Projet, methodes &amp; couts"/>
      <sheetName val="Macro1"/>
      <sheetName val="Planning"/>
      <sheetName val="TAHRIR"/>
      <sheetName val="Bases"/>
      <sheetName val="Risques majeurs &amp; Frais Ind."/>
      <sheetName val="Bouclage"/>
      <sheetName val="AREG_05"/>
      <sheetName val="FOL - Bar"/>
      <sheetName val="budget summary (2)"/>
      <sheetName val="Budget Analysis Summary"/>
      <sheetName val="intr stool brkup"/>
      <sheetName val="Sheet1"/>
      <sheetName val="Data"/>
      <sheetName val="Tender Summary"/>
      <sheetName val="Insurance Ext"/>
      <sheetName val="Prelims"/>
      <sheetName val="企业表一"/>
      <sheetName val="M-5C"/>
      <sheetName val="M-5A"/>
      <sheetName val="Customize Your Invoice"/>
      <sheetName val="B"/>
      <sheetName val="HVAC BoQ"/>
      <sheetName val="PriceSummary"/>
      <sheetName val="Body Sheet"/>
      <sheetName val="1.0 Executive Summary"/>
      <sheetName val="GFA_HQ_Building1"/>
      <sheetName val="Geneí¬_x0008_i_x0000__x0000__x0014__x0000_0."/>
      <sheetName val="70_x0000_,/0_x0000_s«_x0008_i_x0000_Æø_x0003_í¬_x0008_i_x0000_"/>
      <sheetName val="Budget"/>
      <sheetName val="LABOUR_HISTOGRAM"/>
      <sheetName val="JAS"/>
      <sheetName val="GFA_Conference1"/>
      <sheetName val="StattCo_yCharges"/>
      <sheetName val="Penthouse_Apartment"/>
      <sheetName val="Chiet_tinh_dz22"/>
      <sheetName val="Chiet_tinh_dz35"/>
      <sheetName val="CT_Thang_Mo"/>
      <sheetName val="Raw_Data"/>
      <sheetName val="@risk_rents_and_incentives"/>
      <sheetName val="Car_park_lease"/>
      <sheetName val="Net_rent_analysis"/>
      <sheetName val="Poz-1_"/>
      <sheetName val="Lab_Cum_Hist"/>
      <sheetName val="Graph_Data_(DO_NOT_PRINT)"/>
      <sheetName val="FOL_-_Bar"/>
      <sheetName val="LEVEL_SHEET"/>
      <sheetName val="SPT_vs_PHI"/>
      <sheetName val="Bill_No__2"/>
      <sheetName val="budget_summary_(2)"/>
      <sheetName val="Budget_Analysis_Summary"/>
      <sheetName val="HQ-TO"/>
      <sheetName val="ConferenceCentre_x0000_옰ʒ䄂ʒ鵠ʐ䄂ʒ閐̐䄂ʒ蕈̐"/>
      <sheetName val="Rate analysis"/>
      <sheetName val="BQ_External1"/>
      <sheetName val="LABOUR_HISTOGRAM1"/>
      <sheetName val="Top sheet"/>
      <sheetName val="COC"/>
      <sheetName val="List"/>
      <sheetName val="Projet,_methodes_&amp;_couts"/>
      <sheetName val="Risques_majeurs_&amp;_Frais_Ind_"/>
      <sheetName val="CT__PL"/>
      <sheetName val="Currencies"/>
      <sheetName val="Ap A"/>
      <sheetName val="Bill 2"/>
      <sheetName val="POWER"/>
      <sheetName val="MTP"/>
      <sheetName val="기계내역서"/>
      <sheetName val="DATAS"/>
      <sheetName val="concrete"/>
      <sheetName val="beam-reinft-IIInd floor"/>
      <sheetName val="SHOPLIST.xls"/>
      <sheetName val="2 Div 14 "/>
      <sheetName val="Bill 1"/>
      <sheetName val="Bill 3"/>
      <sheetName val="Bill 4"/>
      <sheetName val="Bill 5"/>
      <sheetName val="Bill 6"/>
      <sheetName val="Bill 7"/>
      <sheetName val="Inputs"/>
      <sheetName val="Rate_Analysis"/>
      <sheetName val="ACT_SPS"/>
      <sheetName val="SPSF"/>
      <sheetName val="Invoice Summary"/>
      <sheetName val="Sheet3"/>
      <sheetName val="Tender_Summary"/>
      <sheetName val="Insurance_Ext"/>
      <sheetName val="sal"/>
      <sheetName val="Wall"/>
      <sheetName val="_x0000__x0000__x0000__x0000__x0000__x0000__x0000__x0000_"/>
      <sheetName val="POWER ASSUMPTIONS"/>
      <sheetName val="Customize_Your_Invoice"/>
      <sheetName val="HVAC_BoQ"/>
      <sheetName val="Dubai golf"/>
      <sheetName val="beam-reinft-machine rm"/>
      <sheetName val="girder"/>
      <sheetName val="Rocker"/>
      <sheetName val="98Price"/>
      <sheetName val="GFA_HQ_Building2"/>
      <sheetName val="GFA_Conference2"/>
      <sheetName val="BQ_External2"/>
      <sheetName val="Penthouse_Apartment1"/>
      <sheetName val="StattCo_yCharges1"/>
      <sheetName val="Raw_Data1"/>
      <sheetName val="Bill_No__21"/>
      <sheetName val="Graph_Data_(DO_NOT_PRINT)1"/>
      <sheetName val="Chiet_tinh_dz221"/>
      <sheetName val="Chiet_tinh_dz351"/>
      <sheetName val="CT_Thang_Mo1"/>
      <sheetName val="@risk_rents_and_incentives1"/>
      <sheetName val="Car_park_lease1"/>
      <sheetName val="Net_rent_analysis1"/>
      <sheetName val="Poz-1_1"/>
      <sheetName val="Lab_Cum_Hist1"/>
      <sheetName val="FOL_-_Bar1"/>
      <sheetName val="LEVEL_SHEET1"/>
      <sheetName val="SPT_vs_PHI1"/>
      <sheetName val="budget_summary_(2)1"/>
      <sheetName val="Budget_Analysis_Summary1"/>
      <sheetName val="Projet,_methodes_&amp;_couts1"/>
      <sheetName val="Risques_majeurs_&amp;_Frais_Ind_1"/>
      <sheetName val="CT__PL1"/>
      <sheetName val="intr_stool_brkup"/>
      <sheetName val="Top_sheet"/>
      <sheetName val="Body_Sheet"/>
      <sheetName val="1_0_Executive_Summary"/>
      <sheetName val="PROJECT BRIEF"/>
      <sheetName val="C (3)"/>
      <sheetName val="SAP"/>
      <sheetName val="CODE"/>
      <sheetName val="Civil Boq"/>
      <sheetName val="HIRED LABOUR CODE"/>
      <sheetName val="PA- Consutant "/>
      <sheetName val="Design"/>
      <sheetName val="upa"/>
      <sheetName val="foot-slab reinft"/>
      <sheetName val="공종별_집계금액"/>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ody_Sheet1"/>
      <sheetName val="1_0_Executive_Summary1"/>
      <sheetName val="Top_sheet1"/>
      <sheetName val="intr_stool_brkup1"/>
      <sheetName val="Rate_analysis1"/>
      <sheetName val="LABOUR_HISTOGRAM2"/>
      <sheetName val="Tender_Summary1"/>
      <sheetName val="Insurance_Ext1"/>
      <sheetName val="Customize_Your_Invoice1"/>
      <sheetName val="HVAC_BoQ1"/>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Activity List"/>
      <sheetName val="마산월령동골조물량변경"/>
      <sheetName val="Softscape Buildup"/>
      <sheetName val="Mat'l Rate"/>
      <sheetName val="WITHOUT C&amp;I PROFIT (3)"/>
      <sheetName val="Geneí¬_x0008_i"/>
      <sheetName val="70"/>
      <sheetName val="CERTIFICATE"/>
      <sheetName val="MOS"/>
      <sheetName val="GFA_HQ_Building6"/>
      <sheetName val="Bill_21"/>
      <sheetName val="2_Div_14_"/>
      <sheetName val="250mm"/>
      <sheetName val="200mm"/>
      <sheetName val="160mm"/>
      <sheetName val="FITTINGS"/>
      <sheetName val="VALVE CHAMBERS"/>
      <sheetName val="Fire Hydrants"/>
      <sheetName val="B.GATE VALVE"/>
      <sheetName val="Sub G1 Fire"/>
      <sheetName val="Sub G12 Fire"/>
      <sheetName val="BILL COV"/>
      <sheetName val="Ap_A"/>
      <sheetName val="SHOPLIST_xls"/>
      <sheetName val="Geneí¬i0_"/>
      <sheetName val="70,/0s«iÆøí¬i"/>
      <sheetName val="Invoice_Summary"/>
      <sheetName val="PROJECT_BRIEF"/>
      <sheetName val="Ra  stair"/>
      <sheetName val="Materials Cost(PCC)"/>
      <sheetName val="India F&amp;S Template"/>
      <sheetName val="Annex"/>
      <sheetName val="factors"/>
      <sheetName val="P4-B"/>
      <sheetName val="Break_Up"/>
      <sheetName val="RESULT"/>
      <sheetName val="IO LIST"/>
      <sheetName val="Formulas"/>
      <sheetName val="Material "/>
      <sheetName val="Quote Sheet"/>
      <sheetName val="ABSTRACT"/>
      <sheetName val="DETAILED  BOQ"/>
      <sheetName val="M-Book for Conc"/>
      <sheetName val="M-Book for FW"/>
      <sheetName val="Vehicles"/>
      <sheetName val="Day work"/>
      <sheetName val="INSTR"/>
      <sheetName val="Bill_11"/>
      <sheetName val="Bill_31"/>
      <sheetName val="Bill_41"/>
      <sheetName val="Bill_51"/>
      <sheetName val="Bill_61"/>
      <sheetName val="Bill_71"/>
      <sheetName val="ConferenceCentre?옰ʒ䄂ʒ鵠ʐ䄂ʒ閐̐䄂ʒ蕈̐"/>
      <sheetName val="Toolbox"/>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Ap_A1"/>
      <sheetName val="2_Div_14_1"/>
      <sheetName val="Bill_22"/>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PROJECT_BRIEF1"/>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Dubai_golf"/>
      <sheetName val="beam-reinft-IIInd_floor"/>
      <sheetName val="POWER_ASSUMPTIONS"/>
      <sheetName val="beam-reinft-machine_rm"/>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Eq. Mobilization"/>
      <sheetName val="Activity_List"/>
      <sheetName val="C_(3)1"/>
      <sheetName val="C_(3)"/>
      <sheetName val="RA-markate"/>
      <sheetName val="BOQ_Direct_selling cost"/>
      <sheetName val="Data_Summary"/>
      <sheetName val="PROJECT_BRIEF2"/>
      <sheetName val="Bill_23"/>
      <sheetName val="C_(3)2"/>
      <sheetName val="Ap_A2"/>
      <sheetName val="2_Div_14_2"/>
      <sheetName val="Civil_Boq"/>
      <sheetName val="WITHOUT_C&amp;I_PROFIT_(3)"/>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HIRED_LABOUR_CODE"/>
      <sheetName val="PA-_Consutant_"/>
      <sheetName val="foot-slab_reinft"/>
      <sheetName val="DETAILED__BOQ"/>
      <sheetName val="M-Book_for_Conc"/>
      <sheetName val="M-Book_for_FW"/>
      <sheetName val="BILL_COV"/>
      <sheetName val="Ra__stair"/>
      <sheetName val="갑지"/>
      <sheetName val="15-MECH"/>
      <sheetName val="w't table"/>
      <sheetName val="cp-e1"/>
      <sheetName val="COLUMN"/>
      <sheetName val="77S(O)"/>
      <sheetName val="PointNo.5"/>
      <sheetName val="11-hsd"/>
      <sheetName val="13-septic"/>
      <sheetName val="7-ug"/>
      <sheetName val="2-utility"/>
      <sheetName val="18-misc"/>
      <sheetName val="5-pipe"/>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CHART OF ACCOUNTS"/>
      <sheetName val="E-Bill No.6 A-O"/>
      <sheetName val="Working for RCC"/>
      <sheetName val="Dropdown"/>
      <sheetName val="Elemental Buildup"/>
      <sheetName val="VALVE_CHAMBERS"/>
      <sheetName val="Fire_Hydrants"/>
      <sheetName val="B_GATE_VALVE"/>
      <sheetName val="Sub_G1_Fire"/>
      <sheetName val="Sub_G12_Fire"/>
      <sheetName val="VALVE_CHAMBERS1"/>
      <sheetName val="Fire_Hydrants1"/>
      <sheetName val="B_GATE_VALVE1"/>
      <sheetName val="Sub_G1_Fire1"/>
      <sheetName val="Sub_G12_Fire1"/>
      <sheetName val="DETAILED__BOQ2"/>
      <sheetName val="M-Book_for_Conc2"/>
      <sheetName val="M-Book_for_FW2"/>
      <sheetName val="HIRED_LABOUR_CODE2"/>
      <sheetName val="PA-_Consutant_2"/>
      <sheetName val="foot-slab_reinft2"/>
      <sheetName val="Day_work"/>
      <sheetName val="ConferenceCentre_x005f_x0000_옰ʒ䄂ʒ鵠ʐ䄂ʒ"/>
      <sheetName val="Geneí¬_x005f_x0008_i_x005f_x0000__x005f_x0000__x0"/>
      <sheetName val="70_x005f_x0000_,_0_x005f_x0000_s«_x005f_x0008_i_x"/>
      <sheetName val="Geneí¬_x005f_x0008_i"/>
      <sheetName val="PMWeb data"/>
      <sheetName val="B185-B-2"/>
      <sheetName val="B185-B-3"/>
      <sheetName val="B185-B-4"/>
      <sheetName val="B185-B-5"/>
      <sheetName val="B185-B-6"/>
      <sheetName val="B185-B-7"/>
      <sheetName val="B185-B-8"/>
      <sheetName val="B185-B-9.1"/>
      <sheetName val="B185-B-9.2"/>
      <sheetName val="Material List "/>
      <sheetName val="Lists"/>
      <sheetName val="房屋及建筑物"/>
      <sheetName val="XL4Poppy"/>
      <sheetName val="Day_work1"/>
      <sheetName val="Gra¦_x0004_)_x0000__x0000__x0000_VW_x0000__x0000__x0000__x0000__x0000__x0000__x0000__x0000__x0000_ U"/>
      <sheetName val="/VW_x0000_VU_x0000_)_x0000__x0000__x0000_)_x0000__x0000__x0000__x0001__x0000__x0000__x0000_tÏØ0 _x0008__x0000__x0000_ _x0008_"/>
      <sheetName val="/VW_x0000_VU_x0000_)_x0000__x0000__x0000_)_x0000__x0000__x0000__x0001__x0000__x0000__x0000_tÏØ0_x0009__x0008__x0000__x0000__x0009__x0008_"/>
      <sheetName val="escalation"/>
      <sheetName val="ANAL"/>
      <sheetName val="B03"/>
      <sheetName val="B09.1"/>
      <sheetName val="2.2)Revised Cash Flow"/>
      <sheetName val="입찰내역 발주처 양식"/>
      <sheetName val="col-reinft1"/>
      <sheetName val="Materials_Cost(PCC)"/>
      <sheetName val="India_F&amp;S_Template"/>
      <sheetName val="IO_LIST"/>
      <sheetName val="Material_"/>
      <sheetName val="Quote_Sheet"/>
      <sheetName val="SStaff-Sept2013"/>
      <sheetName val="Index List"/>
      <sheetName val="Type List"/>
      <sheetName val="File Types"/>
      <sheetName val="LIST DO NOT REMOVE"/>
      <sheetName val="SIEMENS"/>
      <sheetName val="Prices"/>
      <sheetName val="Rate summary"/>
      <sheetName val="#REF!"/>
      <sheetName val="SW-TEO"/>
      <sheetName val="科目余额表正式"/>
      <sheetName val="PMWeb_data"/>
      <sheetName val="SS_MH"/>
      <sheetName val="SS MH"/>
      <sheetName val="Quantity"/>
      <sheetName val="??-BLDG"/>
      <sheetName val="PNT-QUOT-#3"/>
      <sheetName val="COAT&amp;WRAP-QIOT-#3"/>
      <sheetName val="ml"/>
      <sheetName val="BS"/>
      <sheetName val="집계표(OPTION)"/>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Gra¦_x0004_)"/>
      <sheetName val="/VW"/>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Eq__Mobilization"/>
      <sheetName val="Working_for_RCC"/>
      <sheetName val="B185-B-9_1"/>
      <sheetName val="B185-B-9_2"/>
      <sheetName val="BOQ_Direct_selling_cost"/>
      <sheetName val="CHART_OF_ACCOUNTS"/>
      <sheetName val="E-Bill_No_6_A-O"/>
      <sheetName val="B09_1"/>
      <sheetName val="Day_work2"/>
      <sheetName val="Gra¦)VW_U"/>
      <sheetName val="/VWVU))tÏØ0  "/>
      <sheetName val="/VWVU))tÏØ0__"/>
      <sheetName val="Employee List"/>
      <sheetName val="2_2)Revised_Cash_Flow"/>
      <sheetName val="B6.2 "/>
      <sheetName val="PointNo_5"/>
      <sheetName val="w't_table"/>
      <sheetName val="Elemental_Buildu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PRECAST lightconc-II"/>
      <sheetName val="P&amp;L-BDMC"/>
      <sheetName val="final abstract"/>
      <sheetName val="Detail"/>
      <sheetName val="p&amp;m"/>
      <sheetName val="Voucher"/>
      <sheetName val="GRSummary"/>
      <sheetName val="Chiet t"/>
      <sheetName val="Staffing and Rates IA"/>
      <sheetName val="Summary of Work"/>
      <sheetName val="_x005f_x0000__x005f_x0000__x005f_x0000__x005f_x0000__x0"/>
      <sheetName val="Staff Acco."/>
      <sheetName val="TBAL9697 -group wise  sdpl"/>
      <sheetName val="SITE WORK"/>
      <sheetName val="%"/>
      <sheetName val="Demand"/>
      <sheetName val="Occ"/>
      <sheetName val="Sub_G1_Five"/>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VCH-SLC"/>
      <sheetName val="Item- Compact"/>
      <sheetName val="Supplier"/>
      <sheetName val="BLK2"/>
      <sheetName val="BLK3"/>
      <sheetName val="E &amp; R"/>
      <sheetName val="radar"/>
      <sheetName val="UG"/>
      <sheetName val="Рабочий лист"/>
      <sheetName val="ФМ"/>
      <sheetName val="Сравнение"/>
      <sheetName val="Table"/>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70_x005f_x0000_,/0_x005f_x0000_s«_x005f_x0008_i_x"/>
      <sheetName val="Back up"/>
      <sheetName val="d-safe DELUXE"/>
      <sheetName val="Duct Accesories"/>
      <sheetName val="PT 141- Site A Landscape"/>
      <sheetName val="XV10017"/>
      <sheetName val="BG"/>
      <sheetName val="RAB AR&amp;STR"/>
      <sheetName val="70,_0s«iÆøí¬i"/>
      <sheetName val="ConferenceCentre_옰ʒ䄂ʒ鵠ʐ䄂ʒ閐̐䄂ʒ蕈̐"/>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Geneí¬_x0008_i??_x0014_?0."/>
      <sheetName val="70?,/0?s«_x0008_i?Æø_x0003_í¬_x0008_i?"/>
      <sheetName val="????????"/>
      <sheetName val="References"/>
      <sheetName val="Summary_of_Work"/>
      <sheetName val="Employee_List"/>
      <sheetName val="Geneí¬ i_x0000__x0000_ _x0000_0."/>
      <sheetName val="70_x0000_,/0_x0000_s« i_x0000_Æø í¬ i_x0000_"/>
      <sheetName val="PRJDATA"/>
      <sheetName val="Master"/>
      <sheetName val="合成単価作成表-BLDG"/>
      <sheetName val="BASE_APR17_HISTOGRAMS"/>
      <sheetName val="Labour &amp; Plant"/>
      <sheetName val="MA"/>
      <sheetName val="Rebars"/>
      <sheetName val="Mall waterproofing"/>
      <sheetName val="MSCP waterproofing"/>
      <sheetName val="-----------------"/>
      <sheetName val="INDIGINEOUS ITEMS "/>
      <sheetName val="office"/>
      <sheetName val="Lab"/>
      <sheetName val="???? ??? ??"/>
      <sheetName val="200205C"/>
      <sheetName val="Headings"/>
      <sheetName val="E_&amp;_R"/>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Common Variables"/>
      <sheetName val="[SHOPLIST.xls][SHOPLIST.xls]70_x0000_"/>
      <sheetName val="train cash"/>
      <sheetName val="accom cash"/>
      <sheetName val="ConferenceCentre_x0000_옰ʒ䄂ʒ鵠ʐ䄂ʒ"/>
      <sheetName val="Geneí¬_x0008_i_x0000__x0000__x0"/>
      <sheetName val="70_x0000_,_0_x0000_s«_x0008_i_x"/>
      <sheetName val="_x0000__x0000__x0000__x0000__x0"/>
      <sheetName val="ConferenceCentre?옰ʒ䄂ʒ鵠ʐ䄂ʒ閐̐脭め_x0005__x0000_"/>
      <sheetName val="Rate_analysis10"/>
      <sheetName val="Staff_Acco_"/>
      <sheetName val="TBAL9697_-group_wise__sdpl"/>
      <sheetName val="[SHOPLIST.xls][SHOPLIST.xls]70,"/>
      <sheetName val="PTS-1"/>
      <sheetName val="Geneí¬ i"/>
      <sheetName val="Map"/>
      <sheetName val="GPL Revenu Update"/>
      <sheetName val="DO NOT TOUCH"/>
      <sheetName val="Work Type"/>
      <sheetName val="Source"/>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SHOPLIST.xls]70_x0000_,/0_x0000_s«_x0008_i_x0000_Æø_x0003_í¬"/>
      <sheetName val="[SHOPLIST.xls]70,/0s«iÆøí¬i"/>
      <sheetName val="TESİSAT"/>
      <sheetName val="Sheet7"/>
      <sheetName val="UOM"/>
      <sheetName val="COSTING"/>
      <sheetName val="Definitions"/>
      <sheetName val="1-G1"/>
      <sheetName val="Coding"/>
      <sheetName val="Рабочий_лист"/>
      <sheetName val="Risk Breakdown Structure"/>
      <sheetName val="Lookup"/>
      <sheetName val="Header"/>
      <sheetName val="MEP"/>
      <sheetName val="IRR"/>
      <sheetName val="PROJECT BRIEF(EX.NEW)"/>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B6_2_1"/>
      <sheetName val="Employee_List1"/>
      <sheetName val="입찰내역_발주처_양식3"/>
      <sheetName val="LIST_DO_NOT_REMOVE1"/>
      <sheetName val="Chiet_t3"/>
      <sheetName val="Staffing_and_Rates_IA3"/>
      <sheetName val="Summary_of_Work1"/>
      <sheetName val="/VWVU))tÏØ0__3"/>
      <sheetName val="Project_Cost_Breakdown"/>
      <sheetName val="Item-_Compact"/>
      <sheetName val="PT_141-_Site_A_Landscape"/>
      <sheetName val="Geneí¬_i_0_"/>
      <sheetName val="70,/0s«_iÆø_í¬_i"/>
      <sheetName val="d-safe_DELUXE"/>
      <sheetName val="Annex_1_Sect_3a"/>
      <sheetName val="Annex_1_Sect_3a_1"/>
      <sheetName val="Annex_1_Sect_3b"/>
      <sheetName val="Annex_1_Sect_3c"/>
      <sheetName val="HOURLY_RATES"/>
      <sheetName val="Rate_summary"/>
      <sheetName val="SITE_WORK"/>
      <sheetName val="RAB_AR&amp;STR"/>
      <sheetName val="Back_up"/>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PE"/>
      <sheetName val="LIST_DO_NOT_REMOVE2"/>
      <sheetName val="B6_2_2"/>
      <sheetName val="Staff_Acco_1"/>
      <sheetName val="TBAL9697_-group_wise__sdpl1"/>
      <sheetName val="Item-_Compact1"/>
      <sheetName val="E_&amp;_R1"/>
      <sheetName val="Project_Cost_Breakdown1"/>
      <sheetName val="Annex_1_Sect_3a1"/>
      <sheetName val="Annex_1_Sect_3a_11"/>
      <sheetName val="Annex_1_Sect_3b1"/>
      <sheetName val="Annex_1_Sect_3c1"/>
      <sheetName val="HOURLY_RATES1"/>
      <sheetName val="[SHOPLIST.xls]70_x0000_,/0_x0000_s« i_x0000_Æø í¬"/>
      <sheetName val="Selections"/>
      <sheetName val="steel total"/>
      <sheetName val="ELE BOQ"/>
      <sheetName val="INDEX"/>
      <sheetName val="instructions"/>
      <sheetName val="Resumo Empreitadas"/>
      <sheetName val="CostPlan"/>
      <sheetName val="Database"/>
      <sheetName val="Payment"/>
      <sheetName val="Input"/>
      <sheetName val="superseded"/>
      <sheetName val="Cashflow projection"/>
      <sheetName val="FORM5"/>
      <sheetName val="analysis"/>
      <sheetName val="calculation_LC"/>
      <sheetName val="Internet"/>
      <sheetName val="PPA Summary"/>
      <sheetName val="Confidential"/>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Summ"/>
      <sheetName val="AREA OF APPLICATION"/>
      <sheetName val="Steel"/>
      <sheetName val="Floor Box "/>
      <sheetName val="Interior"/>
      <sheetName val="Mix Design"/>
      <sheetName val="std-rates"/>
      <sheetName val="GFA_HQ_Building16"/>
      <sheetName val="GFA_Conference15"/>
      <sheetName val="StattCo_yCharges14"/>
      <sheetName val="BQ_External15"/>
      <sheetName val="Penthouse_Apartment14"/>
      <sheetName val="LABOUR_HISTOGRAM15"/>
      <sheetName val="Chiet_tinh_dz2214"/>
      <sheetName val="Chiet_tinh_dz3514"/>
      <sheetName val="@risk_rents_and_incentives14"/>
      <sheetName val="Car_park_lease14"/>
      <sheetName val="Net_rent_analysis14"/>
      <sheetName val="Poz-1_14"/>
      <sheetName val="Lab_Cum_Hist14"/>
      <sheetName val="Graph_Data_(DO_NOT_PRINT)14"/>
      <sheetName val="Raw_Data14"/>
      <sheetName val="CT_Thang_Mo14"/>
      <sheetName val="LEVEL_SHEET14"/>
      <sheetName val="SPT_vs_PHI14"/>
      <sheetName val="Projet,_methodes_&amp;_couts13"/>
      <sheetName val="Risques_majeurs_&amp;_Frais_Ind_13"/>
      <sheetName val="Bill_No__214"/>
      <sheetName val="FOL_-_Bar14"/>
      <sheetName val="CT__PL13"/>
      <sheetName val="budget_summary_(2)13"/>
      <sheetName val="Budget_Analysis_Summary13"/>
      <sheetName val="Customize_Your_Invoice14"/>
      <sheetName val="HVAC_BoQ14"/>
      <sheetName val="intr_stool_brkup13"/>
      <sheetName val="Tender_Summary14"/>
      <sheetName val="Insurance_Ext14"/>
      <sheetName val="Body_Sheet13"/>
      <sheetName val="1_0_Executive_Summary13"/>
      <sheetName val="Top_sheet13"/>
      <sheetName val="Bill_212"/>
      <sheetName val="2_Div_14_11"/>
      <sheetName val="SHOPLIST_xls10"/>
      <sheetName val="PROJECT_BRIEF11"/>
      <sheetName val="Ap_A11"/>
      <sheetName val="Bill_111"/>
      <sheetName val="Bill_311"/>
      <sheetName val="Bill_411"/>
      <sheetName val="Bill_511"/>
      <sheetName val="Bill_611"/>
      <sheetName val="Bill_711"/>
      <sheetName val="beam-reinft-IIInd_floor10"/>
      <sheetName val="Dubai_golf10"/>
      <sheetName val="Invoice_Summary10"/>
      <sheetName val="beam-reinft-machine_rm10"/>
      <sheetName val="POWER_ASSUMPTIONS10"/>
      <sheetName val="C_(3)11"/>
      <sheetName val="Civil_Boq9"/>
      <sheetName val="PA-_Consutant_7"/>
      <sheetName val="DETAILED__BOQ7"/>
      <sheetName val="M-Book_for_Conc7"/>
      <sheetName val="M-Book_for_FW7"/>
      <sheetName val="WITHOUT_C&amp;I_PROFIT_(3)9"/>
      <sheetName val="Activity_List9"/>
      <sheetName val="Softscape_Buildup9"/>
      <sheetName val="Mat'l_Rate9"/>
      <sheetName val="Day_work6"/>
      <sheetName val="BILL_COV7"/>
      <sheetName val="HIRED_LABOUR_CODE7"/>
      <sheetName val="foot-slab_reinft7"/>
      <sheetName val="Ra__stair7"/>
      <sheetName val="Materials_Cost(PCC)5"/>
      <sheetName val="India_F&amp;S_Template5"/>
      <sheetName val="IO_LIST5"/>
      <sheetName val="Material_5"/>
      <sheetName val="Quote_Sheet5"/>
      <sheetName val="VALVE_CHAMBERS6"/>
      <sheetName val="Fire_Hydrants6"/>
      <sheetName val="B_GATE_VALVE6"/>
      <sheetName val="Sub_G1_Fire6"/>
      <sheetName val="Sub_G12_Fire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Eq__Mobilization5"/>
      <sheetName val="Elemental_Buildup4"/>
      <sheetName val="w't_table4"/>
      <sheetName val="BOQ_Direct_selling_cost5"/>
      <sheetName val="PointNo_54"/>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B09_15"/>
      <sheetName val="CHART_OF_ACCOUNTS5"/>
      <sheetName val="B185-B-9_15"/>
      <sheetName val="B185-B-9_25"/>
      <sheetName val="E-Bill_No_6_A-O5"/>
      <sheetName val="Working_for_RCC5"/>
      <sheetName val="PMWeb_data5"/>
      <sheetName val="Material_List_4"/>
      <sheetName val="Project_Cost_Breakdown2"/>
      <sheetName val="Index_List4"/>
      <sheetName val="Type_List4"/>
      <sheetName val="File_Types4"/>
      <sheetName val="SS_MH5"/>
      <sheetName val="2_2)Revised_Cash_Flow4"/>
      <sheetName val="입찰내역_발주처_양식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LIST_DO_NOT_REMOVE3"/>
      <sheetName val="PRECAST_lightconc-II5"/>
      <sheetName val="final_abstract5"/>
      <sheetName val="Rate_summary1"/>
      <sheetName val="/VWVU))tÏØ0__4"/>
      <sheetName val="Summary_of_Work2"/>
      <sheetName val="Staffing_and_Rates_IA4"/>
      <sheetName val="Chiet_t4"/>
      <sheetName val="B6_2_3"/>
      <sheetName val="Employee_List2"/>
      <sheetName val="Item-_Compact2"/>
      <sheetName val="E_&amp;_R2"/>
      <sheetName val="Staff_Acco_2"/>
      <sheetName val="TBAL9697_-group_wise__sdpl2"/>
      <sheetName val="RAB_AR&amp;STR1"/>
      <sheetName val="Рабочий_лист1"/>
      <sheetName val="SITE_WORK1"/>
      <sheetName val="Annex_1_Sect_3a2"/>
      <sheetName val="Annex_1_Sect_3a_12"/>
      <sheetName val="Annex_1_Sect_3b2"/>
      <sheetName val="Annex_1_Sect_3c2"/>
      <sheetName val="HOURLY_RATES2"/>
      <sheetName val="INDIGINEOUS_ITEMS_1"/>
      <sheetName val="train_cash1"/>
      <sheetName val="accom_cash1"/>
      <sheetName val="PT_141-_Site_A_Landscape1"/>
      <sheetName val="d-safe_DELUXE1"/>
      <sheetName val="Back_up1"/>
      <sheetName val="Mall_waterproofing1"/>
      <sheetName val="MSCP_waterproofing1"/>
      <sheetName val="Duct_Accesories1"/>
      <sheetName val="GPL_Revenu_Update"/>
      <sheetName val="DO_NOT_TOUCH"/>
      <sheetName val="Work_Type"/>
      <sheetName val="Common_Variables"/>
      <sheetName val="[SHOPLIST_xls]70,/0s«iÆøí¬"/>
      <sheetName val="[SHOPLIST_xls]70,/0s«iÆøí¬i"/>
      <sheetName val="ConferenceCentre?옰ʒ䄂ʒ鵠ʐ䄂ʒ閐̐脭め"/>
      <sheetName val="????_???_??1"/>
      <sheetName val="[SHOPLIST_xls][SHOPLIST_xls]70"/>
      <sheetName val="[SHOPLIST_xls][SHOPLIST_xls]70,"/>
      <sheetName val="Labour_&amp;_Plant"/>
      <sheetName val="Geneí¬i___0_"/>
      <sheetName val="70_,_0_s«i_Æøí¬i_"/>
      <sheetName val="Ave_wtd_rates"/>
      <sheetName val="Debits_as_on_12_04_08"/>
      <sheetName val="STAFFSCHED_"/>
      <sheetName val="TRIAL_BALANCE"/>
      <sheetName val="Geneí¬_i"/>
      <sheetName val="PROJECT_BRIEF(EX_NEW)"/>
      <sheetName val="AREA_OF_APPLICATION"/>
      <sheetName val="[SHOPLIST_xls]70,/0s«_iÆø_í¬"/>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Materials_Cost(PCC)6"/>
      <sheetName val="India_F&amp;S_Template6"/>
      <sheetName val="IO_LIST6"/>
      <sheetName val="Material_6"/>
      <sheetName val="Quote_Sheet6"/>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BOQ_Direct_selling_cost6"/>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6"/>
      <sheetName val="final_abstract6"/>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GPL_Revenu_Update1"/>
      <sheetName val="DO_NOT_TOUCH1"/>
      <sheetName val="Work_Type1"/>
      <sheetName val="Common_Variables1"/>
      <sheetName val="[SHOPLIST_xls]70,/0s«iÆøí¬i1"/>
      <sheetName val="????_???_??2"/>
      <sheetName val="[SHOPLIST_xls][SHOPLIST_xls]701"/>
      <sheetName val="Labour_&amp;_Plant1"/>
      <sheetName val="Ave_wtd_rates1"/>
      <sheetName val="Debits_as_on_12_04_081"/>
      <sheetName val="STAFFSCHED_1"/>
      <sheetName val="TRIAL_BALANCE1"/>
      <sheetName val="Geneí¬_i1"/>
      <sheetName val="PROJECT_BRIEF(EX_NEW)1"/>
      <sheetName val="AREA_OF_APPLICATION1"/>
      <sheetName val="Floor_Box_1"/>
      <sheetName val="Vendors"/>
      <sheetName val="[SHOPLIST.xls][SHOPLIST.xls]70_"/>
      <sheetName val="[SHOPLIST.xls]/VW_x0000_VU_x0000_)_x0000__x0000__x0000_)_x0000__x0000__x0000_"/>
      <sheetName val="Equip"/>
      <sheetName val="E H - H. W.P."/>
      <sheetName val="E. H. Treatment for pile cap"/>
      <sheetName val="Home"/>
      <sheetName val="Equipment Rates"/>
      <sheetName val="Risk_Breakdown_Structure"/>
      <sheetName val="Architect"/>
      <sheetName val="Gra¦_x0004_)_x0000__x0000__x0"/>
      <sheetName val="_VW_x0000_VU_x0000_)_x0000__x"/>
      <sheetName val="Materials "/>
      <sheetName val="Labour"/>
      <sheetName val="MAchinery(R1)"/>
      <sheetName val="Rate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AC"/>
      <sheetName val="SO"/>
      <sheetName val="Z- GENERAL PRICE SUMMARY"/>
      <sheetName val="Z-_GENERAL_PRICE_SUMMARY"/>
      <sheetName val="Final"/>
      <sheetName val="70,"/>
      <sheetName val="ConferenceCentre?옰ʒ䄂ʒ鵠ʐ䄂ʒ閐̐脭め_x0005_"/>
      <sheetName val="[SHOPLIST.xls]70"/>
      <sheetName val="[SHOPLIST.xls]70,"/>
      <sheetName val="Base BM-rebar"/>
      <sheetName val="[SHOPLIST.xls]/VW"/>
      <sheetName val="[SHOPLIST.xls]/VWVU))tÏØ0  "/>
      <sheetName val="[SHOPLIST.xls]/VWVU))tÏØ0__"/>
      <sheetName val="1.2 Staff Schedule"/>
      <sheetName val="Food"/>
      <sheetName val="금융비용"/>
      <sheetName val="dv_info"/>
      <sheetName val="PNTEXT"/>
      <sheetName val="Risk_Breakdown_Structure1"/>
      <sheetName val="Gra¦)_x0"/>
      <sheetName val="_VWVU)_x"/>
      <sheetName val="Equipment_Rates"/>
      <sheetName val="SRC-B3U2"/>
      <sheetName val="Projects"/>
      <sheetName val="Dropdowns"/>
      <sheetName val="door"/>
      <sheetName val="window"/>
      <sheetName val="[SHOPLIST.xls][SHOPLIST.xls][SH"/>
      <sheetName val="Attach 4-18"/>
      <sheetName val="TTL"/>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PRJ_DATA"/>
      <sheetName val="ￒlￒmￒnￒaￒSￒmￒaￒy"/>
      <sheetName val="CSC"/>
      <sheetName val="Data Sheet"/>
      <sheetName val="BLOCK-A (MEA.SHEET)"/>
      <sheetName val="A1-Continuous"/>
      <sheetName val="Hic_150EOffice"/>
      <sheetName val="Service Type"/>
      <sheetName val="Contract Division"/>
      <sheetName val="SubContract Type"/>
      <sheetName val="做法表"/>
      <sheetName val="_SHOPLIST.xls_70"/>
      <sheetName val="_SHOPLIST.xls_70,_0s«iÆøí¬i"/>
      <sheetName val="Results"/>
      <sheetName val="[SHOPLIST.xls]/VWVU))tÏØ0__1"/>
      <sheetName val="[SHOPLIST.xls]/VWVU))tÏØ0__2"/>
      <sheetName val="[SHOPLIST.xls]/VWVU))tÏØ0__3"/>
      <sheetName val="[SHOPLIST.xls]70,/0s«_iÆø_í¬_i"/>
      <sheetName val="[SHOPLIST.xls]70?,/0?s«i?Æøí¬i?"/>
      <sheetName val="Labour Costs"/>
      <sheetName val="allowances"/>
      <sheetName val="tender allowances"/>
      <sheetName val=" Summary BKG 034"/>
      <sheetName val="BILL 3R"/>
      <sheetName val="anti-termite"/>
      <sheetName val="sheet6"/>
      <sheetName val="BOQp4"/>
      <sheetName val="Ewaan Show Kitchen (2)"/>
      <sheetName val="Cash Flow Working"/>
      <sheetName val="ACC"/>
      <sheetName val="DATI_CONS"/>
      <sheetName val="2F 회의실견적(5_14 일대)"/>
      <sheetName val=" HIT-&gt;HMC 견적(3900)"/>
      <sheetName val="Site Dev BOQ"/>
      <sheetName val="C1ㅇ"/>
      <sheetName val="STAIR-A"/>
      <sheetName val="B1"/>
      <sheetName val="Base_Data"/>
      <sheetName val="P-100.MRF.DB.R1"/>
      <sheetName val="mw"/>
      <sheetName val="Materials_Cost(PCC)7"/>
      <sheetName val="India_F&amp;S_Template7"/>
      <sheetName val="IO_LIST7"/>
      <sheetName val="Material_7"/>
      <sheetName val="Quote_Sheet7"/>
      <sheetName val="BOQ_Direct_selling_cost7"/>
      <sheetName val="PRECAST_lightconc-II7"/>
      <sheetName val="final_abstract7"/>
      <sheetName val="Common_Variables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steel_total1"/>
      <sheetName val="ELE_BOQ1"/>
      <sheetName val="steel_total"/>
      <sheetName val="ELE_BOQ"/>
      <sheetName val="Bill.10"/>
      <sheetName val="BaseWeight"/>
      <sheetName val="VIABILITY"/>
      <sheetName val="Cost Heading"/>
      <sheetName val="D &amp; W sizes"/>
      <sheetName val="DetEst"/>
      <sheetName val="SOPMA DD"/>
      <sheetName val="Appendix B"/>
      <sheetName val="MN T.B."/>
      <sheetName val="COMPLEXALL"/>
      <sheetName val="Estimation"/>
      <sheetName val="May 05"/>
      <sheetName val="April 05"/>
      <sheetName val="Aug 05"/>
      <sheetName val="July 05"/>
      <sheetName val="June 05"/>
      <sheetName val="Nov 05"/>
      <sheetName val="Oct 05"/>
      <sheetName val="Sep 05"/>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_VWVU))tÏØ0__1"/>
      <sheetName val="Rate_analysis11"/>
      <sheetName val="1_2_Staff_Schedule"/>
      <sheetName val="Qtys ZamZam (Del. before)"/>
      <sheetName val="Qtys Relocation (Del before)"/>
      <sheetName val=" Qtys Sub &amp; Tents (Del. before)"/>
      <sheetName val="Qtys  Signages (Del. before)"/>
      <sheetName val="Qtys Temporary Passages (Del)"/>
      <sheetName val=" Qtys Ser. Rooms (Del before)"/>
      <sheetName val="Data I (2)"/>
      <sheetName val="rEFERENCES "/>
      <sheetName val="DIV2"/>
      <sheetName val="DIV3"/>
      <sheetName val="DIV4"/>
      <sheetName val="DIV7"/>
      <sheetName val="DIV9"/>
      <sheetName val="KAP-2_C1_ALBAHA_GRID_POINT_NGL"/>
      <sheetName val="Project"/>
      <sheetName val="PRICE INFO"/>
      <sheetName val="RC SUMMARY"/>
      <sheetName val="LABOUR PRODUCTIVITY-TAV"/>
      <sheetName val="MATERIAL PRICES"/>
      <sheetName val="Material&amp;equipment"/>
      <sheetName val="PB"/>
      <sheetName val="SubS2"/>
      <sheetName val="LMP"/>
      <sheetName val="PC"/>
      <sheetName val="RMOPS"/>
      <sheetName val="Finansal tamamlanma Eğrisi"/>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AREAS"/>
      <sheetName val="Labour Rate "/>
      <sheetName val="(M+L)"/>
      <sheetName val="Names&amp;Cases"/>
      <sheetName val="Tables"/>
      <sheetName val="precast RC element"/>
      <sheetName val="pile Fabrication"/>
      <sheetName val="New Bld"/>
      <sheetName val="BHANDUP"/>
      <sheetName val="GS"/>
      <sheetName val="1 - Main Building"/>
      <sheetName val="1 - Summary"/>
      <sheetName val="2 - Landscaping Works"/>
      <sheetName val="2 - Summary"/>
      <sheetName val="4 - Bldg Infra"/>
      <sheetName val="4 - Summary"/>
      <sheetName val="GFA_HQ_Building20"/>
      <sheetName val="GFA_Conference19"/>
      <sheetName val="BQ_External19"/>
      <sheetName val="Penthouse_Apartment18"/>
      <sheetName val="StattCo_yCharges18"/>
      <sheetName val="Raw_Data18"/>
      <sheetName val="Chiet_tinh_dz2218"/>
      <sheetName val="Chiet_tinh_dz3518"/>
      <sheetName val="CT_Thang_Mo18"/>
      <sheetName val="LABOUR_HISTOGRAM19"/>
      <sheetName val="LEVEL_SHEET18"/>
      <sheetName val="SPT_vs_PHI18"/>
      <sheetName val="Graph_Data_(DO_NOT_PRINT)18"/>
      <sheetName val="Lab_Cum_Hist18"/>
      <sheetName val="@risk_rents_and_incentives18"/>
      <sheetName val="Car_park_lease18"/>
      <sheetName val="Net_rent_analysis18"/>
      <sheetName val="Poz-1_18"/>
      <sheetName val="Dubai_golf14"/>
      <sheetName val="Bill_No__218"/>
      <sheetName val="FOL_-_Bar18"/>
      <sheetName val="Tender_Summary18"/>
      <sheetName val="Insurance_Ext18"/>
      <sheetName val="CT__PL17"/>
      <sheetName val="Projet,_methodes_&amp;_couts17"/>
      <sheetName val="Risques_majeurs_&amp;_Frais_Ind_17"/>
      <sheetName val="budget_summary_(2)17"/>
      <sheetName val="Budget_Analysis_Summary17"/>
      <sheetName val="intr_stool_brkup17"/>
      <sheetName val="Customize_Your_Invoice18"/>
      <sheetName val="HVAC_BoQ18"/>
      <sheetName val="Body_Sheet17"/>
      <sheetName val="1_0_Executive_Summary17"/>
      <sheetName val="Top_sheet17"/>
      <sheetName val="Bill_216"/>
      <sheetName val="Ap_A15"/>
      <sheetName val="Invoice_Summary14"/>
      <sheetName val="SHOPLIST_xls14"/>
      <sheetName val="2_Div_14_15"/>
      <sheetName val="PROJECT_BRIEF15"/>
      <sheetName val="C_(3)15"/>
      <sheetName val="Bill_115"/>
      <sheetName val="Bill_315"/>
      <sheetName val="Bill_415"/>
      <sheetName val="Bill_515"/>
      <sheetName val="Bill_615"/>
      <sheetName val="Bill_715"/>
      <sheetName val="POWER_ASSUMPTIONS14"/>
      <sheetName val="beam-reinft-IIInd_floor14"/>
      <sheetName val="beam-reinft-machine_rm14"/>
      <sheetName val="Activity_List13"/>
      <sheetName val="WITHOUT_C&amp;I_PROFIT_(3)13"/>
      <sheetName val="Civil_Boq13"/>
      <sheetName val="VALVE_CHAMBERS10"/>
      <sheetName val="Fire_Hydrants10"/>
      <sheetName val="B_GATE_VALVE10"/>
      <sheetName val="Sub_G1_Fire10"/>
      <sheetName val="Sub_G12_Fire10"/>
      <sheetName val="BILL_COV11"/>
      <sheetName val="Ra__stair11"/>
      <sheetName val="DETAILED__BOQ11"/>
      <sheetName val="M-Book_for_Conc11"/>
      <sheetName val="M-Book_for_FW11"/>
      <sheetName val="Softscape_Buildup13"/>
      <sheetName val="Mat'l_Rate13"/>
      <sheetName val="PA-_Consutant_11"/>
      <sheetName val="HIRED_LABOUR_CODE11"/>
      <sheetName val="foot-slab_reinft11"/>
      <sheetName val="Materials_Cost(PCC)10"/>
      <sheetName val="India_F&amp;S_Template10"/>
      <sheetName val="IO_LIST10"/>
      <sheetName val="Material_10"/>
      <sheetName val="Quote_Sheet10"/>
      <sheetName val="Day_work10"/>
      <sheetName val="Eq__Mobilization9"/>
      <sheetName val="CHART_OF_ACCOUNTS9"/>
      <sheetName val="PMWeb_data9"/>
      <sheetName val="SS_MH9"/>
      <sheetName val="Working_for_RCC9"/>
      <sheetName val="B185-B-9_19"/>
      <sheetName val="B185-B-9_29"/>
      <sheetName val="BOQ_Direct_selling_cost10"/>
      <sheetName val="E-Bill_No_6_A-O9"/>
      <sheetName val="B09_19"/>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VWVU))tÏØ0__8"/>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w't_table8"/>
      <sheetName val="Elemental_Buildup8"/>
      <sheetName val="PointNo_58"/>
      <sheetName val="입찰내역_발주처_양식8"/>
      <sheetName val="LIST_DO_NOT_REMOVE7"/>
      <sheetName val="Material_List_8"/>
      <sheetName val="Index_List8"/>
      <sheetName val="Type_List8"/>
      <sheetName val="File_Types8"/>
      <sheetName val="2_2)Revised_Cash_Flow8"/>
      <sheetName val="Summary_of_Work6"/>
      <sheetName val="Chiet_t8"/>
      <sheetName val="Staffing_and_Rates_IA8"/>
      <sheetName val="Employee_List6"/>
      <sheetName val="B6_2_7"/>
      <sheetName val="PRECAST_lightconc-II10"/>
      <sheetName val="final_abstract10"/>
      <sheetName val="Staff_Acco_6"/>
      <sheetName val="TBAL9697_-group_wise__sdpl6"/>
      <sheetName val="Item-_Compact6"/>
      <sheetName val="E_&amp;_R6"/>
      <sheetName val="Project_Cost_Breakdown6"/>
      <sheetName val="Рабочий_лист5"/>
      <sheetName val="Annex_1_Sect_3a6"/>
      <sheetName val="Annex_1_Sect_3a_16"/>
      <sheetName val="Annex_1_Sect_3b6"/>
      <sheetName val="Annex_1_Sect_3c6"/>
      <sheetName val="HOURLY_RATES6"/>
      <sheetName val="RAB_AR&amp;STR5"/>
      <sheetName val="SITE_WORK5"/>
      <sheetName val="Rate_summary5"/>
      <sheetName val="PT_141-_Site_A_Landscape5"/>
      <sheetName val="Back_up5"/>
      <sheetName val="Duct_Accesories5"/>
      <sheetName val="????_???_??5"/>
      <sheetName val="INDIGINEOUS_ITEMS_5"/>
      <sheetName val="d-safe_DELUXE5"/>
      <sheetName val="train_cash5"/>
      <sheetName val="accom_cash5"/>
      <sheetName val="Common_Variables5"/>
      <sheetName val="[SHOPLIST_xls]70,/0s«iÆøí¬i5"/>
      <sheetName val="Mall_waterproofing5"/>
      <sheetName val="MSCP_waterproofing5"/>
      <sheetName val="GPL_Revenu_Update5"/>
      <sheetName val="DO_NOT_TOUCH5"/>
      <sheetName val="Work_Type5"/>
      <sheetName val="Labour_&amp;_Plant5"/>
      <sheetName val="[SHOPLIST_xls][SHOPLIST_xls]705"/>
      <sheetName val="Ave_wtd_rates5"/>
      <sheetName val="Debits_as_on_12_04_085"/>
      <sheetName val="STAFFSCHED_5"/>
      <sheetName val="TRIAL_BALANCE5"/>
      <sheetName val="Geneí¬_i4"/>
      <sheetName val="Risk_Breakdown_Structure4"/>
      <sheetName val="Z-_GENERAL_PRICE_SUMMARY1"/>
      <sheetName val="steel_total4"/>
      <sheetName val="ELE_BOQ4"/>
      <sheetName val="PROJECT_BRIEF(EX_NEW)5"/>
      <sheetName val="Cashflow_projection1"/>
      <sheetName val="PPA_Summary1"/>
      <sheetName val="Equipment_Rates1"/>
      <sheetName val="Floor_Box_2"/>
      <sheetName val="[SHOPLIST_xls][SHOPLIST_xls]706"/>
      <sheetName val="[SHOPLIST_xls]/VWVU))"/>
      <sheetName val="E_H_-_H__W_P_1"/>
      <sheetName val="E__H__Treatment_for_pile_cap1"/>
      <sheetName val="Area_Breakdown_PER_LEVEL_LINK"/>
      <sheetName val="CF_Input"/>
      <sheetName val="DATA_INPUT"/>
      <sheetName val="Vordruck-Nr__7_1_3_D"/>
      <sheetName val="M&amp;A_D"/>
      <sheetName val="M&amp;A_E"/>
      <sheetName val="M&amp;A_G"/>
      <sheetName val="AREA_OF_APPLICATION4"/>
      <sheetName val="[SHOPLIST_xls]70"/>
      <sheetName val="[SHOPLIST_xls]70,"/>
      <sheetName val="Base_BM-rebar"/>
      <sheetName val="Resumo_Empreitadas1"/>
      <sheetName val="[SHOPLIST_xls][SHOPLIST_xls][SH"/>
      <sheetName val="Attach_4-18"/>
      <sheetName val="%_prog_figs_-u5_and_total1"/>
      <sheetName val="_VWVU))tÏØ0__2"/>
      <sheetName val="1_2_Staff_Schedule1"/>
      <sheetName val="Materials_"/>
      <sheetName val="[SHOPLIST_xls]/VW"/>
      <sheetName val="[SHOPLIST_xls]/VWVU))tÏØ0__"/>
      <sheetName val="[SHOPLIST_xls]/VWVU))tÏØ0__1"/>
      <sheetName val="Data_Sheet"/>
      <sheetName val="BLOCK-A_(MEA_SHEET)"/>
      <sheetName val="Mix_Design1"/>
      <sheetName val="Service_Type"/>
      <sheetName val="Contract_Division"/>
      <sheetName val="SubContract_Type"/>
      <sheetName val="_SHOPLIST_xls_70"/>
      <sheetName val="_SHOPLIST_xls_70,_0s«iÆøí¬i"/>
      <sheetName val="Labour_Costs"/>
      <sheetName val="tender_allowances"/>
      <sheetName val="_Summary_BKG_034"/>
      <sheetName val="BILL_3R"/>
      <sheetName val="Ewaan_Show_Kitchen_(2)"/>
      <sheetName val="Cash_Flow_Working"/>
      <sheetName val="2F_회의실견적(5_14_일대)"/>
      <sheetName val="_HIT-&gt;HMC_견적(3900)"/>
      <sheetName val="Site_Dev_BOQ"/>
      <sheetName val="P-100_MRF_DB_R1"/>
      <sheetName val="Appendix_B"/>
      <sheetName val="MN_T_B_"/>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May_05"/>
      <sheetName val="April_05"/>
      <sheetName val="Aug_05"/>
      <sheetName val="July_05"/>
      <sheetName val="June_05"/>
      <sheetName val="Nov_05"/>
      <sheetName val="Oct_05"/>
      <sheetName val="Sep_05"/>
      <sheetName val="Bill_10"/>
      <sheetName val="Cost_Heading"/>
      <sheetName val="D_&amp;_W_sizes"/>
      <sheetName val="SOPMA_DD"/>
      <sheetName val="Qtys_ZamZam_(Del__before)"/>
      <sheetName val="Qtys_Relocation_(Del_before)"/>
      <sheetName val="_Qtys_Sub_&amp;_Tents_(Del__before)"/>
      <sheetName val="Qtys__Signages_(Del__before)"/>
      <sheetName val="Qtys_Temporary_Passages_(Del)"/>
      <sheetName val="_Qtys_Ser__Rooms_(Del_before)"/>
      <sheetName val="Data_I_(2)"/>
      <sheetName val="rEFERENCES_"/>
      <sheetName val="[SHOPLIST_xls]/VWVU))tÏØ0__11"/>
      <sheetName val="[SHOPLIST_xls]/VWVU))tÏØ0__2"/>
      <sheetName val="PRICE_INFO"/>
      <sheetName val="RC_SUMMARY"/>
      <sheetName val="LABOUR_PRODUCTIVITY-TAV"/>
      <sheetName val="MATERIAL_PRICES"/>
      <sheetName val="Finansal_tamamlanma_Eğrisi"/>
      <sheetName val="BOQ_(2)"/>
      <sheetName val="LABOUR_RATE"/>
      <sheetName val="Material_Rate"/>
      <sheetName val="Labor_abs-PW"/>
      <sheetName val="Labor_abs-NMR"/>
      <sheetName val="kppl_pl"/>
      <sheetName val="Basic_Rates"/>
      <sheetName val="Combined_Results_"/>
      <sheetName val="Labour_Rate_"/>
      <sheetName val="precast_RC_element"/>
      <sheetName val="pile_Fabrication"/>
      <sheetName val="New_Bld"/>
      <sheetName val="Dash board"/>
      <sheetName val="Flight-1"/>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11"/>
      <sheetName val="Div.07 Thermal &amp; Moisture"/>
      <sheetName val="Data Validation"/>
      <sheetName val="TOSHIBA-Structure"/>
      <sheetName val="NKC6"/>
      <sheetName val="Div26 - Elect"/>
      <sheetName val="CHUNG CU CARRILON"/>
      <sheetName val="Calculations"/>
      <sheetName val="Config-C"/>
      <sheetName val="Service"/>
      <sheetName val="70_x0000_,/0_x0000_s«_x0008_i_x"/>
      <sheetName val="[SHOPLIST.xls][SHOPLIST.xls]70"/>
      <sheetName val="AOP Summary-2"/>
      <sheetName val="ce"/>
      <sheetName val="[SHOPLIST.xls]/VWVU))tÏØ0__4"/>
      <sheetName val="[SHOPLIST.xls]/VWVU))tÏØ0__5"/>
      <sheetName val="[SHOPLIST.xls]/VWVU))tÏØ0__6"/>
      <sheetName val="PRL"/>
      <sheetName val="Trade Summary"/>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LANGUAGE"/>
      <sheetName val="B2-DV No.02"/>
      <sheetName val="4"/>
      <sheetName val="Core Data"/>
      <sheetName val="Qty-UG"/>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Rate_analysis12"/>
      <sheetName val="[SHOPLIST_xls]/VWVU))tÏØ0__3"/>
      <sheetName val="[SHOPLIST_xls]70,/0s«_iÆø_í¬_i"/>
      <sheetName val="[SHOPLIST_xls]70?,/0?s«i?Æøí¬i?"/>
      <sheetName val="AOP_Summary-2"/>
      <sheetName val="税费"/>
      <sheetName val="[SHOPLIST.xls]70_x0000_,/0_x0000_s«_x0008_i_x"/>
      <sheetName val="[SHOPLIST.xls]/VWVU))tÏØ0__7"/>
      <sheetName val="Harewood"/>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工程量"/>
      <sheetName val="[SHOPLIST.xls][SHOPLIST.xls]/VW"/>
      <sheetName val="CIF COST ITEM"/>
      <sheetName val="Rates for public areas"/>
      <sheetName val="Rate_analysis13"/>
      <sheetName val="[SHOPLIST_xls]701"/>
      <sheetName val="[SHOPLIST_xls]70,1"/>
      <sheetName val="Materials_1"/>
      <sheetName val="Base_BM-rebar1"/>
      <sheetName val="Area_Breakdown_PER_LEVEL_LINK1"/>
      <sheetName val="CF_Input1"/>
      <sheetName val="DATA_INPUT1"/>
      <sheetName val="Vordruck-Nr__7_1_3_D1"/>
      <sheetName val="M&amp;A_D1"/>
      <sheetName val="M&amp;A_E1"/>
      <sheetName val="M&amp;A_G1"/>
      <sheetName val="Z-_GENERAL_PRICE_SUMMARY2"/>
      <sheetName val="2 Plex"/>
      <sheetName val="Sheet1 (2)"/>
      <sheetName val="4 Plex"/>
      <sheetName val="6 Plex "/>
      <sheetName val="Detailed Summary"/>
      <sheetName val="Sheet1 (3)"/>
      <sheetName val="Sheet1 (4)"/>
      <sheetName val="Print"/>
      <sheetName val="HB CEC schd 4.2"/>
      <sheetName val="HB CEC schd 4.3"/>
      <sheetName val="HB CEC schd 5.2"/>
      <sheetName val="HB CEC schd 6.2"/>
      <sheetName val="HB CEC schd 7.2"/>
      <sheetName val="HB CEC schd 9.2"/>
      <sheetName val="Doha Farm"/>
      <sheetName val="Dropdown List"/>
      <sheetName val="Dash_board"/>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_VWVU))tÏØ0__3"/>
      <sheetName val="Floor_Box_3"/>
      <sheetName val="[SHOPLIST_xls]/VW1"/>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_VWVU))tÏØ0__4"/>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Summary "/>
      <sheetName val="B04-A - DIA SUDEER"/>
      <sheetName val="04D - Tanmyat"/>
      <sheetName val="13- B04-B &amp; C"/>
      <sheetName val=" SITE 09 B04-B&amp;C-AFAQ"/>
      <sheetName val="02"/>
      <sheetName val="03"/>
      <sheetName val="04"/>
      <sheetName val="01"/>
      <sheetName val="钢筋"/>
      <sheetName val="PLT-SUM"/>
      <sheetName val="70,/0s«iÆøí¬"/>
      <sheetName val="DDL"/>
      <sheetName val="Sheet Index"/>
      <sheetName val="Report"/>
      <sheetName val="PROCTOR"/>
      <sheetName val="Status Summary"/>
      <sheetName val="ConferenceCentre_x005f_x005f_x0"/>
      <sheetName val="Geneí¬_x005f_x005f_x005f_x0008_"/>
      <sheetName val="70_x005f_x005f_x005f_x0000_,_0_"/>
      <sheetName val="B-3.2 EB"/>
      <sheetName val="Ragama"/>
      <sheetName val="B-3"/>
      <sheetName val="P1926-H2B Pkg 2A&amp;2B"/>
      <sheetName val="P1940-H2B Pkg 1 Guestrooms"/>
      <sheetName val="P1929-DHCT"/>
      <sheetName val="SCHEDULE"/>
      <sheetName val="Recon Template"/>
      <sheetName val="Model"/>
      <sheetName val="CONSTRUCTION COMPONENT"/>
      <sheetName val="Detbal"/>
      <sheetName val="Balance Sheet"/>
      <sheetName val="Rate_analysis14"/>
      <sheetName val="Cashflow_projection3"/>
      <sheetName val="[SHOPLIST_xls]703"/>
      <sheetName val="[SHOPLIST_xls]70,3"/>
      <sheetName val="Base_BM-rebar3"/>
      <sheetName val="[SHOPLIST_xls]/VW3"/>
      <sheetName val="Service_Type3"/>
      <sheetName val="Contract_Division3"/>
      <sheetName val="SubContract_Type3"/>
      <sheetName val="_SHOPLIST_xls_703"/>
      <sheetName val="_SHOPLIST_xls_70,_0s«iÆøí¬i3"/>
      <sheetName val="[SHOPLIST_xls][SHOPLIST_xls][S3"/>
      <sheetName val="Service_Type2"/>
      <sheetName val="Contract_Division2"/>
      <sheetName val="SubContract_Type2"/>
      <sheetName val="_SHOPLIST_xls_702"/>
      <sheetName val="_SHOPLIST_xls_70,_0s«iÆøí¬i2"/>
      <sheetName val="Service_Type1"/>
      <sheetName val="Contract_Division1"/>
      <sheetName val="SubContract_Type1"/>
      <sheetName val="_SHOPLIST_xls_701"/>
      <sheetName val="_SHOPLIST_xls_70,_0s«iÆøí¬i1"/>
      <sheetName val="Cost_any"/>
      <sheetName val="Set"/>
      <sheetName val="主材价格"/>
      <sheetName val="_SHOPLIST.xls__SHOPLIST.xls_70"/>
      <sheetName val="_SHOPLIST.xls__SHOPLIST.xls_70,"/>
      <sheetName val="ConferenceCentre_x0000_옰ʒ"/>
      <sheetName val="70_x0000_,_0_x0000_"/>
      <sheetName val="_x0000__x0000__x005"/>
      <sheetName val="Geneí¬_x0008_i_x000"/>
      <sheetName val="各楼量单项组价及与DAR单价对比"/>
      <sheetName val="70_,_0_s«_x0008_i_Æø_x0003_í¬_x"/>
      <sheetName val="_SHOPLIST.xls__SHOPLIST.xls_70_"/>
      <sheetName val="공문"/>
      <sheetName val="____ ___ __"/>
      <sheetName val="[SHOPLIST.xls]/VWVU))tÏØ0__8"/>
      <sheetName val="[SHOPLIST.xls]/VWVU))tÏØ0__9"/>
      <sheetName val="HWDG"/>
      <sheetName val="ARBQ"/>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VU))tÏØ0__8"/>
      <sheetName val="[SHOPLIST_xls]/VWVU))tÏØ0__9"/>
      <sheetName val="[SHOPLIST_xls][SHOPLIST_xls]711"/>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Attach_4-182"/>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Attach_4-181"/>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Div_07_Thermal_&amp;_Moisture"/>
      <sheetName val="Data_Validation"/>
      <sheetName val="Div26_-_Elect"/>
      <sheetName val="CHUNG_CU_CARRILON"/>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SHOPLIST_xls]/VWVU))tÏØ0__51"/>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AOP_Summary-21"/>
      <sheetName val="May_051"/>
      <sheetName val="April_051"/>
      <sheetName val="Aug_051"/>
      <sheetName val="July_051"/>
      <sheetName val="June_051"/>
      <sheetName val="Nov_051"/>
      <sheetName val="Oct_051"/>
      <sheetName val="Sep_051"/>
      <sheetName val="Data_Validation1"/>
      <sheetName val="Div26_-_Elect1"/>
      <sheetName val="CHUNG_CU_CARRILON1"/>
      <sheetName val="Estimate for approval"/>
      <sheetName val="P-Sum-Cab"/>
      <sheetName val="BOQ.1.92"/>
      <sheetName val="Specialist"/>
      <sheetName val="Manpower"/>
      <sheetName val="Deliverables"/>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_SHOPLIST.xls_70_x0000_,_0_x000"/>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KP1590_E"/>
      <sheetName val="Laundry"/>
      <sheetName val="Section_by_layers_old"/>
      <sheetName val="Steel-Circular"/>
      <sheetName val="Backup"/>
      <sheetName val="piedathot"/>
      <sheetName val="projcasflo"/>
      <sheetName val="supdata"/>
      <sheetName val="devbud"/>
      <sheetName val="Pivots"/>
      <sheetName val="Basic Rate"/>
      <sheetName val="MASTER_RATE ANALYSIS"/>
      <sheetName val="BQLIST"/>
      <sheetName val="T&amp;M"/>
      <sheetName val="Det_Des"/>
      <sheetName val="Build-up"/>
      <sheetName val="[SHOPLIST.xls][SH"/>
      <sheetName val="70,/0s«iÆøí¬i1"/>
      <sheetName val="70,/0s«_iÆø_í¬"/>
      <sheetName val="[SHOPLIST.xls]70_"/>
      <sheetName val="70,/0s«iÆøí¬i2"/>
      <sheetName val="70,/0s«iÆøí¬i3"/>
      <sheetName val="[SHOPLIST_xls]70_"/>
      <sheetName val="Comp equip"/>
      <sheetName val="[SHOPLIST_xls][SH"/>
      <sheetName val="_SHOPLIST_xls__SHOPLIST_xls_70"/>
      <sheetName val="_SHOPLIST_xls__SHOPLIST_xls_70,"/>
      <sheetName val="70,_0"/>
      <sheetName val="_x005"/>
      <sheetName val="Geneí¬i_x000"/>
      <sheetName val="70_,_0_s«i_Æøí¬_x"/>
      <sheetName val="_SHOPLIST_xls__SHOPLIST_xls_70_"/>
      <sheetName val="___________"/>
      <sheetName val="Sec__A-PQ"/>
      <sheetName val="Preamble_B"/>
      <sheetName val="Sec__C-Dayworks"/>
      <sheetName val="d5_"/>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Status_Summary"/>
      <sheetName val="[SHOPLIST.xls]/VWVU))tÏØ0__10"/>
      <sheetName val="[SHOPLIST.xls]/VWVU))tÏØ0__11"/>
      <sheetName val="[SHOPLIST.xls]70,/0s«iÆøí¬"/>
      <sheetName val="[SHOPLIST.xls]/VWVU))tÏØ0__12"/>
      <sheetName val="[SHOPLIST.xls]/VWVU))tÏØ0__17"/>
      <sheetName val="[SHOPLIST.xls]/VWVU))tÏØ0__16"/>
      <sheetName val="[SHOPLIST.xls]/VWVU))tÏØ0__14"/>
      <sheetName val="[SHOPLIST.xls]/VWVU))tÏØ0__13"/>
      <sheetName val="[SHOPLIST.xls]/VWVU))tÏØ0__15"/>
      <sheetName val="[SHOPLIST.xls]/VWVU))tÏØ0__18"/>
      <sheetName val="[SHOPLIST.xls]/VWVU))tÏØ0__19"/>
      <sheetName val="المعادلات"/>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___________1"/>
      <sheetName val="[SHOPLIST_xls]/VWVU))tÏØ0__61"/>
      <sheetName val="Sheet_Index"/>
      <sheetName val="Balance_Sheet"/>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EE-PROP"/>
      <sheetName val="BoQ-22-8-2019"/>
      <sheetName val="Tech"/>
      <sheetName val="Estimate_for_approval"/>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Portfolio List"/>
      <sheetName val="[SHOPLIST_xls]/VWVU))tÏØ0  "/>
      <sheetName val="Staff"/>
      <sheetName val="Staff OLD "/>
      <sheetName val="Trade_Summary"/>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re_Data"/>
      <sheetName val="CIF_COST_ITEM"/>
      <sheetName val="Rates_for_public_areas"/>
      <sheetName val="B-3_2_EB"/>
      <sheetName val="P1926-H2B_Pkg_2A&amp;2B"/>
      <sheetName val="P1940-H2B_Pkg_1_Guestrooms"/>
      <sheetName val="Recon_Template"/>
      <sheetName val="CONSTRUCTION_COMPONENT"/>
      <sheetName val="[SHOPLIST_xls]/VWVU))tÏØ0__71"/>
      <sheetName val="Abs PMRL"/>
      <sheetName val="PDT(L)1"/>
      <sheetName val="Cumulative Rail "/>
      <sheetName val="WATER DUCT - IC 21"/>
      <sheetName val="Asset Desc"/>
      <sheetName val="[SHOPLIST.xls]70,/0s«i_x"/>
      <sheetName val="slipsumpR"/>
      <sheetName val="Other Cost Norms"/>
      <sheetName val="MAIN SUMMARY"/>
      <sheetName val="S"/>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Appendix-A -GRAND SUMMARY"/>
      <sheetName val="D9 (New Rate)"/>
      <sheetName val="Validation"/>
      <sheetName val="Geneí¬ i_x0000__x0000_ _x0000_0"/>
      <sheetName val="70_x0000_,_0_x0000_s« i_x0000_Æ"/>
      <sheetName val="ConferenceCentre_옰ʒ䄂ʒ鵠ʐ䄂ʒ閐̐脭め_x"/>
      <sheetName val="_SHOPLIST.xls__VW_x0000_VU_x0"/>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DRUM"/>
      <sheetName val="GENERAL SUMMARY"/>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Rate_analysis15"/>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Drop down"/>
      <sheetName val="Master data"/>
      <sheetName val="Grand Summary "/>
      <sheetName val="Bill No.01 - GI "/>
      <sheetName val="combined "/>
      <sheetName val="summary-Optional "/>
      <sheetName val="B14.02 "/>
      <sheetName val="B21"/>
      <sheetName val="B22"/>
      <sheetName val="B27"/>
      <sheetName val="Prov.Sum "/>
      <sheetName val="집계표"/>
      <sheetName val="개시대사 (2)"/>
      <sheetName val="ICM"/>
      <sheetName val="TBEAM"/>
      <sheetName val="2gii"/>
      <sheetName val="CPA33-34"/>
      <sheetName val="Indices"/>
      <sheetName val="conc-foot-gradeslab"/>
      <sheetName val="L (4)"/>
      <sheetName val="Ref Arch"/>
      <sheetName val="Ledger"/>
      <sheetName val="Data "/>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_11"/>
      <sheetName val="[SHOPLIST.xls][SHOPLIST.xls]_12"/>
      <sheetName val="[SHOPLIST.xls][SHOPLIST.xls]_13"/>
      <sheetName val="[SHOPLIST.xls][SHOPLIST.xls]_14"/>
      <sheetName val="[SHOPLIST.xls][SHOPLIST.xls]_15"/>
      <sheetName val="[SHOPLIST.xls][SHOPLIST.xls]7_5"/>
      <sheetName val="[SHOPLIST.xls][SHOPLIST.xls]7_6"/>
      <sheetName val="[SHOPLIST.xls][SHOPLIST.xls]_16"/>
      <sheetName val="[SHOPLIST.xls][SHOPLIST.xls]_17"/>
      <sheetName val="[SHOPLIST.xls][SHOPLIST.xls]_18"/>
      <sheetName val="[SHOPLIST.xls][SHOPLIST.xls]_19"/>
      <sheetName val="[SHOPLIST.xls][SHOPLIST.xls]_20"/>
      <sheetName val="[SHOPLIST.xls][SHOPLIST.xls]_21"/>
      <sheetName val="[SHOPLIST.xls][SHOPLIST.xls]_22"/>
      <sheetName val="[SHOPLIST.xls][SHOPLIST.xls]_23"/>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Contractor Application"/>
      <sheetName val="08 MEP Summary"/>
      <sheetName val="03B1"/>
      <sheetName val="03B2"/>
      <sheetName val="Addnl works"/>
      <sheetName val="VARIATIONS"/>
      <sheetName val="B3. Material on Site-Detail"/>
      <sheetName val="Joseph Record"/>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Initial Data"/>
      <sheetName val="Package Status"/>
      <sheetName val="3"/>
      <sheetName val="/VWVU))"/>
      <sheetName val="701"/>
      <sheetName val="70,1"/>
      <sheetName val="[SHOPLIST_xls][S1"/>
      <sheetName val="702"/>
      <sheetName val="70,2"/>
      <sheetName val="[SHOPLIST_xls][S2"/>
      <sheetName val=" Estimate  "/>
      <sheetName val="Equip."/>
      <sheetName val="Book1"/>
      <sheetName val="6.2 Floor Finishes"/>
      <sheetName val="Process"/>
      <sheetName val="Refinery"/>
      <sheetName val="Fructose"/>
      <sheetName val="Utilities"/>
      <sheetName val="Pipesizes"/>
      <sheetName val="IO"/>
      <sheetName val="FAL intern"/>
      <sheetName val="Electrical_database"/>
      <sheetName val="BORDGC"/>
      <sheetName val="[SHOPLIST.xls]70,/0s«iÆøí¬i1"/>
      <sheetName val="[SHOPLIST.xls]70,/0s«_iÆø_í¬"/>
      <sheetName val="[SHOPLIST.xls]70,/0s«iÆøí¬i2"/>
      <sheetName val="[SHOPLIST.xls]70,/0s«iÆøí¬i3"/>
      <sheetName val="National"/>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7_7"/>
      <sheetName val="[SHOPLIST.xls][SHOPLIST.xls]7_8"/>
      <sheetName val="[SHOPLIST.xls][SHOPLIST.xls]7_9"/>
      <sheetName val="[SHOPLIST.xls][SHOPLIST_xls]7_8"/>
      <sheetName val="[SHOPLIST.xls][SHOPLIST_xls]7_9"/>
      <sheetName val="[SHOPLIST.xls][SHOPLIST_xls]_10"/>
      <sheetName val="[SHOPLIST.xls][SHOPLIST_xls]_11"/>
      <sheetName val="[SHOPLIST.xls][SHOPLIST_xls]_12"/>
      <sheetName val="[SHOPLIST.xls][SHOPLIST_xls]_13"/>
      <sheetName val="[SHOPLIST.xls][SHOPLIST_xls]_14"/>
      <sheetName val="[SHOPLIST.xls][SHOPLIST_xls]_15"/>
      <sheetName val="[SHOPLIST.xls][SHOPLIST_xls]__2"/>
      <sheetName val="[SHOPLIST.xls][SHOPLIST_xls]__3"/>
      <sheetName val="[SHOPLIST.xls][SHOPLIST_xls]__4"/>
      <sheetName val="[SHOPLIST.xls][SHOPLIST_xls]__5"/>
      <sheetName val="[SHOPLIST.xls][SHOPLIST_xls]__6"/>
      <sheetName val="[SHOPLIST.xls][SHOPLIST_xls]__7"/>
      <sheetName val="[SHOPLIST.xls][SHOPLIST_xls]__8"/>
      <sheetName val="[SHOPLIST.xls][SHOPLIST_xls]_16"/>
      <sheetName val="[SHOPLIST.xls][SHOPLIST_xls]_17"/>
      <sheetName val="[SHOPLIST.xls][SHOPLIST_xls]_18"/>
      <sheetName val="[SHOPLIST.xls][SHOPLIST_xls]__9"/>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_SHOPLIST_xls_103"/>
      <sheetName val="[SHOPLIST.xls]_SHOPLIST_xls_104"/>
      <sheetName val="[SHOPLIST.xls]_SHOPLIST_xls_105"/>
      <sheetName val="[SHOPLIST.xls]_SHOPLIST_xls_106"/>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70_x005f_x005f_x005f_x0000__2"/>
      <sheetName val="[SHOPLIST.xls]70___0_s__i_____2"/>
      <sheetName val="[SHOPLIST.xls]_VW__VU_________2"/>
      <sheetName val="[SHOPLIST.xls]_VW__VU_________3"/>
      <sheetName val="[SHOPLIST.xls]70___0_s__i_____3"/>
      <sheetName val="[SHOPLIST.xls]70_x005f_x0000___0_x0_2"/>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_SHOPLIST_xls_108"/>
      <sheetName val="BULD.3"/>
      <sheetName val="BLOCK K"/>
      <sheetName val="제출내역 (2)"/>
      <sheetName val="Gene��_x0008_i_x0000__x0000__x0014__x0000_0."/>
      <sheetName val="70_x0000_,/0_x0000_s�_x0008_i_x0000_��_x0003_��_x0008_i_x0000_"/>
      <sheetName val="Top_sh_x0000__x0000__x0001_Ԁ"/>
      <sheetName val="intr_stool_brkup_x0000_"/>
      <sheetName val="SLHW"/>
      <sheetName val="TABLO-3"/>
      <sheetName val="Transport"/>
      <sheetName val="Indirect"/>
      <sheetName val="Wordsdata"/>
      <sheetName val="[SHOPLIST.xls]70_x005f_x0000_,/0_x000"/>
      <sheetName val="SI 22"/>
      <sheetName val="TO List"/>
      <sheetName val="Qualifications"/>
      <sheetName val="CCTV DATA"/>
      <sheetName val="_SHOPLIST_xls_70,_0_x000"/>
      <sheetName val="Comp_equip"/>
      <sheetName val="Contractor_Application"/>
      <sheetName val="General_Summary"/>
      <sheetName val="08_MEP_Summary"/>
      <sheetName val="Addnl_works"/>
      <sheetName val="B3__Material_on_Site-Detail"/>
      <sheetName val="MATERIALS"/>
      <sheetName val="Div Summary"/>
      <sheetName val="ConferenceCentre_옰ʒ䄂ʒ鵠ʐ䄂ʒ閐̐脭め_x0005_"/>
      <sheetName val="BUAs and Sales Forecast"/>
      <sheetName val="Lagoons Breakdown Prices"/>
      <sheetName val="Cover HW Z2 "/>
      <sheetName val="TOTAL WORK"/>
      <sheetName val="part 3"/>
      <sheetName val="pile Length for Easter fence"/>
      <sheetName val="Div 10-Specialities "/>
      <sheetName val="MALE &amp; FEMALE "/>
      <sheetName val="DISABLE"/>
      <sheetName val="VIP"/>
      <sheetName val="ABLUTION"/>
      <sheetName val="JANITOR"/>
      <sheetName val="Micro"/>
      <sheetName val="Weekly"/>
      <sheetName val="S-Curve Update"/>
      <sheetName val="Démol."/>
      <sheetName val="Ravalement"/>
      <sheetName val="GAE8'97"/>
      <sheetName val="Overall"/>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FLOOR AND CEILING"/>
      <sheetName val="area comp 2011 01 18 (2)"/>
      <sheetName val="Bill3-Basement"/>
      <sheetName val="drop down lists"/>
      <sheetName val="PH 5"/>
      <sheetName val="BM"/>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SHOPLIST_xls][SHOPLIST_xls]/VW"/>
      <sheetName val="GFA_HQ_Building31"/>
      <sheetName val="GFA_Conference30"/>
      <sheetName val="BQ_External30"/>
      <sheetName val="Penthouse_Apartment29"/>
      <sheetName val="StattCo_yCharges29"/>
      <sheetName val="Raw_Data29"/>
      <sheetName val="Bill_No__229"/>
      <sheetName val="Graph_Data_(DO_NOT_PRINT)29"/>
      <sheetName val="@risk_rents_and_incentives29"/>
      <sheetName val="Car_park_lease29"/>
      <sheetName val="Net_rent_analysis29"/>
      <sheetName val="Poz-1_29"/>
      <sheetName val="Chiet_tinh_dz2229"/>
      <sheetName val="Chiet_tinh_dz3529"/>
      <sheetName val="Lab_Cum_Hist29"/>
      <sheetName val="LABOUR_HISTOGRAM30"/>
      <sheetName val="FOL_-_Bar29"/>
      <sheetName val="CT_Thang_Mo29"/>
      <sheetName val="LEVEL_SHEET29"/>
      <sheetName val="SPT_vs_PHI29"/>
      <sheetName val="budget_summary_(2)28"/>
      <sheetName val="Budget_Analysis_Summary28"/>
      <sheetName val="CT__PL28"/>
      <sheetName val="Projet,_methodes_&amp;_couts28"/>
      <sheetName val="Risques_majeurs_&amp;_Frais_Ind_28"/>
      <sheetName val="Civil_Boq24"/>
      <sheetName val="beam-reinft-IIInd_floor25"/>
      <sheetName val="beam-reinft-machine_rm25"/>
      <sheetName val="Customize_Your_Invoice29"/>
      <sheetName val="HVAC_BoQ29"/>
      <sheetName val="Body_Sheet28"/>
      <sheetName val="1_0_Executive_Summary28"/>
      <sheetName val="Tender_Summary29"/>
      <sheetName val="Insurance_Ext29"/>
      <sheetName val="Top_sheet28"/>
      <sheetName val="intr_stool_brkup28"/>
      <sheetName val="Bill_126"/>
      <sheetName val="Bill_227"/>
      <sheetName val="Bill_326"/>
      <sheetName val="Bill_426"/>
      <sheetName val="Bill_526"/>
      <sheetName val="Bill_626"/>
      <sheetName val="Bill_726"/>
      <sheetName val="POWER_ASSUMPTIONS25"/>
      <sheetName val="Ap_A26"/>
      <sheetName val="2_Div_14_26"/>
      <sheetName val="PROJECT_BRIEF26"/>
      <sheetName val="C_(3)26"/>
      <sheetName val="Invoice_Summary25"/>
      <sheetName val="SHOPLIST_xls25"/>
      <sheetName val="Dubai_golf25"/>
      <sheetName val="Activity_List24"/>
      <sheetName val="WITHOUT_C&amp;I_PROFIT_(3)24"/>
      <sheetName val="BILL_COV22"/>
      <sheetName val="Ra__stair22"/>
      <sheetName val="VALVE_CHAMBERS21"/>
      <sheetName val="Fire_Hydrants21"/>
      <sheetName val="B_GATE_VALVE21"/>
      <sheetName val="Sub_G1_Fire21"/>
      <sheetName val="Sub_G12_Fire21"/>
      <sheetName val="Softscape_Buildup24"/>
      <sheetName val="Mat'l_Rate24"/>
      <sheetName val="DETAILED__BOQ22"/>
      <sheetName val="M-Book_for_Conc22"/>
      <sheetName val="M-Book_for_FW22"/>
      <sheetName val="HIRED_LABOUR_CODE22"/>
      <sheetName val="PA-_Consutant_22"/>
      <sheetName val="foot-slab_reinft22"/>
      <sheetName val="Day_work21"/>
      <sheetName val="CHART_OF_ACCOUNTS20"/>
      <sheetName val="E-Bill_No_6_A-O20"/>
      <sheetName val="Materials_Cost(PCC)21"/>
      <sheetName val="India_F&amp;S_Template21"/>
      <sheetName val="IO_LIST21"/>
      <sheetName val="Material_21"/>
      <sheetName val="Quote_Sheet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B185-B-9_120"/>
      <sheetName val="B185-B-9_220"/>
      <sheetName val="Eq__Mobilization20"/>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w't_table19"/>
      <sheetName val="B09_120"/>
      <sheetName val="PointNo_519"/>
      <sheetName val="/VWVU))tÏØ0__21"/>
      <sheetName val="Working_for_RCC20"/>
      <sheetName val="Elemental_Buildup19"/>
      <sheetName val="PMWeb_data20"/>
      <sheetName val="SS_MH20"/>
      <sheetName val="2_2)Revised_Cash_Flow19"/>
      <sheetName val="Employee_List17"/>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Material_List_19"/>
      <sheetName val="PRECAST_lightconc-II21"/>
      <sheetName val="final_abstract21"/>
      <sheetName val="/VWVU))tÏØ0__20"/>
      <sheetName val="입찰내역_발주처_양식19"/>
      <sheetName val="LIST_DO_NOT_REMOVE18"/>
      <sheetName val="Index_List19"/>
      <sheetName val="Type_List19"/>
      <sheetName val="File_Types19"/>
      <sheetName val="Chiet_t19"/>
      <sheetName val="Staffing_and_Rates_IA19"/>
      <sheetName val="B6_2_18"/>
      <sheetName val="Project_Cost_Breakdown17"/>
      <sheetName val="Summary_of_Work17"/>
      <sheetName val="Staff_Acco_17"/>
      <sheetName val="TBAL9697_-group_wise__sdpl17"/>
      <sheetName val="Item-_Compact17"/>
      <sheetName val="E_&amp;_R17"/>
      <sheetName val="Рабочий_лист16"/>
      <sheetName val="PT_141-_Site_A_Landscape16"/>
      <sheetName val="d-safe_DELUXE16"/>
      <sheetName val="Annex_1_Sect_3a17"/>
      <sheetName val="Annex_1_Sect_3a_117"/>
      <sheetName val="Annex_1_Sect_3b17"/>
      <sheetName val="Annex_1_Sect_3c17"/>
      <sheetName val="HOURLY_RATES17"/>
      <sheetName val="SITE_WORK16"/>
      <sheetName val="Rate_summary16"/>
      <sheetName val="Mall_waterproofing16"/>
      <sheetName val="MSCP_waterproofing16"/>
      <sheetName val="RAB_AR&amp;STR16"/>
      <sheetName val="Back_up16"/>
      <sheetName val="INDIGINEOUS_ITEMS_16"/>
      <sheetName val="Duct_Accesories16"/>
      <sheetName val="[SHOPLIST_xls][SHOPLIST_xls]726"/>
      <sheetName val="????_???_??16"/>
      <sheetName val="Labour_&amp;_Plant16"/>
      <sheetName val="Ave_wtd_rates16"/>
      <sheetName val="Debits_as_on_12_04_0816"/>
      <sheetName val="STAFFSCHED_16"/>
      <sheetName val="TRIAL_BALANCE16"/>
      <sheetName val="[SHOPLIST_xls]70,/0s«iÆøí¬i16"/>
      <sheetName val="train_cash16"/>
      <sheetName val="accom_cash16"/>
      <sheetName val="Common_Variables16"/>
      <sheetName val="GPL_Revenu_Update16"/>
      <sheetName val="DO_NOT_TOUCH16"/>
      <sheetName val="Work_Type16"/>
      <sheetName val="Geneí¬_i15"/>
      <sheetName val="steel_total15"/>
      <sheetName val="ELE_BOQ15"/>
      <sheetName val="Resumo_Empreitadas12"/>
      <sheetName val="PROJECT_BRIEF(EX_NEW)16"/>
      <sheetName val="Floor_Box_13"/>
      <sheetName val="Cashflow_projection11"/>
      <sheetName val="PPA_Summary12"/>
      <sheetName val="Risk_Breakdown_Structure15"/>
      <sheetName val="AREA_OF_APPLICATION15"/>
      <sheetName val="%_prog_figs_-u5_and_total12"/>
      <sheetName val="_VWVU))tÏØ0__13"/>
      <sheetName val="[SHOPLIST_xls]7011"/>
      <sheetName val="[SHOPLIST_xls]70,11"/>
      <sheetName val="[SHOPLIST_xls]/VW11"/>
      <sheetName val="[SHOPLIST_xls]/VWVU))tÏØ0__55"/>
      <sheetName val="[SHOPLIST_xls]/VWVU))tÏØ0__56"/>
      <sheetName val="Bill_1011"/>
      <sheetName val="Cost_Heading8"/>
      <sheetName val="Mix_Design12"/>
      <sheetName val="Form_611"/>
      <sheetName val="Data_Sheet11"/>
      <sheetName val="Z-_GENERAL_PRICE_SUMMARY12"/>
      <sheetName val="Materials_11"/>
      <sheetName val="Equipment_Rates11"/>
      <sheetName val="Base_BM-rebar11"/>
      <sheetName val="Labour_Rate_8"/>
      <sheetName val="Service_Type9"/>
      <sheetName val="Contract_Division9"/>
      <sheetName val="SubContract_Type9"/>
      <sheetName val="Div_07_Thermal_&amp;_Moisture2"/>
      <sheetName val="Data_Validation2"/>
      <sheetName val="Div26_-_Elect2"/>
      <sheetName val="CHUNG_CU_CARRILON2"/>
      <sheetName val="[SHOPLIST_xls][SHOPLIST_xls][11"/>
      <sheetName val="_SHOPLIST_xls_708"/>
      <sheetName val="_SHOPLIST_xls_70,_0s«iÆøí¬i8"/>
      <sheetName val="D_&amp;_W_sizes8"/>
      <sheetName val="SOPMA_DD8"/>
      <sheetName val="[SHOPLIST_xls][SHOPLIST_xls]727"/>
      <sheetName val="E_H_-_H__W_P_11"/>
      <sheetName val="E__H__Treatment_for_pile_cap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1_2_Staff_Schedule12"/>
      <sheetName val="Area_Breakdown_PER_LEVEL_LINK11"/>
      <sheetName val="CF_Input11"/>
      <sheetName val="DATA_INPUT11"/>
      <sheetName val="Vordruck-Nr__7_1_3_D11"/>
      <sheetName val="M&amp;A_D11"/>
      <sheetName val="M&amp;A_E11"/>
      <sheetName val="M&amp;A_G11"/>
      <sheetName val="Attach_4-188"/>
      <sheetName val="tender_allowances11"/>
      <sheetName val="_Summary_BKG_03411"/>
      <sheetName val="BILL_3R11"/>
      <sheetName val="BLOCK-A_(MEA_SHEET)11"/>
      <sheetName val="Labour_Costs11"/>
      <sheetName val="Ewaan_Show_Kitchen_(2)8"/>
      <sheetName val="Cash_Flow_Working8"/>
      <sheetName val="MN_T_B_8"/>
      <sheetName val="Data_I_(2)8"/>
      <sheetName val="rEFERENCES_8"/>
      <sheetName val="Qtys_ZamZam_(Del__before)8"/>
      <sheetName val="Qtys_Relocation_(Del_before)8"/>
      <sheetName val="_Qtys_Sub_&amp;_Tents_(Del__before8"/>
      <sheetName val="Qtys__Signages_(Del__before)8"/>
      <sheetName val="Qtys_Temporary_Passages_(Del)8"/>
      <sheetName val="_Qtys_Ser__Rooms_(Del_before)8"/>
      <sheetName val="BOQ_(2)2"/>
      <sheetName val="LABOUR_RATE2"/>
      <sheetName val="Material_Rate2"/>
      <sheetName val="Labor_abs-PW2"/>
      <sheetName val="Labor_abs-NMR2"/>
      <sheetName val="kppl_pl2"/>
      <sheetName val="Basic_Rates2"/>
      <sheetName val="Combined_Results_2"/>
      <sheetName val="Site_Dev_BOQ11"/>
      <sheetName val="AOP_Summary-23"/>
      <sheetName val="Dash_board11"/>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Appendix_B4"/>
      <sheetName val="2F_회의실견적(5_14_일대)4"/>
      <sheetName val="_HIT-&gt;HMC_견적(3900)4"/>
      <sheetName val="Balance_Sheet1"/>
      <sheetName val="Estimate_for_approval1"/>
      <sheetName val="Summary_1"/>
      <sheetName val="B04-A_-_DIA_SUDEER1"/>
      <sheetName val="04D_-_Tanmyat1"/>
      <sheetName val="13-_B04-B_&amp;_C1"/>
      <sheetName val="_SITE_09_B04-B&amp;C-AFAQ1"/>
      <sheetName val="[SHOPLIST_xls]/VWVU))tÏØ0__60"/>
      <sheetName val="[SHOPLIST_xls][SHOPLIST_xls]728"/>
      <sheetName val="Sheet_Index1"/>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OQ_1_92"/>
      <sheetName val="[SHOPLIST_xls]/VWVU))tÏØ0__62"/>
      <sheetName val="[SHOPLIST_xls]/VWVU))tÏØ0__63"/>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_SHOPLIST_xls__SHOPLIST_xls_704"/>
      <sheetName val="_SHOPLIST_xls__SHOPLIST_xls_705"/>
      <sheetName val="quotation_"/>
      <sheetName val="Bill_5_-_Carpark"/>
      <sheetName val="BOQ_-_summary__3"/>
      <sheetName val="NKSC_thue"/>
      <sheetName val="05__Data_Cash_Flow"/>
      <sheetName val="MTO_REV_2(ARMOR)"/>
      <sheetName val="L3-WBS_Mapping"/>
      <sheetName val="BAFO_CCL_Submission"/>
      <sheetName val="[SHOPLIST_xls]/VWVU))tÏØ0__81"/>
      <sheetName val="[SHOPLIST_xls]/VWVU))tÏØ0__91"/>
      <sheetName val="_SHOPLIST_xls__SHOPLIST_xls_706"/>
      <sheetName val="___________2"/>
      <sheetName val="[SHOPLIST_xls]70_1"/>
      <sheetName val="B2-DV_No_02"/>
      <sheetName val="[SHOPLIST_xls]70,/0s«i_x"/>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_SHOPLIST_xls_70,"/>
      <sheetName val="_SHOPLIST_xls__VW"/>
      <sheetName val="_SHOPLIST_xls__VWVU))tÏØ0__"/>
      <sheetName val="_SHOPLIST_xls__VWVU))tÏØ0__1"/>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Landscape No.1"/>
      <sheetName val="MEP No.3"/>
      <sheetName val="Detail Page"/>
      <sheetName val="예가표"/>
      <sheetName val="_board7"/>
      <sheetName val="_boaboard (1)"/>
      <sheetName val="[SH"/>
      <sheetName val="70_"/>
      <sheetName val="703"/>
      <sheetName val="70,/0s«iÆøí¬i4"/>
      <sheetName val="[SHOPLIST.xls]/VW"/>
      <sheetName val="70,/0s«iÆøí¬i5"/>
      <sheetName val="Account Codes"/>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pacing of Delineators"/>
      <sheetName val="P-Ins &amp; Bonds"/>
      <sheetName val="Surbhi"/>
      <sheetName val="WIP"/>
      <sheetName val="8.0 Programme"/>
      <sheetName val="Total PrC-Goldi"/>
      <sheetName val="วัดใต้"/>
      <sheetName val="B-2"/>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BREAKDOWN"/>
      <sheetName val="total"/>
      <sheetName val="Price List"/>
      <sheetName val="BQMPALOC"/>
      <sheetName val="COLUMNS"/>
      <sheetName val="VESSELS "/>
      <sheetName val="Rate_analysis16"/>
      <sheetName val="B-3_2_EB1"/>
      <sheetName val="Trade_Summary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VWVU))tÏØ0__72"/>
      <sheetName val="CONSTRUCTION_COMPONENT1"/>
      <sheetName val="[SHOPLIST_xls][SH1"/>
      <sheetName val="Master_data"/>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asic_Rate"/>
      <sheetName val="MASTER_RATE_ANALYSIS"/>
      <sheetName val="MAIN_SUMMARY"/>
      <sheetName val="[SHOPLIST_xls]/VWVU))tÏØ0__64"/>
      <sheetName val="[SHOPLIST_xls]/VWVU))tÏØ0__65"/>
      <sheetName val="Other_Cost_Norms"/>
      <sheetName val="개시대사_(2)"/>
      <sheetName val="TB_ALJADA"/>
      <sheetName val="Plot_Area"/>
      <sheetName val="Closing_entries"/>
      <sheetName val="Executive_Summary"/>
      <sheetName val="Sales_Tracking_Report_(STR)"/>
      <sheetName val="Blocking_Tracking_Report_(BTR)"/>
      <sheetName val="Bill_No_1"/>
      <sheetName val="6_2_Floor_Finishes"/>
      <sheetName val="Cumulative_Rail_"/>
      <sheetName val="[SHOPLIST_xls]/VWVU))tÏØ0__66"/>
      <sheetName val="Staff_OLD_"/>
      <sheetName val="GFA_HQ_Building32"/>
      <sheetName val="GFA_Conference31"/>
      <sheetName val="BQ_External31"/>
      <sheetName val="Projet,_methodes_&amp;_couts29"/>
      <sheetName val="Risques_majeurs_&amp;_Frais_Ind_29"/>
      <sheetName val="Penthouse_Apartment30"/>
      <sheetName val="LABOUR_HISTOGRAM31"/>
      <sheetName val="StattCo_yCharges30"/>
      <sheetName val="Chiet_tinh_dz2230"/>
      <sheetName val="Chiet_tinh_dz3530"/>
      <sheetName val="Raw_Data30"/>
      <sheetName val="CT_Thang_Mo30"/>
      <sheetName val="@risk_rents_and_incentives30"/>
      <sheetName val="Car_park_lease30"/>
      <sheetName val="Net_rent_analysis30"/>
      <sheetName val="Poz-1_30"/>
      <sheetName val="Lab_Cum_Hist30"/>
      <sheetName val="Graph_Data_(DO_NOT_PRINT)30"/>
      <sheetName val="budget_summary_(2)29"/>
      <sheetName val="Budget_Analysis_Summary29"/>
      <sheetName val="Bill_No__230"/>
      <sheetName val="LEVEL_SHEET30"/>
      <sheetName val="SPT_vs_PHI30"/>
      <sheetName val="CT__PL29"/>
      <sheetName val="FOL_-_Bar30"/>
      <sheetName val="Customize_Your_Invoice30"/>
      <sheetName val="HVAC_BoQ30"/>
      <sheetName val="Tender_Summary30"/>
      <sheetName val="Insurance_Ext30"/>
      <sheetName val="Top_sheet29"/>
      <sheetName val="intr_stool_brkup29"/>
      <sheetName val="PROJECT_BRIEF27"/>
      <sheetName val="Body_Sheet29"/>
      <sheetName val="1_0_Executive_Summary29"/>
      <sheetName val="2_Div_14_27"/>
      <sheetName val="Bill_228"/>
      <sheetName val="Ap_A27"/>
      <sheetName val="Bill_127"/>
      <sheetName val="Bill_327"/>
      <sheetName val="Bill_427"/>
      <sheetName val="Bill_527"/>
      <sheetName val="Bill_627"/>
      <sheetName val="Bill_727"/>
      <sheetName val="SHOPLIST_xls26"/>
      <sheetName val="C_(3)27"/>
      <sheetName val="Invoice_Summary26"/>
      <sheetName val="beam-reinft-IIInd_floor26"/>
      <sheetName val="Dubai_golf26"/>
      <sheetName val="POWER_ASSUMPTIONS26"/>
      <sheetName val="beam-reinft-machine_rm26"/>
      <sheetName val="Civil_Boq25"/>
      <sheetName val="WITHOUT_C&amp;I_PROFIT_(3)25"/>
      <sheetName val="Activity_List25"/>
      <sheetName val="Softscape_Buildup25"/>
      <sheetName val="Mat'l_Rate25"/>
      <sheetName val="HIRED_LABOUR_CODE23"/>
      <sheetName val="PA-_Consutant_23"/>
      <sheetName val="foot-slab_reinft23"/>
      <sheetName val="DETAILED__BOQ23"/>
      <sheetName val="M-Book_for_Conc23"/>
      <sheetName val="M-Book_for_FW23"/>
      <sheetName val="BILL_COV23"/>
      <sheetName val="Ra__stair23"/>
      <sheetName val="VALVE_CHAMBERS22"/>
      <sheetName val="Fire_Hydrants22"/>
      <sheetName val="B_GATE_VALVE22"/>
      <sheetName val="Sub_G1_Fire22"/>
      <sheetName val="Sub_G12_Fire22"/>
      <sheetName val="Day_work22"/>
      <sheetName val="Materials_Cost(PCC)22"/>
      <sheetName val="India_F&amp;S_Template22"/>
      <sheetName val="IO_LIST22"/>
      <sheetName val="Material_22"/>
      <sheetName val="Quote_Sheet22"/>
      <sheetName val="Eq__Mobilization21"/>
      <sheetName val="Working_for_RCC21"/>
      <sheetName val="B185-B-9_121"/>
      <sheetName val="B185-B-9_221"/>
      <sheetName val="BOQ_Direct_selling_cost22"/>
      <sheetName val="CHART_OF_ACCOUNTS21"/>
      <sheetName val="E-Bill_No_6_A-O21"/>
      <sheetName val="B09_121"/>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PMWeb_data21"/>
      <sheetName val="w't_table20"/>
      <sheetName val="2_2)Revised_Cash_Flow20"/>
      <sheetName val="Elemental_Buildup20"/>
      <sheetName val="PointNo_520"/>
      <sheetName val="SS_MH21"/>
      <sheetName val="Chiet_t20"/>
      <sheetName val="Staffing_and_Rates_IA20"/>
      <sheetName val="Index_List20"/>
      <sheetName val="Type_List20"/>
      <sheetName val="File_Types20"/>
      <sheetName val="입찰내역_발주처_양식20"/>
      <sheetName val="Material_List_20"/>
      <sheetName val="PRECAST_lightconc-II22"/>
      <sheetName val="Item-_Compact18"/>
      <sheetName val="final_abstract22"/>
      <sheetName val="E_&amp;_R18"/>
      <sheetName val="B6_2_19"/>
      <sheetName val="LIST_DO_NOT_REMOVE19"/>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Summary_of_Work18"/>
      <sheetName val="Staff_Acco_18"/>
      <sheetName val="TBAL9697_-group_wise__sdpl18"/>
      <sheetName val="Employee_List18"/>
      <sheetName val="Project_Cost_Breakdown18"/>
      <sheetName val="Рабочий_лист17"/>
      <sheetName val="Rate_summary17"/>
      <sheetName val="Annex_1_Sect_3a18"/>
      <sheetName val="Annex_1_Sect_3a_118"/>
      <sheetName val="Annex_1_Sect_3b18"/>
      <sheetName val="Annex_1_Sect_3c18"/>
      <sheetName val="HOURLY_RATES18"/>
      <sheetName val="RAB_AR&amp;STR17"/>
      <sheetName val="SITE_WORK17"/>
      <sheetName val="Back_up17"/>
      <sheetName val="PT_141-_Site_A_Landscape17"/>
      <sheetName val="INDIGINEOUS_ITEMS_17"/>
      <sheetName val="Duct_Accesories17"/>
      <sheetName val="????_???_??17"/>
      <sheetName val="d-safe_DELUXE17"/>
      <sheetName val="Common_Variables17"/>
      <sheetName val="train_cash17"/>
      <sheetName val="accom_cash17"/>
      <sheetName val="Mall_waterproofing17"/>
      <sheetName val="MSCP_waterproofing17"/>
      <sheetName val="[SHOPLIST_xls]70,/0s«iÆøí¬i17"/>
      <sheetName val="Labour_&amp;_Plant17"/>
      <sheetName val="GPL_Revenu_Update17"/>
      <sheetName val="DO_NOT_TOUCH17"/>
      <sheetName val="Work_Type17"/>
      <sheetName val="[SHOPLIST_xls][SHOPLIST_xls]729"/>
      <sheetName val="Ave_wtd_rates17"/>
      <sheetName val="Debits_as_on_12_04_0817"/>
      <sheetName val="STAFFSCHED_17"/>
      <sheetName val="TRIAL_BALANCE17"/>
      <sheetName val="Geneí¬_i16"/>
      <sheetName val="PROJECT_BRIEF(EX_NEW)17"/>
      <sheetName val="Cashflow_projection12"/>
      <sheetName val="PPA_Summary13"/>
      <sheetName val="Risk_Breakdown_Structure16"/>
      <sheetName val="AREA_OF_APPLICATION16"/>
      <sheetName val="steel_total16"/>
      <sheetName val="ELE_BOQ16"/>
      <sheetName val="Area_Breakdown_PER_LEVEL_LINK12"/>
      <sheetName val="CF_Input12"/>
      <sheetName val="DATA_INPUT12"/>
      <sheetName val="Vordruck-Nr__7_1_3_D12"/>
      <sheetName val="M&amp;A_D12"/>
      <sheetName val="M&amp;A_E12"/>
      <sheetName val="M&amp;A_G12"/>
      <sheetName val="Floor_Box_14"/>
      <sheetName val="[SHOPLIST_xls]7012"/>
      <sheetName val="[SHOPLIST_xls]70,12"/>
      <sheetName val="Base_BM-rebar12"/>
      <sheetName val="Z-_GENERAL_PRICE_SUMMARY13"/>
      <sheetName val="Equipment_Rates12"/>
      <sheetName val="[SHOPLIST_xls][SHOPLIST_xls]730"/>
      <sheetName val="E_H_-_H__W_P_12"/>
      <sheetName val="E__H__Treatment_for_pile_cap12"/>
      <sheetName val="%_prog_figs_-u5_and_total13"/>
      <sheetName val="_VWVU))tÏØ0__14"/>
      <sheetName val="Service_Type10"/>
      <sheetName val="Contract_Division10"/>
      <sheetName val="SubContract_Type10"/>
      <sheetName val="_SHOPLIST_xls_709"/>
      <sheetName val="_SHOPLIST_xls_70,_0s«iÆøí¬i9"/>
      <sheetName val="Resumo_Empreitadas13"/>
      <sheetName val="Data_Sheet12"/>
      <sheetName val="tender_allowances12"/>
      <sheetName val="_Summary_BKG_03412"/>
      <sheetName val="BILL_3R12"/>
      <sheetName val="1_2_Staff_Schedule13"/>
      <sheetName val="[SHOPLIST_xls]/VW12"/>
      <sheetName val="BLOCK-A_(MEA_SHEET)12"/>
      <sheetName val="[SHOPLIST_xls][SHOPLIST_xls][12"/>
      <sheetName val="Materials_12"/>
      <sheetName val="Attach_4-189"/>
      <sheetName val="Labour_Costs12"/>
      <sheetName val="Ewaan_Show_Kitchen_(2)9"/>
      <sheetName val="Cash_Flow_Working9"/>
      <sheetName val="MN_T_B_9"/>
      <sheetName val="Mix_Design13"/>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Bill_1012"/>
      <sheetName val="Cost_Heading9"/>
      <sheetName val="2F_회의실견적(5_14_일대)5"/>
      <sheetName val="_HIT-&gt;HMC_견적(3900)5"/>
      <sheetName val="Appendix_B5"/>
      <sheetName val="PRICE_INFO9"/>
      <sheetName val="RC_SUMMARY9"/>
      <sheetName val="LABOUR_PRODUCTIVITY-TAV9"/>
      <sheetName val="MATERIAL_PRICES9"/>
      <sheetName val="P-100_MRF_DB_R19"/>
      <sheetName val="Site_Dev_BOQ12"/>
      <sheetName val="D_&amp;_W_sizes9"/>
      <sheetName val="SOPMA_DD9"/>
      <sheetName val="Finansal_tamamlanma_Eğrisi3"/>
      <sheetName val="BOQ_(2)3"/>
      <sheetName val="LABOUR_RATE3"/>
      <sheetName val="Material_Rate3"/>
      <sheetName val="Labor_abs-PW3"/>
      <sheetName val="Labor_abs-NMR3"/>
      <sheetName val="kppl_pl3"/>
      <sheetName val="Basic_Rates3"/>
      <sheetName val="Combined_Results_3"/>
      <sheetName val="Labour_Rate_9"/>
      <sheetName val="[SHOPLIST_xls]/VWVU))tÏØ0__67"/>
      <sheetName val="[SHOPLIST_xls]70,/0s«_iÆø_í¬_12"/>
      <sheetName val="[SHOPLIST_xls]70?,/0?s«i?Æøí¬12"/>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Div_07_Thermal_&amp;_Moisture3"/>
      <sheetName val="Data_Validation3"/>
      <sheetName val="Div26_-_Elect3"/>
      <sheetName val="CHUNG_CU_CARRILON3"/>
      <sheetName val="precast_RC_element3"/>
      <sheetName val="pile_Fabrication3"/>
      <sheetName val="New_Bld3"/>
      <sheetName val="[SHOPLIST_xls]/VWVU))tÏØ0__68"/>
      <sheetName val="Dash_board12"/>
      <sheetName val="HB_CEC_schd_4_23"/>
      <sheetName val="HB_CEC_schd_4_33"/>
      <sheetName val="HB_CEC_schd_5_23"/>
      <sheetName val="HB_CEC_schd_6_23"/>
      <sheetName val="HB_CEC_schd_7_23"/>
      <sheetName val="HB_CEC_schd_9_23"/>
      <sheetName val="Doha_Farm3"/>
      <sheetName val="Dropdown_List3"/>
      <sheetName val="CIF_COST_ITEM1"/>
      <sheetName val="Rates_for_public_areas1"/>
      <sheetName val="[SHOPLIST_xls][SHOPLIST_xls]731"/>
      <sheetName val="Recon_Template1"/>
      <sheetName val="[SHOPLIST_xls]/VWVU))tÏØ0__69"/>
      <sheetName val="[SHOPLIST_xls]/VWVU))tÏØ0__70"/>
      <sheetName val="Drop_Down_Data1"/>
      <sheetName val="Rules_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L3-WBS_Mapping1"/>
      <sheetName val="BAFO_CCL_Submission1"/>
      <sheetName val="[SHOPLIST_xls][SHOPLIST_xls]/V1"/>
      <sheetName val="Core_Data1"/>
      <sheetName val="[SHOPLIST_xls]/VWVU))tÏØ0__82"/>
      <sheetName val="[SHOPLIST_xls]/VWVU))tÏØ0__92"/>
      <sheetName val="P1926-H2B_Pkg_2A&amp;2B1"/>
      <sheetName val="P1940-H2B_Pkg_1_Guestrooms1"/>
      <sheetName val="BOQ_1_921"/>
      <sheetName val="Abs_PMRL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SHOPLIST_xls]70,/0s«iÆøí¬1"/>
      <sheetName val="Portfolio_List"/>
      <sheetName val="Initial_Data"/>
      <sheetName val="Package_Status"/>
      <sheetName val="[SHOPLIST.xls]/VWVU))"/>
      <sheetName val="Gene��_x0008_i"/>
      <sheetName val="Top_sh"/>
      <sheetName val="70,/0s«iÆøí¬i6"/>
      <sheetName val="/VW1"/>
      <sheetName val="70,/0s«iÆøí¬i7"/>
      <sheetName val="/VW2"/>
      <sheetName val="/VWVU))tÏØ0__31"/>
      <sheetName val="70,/0s«_iÆø_í¬_i1"/>
      <sheetName val="70?,/0?s«i?Æøí¬i1"/>
      <sheetName val="/VWVU))tÏØ0__22"/>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2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Income Statement"/>
      <sheetName val="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_SHOPLIST.xls__VWVU))tÏØ0__5"/>
      <sheetName val="_SHOPLIST.xls__VWVU))tÏØ0__6"/>
      <sheetName val="___________3"/>
      <sheetName val="_SHOPLIST.xls__VWVU))tÏØ0__7"/>
      <sheetName val="___________4"/>
      <sheetName val="Geneí¬_x005f_x0008_"/>
      <sheetName val="70_x005f_x0000_,_0_"/>
      <sheetName val="___________5"/>
      <sheetName val="_SHOPLIST_xls__VWVU))"/>
      <sheetName val="___________6"/>
      <sheetName val="_SHOPLIST_xls__VW1"/>
      <sheetName val="_SHOPLIST_xls__SHOPLIST_xls__S1"/>
      <sheetName val="_SHOPLIST_xls__SHOPLIST_xls_707"/>
      <sheetName val="___________7"/>
      <sheetName val="_SHOPLIST_xls__SHOPLIST_xls_708"/>
      <sheetName val="_SHOPLIST_xls__VW2"/>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1-Summary"/>
      <sheetName val="基本ﾃﾞｰﾀ"/>
      <sheetName val="Schedules"/>
      <sheetName val="1A"/>
      <sheetName val="Room Type"/>
      <sheetName val="Basement2 DB"/>
      <sheetName val="SEX"/>
      <sheetName val="4.1 G Ammount"/>
      <sheetName val="Costcal"/>
      <sheetName val="Cost Factor Sheet"/>
      <sheetName val="Factor Sheet"/>
      <sheetName val="inter"/>
      <sheetName val="1-Excavation"/>
      <sheetName val="2-Substructure"/>
      <sheetName val="3-Concrete"/>
      <sheetName val="4-Masonry"/>
      <sheetName val="5-Thermal &amp; Moisture"/>
      <sheetName val="CASH"/>
      <sheetName val="F4-F7"/>
      <sheetName val="Doi so"/>
      <sheetName val="토공"/>
      <sheetName val="CỘT + VÁCH B2-B4"/>
      <sheetName val="VD-CALC"/>
      <sheetName val="Comp_equip1"/>
      <sheetName val="Contractor_Application1"/>
      <sheetName val="08_MEP_Summary1"/>
      <sheetName val="Addnl_works1"/>
      <sheetName val="B3__Material_on_Site-Detail1"/>
      <sheetName val="[SHOPLIST_xls]70_x005f_x0000_,/0_x000"/>
      <sheetName val="SI_22"/>
      <sheetName val="TO_List"/>
      <sheetName val="CCTV_DATA"/>
      <sheetName val="_boaboard_(1)"/>
      <sheetName val="Gene��i0_"/>
      <sheetName val="70,/0s�i����i"/>
      <sheetName val="Top_shԀ"/>
      <sheetName val="_Estimate__"/>
      <sheetName val="Equip_"/>
      <sheetName val="Div_Summary"/>
      <sheetName val="Detail_Page"/>
      <sheetName val="Total_PrC-Goldi"/>
      <sheetName val="Load Sch, Cable Sel &amp; Qty"/>
      <sheetName val="Price Sheet"/>
      <sheetName val="MFG"/>
      <sheetName val="BFS"/>
      <sheetName val="beam-reinft"/>
      <sheetName val="Internal"/>
      <sheetName val="Schedules PL"/>
      <sheetName val="Schedules BS"/>
      <sheetName val="STOCKWTG"/>
      <sheetName val="XL4Test5"/>
      <sheetName val="P-Ins_&amp;_Bonds"/>
      <sheetName val="EATON SUMMARY"/>
      <sheetName val="Sump"/>
      <sheetName val="Outline Cost - Five star Hotel"/>
      <sheetName val="EATON_SUMMARY"/>
      <sheetName val="Outline_Cost_-_Five_star_Hotel"/>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POLY"/>
      <sheetName val="Fee Rate Summary"/>
      <sheetName val="Advance Recovery"/>
      <sheetName val="Mat.Cost"/>
      <sheetName val="Materials Cost"/>
      <sheetName val="Measurements"/>
      <sheetName val="Flooring"/>
      <sheetName val="Ceilings"/>
      <sheetName val="ACAD Finishes"/>
      <sheetName val="Site Details"/>
      <sheetName val="Chair"/>
      <sheetName val="Site Area Statement"/>
      <sheetName val="Doors"/>
      <sheetName val="SC Cost FEB 03"/>
      <sheetName val="NPV"/>
      <sheetName val="Summary year Plan"/>
      <sheetName val="RateAnalysis"/>
      <sheetName val="maingirder"/>
      <sheetName val="basic-data"/>
      <sheetName val="Enquire"/>
      <sheetName val="ROY"/>
      <sheetName val="12"/>
      <sheetName val="15"/>
      <sheetName val="BS "/>
      <sheetName val="Closing"/>
      <sheetName val="Basic_Rate1"/>
      <sheetName val="MASTER_RATE_ANALYSIS1"/>
      <sheetName val="内訳書"/>
      <sheetName val="ตารางส่วนลด EE."/>
      <sheetName val="FR"/>
      <sheetName val="frais VS BBI"/>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LEGEND"/>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BOQ(MECH)"/>
      <sheetName val="BOQ(ELEC) "/>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입찰안"/>
      <sheetName val="MTO REV_2_ARMOR_"/>
      <sheetName val="Vat tu XD"/>
      <sheetName val="Liệt kê"/>
      <sheetName val="負荷集計（断熱不燃）"/>
      <sheetName val="BXLDL"/>
      <sheetName val="Nhan cong"/>
      <sheetName val="설계내역서"/>
      <sheetName val="CPBTXM-THUONG"/>
      <sheetName val="402"/>
      <sheetName val="BMS"/>
      <sheetName val="sort2"/>
      <sheetName val="個案9411"/>
      <sheetName val="Ｎｏ.13"/>
      <sheetName val="Budget Code"/>
      <sheetName val="PS-Labour_M"/>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70_x005f_x0000_,/0_x005f_x0000_"/>
      <sheetName val="eqpmad2"/>
      <sheetName val="결과조달"/>
      <sheetName val="SG"/>
      <sheetName val="Geneí¬_x0008_"/>
      <sheetName val="70_x0000_,_0_"/>
      <sheetName val="A. Electrical"/>
      <sheetName val="TONG_HOP_VL-NC2"/>
      <sheetName val="TONGKE3p_2"/>
      <sheetName val="TH_VL,_NC,_DDHT_Thanhphuoc2"/>
      <sheetName val="DON_GIA2"/>
      <sheetName val="CHITIET_VL-NC2"/>
      <sheetName val="TH_kinh_phi2"/>
      <sheetName val="KLDT_DIEN2"/>
      <sheetName val="Dinh_muc_CP_KTCB_khac2"/>
      <sheetName val="Update_list2"/>
      <sheetName val="Sinh_Nam_systems2"/>
      <sheetName val="DIE_profile2"/>
      <sheetName val="Import_tax2"/>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70_x0000_,/0_x0000_"/>
      <sheetName val="264"/>
      <sheetName val="ESTI_"/>
      <sheetName val="DI_ESTI"/>
      <sheetName val="Priced BOQ"/>
      <sheetName val="TH thiet bi"/>
      <sheetName val="TH vat tu"/>
      <sheetName val="TH may TC"/>
      <sheetName val="Bang phan tich"/>
      <sheetName val="DM Chi phi"/>
      <sheetName val="NOTE"/>
      <sheetName val="SP10"/>
      <sheetName val="Nhan_cong"/>
      <sheetName val="Liệt_kê"/>
      <sheetName val="Ｎｏ_13"/>
      <sheetName val="Budget_Code"/>
      <sheetName val="_SHOPLIST.xls_70,_0s«iÆøí¬"/>
      <sheetName val="SORT"/>
      <sheetName val="HD-XUAT"/>
      <sheetName val="VO-MC"/>
      <sheetName val="VO-Curtain Wall"/>
      <sheetName val="VO-M&amp;E"/>
      <sheetName val="Bar.Sched"/>
      <sheetName val="公寓材料表"/>
      <sheetName val="ANL"/>
      <sheetName val="CTG"/>
      <sheetName val="Gra¦_x0004_)???VW????????? U"/>
      <sheetName val="/VW?VU?)???)???_x0001_???tÏØ0_x0009__x0008_??_x0009__x0008_"/>
      <sheetName val="/VW?VU?)???)???_x0001_???tÏØ0 _x0008_?? _x0008_"/>
      <sheetName val="[SHOPLIST.xls]70?,/0?s«_x0008_i?Æø_x0003_í¬"/>
      <sheetName val="[SHOPLIST.xls][SHOPLIST.xls]70?"/>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Bill 1_Prelim"/>
      <sheetName val="Bill 2_Bored Pile"/>
      <sheetName val="IBASE"/>
      <sheetName val="FAB별"/>
      <sheetName val="BAOGIATHANG"/>
      <sheetName val="DAODAT"/>
      <sheetName val="vanchuyen TC"/>
      <sheetName val="電気設備表"/>
      <sheetName val="BQ_SUM"/>
      <sheetName val="BQ_T"/>
      <sheetName val="TK T2"/>
      <sheetName val="TĐ-L2"/>
      <sheetName val="T2.CAMERA"/>
      <sheetName val="T2.LOA"/>
      <sheetName val="T2.TRUNKING"/>
      <sheetName val="T2.MANG"/>
      <sheetName val="HĐ"/>
      <sheetName val="Chi tiet gia DT"/>
      <sheetName val="Gia DT bo Sung"/>
      <sheetName val="PT gia DT"/>
      <sheetName val="Phan tich vat tu"/>
      <sheetName val="PTgia DT BS"/>
      <sheetName val="_x005f_x005f_x005f_x0000__x005f_x005f_x005f_x0000__x005"/>
      <sheetName val="Gra¦_x005f_x0004_)_x005f_x0000__x005f_x0000__x0"/>
      <sheetName val="_VW_x005f_x0000_VU_x005f_x0000_)_x005f_x0000__x"/>
      <sheetName val="Gra¦_x005f_x0004_)"/>
      <sheetName val="_SHOPLIST.xls_70_x005f_x0000_,_0_x000"/>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PL-F&amp;B"/>
      <sheetName val="GAEYO"/>
      <sheetName val="갑지1"/>
      <sheetName val="Btra"/>
      <sheetName val="概総括1"/>
      <sheetName val="GiaVL"/>
      <sheetName val="갑지(추정)"/>
      <sheetName val="Top_s灨ὔ밀ὔ턀"/>
      <sheetName val="Top_s๨ꫝ_x0000__x0000_퀀"/>
      <sheetName val="BULD_3"/>
      <sheetName val="BLOCK_K"/>
      <sheetName val="제출내역_(2)"/>
      <sheetName val="기준액"/>
      <sheetName val="최적단면"/>
      <sheetName val="Top_s๨ꫝ"/>
      <sheetName val="S3 Architectural"/>
      <sheetName val="BoQ-TOWER 1_IKUSI"/>
      <sheetName val="(t2)sup &amp; Installation"/>
      <sheetName val="OLD PRICES"/>
      <sheetName val="BK Unit Rate"/>
      <sheetName val="산근"/>
      <sheetName val="CCTV_EST1"/>
      <sheetName val="Admin"/>
      <sheetName val="Prior_CM"/>
      <sheetName val="bill02"/>
      <sheetName val="JOB COSTING SHEET HVAC"/>
      <sheetName val="SUBCON OR OTHER"/>
      <sheetName val="SSuppliers"/>
      <sheetName val="Price"/>
      <sheetName val="Factor F Data"/>
      <sheetName val="Zones"/>
      <sheetName val="총괄표 (2)"/>
      <sheetName val="F031-3(ANLZ)"/>
      <sheetName val="Contract BOQ"/>
      <sheetName val="PLUMBING WORK ADDITIONS"/>
      <sheetName val="3C"/>
      <sheetName val="Material Prices to site"/>
      <sheetName val="Insts"/>
      <sheetName val="MG"/>
      <sheetName val="TB"/>
      <sheetName val="Field Values"/>
      <sheetName val="Balustrade"/>
      <sheetName val="CFForecast detail"/>
      <sheetName val="GM &amp; TA"/>
      <sheetName val="Macro"/>
      <sheetName val="Scaff-Rose"/>
      <sheetName val="10. &amp; 11. Rate Code &amp; BQ"/>
      <sheetName val="sept-plan"/>
      <sheetName val="P&amp;LSum"/>
      <sheetName val="key dates"/>
      <sheetName val="Actuals"/>
      <sheetName val="Basement Budget"/>
      <sheetName val="Reference"/>
      <sheetName val="MI"/>
      <sheetName val="SUBS SUM"/>
      <sheetName val="BoQ(2)"/>
      <sheetName val="tower and monopoles "/>
      <sheetName val="ASD Sum of Parts"/>
      <sheetName val="Data Works"/>
      <sheetName val="Works"/>
      <sheetName val="UC-Testing"/>
      <sheetName val="Control Panel"/>
      <sheetName val="FAL_intern"/>
      <sheetName val="Finansal_tamamlanma_Eğrisi4"/>
      <sheetName val="Dropdown_List4"/>
      <sheetName val="General_Summary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Doha_Farm4"/>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Bill_No_01_-_GI_1"/>
      <sheetName val="combined_1"/>
      <sheetName val="summary-Optional_1"/>
      <sheetName val="B14_02_1"/>
      <sheetName val="Prov_Sum_1"/>
      <sheetName val="SI_221"/>
      <sheetName val="TO_List1"/>
      <sheetName val="CCTV_DATA1"/>
      <sheetName val="B2-DV_No_021"/>
      <sheetName val="FAL_intern1"/>
      <sheetName val="Finansal_tamamlanma_Eğrisi5"/>
      <sheetName val="Dropdown_List5"/>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Bill_No_01_-_GI_2"/>
      <sheetName val="combined_2"/>
      <sheetName val="summary-Optional_2"/>
      <sheetName val="B14_02_2"/>
      <sheetName val="Prov_Sum_2"/>
      <sheetName val="SI_222"/>
      <sheetName val="TO_List2"/>
      <sheetName val="CCTV_DATA2"/>
      <sheetName val="B04-A_-_DIA_SUDEER2"/>
      <sheetName val="04D_-_Tanmyat2"/>
      <sheetName val="13-_B04-B_&amp;_C2"/>
      <sheetName val="_SITE_09_B04-B&amp;C-AFAQ2"/>
      <sheetName val="CONSTRUCTION_COMPONENT2"/>
      <sheetName val="Sheet_Index2"/>
      <sheetName val="Trade_Summary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Milestone"/>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SHOPLIST_xls]/VWVU))tÏØ0__83"/>
      <sheetName val="2_Plex3"/>
      <sheetName val="Sheet1_(2)3"/>
      <sheetName val="4_Plex3"/>
      <sheetName val="6_Plex_3"/>
      <sheetName val="Detailed_Summary3"/>
      <sheetName val="Sheet1_(3)3"/>
      <sheetName val="Sheet1_(4)3"/>
      <sheetName val="Dash_board13"/>
      <sheetName val="Rates_for_public_areas2"/>
      <sheetName val="[SHOPLIST_xls][SHOPLIST_xls]734"/>
      <sheetName val="Estimate_for_approval2"/>
      <sheetName val="Balance_Sheet2"/>
      <sheetName val="AOP_Summary-24"/>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tatus_Summary3"/>
      <sheetName val="Recon_Template2"/>
      <sheetName val="[SHOPLIST_xls]/VWVU))tÏØ0__84"/>
      <sheetName val="[SHOPLIST_xls]/VWVU))tÏØ0__85"/>
      <sheetName val="[SHOPLIST_xls]/VWVU))tÏØ0__86"/>
      <sheetName val="Drop_Down_Data2"/>
      <sheetName val="Rules_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MAIN_SUMMARY1"/>
      <sheetName val="[SHOPLIST_xls]/VWVU))tÏØ0__89"/>
      <sheetName val="[SHOPLIST_xls]/VWVU))tÏØ0__90"/>
      <sheetName val="Appendix-A_-GRAND_SUMMARY1"/>
      <sheetName val="D9_(New_Rate)1"/>
      <sheetName val="Joseph_Record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Bill 3 Boutique"/>
      <sheetName val="[SHOPLIST_xls]/VW"/>
      <sheetName val="Rectangular Duct"/>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6"/>
      <sheetName val="17"/>
      <sheetName val="18"/>
      <sheetName val="C-2"/>
      <sheetName val="Concrete Breakdown"/>
      <sheetName val="Masonry Breakdown"/>
      <sheetName val="6"/>
      <sheetName val="[SHOPLIST.xls]70,/0s«iÆøí¬i4"/>
      <sheetName val="[SHOPLIST.xls]70,/0s«iÆøí¬i5"/>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xls]70___0_s__i____17"/>
      <sheetName val="[SHOPLIST.xls]_SHOPLIST_xls_756"/>
      <sheetName val="[SHOPLIST.xls]_VW__VU________12"/>
      <sheetName val="[SHOPLIST.xls]_VW__VU________13"/>
      <sheetName val="[SHOPLIST.xls]_SHOPLIST_xls_757"/>
      <sheetName val="[SHOPLIST.xls]_SHOPLIST_xls_758"/>
      <sheetName val="[SHOPLIST.xls]_SHOPLIST_xls_759"/>
      <sheetName val="[SHOPLIST.xls]_SHOPLIST_xls_760"/>
      <sheetName val="[SHOPLIST.xls]_SHOPLIST_xls_761"/>
      <sheetName val="[SHOPLIST.xls]70___0_s__i____18"/>
      <sheetName val="[SHOPLIST.xls]70_x005f_x0000___0_x0_7"/>
      <sheetName val="[SHOPLIST.xls]_SHOPLIST_xls_610"/>
      <sheetName val="[SHOPLIST.xls]_SHOPLIST_xls_611"/>
      <sheetName val="[SHOPLIST.xls]70___0_s__i____19"/>
      <sheetName val="[SHOPLIST.xls]_SHOPLIST_xls_762"/>
      <sheetName val="[SHOPLIST.xls]_SHOPLIST_xls_763"/>
      <sheetName val="[SHOPLIST.xls]_SHOPLIST_xls_612"/>
      <sheetName val="[SHOPLIST.xls]_SHOPLIST_xls_613"/>
      <sheetName val="[SHOPLIST.xls]_SHOPLIST_xls_764"/>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765"/>
      <sheetName val="[SHOPLIST.xls]_SHOPLIST_xls_624"/>
      <sheetName val="[SHOPLIST.xls]_SHOPLIST_xls_625"/>
      <sheetName val="[SHOPLIST.xls]_SHOPLIST_xls_766"/>
      <sheetName val="[SHOPLIST.xls]_SHOPLIST_xls_626"/>
      <sheetName val="[SHOPLIST.xls]_SHOPLIST_xls_767"/>
      <sheetName val="[SHOPLIST.xls]_SHOPLIST_xls_627"/>
      <sheetName val="[SHOPLIST.xls]_SHOPLIST_xls_628"/>
      <sheetName val="[SHOPLIST.xls]_SHOPLIST_xls_629"/>
      <sheetName val="[SHOPLIST.xls]_SHOPLIST_xls_630"/>
      <sheetName val="[SHOPLIST.xls]_SHOPLIST_xls_768"/>
      <sheetName val="[SHOPLIST.xls]_SHOPLIST_xls_769"/>
      <sheetName val="[SHOPLIST.xls]_SHOPLIST_xls_631"/>
      <sheetName val="[SHOPLIST.xls]_SHOPLIST_xls_770"/>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771"/>
      <sheetName val="[SHOPLIST.xls]_SHOPLIST_xls_772"/>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773"/>
      <sheetName val="[SHOPLIST.xls]_SHOPLIST_xls_657"/>
      <sheetName val="[SHOPLIST.xls]_SHOPLIST_xls_774"/>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775"/>
      <sheetName val="[SHOPLIST.xls]_SHOPLIST_xls_671"/>
      <sheetName val="[SHOPLIST.xls]_SHOPLIST_xls_672"/>
      <sheetName val="[SHOPLIST.xls]_SHOPLIST_xls_673"/>
      <sheetName val="[SHOPLIST.xls]_SHOPLIST_xls_674"/>
      <sheetName val="[SHOPLIST.xls]_SHOPLIST_xls_776"/>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777"/>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778"/>
      <sheetName val="[SHOPLIST.xls]_SHOPLIST_xls_77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780"/>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81"/>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82"/>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83"/>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84"/>
      <sheetName val="[SHOPLIST.xls]_SHOPLIST_xls_785"/>
      <sheetName val="[SHOPLIST.xls]_SHOPLIST_xls_786"/>
      <sheetName val="[SHOPLIST.xls]_SHOPLIST_xls_787"/>
      <sheetName val="[SHOPLIST.xls]70_x005f_x005f_x005f_x0000__6"/>
      <sheetName val="[SHOPLIST.xls]_SHOPLIST_xls_750"/>
      <sheetName val="[SHOPLIST.xls]_SHOPLIST_xls_751"/>
      <sheetName val="[SHOPLIST.xls]_SHOPLIST_xls_752"/>
      <sheetName val="[SHOPLIST.xls]_SHOPLIST_xls_753"/>
      <sheetName val="[SHOPLIST.xls]_SHOPLIST_xls_754"/>
      <sheetName val="[SHOPLIST.xls]_SHOPLIST_xls_755"/>
      <sheetName val="[SHOPLIST.xls]70___0_s__i____20"/>
      <sheetName val="[SHOPLIST.xls]_SHOPLIST_xls_788"/>
      <sheetName val="[SHOPLIST.xls]70___0_s__i____21"/>
      <sheetName val="[SHOPLIST.xls]_VW__VU________14"/>
      <sheetName val="[SHOPLIST.xls]_VW__VU________15"/>
      <sheetName val="[SHOPLIST.xls]70_x005f_x0000___0_x0_8"/>
      <sheetName val="[SHOPLIST.xls]70___0_s__i____22"/>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C-10"/>
      <sheetName val="C-11"/>
      <sheetName val="C-12"/>
      <sheetName val="C-3"/>
      <sheetName val="C-4"/>
      <sheetName val="C-5"/>
      <sheetName val="C-5A"/>
      <sheetName val="C-6"/>
      <sheetName val="C-6A"/>
      <sheetName val="C-7"/>
      <sheetName val="C-8"/>
      <sheetName val="C-9"/>
      <sheetName val="STAND98"/>
      <sheetName val="辽电初设.XLS 定额"/>
      <sheetName val="Cost Heaࡤing"/>
      <sheetName val="HVAC"/>
      <sheetName val="HVAC-Qty"/>
      <sheetName val="RBD-AHU"/>
      <sheetName val="RBD ENG"/>
      <sheetName val="RBD-EX-RF-01"/>
      <sheetName val="RBD SLD.RLD"/>
      <sheetName val="RBD-VAV"/>
      <sheetName val="V.Summary"/>
      <sheetName val="bill no. 3"/>
      <sheetName val="S-Curve_Update"/>
      <sheetName val="VESSELS_"/>
      <sheetName val="[SHOPLIST_xls]70_x005f_x0000___0_x0_2"/>
      <sheetName val="[SHOPLIST.xls]/VWVU))tÏØ0__20"/>
      <sheetName val="[SHOPLIST.xls]_VW__VU________16"/>
      <sheetName val="[SHOPLIST.xls]70_x005f_x0000___0_x0_9"/>
      <sheetName val="[SHOPLIST.xls]70___0_s__i____25"/>
      <sheetName val="[SHOPLIST.xls]_VW__VU________17"/>
      <sheetName val="MSH51C"/>
      <sheetName val="DVM Sizing Calculator- 10 ips "/>
      <sheetName val="Product Sheet40"/>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SHOPLIST_xls][SHOPLIST_xls]738"/>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SHOPLIST_xls][SHOPLIST_xls]739"/>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May_056"/>
      <sheetName val="April_056"/>
      <sheetName val="Aug_056"/>
      <sheetName val="July_056"/>
      <sheetName val="June_056"/>
      <sheetName val="Nov_056"/>
      <sheetName val="Oct_056"/>
      <sheetName val="Sep_056"/>
      <sheetName val="[SHOPLIST_xls][SHOPLIST_xls]/V4"/>
      <sheetName val="precast_RC_element6"/>
      <sheetName val="pile_Fabrication6"/>
      <sheetName val="AOP_Summary-26"/>
      <sheetName val="Data_Validation6"/>
      <sheetName val="Div26_-_Elect6"/>
      <sheetName val="CHUNG_CU_CARRILON6"/>
      <sheetName val="[SHOPLIST_xls][SHOPLIST_xls]740"/>
      <sheetName val="B-3_2_EB4"/>
      <sheetName val="Sheet_Index4"/>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SHOPLIST_xls]74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SHOPLIST_xls][SHOPLIST_xls]742"/>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AOP_Summary-27"/>
      <sheetName val="May_057"/>
      <sheetName val="April_057"/>
      <sheetName val="Aug_057"/>
      <sheetName val="July_057"/>
      <sheetName val="June_057"/>
      <sheetName val="Nov_057"/>
      <sheetName val="Oct_057"/>
      <sheetName val="Sep_057"/>
      <sheetName val="Data_Validation7"/>
      <sheetName val="Div26_-_Elect7"/>
      <sheetName val="CHUNG_CU_CARRILON7"/>
      <sheetName val="Balance_Sheet5"/>
      <sheetName val="2_Plex5"/>
      <sheetName val="Sheet1_(2)5"/>
      <sheetName val="4_Plex5"/>
      <sheetName val="6_Plex_5"/>
      <sheetName val="Detailed_Summary5"/>
      <sheetName val="Sheet1_(3)5"/>
      <sheetName val="Sheet1_(4)5"/>
      <sheetName val="[SHOPLIST_xls][SHOPLIST_xls]743"/>
      <sheetName val="B-3_2_EB5"/>
      <sheetName val="[SHOPLIST_xls][SHOPLIST_xls]/V5"/>
      <sheetName val="Asset_Allocation_(CR)5"/>
      <sheetName val="Project_Benchmarking5"/>
      <sheetName val="1_-_Main_Building5"/>
      <sheetName val="1_-_Summary5"/>
      <sheetName val="2_-_Landscaping_Works5"/>
      <sheetName val="2_-_Summary5"/>
      <sheetName val="4_-_Bldg_Infra5"/>
      <sheetName val="4_-_Summary5"/>
      <sheetName val="Dashboard_(1)5"/>
      <sheetName val="VO_Agreed_to_Unifier_Sum5"/>
      <sheetName val="VO_Not_yet_Agreed_to_Unifier5"/>
      <sheetName val="VO_Anticipated_to_Unifier5"/>
      <sheetName val="EW_to_Unifier5"/>
      <sheetName val="Prov_Sums5"/>
      <sheetName val="Other_Amounts5"/>
      <sheetName val="Sheet_Index5"/>
      <sheetName val="Core_Data5"/>
      <sheetName val="Estimate_for_approval4"/>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ummary_4"/>
      <sheetName val="B04-A_-_DIA_SUDEER4"/>
      <sheetName val="04D_-_Tanmyat4"/>
      <sheetName val="13-_B04-B_&amp;_C4"/>
      <sheetName val="_SITE_09_B04-B&amp;C-AFAQ4"/>
      <sheetName val="Summary-margin calc"/>
      <sheetName val="P Staff fac"/>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Kur"/>
      <sheetName val="HAKEDİŞ "/>
      <sheetName val="keşif özeti"/>
      <sheetName val="Katsayılar"/>
      <sheetName val="djfx"/>
      <sheetName val="Calendar"/>
      <sheetName val="Sheet9"/>
      <sheetName val="[SHOPLIST_xls]70,/0s«_iÆø_í¬1"/>
      <sheetName val="[SHOPLIST_xls]70,/0s«iÆøí¬i31"/>
      <sheetName val="[SHOPLIST_xls]70,/0s«_iÆø_í¬2"/>
      <sheetName val="[SHOPLIST_xls]70,/0s«iÆøí¬i22"/>
      <sheetName val="[SHOPLIST_xls]70,/0s«iÆøí¬i32"/>
      <sheetName val="[SHOPLIST_xls]70,/0s«i_x1"/>
      <sheetName val="Unit cost- Drain-Protection-1 "/>
      <sheetName val="Unit cost- Drain-Protection-2"/>
      <sheetName val="FEVA"/>
      <sheetName val="HO Costs"/>
      <sheetName val="[SHOPLIST.xls]70,/0s�i����i"/>
      <sheetName val="[SHOPLIST_xls][SHOPLIST_xls]7_2"/>
      <sheetName val="[SHOPLIST_xls][SHOPLIST_xls]7_3"/>
      <sheetName val="Cost Rates"/>
      <sheetName val="LOOKUP(MM)"/>
      <sheetName val="간접비내역-1"/>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foot-slab_rein_x0000__x0000_"/>
      <sheetName val="foot-slab_reinø_x0006_"/>
      <sheetName val="foot-slab_reinÝ¥"/>
      <sheetName val="foot-slab_reinP"/>
      <sheetName val="SUM-AIR-Submit"/>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HSBC"/>
      <sheetName val="REBAR"/>
      <sheetName val="Cost Summary"/>
      <sheetName val="Cost Summary SD"/>
      <sheetName val="Schedule S-Curve Revision#3"/>
      <sheetName val="2.223M_due to adj profit"/>
      <sheetName val="Mnhr Book Updated 11.10.2018"/>
      <sheetName val="URA-C1"/>
      <sheetName val="B.Room W.Done Progress"/>
      <sheetName val="SUMMARY (ROOM)"/>
      <sheetName val="W.D Prgress Public area"/>
      <sheetName val="SUMMARY Public"/>
      <sheetName val="Comparision"/>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Non-Positioin Summary"/>
      <sheetName val="Detail_Page1"/>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SHOPLIST.xls]70_x0000_,/0_x000"/>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_0s«iÆøí¬i17"/>
      <sheetName val="[SHOPLIST_xls]/VWVU))tÏØ0_123"/>
      <sheetName val="[SHOPLIST_xls]/VWVU))tÏØ0_124"/>
      <sheetName val="[SHOPLIST_xls]/VWVU))tÏØ0_125"/>
      <sheetName val="[SHOPLIST_xls]/VWVU))tÏØ0_126"/>
      <sheetName val="[SHOPLIST_xls]/VWVU))tÏØ0_127"/>
      <sheetName val="[SHOPLIST_xls]/VWVU))tÏØ0_128"/>
      <sheetName val="CONSTRUCTION_COMPONENT4"/>
      <sheetName val="[SHOPLIST_xls]/VWVU))tÏØ0_129"/>
      <sheetName val="[SHOPLIST_xls]/VWVU))tÏØ0_130"/>
      <sheetName val="[SHOPLIST_xls]/VWVU))tÏØ0_131"/>
      <sheetName val="Trade_Summary4"/>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Status_Summary5"/>
      <sheetName val="Recon_Template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70_x005f_x0000_,/0_x00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Rate_analysis20"/>
      <sheetName val="_VWVU))tÏØ0__22"/>
      <sheetName val="_SHOPLIST_xls_70,_0s«iÆøí¬i18"/>
      <sheetName val="[SHOPLIST_xls]/VWVU))tÏØ0_145"/>
      <sheetName val="[SHOPLIST_xls]/VWVU))tÏØ0_146"/>
      <sheetName val="Summary_5"/>
      <sheetName val="B04-A_-_DIA_SUDEER5"/>
      <sheetName val="04D_-_Tanmyat5"/>
      <sheetName val="13-_B04-B_&amp;_C5"/>
      <sheetName val="_SITE_09_B04-B&amp;C-AFAQ5"/>
      <sheetName val="[SHOPLIST_xls]/VWVU))tÏØ0_147"/>
      <sheetName val="[SHOPLIST_xls]/VWVU))tÏØ0_148"/>
      <sheetName val="[SHOPLIST_xls]/VWVU))tÏØ0_149"/>
      <sheetName val="[SHOPLIST_xls]/VWVU))tÏØ0_150"/>
      <sheetName val="CONSTRUCTION_COMPONENT5"/>
      <sheetName val="Finansal_tamamlanma_Eğrisi6"/>
      <sheetName val="2_Plex6"/>
      <sheetName val="Sheet1_(2)6"/>
      <sheetName val="4_Plex6"/>
      <sheetName val="6_Plex_6"/>
      <sheetName val="Detailed_Summary6"/>
      <sheetName val="Sheet1_(3)6"/>
      <sheetName val="Sheet1_(4)6"/>
      <sheetName val="HB_CEC_schd_4_26"/>
      <sheetName val="HB_CEC_schd_4_36"/>
      <sheetName val="HB_CEC_schd_5_26"/>
      <sheetName val="HB_CEC_schd_6_26"/>
      <sheetName val="HB_CEC_schd_7_26"/>
      <sheetName val="HB_CEC_schd_9_26"/>
      <sheetName val="Doha_Farm6"/>
      <sheetName val="Dropdown_List6"/>
      <sheetName val="New_Bld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Trade_Summary5"/>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DVL"/>
      <sheetName val="プロジェクト概要"/>
      <sheetName val="REQ_REMARKS"/>
      <sheetName val="BT3-Package 05"/>
      <sheetName val="BOQ-Civil"/>
      <sheetName val="GRAPH_DATA"/>
      <sheetName val="SoW_Assess_Blank_Form"/>
      <sheetName val="VO_Breakdown"/>
      <sheetName val="Measurement_Sheet"/>
      <sheetName val="Schedule_of_Drawings"/>
      <sheetName val="SI_Schedule"/>
      <sheetName val="ContraCharge_Schedule"/>
      <sheetName val="[SHOPLIST_xls][SHOPLIST_xls]70?"/>
      <sheetName val="Spacing_of_Delineators"/>
      <sheetName val="footing for SP"/>
      <sheetName val="JAN"/>
      <sheetName val="satış planı (2)"/>
      <sheetName val="Tahsilat"/>
      <sheetName val="DIRLBR"/>
      <sheetName val="2.0 Cover Sum"/>
      <sheetName val="Mp-team 1"/>
      <sheetName val="1 Summary"/>
      <sheetName val="co-no.2"/>
      <sheetName val="Lstsub"/>
      <sheetName val="Arch"/>
      <sheetName val="DB"/>
      <sheetName val="Qty SR"/>
      <sheetName val="EW SR"/>
      <sheetName val="Macro custom function"/>
      <sheetName val="Tender Stage"/>
      <sheetName val="Delay Clasifications"/>
      <sheetName val="PA Milestones"/>
      <sheetName val=" N Finansal Eğri"/>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_boaboard_(1)1"/>
      <sheetName val="Joseph_Record3"/>
      <sheetName val="P-Ins_&amp;_Bonds1"/>
      <sheetName val="[SHOPLIST_xls]70___0_s__i_____4"/>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Item_List_OLD"/>
      <sheetName val="_Structural"/>
      <sheetName val="Travel_Cranes"/>
      <sheetName val="Recap_Travel_Crane"/>
      <sheetName val="Recap_Architect"/>
      <sheetName val="Recap_External"/>
      <sheetName val="Recap_Struct"/>
      <sheetName val="Package_1"/>
      <sheetName val="Recap_Lift"/>
      <sheetName val="Gene��i"/>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Landscape_No_1"/>
      <sheetName val="MEP_No_3"/>
      <sheetName val="PRO_DCI"/>
      <sheetName val="[SHOPLIST.xls]_VW__VU________18"/>
      <sheetName val="[SHOPLIST.xls]_VW__VU________19"/>
      <sheetName val="[SHOPLIST.xls]70_x005f_x0000___0_x_10"/>
      <sheetName val="[SHOPLIST.xls]70___0_s__i____28"/>
      <sheetName val="[SHOPLIST.xls]70___0_s__i____29"/>
      <sheetName val="[SHOPLIST.xls][SHOPLIST_xls]/VW"/>
      <sheetName val="SoW_Assess_Blank_Form1"/>
      <sheetName val="VO_Breakdown1"/>
      <sheetName val="Measurement_Sheet1"/>
      <sheetName val="Schedule_of_Drawings1"/>
      <sheetName val="SI_Schedule1"/>
      <sheetName val="ContraCharge_Schedule1"/>
      <sheetName val="VESSELS_1"/>
      <sheetName val="Index sheet"/>
      <sheetName val="hiddenSheet"/>
      <sheetName val="BUR"/>
      <sheetName val="Bill_3_Boutique"/>
      <sheetName val="[SHOPLIST_xls]/VW1"/>
      <sheetName val="Bill_3_Boutique1"/>
      <sheetName val="[SHOPLIST_xls]70___0_s__i_____1"/>
      <sheetName val="[SHOPLIST_xls]_VW__VU_________1"/>
      <sheetName val="Landscape_No_11"/>
      <sheetName val="MEP_No_31"/>
      <sheetName val="BULD_31"/>
      <sheetName val="BLOCK_K1"/>
      <sheetName val="[SHOPLIST_xls]70_x005f_x0000___0_x0_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Item_List_OLD1"/>
      <sheetName val="제출내역_(2)1"/>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757"/>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758"/>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SHOPLIST_xls][SHOPLIST_xls]759"/>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Inventory "/>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G29A"/>
      <sheetName val="Accounts"/>
      <sheetName val="CFS3"/>
      <sheetName val="shuttering"/>
      <sheetName val="12. Ins &amp; Bonds"/>
      <sheetName val="3. Staff Facilities"/>
      <sheetName val="11. Clients Requirements"/>
      <sheetName val="Legal Risk Analysis"/>
      <sheetName val="foot-slab_rein"/>
      <sheetName val="foot-slab_reinl"/>
      <sheetName val="foot-slab_reinø"/>
      <sheetName val="Income_Statement"/>
      <sheetName val="SI_223"/>
      <sheetName val="TO_List3"/>
      <sheetName val="CCTV_DATA3"/>
      <sheetName val="FAL_intern3"/>
      <sheetName val="Fdata"/>
      <sheetName val="AN"/>
      <sheetName val="Beach Villas"/>
      <sheetName val="Overwater Villas"/>
      <sheetName val="Presidential Villa"/>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M-480"/>
      <sheetName val="M-519"/>
      <sheetName val="Sheet"/>
      <sheetName val="Rate_analysis2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Data_Works"/>
      <sheetName val="Control_Panel"/>
      <sheetName val="pri-com"/>
      <sheetName val="Detail In Door Stad"/>
      <sheetName val="All BGL List"/>
      <sheetName val="Budget Config"/>
      <sheetName val="All Department List"/>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14267"/>
      <sheetName val="Structured Cabling"/>
      <sheetName val="IS"/>
      <sheetName val="Configurations"/>
      <sheetName val="Technical"/>
      <sheetName val="FSA"/>
      <sheetName val="Services_InitialEst_UtilityServ"/>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Dropdown Attributes"/>
      <sheetName val="DCF_5"/>
      <sheetName val="US Ship Repair Industry Growth"/>
      <sheetName val="Market Overview"/>
      <sheetName val="US Shipyard Repair Output"/>
      <sheetName val="Charts"/>
      <sheetName val="LBO"/>
      <sheetName val="Summary Financials"/>
      <sheetName val="Utility Summary"/>
      <sheetName val="[SHOPLIST_xls]70,/0_x000"/>
      <sheetName val="_SHOPLIST_xls_70_x005f_x0000_,_0_x000"/>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Mnhr_Book_Updated_11_10_2018"/>
      <sheetName val="Admin TAKE OFF"/>
      <sheetName val="[SHOPLIST.xls]70_x0000_,/0_x0000_"/>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辽电初设_XLS_定额"/>
      <sheetName val="Msw-study"/>
      <sheetName val="BF2001"/>
      <sheetName val="شهادة الدفع"/>
      <sheetName val="Lucas1"/>
      <sheetName val="Lucas2"/>
      <sheetName val="Lucas4"/>
      <sheetName val="Lucas3"/>
      <sheetName val="(COV)"/>
      <sheetName val="PCSum"/>
      <sheetName val="OSM"/>
      <sheetName val="GFA_HQ_Building38"/>
      <sheetName val="GFA_Conference37"/>
      <sheetName val="BQ_External37"/>
      <sheetName val="Raw_Data36"/>
      <sheetName val="Penthouse_Apartment36"/>
      <sheetName val="StattCo_yCharges36"/>
      <sheetName val="LABOUR_HISTOGRAM37"/>
      <sheetName val="Graph_Data_(DO_NOT_PRINT)36"/>
      <sheetName val="LEVEL_SHEET36"/>
      <sheetName val="SPT_vs_PHI36"/>
      <sheetName val="Chiet_tinh_dz2236"/>
      <sheetName val="Chiet_tinh_dz3536"/>
      <sheetName val="@risk_rents_and_incentives36"/>
      <sheetName val="Car_park_lease36"/>
      <sheetName val="Net_rent_analysis36"/>
      <sheetName val="Poz-1_36"/>
      <sheetName val="Lab_Cum_Hist36"/>
      <sheetName val="CT_Thang_Mo36"/>
      <sheetName val="FOL_-_Bar36"/>
      <sheetName val="Bill_No__236"/>
      <sheetName val="budget_summary_(2)35"/>
      <sheetName val="Budget_Analysis_Summary35"/>
      <sheetName val="CT__PL35"/>
      <sheetName val="Projet,_methodes_&amp;_couts35"/>
      <sheetName val="Risques_majeurs_&amp;_Frais_Ind_35"/>
      <sheetName val="intr_stool_brkup35"/>
      <sheetName val="Body_Sheet35"/>
      <sheetName val="1_0_Executive_Summary35"/>
      <sheetName val="Tender_Summary36"/>
      <sheetName val="Insurance_Ext36"/>
      <sheetName val="Ap_A33"/>
      <sheetName val="Customize_Your_Invoice36"/>
      <sheetName val="HVAC_BoQ36"/>
      <sheetName val="Top_sheet35"/>
      <sheetName val="Bill_234"/>
      <sheetName val="SHOPLIST_xls32"/>
      <sheetName val="Invoice_Summary32"/>
      <sheetName val="Bill_133"/>
      <sheetName val="Bill_333"/>
      <sheetName val="Bill_433"/>
      <sheetName val="Bill_533"/>
      <sheetName val="Bill_633"/>
      <sheetName val="Bill_733"/>
      <sheetName val="POWER_ASSUMPTIONS32"/>
      <sheetName val="PROJECT_BRIEF33"/>
      <sheetName val="beam-reinft-IIInd_floor32"/>
      <sheetName val="2_Div_14_33"/>
      <sheetName val="beam-reinft-machine_rm32"/>
      <sheetName val="C_(3)33"/>
      <sheetName val="Dubai_golf32"/>
      <sheetName val="WITHOUT_C&amp;I_PROFIT_(3)31"/>
      <sheetName val="Civil_Boq31"/>
      <sheetName val="DETAILED__BOQ29"/>
      <sheetName val="M-Book_for_Conc29"/>
      <sheetName val="M-Book_for_FW29"/>
      <sheetName val="Softscape_Buildup31"/>
      <sheetName val="Mat'l_Rate31"/>
      <sheetName val="Activity_List31"/>
      <sheetName val="HIRED_LABOUR_CODE29"/>
      <sheetName val="PA-_Consutant_29"/>
      <sheetName val="foot-slab_reinft29"/>
      <sheetName val="Materials_Cost(PCC)28"/>
      <sheetName val="India_F&amp;S_Template28"/>
      <sheetName val="IO_LIST28"/>
      <sheetName val="Material_28"/>
      <sheetName val="Quote_Sheet28"/>
      <sheetName val="BILL_COV29"/>
      <sheetName val="Ra__stair29"/>
      <sheetName val="VALVE_CHAMBERS28"/>
      <sheetName val="Fire_Hydrants28"/>
      <sheetName val="B_GATE_VALVE28"/>
      <sheetName val="Sub_G1_Fire28"/>
      <sheetName val="Sub_G12_Fire28"/>
      <sheetName val="Day_work28"/>
      <sheetName val="CHART_OF_ACCOUNTS26"/>
      <sheetName val="E-Bill_No_6_A-O26"/>
      <sheetName val="B185-B-9_126"/>
      <sheetName val="B185-B-9_226"/>
      <sheetName val="B09_126"/>
      <sheetName val="BOQ_Direct_selling_cost27"/>
      <sheetName val="Working_for_RCC27"/>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PMWeb_data26"/>
      <sheetName val="SS_MH26"/>
      <sheetName val="Eq__Mobilization26"/>
      <sheetName val="w't_table25"/>
      <sheetName val="2_2)Revised_Cash_Flow25"/>
      <sheetName val="Elemental_Buildup25"/>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PointNo_525"/>
      <sheetName val="Employee_List23"/>
      <sheetName val="Material_List_25"/>
      <sheetName val="Chiet_t25"/>
      <sheetName val="Staffing_and_Rates_IA25"/>
      <sheetName val="Index_List25"/>
      <sheetName val="Type_List25"/>
      <sheetName val="File_Types25"/>
      <sheetName val="입찰내역_발주처_양식25"/>
      <sheetName val="B6_2_24"/>
      <sheetName val="LIST_DO_NOT_REMOVE24"/>
      <sheetName val="PRECAST_lightconc-II27"/>
      <sheetName val="final_abstract27"/>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Summary_of_Work23"/>
      <sheetName val="Staff_Acco_23"/>
      <sheetName val="TBAL9697_-group_wise__sdpl23"/>
      <sheetName val="Project_Cost_Breakdown23"/>
      <sheetName val="Item-_Compact23"/>
      <sheetName val="E_&amp;_R23"/>
      <sheetName val="Рабочий_лист22"/>
      <sheetName val="PT_141-_Site_A_Landscape22"/>
      <sheetName val="Rate_summary22"/>
      <sheetName val="Annex_1_Sect_3a23"/>
      <sheetName val="Annex_1_Sect_3a_123"/>
      <sheetName val="Annex_1_Sect_3b23"/>
      <sheetName val="Annex_1_Sect_3c23"/>
      <sheetName val="HOURLY_RATES23"/>
      <sheetName val="SITE_WORK22"/>
      <sheetName val="Back_up22"/>
      <sheetName val="d-safe_DELUXE22"/>
      <sheetName val="RAB_AR&amp;STR22"/>
      <sheetName val="Duct_Accesories22"/>
      <sheetName val="Mall_waterproofing22"/>
      <sheetName val="MSCP_waterproofing22"/>
      <sheetName val="INDIGINEOUS_ITEMS_22"/>
      <sheetName val="????_???_??22"/>
      <sheetName val="Labour_&amp;_Plant22"/>
      <sheetName val="Ave_wtd_rates22"/>
      <sheetName val="Debits_as_on_12_04_0822"/>
      <sheetName val="STAFFSCHED_22"/>
      <sheetName val="TRIAL_BALANCE22"/>
      <sheetName val="train_cash22"/>
      <sheetName val="accom_cash22"/>
      <sheetName val="Common_Variables22"/>
      <sheetName val="GPL_Revenu_Update22"/>
      <sheetName val="DO_NOT_TOUCH22"/>
      <sheetName val="Work_Type22"/>
      <sheetName val="Geneí¬_i21"/>
      <sheetName val="steel_total21"/>
      <sheetName val="ELE_BOQ21"/>
      <sheetName val="Resumo_Empreitadas18"/>
      <sheetName val="PROJECT_BRIEF(EX_NEW)22"/>
      <sheetName val="Cashflow_projection17"/>
      <sheetName val="AREA_OF_APPLICATION21"/>
      <sheetName val="Risk_Breakdown_Structure21"/>
      <sheetName val="[SHOPLIST_xls]7017"/>
      <sheetName val="[SHOPLIST_xls]70,17"/>
      <sheetName val="[SHOPLIST_xls]/VW17"/>
      <sheetName val="PPA_Summary18"/>
      <sheetName val="Floor_Box_19"/>
      <sheetName val="Materials_17"/>
      <sheetName val="Data_Sheet17"/>
      <sheetName val="Base_BM-rebar17"/>
      <sheetName val="%_prog_figs_-u5_and_total18"/>
      <sheetName val="Z-_GENERAL_PRICE_SUMMARY18"/>
      <sheetName val="Area_Breakdown_PER_LEVEL_LINK17"/>
      <sheetName val="CF_Input17"/>
      <sheetName val="DATA_INPUT17"/>
      <sheetName val="Vordruck-Nr__7_1_3_D17"/>
      <sheetName val="M&amp;A_D17"/>
      <sheetName val="M&amp;A_E17"/>
      <sheetName val="M&amp;A_G17"/>
      <sheetName val="1_2_Staff_Schedule18"/>
      <sheetName val="Mix_Design18"/>
      <sheetName val="Service_Type15"/>
      <sheetName val="Contract_Division15"/>
      <sheetName val="SubContract_Type15"/>
      <sheetName val="Equipment_Rates17"/>
      <sheetName val="Data_I_(2)14"/>
      <sheetName val="rEFERENCES_14"/>
      <sheetName val="E_H_-_H__W_P_17"/>
      <sheetName val="E__H__Treatment_for_pile_cap17"/>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SHOPLIST_xls][SHOPLIST_xls][17"/>
      <sheetName val="PRICE_INFO14"/>
      <sheetName val="RC_SUMMARY14"/>
      <sheetName val="LABOUR_PRODUCTIVITY-TAV14"/>
      <sheetName val="MATERIAL_PRICES14"/>
      <sheetName val="P-100_MRF_DB_R114"/>
      <sheetName val="Attach_4-1814"/>
      <sheetName val="tender_allowances17"/>
      <sheetName val="_Summary_BKG_03417"/>
      <sheetName val="BILL_3R17"/>
      <sheetName val="BLOCK-A_(MEA_SHEET)17"/>
      <sheetName val="Bill_1017"/>
      <sheetName val="Cost_Heading14"/>
      <sheetName val="Labour_Costs17"/>
      <sheetName val="Ewaan_Show_Kitchen_(2)14"/>
      <sheetName val="Cash_Flow_Working14"/>
      <sheetName val="MN_T_B_14"/>
      <sheetName val="Qtys_ZamZam_(Del__before)14"/>
      <sheetName val="Qtys_Relocation_(Del_before)14"/>
      <sheetName val="_Qtys_Sub_&amp;_Tents_(Del__befor14"/>
      <sheetName val="Qtys__Signages_(Del__before)14"/>
      <sheetName val="Qtys_Temporary_Passages_(Del)14"/>
      <sheetName val="_Qtys_Ser__Rooms_(Del_before)14"/>
      <sheetName val="Site_Dev_BOQ17"/>
      <sheetName val="[SHOPLIST_xls]70,/0s«_iÆø_í¬_17"/>
      <sheetName val="[SHOPLIST_xls]70?,/0?s«i?Æøí¬17"/>
      <sheetName val="D_&amp;_W_sizes14"/>
      <sheetName val="SOPMA_DD14"/>
      <sheetName val="BOQ_(2)8"/>
      <sheetName val="LABOUR_RATE8"/>
      <sheetName val="Material_Rate8"/>
      <sheetName val="Labor_abs-PW8"/>
      <sheetName val="Labor_abs-NMR8"/>
      <sheetName val="Combined_Results_8"/>
      <sheetName val="kppl_pl8"/>
      <sheetName val="Basic_Rates8"/>
      <sheetName val="Appendix_B10"/>
      <sheetName val="2F_회의실견적(5_14_일대)10"/>
      <sheetName val="_HIT-&gt;HMC_견적(3900)10"/>
      <sheetName val="Dash_board17"/>
      <sheetName val="precast_RC_element8"/>
      <sheetName val="pile_Fabrication8"/>
      <sheetName val="Data_Validation8"/>
      <sheetName val="Labour_Rate_14"/>
      <sheetName val="Div_07_Thermal_&amp;_Moisture8"/>
      <sheetName val="Div26_-_Elect8"/>
      <sheetName val="CHUNG_CU_CARRILON8"/>
      <sheetName val="[SHOPLIST_xls][SHOPLIST_xls]/V6"/>
      <sheetName val="[SHOPLIST_xls]70,/0s«iÆøí¬i23"/>
      <sheetName val="[SHOPLIST_xls]_VW__VU________12"/>
      <sheetName val="Свод_(Бюджет)"/>
      <sheetName val="Свод_(понедельно)"/>
      <sheetName val="Статьи_расходов"/>
      <sheetName val="bill_no__3"/>
      <sheetName val="Cost_Heaࡤing"/>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Unit_cost-_Drain-Protection-1_"/>
      <sheetName val="Unit_cost-_Drain-Protection-2"/>
      <sheetName val="[SHOPLIST_xls]70,/0s«iÆøí¬i41"/>
      <sheetName val="[SHOPLIST_xls]70,/0s«iÆøí¬i51"/>
      <sheetName val="Product_Sheet40"/>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Rectangular_Duct"/>
      <sheetName val="Materials_Cost"/>
      <sheetName val="HO_Costs"/>
      <sheetName val="RBD_ENG"/>
      <sheetName val="RBD_SLD_RLD"/>
      <sheetName val="V_Summary"/>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MPC"/>
      <sheetName val="[SHOPLIST_xls]70,/0s«_iÆø_í¬3"/>
      <sheetName val="[SHOPLIST_xls]70,/0s«iÆøí¬i33"/>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_xls]70,/0s«iÆøí¬i24"/>
      <sheetName val="[SHOPLIST_xls]70___0_s__i____26"/>
      <sheetName val="[SHOPLIST_xls]70,/0s�i����i"/>
      <sheetName val="Matl"/>
      <sheetName val="bkg"/>
      <sheetName val="cbrd460"/>
      <sheetName val="bcl"/>
      <sheetName val="Front Sheet"/>
      <sheetName val="Indirect Costs"/>
      <sheetName val="sc"/>
      <sheetName val="Attachment 1"/>
      <sheetName val="[SHOPLIST.xls]/VWVU))tÏØ0__61"/>
      <sheetName val="[SHOPLIST.xls]/VWVU))tÏØ0__71"/>
      <sheetName val="Dropdown Lists"/>
      <sheetName val="h-013211-2"/>
      <sheetName val="foot-slab_rein_x000c__x0002_"/>
      <sheetName val="PROGRAM"/>
      <sheetName val="Staffing Plan"/>
      <sheetName val="PASARELA"/>
      <sheetName val="calcul"/>
      <sheetName val="eval"/>
      <sheetName val=" Est "/>
      <sheetName val="B100-Cable Rack"/>
      <sheetName val="DESCRIPTIONS"/>
      <sheetName val="2.2 STAFF Scedule"/>
      <sheetName val="Geneí¬_x005f_x0008_i??_x005f_x0014_?0."/>
      <sheetName val="BoatTMP"/>
      <sheetName val="[SHOPLIST_xls]/VW3"/>
      <sheetName val="P-Ins_&amp;_Bonds4"/>
      <sheetName val="Admin_TAKE_OFF1"/>
      <sheetName val="Schedules_PL"/>
      <sheetName val="Schedules_BS"/>
      <sheetName val="Admin_TAKE_OFF"/>
      <sheetName val="[SHOPLIST_xls]/VW2"/>
      <sheetName val="P-Ins_&amp;_Bonds3"/>
      <sheetName val="Assmpns"/>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239"/>
      <sheetName val="[SHOPLIST_xls][SHOPLIST_xls]774"/>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70,/0s«iÆøí¬i111"/>
      <sheetName val="[SHOPLIST_xls][SHOPLIST_xls]776"/>
      <sheetName val="[SHOPLIST_xls]/VWVU))3"/>
      <sheetName val="VESSELS_2"/>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Spacing_of_Delineators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New_Bld8"/>
      <sheetName val="Finansal_tamamlanma_Eğrisi8"/>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Dropdown_List8"/>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HB_CEC_schd_4_28"/>
      <sheetName val="HB_CEC_schd_4_38"/>
      <sheetName val="HB_CEC_schd_5_28"/>
      <sheetName val="HB_CEC_schd_6_28"/>
      <sheetName val="HB_CEC_schd_7_28"/>
      <sheetName val="HB_CEC_schd_9_28"/>
      <sheetName val="Doha_Farm8"/>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18"/>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70,/0s«_iÆø_í¬_18"/>
      <sheetName val="[SHOPLIST_xls]70?,/0?s«i?Æøí¬18"/>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3E1_GCR"/>
      <sheetName val="IPL_SCHEDULE"/>
      <sheetName val="Joseph_Record4"/>
      <sheetName val="_boaboard_(1)3"/>
      <sheetName val="BT3-Package_05"/>
      <sheetName val="[SHOPLIST_xls]70,/0s«iÆøí¬i61"/>
      <sheetName val="[SHOPLIST_xls]70,/0s«iÆøí¬i71"/>
      <sheetName val="[SHOPLIST_xls]/VW21"/>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EST"/>
      <sheetName val="2.0 Section 2 Cover"/>
      <sheetName val="FAL_intern5"/>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Tender_Stage1"/>
      <sheetName val="Delay_Clasifications1"/>
      <sheetName val="PA_Milestones1"/>
      <sheetName val="AOR"/>
      <sheetName val="SGOLD FEB"/>
      <sheetName val="VC2 8.98"/>
      <sheetName val="1. Scenario Manager"/>
      <sheetName val="HAKEDİŞ_"/>
      <sheetName val="keşif_özeti"/>
      <sheetName val="Cost_Rates"/>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7"/>
      <sheetName val="Cost_Summary"/>
      <sheetName val="Cost_Summary_SD"/>
      <sheetName val="Schedule_S-Curve_Revision#3"/>
      <sheetName val="2_223M_due_to_adj_profit"/>
      <sheetName val="_SHOPLIST_xls__SH1"/>
      <sheetName val="_SHOPLIST_xls_70_1"/>
      <sheetName val="DVM_Sizing_Calculator-_10_ips_"/>
      <sheetName val="[SHOPLIST_xls]70___0_s__i____28"/>
      <sheetName val="FP-Labour_M"/>
      <sheetName val="Bill 3- Restaurant 1"/>
      <sheetName val="PEBBill 2- Food Court"/>
      <sheetName val="PEBBill 3- Restaurant 1"/>
      <sheetName val="PEBBill 4- Restaurant 2 &amp;3"/>
      <sheetName val="Steeldoor"/>
      <sheetName val="Du toan"/>
      <sheetName val="Keothep"/>
      <sheetName val="TEMP"/>
      <sheetName val="PTdam"/>
      <sheetName val="GTNC"/>
      <sheetName val="물량표"/>
      <sheetName val="TONGKE-HT"/>
      <sheetName val="09. DATABASE"/>
      <sheetName val="DGG"/>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골조시행"/>
      <sheetName val="TT DZ35"/>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Hot-Piping"/>
      <sheetName val="DGchitiet "/>
      <sheetName val="footing_for_SP"/>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Income_Statement1"/>
      <sheetName val="Summary-margin_calc"/>
      <sheetName val="Cost_Any."/>
      <sheetName val="CAUSTIC"/>
      <sheetName val="8. Cover"/>
      <sheetName val="Qty_SR"/>
      <sheetName val="EW_SR"/>
      <sheetName val="ConferenceCentre______________2"/>
      <sheetName val="Inter unit set off"/>
      <sheetName val="Consolidated"/>
      <sheetName val="Section(0)Preliminaries"/>
      <sheetName val="Section(1)Demolition"/>
      <sheetName val="Section(2)Exca "/>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Total  Amount"/>
      <sheetName val="Bill No. 3 Podium"/>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计算表"/>
      <sheetName val="03定额库"/>
      <sheetName val="94定额库"/>
      <sheetName val="清单库"/>
      <sheetName val="工程量汇总表"/>
      <sheetName val="D.MAKAN"/>
      <sheetName val="Superstruc"/>
      <sheetName val="Data Input-A"/>
      <sheetName val="Sum cost"/>
      <sheetName val="jobhist"/>
      <sheetName val="SC_Cost_FEB_03"/>
      <sheetName val="BS_"/>
      <sheetName val="Fee_Rate_Summary"/>
      <sheetName val="Back"/>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BOQ LT"/>
      <sheetName val="BP"/>
      <sheetName val="Abstract-2"/>
      <sheetName val="Shor &amp; Shuter"/>
      <sheetName val="nVision"/>
      <sheetName val="Structure Bills Qty"/>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ummary_year_Plan"/>
      <sheetName val="WB"/>
      <sheetName val="[SHOPLIST_xls]70_x005f_x0000___0_x010"/>
      <sheetName val="Advance_Recovery"/>
      <sheetName val="P_Staff_fac"/>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2_0_Cover_Sum"/>
      <sheetName val="Macro_custom_function"/>
      <sheetName val="_N_Finansal_Eğri"/>
      <sheetName val="Slide 6 - Returns &amp; NWC"/>
      <sheetName val="VenCF"/>
      <sheetName val="Mat_Cost1"/>
      <sheetName val="Cost_Any_"/>
      <sheetName val="12__Ins_&amp;_Bonds"/>
      <sheetName val="3__Staff_Facilities"/>
      <sheetName val="11__Clients_Requirements"/>
      <sheetName val="Legal_Risk_Analysis"/>
      <sheetName val="MOTO"/>
      <sheetName val="GEN-TEC-02"/>
      <sheetName val="EPI Directo"/>
      <sheetName val="INSTRUCTIVO"/>
      <sheetName val="0-Datos de la Obra"/>
      <sheetName val="Gastos Generales"/>
      <sheetName val="1.1. Manpower(Data Ref)"/>
      <sheetName val="BOQ건축"/>
      <sheetName val="PE-F-42 Rev 01 Manpower"/>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PMP"/>
      <sheetName val="Guneí¬_x005f_x0008_i_x005f_x0000__x005f_x0000__x0"/>
      <sheetName val="Measurment"/>
      <sheetName val="ATD"/>
      <sheetName val="Sales &amp; Prod"/>
      <sheetName val="_VWVU))"/>
      <sheetName val="_SHOPLIST_xls__S1"/>
      <sheetName val="_SHOPLIST_xls__S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
      <sheetName val="70,_0s«iÆøí¬i4"/>
      <sheetName val="_SHOPLIST.xls__VW"/>
      <sheetName val="70,_0s«iÆøí¬i5"/>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LOUVERS"/>
      <sheetName val="Ironmongery"/>
      <sheetName val="vendor"/>
      <sheetName val="Income_Statement2"/>
      <sheetName val="ASD_Sum_of_Parts1"/>
      <sheetName val="SUBS_SUM1"/>
      <sheetName val="tower_and_monopoles_1"/>
      <sheetName val="Administrative_Prices1"/>
      <sheetName val="11B_1"/>
      <sheetName val="Field_Values1"/>
      <sheetName val="CFForecast_detail1"/>
      <sheetName val="ACAD_Finishes1"/>
      <sheetName val="Site_Details1"/>
      <sheetName val="Site_Area_Statement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SHOPLIST.xls]70_x005f_x0000___0_x_16"/>
      <sheetName val="[SHOPLIST.xls]_VW__VU________30"/>
      <sheetName val="[SHOPLIST.xls]_VW__VU________31"/>
      <sheetName val="[SHOPLIST.xls]_VW__VU________32"/>
      <sheetName val="[SHOPLIST.xls]_VW__VU________33"/>
      <sheetName val="[SHOPLIST.xls]70_x005f_x005f_x005f_x0000_15"/>
      <sheetName val="[SHOPLIST.xls]70_x005f_x005f_x005f_x0000_16"/>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70___0_s__i____69"/>
      <sheetName val="[SHOPLIST.xls]_SHOPLIST_xl_3669"/>
      <sheetName val="[SHOPLIST.xls]_VW__VU________42"/>
      <sheetName val="[SHOPLIST.xls]_VW__VU________43"/>
      <sheetName val="[SHOPLIST.xls]_SHOPLIST_xl_3670"/>
      <sheetName val="[SHOPLIST.xls]70_x005f_x0000___0_x_22"/>
      <sheetName val="[SHOPLIST.xls]70___0_s__i____70"/>
      <sheetName val="[SHOPLIST.xls]70___0_s__i____71"/>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1"/>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70_x005f_x005f_x005f_x0000_22"/>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70___0_s__i____72"/>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4300 UTILITY BLDG (2)"/>
      <sheetName val="Values"/>
      <sheetName val="Parameter-Country codes"/>
      <sheetName val="Geneí¬_x0008_i_x0014_0."/>
      <sheetName val="70,/0s«_x0008_iÆø_x0003_í¬_x0008_i"/>
      <sheetName val="Gra¦_x0004_)VW U"/>
      <sheetName val="/VWVU))_x0001_tÏØ0 _x0008_ _x0008_"/>
      <sheetName val="Geneí¬ i 0."/>
      <sheetName val="70,/0s« iÆø í¬ i"/>
      <sheetName val="Geneí¬_x0008_i_x0"/>
      <sheetName val="70,_0s«_x0008_i_x"/>
      <sheetName val="[SHOPLIST.xls]70,/0s«_x0008_iÆø_x0003_í¬"/>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表二"/>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标号库"/>
      <sheetName val="单位库"/>
      <sheetName val="位置库"/>
      <sheetName val="材料"/>
      <sheetName val="21"/>
      <sheetName val="Order-book"/>
      <sheetName val="CONTRACTING P&amp;L"/>
      <sheetName val="Idustry Ratio"/>
      <sheetName val="Qty_SR1"/>
      <sheetName val="EW_SR1"/>
      <sheetName val="Summary-margin_calc1"/>
      <sheetName val="Materials_Cost1"/>
      <sheetName val="SC_Cost_FEB_031"/>
      <sheetName val="BS_1"/>
      <sheetName val="Fee_Rate_Summary1"/>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ENG_prog"/>
      <sheetName val="Schedule(4)"/>
      <sheetName val="Maliyet Kodu"/>
      <sheetName val="configuration"/>
      <sheetName val="Prev_Pay_Cert3"/>
      <sheetName val="Base__x0003_ourse"/>
      <sheetName val="Mec  BOQ"/>
      <sheetName val="Prelim"/>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Geneí¬ i?? ?0"/>
      <sheetName val="70?,_0?s« i?Æ"/>
      <sheetName val="_SHOPLIST.xls__VW?VU_x0"/>
      <sheetName val="Gene��_x0008_i??_x0014_?0."/>
      <sheetName val="70?,/0?s�_x0008_i?��_x0003_��_x0008_i?"/>
      <sheetName val="Top_sh??_x0001_Ԁ"/>
      <sheetName val="Top_s๨ꫝ??퀀"/>
      <sheetName val="[SHOPLIST.xls]70_x005f_x0000__2"/>
      <sheetName val="intr_stool_brkup?"/>
      <sheetName val="[SHOPLIST.xls]70_x005f_x0000__4"/>
      <sheetName val="[SHOPLIST.xls]70_x005f_x0000__3"/>
      <sheetName val="[SHOPLIST.xls]70_x005f_x0000__5"/>
      <sheetName val="[SHOPLIST.xls]70_x005f_x0000__6"/>
      <sheetName val="[SHOPLIST.xls]70_x005f_x0000__7"/>
      <sheetName val="[SHOPLIST.xls]70_x005f_x0000__8"/>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Flowthrough"/>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SHOPLIST_xl_5075"/>
      <sheetName val="[SHOPLIST.xls]_SHOPLIST_xl_5076"/>
      <sheetName val="[SHOPLIST.xls]_SHOPLIST_xl_5077"/>
      <sheetName val="[SHOPLIST.xls]_SHOPLIST_xl_5078"/>
      <sheetName val="[SHOPLIST.xls]_VW__VU________44"/>
      <sheetName val="[SHOPLIST.xls]_SHOPLIST_xl_5079"/>
      <sheetName val="[SHOPLIST.xls]_SHOPLIST_xl_5080"/>
      <sheetName val="[SHOPLIST.xls]_SHOPLIST_xl_5081"/>
      <sheetName val="[SHOPLIST.xls]_SHOPLIST_xl_5082"/>
      <sheetName val="[SHOPLIST.xls]_SHOPLIST_xl_5083"/>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FEEDER"/>
      <sheetName val="Settings"/>
      <sheetName val="Points"/>
      <sheetName val="Summary of Glands &amp; Lugs"/>
      <sheetName val="Expiration"/>
      <sheetName val="[SHOPLIST.xls]70_x0000___0_x0_2"/>
      <sheetName val="[SHOPLIST.xls]70_x0000___0_x0_3"/>
      <sheetName val="[SHOPLIST.xls]70_x0000___0_x0_4"/>
      <sheetName val="[SHOPLIST.xls]70_x0000___0_x0_5"/>
      <sheetName val="Geneí¬_"/>
      <sheetName val="70_x005"/>
      <sheetName val="[SHOPLIST_xls]70_x0000___0_x0_2"/>
      <sheetName val="[SHOPLIST.xls]70_x0000___0_x0_6"/>
      <sheetName val="[SHOPLIST_xls]70_x0000_,/0_x000"/>
      <sheetName val="[SHOPLIST.xls]70_x0000___0_x0_7"/>
      <sheetName val="[SHOPLIST.xls]70_x0000___0_x0_8"/>
      <sheetName val="[SHOPLIST.xls]70_x0000___0_x0_9"/>
      <sheetName val="70_x0000_,/0_x000"/>
      <sheetName val="REMARKS"/>
      <sheetName val="MEMBERS CATAGORY"/>
      <sheetName val="DESIGNATION"/>
      <sheetName val="PROJECT NAME LIST "/>
      <sheetName val="Bill 3 - Site Works"/>
      <sheetName val="Curves"/>
      <sheetName val="Heads"/>
      <sheetName val="Dbase"/>
      <sheetName val="Page 2"/>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WORKSHEET"/>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HVAC QS"/>
      <sheetName val="Excel Format"/>
      <sheetName val="C.F"/>
      <sheetName val="F4.13"/>
      <sheetName val="Devco Cashflow"/>
      <sheetName val="Westin FOH &amp; BOH Split"/>
      <sheetName val="El Fenoon"/>
      <sheetName val="Trial Bal "/>
      <sheetName val="BILL-3-Alt 1"/>
      <sheetName val="Financ. Overview"/>
      <sheetName val="B2-Basement"/>
      <sheetName val="B7-N04-Apartment"/>
      <sheetName val="B14-U07-Apartment"/>
      <sheetName val="RCC,Ret. Wall"/>
      <sheetName val="H.Satuan"/>
      <sheetName val="Plot 1"/>
      <sheetName val="Break up Sheet"/>
      <sheetName val="Cashflow Analysis"/>
      <sheetName val="Basicrates"/>
      <sheetName val="Original"/>
      <sheetName val="ICO_budzet_97"/>
      <sheetName val="Old_Bars"/>
      <sheetName val="Variations (2)"/>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_SHOPLIST_xl_5455"/>
      <sheetName val="[SHOPLIST.xls]_SHOPLIST_xl_5456"/>
      <sheetName val="[SHOPLIST.xls]_VW__VU________52"/>
      <sheetName val="[SHOPLIST.xls]_VW__VU________53"/>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entitlements"/>
      <sheetName val="Cost of O &amp; O"/>
      <sheetName val="[SHOPLIST.xls]70__0_x0_2"/>
      <sheetName val="[SHOPLIST.xls]70__0_x0_3"/>
      <sheetName val="[SHOPLIST.xls]70__0_x0_4"/>
      <sheetName val="[SHOPLIST.xls]70__0_x0_5"/>
      <sheetName val="[SHOPLIST_xls]70__0_x0_2"/>
      <sheetName val="[SHOPLIST.xls]70__0_x0_6"/>
      <sheetName val="[SHOPLIST.xls]70__0_x0_7"/>
      <sheetName val="[SHOPLIST.xls]70__0_x0_8"/>
      <sheetName val="[SHOPLIST.xls]70__0_x0_9"/>
      <sheetName val="70,/0_x000"/>
      <sheetName val="General"/>
      <sheetName val="Currency_Rate"/>
      <sheetName val="Structure_Progress"/>
      <sheetName val="Structure_Exec_Qty"/>
      <sheetName val="Structure_Sub"/>
      <sheetName val="Structure_Approval"/>
      <sheetName val="Structure_BBS_Qty"/>
      <sheetName val="Structure_BBS_Sub"/>
      <sheetName val="Structure_BBS_Approval"/>
      <sheetName val="Arch_Approval"/>
      <sheetName val="Arch_Qty"/>
      <sheetName val="Elec_Qty"/>
      <sheetName val="Elec_Progress"/>
      <sheetName val="Mech_Qty"/>
      <sheetName val="Mech_SUB"/>
      <sheetName val="Mech_Progress"/>
      <sheetName val="contents_"/>
      <sheetName val="Div_8_-_Opening"/>
      <sheetName val="Div__9-_Finishes"/>
      <sheetName val="Total_"/>
      <sheetName val="Customer_Master_Data1"/>
      <sheetName val="ZED_Inventory_Phase_11"/>
      <sheetName val="5%_5%_&amp;_7Years1"/>
      <sheetName val="10%_5%_6Y1"/>
      <sheetName val="Data_validation_11"/>
      <sheetName val="Data_Validation_21"/>
      <sheetName val="Receipt_manual1"/>
      <sheetName val="pivot-summary_(2)1"/>
      <sheetName val="Updated_Sales_Report1"/>
      <sheetName val="A1-2_&amp;_B1-2_1"/>
      <sheetName val="Deleted_Buildings1"/>
      <sheetName val="Customer_Master_Data2"/>
      <sheetName val="ZED_Inventory_Phase_12"/>
      <sheetName val="5%_5%_&amp;_7Years2"/>
      <sheetName val="10%_5%_6Y2"/>
      <sheetName val="Data_validation_12"/>
      <sheetName val="Data_Validation_22"/>
      <sheetName val="Receipt_manual2"/>
      <sheetName val="pivot-summary_(2)2"/>
      <sheetName val="Updated_Sales_Report2"/>
      <sheetName val="A1-2_&amp;_B1-2_2"/>
      <sheetName val="Deleted_Buildings2"/>
      <sheetName val="Свод_(Бюджет)1"/>
      <sheetName val="Свод_(понедельно)1"/>
      <sheetName val="Статьи_расходов1"/>
      <sheetName val="Customer_Master_Data3"/>
      <sheetName val="ZED_Inventory_Phase_13"/>
      <sheetName val="5%_5%_&amp;_7Years3"/>
      <sheetName val="10%_5%_6Y3"/>
      <sheetName val="Data_validation_13"/>
      <sheetName val="Data_Validation_23"/>
      <sheetName val="Receipt_manual3"/>
      <sheetName val="pivot-summary_(2)3"/>
      <sheetName val="Updated_Sales_Report3"/>
      <sheetName val="A1-2_&amp;_B1-2_3"/>
      <sheetName val="Deleted_Buildings3"/>
      <sheetName val="Свод_(Бюджет)2"/>
      <sheetName val="Свод_(понедельно)2"/>
      <sheetName val="Статьи_расходов2"/>
      <sheetName val="Projects_Name"/>
      <sheetName val="Customer_Master_Data4"/>
      <sheetName val="ZED_Inventory_Phase_14"/>
      <sheetName val="5%_5%_&amp;_7Years4"/>
      <sheetName val="10%_5%_6Y4"/>
      <sheetName val="Data_validation_14"/>
      <sheetName val="Data_Validation_24"/>
      <sheetName val="Receipt_manual4"/>
      <sheetName val="pivot-summary_(2)4"/>
      <sheetName val="Updated_Sales_Report4"/>
      <sheetName val="A1-2_&amp;_B1-2_4"/>
      <sheetName val="Deleted_Buildings4"/>
      <sheetName val="Свод_(Бюджет)3"/>
      <sheetName val="Свод_(понедельно)3"/>
      <sheetName val="Статьи_расходов3"/>
      <sheetName val="contents_1"/>
      <sheetName val="Div_8_-_Opening1"/>
      <sheetName val="Div__9-_Finishes1"/>
      <sheetName val="Total_1"/>
      <sheetName val="Projects_Name1"/>
      <sheetName val="辽电初设_XLS_定额1"/>
      <sheetName val="Currency_Rate1"/>
      <sheetName val="方案1表二"/>
      <sheetName val="1500空分管道"/>
      <sheetName val="Customer_Master_Data5"/>
      <sheetName val="ZED_Inventory_Phase_15"/>
      <sheetName val="5%_5%_&amp;_7Years5"/>
      <sheetName val="10%_5%_6Y5"/>
      <sheetName val="Data_validation_15"/>
      <sheetName val="Data_Validation_25"/>
      <sheetName val="Receipt_manual5"/>
      <sheetName val="pivot-summary_(2)5"/>
      <sheetName val="Updated_Sales_Report5"/>
      <sheetName val="A1-2_&amp;_B1-2_5"/>
      <sheetName val="Deleted_Buildings5"/>
      <sheetName val="Свод_(Бюджет)4"/>
      <sheetName val="Свод_(понедельно)4"/>
      <sheetName val="Статьи_расходов4"/>
      <sheetName val="contents_2"/>
      <sheetName val="Div_8_-_Opening2"/>
      <sheetName val="Div__9-_Finishes2"/>
      <sheetName val="Total_2"/>
      <sheetName val="Projects_Name2"/>
      <sheetName val="辽电初设_XLS_定额2"/>
      <sheetName val="Currency_Rate2"/>
      <sheetName val="General Information"/>
      <sheetName val="MacroBook_April_2020"/>
      <sheetName val="MARGE"/>
      <sheetName val="合成単価作成・-BLDG"/>
      <sheetName val="MONTH"/>
      <sheetName val="Name-list"/>
      <sheetName val="CHK"/>
      <sheetName val="cFYF"/>
      <sheetName val="cBUD"/>
      <sheetName val="base"/>
      <sheetName val="Bang khoi luong"/>
      <sheetName val="HOTEL_ann"/>
      <sheetName val="PE-F-42 rev 00"/>
      <sheetName val="PE-F-37 Rev 00"/>
      <sheetName val="Code 07"/>
      <sheetName val="Code 09"/>
      <sheetName val="C-18"/>
      <sheetName val="COA-17"/>
      <sheetName val="stld (2)"/>
      <sheetName val="Inventory_"/>
      <sheetName val="[SHOPLIST.xls]70___0_s__i____80"/>
      <sheetName val="[SHOPLIST.xls]_VW__VU________62"/>
      <sheetName val="[SHOPLIST.xls]_VW__VU________63"/>
      <sheetName val="[SHOPLIST.xls]70_x005f_x0000___0_x_25"/>
      <sheetName val="[SHOPLIST.xls]70___0_s__i____81"/>
      <sheetName val="[SHOPLIST.xls]70___0_s__i____82"/>
      <sheetName val="[SHOPLIST.xls]_SHOPLIST_xl_6280"/>
      <sheetName val="[SHOPLIST.xls]_SHOPLIST_xl_6281"/>
      <sheetName val="[SHOPLIST.xls]_SHOPLIST_xl_6282"/>
      <sheetName val="[SHOPLIST.xls]_SHOPLIST_xl_6283"/>
      <sheetName val="[SHOPLIST.xls]_SHOPLIST_xl_6284"/>
      <sheetName val="[SHOPLIST.xls]_SHOPLIST_xl_6285"/>
      <sheetName val="[SHOPLIST.xls]_SHOPLIST_xl_6286"/>
      <sheetName val="[SHOPLIST.xls]_SHOPLIST_xl_6287"/>
      <sheetName val="[SHOPLIST.xls]_SHOPLIST_xl_6288"/>
      <sheetName val="[SHOPLIST.xls]_SHOPLIST_xl_6289"/>
      <sheetName val="[SHOPLIST.xls]_SHOPLIST_xl_6290"/>
      <sheetName val="[SHOPLIST.xls]_SHOPLIST_xl_6291"/>
      <sheetName val="[SHOPLIST.xls]_SHOPLIST_xl_6292"/>
      <sheetName val="[SHOPLIST.xls]_SHOPLIST_xl_6293"/>
      <sheetName val="[SHOPLIST.xls]_SHOPLIST_xl_6294"/>
      <sheetName val="[SHOPLIST.xls]_SHOPLIST_xl_6295"/>
      <sheetName val="[SHOPLIST.xls]_SHOPLIST_xl_6296"/>
      <sheetName val="[SHOPLIST.xls]_SHOPLIST_xl_6297"/>
      <sheetName val="[SHOPLIST.xls]_SHOPLIST_xl_6298"/>
      <sheetName val="[SHOPLIST.xls]_SHOPLIST_xl_6299"/>
      <sheetName val="[SHOPLIST.xls]_SHOPLIST_xl_6300"/>
      <sheetName val="[SHOPLIST.xls]_SHOPLIST_xl_6301"/>
      <sheetName val="[SHOPLIST.xls]_SHOPLIST_xl_6302"/>
      <sheetName val="[SHOPLIST.xls]_SHOPLIST_xl_6303"/>
      <sheetName val="[SHOPLIST.xls]_SHOPLIST_xl_6304"/>
      <sheetName val="[SHOPLIST.xls]_SHOPLIST_xl_6305"/>
      <sheetName val="[SHOPLIST.xls]_SHOPLIST_xl_6306"/>
      <sheetName val="[SHOPLIST.xls]_SHOPLIST_xl_6307"/>
      <sheetName val="[SHOPLIST.xls]_SHOPLIST_xl_6308"/>
      <sheetName val="[SHOPLIST.xls]_SHOPLIST_xl_6309"/>
      <sheetName val="[SHOPLIST.xls]_SHOPLIST_xl_6310"/>
      <sheetName val="[SHOPLIST.xls]_SHOPLIST_xl_6311"/>
      <sheetName val="[SHOPLIST.xls]_SHOPLIST_xl_6312"/>
      <sheetName val="[SHOPLIST.xls]_SHOPLIST_xl_6313"/>
      <sheetName val="[SHOPLIST.xls]_SHOPLIST_xl_6314"/>
      <sheetName val="[SHOPLIST.xls]_SHOPLIST_xl_6315"/>
      <sheetName val="[SHOPLIST.xls]_SHOPLIST_xl_6316"/>
      <sheetName val="[SHOPLIST.xls]_SHOPLIST_xl_6317"/>
      <sheetName val="[SHOPLIST.xls]_SHOPLIST_xl_6318"/>
      <sheetName val="[SHOPLIST.xls]_SHOPLIST_xl_6319"/>
      <sheetName val="[SHOPLIST.xls]_SHOPLIST_xl_6320"/>
      <sheetName val="[SHOPLIST.xls]_SHOPLIST_xl_6321"/>
      <sheetName val="[SHOPLIST.xls]_SHOPLIST_xl_6322"/>
      <sheetName val="[SHOPLIST.xls]_SHOPLIST_xl_6323"/>
      <sheetName val="[SHOPLIST.xls]_SHOPLIST_xl_6324"/>
      <sheetName val="[SHOPLIST.xls]_SHOPLIST_xl_6325"/>
      <sheetName val="[SHOPLIST.xls]_SHOPLIST_xl_6326"/>
      <sheetName val="[SHOPLIST.xls]_SHOPLIST_xl_6327"/>
      <sheetName val="[SHOPLIST.xls]_SHOPLIST_xl_6328"/>
      <sheetName val="[SHOPLIST.xls]_SHOPLIST_xl_6329"/>
      <sheetName val="[SHOPLIST.xls]_SHOPLIST_xl_6330"/>
      <sheetName val="[SHOPLIST.xls]_SHOPLIST_xl_6331"/>
      <sheetName val="[SHOPLIST.xls]_SHOPLIST_xl_6332"/>
      <sheetName val="[SHOPLIST.xls]_SHOPLIST_xl_6333"/>
      <sheetName val="[SHOPLIST.xls]_SHOPLIST_xl_6334"/>
      <sheetName val="[SHOPLIST.xls]_SHOPLIST_xl_6335"/>
      <sheetName val="[SHOPLIST.xls]_SHOPLIST_xl_6336"/>
      <sheetName val="[SHOPLIST.xls]_SHOPLIST_xl_6337"/>
      <sheetName val="[SHOPLIST.xls]_SHOPLIST_xl_6338"/>
      <sheetName val="[SHOPLIST.xls]_SHOPLIST_xl_6339"/>
      <sheetName val="[SHOPLIST.xls]_SHOPLIST_xl_6340"/>
      <sheetName val="[SHOPLIST.xls]_SHOPLIST_xl_6341"/>
      <sheetName val="[SHOPLIST.xls]_SHOPLIST_xl_6342"/>
      <sheetName val="[SHOPLIST.xls]_SHOPLIST_xl_6343"/>
      <sheetName val="[SHOPLIST.xls]_SHOPLIST_xl_6344"/>
      <sheetName val="[SHOPLIST.xls]_SHOPLIST_xl_6345"/>
      <sheetName val="[SHOPLIST.xls]_SHOPLIST_xl_6346"/>
      <sheetName val="[SHOPLIST.xls]_SHOPLIST_xl_6347"/>
      <sheetName val="[SHOPLIST.xls]_SHOPLIST_xl_6348"/>
      <sheetName val="[SHOPLIST.xls]_SHOPLIST_xl_6349"/>
      <sheetName val="[SHOPLIST.xls]_SHOPLIST_xl_6350"/>
      <sheetName val="[SHOPLIST.xls]_SHOPLIST_xl_6351"/>
      <sheetName val="[SHOPLIST.xls]_SHOPLIST_xl_6352"/>
      <sheetName val="[SHOPLIST.xls]_SHOPLIST_xl_6353"/>
      <sheetName val="[SHOPLIST.xls]_SHOPLIST_xl_6354"/>
      <sheetName val="[SHOPLIST.xls]_SHOPLIST_xl_6355"/>
      <sheetName val="[SHOPLIST.xls]_SHOPLIST_xl_6356"/>
      <sheetName val="[SHOPLIST.xls]_SHOPLIST_xl_6357"/>
      <sheetName val="[SHOPLIST.xls]_SHOPLIST_xl_6358"/>
      <sheetName val="[SHOPLIST.xls]_SHOPLIST_xl_6359"/>
      <sheetName val="[SHOPLIST.xls]_SHOPLIST_xl_6360"/>
      <sheetName val="[SHOPLIST.xls]_SHOPLIST_xl_6361"/>
      <sheetName val="[SHOPLIST.xls]_SHOPLIST_xl_6362"/>
      <sheetName val="[SHOPLIST.xls]_SHOPLIST_xl_6363"/>
      <sheetName val="[SHOPLIST.xls]_SHOPLIST_xl_6364"/>
      <sheetName val="[SHOPLIST.xls]_SHOPLIST_xl_6365"/>
      <sheetName val="[SHOPLIST.xls]_SHOPLIST_xl_6366"/>
      <sheetName val="[SHOPLIST.xls]_SHOPLIST_xl_6367"/>
      <sheetName val="[SHOPLIST.xls]_SHOPLIST_xl_6368"/>
      <sheetName val="[SHOPLIST.xls]_SHOPLIST_xl_6369"/>
      <sheetName val="[SHOPLIST.xls]_SHOPLIST_xl_6370"/>
      <sheetName val="[SHOPLIST.xls]_SHOPLIST_xl_6371"/>
      <sheetName val="[SHOPLIST.xls]_SHOPLIST_xl_6372"/>
      <sheetName val="[SHOPLIST.xls]_SHOPLIST_xl_6373"/>
      <sheetName val="[SHOPLIST.xls]_SHOPLIST_xl_6374"/>
      <sheetName val="[SHOPLIST.xls]_SHOPLIST_xl_6375"/>
      <sheetName val="[SHOPLIST.xls]_SHOPLIST_xl_6376"/>
      <sheetName val="[SHOPLIST.xls]_SHOPLIST_xl_6377"/>
      <sheetName val="[SHOPLIST.xls]_SHOPLIST_xl_6378"/>
      <sheetName val="[SHOPLIST.xls]_SHOPLIST_xl_6379"/>
      <sheetName val="[SHOPLIST.xls]_SHOPLIST_xl_6380"/>
      <sheetName val="[SHOPLIST.xls]_SHOPLIST_xl_6381"/>
      <sheetName val="[SHOPLIST.xls]_SHOPLIST_xl_6382"/>
      <sheetName val="[SHOPLIST.xls]_SHOPLIST_xl_6383"/>
      <sheetName val="[SHOPLIST.xls]_SHOPLIST_xl_6384"/>
      <sheetName val="[SHOPLIST.xls]_SHOPLIST_xl_6385"/>
      <sheetName val="[SHOPLIST.xls]_SHOPLIST_xl_6386"/>
      <sheetName val="[SHOPLIST.xls]_SHOPLIST_xl_6387"/>
      <sheetName val="[SHOPLIST.xls]_SHOPLIST_xl_6388"/>
      <sheetName val="[SHOPLIST.xls]_SHOPLIST_xl_6389"/>
      <sheetName val="[SHOPLIST.xls]_SHOPLIST_xl_6390"/>
      <sheetName val="[SHOPLIST.xls]_SHOPLIST_xl_6391"/>
      <sheetName val="[SHOPLIST.xls]_SHOPLIST_xl_6392"/>
      <sheetName val="[SHOPLIST.xls]_SHOPLIST_xl_6393"/>
      <sheetName val="[SHOPLIST.xls]_SHOPLIST_xl_6394"/>
      <sheetName val="[SHOPLIST.xls]_SHOPLIST_xl_6395"/>
      <sheetName val="[SHOPLIST.xls]_SHOPLIST_xl_6396"/>
      <sheetName val="[SHOPLIST.xls]_SHOPLIST_xl_6397"/>
      <sheetName val="[SHOPLIST.xls]_SHOPLIST_xl_6398"/>
      <sheetName val="[SHOPLIST.xls]_SHOPLIST_xl_6399"/>
      <sheetName val="[SHOPLIST.xls]_SHOPLIST_xl_6400"/>
      <sheetName val="[SHOPLIST.xls]_SHOPLIST_xl_6401"/>
      <sheetName val="[SHOPLIST.xls]_SHOPLIST_xl_6402"/>
      <sheetName val="[SHOPLIST.xls]_SHOPLIST_xl_6403"/>
      <sheetName val="[SHOPLIST.xls]_SHOPLIST_xl_6404"/>
      <sheetName val="[SHOPLIST.xls]_SHOPLIST_xl_6405"/>
      <sheetName val="[SHOPLIST.xls]_SHOPLIST_xl_6406"/>
      <sheetName val="[SHOPLIST.xls]_SHOPLIST_xl_6407"/>
      <sheetName val="[SHOPLIST.xls]_SHOPLIST_xl_6408"/>
      <sheetName val="[SHOPLIST.xls]_SHOPLIST_xl_6409"/>
      <sheetName val="[SHOPLIST.xls]_SHOPLIST_xl_6410"/>
      <sheetName val="[SHOPLIST.xls]_SHOPLIST_xl_6411"/>
      <sheetName val="[SHOPLIST.xls]_SHOPLIST_xl_6412"/>
      <sheetName val="[SHOPLIST.xls]_SHOPLIST_xl_6413"/>
      <sheetName val="[SHOPLIST.xls]_SHOPLIST_xl_6414"/>
      <sheetName val="[SHOPLIST.xls]_SHOPLIST_xl_6415"/>
      <sheetName val="[SHOPLIST.xls]_SHOPLIST_xl_6416"/>
      <sheetName val="[SHOPLIST.xls]_SHOPLIST_xl_6417"/>
      <sheetName val="[SHOPLIST.xls]_SHOPLIST_xl_6418"/>
      <sheetName val="[SHOPLIST.xls]70___0_s__i____83"/>
      <sheetName val="[SHOPLIST.xls]_SHOPLIST_xl_6419"/>
      <sheetName val="[SHOPLIST.xls]_SHOPLIST_xl_6420"/>
      <sheetName val="[SHOPLIST.xls]_SHOPLIST_xl_6421"/>
      <sheetName val="[SHOPLIST.xls]_SHOPLIST_xl_6422"/>
      <sheetName val="[SHOPLIST.xls]_SHOPLIST_xl_6423"/>
      <sheetName val="[SHOPLIST.xls]_SHOPLIST_xl_6424"/>
      <sheetName val="[SHOPLIST.xls]_SHOPLIST_xl_6425"/>
      <sheetName val="[SHOPLIST.xls]_SHOPLIST_xl_6426"/>
      <sheetName val="[SHOPLIST.xls]_SHOPLIST_xl_6427"/>
      <sheetName val="[SHOPLIST.xls]_SHOPLIST_xl_6428"/>
      <sheetName val="[SHOPLIST.xls]_SHOPLIST_xl_6429"/>
      <sheetName val="[SHOPLIST.xls]_SHOPLIST_xl_6430"/>
      <sheetName val="[SHOPLIST.xls]_SHOPLIST_xl_6431"/>
      <sheetName val="[SHOPLIST.xls]_SHOPLIST_xl_6432"/>
      <sheetName val="[SHOPLIST.xls]_SHOPLIST_xl_6433"/>
      <sheetName val="[SHOPLIST.xls]_SHOPLIST_xl_6434"/>
      <sheetName val="[SHOPLIST.xls]_SHOPLIST_xl_6435"/>
      <sheetName val="[SHOPLIST.xls]_SHOPLIST_xl_6436"/>
      <sheetName val="[SHOPLIST.xls]_SHOPLIST_xl_6437"/>
      <sheetName val="[SHOPLIST.xls]_SHOPLIST_xl_6438"/>
      <sheetName val="[SHOPLIST.xls]_SHOPLIST_xl_6439"/>
      <sheetName val="[SHOPLIST.xls]_SHOPLIST_xl_6440"/>
      <sheetName val="[SHOPLIST.xls]_SHOPLIST_xl_6441"/>
      <sheetName val="[SHOPLIST.xls]_SHOPLIST_xl_6442"/>
      <sheetName val="[SHOPLIST.xls]_SHOPLIST_xl_6443"/>
      <sheetName val="[SHOPLIST.xls]_SHOPLIST_xl_6444"/>
      <sheetName val="[SHOPLIST.xls]_SHOPLIST_xl_6445"/>
      <sheetName val="[SHOPLIST.xls]_SHOPLIST_xl_6446"/>
      <sheetName val="[SHOPLIST.xls]_SHOPLIST_xl_6447"/>
      <sheetName val="[SHOPLIST.xls]_SHOPLIST_xl_6448"/>
      <sheetName val="[SHOPLIST.xls]_SHOPLIST_xl_6449"/>
      <sheetName val="[SHOPLIST.xls]_SHOPLIST_xl_6450"/>
      <sheetName val="[SHOPLIST.xls]_SHOPLIST_xl_6451"/>
      <sheetName val="[SHOPLIST.xls]_SHOPLIST_xl_6452"/>
      <sheetName val="[SHOPLIST.xls]_SHOPLIST_xl_6453"/>
      <sheetName val="[SHOPLIST.xls]_SHOPLIST_xl_6454"/>
      <sheetName val="[SHOPLIST.xls]_SHOPLIST_xl_6455"/>
      <sheetName val="[SHOPLIST.xls]_SHOPLIST_xl_6456"/>
      <sheetName val="[SHOPLIST.xls]_SHOPLIST_xl_6457"/>
      <sheetName val="[SHOPLIST.xls]_SHOPLIST_xl_6458"/>
      <sheetName val="[SHOPLIST.xls]_SHOPLIST_xl_6459"/>
      <sheetName val="[SHOPLIST.xls]_SHOPLIST_xl_6460"/>
      <sheetName val="[SHOPLIST.xls]_SHOPLIST_xl_6461"/>
      <sheetName val="[SHOPLIST.xls]_SHOPLIST_xl_6462"/>
      <sheetName val="[SHOPLIST.xls]_SHOPLIST_xl_6463"/>
      <sheetName val="[SHOPLIST.xls]_SHOPLIST_xl_6464"/>
      <sheetName val="[SHOPLIST.xls]_SHOPLIST_xl_6465"/>
      <sheetName val="[SHOPLIST.xls]_SHOPLIST_xl_6466"/>
      <sheetName val="[SHOPLIST.xls]_SHOPLIST_xl_6467"/>
      <sheetName val="[SHOPLIST.xls]_SHOPLIST_xl_6468"/>
      <sheetName val="[SHOPLIST.xls]_SHOPLIST_xl_6469"/>
      <sheetName val="[SHOPLIST.xls]_SHOPLIST_xl_6470"/>
      <sheetName val="[SHOPLIST.xls]_SHOPLIST_xl_6471"/>
      <sheetName val="[SHOPLIST.xls]_SHOPLIST_xl_6472"/>
      <sheetName val="[SHOPLIST.xls]_SHOPLIST_xl_6473"/>
      <sheetName val="[SHOPLIST.xls]_SHOPLIST_xl_6474"/>
      <sheetName val="[SHOPLIST.xls]_SHOPLIST_xl_6475"/>
      <sheetName val="[SHOPLIST.xls]_SHOPLIST_xl_6476"/>
      <sheetName val="[SHOPLIST.xls]_SHOPLIST_xl_6477"/>
      <sheetName val="[SHOPLIST.xls]_SHOPLIST_xl_6478"/>
      <sheetName val="[SHOPLIST.xls]_SHOPLIST_xl_6479"/>
      <sheetName val="[SHOPLIST.xls]_SHOPLIST_xl_6480"/>
      <sheetName val="[SHOPLIST.xls]_SHOPLIST_xl_6481"/>
      <sheetName val="[SHOPLIST.xls]_SHOPLIST_xl_6482"/>
      <sheetName val="[SHOPLIST.xls]_SHOPLIST_xl_6483"/>
      <sheetName val="[SHOPLIST.xls]_SHOPLIST_xl_6484"/>
      <sheetName val="[SHOPLIST.xls]_SHOPLIST_xl_6485"/>
      <sheetName val="[SHOPLIST.xls]_SHOPLIST_xl_6486"/>
      <sheetName val="[SHOPLIST.xls]_SHOPLIST_xl_6487"/>
      <sheetName val="[SHOPLIST.xls]_SHOPLIST_xl_6488"/>
      <sheetName val="[SHOPLIST.xls]_SHOPLIST_xl_6489"/>
      <sheetName val="[SHOPLIST.xls]_SHOPLIST_xl_6490"/>
      <sheetName val="[SHOPLIST.xls]_SHOPLIST_xl_6491"/>
      <sheetName val="[SHOPLIST.xls]_SHOPLIST_xl_6492"/>
      <sheetName val="[SHOPLIST.xls]_SHOPLIST_xl_6493"/>
      <sheetName val="[SHOPLIST.xls]_SHOPLIST_xl_6494"/>
      <sheetName val="[SHOPLIST.xls]_SHOPLIST_xl_6495"/>
      <sheetName val="[SHOPLIST.xls]_SHOPLIST_xl_6496"/>
      <sheetName val="[SHOPLIST.xls]_SHOPLIST_xl_6497"/>
      <sheetName val="[SHOPLIST.xls]_SHOPLIST_xl_6498"/>
      <sheetName val="[SHOPLIST.xls]_SHOPLIST_xl_6499"/>
      <sheetName val="[SHOPLIST.xls]_SHOPLIST_xl_6500"/>
      <sheetName val="[SHOPLIST.xls]_SHOPLIST_xl_6501"/>
      <sheetName val="[SHOPLIST.xls]_SHOPLIST_xl_6502"/>
      <sheetName val="[SHOPLIST.xls]_SHOPLIST_xl_6503"/>
      <sheetName val="[SHOPLIST.xls]_SHOPLIST_xl_6504"/>
      <sheetName val="[SHOPLIST.xls]_SHOPLIST_xl_6505"/>
      <sheetName val="[SHOPLIST.xls]_SHOPLIST_xl_6506"/>
      <sheetName val="[SHOPLIST.xls]_SHOPLIST_xl_6507"/>
      <sheetName val="[SHOPLIST.xls]_SHOPLIST_xl_6508"/>
      <sheetName val="[SHOPLIST.xls]_SHOPLIST_xl_6509"/>
      <sheetName val="[SHOPLIST.xls]_SHOPLIST_xl_6510"/>
      <sheetName val="[SHOPLIST.xls]_SHOPLIST_xl_6511"/>
      <sheetName val="[SHOPLIST.xls]_SHOPLIST_xl_6512"/>
      <sheetName val="[SHOPLIST.xls]_SHOPLIST_xl_6513"/>
      <sheetName val="[SHOPLIST.xls]_SHOPLIST_xl_6514"/>
      <sheetName val="[SHOPLIST.xls]_SHOPLIST_xl_6515"/>
      <sheetName val="[SHOPLIST.xls]_SHOPLIST_xl_6516"/>
      <sheetName val="[SHOPLIST.xls]_SHOPLIST_xl_6517"/>
      <sheetName val="[SHOPLIST.xls]_SHOPLIST_xl_6518"/>
      <sheetName val="[SHOPLIST.xls]_SHOPLIST_xl_6519"/>
      <sheetName val="[SHOPLIST.xls]_SHOPLIST_xl_6520"/>
      <sheetName val="[SHOPLIST.xls]_SHOPLIST_xl_6521"/>
      <sheetName val="[SHOPLIST.xls]_SHOPLIST_xl_6522"/>
      <sheetName val="[SHOPLIST.xls]_SHOPLIST_xl_6523"/>
      <sheetName val="[SHOPLIST.xls]_SHOPLIST_xl_6524"/>
      <sheetName val="[SHOPLIST.xls]_SHOPLIST_xl_6525"/>
      <sheetName val="[SHOPLIST.xls]_SHOPLIST_xl_6526"/>
      <sheetName val="[SHOPLIST.xls]_SHOPLIST_xl_6527"/>
      <sheetName val="[SHOPLIST.xls]_SHOPLIST_xl_6528"/>
      <sheetName val="[SHOPLIST.xls]_SHOPLIST_xl_6529"/>
      <sheetName val="[SHOPLIST.xls]_SHOPLIST_xl_6530"/>
      <sheetName val="[SHOPLIST.xls]_SHOPLIST_xl_6531"/>
      <sheetName val="[SHOPLIST.xls]_SHOPLIST_xl_6532"/>
      <sheetName val="[SHOPLIST.xls]_SHOPLIST_xl_6533"/>
      <sheetName val="[SHOPLIST.xls]_SHOPLIST_xl_6534"/>
      <sheetName val="[SHOPLIST.xls]_SHOPLIST_xl_6535"/>
      <sheetName val="[SHOPLIST.xls]_SHOPLIST_xl_6536"/>
      <sheetName val="[SHOPLIST.xls]_SHOPLIST_xl_6537"/>
      <sheetName val="[SHOPLIST.xls]_SHOPLIST_xl_6538"/>
      <sheetName val="[SHOPLIST.xls]_SHOPLIST_xl_6539"/>
      <sheetName val="[SHOPLIST.xls]_SHOPLIST_xl_6540"/>
      <sheetName val="[SHOPLIST.xls]_SHOPLIST_xl_6541"/>
      <sheetName val="[SHOPLIST.xls]_SHOPLIST_xl_6542"/>
      <sheetName val="[SHOPLIST.xls]_SHOPLIST_xl_6543"/>
      <sheetName val="[SHOPLIST.xls]_SHOPLIST_xl_6544"/>
      <sheetName val="[SHOPLIST.xls]_SHOPLIST_xl_6545"/>
      <sheetName val="[SHOPLIST.xls]_SHOPLIST_xl_6546"/>
      <sheetName val="[SHOPLIST.xls]_SHOPLIST_xl_6547"/>
      <sheetName val="[SHOPLIST.xls]_SHOPLIST_xl_6548"/>
      <sheetName val="[SHOPLIST.xls]_SHOPLIST_xl_6549"/>
      <sheetName val="[SHOPLIST.xls]_SHOPLIST_xl_6550"/>
      <sheetName val="[SHOPLIST.xls]_SHOPLIST_xl_6551"/>
      <sheetName val="[SHOPLIST.xls]_SHOPLIST_xl_6552"/>
      <sheetName val="[SHOPLIST.xls]_SHOPLIST_xl_6553"/>
      <sheetName val="[SHOPLIST.xls]_SHOPLIST_xl_6554"/>
      <sheetName val="[SHOPLIST.xls]_SHOPLIST_xl_6555"/>
      <sheetName val="[SHOPLIST.xls]_SHOPLIST_xl_6556"/>
      <sheetName val="[SHOPLIST.xls]_SHOPLIST_xl_6557"/>
      <sheetName val="[SHOPLIST.xls]_SHOPLIST_xl_6558"/>
      <sheetName val="[SHOPLIST.xls]_SHOPLIST_xl_6559"/>
      <sheetName val="[SHOPLIST.xls]_SHOPLIST_xl_6560"/>
      <sheetName val="[SHOPLIST.xls]_SHOPLIST_xl_6561"/>
      <sheetName val="[SHOPLIST.xls]_SHOPLIST_xl_6562"/>
      <sheetName val="[SHOPLIST.xls]_SHOPLIST_xl_6563"/>
      <sheetName val="[SHOPLIST.xls]_SHOPLIST_xl_6564"/>
      <sheetName val="[SHOPLIST.xls]_SHOPLIST_xl_6565"/>
      <sheetName val="[SHOPLIST.xls]_SHOPLIST_xl_6566"/>
      <sheetName val="[SHOPLIST.xls]_SHOPLIST_xl_6567"/>
      <sheetName val="[SHOPLIST.xls]_SHOPLIST_xl_6568"/>
      <sheetName val="[SHOPLIST.xls]_SHOPLIST_xl_6569"/>
      <sheetName val="[SHOPLIST.xls]_SHOPLIST_xl_6570"/>
      <sheetName val="[SHOPLIST.xls]_SHOPLIST_xl_6571"/>
      <sheetName val="[SHOPLIST.xls]_SHOPLIST_xl_6572"/>
      <sheetName val="[SHOPLIST.xls]_SHOPLIST_xl_6573"/>
      <sheetName val="[SHOPLIST.xls]_SHOPLIST_xl_6574"/>
      <sheetName val="[SHOPLIST.xls]_SHOPLIST_xl_6575"/>
      <sheetName val="[SHOPLIST.xls]_SHOPLIST_xl_6576"/>
      <sheetName val="[SHOPLIST.xls]_SHOPLIST_xl_6577"/>
      <sheetName val="[SHOPLIST.xls]_SHOPLIST_xl_6578"/>
      <sheetName val="[SHOPLIST.xls]_SHOPLIST_xl_6579"/>
      <sheetName val="[SHOPLIST.xls]_SHOPLIST_xl_6580"/>
      <sheetName val="[SHOPLIST.xls]_SHOPLIST_xl_6581"/>
      <sheetName val="[SHOPLIST.xls]_SHOPLIST_xl_6582"/>
      <sheetName val="[SHOPLIST.xls]_SHOPLIST_xl_6583"/>
      <sheetName val="[SHOPLIST.xls]_SHOPLIST_xl_6584"/>
      <sheetName val="[SHOPLIST.xls]_SHOPLIST_xl_6585"/>
      <sheetName val="[SHOPLIST.xls]_SHOPLIST_xl_6586"/>
      <sheetName val="[SHOPLIST.xls]_SHOPLIST_xl_6587"/>
      <sheetName val="[SHOPLIST.xls]_SHOPLIST_xl_6588"/>
      <sheetName val="[SHOPLIST.xls]_SHOPLIST_xl_6589"/>
      <sheetName val="[SHOPLIST.xls]_SHOPLIST_xl_6590"/>
      <sheetName val="[SHOPLIST.xls]_SHOPLIST_xl_6591"/>
      <sheetName val="[SHOPLIST.xls]_SHOPLIST_xl_6592"/>
      <sheetName val="[SHOPLIST.xls]_SHOPLIST_xl_6593"/>
      <sheetName val="[SHOPLIST.xls]_SHOPLIST_xl_6594"/>
      <sheetName val="[SHOPLIST.xls]_SHOPLIST_xl_6595"/>
      <sheetName val="[SHOPLIST.xls]_SHOPLIST_xl_6596"/>
      <sheetName val="[SHOPLIST.xls]_SHOPLIST_xl_6597"/>
      <sheetName val="[SHOPLIST.xls]_SHOPLIST_xl_6598"/>
      <sheetName val="[SHOPLIST.xls]_SHOPLIST_xl_6599"/>
      <sheetName val="[SHOPLIST.xls]_SHOPLIST_xl_6600"/>
      <sheetName val="[SHOPLIST.xls]_SHOPLIST_xl_6601"/>
      <sheetName val="[SHOPLIST.xls]_SHOPLIST_xl_6602"/>
      <sheetName val="[SHOPLIST.xls]_SHOPLIST_xl_6603"/>
      <sheetName val="[SHOPLIST.xls]_SHOPLIST_xl_6604"/>
      <sheetName val="[SHOPLIST.xls]_SHOPLIST_xl_6605"/>
      <sheetName val="[SHOPLIST.xls]_SHOPLIST_xl_6606"/>
      <sheetName val="[SHOPLIST.xls]_SHOPLIST_xl_6607"/>
      <sheetName val="[SHOPLIST.xls]_SHOPLIST_xl_6608"/>
      <sheetName val="[SHOPLIST.xls]_SHOPLIST_xl_6609"/>
      <sheetName val="[SHOPLIST.xls]_SHOPLIST_xl_6610"/>
      <sheetName val="[SHOPLIST.xls]_SHOPLIST_xl_6611"/>
      <sheetName val="[SHOPLIST.xls]_SHOPLIST_xl_6612"/>
      <sheetName val="[SHOPLIST.xls]_SHOPLIST_xl_6613"/>
      <sheetName val="[SHOPLIST.xls]_SHOPLIST_xl_6614"/>
      <sheetName val="[SHOPLIST.xls]_SHOPLIST_xl_6615"/>
      <sheetName val="[SHOPLIST.xls]_SHOPLIST_xl_6616"/>
      <sheetName val="[SHOPLIST.xls]70_x005f_x0000___0_x_26"/>
      <sheetName val="[SHOPLIST.xls]_SHOPLIST_xl_6617"/>
      <sheetName val="[SHOPLIST.xls]_SHOPLIST_xl_6618"/>
      <sheetName val="[SHOPLIST.xls]_SHOPLIST_xl_6619"/>
      <sheetName val="[SHOPLIST.xls]_SHOPLIST_xl_6620"/>
      <sheetName val="[SHOPLIST.xls]_SHOPLIST_xl_6621"/>
      <sheetName val="[SHOPLIST.xls]_SHOPLIST_xl_6622"/>
      <sheetName val="[SHOPLIST.xls]_SHOPLIST_xl_6623"/>
      <sheetName val="[SHOPLIST.xls]_SHOPLIST_xl_6624"/>
      <sheetName val="[SHOPLIST.xls]_SHOPLIST_xl_6625"/>
      <sheetName val="[SHOPLIST.xls]_SHOPLIST_xl_6626"/>
      <sheetName val="[SHOPLIST.xls]_SHOPLIST_xl_6627"/>
      <sheetName val="[SHOPLIST.xls]_SHOPLIST_xl_6628"/>
      <sheetName val="[SHOPLIST.xls]_SHOPLIST_xl_6629"/>
      <sheetName val="[SHOPLIST.xls]_SHOPLIST_xl_6630"/>
      <sheetName val="[SHOPLIST.xls]_SHOPLIST_xl_6631"/>
      <sheetName val="[SHOPLIST.xls]_SHOPLIST_xl_6632"/>
      <sheetName val="[SHOPLIST.xls]_SHOPLIST_xl_6633"/>
      <sheetName val="[SHOPLIST.xls]_SHOPLIST_xl_6634"/>
      <sheetName val="[SHOPLIST.xls]_SHOPLIST_xl_6635"/>
      <sheetName val="[SHOPLIST.xls]_SHOPLIST_xl_6636"/>
      <sheetName val="[SHOPLIST.xls]_SHOPLIST_xl_6637"/>
      <sheetName val="[SHOPLIST.xls]_SHOPLIST_xl_6638"/>
      <sheetName val="[SHOPLIST.xls]_SHOPLIST_xl_6639"/>
      <sheetName val="[SHOPLIST.xls]_SHOPLIST_xl_6640"/>
      <sheetName val="[SHOPLIST.xls]_SHOPLIST_xl_6641"/>
      <sheetName val="[SHOPLIST.xls]_SHOPLIST_xl_6642"/>
      <sheetName val="[SHOPLIST.xls]_SHOPLIST_xl_6643"/>
      <sheetName val="[SHOPLIST.xls]_SHOPLIST_xl_6644"/>
      <sheetName val="[SHOPLIST.xls]_SHOPLIST_xl_6645"/>
      <sheetName val="[SHOPLIST.xls]_SHOPLIST_xl_6646"/>
      <sheetName val="[SHOPLIST.xls]_SHOPLIST_xl_6647"/>
      <sheetName val="[SHOPLIST.xls]_SHOPLIST_xl_6648"/>
      <sheetName val="[SHOPLIST.xls]_SHOPLIST_xl_6649"/>
      <sheetName val="[SHOPLIST.xls]_SHOPLIST_xl_6650"/>
      <sheetName val="[SHOPLIST.xls]_SHOPLIST_xl_6651"/>
      <sheetName val="[SHOPLIST.xls]_SHOPLIST_xl_6652"/>
      <sheetName val="[SHOPLIST.xls]_SHOPLIST_xl_6653"/>
      <sheetName val="[SHOPLIST.xls]_SHOPLIST_xl_6654"/>
      <sheetName val="[SHOPLIST.xls]_SHOPLIST_xl_6655"/>
      <sheetName val="[SHOPLIST.xls]_SHOPLIST_xl_6656"/>
      <sheetName val="[SHOPLIST.xls]_SHOPLIST_xl_6657"/>
      <sheetName val="[SHOPLIST.xls]_SHOPLIST_xl_6658"/>
      <sheetName val="[SHOPLIST.xls]_SHOPLIST_xl_6659"/>
      <sheetName val="[SHOPLIST.xls]_SHOPLIST_xl_6660"/>
      <sheetName val="[SHOPLIST.xls]_SHOPLIST_xl_6661"/>
      <sheetName val="[SHOPLIST.xls]_SHOPLIST_xl_6662"/>
      <sheetName val="[SHOPLIST.xls]_SHOPLIST_xl_6663"/>
      <sheetName val="[SHOPLIST.xls]_SHOPLIST_xl_6664"/>
      <sheetName val="[SHOPLIST.xls]_SHOPLIST_xl_6665"/>
      <sheetName val="[SHOPLIST.xls]_SHOPLIST_xl_6666"/>
      <sheetName val="[SHOPLIST.xls]_SHOPLIST_xl_6667"/>
      <sheetName val="[SHOPLIST.xls]_SHOPLIST_xl_6668"/>
      <sheetName val="[SHOPLIST.xls]_SHOPLIST_xl_6669"/>
      <sheetName val="[SHOPLIST.xls]_SHOPLIST_xl_6670"/>
      <sheetName val="[SHOPLIST.xls]_SHOPLIST_xl_6671"/>
      <sheetName val="[SHOPLIST.xls]_SHOPLIST_xl_6672"/>
      <sheetName val="[SHOPLIST.xls]_SHOPLIST_xl_6673"/>
      <sheetName val="[SHOPLIST.xls]_SHOPLIST_xl_6674"/>
      <sheetName val="[SHOPLIST.xls]_SHOPLIST_xl_6675"/>
      <sheetName val="[SHOPLIST.xls]_SHOPLIST_xl_6676"/>
      <sheetName val="[SHOPLIST.xls]_SHOPLIST_xl_6677"/>
      <sheetName val="[SHOPLIST.xls]_SHOPLIST_xl_6678"/>
      <sheetName val="[SHOPLIST.xls]_SHOPLIST_xl_6679"/>
      <sheetName val="[SHOPLIST.xls]_SHOPLIST_xl_6680"/>
      <sheetName val="[SHOPLIST.xls]_SHOPLIST_xl_6681"/>
      <sheetName val="[SHOPLIST.xls]_SHOPLIST_xl_6682"/>
      <sheetName val="[SHOPLIST.xls]_SHOPLIST_xl_6683"/>
      <sheetName val="[SHOPLIST.xls]_SHOPLIST_xl_6684"/>
      <sheetName val="[SHOPLIST.xls]_SHOPLIST_xl_6685"/>
      <sheetName val="[SHOPLIST.xls]_SHOPLIST_xl_6686"/>
      <sheetName val="[SHOPLIST.xls]_SHOPLIST_xl_6687"/>
      <sheetName val="[SHOPLIST.xls]_SHOPLIST_xl_6688"/>
      <sheetName val="[SHOPLIST.xls]_SHOPLIST_xl_6689"/>
      <sheetName val="[SHOPLIST.xls]_SHOPLIST_xl_6690"/>
      <sheetName val="[SHOPLIST.xls]_SHOPLIST_xl_6691"/>
      <sheetName val="[SHOPLIST.xls]_SHOPLIST_xl_6692"/>
      <sheetName val="[SHOPLIST.xls]_SHOPLIST_xl_6693"/>
      <sheetName val="[SHOPLIST.xls]_SHOPLIST_xl_6694"/>
      <sheetName val="[SHOPLIST.xls]_SHOPLIST_xl_6695"/>
      <sheetName val="[SHOPLIST.xls]_SHOPLIST_xl_6696"/>
      <sheetName val="[SHOPLIST.xls]_SHOPLIST_xl_6697"/>
      <sheetName val="[SHOPLIST.xls]_SHOPLIST_xl_6698"/>
      <sheetName val="[SHOPLIST.xls]_SHOPLIST_xl_6699"/>
      <sheetName val="[SHOPLIST.xls]_SHOPLIST_xl_6700"/>
      <sheetName val="[SHOPLIST.xls]_SHOPLIST_xl_6701"/>
      <sheetName val="[SHOPLIST.xls]_SHOPLIST_xl_6702"/>
      <sheetName val="[SHOPLIST.xls]_SHOPLIST_xl_6703"/>
      <sheetName val="[SHOPLIST.xls]_SHOPLIST_xl_6704"/>
      <sheetName val="[SHOPLIST.xls]_VW__VU________64"/>
      <sheetName val="[SHOPLIST.xls]_VW__VU________65"/>
      <sheetName val="[SHOPLIST.xls]_SHOPLIST_xl_6705"/>
      <sheetName val="[SHOPLIST.xls]_SHOPLIST_xl_6706"/>
      <sheetName val="[SHOPLIST.xls]70___0_s__i____84"/>
      <sheetName val="[SHOPLIST.xls]_SHOPLIST_xl_6707"/>
      <sheetName val="[SHOPLIST.xls]_SHOPLIST_xl_6708"/>
      <sheetName val="[SHOPLIST.xls]_SHOPLIST_xl_6709"/>
      <sheetName val="[SHOPLIST.xls]_VW__VU________66"/>
      <sheetName val="[SHOPLIST.xls]_VW__VU________67"/>
      <sheetName val="[SHOPLIST.xls]_SHOPLIST_xl_6710"/>
      <sheetName val="[SHOPLIST.xls]_SHOPLIST_xl_6711"/>
      <sheetName val="[SHOPLIST.xls]70___0_s__i____85"/>
      <sheetName val="[SHOPLIST.xls]_SHOPLIST_xl_6712"/>
      <sheetName val="[SHOPLIST.xls]_SHOPLIST_xl_6713"/>
      <sheetName val="[SHOPLIST.xls]_SHOPLIST_xl_6714"/>
      <sheetName val="[SHOPLIST.xls]_SHOPLIST_xl_6715"/>
      <sheetName val="[SHOPLIST.xls]_SHOPLIST_xl_6716"/>
      <sheetName val="[SHOPLIST.xls]_SHOPLIST_xl_6717"/>
      <sheetName val="[SHOPLIST.xls]_SHOPLIST_xl_6718"/>
      <sheetName val="[SHOPLIST.xls]_SHOPLIST_xl_6719"/>
      <sheetName val="[SHOPLIST.xls]_SHOPLIST_xl_6720"/>
      <sheetName val="[SHOPLIST.xls]_SHOPLIST_xl_6721"/>
      <sheetName val="[SHOPLIST.xls]_SHOPLIST_xl_6722"/>
      <sheetName val="[SHOPLIST.xls]_SHOPLIST_xl_6723"/>
      <sheetName val="[SHOPLIST.xls]_SHOPLIST_xl_6724"/>
      <sheetName val="[SHOPLIST.xls]_SHOPLIST_xl_6725"/>
      <sheetName val="[SHOPLIST.xls]_SHOPLIST_xl_6726"/>
      <sheetName val="[SHOPLIST.xls]_SHOPLIST_xl_6727"/>
      <sheetName val="[SHOPLIST.xls]_SHOPLIST_xl_6728"/>
      <sheetName val="[SHOPLIST.xls]_SHOPLIST_xl_6729"/>
      <sheetName val="[SHOPLIST.xls]_SHOPLIST_xl_6730"/>
      <sheetName val="[SHOPLIST.xls]_SHOPLIST_xl_6731"/>
      <sheetName val="[SHOPLIST.xls]_SHOPLIST_xl_6732"/>
      <sheetName val="[SHOPLIST.xls]_SHOPLIST_xl_6733"/>
      <sheetName val="[SHOPLIST.xls]_SHOPLIST_xl_6734"/>
      <sheetName val="[SHOPLIST.xls]_SHOPLIST_xl_6735"/>
      <sheetName val="[SHOPLIST.xls]_SHOPLIST_xl_6736"/>
      <sheetName val="[SHOPLIST.xls]_SHOPLIST_xl_6737"/>
      <sheetName val="[SHOPLIST.xls]_SHOPLIST_xl_6738"/>
      <sheetName val="[SHOPLIST.xls]_SHOPLIST_xl_6739"/>
      <sheetName val="[SHOPLIST.xls]_SHOPLIST_xl_6740"/>
      <sheetName val="[SHOPLIST.xls]_SHOPLIST_xl_6741"/>
      <sheetName val="[SHOPLIST.xls]_SHOPLIST_xl_6742"/>
      <sheetName val="[SHOPLIST.xls]_SHOPLIST_xl_6743"/>
      <sheetName val="[SHOPLIST.xls]_SHOPLIST_xl_6744"/>
      <sheetName val="[SHOPLIST.xls]_SHOPLIST_xl_6745"/>
      <sheetName val="[SHOPLIST.xls]_SHOPLIST_xl_6746"/>
      <sheetName val="[SHOPLIST.xls]_SHOPLIST_xl_6747"/>
      <sheetName val="[SHOPLIST.xls]_SHOPLIST_xl_6748"/>
      <sheetName val="[SHOPLIST.xls]_SHOPLIST_xl_6749"/>
      <sheetName val="[SHOPLIST.xls]_SHOPLIST_xl_6750"/>
      <sheetName val="[SHOPLIST.xls]_SHOPLIST_xl_6751"/>
      <sheetName val="[SHOPLIST.xls]_SHOPLIST_xl_6752"/>
      <sheetName val="[SHOPLIST.xls]_SHOPLIST_xl_6753"/>
      <sheetName val="[SHOPLIST.xls]_SHOPLIST_xl_6754"/>
      <sheetName val="[SHOPLIST.xls]_SHOPLIST_xl_6755"/>
      <sheetName val="[SHOPLIST.xls]_SHOPLIST_xl_6756"/>
      <sheetName val="[SHOPLIST.xls]_SHOPLIST_xl_6757"/>
      <sheetName val="[SHOPLIST.xls]_SHOPLIST_xl_6758"/>
      <sheetName val="[SHOPLIST.xls]_SHOPLIST_xl_6759"/>
      <sheetName val="[SHOPLIST.xls]_SHOPLIST_xl_6760"/>
      <sheetName val="[SHOPLIST.xls]_SHOPLIST_xl_6761"/>
      <sheetName val="[SHOPLIST.xls]_SHOPLIST_xl_6762"/>
      <sheetName val="[SHOPLIST.xls]_SHOPLIST_xl_6763"/>
      <sheetName val="[SHOPLIST.xls]_SHOPLIST_xl_6764"/>
      <sheetName val="[SHOPLIST.xls]_SHOPLIST_xl_6765"/>
      <sheetName val="[SHOPLIST.xls]_SHOPLIST_xl_6766"/>
      <sheetName val="[SHOPLIST.xls]_SHOPLIST_xl_6767"/>
      <sheetName val="[SHOPLIST.xls]_SHOPLIST_xl_6768"/>
      <sheetName val="[SHOPLIST.xls]_SHOPLIST_xl_6769"/>
      <sheetName val="[SHOPLIST.xls]_SHOPLIST_xl_6770"/>
      <sheetName val="[SHOPLIST.xls]_SHOPLIST_xl_6771"/>
      <sheetName val="[SHOPLIST.xls]_SHOPLIST_xl_6772"/>
      <sheetName val="[SHOPLIST.xls]_SHOPLIST_xl_6773"/>
      <sheetName val="[SHOPLIST.xls]_SHOPLIST_xl_6774"/>
      <sheetName val="[SHOPLIST.xls]_SHOPLIST_xl_6775"/>
      <sheetName val="[SHOPLIST.xls]_SHOPLIST_xl_6776"/>
      <sheetName val="[SHOPLIST.xls]_SHOPLIST_xl_6777"/>
      <sheetName val="[SHOPLIST.xls]_SHOPLIST_xl_6778"/>
      <sheetName val="[SHOPLIST.xls]_SHOPLIST_xl_6779"/>
      <sheetName val="[SHOPLIST.xls]_SHOPLIST_xl_6780"/>
      <sheetName val="[SHOPLIST.xls]_SHOPLIST_xl_6781"/>
      <sheetName val="[SHOPLIST.xls]_SHOPLIST_xl_6782"/>
      <sheetName val="[SHOPLIST.xls]_SHOPLIST_xl_6783"/>
      <sheetName val="[SHOPLIST.xls]_SHOPLIST_xl_6784"/>
      <sheetName val="[SHOPLIST.xls]_SHOPLIST_xl_6785"/>
      <sheetName val="[SHOPLIST.xls]_SHOPLIST_xl_6786"/>
      <sheetName val="[SHOPLIST.xls]_SHOPLIST_xl_6787"/>
      <sheetName val="[SHOPLIST.xls]_SHOPLIST_xl_6788"/>
      <sheetName val="[SHOPLIST.xls]_SHOPLIST_xl_6789"/>
      <sheetName val="[SHOPLIST.xls]_SHOPLIST_xl_6790"/>
      <sheetName val="[SHOPLIST.xls]_SHOPLIST_xl_6791"/>
      <sheetName val="[SHOPLIST.xls]_SHOPLIST_xl_6792"/>
      <sheetName val="[SHOPLIST.xls]_SHOPLIST_xl_6793"/>
      <sheetName val="[SHOPLIST.xls]_SHOPLIST_xl_6794"/>
      <sheetName val="[SHOPLIST.xls]_SHOPLIST_xl_6795"/>
      <sheetName val="[SHOPLIST.xls]_SHOPLIST_xl_6796"/>
      <sheetName val="[SHOPLIST.xls]_SHOPLIST_xl_6797"/>
      <sheetName val="[SHOPLIST.xls]_SHOPLIST_xl_6798"/>
      <sheetName val="[SHOPLIST.xls]_SHOPLIST_xl_6799"/>
      <sheetName val="[SHOPLIST.xls]_SHOPLIST_xl_6800"/>
      <sheetName val="[SHOPLIST.xls]_SHOPLIST_xl_6801"/>
      <sheetName val="[SHOPLIST.xls]_SHOPLIST_xl_6802"/>
      <sheetName val="[SHOPLIST.xls]_SHOPLIST_xl_6803"/>
      <sheetName val="[SHOPLIST.xls]_SHOPLIST_xl_6804"/>
      <sheetName val="[SHOPLIST.xls]_SHOPLIST_xl_6805"/>
      <sheetName val="[SHOPLIST.xls]_SHOPLIST_xl_6806"/>
      <sheetName val="[SHOPLIST.xls]_SHOPLIST_xl_6807"/>
      <sheetName val="[SHOPLIST.xls]_SHOPLIST_xl_6808"/>
      <sheetName val="[SHOPLIST.xls]_SHOPLIST_xl_6809"/>
      <sheetName val="[SHOPLIST.xls]_SHOPLIST_xl_6810"/>
      <sheetName val="[SHOPLIST.xls]_SHOPLIST_xl_6811"/>
      <sheetName val="[SHOPLIST.xls]_SHOPLIST_xl_6812"/>
      <sheetName val="[SHOPLIST.xls]_SHOPLIST_xl_6813"/>
      <sheetName val="[SHOPLIST.xls]_SHOPLIST_xl_6814"/>
      <sheetName val="[SHOPLIST.xls]_SHOPLIST_xl_6815"/>
      <sheetName val="[SHOPLIST.xls]_SHOPLIST_xl_6816"/>
      <sheetName val="[SHOPLIST.xls]_SHOPLIST_xl_6817"/>
      <sheetName val="[SHOPLIST.xls]_SHOPLIST_xl_6818"/>
      <sheetName val="[SHOPLIST.xls]_SHOPLIST_xl_6819"/>
      <sheetName val="[SHOPLIST.xls]_SHOPLIST_xl_6820"/>
      <sheetName val="[SHOPLIST.xls]_SHOPLIST_xl_6821"/>
      <sheetName val="[SHOPLIST.xls]_SHOPLIST_xl_6822"/>
      <sheetName val="[SHOPLIST.xls]_SHOPLIST_xl_6823"/>
      <sheetName val="[SHOPLIST.xls]_SHOPLIST_xl_6824"/>
      <sheetName val="[SHOPLIST.xls]_SHOPLIST_xl_6825"/>
      <sheetName val="[SHOPLIST.xls]_SHOPLIST_xl_6826"/>
      <sheetName val="[SHOPLIST.xls]_SHOPLIST_xl_6827"/>
      <sheetName val="[SHOPLIST.xls]_SHOPLIST_xl_6828"/>
      <sheetName val="[SHOPLIST.xls]_SHOPLIST_xl_6829"/>
      <sheetName val="[SHOPLIST.xls]_SHOPLIST_xl_6830"/>
      <sheetName val="[SHOPLIST.xls]_SHOPLIST_xl_6831"/>
      <sheetName val="[SHOPLIST.xls]_SHOPLIST_xl_6832"/>
      <sheetName val="[SHOPLIST.xls]_SHOPLIST_xl_6833"/>
      <sheetName val="[SHOPLIST.xls]_SHOPLIST_xl_6834"/>
      <sheetName val="[SHOPLIST.xls]_SHOPLIST_xl_6835"/>
      <sheetName val="[SHOPLIST.xls]_SHOPLIST_xl_6836"/>
      <sheetName val="[SHOPLIST.xls]_SHOPLIST_xl_6837"/>
      <sheetName val="[SHOPLIST.xls]_SHOPLIST_xl_6838"/>
      <sheetName val="[SHOPLIST.xls]_SHOPLIST_xl_6839"/>
      <sheetName val="[SHOPLIST.xls]_SHOPLIST_xl_6840"/>
      <sheetName val="[SHOPLIST.xls]_SHOPLIST_xl_6841"/>
      <sheetName val="[SHOPLIST.xls]70___0_s__i____86"/>
      <sheetName val="[SHOPLIST.xls]_SHOPLIST_xl_6842"/>
      <sheetName val="[SHOPLIST.xls]_SHOPLIST_xl_6843"/>
      <sheetName val="[SHOPLIST.xls]_SHOPLIST_xl_6844"/>
      <sheetName val="[SHOPLIST.xls]_VW__VU________68"/>
      <sheetName val="[SHOPLIST.xls]_SHOPLIST_xl_6845"/>
      <sheetName val="[SHOPLIST.xls]_SHOPLIST_xl_6846"/>
      <sheetName val="[SHOPLIST.xls]_SHOPLIST_xl_6847"/>
      <sheetName val="[SHOPLIST.xls]_SHOPLIST_xl_6848"/>
      <sheetName val="[SHOPLIST.xls]_SHOPLIST_xl_6849"/>
      <sheetName val="[SHOPLIST.xls]_SHOPLIST_xl_6850"/>
      <sheetName val="[SHOPLIST.xls]_SHOPLIST_xl_6851"/>
      <sheetName val="[SHOPLIST.xls]_SHOPLIST_xl_6852"/>
      <sheetName val="[SHOPLIST.xls]_SHOPLIST_xl_6853"/>
      <sheetName val="[SHOPLIST.xls]_SHOPLIST_xl_6854"/>
      <sheetName val="[SHOPLIST.xls]_SHOPLIST_xl_6855"/>
      <sheetName val="[SHOPLIST.xls]_SHOPLIST_xl_6856"/>
      <sheetName val="[SHOPLIST.xls]_SHOPLIST_xl_6857"/>
      <sheetName val="[SHOPLIST.xls]_SHOPLIST_xl_6858"/>
      <sheetName val="[SHOPLIST.xls]_SHOPLIST_xl_6859"/>
      <sheetName val="[SHOPLIST.xls]_SHOPLIST_xl_6860"/>
      <sheetName val="[SHOPLIST.xls]_SHOPLIST_xl_6861"/>
      <sheetName val="[SHOPLIST.xls]_SHOPLIST_xl_6862"/>
      <sheetName val="[SHOPLIST.xls]_SHOPLIST_xl_6863"/>
      <sheetName val="[SHOPLIST.xls]_SHOPLIST_xl_6864"/>
      <sheetName val="[SHOPLIST.xls]_SHOPLIST_xl_6865"/>
      <sheetName val="[SHOPLIST.xls]_SHOPLIST_xl_6866"/>
      <sheetName val="[SHOPLIST.xls]_SHOPLIST_xl_6867"/>
      <sheetName val="[SHOPLIST.xls]_SHOPLIST_xl_6868"/>
      <sheetName val="[SHOPLIST.xls]_SHOPLIST_xl_6869"/>
      <sheetName val="[SHOPLIST.xls]_SHOPLIST_xl_6870"/>
      <sheetName val="[SHOPLIST.xls]_SHOPLIST_xl_6871"/>
      <sheetName val="[SHOPLIST.xls]_SHOPLIST_xl_6872"/>
      <sheetName val="[SHOPLIST.xls]_SHOPLIST_xl_6873"/>
      <sheetName val="[SHOPLIST.xls]_SHOPLIST_xl_6874"/>
      <sheetName val="[SHOPLIST.xls]_SHOPLIST_xl_6875"/>
      <sheetName val="[SHOPLIST.xls]_SHOPLIST_xl_6876"/>
      <sheetName val="[SHOPLIST.xls]_SHOPLIST_xl_6877"/>
      <sheetName val="[SHOPLIST.xls]_SHOPLIST_xl_6878"/>
      <sheetName val="[SHOPLIST.xls]_SHOPLIST_xl_6879"/>
      <sheetName val="[SHOPLIST.xls]_SHOPLIST_xl_6880"/>
      <sheetName val="[SHOPLIST.xls]_SHOPLIST_xl_6881"/>
      <sheetName val="[SHOPLIST.xls]_SHOPLIST_xl_6882"/>
      <sheetName val="[SHOPLIST.xls]_SHOPLIST_xl_6883"/>
      <sheetName val="[SHOPLIST.xls]_SHOPLIST_xl_6884"/>
      <sheetName val="[SHOPLIST.xls]_SHOPLIST_xl_6885"/>
      <sheetName val="[SHOPLIST.xls]_SHOPLIST_xl_6886"/>
      <sheetName val="[SHOPLIST.xls]_SHOPLIST_xl_6887"/>
      <sheetName val="[SHOPLIST.xls]_SHOPLIST_xl_6888"/>
      <sheetName val="[SHOPLIST.xls]_SHOPLIST_xl_6889"/>
      <sheetName val="[SHOPLIST.xls]_SHOPLIST_xl_6890"/>
      <sheetName val="[SHOPLIST.xls]_SHOPLIST_xl_6891"/>
      <sheetName val="[SHOPLIST.xls]_SHOPLIST_xl_6892"/>
      <sheetName val="[SHOPLIST.xls]_SHOPLIST_xl_6893"/>
      <sheetName val="[SHOPLIST.xls]_SHOPLIST_xl_6894"/>
      <sheetName val="[SHOPLIST.xls]_SHOPLIST_xl_6895"/>
      <sheetName val="[SHOPLIST.xls]_SHOPLIST_xl_6896"/>
      <sheetName val="[SHOPLIST.xls]_SHOPLIST_xl_6897"/>
      <sheetName val="[SHOPLIST.xls]_SHOPLIST_xl_6898"/>
      <sheetName val="[SHOPLIST.xls]_SHOPLIST_xl_6899"/>
      <sheetName val="[SHOPLIST.xls]_SHOPLIST_xl_6900"/>
      <sheetName val="[SHOPLIST.xls]_SHOPLIST_xl_6901"/>
      <sheetName val="[SHOPLIST.xls]_SHOPLIST_xl_6902"/>
      <sheetName val="[SHOPLIST.xls]_SHOPLIST_xl_6903"/>
      <sheetName val="[SHOPLIST.xls]_SHOPLIST_xl_6904"/>
      <sheetName val="[SHOPLIST.xls]_SHOPLIST_xl_6905"/>
      <sheetName val="[SHOPLIST.xls]_SHOPLIST_xl_6906"/>
      <sheetName val="[SHOPLIST.xls]_SHOPLIST_xl_6907"/>
      <sheetName val="[SHOPLIST.xls]_SHOPLIST_xl_6908"/>
      <sheetName val="[SHOPLIST.xls]_SHOPLIST_xl_6909"/>
      <sheetName val="[SHOPLIST.xls]_SHOPLIST_xl_6910"/>
      <sheetName val="[SHOPLIST.xls]_SHOPLIST_xl_6911"/>
      <sheetName val="[SHOPLIST.xls]_SHOPLIST_xl_6912"/>
      <sheetName val="[SHOPLIST.xls]_SHOPLIST_xl_6913"/>
      <sheetName val="[SHOPLIST.xls]_SHOPLIST_xl_6914"/>
      <sheetName val="[SHOPLIST.xls]_SHOPLIST_xl_6915"/>
      <sheetName val="[SHOPLIST.xls]_SHOPLIST_xl_6916"/>
      <sheetName val="[SHOPLIST.xls]_SHOPLIST_xl_6917"/>
      <sheetName val="[SHOPLIST.xls]_SHOPLIST_xl_6918"/>
      <sheetName val="[SHOPLIST.xls]_SHOPLIST_xl_6919"/>
      <sheetName val="[SHOPLIST.xls]_SHOPLIST_xl_6920"/>
      <sheetName val="[SHOPLIST.xls]_SHOPLIST_xl_6921"/>
      <sheetName val="[SHOPLIST.xls]_SHOPLIST_xl_6922"/>
      <sheetName val="[SHOPLIST.xls]_SHOPLIST_xl_6923"/>
      <sheetName val="[SHOPLIST.xls]_SHOPLIST_xl_6924"/>
      <sheetName val="[SHOPLIST.xls]_SHOPLIST_xl_6925"/>
      <sheetName val="[SHOPLIST.xls]_SHOPLIST_xl_6926"/>
      <sheetName val="[SHOPLIST.xls]_SHOPLIST_xl_6927"/>
      <sheetName val="[SHOPLIST.xls]_SHOPLIST_xl_6928"/>
      <sheetName val="[SHOPLIST.xls]_SHOPLIST_xl_6929"/>
      <sheetName val="[SHOPLIST.xls]_SHOPLIST_xl_6930"/>
      <sheetName val="[SHOPLIST.xls]_SHOPLIST_xl_6931"/>
      <sheetName val="[SHOPLIST.xls]_SHOPLIST_xl_6932"/>
      <sheetName val="[SHOPLIST.xls]_SHOPLIST_xl_6933"/>
      <sheetName val="[SHOPLIST.xls]_SHOPLIST_xl_6934"/>
      <sheetName val="[SHOPLIST.xls]_SHOPLIST_xl_6935"/>
      <sheetName val="[SHOPLIST.xls]_SHOPLIST_xl_6936"/>
      <sheetName val="[SHOPLIST.xls]_SHOPLIST_xl_6937"/>
      <sheetName val="[SHOPLIST.xls]_SHOPLIST_xl_6938"/>
      <sheetName val="[SHOPLIST.xls]_SHOPLIST_xl_6939"/>
      <sheetName val="[SHOPLIST.xls]_SHOPLIST_xl_6940"/>
      <sheetName val="[SHOPLIST.xls]_SHOPLIST_xl_6941"/>
      <sheetName val="[SHOPLIST.xls]_SHOPLIST_xl_6942"/>
      <sheetName val="[SHOPLIST.xls]_SHOPLIST_xl_6943"/>
      <sheetName val="[SHOPLIST.xls]_SHOPLIST_xl_6944"/>
      <sheetName val="[SHOPLIST.xls]_SHOPLIST_xl_6945"/>
      <sheetName val="[SHOPLIST.xls]_SHOPLIST_xl_6946"/>
      <sheetName val="[SHOPLIST.xls]_SHOPLIST_xl_6947"/>
      <sheetName val="[SHOPLIST.xls]_SHOPLIST_xl_6948"/>
      <sheetName val="[SHOPLIST.xls]_SHOPLIST_xl_6949"/>
      <sheetName val="[SHOPLIST.xls]_SHOPLIST_xl_6950"/>
      <sheetName val="[SHOPLIST.xls]_SHOPLIST_xl_6951"/>
      <sheetName val="[SHOPLIST.xls]_SHOPLIST_xl_6952"/>
      <sheetName val="[SHOPLIST.xls]_SHOPLIST_xl_6953"/>
      <sheetName val="[SHOPLIST.xls]_SHOPLIST_xl_6954"/>
      <sheetName val="[SHOPLIST.xls]_SHOPLIST_xl_6955"/>
      <sheetName val="[SHOPLIST.xls]_SHOPLIST_xl_6956"/>
      <sheetName val="[SHOPLIST.xls]_SHOPLIST_xl_6957"/>
      <sheetName val="[SHOPLIST.xls]_SHOPLIST_xl_6958"/>
      <sheetName val="[SHOPLIST.xls]_SHOPLIST_xl_6959"/>
      <sheetName val="[SHOPLIST.xls]_SHOPLIST_xl_6960"/>
      <sheetName val="[SHOPLIST.xls]_SHOPLIST_xl_6961"/>
      <sheetName val="[SHOPLIST.xls]_SHOPLIST_xl_6962"/>
      <sheetName val="[SHOPLIST.xls]_SHOPLIST_xl_6963"/>
      <sheetName val="[SHOPLIST.xls]_SHOPLIST_xl_6964"/>
      <sheetName val="[SHOPLIST.xls]_SHOPLIST_xl_6965"/>
      <sheetName val="[SHOPLIST.xls]_SHOPLIST_xl_6966"/>
      <sheetName val="[SHOPLIST.xls]_SHOPLIST_xl_6967"/>
      <sheetName val="[SHOPLIST.xls]_SHOPLIST_xl_6968"/>
      <sheetName val="[SHOPLIST.xls]_SHOPLIST_xl_6969"/>
      <sheetName val="[SHOPLIST.xls]_SHOPLIST_xl_6970"/>
      <sheetName val="[SHOPLIST.xls]_SHOPLIST_xl_6971"/>
      <sheetName val="[SHOPLIST.xls]_SHOPLIST_xl_6972"/>
      <sheetName val="[SHOPLIST.xls]_SHOPLIST_xl_6973"/>
      <sheetName val="[SHOPLIST.xls]_SHOPLIST_xl_6974"/>
      <sheetName val="[SHOPLIST.xls]_SHOPLIST_xl_6975"/>
      <sheetName val="[SHOPLIST.xls]_SHOPLIST_xl_6976"/>
      <sheetName val="[SHOPLIST.xls]_SHOPLIST_xl_6977"/>
      <sheetName val="[SHOPLIST.xls]_SHOPLIST_xl_6978"/>
      <sheetName val="[SHOPLIST.xls]_SHOPLIST_xl_6979"/>
      <sheetName val="[SHOPLIST.xls]_SHOPLIST_xl_6980"/>
      <sheetName val="[SHOPLIST.xls]_SHOPLIST_xl_6981"/>
      <sheetName val="[SHOPLIST.xls]_SHOPLIST_xl_6982"/>
      <sheetName val="[SHOPLIST.xls]70___0_s__i____87"/>
      <sheetName val="[SHOPLIST.xls]_SHOPLIST_xl_6983"/>
      <sheetName val="int. pla."/>
      <sheetName val="5.Cost Curve"/>
      <sheetName val="JV PA"/>
      <sheetName val="JV LW"/>
      <sheetName val="JV 318"/>
      <sheetName val="JV RO"/>
      <sheetName val="JV VO"/>
      <sheetName val="SUMMARY OFFSHORE"/>
      <sheetName val="U-RATE"/>
      <sheetName val="CASHFLOW CODES"/>
      <sheetName val="COMPARISON OF PRICES Lowest"/>
      <sheetName val="Channel - final template"/>
      <sheetName val="sch"/>
      <sheetName val="FCPBS"/>
      <sheetName val="MakDB"/>
      <sheetName val="محطة الرفع (11)mep"/>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_xls]_SHOၐLIST_xls_214"/>
      <sheetName val="FOOTING"/>
      <sheetName val="공사비집계"/>
      <sheetName val="Bill-1A"/>
      <sheetName val="Bill-1B"/>
      <sheetName val="Bill 6-1"/>
      <sheetName val="Bill 7-1"/>
      <sheetName val="Bill 8 (1)"/>
      <sheetName val="9oo dia"/>
      <sheetName val="12oo dia"/>
      <sheetName val="Break down for OH"/>
      <sheetName val="Bill-9-1"/>
      <sheetName val="Bill-9-2"/>
      <sheetName val="Bill-9-3"/>
      <sheetName val="A(Rev.3)"/>
      <sheetName val="Đơn Giá "/>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SCOPE OF WORK"/>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공사개요-C"/>
      <sheetName val="WT-LIST"/>
      <sheetName val="tuong"/>
      <sheetName val="[SHOPLIST_xls]70_x0000___0_x0_3"/>
      <sheetName val="_SHOPLIST.xls_70_x0000___0_x0_2"/>
      <sheetName val="_SHOPLIST.xls_70_x0000___0_x0_3"/>
      <sheetName val="Geneí¬_x0008_i___x0014__0_"/>
      <sheetName val="REKAP"/>
      <sheetName val="Dự thầu"/>
      <sheetName val="내역서"/>
      <sheetName val="NET ALL (M)"/>
      <sheetName val="DG-TNHC-85"/>
      <sheetName val="Budget vs Projection (CCL)"/>
      <sheetName val="UNDERGROUND"/>
      <sheetName val="arch-derivation"/>
      <sheetName val="[SHOPLIST.xls]70_x005f_x005f_x005f_x0000_23"/>
      <sheetName val="P-Site fac"/>
      <sheetName val="P-Clients fac"/>
      <sheetName val="Biìl_No__218"/>
      <sheetName val="Rebar_Ramp"/>
      <sheetName val="Neo"/>
      <sheetName val="노임단가"/>
      <sheetName val="[SHOPLIST.xls]70___0_s__i____88"/>
      <sheetName val="[SHOPLIST.xls]70_x005f_x0000___0_x_27"/>
      <sheetName val="[SHOPLIST.xls]70___0_s__i____89"/>
      <sheetName val="[SHOPLIST.xls]70___0_s__i____90"/>
      <sheetName val="[SHOPLIST.xls]70___0_s__i____91"/>
      <sheetName val="XREF"/>
      <sheetName val="rdamdata"/>
      <sheetName val="Site facilities"/>
      <sheetName val="Ins &amp; Bonds"/>
      <sheetName val="Clients Requirements"/>
      <sheetName val="Ratios"/>
      <sheetName val="Price Working -SRP"/>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Item-wise summary"/>
      <sheetName val="PE-F-42_R"/>
      <sheetName val="B6.Substation&amp;LV"/>
      <sheetName val="(A, B) BUILDER + SUB CONT WORK"/>
      <sheetName val="[SHOPLIST.xls]_SHOPLIST_xl_6984"/>
      <sheetName val="[SHOPLIST.xls]_SHOPLIST_xl_6985"/>
      <sheetName val="[SHOPLIST.xls]_SHOPLIST_xl_6986"/>
      <sheetName val="[SHOPLIST.xls]_SHOPLIST_xl_6987"/>
      <sheetName val="[SHOPLIST.xls]_SHOPLIST_xl_6988"/>
      <sheetName val="[SHOPLIST.xls]_SHOPLIST_xl_6989"/>
      <sheetName val="[SHOPLIST.xls]_SHOPLIST_xl_6990"/>
      <sheetName val="[SHOPLIST.xls]_SHOPLIST_xl_6991"/>
      <sheetName val="[SHOPLIST.xls]_SHOPLIST_xl_6992"/>
      <sheetName val="[SHOPLIST.xls]_SHOPLIST_xl_6993"/>
      <sheetName val="[SHOPLIST.xls]_SHOPLIST_xl_6994"/>
      <sheetName val="[SHOPLIST.xls]_SHOPLIST_xl_6995"/>
      <sheetName val="[SHOPLIST.xls]_SHOPLIST_xl_6996"/>
      <sheetName val="[SHOPLIST.xls]_SHOPLIST_xl_6997"/>
      <sheetName val="[SHOPLIST.xls]_SHOPLIST_xl_6998"/>
      <sheetName val="[SHOPLIST.xls]_SHOPLIST_xl_6999"/>
      <sheetName val="[SHOPLIST.xls]_SHOPLIST_xl_7000"/>
      <sheetName val="[SHOPLIST.xls]_SHOPLIST_xl_7001"/>
      <sheetName val="[SHOPLIST.xls]_SHOPLIST_xl_7002"/>
      <sheetName val="[SHOPLIST.xls]_SHOPLIST_xl_7003"/>
      <sheetName val="[SHOPLIST.xls]_SHOPLIST_xl_7004"/>
      <sheetName val="[SHOPLIST.xls]_SHOPLIST_xl_7005"/>
      <sheetName val="[SHOPLIST.xls]_SHOPLIST_xl_7006"/>
      <sheetName val="[SHOPLIST.xls]_SHOPLIST_xl_7007"/>
      <sheetName val="[SHOPLIST.xls]_SHOPLIST_xl_7008"/>
      <sheetName val="[SHOPLIST.xls]_SHOPLIST_xl_7009"/>
      <sheetName val="[SHOPLIST.xls]_SHOPLIST_xl_7010"/>
      <sheetName val="[SHOPLIST.xls]_SHOPLIST_xl_7011"/>
      <sheetName val="[SHOPLIST.xls]_SHOPLIST_xl_7012"/>
      <sheetName val="[SHOPLIST.xls]_SHOPLIST_xl_7013"/>
      <sheetName val="[SHOPLIST.xls]_SHOPLIST_xl_7014"/>
      <sheetName val="[SHOPLIST.xls]_SHOPLIST_xl_7015"/>
      <sheetName val="[SHOPLIST.xls]_SHOPLIST_xl_7016"/>
      <sheetName val="[SHOPLIST.xls]_SHOPLIST_xl_7017"/>
      <sheetName val="[SHOPLIST.xls]_SHOPLIST_xl_7018"/>
      <sheetName val="[SHOPLIST.xls]_SHOPLIST_xl_7019"/>
      <sheetName val="[SHOPLIST.xls]_SHOPLIST_xl_7020"/>
      <sheetName val="[SHOPLIST.xls]_SHOPLIST_xl_7021"/>
      <sheetName val="[SHOPLIST.xls]_SHOPLIST_xl_7022"/>
      <sheetName val="[SHOPLIST.xls]_SHOPLIST_xl_7023"/>
      <sheetName val="[SHOPLIST.xls]_SHOPLIST_xl_7024"/>
      <sheetName val="[SHOPLIST.xls]_SHOPLIST_xl_7025"/>
      <sheetName val="[SHOPLIST.xls]_SHOPLIST_xl_7026"/>
      <sheetName val="[SHOPLIST.xls]_SHOPLIST_xl_7027"/>
      <sheetName val="[SHOPLIST.xls]_SHOPLIST_xl_7028"/>
      <sheetName val="[SHOPLIST.xls]_SHOPLIST_xl_7029"/>
      <sheetName val="[SHOPLIST.xls]_SHOPLIST_xl_7030"/>
      <sheetName val="[SHOPLIST.xls]_SHOPLIST_xl_7031"/>
      <sheetName val="[SHOPLIST.xls]_SHOPLIST_xl_7032"/>
      <sheetName val="[SHOPLIST.xls]_SHOPLIST_xl_7033"/>
      <sheetName val="[SHOPLIST.xls]_SHOPLIST_xl_7034"/>
      <sheetName val="[SHOPLIST.xls]_SHOPLIST_xl_7035"/>
      <sheetName val="[SHOPLIST.xls]_SHOPLIST_xl_7036"/>
      <sheetName val="[SHOPLIST.xls]_SHOPLIST_xl_7037"/>
      <sheetName val="[SHOPLIST.xls]_SHOPLIST_xl_7038"/>
      <sheetName val="[SHOPLIST.xls]_SHOPLIST_xl_7039"/>
      <sheetName val="[SHOPLIST.xls]_SHOPLIST_xl_7040"/>
      <sheetName val="[SHOPLIST.xls]_SHOPLIST_xl_7041"/>
      <sheetName val="[SHOPLIST.xls]_SHOPLIST_xl_7042"/>
      <sheetName val="[SHOPLIST.xls]_SHOPLIST_xl_7043"/>
      <sheetName val="[SHOPLIST.xls]_SHOPLIST_xl_7044"/>
      <sheetName val="[SHOPLIST.xls]_SHOPLIST_xl_7045"/>
      <sheetName val="[SHOPLIST.xls]_SHOPLIST_xl_7046"/>
      <sheetName val="[SHOPLIST.xls]_SHOPLIST_xl_7047"/>
      <sheetName val="[SHOPLIST.xls]_SHOPLIST_xl_7048"/>
      <sheetName val="[SHOPLIST.xls]_SHOPLIST_xl_7049"/>
      <sheetName val="[SHOPLIST.xls]_SHOPLIST_xl_7050"/>
      <sheetName val="[SHOPLIST.xls]_SHOPLIST_xl_7051"/>
      <sheetName val="[SHOPLIST.xls]_SHOPLIST_xl_7052"/>
      <sheetName val="[SHOPLIST.xls]_SHOPLIST_xl_7053"/>
      <sheetName val="[SHOPLIST.xls]_SHOPLIST_xl_7054"/>
      <sheetName val="[SHOPLIST.xls]_SHOPLIST_xl_7055"/>
      <sheetName val="[SHOPLIST.xls]_SHOPLIST_xl_7056"/>
      <sheetName val="[SHOPLIST.xls]_SHOPLIST_xl_7057"/>
      <sheetName val="[SHOPLIST.xls]_SHOPLIST_xl_7058"/>
      <sheetName val="[SHOPLIST.xls]_SHOPLIST_xl_7059"/>
      <sheetName val="[SHOPLIST.xls]_SHOPLIST_xl_7060"/>
      <sheetName val="[SHOPLIST.xls]_SHOPLIST_xl_7061"/>
      <sheetName val="[SHOPLIST.xls]_SHOPLIST_xl_7062"/>
      <sheetName val="[SHOPLIST.xls]_SHOPLIST_xl_7063"/>
      <sheetName val="[SHOPLIST.xls]_SHOPLIST_xl_7064"/>
      <sheetName val="[SHOPLIST.xls]_SHOPLIST_xl_7065"/>
      <sheetName val="[SHOPLIST.xls]_SHOPLIST_xl_7066"/>
      <sheetName val="[SHOPLIST.xls]_SHOPLIST_xl_7067"/>
      <sheetName val="[SHOPLIST.xls]_SHOPLIST_xl_7068"/>
      <sheetName val="[SHOPLIST.xls]_SHOPLIST_xl_7069"/>
      <sheetName val="[SHOPLIST.xls]_SHOPLIST_xl_7070"/>
      <sheetName val="[SHOPLIST.xls]_SHOPLIST_xl_7071"/>
      <sheetName val="[SHOPLIST.xls]_SHOPLIST_xl_7072"/>
      <sheetName val="[SHOPLIST.xls]_SHOPLIST_xl_7073"/>
      <sheetName val="[SHOPLIST.xls]_SHOPLIST_xl_7074"/>
      <sheetName val="[SHOPLIST.xls]_SHOPLIST_xl_7075"/>
      <sheetName val="[SHOPLIST.xls]_SHOPLIST_xl_7076"/>
      <sheetName val="[SHOPLIST.xls]_SHOPLIST_xl_7077"/>
      <sheetName val="[SHOPLIST.xls]_SHOPLIST_xl_7078"/>
      <sheetName val="[SHOPLIST.xls]_SHOPLIST_xl_7079"/>
      <sheetName val="[SHOPLIST.xls]_SHOPLIST_xl_7080"/>
      <sheetName val="[SHOPLIST.xls]_SHOPLIST_xl_7081"/>
      <sheetName val="[SHOPLIST.xls]_SHOPLIST_xl_7082"/>
      <sheetName val="[SHOPLIST.xls]_SHOPLIST_xl_7083"/>
      <sheetName val="[SHOPLIST.xls]_SHOPLIST_xl_7084"/>
      <sheetName val="[SHOPLIST.xls]_SHOPLIST_xl_7085"/>
      <sheetName val="[SHOPLIST.xls]_SHOPLIST_xl_7086"/>
      <sheetName val="[SHOPLIST.xls]_SHOPLIST_xl_7087"/>
      <sheetName val="[SHOPLIST.xls]_SHOPLIST_xl_7088"/>
      <sheetName val="[SHOPLIST.xls]_SHOPLIST_xl_7089"/>
      <sheetName val="[SHOPLIST.xls]_SHOPLIST_xl_7090"/>
      <sheetName val="[SHOPLIST.xls]_SHOPLIST_xl_7091"/>
      <sheetName val="[SHOPLIST.xls]_SHOPLIST_xl_7092"/>
      <sheetName val="[SHOPLIST.xls]_SHOPLIST_xl_7093"/>
      <sheetName val="[SHOPLIST.xls]_SHOPLIST_xl_7094"/>
      <sheetName val="[SHOPLIST.xls]_SHOPLIST_xl_7095"/>
      <sheetName val="[SHOPLIST.xls]_SHOPLIST_xl_7096"/>
      <sheetName val="[SHOPLIST.xls]_SHOPLIST_xl_7097"/>
      <sheetName val="[SHOPLIST.xls]_SHOPLIST_xl_7098"/>
      <sheetName val="[SHOPLIST.xls]_SHOPLIST_xl_7099"/>
      <sheetName val="[SHOPLIST.xls]_SHOPLIST_xl_7100"/>
      <sheetName val="[SHOPLIST.xls]_SHOPLIST_xl_7101"/>
      <sheetName val="[SHOPLIST.xls]_SHOPLIST_xl_7102"/>
      <sheetName val="[SHOPLIST.xls]_SHOPLIST_xl_7103"/>
      <sheetName val="[SHOPLIST.xls]_SHOPLIST_xl_7104"/>
      <sheetName val="[SHOPLIST.xls]_SHOPLIST_xl_7105"/>
      <sheetName val="[SHOPLIST.xls]_SHOPLIST_xl_7106"/>
      <sheetName val="[SHOPLIST.xls]_SHOPLIST_xl_7107"/>
      <sheetName val="[SHOPLIST.xls]_SHOPLIST_xl_7108"/>
      <sheetName val="[SHOPLIST.xls]_SHOPLIST_xl_7109"/>
      <sheetName val="[SHOPLIST.xls]_SHOPLIST_xl_7110"/>
      <sheetName val="[SHOPLIST.xls]_SHOPLIST_xl_7111"/>
      <sheetName val="[SHOPLIST.xls]_SHOPLIST_xl_7112"/>
      <sheetName val="[SHOPLIST.xls]_SHOPLIST_xl_7113"/>
      <sheetName val="[SHOPLIST.xls]_SHOPLIST_xl_7114"/>
      <sheetName val="[SHOPLIST.xls]_SHOPLIST_xl_7115"/>
      <sheetName val="[SHOPLIST.xls]_SHOPLIST_xl_7116"/>
      <sheetName val="[SHOPLIST.xls]_SHOPLIST_xl_7117"/>
      <sheetName val="[SHOPLIST.xls]_SHOPLIST_xl_7118"/>
      <sheetName val="[SHOPLIST.xls]_SHOPLIST_xl_7119"/>
      <sheetName val="[SHOPLIST.xls]_SHOPLIST_xl_7120"/>
      <sheetName val="[SHOPLIST.xls]_SHOPLIST_xl_7121"/>
      <sheetName val="[SHOPLIST.xls]_SHOPLIST_xl_7122"/>
      <sheetName val="[SHOPLIST.xls]_SHOPLIST_xl_7123"/>
      <sheetName val="[SHOPLIST.xls]_SHOPLIST_xl_7124"/>
      <sheetName val="[SHOPLIST.xls]_SHOPLIST_xl_7125"/>
      <sheetName val="[SHOPLIST.xls]_SHOPLIST_xl_7126"/>
      <sheetName val="[SHOPLIST.xls]_SHOPLIST_xl_7127"/>
      <sheetName val="[SHOPLIST.xls]_SHOPLIST_xl_7128"/>
      <sheetName val="[SHOPLIST.xls]_SHOPLIST_xl_7129"/>
      <sheetName val="[SHOPLIST.xls]_SHOPLIST_xl_7130"/>
      <sheetName val="[SHOPLIST.xls]_SHOPLIST_xl_7131"/>
      <sheetName val="[SHOPLIST.xls]_SHOPLIST_xl_7132"/>
      <sheetName val="[SHOPLIST.xls]_SHOPLIST_xl_7133"/>
      <sheetName val="[SHOPLIST.xls]_SHOPLIST_xl_7134"/>
      <sheetName val="[SHOPLIST.xls]_SHOPLIST_xl_7135"/>
      <sheetName val="[SHOPLIST.xls]_SHOPLIST_xl_7136"/>
      <sheetName val="[SHOPLIST.xls]_SHOPLIST_xl_7137"/>
      <sheetName val="[SHOPLIST.xls]_SHOPLIST_xl_7138"/>
      <sheetName val="[SHOPLIST.xls]_SHOPLIST_xl_7139"/>
      <sheetName val="[SHOPLIST.xls]_SHOPLIST_xl_7140"/>
      <sheetName val="[SHOPLIST.xls]_SHOPLIST_xl_7141"/>
      <sheetName val="[SHOPLIST.xls]_SHOPLIST_xl_7142"/>
      <sheetName val="[SHOPLIST.xls]_SHOPLIST_xl_7143"/>
      <sheetName val="[SHOPLIST.xls]_SHOPLIST_xl_7144"/>
      <sheetName val="[SHOPLIST.xls]_SHOPLIST_xl_7145"/>
      <sheetName val="[SHOPLIST.xls]_SHOPLIST_xl_7146"/>
      <sheetName val="[SHOPLIST.xls]_SHOPLIST_xl_7147"/>
      <sheetName val="[SHOPLIST.xls]_SHOPLIST_xl_7148"/>
      <sheetName val="[SHOPLIST.xls]_SHOPLIST_xl_7149"/>
      <sheetName val="[SHOPLIST.xls]_SHOPLIST_xl_7150"/>
      <sheetName val="[SHOPLIST.xls]_SHOPLIST_xl_7151"/>
      <sheetName val="[SHOPLIST.xls]_SHOPLIST_xl_7152"/>
      <sheetName val="[SHOPLIST.xls]_SHOPLIST_xl_7153"/>
      <sheetName val="[SHOPLIST.xls]_SHOPLIST_xl_7154"/>
      <sheetName val="[SHOPLIST.xls]_SHOPLIST_xl_7155"/>
      <sheetName val="[SHOPLIST.xls]_SHOPLIST_xl_7156"/>
      <sheetName val="[SHOPLIST.xls]_SHOPLIST_xl_7157"/>
      <sheetName val="[SHOPLIST.xls]_SHOPLIST_xl_7158"/>
      <sheetName val="[SHOPLIST.xls]_SHOPLIST_xl_7159"/>
      <sheetName val="[SHOPLIST.xls]_SHOPLIST_xl_7160"/>
      <sheetName val="[SHOPLIST.xls]_SHOPLIST_xl_7161"/>
      <sheetName val="[SHOPLIST.xls]_SHOPLIST_xl_7162"/>
      <sheetName val="[SHOPLIST.xls]_SHOPLIST_xl_7163"/>
      <sheetName val="[SHOPLIST.xls]_SHOPLIST_xl_7164"/>
      <sheetName val="[SHOPLIST.xls]_SHOPLIST_xl_7165"/>
      <sheetName val="[SHOPLIST.xls]_SHOPLIST_xl_7166"/>
      <sheetName val="[SHOPLIST.xls]_SHOPLIST_xl_7167"/>
      <sheetName val="[SHOPLIST.xls]_SHOPLIST_xl_7168"/>
      <sheetName val="[SHOPLIST.xls]_SHOPLIST_xl_7169"/>
      <sheetName val="[SHOPLIST.xls]_SHOPLIST_xl_7170"/>
      <sheetName val="[SHOPLIST.xls]_SHOPLIST_xl_7171"/>
      <sheetName val="[SHOPLIST.xls]_SHOPLIST_xl_7172"/>
      <sheetName val="[SHOPLIST.xls]_SHOPLIST_xl_7173"/>
      <sheetName val="[SHOPLIST.xls]_SHOPLIST_xl_7174"/>
      <sheetName val="[SHOPLIST.xls]_SHOPLIST_xl_7175"/>
      <sheetName val="[SHOPLIST.xls]_SHOPLIST_xl_7176"/>
      <sheetName val="[SHOPLIST.xls]_SHOPLIST_xl_7177"/>
      <sheetName val="[SHOPLIST.xls]_SHOPLIST_xl_7178"/>
      <sheetName val="[SHOPLIST.xls]_SHOPLIST_xl_7179"/>
      <sheetName val="[SHOPLIST.xls]_SHOPLIST_xl_7180"/>
      <sheetName val="[SHOPLIST.xls]_SHOPLIST_xl_7181"/>
      <sheetName val="[SHOPLIST.xls]_SHOPLIST_xl_7182"/>
      <sheetName val="[SHOPLIST.xls]_SHOPLIST_xl_7183"/>
      <sheetName val="[SHOPLIST.xls]_SHOPLIST_xl_7184"/>
      <sheetName val="[SHOPLIST.xls]_SHOPLIST_xl_7185"/>
      <sheetName val="[SHOPLIST.xls]_SHOPLIST_xl_7186"/>
      <sheetName val="[SHOPLIST.xls]_SHOPLIST_xl_7187"/>
      <sheetName val="[SHOPLIST.xls]_SHOPLIST_xl_7188"/>
      <sheetName val="[SHOPLIST.xls]_SHOPLIST_xl_7189"/>
      <sheetName val="[SHOPLIST.xls]_SHOPLIST_xl_7190"/>
      <sheetName val="[SHOPLIST.xls]_SHOPLIST_xl_7191"/>
      <sheetName val="[SHOPLIST.xls]_SHOPLIST_xl_7192"/>
      <sheetName val="[SHOPLIST.xls]_SHOPLIST_xl_7193"/>
      <sheetName val="[SHOPLIST.xls]_SHOPLIST_xl_7194"/>
      <sheetName val="[SHOPLIST.xls]_SHOPLIST_xl_7195"/>
      <sheetName val="[SHOPLIST.xls]_SHOPLIST_xl_7196"/>
      <sheetName val="[SHOPLIST.xls]_SHOPLIST_xl_7197"/>
      <sheetName val="[SHOPLIST.xls]_SHOPLIST_xl_7198"/>
      <sheetName val="[SHOPLIST.xls]_SHOPLIST_xl_7199"/>
      <sheetName val="[SHOPLIST.xls]_SHOPLIST_xl_7200"/>
      <sheetName val="[SHOPLIST.xls]_SHOPLIST_xl_7201"/>
      <sheetName val="[SHOPLIST.xls]_SHOPLIST_xl_7202"/>
      <sheetName val="[SHOPLIST.xls]_SHOPLIST_xl_7203"/>
      <sheetName val="[SHOPLIST.xls]_SHOPLIST_xl_7204"/>
      <sheetName val="[SHOPLIST.xls]_SHOPLIST_xl_7205"/>
      <sheetName val="[SHOPLIST.xls]_SHOPLIST_xl_7206"/>
      <sheetName val="[SHOPLIST.xls]_SHOPLIST_xl_7207"/>
      <sheetName val="[SHOPLIST.xls]_SHOPLIST_xl_7208"/>
      <sheetName val="[SHOPLIST.xls]_SHOPLIST_xl_7209"/>
      <sheetName val="[SHOPLIST.xls]_SHOPLIST_xl_7210"/>
      <sheetName val="[SHOPLIST.xls]_SHOPLIST_xl_7211"/>
      <sheetName val="[SHOPLIST.xls]_SHOPLIST_xl_7212"/>
      <sheetName val="[SHOPLIST.xls]_SHOPLIST_xl_7213"/>
      <sheetName val="[SHOPLIST.xls]_SHOPLIST_xl_7214"/>
      <sheetName val="[SHOPLIST.xls]_SHOPLIST_xl_7215"/>
      <sheetName val="[SHOPLIST.xls]_SHOPLIST_xl_7216"/>
      <sheetName val="[SHOPLIST.xls]_SHOPLIST_xl_7217"/>
      <sheetName val="[SHOPLIST.xls]_SHOPLIST_xl_7218"/>
      <sheetName val="[SHOPLIST.xls]_SHOPLIST_xl_7219"/>
      <sheetName val="[SHOPLIST.xls]_SHOPLIST_xl_7220"/>
      <sheetName val="[SHOPLIST.xls]_SHOPLIST_xl_7221"/>
      <sheetName val="[SHOPLIST.xls]_SHOPLIST_xl_7222"/>
      <sheetName val="[SHOPLIST.xls]_SHOPLIST_xl_7223"/>
      <sheetName val="[SHOPLIST.xls]_SHOPLIST_xl_7224"/>
      <sheetName val="[SHOPLIST.xls]_SHOPLIST_xl_7225"/>
      <sheetName val="[SHOPLIST.xls]_SHOPLIST_xl_7226"/>
      <sheetName val="[SHOPLIST.xls]_SHOPLIST_xl_7227"/>
      <sheetName val="[SHOPLIST.xls]_SHOPLIST_xl_7228"/>
      <sheetName val="[SHOPLIST.xls]_SHOPLIST_xl_7229"/>
      <sheetName val="[SHOPLIST.xls]_SHOPLIST_xl_7230"/>
      <sheetName val="[SHOPLIST.xls]_SHOPLIST_xl_7231"/>
      <sheetName val="[SHOPLIST.xls]_SHOPLIST_xl_7232"/>
      <sheetName val="[SHOPLIST.xls]_SHOPLIST_xl_7233"/>
      <sheetName val="[SHOPLIST.xls]_SHOPLIST_xl_7234"/>
      <sheetName val="[SHOPLIST.xls]_SHOPLIST_xl_7235"/>
      <sheetName val="[SHOPLIST.xls]_SHOPLIST_xl_7236"/>
      <sheetName val="[SHOPLIST.xls]_SHOPLIST_xl_7237"/>
      <sheetName val="[SHOPLIST.xls]_SHOPLIST_xl_7238"/>
      <sheetName val="[SHOPLIST.xls]_SHOPLIST_xl_7239"/>
      <sheetName val="[SHOPLIST.xls]_SHOPLIST_xl_7240"/>
      <sheetName val="[SHOPLIST.xls]_SHOPLIST_xl_7241"/>
      <sheetName val="[SHOPLIST.xls]_SHOPLIST_xl_7242"/>
      <sheetName val="[SHOPLIST.xls]_SHOPLIST_xl_7243"/>
      <sheetName val="[SHOPLIST.xls]_SHOPLIST_xl_7244"/>
      <sheetName val="[SHOPLIST.xls]_SHOPLIST_xl_7245"/>
      <sheetName val="[SHOPLIST.xls]_SHOPLIST_xl_7246"/>
      <sheetName val="[SHOPLIST.xls]_SHOPLIST_xl_7247"/>
      <sheetName val="[SHOPLIST.xls]_SHOPLIST_xl_7248"/>
      <sheetName val="[SHOPLIST.xls]_SHOPLIST_xl_7249"/>
      <sheetName val="[SHOPLIST.xls]_SHOPLIST_xl_7250"/>
      <sheetName val="[SHOPLIST.xls]_SHOPLIST_xl_7251"/>
      <sheetName val="[SHOPLIST.xls]_SHOPLIST_xl_7252"/>
      <sheetName val="[SHOPLIST.xls]_SHOPLIST_xl_7253"/>
      <sheetName val="[SHOPLIST.xls]_SHOPLIST_xl_7254"/>
      <sheetName val="[SHOPLIST.xls]_SHOPLIST_xl_7255"/>
      <sheetName val="[SHOPLIST.xls]_VW__VU________69"/>
      <sheetName val="[SHOPLIST.xls]_VW__VU________70"/>
      <sheetName val="[SHOPLIST.xls]_SHOPLIST_xl_7256"/>
      <sheetName val="[SHOPLIST.xls]_SHOPLIST_xl_7257"/>
      <sheetName val="[SHOPLIST.xls]_SHOPLIST_xl_7258"/>
      <sheetName val="[SHOPLIST.xls]_SHOPLIST_xl_7259"/>
      <sheetName val="[SHOPLIST.xls]_SHOPLIST_xl_7260"/>
      <sheetName val="[SHOPLIST.xls]_SHOPLIST_xl_7261"/>
      <sheetName val="[SHOPLIST.xls]_SHOPLIST_xl_7262"/>
      <sheetName val="[SHOPLIST.xls]_SHOPLIST_xl_7263"/>
      <sheetName val="[SHOPLIST.xls]_SHOPLIST_xl_7264"/>
      <sheetName val="[SHOPLIST.xls]_SHOPLIST_xl_7265"/>
      <sheetName val="[SHOPLIST.xls]_SHOPLIST_xl_7266"/>
      <sheetName val="[SHOPLIST.xls]_SHOPLIST_xl_7267"/>
      <sheetName val="[SHOPLIST.xls]_SHOPLIST_xl_7268"/>
      <sheetName val="[SHOPLIST.xls]_SHOPLIST_xl_7269"/>
      <sheetName val="[SHOPLIST.xls]_SHOPLIST_xl_7270"/>
      <sheetName val="[SHOPLIST.xls]_SHOPLIST_xl_7271"/>
      <sheetName val="[SHOPLIST.xls]_SHOPLIST_xl_7272"/>
      <sheetName val="[SHOPLIST.xls]_SHOPLIST_xl_7273"/>
      <sheetName val="[SHOPLIST.xls]_SHOPLIST_xl_7274"/>
      <sheetName val="[SHOPLIST.xls]_SHOPLIST_xl_7275"/>
      <sheetName val="[SHOPLIST.xls]_SHOPLIST_xl_7276"/>
      <sheetName val="[SHOPLIST.xls]_SHOPLIST_xl_7277"/>
      <sheetName val="[SHOPLIST.xls]_SHOPLIST_xl_7278"/>
      <sheetName val="[SHOPLIST.xls]_SHOPLIST_xl_7279"/>
      <sheetName val="[SHOPLIST.xls]_SHOPLIST_xl_7280"/>
      <sheetName val="[SHOPLIST.xls]_SHOPLIST_xl_7281"/>
      <sheetName val="[SHOPLIST.xls]_SHOPLIST_xl_7282"/>
      <sheetName val="[SHOPLIST.xls]_SHOPLIST_xl_7283"/>
      <sheetName val="[SHOPLIST.xls]_SHOPLIST_xl_7284"/>
      <sheetName val="[SHOPLIST.xls]_SHOPLIST_xl_7285"/>
      <sheetName val="[SHOPLIST.xls]_SHOPLIST_xl_7286"/>
      <sheetName val="[SHOPLIST.xls]_SHOPLIST_xl_7287"/>
      <sheetName val="[SHOPLIST.xls]_SHOPLIST_xl_7288"/>
      <sheetName val="[SHOPLIST.xls]_SHOPLIST_xl_7289"/>
      <sheetName val="[SHOPLIST.xls]_SHOPLIST_xl_7290"/>
      <sheetName val="[SHOPLIST.xls]_SHOPLIST_xl_7291"/>
      <sheetName val="[SHOPLIST.xls]_SHOPLIST_xl_7292"/>
      <sheetName val="[SHOPLIST.xls]_SHOPLIST_xl_7293"/>
      <sheetName val="[SHOPLIST.xls]_SHOPLIST_xl_7294"/>
      <sheetName val="[SHOPLIST.xls]_SHOPLIST_xl_7295"/>
      <sheetName val="[SHOPLIST.xls]_SHOPLIST_xl_7296"/>
      <sheetName val="[SHOPLIST.xls]_SHOPLIST_xl_7297"/>
      <sheetName val="[SHOPLIST.xls]_SHOPLIST_xl_7298"/>
      <sheetName val="[SHOPLIST.xls]_SHOPLIST_xl_7299"/>
      <sheetName val="[SHOPLIST.xls]_SHOPLIST_xl_7300"/>
      <sheetName val="[SHOPLIST.xls]_SHOPLIST_xl_7301"/>
      <sheetName val="[SHOPLIST.xls]_SHOPLIST_xl_7302"/>
      <sheetName val="[SHOPLIST.xls]_SHOPLIST_xl_7303"/>
      <sheetName val="[SHOPLIST.xls]_SHOPLIST_xl_7304"/>
      <sheetName val="[SHOPLIST.xls]_SHOPLIST_xl_7305"/>
      <sheetName val="[SHOPLIST.xls]_SHOPLIST_xl_7306"/>
      <sheetName val="[SHOPLIST.xls]_SHOPLIST_xl_7307"/>
      <sheetName val="[SHOPLIST.xls]_SHOPLIST_xl_7308"/>
      <sheetName val="[SHOPLIST.xls]_SHOPLIST_xl_7309"/>
      <sheetName val="[SHOPLIST.xls]_SHOPLIST_xl_7310"/>
      <sheetName val="[SHOPLIST.xls]_SHOPLIST_xl_7311"/>
      <sheetName val="[SHOPLIST.xls]_SHOPLIST_xl_7312"/>
      <sheetName val="[SHOPLIST.xls]_SHOPLIST_xl_7313"/>
      <sheetName val="[SHOPLIST.xls]_SHOPLIST_xl_7314"/>
      <sheetName val="[SHOPLIST.xls]_SHOPLIST_xl_7315"/>
      <sheetName val="[SHOPLIST.xls]_SHOPLIST_xl_7316"/>
      <sheetName val="[SHOPLIST.xls]_SHOPLIST_xl_7317"/>
      <sheetName val="[SHOPLIST.xls]_SHOPLIST_xl_7318"/>
      <sheetName val="[SHOPLIST.xls]_SHOPLIST_xl_7319"/>
      <sheetName val="[SHOPLIST.xls]_SHOPLIST_xl_7320"/>
      <sheetName val="[SHOPLIST.xls]_SHOPLIST_xl_7321"/>
      <sheetName val="[SHOPLIST.xls]_SHOPLIST_xl_7322"/>
      <sheetName val="[SHOPLIST.xls]_SHOPLIST_xl_7323"/>
      <sheetName val="[SHOPLIST.xls]_SHOPLIST_xl_7324"/>
      <sheetName val="[SHOPLIST.xls]_SHOPLIST_xl_7325"/>
      <sheetName val="[SHOPLIST.xls]_SHOPLIST_xl_7326"/>
      <sheetName val="[SHOPLIST.xls]_SHOPLIST_xl_7327"/>
      <sheetName val="[SHOPLIST.xls]_SHOPLIST_xl_7328"/>
      <sheetName val="[SHOPLIST.xls]_SHOPLIST_xl_7329"/>
      <sheetName val="[SHOPLIST.xls]_SHOPLIST_xl_7330"/>
      <sheetName val="[SHOPLIST.xls]_SHOPLIST_xl_7331"/>
      <sheetName val="[SHOPLIST.xls]_SHOPLIST_xl_7332"/>
      <sheetName val="[SHOPLIST.xls]_SHOPLIST_xl_7333"/>
      <sheetName val="[SHOPLIST.xls]_SHOPLIST_xl_7334"/>
      <sheetName val="[SHOPLIST.xls]_SHOPLIST_xl_7335"/>
      <sheetName val="[SHOPLIST.xls]_SHOPLIST_xl_7336"/>
      <sheetName val="[SHOPLIST.xls]_SHOPLIST_xl_7337"/>
      <sheetName val="[SHOPLIST.xls]_SHOPLIST_xl_7338"/>
      <sheetName val="[SHOPLIST.xls]_SHOPLIST_xl_7339"/>
      <sheetName val="[SHOPLIST.xls]_SHOPLIST_xl_7340"/>
      <sheetName val="[SHOPLIST.xls]_SHOPLIST_xl_7341"/>
      <sheetName val="[SHOPLIST.xls]_SHOPLIST_xl_7342"/>
      <sheetName val="[SHOPLIST.xls]_SHOPLIST_xl_7343"/>
      <sheetName val="[SHOPLIST.xls]_SHOPLIST_xl_7344"/>
      <sheetName val="[SHOPLIST.xls]_SHOPLIST_xl_7345"/>
      <sheetName val="[SHOPLIST.xls]_SHOPLIST_xl_7346"/>
      <sheetName val="[SHOPLIST.xls]_SHOPLIST_xl_7347"/>
      <sheetName val="[SHOPLIST.xls]_SHOPLIST_xl_7348"/>
      <sheetName val="[SHOPLIST.xls]_SHOPLIST_xl_7349"/>
      <sheetName val="[SHOPLIST.xls]_SHOPLIST_xl_7350"/>
      <sheetName val="[SHOPLIST.xls]_SHOPLIST_xl_7351"/>
      <sheetName val="[SHOPLIST.xls]_SHOPLIST_xl_7352"/>
      <sheetName val="[SHOPLIST.xls]_SHOPLIST_xl_7353"/>
      <sheetName val="[SHOPLIST.xls]_SHOPLIST_xl_7354"/>
      <sheetName val="[SHOPLIST.xls]_SHOPLIST_xl_7355"/>
      <sheetName val="[SHOPLIST.xls]_SHOPLIST_xl_7356"/>
      <sheetName val="[SHOPLIST.xls]_SHOPLIST_xl_7357"/>
      <sheetName val="[SHOPLIST.xls]_SHOPLIST_xl_7358"/>
      <sheetName val="[SHOPLIST.xls]_SHOPLIST_xl_7359"/>
      <sheetName val="[SHOPLIST.xls]_SHOPLIST_xl_7360"/>
      <sheetName val="[SHOPLIST.xls]_SHOPLIST_xl_7361"/>
      <sheetName val="[SHOPLIST.xls]_SHOPLIST_xl_7362"/>
      <sheetName val="[SHOPLIST.xls]_SHOPLIST_xl_7363"/>
      <sheetName val="[SHOPLIST.xls]_SHOPLIST_xl_7364"/>
      <sheetName val="[SHOPLIST.xls]_SHOPLIST_xl_7365"/>
      <sheetName val="[SHOPLIST.xls]_SHOPLIST_xl_7366"/>
      <sheetName val="[SHOPLIST.xls]_SHOPLIST_xl_7367"/>
      <sheetName val="[SHOPLIST.xls]_SHOPLIST_xl_7368"/>
      <sheetName val="[SHOPLIST.xls]_SHOPLIST_xl_7369"/>
      <sheetName val="[SHOPLIST.xls]_SHOPLIST_xl_7370"/>
      <sheetName val="[SHOPLIST.xls]_SHOPLIST_xl_7371"/>
      <sheetName val="[SHOPLIST.xls]_SHOPLIST_xl_7372"/>
      <sheetName val="[SHOPLIST.xls]_SHOPLIST_xl_7373"/>
      <sheetName val="[SHOPLIST.xls]_SHOPLIST_xl_7374"/>
      <sheetName val="[SHOPLIST.xls]_SHOPLIST_xl_7375"/>
      <sheetName val="[SHOPLIST.xls]_SHOPLIST_xl_7376"/>
      <sheetName val="[SHOPLIST.xls]_SHOPLIST_xl_7377"/>
      <sheetName val="[SHOPLIST.xls]_SHOPLIST_xl_7378"/>
      <sheetName val="[SHOPLIST.xls]_SHOPLIST_xl_7379"/>
      <sheetName val="[SHOPLIST.xls]_SHOPLIST_xl_7380"/>
      <sheetName val="[SHOPLIST.xls]_SHOPLIST_xl_7381"/>
      <sheetName val="[SHOPLIST.xls]_SHOPLIST_xl_7382"/>
      <sheetName val="[SHOPLIST.xls]_SHOPLIST_xl_7383"/>
      <sheetName val="[SHOPLIST.xls]_SHOPLIST_xl_7384"/>
      <sheetName val="[SHOPLIST.xls]_SHOPLIST_xl_7385"/>
      <sheetName val="[SHOPLIST.xls]_SHOPLIST_xl_7386"/>
      <sheetName val="[SHOPLIST.xls]_SHOPLIST_xl_7387"/>
      <sheetName val="[SHOPLIST.xls]_SHOPLIST_xl_7388"/>
      <sheetName val="[SHOPLIST.xls]_SHOPLIST_xl_7389"/>
      <sheetName val="[SHOPLIST.xls]_SHOPLIST_xl_7390"/>
      <sheetName val="[SHOPLIST.xls]_SHOPLIST_xl_7391"/>
      <sheetName val="[SHOPLIST.xls]_SHOPLIST_xl_7392"/>
      <sheetName val="[SHOPLIST.xls]_SHOPLIST_xl_7393"/>
      <sheetName val="[SHOPLIST.xls]_SHOPLIST_xl_7394"/>
      <sheetName val="[SHOPLIST.xls]_SHOPLIST_xl_7395"/>
      <sheetName val="[SHOPLIST.xls]_SHOPLIST_xl_7396"/>
      <sheetName val="[SHOPLIST.xls]_SHOPLIST_xl_7397"/>
      <sheetName val="[SHOPLIST.xls]_SHOPLIST_xl_7398"/>
      <sheetName val="[SHOPLIST.xls]_SHOPLIST_xl_7399"/>
      <sheetName val="[SHOPLIST.xls]_SHOPLIST_xl_7400"/>
      <sheetName val="[SHOPLIST.xls]_SHOPLIST_xl_7401"/>
      <sheetName val="[SHOPLIST.xls]_SHOPLIST_xl_7402"/>
      <sheetName val="[SHOPLIST.xls]_SHOPLIST_xl_7403"/>
      <sheetName val="[SHOPLIST.xls]_SHOPLIST_xl_7404"/>
      <sheetName val="[SHOPLIST.xls]_SHOPLIST_xl_7405"/>
      <sheetName val="[SHOPLIST.xls]_SHOPLIST_xl_7406"/>
      <sheetName val="[SHOPLIST.xls]_SHOPLIST_xl_7407"/>
      <sheetName val="[SHOPLIST.xls]_SHOPLIST_xl_7408"/>
      <sheetName val="[SHOPLIST.xls]_SHOPLIST_xl_7409"/>
      <sheetName val="[SHOPLIST.xls]_SHOPLIST_xl_7410"/>
      <sheetName val="[SHOPLIST.xls]_SHOPLIST_xl_7411"/>
      <sheetName val="[SHOPLIST.xls]_SHOPLIST_xl_7412"/>
      <sheetName val="[SHOPLIST.xls]_SHOPLIST_xl_7413"/>
      <sheetName val="[SHOPLIST.xls]_SHOPLIST_xl_7414"/>
      <sheetName val="[SHOPLIST.xls]_SHOPLIST_xl_7415"/>
      <sheetName val="[SHOPLIST.xls]_SHOPLIST_xl_7416"/>
      <sheetName val="[SHOPLIST.xls]_SHOPLIST_xl_7417"/>
      <sheetName val="[SHOPLIST.xls]_SHOPLIST_xl_7418"/>
      <sheetName val="[SHOPLIST.xls]_SHOPLIST_xl_7419"/>
      <sheetName val="[SHOPLIST.xls]_SHOPLIST_xl_7420"/>
      <sheetName val="[SHOPLIST.xls]_SHOPLIST_xl_7421"/>
      <sheetName val="[SHOPLIST.xls]_SHOPLIST_xl_7422"/>
      <sheetName val="[SHOPLIST.xls]_SHOPLIST_xl_7423"/>
      <sheetName val="[SHOPLIST.xls]_SHOPLIST_xl_7424"/>
      <sheetName val="[SHOPLIST.xls]_SHOPLIST_xl_7425"/>
      <sheetName val="[SHOPLIST.xls]_SHOPLIST_xl_7426"/>
      <sheetName val="[SHOPLIST.xls]_SHOPLIST_xl_7427"/>
      <sheetName val="[SHOPLIST.xls]_SHOPLIST_xl_7428"/>
      <sheetName val="[SHOPLIST.xls]_SHOPLIST_xl_7429"/>
      <sheetName val="[SHOPLIST.xls]_SHOPLIST_xl_7430"/>
      <sheetName val="[SHOPLIST.xls]_SHOPLIST_xl_7431"/>
      <sheetName val="[SHOPLIST.xls]_SHOPLIST_xl_7432"/>
      <sheetName val="[SHOPLIST.xls]_SHOPLIST_xl_7433"/>
      <sheetName val="[SHOPLIST.xls]_SHOPLIST_xl_7434"/>
      <sheetName val="[SHOPLIST.xls]_SHOPLIST_xl_7435"/>
      <sheetName val="[SHOPLIST.xls]_SHOPLIST_xl_7436"/>
      <sheetName val="[SHOPLIST.xls]_SHOPLIST_xl_7437"/>
      <sheetName val="[SHOPLIST.xls]_SHOPLIST_xl_7438"/>
      <sheetName val="[SHOPLIST.xls]_SHOPLIST_xl_7439"/>
      <sheetName val="[SHOPLIST.xls]_SHOPLIST_xl_7440"/>
      <sheetName val="[SHOPLIST.xls]_SHOPLIST_xl_7441"/>
      <sheetName val="[SHOPLIST.xls]_SHOPLIST_xl_7442"/>
      <sheetName val="[SHOPLIST.xls]_SHOPLIST_xl_7443"/>
      <sheetName val="[SHOPLIST.xls]_SHOPLIST_xl_7444"/>
      <sheetName val="[SHOPLIST.xls]_SHOPLIST_xl_7445"/>
      <sheetName val="[SHOPLIST.xls]_SHOPLIST_xl_7446"/>
      <sheetName val="[SHOPLIST.xls]_SHOPLIST_xl_7447"/>
      <sheetName val="[SHOPLIST.xls]_SHOPLIST_xl_7448"/>
      <sheetName val="[SHOPLIST.xls]_SHOPLIST_xl_7449"/>
      <sheetName val="[SHOPLIST.xls]_SHOPLIST_xl_7450"/>
      <sheetName val="[SHOPLIST.xls]_SHOPLIST_xl_7451"/>
      <sheetName val="[SHOPLIST.xls]_SHOPLIST_xl_7452"/>
      <sheetName val="[SHOPLIST.xls]_SHOPLIST_xl_7453"/>
      <sheetName val="[SHOPLIST.xls]_SHOPLIST_xl_7454"/>
      <sheetName val="[SHOPLIST.xls]_SHOPLIST_xl_7455"/>
      <sheetName val="[SHOPLIST.xls]_SHOPLIST_xl_7456"/>
      <sheetName val="[SHOPLIST.xls]_SHOPLIST_xl_7457"/>
      <sheetName val="[SHOPLIST.xls]_SHOPLIST_xl_7458"/>
      <sheetName val="[SHOPLIST.xls]_SHOPLIST_xl_7459"/>
      <sheetName val="[SHOPLIST.xls]_SHOPLIST_xl_7460"/>
      <sheetName val="[SHOPLIST.xls]_SHOPLIST_xl_7461"/>
      <sheetName val="[SHOPLIST.xls]_SHOPLIST_xl_7462"/>
      <sheetName val="[SHOPLIST.xls]_SHOPLIST_xl_7463"/>
      <sheetName val="[SHOPLIST.xls]_SHOPLIST_xl_7464"/>
      <sheetName val="[SHOPLIST.xls]_SHOPLIST_xl_7465"/>
      <sheetName val="[SHOPLIST.xls]_SHOPLIST_xl_7466"/>
      <sheetName val="[SHOPLIST.xls]_SHOPLIST_xl_7467"/>
      <sheetName val="[SHOPLIST.xls]_SHOPLIST_xl_7468"/>
      <sheetName val="[SHOPLIST.xls]_SHOPLIST_xl_7469"/>
      <sheetName val="[SHOPLIST.xls]_SHOPLIST_xl_7470"/>
      <sheetName val="[SHOPLIST.xls]_SHOPLIST_xl_7471"/>
      <sheetName val="[SHOPLIST.xls]_SHOPLIST_xl_7472"/>
      <sheetName val="[SHOPLIST.xls]_SHOPLIST_xl_7473"/>
      <sheetName val="[SHOPLIST.xls]_SHOPLIST_xl_7474"/>
      <sheetName val="[SHOPLIST.xls]_SHOPLIST_xl_7475"/>
      <sheetName val="[SHOPLIST.xls]_SHOPLIST_xl_7476"/>
      <sheetName val="[SHOPLIST.xls]_SHOPLIST_xl_7477"/>
      <sheetName val="[SHOPLIST.xls]_SHOPLIST_xl_7478"/>
      <sheetName val="[SHOPLIST.xls]70_x005f_x0000___0_x_28"/>
      <sheetName val="[SHOPLIST.xls]_SHOPLIST_xl_7479"/>
      <sheetName val="[SHOPLIST.xls]_SHOPLIST_xl_7480"/>
      <sheetName val="[SHOPLIST.xls]_SHOPLIST_xl_7481"/>
      <sheetName val="[SHOPLIST.xls]_SHOPLIST_xl_7482"/>
      <sheetName val="[SHOPLIST.xls]_SHOPLIST_xl_7483"/>
      <sheetName val="[SHOPLIST.xls]_SHOPLIST_xl_7484"/>
      <sheetName val="[SHOPLIST.xls]_SHOPLIST_xl_7485"/>
      <sheetName val="[SHOPLIST.xls]_SHOPLIST_xl_7486"/>
      <sheetName val="[SHOPLIST.xls]_SHOPLIST_xl_7487"/>
      <sheetName val="[SHOPLIST.xls]_SHOPLIST_xl_7488"/>
      <sheetName val="[SHOPLIST.xls]_SHOPLIST_xl_7489"/>
      <sheetName val="[SHOPLIST.xls]_SHOPLIST_xl_7490"/>
      <sheetName val="[SHOPLIST.xls]_SHOPLIST_xl_7491"/>
      <sheetName val="[SHOPLIST.xls]_SHOPLIST_xl_7492"/>
      <sheetName val="[SHOPLIST.xls]_SHOPLIST_xl_7493"/>
      <sheetName val="[SHOPLIST.xls]_SHOPLIST_xl_7494"/>
      <sheetName val="[SHOPLIST.xls]_SHOPLIST_xl_7495"/>
      <sheetName val="[SHOPLIST.xls]_SHOPLIST_xl_7496"/>
      <sheetName val="[SHOPLIST.xls]_SHOPLIST_xl_7497"/>
      <sheetName val="[SHOPLIST.xls]_SHOPLIST_xl_7498"/>
      <sheetName val="[SHOPLIST.xls]_SHOPLIST_xl_7499"/>
      <sheetName val="[SHOPLIST.xls]_SHOPLIST_xl_7500"/>
      <sheetName val="[SHOPLIST.xls]_SHOPLIST_xl_7501"/>
      <sheetName val="[SHOPLIST.xls]_SHOPLIST_xl_7502"/>
      <sheetName val="[SHOPLIST.xls]_SHOPLIST_xl_7503"/>
      <sheetName val="[SHOPLIST.xls]_SHOPLIST_xl_7504"/>
      <sheetName val="[SHOPLIST.xls]_SHOPLIST_xl_7505"/>
      <sheetName val="[SHOPLIST.xls]_SHOPLIST_xl_7506"/>
      <sheetName val="[SHOPLIST.xls]_SHOPLIST_xl_7507"/>
      <sheetName val="[SHOPLIST.xls]_SHOPLIST_xl_7508"/>
      <sheetName val="[SHOPLIST.xls]_SHOPLIST_xl_7509"/>
      <sheetName val="[SHOPLIST.xls]_SHOPLIST_xl_7510"/>
      <sheetName val="[SHOPLIST.xls]_SHOPLIST_xl_7511"/>
      <sheetName val="[SHOPLIST.xls]_SHOPLIST_xl_7512"/>
      <sheetName val="[SHOPLIST.xls]_SHOPLIST_xl_7513"/>
      <sheetName val="[SHOPLIST.xls]_SHOPLIST_xl_7514"/>
      <sheetName val="[SHOPLIST.xls]_SHOPLIST_xl_7515"/>
      <sheetName val="[SHOPLIST.xls]_SHOPLIST_xl_7516"/>
      <sheetName val="[SHOPLIST.xls]_SHOPLIST_xl_7517"/>
      <sheetName val="[SHOPLIST.xls]_SHOPLIST_xl_7518"/>
      <sheetName val="[SHOPLIST.xls]_SHOPLIST_xl_7519"/>
      <sheetName val="[SHOPLIST.xls]_SHOPLIST_xl_7520"/>
      <sheetName val="[SHOPLIST.xls]_SHOPLIST_xl_7521"/>
      <sheetName val="[SHOPLIST.xls]_SHOPLIST_xl_7522"/>
      <sheetName val="[SHOPLIST.xls]_SHOPLIST_xl_7523"/>
      <sheetName val="[SHOPLIST.xls]_SHOPLIST_xl_7524"/>
      <sheetName val="[SHOPLIST.xls]_SHOPLIST_xl_7525"/>
      <sheetName val="[SHOPLIST.xls]_SHOPLIST_xl_7526"/>
      <sheetName val="[SHOPLIST.xls]_SHOPLIST_xl_7527"/>
      <sheetName val="[SHOPLIST.xls]_SHOPLIST_xl_7528"/>
      <sheetName val="[SHOPLIST.xls]_SHOPLIST_xl_7529"/>
      <sheetName val="[SHOPLIST.xls]_SHOPLIST_xl_7530"/>
      <sheetName val="[SHOPLIST.xls]_SHOPLIST_xl_7531"/>
      <sheetName val="[SHOPLIST.xls]_SHOPLIST_xl_7532"/>
      <sheetName val="[SHOPLIST.xls]_SHOPLIST_xl_7533"/>
      <sheetName val="[SHOPLIST.xls]_SHOPLIST_xl_7534"/>
      <sheetName val="[SHOPLIST.xls]_SHOPLIST_xl_7535"/>
      <sheetName val="[SHOPLIST.xls]_SHOPLIST_xl_7536"/>
      <sheetName val="[SHOPLIST.xls]_SHOPLIST_xl_7537"/>
      <sheetName val="[SHOPLIST.xls]_SHOPLIST_xl_7538"/>
      <sheetName val="[SHOPLIST.xls]_SHOPLIST_xl_7539"/>
      <sheetName val="[SHOPLIST.xls]_SHOPLIST_xl_7540"/>
      <sheetName val="[SHOPLIST.xls]_SHOPLIST_xl_7541"/>
      <sheetName val="[SHOPLIST.xls]_SHOPLIST_xl_7542"/>
      <sheetName val="[SHOPLIST.xls]_SHOPLIST_xl_7543"/>
      <sheetName val="[SHOPLIST.xls]_SHOPLIST_xl_7544"/>
      <sheetName val="[SHOPLIST.xls]_SHOPLIST_xl_7545"/>
      <sheetName val="[SHOPLIST.xls]_SHOPLIST_xl_7546"/>
      <sheetName val="[SHOPLIST.xls]_SHOPLIST_xl_7547"/>
      <sheetName val="[SHOPLIST.xls]_SHOPLIST_xl_7548"/>
      <sheetName val="[SHOPLIST.xls]_SHOPLIST_xl_7549"/>
      <sheetName val="[SHOPLIST.xls]_SHOPLIST_xl_7550"/>
      <sheetName val="[SHOPLIST.xls]_SHOPLIST_xl_7551"/>
      <sheetName val="[SHOPLIST.xls]_SHOPLIST_xl_7552"/>
      <sheetName val="[SHOPLIST.xls]_SHOPLIST_xl_7553"/>
      <sheetName val="[SHOPLIST.xls]_SHOPLIST_xl_7554"/>
      <sheetName val="[SHOPLIST.xls]_SHOPLIST_xl_7555"/>
      <sheetName val="[SHOPLIST.xls]_SHOPLIST_xl_7556"/>
      <sheetName val="[SHOPLIST.xls]_SHOPLIST_xl_7557"/>
      <sheetName val="[SHOPLIST.xls]_SHOPLIST_xl_7558"/>
      <sheetName val="[SHOPLIST.xls]_SHOPLIST_xl_7559"/>
      <sheetName val="[SHOPLIST.xls]_SHOPLIST_xl_7560"/>
      <sheetName val="[SHOPLIST.xls]_SHOPLIST_xl_7561"/>
      <sheetName val="[SHOPLIST.xls]_SHOPLIST_xl_7562"/>
      <sheetName val="[SHOPLIST.xls]_SHOPLIST_xl_7563"/>
      <sheetName val="[SHOPLIST.xls]_SHOPLIST_xl_7564"/>
      <sheetName val="[SHOPLIST.xls]_SHOPLIST_xl_7565"/>
      <sheetName val="[SHOPLIST.xls]_SHOPLIST_xl_7566"/>
      <sheetName val="[SHOPLIST.xls]_VW__VU________71"/>
      <sheetName val="[SHOPLIST.xls]_VW__VU________72"/>
      <sheetName val="[SHOPLIST.xls]_SHOPLIST_xl_7567"/>
      <sheetName val="[SHOPLIST.xls]_SHOPLIST_xl_7568"/>
      <sheetName val="[SHOPLIST.xls]_SHOPLIST_xl_7569"/>
      <sheetName val="[SHOPLIST.xls]_VW__VU________73"/>
      <sheetName val="[SHOPLIST.xls]_VW__VU________74"/>
      <sheetName val="[SHOPLIST.xls]_SHOPLIST_xl_7570"/>
      <sheetName val="[SHOPLIST.xls]_SHOPLIST_xl_7571"/>
      <sheetName val="[SHOPLIST.xls]70___0_s__i____92"/>
      <sheetName val="[SHOPLIST.xls]_SHOPLIST_xl_7572"/>
      <sheetName val="[SHOPLIST.xls]_SHOPLIST_xl_7573"/>
      <sheetName val="[SHOPLIST.xls]_SHOPLIST_xl_7574"/>
      <sheetName val="[SHOPLIST.xls]_SHOPLIST_xl_7575"/>
      <sheetName val="[SHOPLIST.xls]_SHOPLIST_xl_7576"/>
      <sheetName val="[SHOPLIST.xls]_SHOPLIST_xl_7577"/>
      <sheetName val="[SHOPLIST.xls]_SHOPLIST_xl_7578"/>
      <sheetName val="[SHOPLIST.xls]_SHOPLIST_xl_7579"/>
      <sheetName val="[SHOPLIST.xls]_SHOPLIST_xl_7580"/>
      <sheetName val="[SHOPLIST.xls]_SHOPLIST_xl_7581"/>
      <sheetName val="[SHOPLIST.xls]_SHOPLIST_xl_7582"/>
      <sheetName val="[SHOPLIST.xls]_SHOPLIST_xl_7583"/>
      <sheetName val="[SHOPLIST.xls]_SHOPLIST_xl_7584"/>
      <sheetName val="[SHOPLIST.xls]_SHOPLIST_xl_7585"/>
      <sheetName val="[SHOPLIST.xls]_SHOPLIST_xl_7586"/>
      <sheetName val="[SHOPLIST.xls]_SHOPLIST_xl_7587"/>
      <sheetName val="[SHOPLIST.xls]_SHOPLIST_xl_7588"/>
      <sheetName val="[SHOPLIST.xls]_SHOPLIST_xl_7589"/>
      <sheetName val="[SHOPLIST.xls]_SHOPLIST_xl_7590"/>
      <sheetName val="[SHOPLIST.xls]_SHOPLIST_xl_7591"/>
      <sheetName val="[SHOPLIST.xls]_SHOPLIST_xl_7592"/>
      <sheetName val="[SHOPLIST.xls]_SHOPLIST_xl_7593"/>
      <sheetName val="[SHOPLIST.xls]_SHOPLIST_xl_7594"/>
      <sheetName val="[SHOPLIST.xls]_SHOPLIST_xl_7595"/>
      <sheetName val="[SHOPLIST.xls]_SHOPLIST_xl_7596"/>
      <sheetName val="[SHOPLIST.xls]_SHOPLIST_xl_7597"/>
      <sheetName val="[SHOPLIST.xls]_SHOPLIST_xl_7598"/>
      <sheetName val="[SHOPLIST.xls]_SHOPLIST_xl_7599"/>
      <sheetName val="[SHOPLIST.xls]_SHOPLIST_xl_7600"/>
      <sheetName val="[SHOPLIST.xls]_SHOPLIST_xl_7601"/>
      <sheetName val="[SHOPLIST.xls]_SHOPLIST_xl_7602"/>
      <sheetName val="[SHOPLIST.xls]_SHOPLIST_xl_7603"/>
      <sheetName val="[SHOPLIST.xls]_SHOPLIST_xl_7604"/>
      <sheetName val="[SHOPLIST.xls]_SHOPLIST_xl_7605"/>
      <sheetName val="[SHOPLIST.xls]_SHOPLIST_xl_7606"/>
      <sheetName val="[SHOPLIST.xls]_SHOPLIST_xl_7607"/>
      <sheetName val="[SHOPLIST.xls]_SHOPLIST_xl_7608"/>
      <sheetName val="[SHOPLIST.xls]_SHOPLIST_xl_7609"/>
      <sheetName val="[SHOPLIST.xls]_SHOPLIST_xl_7610"/>
      <sheetName val="[SHOPLIST.xls]_SHOPLIST_xl_7611"/>
      <sheetName val="[SHOPLIST.xls]_SHOPLIST_xl_7612"/>
      <sheetName val="[SHOPLIST.xls]_SHOPLIST_xl_7613"/>
      <sheetName val="[SHOPLIST.xls]_SHOPLIST_xl_7614"/>
      <sheetName val="[SHOPLIST.xls]_SHOPLIST_xl_7615"/>
      <sheetName val="[SHOPLIST.xls]_SHOPLIST_xl_7616"/>
      <sheetName val="[SHOPLIST.xls]_SHOPLIST_xl_7617"/>
      <sheetName val="[SHOPLIST.xls]_SHOPLIST_xl_7618"/>
      <sheetName val="[SHOPLIST.xls]_SHOPLIST_xl_7619"/>
      <sheetName val="[SHOPLIST.xls]_SHOPLIST_xl_7620"/>
      <sheetName val="[SHOPLIST.xls]_SHOPLIST_xl_7621"/>
      <sheetName val="[SHOPLIST.xls]_SHOPLIST_xl_7622"/>
      <sheetName val="[SHOPLIST.xls]_SHOPLIST_xl_7623"/>
      <sheetName val="[SHOPLIST.xls]70___0_s__i____93"/>
      <sheetName val="[SHOPLIST.xls]_SHOPLIST_xl_7624"/>
      <sheetName val="[SHOPLIST.xls]_SHOPLIST_xl_7625"/>
      <sheetName val="[SHOPLIST.xls]_SHOPLIST_xl_7626"/>
      <sheetName val="[SHOPLIST.xls]_VW__VU________75"/>
      <sheetName val="[SHOPLIST.xls]_SHOPLIST_xl_7627"/>
      <sheetName val="[SHOPLIST.xls]_SHOPLIST_xl_7628"/>
      <sheetName val="[SHOPLIST.xls]_SHOPLIST_xl_7629"/>
      <sheetName val="[SHOPLIST.xls]_SHOPLIST_xl_7630"/>
      <sheetName val="[SHOPLIST.xls]_SHOPLIST_xl_7631"/>
      <sheetName val="[SHOPLIST.xls]_SHOPLIST_xl_7632"/>
      <sheetName val="[SHOPLIST.xls]_SHOPLIST_xl_7633"/>
      <sheetName val="[SHOPLIST.xls]_SHOPLIST_xl_7634"/>
      <sheetName val="[SHOPLIST.xls]_SHOPLIST_xl_7635"/>
      <sheetName val="[SHOPLIST.xls]_SHOPLIST_xl_7636"/>
      <sheetName val="[SHOPLIST.xls]_SHOPLIST_xl_7637"/>
      <sheetName val="[SHOPLIST.xls]_SHOPLIST_xl_7638"/>
      <sheetName val="[SHOPLIST.xls]_SHOPLIST_xl_7639"/>
      <sheetName val="[SHOPLIST.xls]_SHOPLIST_xl_7640"/>
      <sheetName val="[SHOPLIST.xls]_SHOPLIST_xl_7641"/>
      <sheetName val="[SHOPLIST.xls]_SHOPLIST_xl_7642"/>
      <sheetName val="[SHOPLIST.xls]_SHOPLIST_xl_7643"/>
      <sheetName val="[SHOPLIST.xls]_SHOPLIST_xl_7644"/>
      <sheetName val="[SHOPLIST.xls]_SHOPLIST_xl_7645"/>
      <sheetName val="[SHOPLIST.xls]_SHOPLIST_xl_7646"/>
      <sheetName val="[SHOPLIST.xls]_SHOPLIST_xl_7647"/>
      <sheetName val="[SHOPLIST.xls]_SHOPLIST_xl_7648"/>
      <sheetName val="[SHOPLIST.xls]_SHOPLIST_xl_7649"/>
      <sheetName val="[SHOPLIST.xls]_SHOPLIST_xl_7650"/>
      <sheetName val="[SHOPLIST.xls]_SHOPLIST_xl_7651"/>
      <sheetName val="[SHOPLIST.xls]_SHOPLIST_xl_7652"/>
      <sheetName val="[SHOPLIST.xls]_SHOPLIST_xl_7653"/>
      <sheetName val="[SHOPLIST.xls]_SHOPLIST_xl_7654"/>
      <sheetName val="[SHOPLIST.xls]_SHOPLIST_xl_7655"/>
      <sheetName val="[SHOPLIST.xls]_SHOPLIST_xl_7656"/>
      <sheetName val="[SHOPLIST.xls]_SHOPLIST_xl_7657"/>
      <sheetName val="[SHOPLIST.xls]_SHOPLIST_xl_7658"/>
      <sheetName val="[SHOPLIST.xls]_SHOPLIST_xl_7659"/>
      <sheetName val="[SHOPLIST.xls]_SHOPLIST_xl_7660"/>
      <sheetName val="[SHOPLIST.xls]_SHOPLIST_xl_7661"/>
      <sheetName val="[SHOPLIST.xls]_SHOPLIST_xl_7662"/>
      <sheetName val="[SHOPLIST.xls]_SHOPLIST_xl_7663"/>
      <sheetName val="[SHOPLIST.xls]_SHOPLIST_xl_7664"/>
      <sheetName val="[SHOPLIST.xls]_SHOPLIST_xl_7665"/>
      <sheetName val="[SHOPLIST.xls]_SHOPLIST_xl_7666"/>
      <sheetName val="[SHOPLIST.xls]_SHOPLIST_xl_7667"/>
      <sheetName val="[SHOPLIST.xls]_SHOPLIST_xl_7668"/>
      <sheetName val="[SHOPLIST.xls]_SHOPLIST_xl_7669"/>
      <sheetName val="[SHOPLIST.xls]_SHOPLIST_xl_7670"/>
      <sheetName val="[SHOPLIST.xls]_SHOPLIST_xl_7671"/>
      <sheetName val="[SHOPLIST.xls]_SHOPLIST_xl_7672"/>
      <sheetName val="[SHOPLIST.xls]_SHOPLIST_xl_7673"/>
      <sheetName val="[SHOPLIST.xls]_SHOPLIST_xl_7674"/>
      <sheetName val="[SHOPLIST.xls]_SHOPLIST_xl_7675"/>
      <sheetName val="[SHOPLIST.xls]_SHOPLIST_xl_7676"/>
      <sheetName val="[SHOPLIST.xls]_SHOPLIST_xl_7677"/>
      <sheetName val="[SHOPLIST.xls]_SHOPLIST_xl_7678"/>
      <sheetName val="[SHOPLIST.xls]_SHOPLIST_xl_7679"/>
      <sheetName val="[SHOPLIST.xls]_SHOPLIST_xl_7680"/>
      <sheetName val="[SHOPLIST.xls]_SHOPLIST_xl_7681"/>
      <sheetName val="[SHOPLIST.xls]_SHOPLIST_xl_7682"/>
      <sheetName val="[SHOPLIST.xls]_SHOPLIST_xl_7683"/>
      <sheetName val="[SHOPLIST.xls]_SHOPLIST_xl_7684"/>
      <sheetName val="[SHOPLIST.xls]_SHOPLIST_xl_7685"/>
      <sheetName val="[SHOPLIST.xls]_SHOPLIST_xl_7686"/>
      <sheetName val="[SHOPLIST.xls]_SHOPLIST_xl_7687"/>
      <sheetName val="[SHOPLIST.xls]_SHOPLIST_xl_7688"/>
      <sheetName val="[SHOPLIST.xls]_SHOPLIST_xl_7689"/>
      <sheetName val="[SHOPLIST.xls]_SHOPLIST_xl_7690"/>
      <sheetName val="[SHOPLIST.xls]_SHOPLIST_xl_7691"/>
      <sheetName val="[SHOPLIST.xls]_SHOPLIST_xl_7692"/>
      <sheetName val="[SHOPLIST.xls]_SHOPLIST_xl_7693"/>
      <sheetName val="[SHOPLIST.xls]_SHOPLIST_xl_7694"/>
      <sheetName val="[SHOPLIST.xls]_SHOPLIST_xl_7695"/>
      <sheetName val="[SHOPLIST.xls]_SHOPLIST_xl_7696"/>
      <sheetName val="[SHOPLIST.xls]_SHOPLIST_xl_7697"/>
      <sheetName val="[SHOPLIST.xls]_SHOPLIST_xl_7698"/>
      <sheetName val="[SHOPLIST.xls]_SHOPLIST_xl_7699"/>
      <sheetName val="[SHOPLIST.xls]_SHOPLIST_xl_7700"/>
      <sheetName val="[SHOPLIST.xls]_SHOPLIST_xl_7701"/>
      <sheetName val="[SHOPLIST.xls]_SHOPLIST_xl_7702"/>
      <sheetName val="[SHOPLIST.xls]_SHOPLIST_xl_7703"/>
      <sheetName val="[SHOPLIST.xls]_SHOPLIST_xl_7704"/>
      <sheetName val="[SHOPLIST.xls]_SHOPLIST_xl_7705"/>
      <sheetName val="[SHOPLIST.xls]_SHOPLIST_xl_7706"/>
      <sheetName val="[SHOPLIST.xls]_SHOPLIST_xl_7707"/>
      <sheetName val="[SHOPLIST.xls]_SHOPLIST_xl_7708"/>
      <sheetName val="[SHOPLIST.xls]_SHOPLIST_xl_7709"/>
      <sheetName val="[SHOPLIST.xls]_SHOPLIST_xl_7710"/>
      <sheetName val="[SHOPLIST.xls]_SHOPLIST_xl_7711"/>
      <sheetName val="[SHOPLIST.xls]_SHOPLIST_xl_7712"/>
      <sheetName val="[SHOPLIST.xls]_SHOPLIST_xl_7713"/>
      <sheetName val="[SHOPLIST.xls]_SHOPLIST_xl_7714"/>
      <sheetName val="[SHOPLIST.xls]_SHOPLIST_xl_7715"/>
      <sheetName val="[SHOPLIST.xls]_SHOPLIST_xl_7716"/>
      <sheetName val="[SHOPLIST.xls]_SHOPLIST_xl_7717"/>
      <sheetName val="[SHOPLIST.xls]_SHOPLIST_xl_7718"/>
      <sheetName val="[SHOPLIST.xls]_SHOPLIST_xl_7719"/>
      <sheetName val="[SHOPLIST.xls]_SHOPLIST_xl_7720"/>
      <sheetName val="[SHOPLIST.xls]_SHOPLIST_xl_7721"/>
      <sheetName val="[SHOPLIST.xls]_SHOPLIST_xl_7722"/>
      <sheetName val="[SHOPLIST.xls]_SHOPLIST_xl_7723"/>
      <sheetName val="[SHOPLIST.xls]_SHOPLIST_xl_7724"/>
      <sheetName val="[SHOPLIST.xls]_SHOPLIST_xl_7725"/>
      <sheetName val="[SHOPLIST.xls]_SHOPLIST_xl_7726"/>
      <sheetName val="[SHOPLIST.xls]_SHOPLIST_xl_7727"/>
      <sheetName val="[SHOPLIST.xls]_SHOPLIST_xl_7728"/>
      <sheetName val="[SHOPLIST.xls]_SHOPLIST_xl_7729"/>
      <sheetName val="[SHOPLIST.xls]_SHOPLIST_xl_7730"/>
      <sheetName val="[SHOPLIST.xls]_SHOPLIST_xl_7731"/>
      <sheetName val="[SHOPLIST.xls]_SHOPLIST_xl_7732"/>
      <sheetName val="[SHOPLIST.xls]_SHOPLIST_xl_7733"/>
      <sheetName val="[SHOPLIST.xls]_SHOPLIST_xl_7734"/>
      <sheetName val="[SHOPLIST.xls]_SHOPLIST_xl_7735"/>
      <sheetName val="[SHOPLIST.xls]_SHOPLIST_xl_7736"/>
      <sheetName val="[SHOPLIST.xls]_SHOPLIST_xl_7737"/>
      <sheetName val="[SHOPLIST.xls]_SHOPLIST_xl_7738"/>
      <sheetName val="[SHOPLIST.xls]_SHOPLIST_xl_7739"/>
      <sheetName val="[SHOPLIST.xls]_SHOPLIST_xl_7740"/>
      <sheetName val="[SHOPLIST.xls]_SHOPLIST_xl_7741"/>
      <sheetName val="[SHOPLIST.xls]_SHOPLIST_xl_7742"/>
      <sheetName val="[SHOPLIST.xls]_SHOPLIST_xl_7743"/>
      <sheetName val="[SHOPLIST.xls]_SHOPLIST_xl_7744"/>
      <sheetName val="[SHOPLIST.xls]_SHOPLIST_xl_7745"/>
      <sheetName val="[SHOPLIST.xls]_SHOPLIST_xl_7746"/>
      <sheetName val="[SHOPLIST.xls]_SHOPLIST_xl_7747"/>
      <sheetName val="[SHOPLIST.xls]_SHOPLIST_xl_7748"/>
      <sheetName val="[SHOPLIST.xls]_SHOPLIST_xl_7749"/>
      <sheetName val="[SHOPLIST.xls]_SHOPLIST_xl_7750"/>
      <sheetName val="[SHOPLIST.xls]_SHOPLIST_xl_7751"/>
      <sheetName val="[SHOPLIST.xls]_SHOPLIST_xl_7752"/>
      <sheetName val="[SHOPLIST.xls]_SHOPLIST_xl_7753"/>
      <sheetName val="[SHOPLIST.xls]_SHOPLIST_xl_7754"/>
      <sheetName val="[SHOPLIST.xls]_SHOPLIST_xl_7755"/>
      <sheetName val="[SHOPLIST.xls]_SHOPLIST_xl_7756"/>
      <sheetName val="[SHOPLIST.xls]_SHOPLIST_xl_7757"/>
      <sheetName val="[SHOPLIST.xls]_SHOPLIST_xl_7758"/>
      <sheetName val="[SHOPLIST.xls]_SHOPLIST_xl_7759"/>
      <sheetName val="[SHOPLIST.xls]_SHOPLIST_xl_7760"/>
      <sheetName val="[SHOPLIST.xls]_SHOPLIST_xl_7761"/>
      <sheetName val="[SHOPLIST.xls]_SHOPLIST_xl_7762"/>
      <sheetName val="[SHOPLIST.xls]_SHOPLIST_xl_7763"/>
      <sheetName val="[SHOPLIST.xls]_SHOPLIST_xl_7764"/>
      <sheetName val="[SHOPLIST.xls]_SHOPLIST_xl_7765"/>
      <sheetName val="[SHOPLIST.xls]_SHOPLIST_xl_7766"/>
      <sheetName val="[SHOPLIST.xls]_SHOPLIST_xl_7767"/>
      <sheetName val="[SHOPLIST.xls]_SHOPLIST_xl_7768"/>
      <sheetName val="[SHOPLIST.xls]_SHOPLIST_xl_7769"/>
      <sheetName val="[SHOPLIST.xls]_SHOPLIST_xl_7770"/>
      <sheetName val="[SHOPLIST.xls]_SHOPLIST_xl_7771"/>
      <sheetName val="[SHOPLIST.xls]_SHOPLIST_xl_7772"/>
      <sheetName val="[SHOPLIST.xls]_SHOPLIST_xl_7773"/>
      <sheetName val="[SHOPLIST.xls]_SHOPLIST_xl_7774"/>
      <sheetName val="[SHOPLIST.xls]_SHOPLIST_xl_7775"/>
      <sheetName val="[SHOPLIST.xls]_SHOPLIST_xl_7776"/>
      <sheetName val="[SHOPLIST.xls]_SHOPLIST_xl_7777"/>
      <sheetName val="[SHOPLIST.xls]_SHOPLIST_xl_7778"/>
      <sheetName val="[SHOPLIST.xls]_SHOPLIST_xl_7779"/>
      <sheetName val="[SHOPLIST.xls]_SHOPLIST_xl_7780"/>
      <sheetName val="[SHOPLIST.xls]_SHOPLIST_xl_7781"/>
      <sheetName val="[SHOPLIST.xls]_SHOPLIST_xl_7782"/>
      <sheetName val="[SHOPLIST.xls]_SHOPLIST_xl_7783"/>
      <sheetName val="[SHOPLIST.xls]_SHOPLIST_xl_7784"/>
      <sheetName val="[SHOPLIST.xls]_SHOPLIST_xl_7785"/>
      <sheetName val="[SHOPLIST.xls]_SHOPLIST_xl_7786"/>
      <sheetName val="[SHOPLIST.xls]_SHOPLIST_xl_7787"/>
      <sheetName val="[SHOPLIST.xls]_SHOPLIST_xl_7788"/>
      <sheetName val="[SHOPLIST.xls]_SHOPLIST_xl_7789"/>
      <sheetName val="[SHOPLIST.xls]_SHOPLIST_xl_7790"/>
      <sheetName val="[SHOPLIST.xls]_SHOPLIST_xl_7791"/>
      <sheetName val="[SHOPLIST.xls]_SHOPLIST_xl_7792"/>
      <sheetName val="[SHOPLIST.xls]_SHOPLIST_xl_7793"/>
      <sheetName val="[SHOPLIST.xls]_SHOPLIST_xl_7794"/>
      <sheetName val="[SHOPLIST.xls]_SHOPLIST_xl_7795"/>
      <sheetName val="[SHOPLIST.xls]_SHOPLIST_xl_7796"/>
      <sheetName val="[SHOPLIST.xls]_SHOPLIST_xl_7797"/>
      <sheetName val="[SHOPLIST.xls]_SHOPLIST_xl_7798"/>
      <sheetName val="[SHOPLIST.xls]_SHOPLIST_xl_7799"/>
      <sheetName val="[SHOPLIST.xls]_SHOPLIST_xl_7800"/>
      <sheetName val="[SHOPLIST.xls]_SHOPLIST_xl_7801"/>
      <sheetName val="[SHOPLIST.xls]_SHOPLIST_xl_7802"/>
      <sheetName val="[SHOPLIST.xls]_SHOPLIST_xl_7803"/>
      <sheetName val="[SHOPLIST.xls]_SHOPLIST_xl_7804"/>
      <sheetName val="[SHOPLIST.xls]_SHOPLIST_xl_7805"/>
      <sheetName val="[SHOPLIST.xls]_SHOPLIST_xl_7806"/>
      <sheetName val="[SHOPLIST.xls]_SHOPLIST_xl_7807"/>
      <sheetName val="[SHOPLIST.xls]_SHOPLIST_xl_7808"/>
      <sheetName val="[SHOPLIST.xls]_SHOPLIST_xl_7809"/>
      <sheetName val="[SHOPLIST.xls]_SHOPLIST_xl_7810"/>
      <sheetName val="[SHOPLIST.xls]_SHOPLIST_xl_7811"/>
      <sheetName val="[SHOPLIST.xls]_SHOPLIST_xl_7812"/>
      <sheetName val="[SHOPLIST.xls]_SHOPLIST_xl_7813"/>
      <sheetName val="[SHOPLIST.xls]_SHOPLIST_xl_7814"/>
      <sheetName val="[SHOPLIST.xls]_SHOPLIST_xl_7815"/>
      <sheetName val="[SHOPLIST.xls]_SHOPLIST_xl_7816"/>
      <sheetName val="[SHOPLIST.xls]_SHOPLIST_xl_7817"/>
      <sheetName val="[SHOPLIST.xls]_SHOPLIST_xl_7818"/>
      <sheetName val="[SHOPLIST.xls]_SHOPLIST_xl_7819"/>
      <sheetName val="[SHOPLIST.xls]_SHOPLIST_xl_7820"/>
      <sheetName val="[SHOPLIST.xls]_SHOPLIST_xl_7821"/>
      <sheetName val="[SHOPLIST.xls]_SHOPLIST_xl_7822"/>
      <sheetName val="[SHOPLIST.xls]_SHOPLIST_xl_7823"/>
      <sheetName val="[SHOPLIST.xls]_SHOPLIST_xl_7824"/>
      <sheetName val="[SHOPLIST.xls]_SHOPLIST_xl_7825"/>
      <sheetName val="[SHOPLIST.xls]_SHOPLIST_xl_7826"/>
      <sheetName val="[SHOPLIST.xls]_SHOPLIST_xl_7827"/>
      <sheetName val="[SHOPLIST.xls]_SHOPLIST_xl_7828"/>
      <sheetName val="[SHOPLIST.xls]_SHOPLIST_xl_7829"/>
      <sheetName val="[SHOPLIST.xls]_SHOPLIST_xl_7830"/>
      <sheetName val="[SHOPLIST.xls]_SHOPLIST_xl_7831"/>
      <sheetName val="[SHOPLIST.xls]_SHOPLIST_xl_7832"/>
      <sheetName val="[SHOPLIST.xls]_SHOPLIST_xl_7833"/>
      <sheetName val="[SHOPLIST.xls]_SHOPLIST_xl_7834"/>
      <sheetName val="[SHOPLIST.xls]_SHOPLIST_xl_7835"/>
      <sheetName val="[SHOPLIST.xls]_SHOPLIST_xl_7836"/>
      <sheetName val="[SHOPLIST.xls]_SHOPLIST_xl_7837"/>
      <sheetName val="[SHOPLIST.xls]_SHOPLIST_xl_7838"/>
      <sheetName val="[SHOPLIST.xls]_SHOPLIST_xl_7839"/>
      <sheetName val="[SHOPLIST.xls]_SHOPLIST_xl_7840"/>
      <sheetName val="[SHOPLIST.xls]_SHOPLIST_xl_7841"/>
      <sheetName val="[SHOPLIST.xls]_SHOPLIST_xl_7842"/>
      <sheetName val="[SHOPLIST.xls]_SHOPLIST_xl_7843"/>
      <sheetName val="[SHOPLIST.xls]_SHOPLIST_xl_7844"/>
      <sheetName val="[SHOPLIST.xls]_SHOPLIST_xl_7845"/>
      <sheetName val="[SHOPLIST.xls]_SHOPLIST_xl_7846"/>
      <sheetName val="[SHOPLIST.xls]_SHOPLIST_xl_7847"/>
      <sheetName val="[SHOPLIST.xls]_SHOPLIST_xl_7848"/>
      <sheetName val="[SHOPLIST.xls]_SHOPLIST_xl_7849"/>
      <sheetName val="[SHOPLIST.xls]_SHOPLIST_xl_7850"/>
      <sheetName val="[SHOPLIST.xls]_SHOPLIST_xl_7851"/>
      <sheetName val="[SHOPLIST.xls]_SHOPLIST_xl_7852"/>
      <sheetName val="[SHOPLIST.xls]_SHOPLIST_xl_7853"/>
      <sheetName val="[SHOPLIST.xls]_SHOPLIST_xl_7854"/>
      <sheetName val="[SHOPLIST.xls]_SHOPLIST_xl_7855"/>
      <sheetName val="[SHOPLIST.xls]_SHOPLIST_xl_7856"/>
      <sheetName val="[SHOPLIST.xls]_SHOPLIST_xl_7857"/>
      <sheetName val="[SHOPLIST.xls]_SHOPLIST_xl_7858"/>
      <sheetName val="[SHOPLIST.xls]_SHOPLIST_xl_7859"/>
      <sheetName val="[SHOPLIST.xls]_SHOPLIST_xl_7860"/>
      <sheetName val="[SHOPLIST.xls]_SHOPLIST_xl_7861"/>
      <sheetName val="[SHOPLIST.xls]_SHOPLIST_xl_7862"/>
      <sheetName val="[SHOPLIST.xls]_SHOPLIST_xl_7863"/>
      <sheetName val="[SHOPLIST.xls]_SHOPLIST_xl_7864"/>
      <sheetName val="[SHOPLIST.xls]_SHOPLIST_xl_7865"/>
      <sheetName val="[SHOPLIST.xls]_SHOPLIST_xl_7866"/>
      <sheetName val="[SHOPLIST.xls]_SHOPLIST_xl_7867"/>
      <sheetName val="[SHOPLIST.xls]_SHOPLIST_xl_7868"/>
      <sheetName val="[SHOPLIST.xls]_SHOPLIST_xl_7869"/>
      <sheetName val="[SHOPLIST.xls]_SHOPLIST_xl_7870"/>
      <sheetName val="[SHOPLIST.xls]_SHOPLIST_xl_7871"/>
      <sheetName val="[SHOPLIST.xls]_SHOPLIST_xl_7872"/>
      <sheetName val="[SHOPLIST.xls]_SHOPLIST_xl_7873"/>
      <sheetName val="[SHOPLIST.xls]_SHOPLIST_xl_7874"/>
      <sheetName val="[SHOPLIST.xls]_SHOPLIST_xl_7875"/>
      <sheetName val="[SHOPLIST.xls]_SHOPLIST_xl_7876"/>
      <sheetName val="[SHOPLIST.xls]_SHOPLIST_xl_7877"/>
      <sheetName val="[SHOPLIST.xls]_SHOPLIST_xl_7878"/>
      <sheetName val="[SHOPLIST.xls]_SHOPLIST_xl_7879"/>
      <sheetName val="[SHOPLIST.xls]_SHOPLIST_xl_7880"/>
      <sheetName val="[SHOPLIST.xls]_SHOPLIST_xl_7881"/>
      <sheetName val="[SHOPLIST.xls]_SHOPLIST_xl_7882"/>
      <sheetName val="[SHOPLIST.xls]_SHOPLIST_xl_7883"/>
      <sheetName val="[SHOPLIST.xls]_SHOPLIST_xl_7884"/>
      <sheetName val="[SHOPLIST.xls]_SHOPLIST_xl_7885"/>
      <sheetName val="[SHOPLIST.xls]_SHOPLIST_xl_7886"/>
      <sheetName val="[SHOPLIST.xls]_SHOPLIST_xl_7887"/>
      <sheetName val="[SHOPLIST.xls]_SHOPLIST_xl_7888"/>
      <sheetName val="[SHOPLIST.xls]_SHOPLIST_xl_7889"/>
      <sheetName val="[SHOPLIST.xls]_SHOPLIST_xl_7890"/>
      <sheetName val="[SHOPLIST.xls]_SHOPLIST_xl_7891"/>
      <sheetName val="[SHOPLIST.xls]_SHOPLIST_xl_7892"/>
      <sheetName val="[SHOPLIST.xls]_SHOPLIST_xl_7893"/>
      <sheetName val="[SHOPLIST.xls]_SHOPLIST_xl_7894"/>
      <sheetName val="[SHOPLIST.xls]_SHOPLIST_xl_7895"/>
      <sheetName val="[SHOPLIST.xls]_SHOPLIST_xl_7896"/>
      <sheetName val="[SHOPLIST.xls]_SHOPLIST_xl_7897"/>
      <sheetName val="[SHOPLIST.xls]_SHOPLIST_xl_7898"/>
      <sheetName val="[SHOPLIST.xls]_SHOPLIST_xl_7899"/>
      <sheetName val="[SHOPLIST.xls]_SHOPLIST_xl_7900"/>
      <sheetName val="[SHOPLIST.xls]_SHOPLIST_xl_7901"/>
      <sheetName val="[SHOPLIST.xls]_SHOPLIST_xl_7902"/>
      <sheetName val="[SHOPLIST.xls]_SHOPLIST_xl_7903"/>
      <sheetName val="[SHOPLIST.xls]_SHOPLIST_xl_7904"/>
      <sheetName val="[SHOPLIST.xls]_SHOPLIST_xl_7905"/>
      <sheetName val="[SHOPLIST.xls]_SHOPLIST_xl_7906"/>
      <sheetName val="[SHOPLIST.xls]_SHOPLIST_xl_7907"/>
      <sheetName val="[SHOPLIST.xls]_SHOPLIST_xl_7908"/>
      <sheetName val="[SHOPLIST.xls]_SHOPLIST_xl_7909"/>
      <sheetName val="[SHOPLIST.xls]_SHOPLIST_xl_7910"/>
      <sheetName val="[SHOPLIST.xls]_SHOPLIST_xl_7911"/>
      <sheetName val="[SHOPLIST.xls]_SHOPLIST_xl_7912"/>
      <sheetName val="[SHOPLIST.xls]_SHOPLIST_xl_7913"/>
      <sheetName val="[SHOPLIST.xls]_SHOPLIST_xl_7914"/>
      <sheetName val="[SHOPLIST.xls]_SHOPLIST_xl_7915"/>
      <sheetName val="[SHOPLIST.xls]_SHOPLIST_xl_7916"/>
      <sheetName val="[SHOPLIST.xls]_SHOPLIST_xl_7917"/>
      <sheetName val="[SHOPLIST.xls]_SHOPLIST_xl_7918"/>
      <sheetName val="[SHOPLIST.xls]_SHOPLIST_xl_7919"/>
      <sheetName val="[SHOPLIST.xls]_SHOPLIST_xl_7920"/>
      <sheetName val="[SHOPLIST.xls]_SHOPLIST_xl_7921"/>
      <sheetName val="[SHOPLIST.xls]_SHOPLIST_xl_7922"/>
      <sheetName val="[SHOPLIST.xls]_SHOPLIST_xl_7923"/>
      <sheetName val="[SHOPLIST.xls]_SHOPLIST_xl_7924"/>
      <sheetName val="[SHOPLIST.xls]_SHOPLIST_xl_7925"/>
      <sheetName val="[SHOPLIST.xls]_SHOPLIST_xl_7926"/>
      <sheetName val="[SHOPLIST.xls]_SHOPLIST_xl_7927"/>
      <sheetName val="[SHOPLIST.xls]_SHOPLIST_xl_7928"/>
      <sheetName val="[SHOPLIST.xls]_SHOPLIST_xl_7929"/>
      <sheetName val="[SHOPLIST.xls]_SHOPLIST_xl_7930"/>
      <sheetName val="[SHOPLIST.xls]_SHOPLIST_xl_7931"/>
      <sheetName val="[SHOPLIST.xls]_SHOPLIST_xl_7932"/>
      <sheetName val="[SHOPLIST.xls]_SHOPLIST_xl_7933"/>
      <sheetName val="[SHOPLIST.xls]_SHOPLIST_xl_7934"/>
      <sheetName val="[SHOPLIST.xls]_SHOPLIST_xl_7935"/>
      <sheetName val="[SHOPLIST.xls]_SHOPLIST_xl_7936"/>
      <sheetName val="[SHOPLIST.xls]_SHOPLIST_xl_7937"/>
      <sheetName val="[SHOPLIST.xls]_SHOPLIST_xl_7938"/>
      <sheetName val="[SHOPLIST.xls]_SHOPLIST_xl_7939"/>
      <sheetName val="[SHOPLIST.xls]_SHOPLIST_xl_7940"/>
      <sheetName val="[SHOPLIST.xls]_SHOPLIST_xl_7941"/>
      <sheetName val="[SHOPLIST.xls]_SHOPLIST_xl_7942"/>
      <sheetName val="[SHOPLIST.xls]_SHOPLIST_xl_7943"/>
      <sheetName val="[SHOPLIST.xls]_SHOPLIST_xl_7944"/>
      <sheetName val="[SHOPLIST.xls]_SHOPLIST_xl_7945"/>
      <sheetName val="[SHOPLIST.xls]_SHOPLIST_xl_7946"/>
      <sheetName val="[SHOPLIST.xls]_SHOPLIST_xl_7947"/>
      <sheetName val="[SHOPLIST.xls]_SHOPLIST_xl_7948"/>
      <sheetName val="[SHOPLIST.xls]_SHOPLIST_xl_7949"/>
      <sheetName val="[SHOPLIST.xls]_SHOPLIST_xl_7950"/>
      <sheetName val="[SHOPLIST.xls]_SHOPLIST_xl_7951"/>
      <sheetName val="[SHOPLIST.xls]_SHOPLIST_xl_7952"/>
      <sheetName val="[SHOPLIST.xls]_SHOPLIST_xl_7953"/>
      <sheetName val="[SHOPLIST.xls]_SHOPLIST_xl_7954"/>
      <sheetName val="[SHOPLIST.xls]_SHOPLIST_xl_7955"/>
      <sheetName val="[SHOPLIST.xls]_SHOPLIST_xl_7956"/>
      <sheetName val="[SHOPLIST.xls]_SHOPLIST_xl_7957"/>
      <sheetName val="[SHOPLIST.xls]_SHOPLIST_xl_7958"/>
      <sheetName val="[SHOPLIST.xls]70___0_s__i____94"/>
      <sheetName val="[SHOPLIST.xls]_VW__VU________76"/>
      <sheetName val="[SHOPLIST.xls]_VW__VU________77"/>
      <sheetName val="[SHOPLIST.xls]70_x005f_x0000___0_x_29"/>
      <sheetName val="[SHOPLIST.xls]70___0_s__i____95"/>
      <sheetName val="[SHOPLIST.xls]70___0_s__i____96"/>
      <sheetName val="[SHOPLIST.xls]_SHOPLIST_xl_7959"/>
      <sheetName val="[SHOPLIST.xls]_SHOPLIST_xl_7960"/>
      <sheetName val="[SHOPLIST.xls]_SHOPLIST_xl_7961"/>
      <sheetName val="[SHOPLIST.xls]_SHOPLIST_xl_7962"/>
      <sheetName val="[SHOPLIST.xls]_SHOPLIST_xl_7963"/>
      <sheetName val="[SHOPLIST.xls]_SHOPLIST_xl_7964"/>
      <sheetName val="[SHOPLIST.xls]_SHOPLIST_xl_7965"/>
      <sheetName val="[SHOPLIST.xls]_SHOPLIST_xl_7966"/>
      <sheetName val="[SHOPLIST.xls]_SHOPLIST_xl_7967"/>
      <sheetName val="[SHOPLIST.xls]_SHOPLIST_xl_7968"/>
      <sheetName val="[SHOPLIST.xls]_SHOPLIST_xl_7969"/>
      <sheetName val="[SHOPLIST.xls]_SHOPLIST_xl_7970"/>
      <sheetName val="[SHOPLIST.xls]_SHOPLIST_xl_7971"/>
      <sheetName val="[SHOPLIST.xls]_SHOPLIST_xl_7972"/>
      <sheetName val="[SHOPLIST.xls]_SHOPLIST_xl_7973"/>
      <sheetName val="[SHOPLIST.xls]_SHOPLIST_xl_7974"/>
      <sheetName val="[SHOPLIST.xls]_SHOPLIST_xl_7975"/>
      <sheetName val="[SHOPLIST.xls]_SHOPLIST_xl_7976"/>
      <sheetName val="[SHOPLIST.xls]_SHOPLIST_xl_7977"/>
      <sheetName val="[SHOPLIST.xls]_SHOPLIST_xl_7978"/>
      <sheetName val="[SHOPLIST.xls]_SHOPLIST_xl_7979"/>
      <sheetName val="[SHOPLIST.xls]_SHOPLIST_xl_7980"/>
      <sheetName val="[SHOPLIST.xls]_SHOPLIST_xl_7981"/>
      <sheetName val="[SHOPLIST.xls]_SHOPLIST_xl_7982"/>
      <sheetName val="[SHOPLIST.xls]_SHOPLIST_xl_7983"/>
      <sheetName val="[SHOPLIST.xls]_SHOPLIST_xl_7984"/>
      <sheetName val="[SHOPLIST.xls]_SHOPLIST_xl_7985"/>
      <sheetName val="[SHOPLIST.xls]_SHOPLIST_xl_7986"/>
      <sheetName val="[SHOPLIST.xls]_SHOPLIST_xl_7987"/>
      <sheetName val="[SHOPLIST.xls]_SHOPLIST_xl_7988"/>
      <sheetName val="[SHOPLIST.xls]_SHOPLIST_xl_7989"/>
      <sheetName val="[SHOPLIST.xls]_SHOPLIST_xl_7990"/>
      <sheetName val="[SHOPLIST.xls]_SHOPLIST_xl_7991"/>
      <sheetName val="[SHOPLIST.xls]_SHOPLIST_xl_7992"/>
      <sheetName val="[SHOPLIST.xls]_SHOPLIST_xl_7993"/>
      <sheetName val="[SHOPLIST.xls]_SHOPLIST_xl_7994"/>
      <sheetName val="[SHOPLIST.xls]_SHOPLIST_xl_7995"/>
      <sheetName val="[SHOPLIST.xls]_SHOPLIST_xl_7996"/>
      <sheetName val="[SHOPLIST.xls]_SHOPLIST_xl_7997"/>
      <sheetName val="[SHOPLIST.xls]_SHOPLIST_xl_7998"/>
      <sheetName val="[SHOPLIST.xls]_SHOPLIST_xl_7999"/>
      <sheetName val="[SHOPLIST.xls]_SHOPLIST_xl_8000"/>
      <sheetName val="[SHOPLIST.xls]_SHOPLIST_xl_8001"/>
      <sheetName val="[SHOPLIST.xls]_SHOPLIST_xl_8002"/>
      <sheetName val="[SHOPLIST.xls]_SHOPLIST_xl_8003"/>
      <sheetName val="[SHOPLIST.xls]_SHOPLIST_xl_8004"/>
      <sheetName val="[SHOPLIST.xls]_SHOPLIST_xl_8005"/>
      <sheetName val="[SHOPLIST.xls]_SHOPLIST_xl_8006"/>
      <sheetName val="[SHOPLIST.xls]_SHOPLIST_xl_8007"/>
      <sheetName val="[SHOPLIST.xls]_SHOPLIST_xl_8008"/>
      <sheetName val="[SHOPLIST.xls]_SHOPLIST_xl_8009"/>
      <sheetName val="[SHOPLIST.xls]_SHOPLIST_xl_8010"/>
      <sheetName val="[SHOPLIST.xls]_SHOPLIST_xl_8011"/>
      <sheetName val="[SHOPLIST.xls]_SHOPLIST_xl_8012"/>
      <sheetName val="[SHOPLIST.xls]_SHOPLIST_xl_8013"/>
      <sheetName val="[SHOPLIST.xls]_SHOPLIST_xl_8014"/>
      <sheetName val="[SHOPLIST.xls]_SHOPLIST_xl_8015"/>
      <sheetName val="[SHOPLIST.xls]_SHOPLIST_xl_8016"/>
      <sheetName val="[SHOPLIST.xls]_SHOPLIST_xl_8017"/>
      <sheetName val="[SHOPLIST.xls]_SHOPLIST_xl_8018"/>
      <sheetName val="[SHOPLIST.xls]_SHOPLIST_xl_8019"/>
      <sheetName val="[SHOPLIST.xls]_SHOPLIST_xl_8020"/>
      <sheetName val="[SHOPLIST.xls]_SHOPLIST_xl_8021"/>
      <sheetName val="[SHOPLIST.xls]_SHOPLIST_xl_8022"/>
      <sheetName val="[SHOPLIST.xls]_SHOPLIST_xl_8023"/>
      <sheetName val="[SHOPLIST.xls]_SHOPLIST_xl_8024"/>
      <sheetName val="[SHOPLIST.xls]_SHOPLIST_xl_8025"/>
      <sheetName val="[SHOPLIST.xls]_SHOPLIST_xl_8026"/>
      <sheetName val="[SHOPLIST.xls]_SHOPLIST_xl_8027"/>
      <sheetName val="[SHOPLIST.xls]_SHOPLIST_xl_8028"/>
      <sheetName val="[SHOPLIST.xls]_SHOPLIST_xl_8029"/>
      <sheetName val="[SHOPLIST.xls]_SHOPLIST_xl_8030"/>
      <sheetName val="[SHOPLIST.xls]_SHOPLIST_xl_8031"/>
      <sheetName val="[SHOPLIST.xls]_SHOPLIST_xl_8032"/>
      <sheetName val="[SHOPLIST.xls]_SHOPLIST_xl_8033"/>
      <sheetName val="[SHOPLIST.xls]_SHOPLIST_xl_8034"/>
      <sheetName val="[SHOPLIST.xls]_SHOPLIST_xl_8035"/>
      <sheetName val="[SHOPLIST.xls]_SHOPLIST_xl_8036"/>
      <sheetName val="[SHOPLIST.xls]_SHOPLIST_xl_8037"/>
      <sheetName val="[SHOPLIST.xls]_SHOPLIST_xl_8038"/>
      <sheetName val="[SHOPLIST.xls]_SHOPLIST_xl_8039"/>
      <sheetName val="[SHOPLIST.xls]_SHOPLIST_xl_8040"/>
      <sheetName val="[SHOPLIST.xls]_SHOPLIST_xl_8041"/>
      <sheetName val="[SHOPLIST.xls]_SHOPLIST_xl_8042"/>
      <sheetName val="[SHOPLIST.xls]_SHOPLIST_xl_8043"/>
      <sheetName val="[SHOPLIST.xls]_SHOPLIST_xl_8044"/>
      <sheetName val="[SHOPLIST.xls]_SHOPLIST_xl_8045"/>
      <sheetName val="[SHOPLIST.xls]_SHOPLIST_xl_8046"/>
      <sheetName val="[SHOPLIST.xls]_SHOPLIST_xl_8047"/>
      <sheetName val="[SHOPLIST.xls]_SHOPLIST_xl_8048"/>
      <sheetName val="[SHOPLIST.xls]_SHOPLIST_xl_8049"/>
      <sheetName val="[SHOPLIST.xls]_SHOPLIST_xl_8050"/>
      <sheetName val="[SHOPLIST.xls]_SHOPLIST_xl_8051"/>
      <sheetName val="[SHOPLIST.xls]_SHOPLIST_xl_8052"/>
      <sheetName val="[SHOPLIST.xls]_SHOPLIST_xl_8053"/>
      <sheetName val="[SHOPLIST.xls]_SHOPLIST_xl_8054"/>
      <sheetName val="[SHOPLIST.xls]_SHOPLIST_xl_8055"/>
      <sheetName val="[SHOPLIST.xls]_SHOPLIST_xl_8056"/>
      <sheetName val="[SHOPLIST.xls]_SHOPLIST_xl_8057"/>
      <sheetName val="[SHOPLIST.xls]_SHOPLIST_xl_8058"/>
      <sheetName val="[SHOPLIST.xls]_SHOPLIST_xl_8059"/>
      <sheetName val="[SHOPLIST.xls]_SHOPLIST_xl_8060"/>
      <sheetName val="[SHOPLIST.xls]_SHOPLIST_xl_8061"/>
      <sheetName val="[SHOPLIST.xls]_SHOPLIST_xl_8062"/>
      <sheetName val="[SHOPLIST.xls]_SHOPLIST_xl_8063"/>
      <sheetName val="[SHOPLIST.xls]_SHOPLIST_xl_8064"/>
      <sheetName val="[SHOPLIST.xls]_SHOPLIST_xl_8065"/>
      <sheetName val="[SHOPLIST.xls]_SHOPLIST_xl_8066"/>
      <sheetName val="[SHOPLIST.xls]_SHOPLIST_xl_8067"/>
      <sheetName val="[SHOPLIST.xls]_SHOPLIST_xl_8068"/>
      <sheetName val="[SHOPLIST.xls]_SHOPLIST_xl_8069"/>
      <sheetName val="[SHOPLIST.xls]_SHOPLIST_xl_8070"/>
      <sheetName val="[SHOPLIST.xls]_SHOPLIST_xl_8071"/>
      <sheetName val="[SHOPLIST.xls]70___0_s__i____97"/>
      <sheetName val="[SHOPLIST.xls]_SHOPLIST_xl_8072"/>
      <sheetName val="[SHOPLIST.xls]_SHOPLIST_xl_8073"/>
      <sheetName val="[SHOPLIST.xls]_SHOPLIST_xl_8074"/>
      <sheetName val="[SHOPLIST.xls]_SHOPLIST_xl_8075"/>
      <sheetName val="[SHOPLIST.xls]_SHOPLIST_xl_8076"/>
      <sheetName val="[SHOPLIST.xls]_SHOPLIST_xl_8077"/>
      <sheetName val="[SHOPLIST.xls]_SHOPLIST_xl_8078"/>
      <sheetName val="[SHOPLIST.xls]_SHOPLIST_xl_8079"/>
      <sheetName val="[SHOPLIST.xls]_SHOPLIST_xl_8080"/>
      <sheetName val="[SHOPLIST.xls]_SHOPLIST_xl_8081"/>
      <sheetName val="[SHOPLIST.xls]_SHOPLIST_xl_8082"/>
      <sheetName val="[SHOPLIST.xls]_SHOPLIST_xl_8083"/>
      <sheetName val="[SHOPLIST.xls]_SHOPLIST_xl_8084"/>
      <sheetName val="[SHOPLIST.xls]_SHOPLIST_xl_8085"/>
      <sheetName val="[SHOPLIST.xls]_SHOPLIST_xl_8086"/>
      <sheetName val="[SHOPLIST.xls]_SHOPLIST_xl_8087"/>
      <sheetName val="[SHOPLIST.xls]_SHOPLIST_xl_8088"/>
      <sheetName val="[SHOPLIST.xls]_SHOPLIST_xl_8089"/>
      <sheetName val="[SHOPLIST.xls]_SHOPLIST_xl_8090"/>
      <sheetName val="[SHOPLIST.xls]_SHOPLIST_xl_8091"/>
      <sheetName val="[SHOPLIST.xls]_SHOPLIST_xl_8092"/>
      <sheetName val="[SHOPLIST.xls]_SHOPLIST_xl_8093"/>
      <sheetName val="[SHOPLIST.xls]_SHOPLIST_xl_8094"/>
      <sheetName val="[SHOPLIST.xls]_SHOPLIST_xl_8095"/>
      <sheetName val="[SHOPLIST.xls]_SHOPLIST_xl_8096"/>
      <sheetName val="[SHOPLIST.xls]_SHOPLIST_xl_8097"/>
      <sheetName val="[SHOPLIST.xls]_SHOPLIST_xl_8098"/>
      <sheetName val="[SHOPLIST.xls]_SHOPLIST_xl_8099"/>
      <sheetName val="[SHOPLIST.xls]_SHOPLIST_xl_8100"/>
      <sheetName val="[SHOPLIST.xls]_SHOPLIST_xl_8101"/>
      <sheetName val="[SHOPLIST.xls]_SHOPLIST_xl_8102"/>
      <sheetName val="[SHOPLIST.xls]_SHOPLIST_xl_8103"/>
      <sheetName val="[SHOPLIST.xls]_SHOPLIST_xl_8104"/>
      <sheetName val="[SHOPLIST.xls]_SHOPLIST_xl_8105"/>
      <sheetName val="[SHOPLIST.xls]_SHOPLIST_xl_8106"/>
      <sheetName val="[SHOPLIST.xls]_SHOPLIST_xl_8107"/>
      <sheetName val="[SHOPLIST.xls]_SHOPLIST_xl_8108"/>
      <sheetName val="[SHOPLIST.xls]_SHOPLIST_xl_8109"/>
      <sheetName val="[SHOPLIST.xls]_SHOPLIST_xl_8110"/>
      <sheetName val="[SHOPLIST.xls]_SHOPLIST_xl_8111"/>
      <sheetName val="[SHOPLIST.xls]_SHOPLIST_xl_8112"/>
      <sheetName val="[SHOPLIST.xls]_SHOPLIST_xl_8113"/>
      <sheetName val="[SHOPLIST.xls]_SHOPLIST_xl_8114"/>
      <sheetName val="[SHOPLIST.xls]_SHOPLIST_xl_8115"/>
      <sheetName val="[SHOPLIST.xls]_SHOPLIST_xl_8116"/>
      <sheetName val="[SHOPLIST.xls]_SHOPLIST_xl_8117"/>
      <sheetName val="[SHOPLIST.xls]_SHOPLIST_xl_8118"/>
      <sheetName val="[SHOPLIST.xls]_SHOPLIST_xl_8119"/>
      <sheetName val="[SHOPLIST.xls]_SHOPLIST_xl_8120"/>
      <sheetName val="[SHOPLIST.xls]_SHOPLIST_xl_8121"/>
      <sheetName val="[SHOPLIST.xls]_SHOPLIST_xl_8122"/>
      <sheetName val="[SHOPLIST.xls]_SHOPLIST_xl_8123"/>
      <sheetName val="[SHOPLIST.xls]_SHOPLIST_xl_8124"/>
      <sheetName val="[SHOPLIST.xls]_SHOPLIST_xl_8125"/>
      <sheetName val="[SHOPLIST.xls]_SHOPLIST_xl_8126"/>
      <sheetName val="[SHOPLIST.xls]_SHOPLIST_xl_8127"/>
      <sheetName val="[SHOPLIST.xls]_SHOPLIST_xl_8128"/>
      <sheetName val="[SHOPLIST.xls]_SHOPLIST_xl_8129"/>
      <sheetName val="[SHOPLIST.xls]_SHOPLIST_xl_8130"/>
      <sheetName val="[SHOPLIST.xls]_SHOPLIST_xl_8131"/>
      <sheetName val="[SHOPLIST.xls]_SHOPLIST_xl_8132"/>
      <sheetName val="[SHOPLIST.xls]_SHOPLIST_xl_8133"/>
      <sheetName val="[SHOPLIST.xls]_SHOPLIST_xl_8134"/>
      <sheetName val="[SHOPLIST.xls]_SHOPLIST_xl_8135"/>
      <sheetName val="[SHOPLIST.xls]_SHOPLIST_xl_8136"/>
      <sheetName val="[SHOPLIST.xls]_SHOPLIST_xl_8137"/>
      <sheetName val="[SHOPLIST.xls]_SHOPLIST_xl_8138"/>
      <sheetName val="[SHOPLIST.xls]_SHOPLIST_xl_8139"/>
      <sheetName val="[SHOPLIST.xls]_SHOPLIST_xl_8140"/>
      <sheetName val="[SHOPLIST.xls]_SHOPLIST_xl_8141"/>
      <sheetName val="[SHOPLIST.xls]_SHOPLIST_xl_8142"/>
      <sheetName val="[SHOPLIST.xls]_SHOPLIST_xl_8143"/>
      <sheetName val="[SHOPLIST.xls]_SHOPLIST_xl_8144"/>
      <sheetName val="[SHOPLIST.xls]_SHOPLIST_xl_8145"/>
      <sheetName val="[SHOPLIST.xls]_SHOPLIST_xl_8146"/>
      <sheetName val="[SHOPLIST.xls]_SHOPLIST_xl_8147"/>
      <sheetName val="[SHOPLIST.xls]_SHOPLIST_xl_8148"/>
      <sheetName val="[SHOPLIST.xls]_SHOPLIST_xl_8149"/>
      <sheetName val="[SHOPLIST.xls]_SHOPLIST_xl_8150"/>
      <sheetName val="[SHOPLIST.xls]_SHOPLIST_xl_8151"/>
      <sheetName val="[SHOPLIST.xls]_SHOPLIST_xl_8152"/>
      <sheetName val="[SHOPLIST.xls]_SHOPLIST_xl_8153"/>
      <sheetName val="[SHOPLIST.xls]_SHOPLIST_xl_8154"/>
      <sheetName val="[SHOPLIST.xls]_SHOPLIST_xl_8155"/>
      <sheetName val="[SHOPLIST.xls]_SHOPLIST_xl_8156"/>
      <sheetName val="[SHOPLIST.xls]_SHOPLIST_xl_8157"/>
      <sheetName val="[SHOPLIST.xls]_SHOPLIST_xl_8158"/>
      <sheetName val="[SHOPLIST.xls]_SHOPLIST_xl_8159"/>
      <sheetName val="[SHOPLIST.xls]_SHOPLIST_xl_8160"/>
      <sheetName val="[SHOPLIST.xls]_SHOPLIST_xl_8161"/>
      <sheetName val="[SHOPLIST.xls]_SHOPLIST_xl_8162"/>
      <sheetName val="[SHOPLIST.xls]_SHOPLIST_xl_8163"/>
      <sheetName val="[SHOPLIST.xls]_SHOPLIST_xl_8164"/>
      <sheetName val="[SHOPLIST.xls]_SHOPLIST_xl_8165"/>
      <sheetName val="[SHOPLIST.xls]_SHOPLIST_xl_8166"/>
      <sheetName val="[SHOPLIST.xls]_SHOPLIST_xl_8167"/>
      <sheetName val="[SHOPLIST.xls]_SHOPLIST_xl_8168"/>
      <sheetName val="[SHOPLIST.xls]_SHOPLIST_xl_8169"/>
      <sheetName val="[SHOPLIST.xls]_SHOPLIST_xl_8170"/>
      <sheetName val="[SHOPLIST.xls]_SHOPLIST_xl_8171"/>
      <sheetName val="[SHOPLIST.xls]_SHOPLIST_xl_8172"/>
      <sheetName val="[SHOPLIST.xls]_SHOPLIST_xl_8173"/>
      <sheetName val="[SHOPLIST.xls]_SHOPLIST_xl_8174"/>
      <sheetName val="[SHOPLIST.xls]_SHOPLIST_xl_8175"/>
      <sheetName val="[SHOPLIST.xls]_SHOPLIST_xl_8176"/>
      <sheetName val="[SHOPLIST.xls]_SHOPLIST_xl_8177"/>
      <sheetName val="[SHOPLIST.xls]_SHOPLIST_xl_8178"/>
      <sheetName val="[SHOPLIST.xls]_SHOPLIST_xl_8179"/>
      <sheetName val="[SHOPLIST.xls]_SHOPLIST_xl_8180"/>
      <sheetName val="[SHOPLIST.xls]_SHOPLIST_xl_8181"/>
      <sheetName val="[SHOPLIST.xls]70_x005f_x0000___0_x_30"/>
      <sheetName val="[SHOPLIST.xls]_SHOPLIST_xl_8182"/>
      <sheetName val="[SHOPLIST.xls]_SHOPLIST_xl_8183"/>
      <sheetName val="[SHOPLIST.xls]_SHOPLIST_xl_8184"/>
      <sheetName val="[SHOPLIST.xls]_SHOPLIST_xl_8185"/>
      <sheetName val="[SHOPLIST.xls]_SHOPLIST_xl_8186"/>
      <sheetName val="[SHOPLIST.xls]_SHOPLIST_xl_8187"/>
      <sheetName val="[SHOPLIST.xls]_SHOPLIST_xl_8188"/>
      <sheetName val="[SHOPLIST.xls]_SHOPLIST_xl_8189"/>
      <sheetName val="[SHOPLIST.xls]_SHOPLIST_xl_8190"/>
      <sheetName val="[SHOPLIST.xls]_SHOPLIST_xl_8191"/>
      <sheetName val="[SHOPLIST.xls]_SHOPLIST_xl_8192"/>
      <sheetName val="[SHOPLIST.xls]_SHOPLIST_xl_8193"/>
      <sheetName val="[SHOPLIST.xls]_SHOPLIST_xl_8194"/>
      <sheetName val="[SHOPLIST.xls]_SHOPLIST_xl_8195"/>
      <sheetName val="[SHOPLIST.xls]_SHOPLIST_xl_8196"/>
      <sheetName val="[SHOPLIST.xls]_SHOPLIST_xl_8197"/>
      <sheetName val="[SHOPLIST.xls]_SHOPLIST_xl_8198"/>
      <sheetName val="[SHOPLIST.xls]_SHOPLIST_xl_8199"/>
      <sheetName val="[SHOPLIST.xls]_SHOPLIST_xl_8200"/>
      <sheetName val="[SHOPLIST.xls]_SHOPLIST_xl_8201"/>
      <sheetName val="[SHOPLIST.xls]_SHOPLIST_xl_8202"/>
      <sheetName val="[SHOPLIST.xls]_SHOPLIST_xl_8203"/>
      <sheetName val="[SHOPLIST.xls]_SHOPLIST_xl_8204"/>
      <sheetName val="[SHOPLIST.xls]_SHOPLIST_xl_8205"/>
      <sheetName val="[SHOPLIST.xls]_SHOPLIST_xl_8206"/>
      <sheetName val="[SHOPLIST.xls]_SHOPLIST_xl_8207"/>
      <sheetName val="[SHOPLIST.xls]_SHOPLIST_xl_8208"/>
      <sheetName val="[SHOPLIST.xls]_SHOPLIST_xl_8209"/>
      <sheetName val="[SHOPLIST.xls]_SHOPLIST_xl_8210"/>
      <sheetName val="[SHOPLIST.xls]_SHOPLIST_xl_8211"/>
      <sheetName val="[SHOPLIST.xls]_SHOPLIST_xl_8212"/>
      <sheetName val="[SHOPLIST.xls]_SHOPLIST_xl_8213"/>
      <sheetName val="[SHOPLIST.xls]_SHOPLIST_xl_8214"/>
      <sheetName val="[SHOPLIST.xls]_SHOPLIST_xl_8215"/>
      <sheetName val="[SHOPLIST.xls]_SHOPLIST_xl_8216"/>
      <sheetName val="[SHOPLIST.xls]_SHOPLIST_xl_8217"/>
      <sheetName val="[SHOPLIST.xls]_SHOPLIST_xl_8218"/>
      <sheetName val="[SHOPLIST.xls]_SHOPLIST_xl_8219"/>
      <sheetName val="[SHOPLIST.xls]_SHOPLIST_xl_8220"/>
      <sheetName val="[SHOPLIST.xls]_SHOPLIST_xl_8221"/>
      <sheetName val="[SHOPLIST.xls]_SHOPLIST_xl_8222"/>
      <sheetName val="[SHOPLIST.xls]_SHOPLIST_xl_8223"/>
      <sheetName val="[SHOPLIST.xls]_SHOPLIST_xl_8224"/>
      <sheetName val="[SHOPLIST.xls]_SHOPLIST_xl_8225"/>
      <sheetName val="[SHOPLIST.xls]_SHOPLIST_xl_8226"/>
      <sheetName val="[SHOPLIST.xls]_SHOPLIST_xl_8227"/>
      <sheetName val="[SHOPLIST.xls]_SHOPLIST_xl_8228"/>
      <sheetName val="[SHOPLIST.xls]_SHOPLIST_xl_8229"/>
      <sheetName val="[SHOPLIST.xls]_SHOPLIST_xl_8230"/>
      <sheetName val="[SHOPLIST.xls]_SHOPLIST_xl_8231"/>
      <sheetName val="[SHOPLIST.xls]_SHOPLIST_xl_8232"/>
      <sheetName val="[SHOPLIST.xls]_SHOPLIST_xl_8233"/>
      <sheetName val="[SHOPLIST.xls]_SHOPLIST_xl_8234"/>
      <sheetName val="[SHOPLIST.xls]_SHOPLIST_xl_8235"/>
      <sheetName val="[SHOPLIST.xls]_SHOPLIST_xl_8236"/>
      <sheetName val="[SHOPLIST.xls]_SHOPLIST_xl_8237"/>
      <sheetName val="[SHOPLIST.xls]_SHOPLIST_xl_8238"/>
      <sheetName val="[SHOPLIST.xls]_SHOPLIST_xl_8239"/>
      <sheetName val="[SHOPLIST.xls]_SHOPLIST_xl_8240"/>
      <sheetName val="[SHOPLIST.xls]_SHOPLIST_xl_8241"/>
      <sheetName val="[SHOPLIST.xls]_SHOPLIST_xl_8242"/>
      <sheetName val="[SHOPLIST.xls]_SHOPLIST_xl_8243"/>
      <sheetName val="[SHOPLIST.xls]_SHOPLIST_xl_8244"/>
      <sheetName val="[SHOPLIST.xls]_SHOPLIST_xl_8245"/>
      <sheetName val="[SHOPLIST.xls]_SHOPLIST_xl_8246"/>
      <sheetName val="[SHOPLIST.xls]_SHOPLIST_xl_8247"/>
      <sheetName val="[SHOPLIST.xls]_SHOPLIST_xl_8248"/>
      <sheetName val="[SHOPLIST.xls]_SHOPLIST_xl_8249"/>
      <sheetName val="[SHOPLIST.xls]_SHOPLIST_xl_8250"/>
      <sheetName val="[SHOPLIST.xls]_SHOPLIST_xl_8251"/>
      <sheetName val="[SHOPLIST.xls]_SHOPLIST_xl_8252"/>
      <sheetName val="[SHOPLIST.xls]_SHOPLIST_xl_8253"/>
      <sheetName val="[SHOPLIST.xls]_SHOPLIST_xl_8254"/>
      <sheetName val="[SHOPLIST.xls]_SHOPLIST_xl_8255"/>
      <sheetName val="[SHOPLIST.xls]_SHOPLIST_xl_8256"/>
      <sheetName val="[SHOPLIST.xls]_SHOPLIST_xl_8257"/>
      <sheetName val="[SHOPLIST.xls]_SHOPLIST_xl_8258"/>
      <sheetName val="[SHOPLIST.xls]_SHOPLIST_xl_8259"/>
      <sheetName val="[SHOPLIST.xls]_SHOPLIST_xl_8260"/>
      <sheetName val="[SHOPLIST.xls]_SHOPLIST_xl_8261"/>
      <sheetName val="[SHOPLIST.xls]_SHOPLIST_xl_8262"/>
      <sheetName val="[SHOPLIST.xls]_SHOPLIST_xl_8263"/>
      <sheetName val="[SHOPLIST.xls]_SHOPLIST_xl_8264"/>
      <sheetName val="[SHOPLIST.xls]_SHOPLIST_xl_8265"/>
      <sheetName val="[SHOPLIST.xls]_SHOPLIST_xl_8266"/>
      <sheetName val="[SHOPLIST.xls]_SHOPLIST_xl_8267"/>
      <sheetName val="[SHOPLIST.xls]_SHOPLIST_xl_8268"/>
      <sheetName val="[SHOPLIST.xls]_SHOPLIST_xl_8269"/>
      <sheetName val="[SHOPLIST.xls]_VW__VU________78"/>
      <sheetName val="[SHOPLIST.xls]_VW__VU________79"/>
      <sheetName val="[SHOPLIST.xls]_SHOPLIST_xl_8270"/>
      <sheetName val="[SHOPLIST.xls]70___0_s__i____98"/>
      <sheetName val="[SHOPLIST.xls]_SHOPLIST_xl_8271"/>
      <sheetName val="[SHOPLIST.xls]_SHOPLIST_xl_8272"/>
      <sheetName val="[SHOPLIST.xls]_VW__VU________80"/>
      <sheetName val="[SHOPLIST.xls]_VW__VU________81"/>
      <sheetName val="[SHOPLIST.xls]_SHOPLIST_xl_8273"/>
      <sheetName val="[SHOPLIST.xls]_SHOPLIST_xl_8274"/>
      <sheetName val="[SHOPLIST.xls]70___0_s__i____99"/>
      <sheetName val="[SHOPLIST.xls]_SHOPLIST_xl_8275"/>
      <sheetName val="[SHOPLIST.xls]_SHOPLIST_xl_8276"/>
      <sheetName val="[SHOPLIST.xls]_SHOPLIST_xl_8277"/>
      <sheetName val="[SHOPLIST.xls]_SHOPLIST_xl_8278"/>
      <sheetName val="[SHOPLIST.xls]_SHOPLIST_xl_8279"/>
      <sheetName val="[SHOPLIST.xls]_SHOPLIST_xl_8280"/>
      <sheetName val="[SHOPLIST.xls]_SHOPLIST_xl_8281"/>
      <sheetName val="[SHOPLIST.xls]_SHOPLIST_xl_8282"/>
      <sheetName val="[SHOPLIST.xls]_SHOPLIST_xl_8283"/>
      <sheetName val="[SHOPLIST.xls]_SHOPLIST_xl_8284"/>
      <sheetName val="[SHOPLIST.xls]_SHOPLIST_xl_8285"/>
      <sheetName val="[SHOPLIST.xls]_SHOPLIST_xl_8286"/>
      <sheetName val="[SHOPLIST.xls]_SHOPLIST_xl_8287"/>
      <sheetName val="[SHOPLIST.xls]_SHOPLIST_xl_8288"/>
      <sheetName val="[SHOPLIST.xls]_SHOPLIST_xl_8289"/>
      <sheetName val="[SHOPLIST.xls]_SHOPLIST_xl_8290"/>
      <sheetName val="[SHOPLIST.xls]_SHOPLIST_xl_8291"/>
      <sheetName val="[SHOPLIST.xls]_SHOPLIST_xl_8292"/>
      <sheetName val="[SHOPLIST.xls]_SHOPLIST_xl_8293"/>
      <sheetName val="[SHOPLIST.xls]_SHOPLIST_xl_8294"/>
      <sheetName val="[SHOPLIST.xls]_SHOPLIST_xl_8295"/>
      <sheetName val="[SHOPLIST.xls]_SHOPLIST_xl_8296"/>
      <sheetName val="[SHOPLIST.xls]_SHOPLIST_xl_8297"/>
      <sheetName val="[SHOPLIST.xls]_SHOPLIST_xl_8298"/>
      <sheetName val="[SHOPLIST.xls]_SHOPLIST_xl_8299"/>
      <sheetName val="[SHOPLIST.xls]_SHOPLIST_xl_8300"/>
      <sheetName val="[SHOPLIST.xls]_SHOPLIST_xl_8301"/>
      <sheetName val="[SHOPLIST.xls]_SHOPLIST_xl_8302"/>
      <sheetName val="[SHOPLIST.xls]_SHOPLIST_xl_8303"/>
      <sheetName val="[SHOPLIST.xls]_SHOPLIST_xl_8304"/>
      <sheetName val="[SHOPLIST.xls]_SHOPLIST_xl_8305"/>
      <sheetName val="[SHOPLIST.xls]_SHOPLIST_xl_8306"/>
      <sheetName val="[SHOPLIST.xls]_SHOPLIST_xl_8307"/>
      <sheetName val="[SHOPLIST.xls]_SHOPLIST_xl_8308"/>
      <sheetName val="[SHOPLIST.xls]_SHOPLIST_xl_8309"/>
      <sheetName val="[SHOPLIST.xls]_SHOPLIST_xl_8310"/>
      <sheetName val="[SHOPLIST.xls]_SHOPLIST_xl_8311"/>
      <sheetName val="[SHOPLIST.xls]_SHOPLIST_xl_8312"/>
      <sheetName val="[SHOPLIST.xls]_SHOPLIST_xl_8313"/>
      <sheetName val="[SHOPLIST.xls]_SHOPLIST_xl_8314"/>
      <sheetName val="[SHOPLIST.xls]_SHOPLIST_xl_8315"/>
      <sheetName val="[SHOPLIST.xls]_SHOPLIST_xl_8316"/>
      <sheetName val="[SHOPLIST.xls]_SHOPLIST_xl_8317"/>
      <sheetName val="[SHOPLIST.xls]_SHOPLIST_xl_8318"/>
      <sheetName val="[SHOPLIST.xls]_SHOPLIST_xl_8319"/>
      <sheetName val="[SHOPLIST.xls]_SHOPLIST_xl_8320"/>
      <sheetName val="[SHOPLIST.xls]_SHOPLIST_xl_8321"/>
      <sheetName val="[SHOPLIST.xls]_SHOPLIST_xl_8322"/>
      <sheetName val="[SHOPLIST.xls]_SHOPLIST_xl_8323"/>
      <sheetName val="[SHOPLIST.xls]_SHOPLIST_xl_8324"/>
      <sheetName val="[SHOPLIST.xls]_SHOPLIST_xl_8325"/>
      <sheetName val="[SHOPLIST.xls]_SHOPLIST_xl_8326"/>
      <sheetName val="[SHOPLIST.xls]70___0_s__i___100"/>
      <sheetName val="[SHOPLIST.xls]_SHOPLIST_xl_8327"/>
      <sheetName val="[SHOPLIST.xls]_SHOPLIST_xl_8328"/>
      <sheetName val="[SHOPLIST.xls]_SHOPLIST_xl_8329"/>
      <sheetName val="[SHOPLIST.xls]_VW__VU________82"/>
      <sheetName val="[SHOPLIST.xls]_SHOPLIST_xl_8330"/>
      <sheetName val="[SHOPLIST.xls]_SHOPLIST_xl_8331"/>
      <sheetName val="[SHOPLIST.xls]_SHOPLIST_xl_8332"/>
      <sheetName val="[SHOPLIST.xls]_SHOPLIST_xl_8333"/>
      <sheetName val="[SHOPLIST.xls]_SHOPLIST_xl_8334"/>
      <sheetName val="[SHOPLIST.xls]_SHOPLIST_xl_8335"/>
      <sheetName val="[SHOPLIST.xls]_SHOPLIST_xl_8336"/>
      <sheetName val="[SHOPLIST.xls]_SHOPLIST_xl_8337"/>
      <sheetName val="[SHOPLIST.xls]_SHOPLIST_xl_8338"/>
      <sheetName val="[SHOPLIST.xls]_SHOPLIST_xl_8339"/>
      <sheetName val="[SHOPLIST.xls]_SHOPLIST_xl_8340"/>
      <sheetName val="[SHOPLIST.xls]_SHOPLIST_xl_8341"/>
      <sheetName val="[SHOPLIST.xls]_SHOPLIST_xl_8342"/>
      <sheetName val="[SHOPLIST.xls]_SHOPLIST_xl_8343"/>
      <sheetName val="[SHOPLIST.xls]_SHOPLIST_xl_8344"/>
      <sheetName val="[SHOPLIST.xls]_SHOPLIST_xl_8345"/>
      <sheetName val="[SHOPLIST.xls]_SHOPLIST_xl_8346"/>
      <sheetName val="[SHOPLIST.xls]_SHOPLIST_xl_8347"/>
      <sheetName val="[SHOPLIST.xls]_SHOPLIST_xl_8348"/>
      <sheetName val="[SHOPLIST.xls]_SHOPLIST_xl_8349"/>
      <sheetName val="[SHOPLIST.xls]_SHOPLIST_xl_8350"/>
      <sheetName val="[SHOPLIST.xls]_SHOPLIST_xl_8351"/>
      <sheetName val="[SHOPLIST.xls]_SHOPLIST_xl_8352"/>
      <sheetName val="[SHOPLIST.xls]_SHOPLIST_xl_8353"/>
      <sheetName val="[SHOPLIST.xls]_SHOPLIST_xl_8354"/>
      <sheetName val="[SHOPLIST.xls]_SHOPLIST_xl_8355"/>
      <sheetName val="[SHOPLIST.xls]_SHOPLIST_xl_8356"/>
      <sheetName val="[SHOPLIST.xls]_SHOPLIST_xl_8357"/>
      <sheetName val="[SHOPLIST.xls]_SHOPLIST_xl_8358"/>
      <sheetName val="[SHOPLIST.xls]_SHOPLIST_xl_8359"/>
      <sheetName val="[SHOPLIST.xls]_SHOPLIST_xl_8360"/>
      <sheetName val="[SHOPLIST.xls]_SHOPLIST_xl_8361"/>
      <sheetName val="[SHOPLIST.xls]_SHOPLIST_xl_8362"/>
      <sheetName val="[SHOPLIST.xls]_SHOPLIST_xl_8363"/>
      <sheetName val="[SHOPLIST.xls]_SHOPLIST_xl_8364"/>
      <sheetName val="[SHOPLIST.xls]_SHOPLIST_xl_8365"/>
      <sheetName val="[SHOPLIST.xls]_SHOPLIST_xl_8366"/>
      <sheetName val="[SHOPLIST.xls]_SHOPLIST_xl_8367"/>
      <sheetName val="[SHOPLIST.xls]_SHOPLIST_xl_8368"/>
      <sheetName val="[SHOPLIST.xls]_SHOPLIST_xl_8369"/>
      <sheetName val="[SHOPLIST.xls]_SHOPLIST_xl_8370"/>
      <sheetName val="[SHOPLIST.xls]_SHOPLIST_xl_8371"/>
      <sheetName val="[SHOPLIST.xls]_SHOPLIST_xl_8372"/>
      <sheetName val="[SHOPLIST.xls]_SHOPLIST_xl_8373"/>
      <sheetName val="[SHOPLIST.xls]_SHOPLIST_xl_8374"/>
      <sheetName val="[SHOPLIST.xls]_SHOPLIST_xl_8375"/>
      <sheetName val="[SHOPLIST.xls]_SHOPLIST_xl_8376"/>
      <sheetName val="[SHOPLIST.xls]_SHOPLIST_xl_8377"/>
      <sheetName val="[SHOPLIST.xls]_SHOPLIST_xl_8378"/>
      <sheetName val="[SHOPLIST.xls]_SHOPLIST_xl_8379"/>
      <sheetName val="[SHOPLIST.xls]_SHOPLIST_xl_8380"/>
      <sheetName val="[SHOPLIST.xls]_SHOPLIST_xl_8381"/>
      <sheetName val="[SHOPLIST.xls]_SHOPLIST_xl_8382"/>
      <sheetName val="[SHOPLIST.xls]_SHOPLIST_xl_8383"/>
      <sheetName val="[SHOPLIST.xls]_SHOPLIST_xl_8384"/>
      <sheetName val="[SHOPLIST.xls]_SHOPLIST_xl_8385"/>
      <sheetName val="[SHOPLIST.xls]_SHOPLIST_xl_8386"/>
      <sheetName val="[SHOPLIST.xls]_SHOPLIST_xl_8387"/>
      <sheetName val="[SHOPLIST.xls]_SHOPLIST_xl_8388"/>
      <sheetName val="[SHOPLIST.xls]70___0_s__i___101"/>
      <sheetName val="[SHOPLIST.xls]_SHOPLIST_xl_8389"/>
      <sheetName val="[SHOPLIST.xls]_SHOPLIST_xl_8390"/>
      <sheetName val="[SHOPLIST.xls]70,/0s«_x0008_iÆø_x0003_í¬_x0008_i"/>
      <sheetName val="[SHOPLIST.xls]_VW_VU____t__0__2"/>
      <sheetName val="[SHOPLIST.xls]70,/0s« iÆø í¬ i"/>
      <sheetName val="[SHOPLIST.xls]70_x005f_x0000___0_x_31"/>
      <sheetName val="[SHOPLIST.xls]_SHOPLIST_xl_8391"/>
      <sheetName val="[SHOPLIST.xls]_SHOPLIST_xl_8392"/>
      <sheetName val="[SHOPLIST.xls]70___0_s__i___102"/>
      <sheetName val="[SHOPLIST.xls]_SHOPLIST_xl_8393"/>
      <sheetName val="[SHOPLIST.xls]_SHOPLIST_xl_8394"/>
      <sheetName val="[SHOPLIST.xls]_SHOPLIST_xl_8395"/>
      <sheetName val="[SHOPLIST.xls]_SHOPLIST_xl_8396"/>
      <sheetName val="[SHOPLIST.xls]_SHOPLIST_xl_8397"/>
      <sheetName val="[SHOPLIST.xls]_SHOPLIST_xl_8398"/>
      <sheetName val="[SHOPLIST.xls]_SHOPLIST_xl_8399"/>
      <sheetName val="[SHOPLIST.xls]_SHOPLIST_xl_8400"/>
      <sheetName val="[SHOPLIST.xls]_SHOPLIST_xl_8401"/>
      <sheetName val="[SHOPLIST.xls]_SHOPLIST_xl_8402"/>
      <sheetName val="[SHOPLIST.xls]_SHOPLIST_xl_8403"/>
      <sheetName val="[SHOPLIST.xls]_SHOPLIST_xl_8404"/>
      <sheetName val="[SHOPLIST.xls]_SHOPLIST_xl_8405"/>
      <sheetName val="[SHOPLIST.xls]_SHOPLIST_xl_8406"/>
      <sheetName val="[SHOPLIST.xls]_SHOPLIST_xl_8407"/>
      <sheetName val="[SHOPLIST.xls]_SHOPLIST_xl_8408"/>
      <sheetName val="[SHOPLIST.xls]_SHOPLIST_xl_8409"/>
      <sheetName val="[SHOPLIST.xls]_SHOPLIST_xl_8410"/>
      <sheetName val="[SHOPLIST.xls]_SHOPLIST_xl_8411"/>
      <sheetName val="[SHOPLIST.xls]_SHOPLIST_xl_8412"/>
      <sheetName val="[SHOPLIST.xls]_SHOPLIST_xl_8413"/>
      <sheetName val="[SHOPLIST.xls]_SHOPLIST_xl_8414"/>
      <sheetName val="[SHOPLIST.xls]_SHOPLIST_xl_8415"/>
      <sheetName val="[SHOPLIST.xls]_SHOPLIST_xl_8416"/>
      <sheetName val="[SHOPLIST.xls]_SHOPLIST_xl_8417"/>
      <sheetName val="[SHOPLIST.xls]_SHOPLIST_xl_8418"/>
      <sheetName val="[SHOPLIST.xls]_SHOPLIST_xl_8419"/>
      <sheetName val="[SHOPLIST.xls]_SHOPLIST_xl_8420"/>
      <sheetName val="[SHOPLIST.xls]_SHOPLIST_xl_8421"/>
      <sheetName val="[SHOPLIST.xls]_SHOPLIST_xl_8422"/>
      <sheetName val="[SHOPLIST.xls]_SHOPLIST_xl_8423"/>
      <sheetName val="[SHOPLIST.xls]_SHOPLIST_xl_8424"/>
      <sheetName val="[SHOPLIST.xls]_SHOPLIST_xl_8425"/>
      <sheetName val="[SHOPLIST.xls]_SHOPLIST_xl_8426"/>
      <sheetName val="[SHOPLIST.xls]_SHOPLIST_xl_8427"/>
      <sheetName val="[SHOPLIST.xls]_SHOPLIST_xl_8428"/>
      <sheetName val="[SHOPLIST.xls]_SHOPLIST_xl_8429"/>
      <sheetName val="[SHOPLIST.xls]_SHOPLIST_xl_8430"/>
      <sheetName val="[SHOPLIST.xls]_SHOPLIST_xl_8431"/>
      <sheetName val="[SHOPLIST.xls]_SHOPLIST_xl_8432"/>
      <sheetName val="[SHOPLIST.xls]_SHOPLIST_xl_8433"/>
      <sheetName val="[SHOPLIST.xls]_SHOPLIST_xl_8434"/>
      <sheetName val="[SHOPLIST.xls]_SHOPLIST_xl_8435"/>
      <sheetName val="[SHOPLIST.xls]_SHOPLIST_xl_8436"/>
      <sheetName val="[SHOPLIST.xls]_SHOPLIST_xl_8437"/>
      <sheetName val="[SHOPLIST.xls]_SHOPLIST_xl_8438"/>
      <sheetName val="[SHOPLIST.xls]_SHOPLIST_xl_8439"/>
      <sheetName val="[SHOPLIST.xls]_SHOPLIST_xl_8440"/>
      <sheetName val="[SHOPLIST.xls]_SHOPLIST_xl_8441"/>
      <sheetName val="[SHOPLIST.xls]_SHOPLIST_xl_8442"/>
      <sheetName val="[SHOPLIST.xls]_SHOPLIST_xl_8443"/>
      <sheetName val="[SHOPLIST.xls]_SHOPLIST_xl_8444"/>
      <sheetName val="[SHOPLIST.xls]_SHOPLIST_xl_8445"/>
      <sheetName val="[SHOPLIST.xls]_SHOPLIST_xl_8446"/>
      <sheetName val="[SHOPLIST.xls]_SHOPLIST_xl_8447"/>
      <sheetName val="[SHOPLIST.xls]_SHOPLIST_xl_8448"/>
      <sheetName val="[SHOPLIST.xls]_SHOPLIST_xl_8449"/>
      <sheetName val="[SHOPLIST.xls]_SHOPLIST_xl_8450"/>
      <sheetName val="[SHOPLIST.xls]_SHOPLIST_xl_8451"/>
      <sheetName val="[SHOPLIST.xls]_SHOPLIST_xl_8452"/>
      <sheetName val="[SHOPLIST.xls]_SHOPLIST_xl_8453"/>
      <sheetName val="[SHOPLIST.xls]_SHOPLIST_xl_8454"/>
      <sheetName val="[SHOPLIST.xls]_SHOPLIST_xl_8455"/>
      <sheetName val="[SHOPLIST.xls]_SHOPLIST_xl_8456"/>
      <sheetName val="[SHOPLIST.xls]_SHOPLIST_xl_8457"/>
      <sheetName val="[SHOPLIST.xls]_SHOPLIST_xl_8458"/>
      <sheetName val="[SHOPLIST.xls]_SHOPLIST_xl_8459"/>
      <sheetName val="[SHOPLIST.xls]_SHOPLIST_xl_8460"/>
      <sheetName val="[SHOPLIST.xls]_SHOPLIST_xl_8461"/>
      <sheetName val="[SHOPLIST.xls]_SHOPLIST_xl_8462"/>
      <sheetName val="[SHOPLIST.xls]_SHOPLIST_xl_8463"/>
      <sheetName val="[SHOPLIST.xls]_SHOPLIST_xl_8464"/>
      <sheetName val="[SHOPLIST.xls]_SHOPLIST_xl_8465"/>
      <sheetName val="[SHOPLIST.xls]_SHOPLIST_xl_8466"/>
      <sheetName val="[SHOPLIST.xls]_SHOPLIST_xl_8467"/>
      <sheetName val="[SHOPLIST.xls]_SHOPLIST_xl_8468"/>
      <sheetName val="[SHOPLIST.xls]_SHOPLIST_xl_8469"/>
      <sheetName val="[SHOPLIST.xls]_SHOPLIST_xl_8470"/>
      <sheetName val="[SHOPLIST.xls]_SHOPLIST_xl_8471"/>
      <sheetName val="[SHOPLIST.xls]_SHOPLIST_xl_8472"/>
      <sheetName val="[SHOPLIST.xls]_SHOPLIST_xl_8473"/>
      <sheetName val="[SHOPLIST.xls]_SHOPLIST_xl_8474"/>
      <sheetName val="[SHOPLIST.xls]_SHOPLIST_xl_8475"/>
      <sheetName val="[SHOPLIST.xls]_SHOPLIST_xl_8476"/>
      <sheetName val="[SHOPLIST.xls]_SHOPLIST_xl_8477"/>
      <sheetName val="[SHOPLIST.xls]_SHOPLIST_xl_8478"/>
      <sheetName val="[SHOPLIST.xls]_SHOPLIST_xl_8479"/>
      <sheetName val="[SHOPLIST.xls]_SHOPLIST_xl_8480"/>
      <sheetName val="[SHOPLIST.xls]_SHOPLIST_xl_8481"/>
      <sheetName val="[SHOPLIST.xls]_SHOPLIST_xl_8482"/>
      <sheetName val="[SHOPLIST.xls]_SHOPLIST_xl_8483"/>
      <sheetName val="[SHOPLIST.xls]_SHOPLIST_xl_8484"/>
      <sheetName val="[SHOPLIST.xls]_SHOPLIST_xl_8485"/>
      <sheetName val="[SHOPLIST.xls]_SHOPLIST_xl_8486"/>
      <sheetName val="[SHOPLIST.xls]_SHOPLIST_xl_8487"/>
      <sheetName val="[SHOPLIST.xls]_SHOPLIST_xl_8488"/>
      <sheetName val="[SHOPLIST.xls]_SHOPLIST_xl_8489"/>
      <sheetName val="[SHOPLIST.xls]_SHOPLIST_xl_8490"/>
      <sheetName val="[SHOPLIST.xls]_SHOPLIST_xl_8491"/>
      <sheetName val="[SHOPLIST.xls]_SHOPLIST_xl_8492"/>
      <sheetName val="[SHOPLIST.xls]_SHOPLIST_xl_8493"/>
      <sheetName val="[SHOPLIST.xls]_SHOPLIST_xl_8494"/>
      <sheetName val="[SHOPLIST.xls]_SHOPLIST_xl_8495"/>
      <sheetName val="[SHOPLIST.xls]_SHOPLIST_xl_8496"/>
      <sheetName val="[SHOPLIST.xls]_SHOPLIST_xl_8497"/>
      <sheetName val="[SHOPLIST.xls]_SHOPLIST_xl_8498"/>
      <sheetName val="[SHOPLIST.xls]_SHOPLIST_xl_8499"/>
      <sheetName val="[SHOPLIST.xls]_SHOPLIST_xl_8500"/>
      <sheetName val="[SHOPLIST.xls]_SHOPLIST_xl_8501"/>
      <sheetName val="[SHOPLIST.xls]_SHOPLIST_xl_8502"/>
      <sheetName val="[SHOPLIST.xls]_SHOPLIST_xl_8503"/>
      <sheetName val="[SHOPLIST.xls]_SHOPLIST_xl_8504"/>
      <sheetName val="[SHOPLIST.xls]_SHOPLIST_xl_8505"/>
      <sheetName val="[SHOPLIST.xls]_SHOPLIST_xl_8506"/>
      <sheetName val="[SHOPLIST.xls]_SHOPLIST_xl_8507"/>
      <sheetName val="[SHOPLIST.xls]_SHOPLIST_xl_8508"/>
      <sheetName val="[SHOPLIST.xls]_SHOPLIST_xl_8509"/>
      <sheetName val="[SHOPLIST.xls]_SHOPLIST_xl_8510"/>
      <sheetName val="[SHOPLIST.xls]_SHOPLIST_xl_8511"/>
      <sheetName val="[SHOPLIST.xls]70_x005f_x005f_x005f_x0000_24"/>
      <sheetName val="[SHOPLIST.xls]_SHOPLIST_xl_8512"/>
      <sheetName val="[SHOPLIST.xls]_SHOPLIST_xl_8513"/>
      <sheetName val="[SHOPLIST.xls]_SHOPLIST_xl_8514"/>
      <sheetName val="[SHOPLIST.xls]_SHOPLIST_xl_8515"/>
      <sheetName val="[SHOPLIST.xls]_SHOPLIST_xl_8516"/>
      <sheetName val="[SHOPLIST.xls]_SHOPLIST_xl_8517"/>
      <sheetName val="[SHOPLIST.xls]_SHOPLIST_xl_8518"/>
      <sheetName val="[SHOPLIST.xls]_SHOPLIST_xl_8519"/>
      <sheetName val="[SHOPLIST.xls]_SHOPLIST_xl_8520"/>
      <sheetName val="[SHOPLIST.xls]_SHOPLIST_xl_8521"/>
      <sheetName val="[SHOPLIST.xls]_SHOPLIST_xl_8522"/>
      <sheetName val="[SHOPLIST.xls]_SHOPLIST_xl_8523"/>
      <sheetName val="[SHOPLIST.xls]_SHOPLIST_xl_8524"/>
      <sheetName val="[SHOPLIST.xls]_SHOPLIST_xl_8525"/>
      <sheetName val="[SHOPLIST.xls]_SHOPLIST_xl_8526"/>
      <sheetName val="[SHOPLIST.xls]_SHOPLIST_xl_8527"/>
      <sheetName val="[SHOPLIST.xls]_SHOPLIST_xl_8528"/>
      <sheetName val="[SHOPLIST.xls]_SHOPLIST_xl_8529"/>
      <sheetName val="[SHOPLIST.xls]_SHOPLIST_xl_8530"/>
      <sheetName val="[SHOPLIST.xls]_SHOPLIST_xl_8531"/>
      <sheetName val="[SHOPLIST.xls]_SHOPLIST_xl_8532"/>
      <sheetName val="[SHOPLIST.xls]_SHOPLIST_xl_8533"/>
      <sheetName val="[SHOPLIST.xls]_SHOPLIST_xl_8534"/>
      <sheetName val="[SHOPLIST.xls]_SHOPLIST_xl_8535"/>
      <sheetName val="[SHOPLIST.xls]_SHOPLIST_xl_8536"/>
      <sheetName val="[SHOPLIST.xls]_SHOPLIST_xl_8537"/>
      <sheetName val="[SHOPLIST.xls]70,/0s�_x0008_i��_x0003_��_x0008_i"/>
      <sheetName val="[SHOPLIST.xls]_SHOPLIST_xl_8538"/>
      <sheetName val="[SHOPLIST.xls]_SHOPLIST_xl_8539"/>
      <sheetName val="[SHOPLIST.xls]_SHOPLIST_xl_8540"/>
      <sheetName val="[SHOPLIST.xls]_SHOPLIST_xl_8541"/>
      <sheetName val="[SHOPLIST.xls]_SHOPLIST_xl_8542"/>
      <sheetName val="[SHOPLIST.xls]_SHOPLIST_xl_8543"/>
      <sheetName val="[SHOPLIST.xls]_SHOPLIST_xl_8544"/>
      <sheetName val="[SHOPLIST.xls]_SHOPLIST_xl_8545"/>
      <sheetName val="[SHOPLIST.xls]_SHOPLIST_xl_8546"/>
      <sheetName val="[SHOPLIST.xls]_SHOPLIST_xl_8547"/>
      <sheetName val="[SHOPLIST.xls]_SHOPLIST_xl_8548"/>
      <sheetName val="[SHOPLIST.xls]_SHOPLIST_xl_8549"/>
      <sheetName val="[SHOPLIST.xls]_SHOPLIST_xl_8550"/>
      <sheetName val="[SHOPLIST.xls]_SHOPLIST_xl_8551"/>
      <sheetName val="[SHOPLIST.xls]_SHOPLIST_xl_8552"/>
      <sheetName val="[SHOPLIST.xls]_SHOPLIST_xl_8553"/>
      <sheetName val="[SHOPLIST.xls]_SHOPLIST_xl_8554"/>
      <sheetName val="[SHOPLIST.xls]_SHOPLIST_xl_8555"/>
      <sheetName val="[SHOPLIST.xls]_SHOPLIST_xl_8556"/>
      <sheetName val="[SHOPLIST.xls]_SHOPLIST_xl_8557"/>
      <sheetName val="[SHOPLIST.xls]_SHOPLIST_xl_8558"/>
      <sheetName val="[SHOPLIST.xls]_SHOPLIST_xl_8559"/>
      <sheetName val="[SHOPLIST.xls]_SHOPLIST_xl_8560"/>
      <sheetName val="[SHOPLIST.xls]_SHOPLIST_xl_8561"/>
      <sheetName val="[SHOPLIST.xls]_SHOPLIST_xl_8562"/>
      <sheetName val="[SHOPLIST.xls]_SHOPLIST_xl_8563"/>
      <sheetName val="[SHOPLIST.xls]_SHOPLIST_xl_8564"/>
      <sheetName val="[SHOPLIST.xls]_SHOPLIST_xl_8565"/>
      <sheetName val="[SHOPLIST.xls]_SHOPLIST_xl_8566"/>
      <sheetName val="[SHOPLIST.xls]_SHOPLIST_xl_8567"/>
      <sheetName val="[SHOPLIST.xls]_SHOPLIST_xl_8568"/>
      <sheetName val="[SHOPLIST.xls]_SHOPLIST_xl_8569"/>
      <sheetName val="[SHOPLIST.xls]_SHOPLIST_xl_8570"/>
      <sheetName val="[SHOPLIST.xls]_SHOPLIST_xl_8571"/>
      <sheetName val="[SHOPLIST.xls]_SHOPLIST_xl_8572"/>
      <sheetName val="[SHOPLIST.xls]_SHOPLIST_xl_8573"/>
      <sheetName val="[SHOPLIST.xls]_SHOPLIST_xl_8574"/>
      <sheetName val="[SHOPLIST.xls]_SHOPLIST_xl_8575"/>
      <sheetName val="[SHOPLIST.xls]_SHOPLIST_xl_8576"/>
      <sheetName val="[SHOPLIST.xls]_SHOPLIST_xl_8577"/>
      <sheetName val="[SHOPLIST.xls]_SHOPLIST_xl_8578"/>
      <sheetName val="[SHOPLIST.xls]_SHOPLIST_xl_8579"/>
      <sheetName val="[SHOPLIST.xls]_SHOPLIST_xl_8580"/>
      <sheetName val="[SHOPLIST.xls]_SHOPLIST_xl_8581"/>
      <sheetName val="[SHOPLIST.xls]_SHOPLIST_xl_8582"/>
      <sheetName val="[SHOPLIST.xls]_SHOPLIST_xl_8583"/>
      <sheetName val="[SHOPLIST.xls]_SHOPLIST_xl_8584"/>
      <sheetName val="[SHOPLIST.xls]_SHOPLIST_xl_8585"/>
      <sheetName val="[SHOPLIST.xls]_SHOPLIST_xl_8586"/>
      <sheetName val="[SHOPLIST.xls]_SHOPLIST_xl_8587"/>
      <sheetName val="[SHOPLIST.xls]_SHOPLIST_xl_8588"/>
      <sheetName val="[SHOPLIST.xls]_SHOPLIST_xl_8589"/>
      <sheetName val="[SHOPLIST.xls]_SHOPLIST_xl_8590"/>
      <sheetName val="[SHOPLIST.xls]_SHOPLIST_xl_8591"/>
      <sheetName val="[SHOPLIST.xls]_SHOPLIST_xl_8592"/>
      <sheetName val="[SHOPLIST.xls]_SHOPLIST_xl_8593"/>
      <sheetName val="[SHOPLIST.xls]_SHOPLIST_xl_8594"/>
      <sheetName val="[SHOPLIST.xls]_SHOPLIST_xl_8595"/>
      <sheetName val="[SHOPLIST.xls]_SHOPLIST_xl_8596"/>
      <sheetName val="[SHOPLIST.xls]_SHOPLIST_xl_8597"/>
      <sheetName val="[SHOPLIST.xls]_SHOPLIST_xl_8598"/>
      <sheetName val="[SHOPLIST.xls]_SHOPLIST_xl_8599"/>
      <sheetName val="[SHOPLIST.xls]_SHOPLIST_xl_8600"/>
      <sheetName val="[SHOPLIST.xls]_SHOPLIST_xl_8601"/>
      <sheetName val="[SHOPLIST.xls]_SHOPLIST_xl_8602"/>
      <sheetName val="[SHOPLIST.xls]_SHOPLIST_xl_8603"/>
      <sheetName val="[SHOPLIST.xls]_SHOPLIST_xl_8604"/>
      <sheetName val="[SHOPLIST.xls]_SHOPLIST_xl_8605"/>
      <sheetName val="[SHOPLIST.xls]_SHOPLIST_xl_8606"/>
      <sheetName val="[SHOPLIST.xls]_SHOPLIST_xl_8607"/>
      <sheetName val="[SHOPLIST.xls]_SHOPLIST_xl_8608"/>
      <sheetName val="[SHOPLIST.xls]_SHOPLIST_xl_8609"/>
      <sheetName val="[SHOPLIST.xls]_SHOPLIST_xl_8610"/>
      <sheetName val="[SHOPLIST.xls]_SHOPLIST_xl_8611"/>
      <sheetName val="[SHOPLIST.xls]_SHOPLIST_xl_8612"/>
      <sheetName val="[SHOPLIST.xls]_SHOPLIST_xl_8613"/>
      <sheetName val="[SHOPLIST.xls]_SHOPLIST_xl_8614"/>
      <sheetName val="[SHOPLIST.xls]_SHOPLIST_xl_8615"/>
      <sheetName val="[SHOPLIST.xls]_SHOPLIST_xl_8616"/>
      <sheetName val="[SHOPLIST.xls]_SHOPLIST_xl_8617"/>
      <sheetName val="[SHOPLIST.xls]_SHOPLIST_xl_8618"/>
      <sheetName val="[SHOPLIST.xls]_SHOPLIST_xl_8619"/>
      <sheetName val="[SHOPLIST.xls]_SHOPLIST_xl_8620"/>
      <sheetName val="[SHOPLIST.xls]_SHOPLIST_xl_8621"/>
      <sheetName val="[SHOPLIST.xls]_SHOPLIST_xl_8622"/>
      <sheetName val="[SHOPLIST.xls]_SHOPLIST_xl_8623"/>
      <sheetName val="[SHOPLIST.xls]_SHOPLIST_xl_8624"/>
      <sheetName val="[SHOPLIST.xls]_SHOPLIST_xl_8625"/>
      <sheetName val="[SHOPLIST.xls]_SHOPLIST_xl_8626"/>
      <sheetName val="[SHOPLIST.xls]_SHOPLIST_xl_8627"/>
      <sheetName val="[SHOPLIST.xls]_SHOPLIST_xl_8628"/>
      <sheetName val="[SHOPLIST.xls]_SHOPLIST_xl_8629"/>
      <sheetName val="[SHOPLIST.xls]_SHOPLIST_xl_8630"/>
      <sheetName val="[SHOPLIST.xls]_SHOPLIST_xl_8631"/>
      <sheetName val="[SHOPLIST.xls]_SHOPLIST_xl_8632"/>
      <sheetName val="[SHOPLIST.xls]_SHOPLIST_xl_8633"/>
      <sheetName val="[SHOPLIST.xls]_SHOPLIST_xl_8634"/>
      <sheetName val="[SHOPLIST.xls]_SHOPLIST_xl_8635"/>
      <sheetName val="[SHOPLIST.xls]_SHOPLIST_xl_8636"/>
      <sheetName val="[SHOPLIST.xls]_SHOPLIST_xl_8637"/>
      <sheetName val="[SHOPLIST.xls]_SHOPLIST_xl_8638"/>
      <sheetName val="[SHOPLIST.xls]_SHOPLIST_xl_8639"/>
      <sheetName val="[SHOPLIST.xls]_SHOPLIST_xl_8640"/>
      <sheetName val="[SHOPLIST.xls]_SHOPLIST_xl_8641"/>
      <sheetName val="[SHOPLIST.xls]_SHOPLIST_xl_8642"/>
      <sheetName val="[SHOPLIST.xls]_SHOPLIST_xl_8643"/>
      <sheetName val="[SHOPLIST.xls]_SHOPLIST_xl_8644"/>
      <sheetName val="[SHOPLIST.xls]_SHOPLIST_xl_8645"/>
      <sheetName val="[SHOPLIST.xls]_SHOPLIST_xl_8646"/>
      <sheetName val="[SHOPLIST.xls]_SHOPLIST_xl_8647"/>
      <sheetName val="[SHOPLIST.xls]_SHOPLIST_xl_8648"/>
      <sheetName val="[SHOPLIST.xls]_SHOPLIST_xl_8649"/>
      <sheetName val="[SHOPLIST.xls]_SHOPLIST_xl_8650"/>
      <sheetName val="[SHOPLIST.xls]_SHOPLIST_xl_8651"/>
      <sheetName val="[SHOPLIST.xls]_SHOPLIST_xl_8652"/>
      <sheetName val="[SHOPLIST.xls]_SHOPLIST_xl_8653"/>
      <sheetName val="[SHOPLIST.xls]_SHOPLIST_xl_8654"/>
      <sheetName val="[SHOPLIST.xls]_SHOPLIST_xl_8655"/>
      <sheetName val="[SHOPLIST.xls]_SHOPLIST_xl_8656"/>
      <sheetName val="[SHOPLIST.xls]_SHOPLIST_xl_8657"/>
      <sheetName val="[SHOPLIST.xls]_SHOPLIST_xl_8658"/>
      <sheetName val="[SHOPLIST.xls]_SHOPLIST_xl_8659"/>
      <sheetName val="[SHOPLIST.xls]_SHOPLIST_xl_8660"/>
      <sheetName val="[SHOPLIST.xls]_SHOPLIST_xl_8661"/>
      <sheetName val="[SHOPLIST.xls]_SHOPLIST_xl_8662"/>
      <sheetName val="[SHOPLIST.xls]_SHOPLIST_xl_8663"/>
      <sheetName val="[SHOPLIST.xls]_SHOPLIST_xl_8664"/>
      <sheetName val="[SHOPLIST.xls]_SHOPLIST_xl_8665"/>
      <sheetName val="[SHOPLIST.xls]_SHOPLIST_xl_8666"/>
      <sheetName val="[SHOPLIST.xls]_SHOPLIST_xl_8667"/>
      <sheetName val="[SHOPLIST.xls]_SHOPLIST_xl_8668"/>
      <sheetName val="[SHOPLIST.xls]_SHOPLIST_xl_8669"/>
      <sheetName val="[SHOPLIST.xls]_SHOPLIST_xl_8670"/>
      <sheetName val="[SHOPLIST.xls]_SHOPLIST_xl_8671"/>
      <sheetName val="[SHOPLIST.xls]_SHOPLIST_xl_8672"/>
      <sheetName val="[SHOPLIST.xls]_SHOPLIST_xl_8673"/>
      <sheetName val="[SHOPLIST.xls]_SHOPLIST_xl_8674"/>
      <sheetName val="[SHOPLIST.xls]_SHOPLIST_xl_8675"/>
      <sheetName val="[SHOPLIST.xls]_SHOPLIST_xl_8676"/>
      <sheetName val="[SHOPLIST.xls]_SHOPLIST_xl_8677"/>
      <sheetName val="[SHOPLIST.xls]_SHOPLIST_xl_8678"/>
      <sheetName val="[SHOPLIST.xls]_SHOPLIST_xl_8679"/>
      <sheetName val="[SHOPLIST.xls]_SHOPLIST_xl_8680"/>
      <sheetName val="[SHOPLIST.xls]_SHOPLIST_xl_8681"/>
      <sheetName val="[SHOPLIST.xls]_SHOPLIST_xl_8682"/>
      <sheetName val="[SHOPLIST.xls]_SHOPLIST_xl_8683"/>
      <sheetName val="[SHOPLIST.xls]_SHOPLIST_xl_8684"/>
      <sheetName val="[SHOPLIST.xls]_SHOPLIST_xl_8685"/>
      <sheetName val="[SHOPLIST.xls]_SHOPLIST_xl_8686"/>
      <sheetName val="[SHOPLIST.xls]_SHOPLIST_xl_8687"/>
      <sheetName val="[SHOPLIST.xls]_SHOPLIST_xl_8688"/>
      <sheetName val="[SHOPLIST.xls]_SHOPLIST_xl_8689"/>
      <sheetName val="[SHOPLIST.xls]_SHOPLIST_xl_8690"/>
      <sheetName val="[SHOPLIST.xls]_SHOPLIST_xl_8691"/>
      <sheetName val="[SHOPLIST.xls]_SHOPLIST_xl_8692"/>
      <sheetName val="[SHOPLIST.xls]_SHOPLIST_xl_8693"/>
      <sheetName val="[SHOPLIST.xls]_SHOPLIST_xl_8694"/>
      <sheetName val="[SHOPLIST.xls]_SHOPLIST_xl_8695"/>
      <sheetName val="[SHOPLIST.xls]_SHOPLIST_xl_8696"/>
      <sheetName val="[SHOPLIST.xls]_SHOPLIST_xl_8697"/>
      <sheetName val="[SHOPLIST.xls]_SHOPLIST_xl_8698"/>
      <sheetName val="[SHOPLIST.xls]_SHOPLIST_xl_8699"/>
      <sheetName val="[SHOPLIST.xls]_SHOPLIST_xl_8700"/>
      <sheetName val="[SHOPLIST.xls]_SHOPLIST_xl_8701"/>
      <sheetName val="[SHOPLIST.xls]_SHOPLIST_xl_8702"/>
      <sheetName val="[SHOPLIST.xls]_SHOPLIST_xl_8703"/>
      <sheetName val="[SHOPLIST.xls]_SHOPLIST_xl_8704"/>
      <sheetName val="[SHOPLIST.xls]_SHOPLIST_xl_8705"/>
      <sheetName val="[SHOPLIST.xls]_SHOPLIST_xl_8706"/>
      <sheetName val="[SHOPLIST.xls]_SHOPLIST_xl_8707"/>
      <sheetName val="[SHOPLIST.xls]_SHOPLIST_xl_8708"/>
      <sheetName val="[SHOPLIST.xls]_SHOPLIST_xl_8709"/>
      <sheetName val="[SHOPLIST.xls]_SHOPLIST_xl_8710"/>
      <sheetName val="[SHOPLIST.xls]_SHOPLIST_xl_8711"/>
      <sheetName val="[SHOPLIST.xls]_SHOPLIST_xl_8712"/>
      <sheetName val="[SHOPLIST.xls]_SHOPLIST_xl_8713"/>
      <sheetName val="[SHOPLIST.xls]_SHOPLIST_xl_8714"/>
      <sheetName val="[SHOPLIST.xls]_SHOPLIST_xl_8715"/>
      <sheetName val="[SHOPLIST.xls]_SHOPLIST_xl_8716"/>
      <sheetName val="[SHOPLIST.xls]_SHOPLIST_xl_8717"/>
      <sheetName val="[SHOPLIST.xls]_SHOPLIST_xl_8718"/>
      <sheetName val="[SHOPLIST.xls]_SHOPLIST_xl_8719"/>
      <sheetName val="[SHOPLIST.xls]_SHOPLIST_xl_8720"/>
      <sheetName val="[SHOPLIST.xls]_SHOPLIST_xl_8721"/>
      <sheetName val="[SHOPLIST.xls]_SHOPLIST_xl_8722"/>
      <sheetName val="[SHOPLIST.xls]_SHOPLIST_xl_8723"/>
      <sheetName val="[SHOPLIST.xls]_SHOPLIST_xl_8724"/>
      <sheetName val="[SHOPLIST.xls]_SHOPLIST_xl_8725"/>
      <sheetName val="[SHOPLIST.xls]_SHOPLIST_xl_8726"/>
      <sheetName val="[SHOPLIST.xls]_SHOPLIST_xl_8727"/>
      <sheetName val="[SHOPLIST.xls]_SHOPLIST_xl_8728"/>
      <sheetName val="[SHOPLIST.xls]_SHOPLIST_xl_8729"/>
      <sheetName val="[SHOPLIST.xls]_SHOPLIST_xl_8730"/>
      <sheetName val="[SHOPLIST.xls]_SHOPLIST_xl_8731"/>
      <sheetName val="[SHOPLIST.xls]_SHOPLIST_xl_8732"/>
      <sheetName val="[SHOPLIST.xls]_SHOPLIST_xl_8733"/>
      <sheetName val="[SHOPLIST.xls]_SHOPLIST_xl_8734"/>
      <sheetName val="[SHOPLIST.xls]_SHOPLIST_xl_8735"/>
      <sheetName val="[SHOPLIST.xls]_SHOPLIST_xl_8736"/>
      <sheetName val="[SHOPLIST.xls]_SHOPLIST_xl_8737"/>
      <sheetName val="[SHOPLIST.xls]_SHOPLIST_xl_8738"/>
      <sheetName val="[SHOPLIST.xls]_SHOPLIST_xl_8739"/>
      <sheetName val="[SHOPLIST.xls]_SHOPLIST_xl_8740"/>
      <sheetName val="[SHOPLIST.xls]_SHOPLIST_xl_8741"/>
      <sheetName val="[SHOPLIST.xls]_SHOPLIST_xl_8742"/>
      <sheetName val="[SHOPLIST.xls]_SHOPLIST_xl_8743"/>
      <sheetName val="[SHOPLIST.xls]_SHOPLIST_xl_8744"/>
      <sheetName val="[SHOPLIST.xls]_SHOPLIST_xl_8745"/>
      <sheetName val="[SHOPLIST.xls]_SHOPLIST_xl_8746"/>
      <sheetName val="[SHOPLIST.xls]_SHOPLIST_xl_8747"/>
      <sheetName val="[SHOPLIST.xls]_SHOPLIST_xl_8748"/>
      <sheetName val="[SHOPLIST.xls]_SHOPLIST_xl_8749"/>
      <sheetName val="[SHOPLIST.xls]_SHOPLIST_xl_8750"/>
      <sheetName val="[SHOPLIST.xls]_SHOPLIST_xl_8751"/>
      <sheetName val="[SHOPLIST.xls]_SHOPLIST_xl_8752"/>
      <sheetName val="[SHOPLIST.xls]_SHOPLIST_xl_8753"/>
      <sheetName val="[SHOPLIST.xls]_SHOPLIST_xl_8754"/>
      <sheetName val="[SHOPLIST.xls]_SHOPLIST_xl_8755"/>
      <sheetName val="[SHOPLIST.xls]_SHOPLIST_xl_8756"/>
      <sheetName val="[SHOPLIST.xls]_SHOPLIST_xl_8757"/>
      <sheetName val="[SHOPLIST.xls]_SHOPLIST_xl_8758"/>
      <sheetName val="[SHOPLIST.xls]_SHOPLIST_xl_8759"/>
      <sheetName val="[SHOPLIST.xls]_SHOPLIST_xl_8760"/>
      <sheetName val="[SHOPLIST.xls]_SHOPLIST_xl_8761"/>
      <sheetName val="[SHOPLIST.xls]_SHOPLIST_xl_8762"/>
      <sheetName val="[SHOPLIST.xls]_SHOPLIST_xl_8763"/>
      <sheetName val="[SHOPLIST.xls]_SHOPLIST_xl_8764"/>
      <sheetName val="[SHOPLIST.xls]_SHOPLIST_xl_8765"/>
      <sheetName val="[SHOPLIST.xls]_SHOPLIST_xl_8766"/>
      <sheetName val="[SHOPLIST.xls]_SHOPLIST_xl_8767"/>
      <sheetName val="[SHOPLIST.xls]_SHOPLIST_xl_8768"/>
      <sheetName val="[SHOPLIST.xls]_SHOPLIST_xl_8769"/>
      <sheetName val="[SHOPLIST.xls]_SHOPLIST_xl_8770"/>
      <sheetName val="[SHOPLIST.xls]_SHOPLIST_xl_8771"/>
      <sheetName val="[SHOPLIST.xls]_SHOPLIST_xl_8772"/>
      <sheetName val="[SHOPLIST.xls]_SHOPLIST_xl_8773"/>
      <sheetName val="[SHOPLIST.xls]_SHOPLIST_xl_8774"/>
      <sheetName val="[SHOPLIST.xls]_SHOPLIST_xl_8775"/>
      <sheetName val="[SHOPLIST.xls]_SHOPLIST_xl_8776"/>
      <sheetName val="[SHOPLIST.xls]_SHOPLIST_xl_8777"/>
      <sheetName val="[SHOPLIST.xls]_SHOPLIST_xl_8778"/>
      <sheetName val="[SHOPLIST.xls]_SHOPLIST_xl_8779"/>
      <sheetName val="[SHOPLIST.xls]70_x005f_x0000___0_x_32"/>
      <sheetName val="[SHOPLIST.xls]_SHOPLIST_xl_8780"/>
      <sheetName val="[SHOPLIST.xls]_SHOPLIST_xl_8781"/>
      <sheetName val="[SHOPLIST.xls]_SHOPLIST_xl_8782"/>
      <sheetName val="[SHOPLIST.xls]_SHOPLIST_xl_8783"/>
      <sheetName val="[SHOPLIST.xls]_SHOPLIST_xl_8784"/>
      <sheetName val="[SHOPLIST.xls]_SHOPLIST_xl_8785"/>
      <sheetName val="[SHOPLIST.xls]_SHOPLIST_xl_8786"/>
      <sheetName val="[SHOPLIST.xls]_SHOPLIST_xl_8787"/>
      <sheetName val="[SHOPLIST.xls]_SHOPLIST_xl_8788"/>
      <sheetName val="[SHOPLIST.xls]_SHOPLIST_xl_8789"/>
      <sheetName val="[SHOPLIST.xls]_SHOPLIST_xl_8790"/>
      <sheetName val="[SHOPLIST.xls]_SHOPLIST_xl_8791"/>
      <sheetName val="[SHOPLIST.xls]_SHOPLIST_xl_8792"/>
      <sheetName val="[SHOPLIST.xls]_SHOPLIST_xl_8793"/>
      <sheetName val="[SHOPLIST.xls]_SHOPLIST_xl_8794"/>
      <sheetName val="[SHOPLIST.xls]_SHOPLIST_xl_8795"/>
      <sheetName val="[SHOPLIST.xls]_SHOPLIST_xl_8796"/>
      <sheetName val="[SHOPLIST.xls]_SHOPLIST_xl_8797"/>
      <sheetName val="[SHOPLIST.xls]_SHOPLIST_xl_8798"/>
      <sheetName val="[SHOPLIST.xls]_SHOPLIST_xl_8799"/>
      <sheetName val="[SHOPLIST.xls]_SHOPLIST_xl_8800"/>
      <sheetName val="[SHOPLIST.xls]_SHOPLIST_xl_8801"/>
      <sheetName val="[SHOPLIST.xls]_SHOPLIST_xl_8802"/>
      <sheetName val="[SHOPLIST.xls]_SHOPLIST_xl_8803"/>
      <sheetName val="[SHOPLIST.xls]_SHOPLIST_xl_8804"/>
      <sheetName val="[SHOPLIST.xls]_SHOPLIST_xl_8805"/>
      <sheetName val="[SHOPLIST.xls]_VW__VU________83"/>
      <sheetName val="[SHOPLIST.xls]_SHOPLIST_xl_8806"/>
      <sheetName val="[SHOPLIST.xls]_SHOPLIST_xl_8807"/>
      <sheetName val="[SHOPLIST.xls]70___0_s__i___103"/>
      <sheetName val="[SHOPLIST.xls]_SHOPLIST_xl_8808"/>
      <sheetName val="[SHOPLIST.xls]_SHOPLIST_xl_8809"/>
      <sheetName val="[SHOPLIST.xls]_SHOPLIST_xl_8810"/>
      <sheetName val="[SHOPLIST.xls]_VW__VU________84"/>
      <sheetName val="[SHOPLIST.xls]_VW__VU________85"/>
      <sheetName val="[SHOPLIST.xls]_SHOPLIST_xl_8811"/>
      <sheetName val="[SHOPLIST.xls]_SHOPLIST_xl_8812"/>
      <sheetName val="[SHOPLIST.xls]70___0_s__i___104"/>
      <sheetName val="[SHOPLIST.xls]_SHOPLIST_xl_8813"/>
      <sheetName val="[SHOPLIST.xls]_SHOPLIST_xl_8814"/>
      <sheetName val="[SHOPLIST.xls]_SHOPLIST_xl_8815"/>
      <sheetName val="[SHOPLIST.xls]_SHOPLIST_xl_8816"/>
      <sheetName val="[SHOPLIST.xls]_SHOPLIST_xl_8817"/>
      <sheetName val="[SHOPLIST.xls]_SHOPLIST_xl_8818"/>
      <sheetName val="[SHOPLIST.xls]_SHOPLIST_xl_8819"/>
      <sheetName val="[SHOPLIST.xls]_SHOPLIST_xl_8820"/>
      <sheetName val="[SHOPLIST.xls]_SHOPLIST_xl_8821"/>
      <sheetName val="[SHOPLIST.xls]_SHOPLIST_xl_8822"/>
      <sheetName val="[SHOPLIST.xls]_SHOPLIST_xl_8823"/>
      <sheetName val="[SHOPLIST.xls]_SHOPLIST_xl_8824"/>
      <sheetName val="[SHOPLIST.xls]_SHOPLIST_xl_8825"/>
      <sheetName val="[SHOPLIST.xls]_SHOPLIST_xl_8826"/>
      <sheetName val="[SHOPLIST.xls]_SHOPLIST_xl_8827"/>
      <sheetName val="[SHOPLIST.xls]_VW__VU________86"/>
      <sheetName val="[SHOPLIST.xls]_SHOPLIST_xl_8828"/>
      <sheetName val="[SHOPLIST.xls]_SHOPLIST_xl_8829"/>
      <sheetName val="[SHOPLIST.xls]_SHOPLIST_xl_8830"/>
      <sheetName val="[SHOPLIST.xls]_SHOPLIST_xl_8831"/>
      <sheetName val="[SHOPLIST.xls]_SHOPLIST_xl_8832"/>
      <sheetName val="[SHOPLIST.xls]_SHOPLIST_xl_8833"/>
      <sheetName val="[SHOPLIST.xls]_SHOPLIST_xl_8834"/>
      <sheetName val="[SHOPLIST.xls]_SHOPLIST_xl_8835"/>
      <sheetName val="[SHOPLIST.xls]_SHOPLIST_xl_8836"/>
      <sheetName val="[SHOPLIST.xls]_SHOPLIST_xl_8837"/>
      <sheetName val="[SHOPLIST.xls]_SHOPLIST_xl_8838"/>
      <sheetName val="[SHOPLIST.xls]_SHOPLIST_xl_8839"/>
      <sheetName val="[SHOPLIST.xls]_SHOPLIST_xl_8840"/>
      <sheetName val="[SHOPLIST.xls]_SHOPLIST_xl_8841"/>
      <sheetName val="[SHOPLIST.xls]_SHOPLIST_xl_8842"/>
      <sheetName val="[SHOPLIST.xls]_SHOPLIST_xl_8843"/>
      <sheetName val="[SHOPLIST.xls]_SHOPLIST_xl_8844"/>
      <sheetName val="[SHOPLIST.xls]_SHOPLIST_xl_8845"/>
      <sheetName val="[SHOPLIST.xls]_SHOPLIST_xl_8846"/>
      <sheetName val="[SHOPLIST.xls]_SHOPLIST_xl_8847"/>
      <sheetName val="[SHOPLIST.xls]_SHOPLIST_xl_8848"/>
      <sheetName val="[SHOPLIST.xls]_SHOPLIST_xl_8849"/>
      <sheetName val="[SHOPLIST.xls]_SHOPLIST_xl_8850"/>
      <sheetName val="[SHOPLIST.xls]_SHOPLIST_xl_8851"/>
      <sheetName val="[SHOPLIST.xls]_SHOPLIST_xl_8852"/>
      <sheetName val="[SHOPLIST.xls]_SHOPLIST_xl_8853"/>
      <sheetName val="[SHOPLIST.xls]_SHOPLIST_xl_8854"/>
      <sheetName val="[SHOPLIST.xls]_SHOPLIST_xl_8855"/>
      <sheetName val="[SHOPLIST.xls]_SHOPLIST_xl_8856"/>
      <sheetName val="[SHOPLIST.xls]_SHOPLIST_xl_8857"/>
      <sheetName val="[SHOPLIST.xls]_SHOPLIST_xl_8858"/>
      <sheetName val="[SHOPLIST.xls]_SHOPLIST_xl_8859"/>
      <sheetName val="[SHOPLIST.xls]_SHOPLIST_xl_8860"/>
      <sheetName val="[SHOPLIST.xls]_SHOPLIST_xl_8861"/>
      <sheetName val="[SHOPLIST.xls]_SHOPLIST_xl_8862"/>
      <sheetName val="[SHOPLIST.xls]_SHOPLIST_xl_8863"/>
      <sheetName val="[SHOPLIST.xls]_SHOPLIST_xl_8864"/>
      <sheetName val="[SHOPLIST.xls]_SHOPLIST_xl_8865"/>
      <sheetName val="[SHOPLIST.xls]_SHOPLIST_xl_8866"/>
      <sheetName val="[SHOPLIST.xls]_SHOPLIST_xl_8867"/>
      <sheetName val="[SHOPLIST.xls]_SHOPLIST_xl_8868"/>
      <sheetName val="[SHOPLIST.xls]_SHOPLIST_xl_8869"/>
      <sheetName val="[SHOPLIST.xls]_SHOPLIST_xl_8870"/>
      <sheetName val="[SHOPLIST.xls]_SHOPLIST_xl_8871"/>
      <sheetName val="[SHOPLIST.xls]_SHOPLIST_xl_8872"/>
      <sheetName val="[SHOPLIST.xls]_SHOPLIST_xl_8873"/>
      <sheetName val="[SHOPLIST.xls]_SHOPLIST_xl_8874"/>
      <sheetName val="[SHOPLIST.xls]_SHOPLIST_xl_8875"/>
      <sheetName val="[SHOPLIST.xls]_SHOPLIST_xl_8876"/>
      <sheetName val="[SHOPLIST.xls]_SHOPLIST_xl_8877"/>
      <sheetName val="[SHOPLIST.xls]_SHOPLIST_xl_8878"/>
      <sheetName val="[SHOPLIST.xls]_SHOPLIST_xl_8879"/>
      <sheetName val="[SHOPLIST.xls]_SHOPLIST_xl_8880"/>
      <sheetName val="[SHOPLIST.xls]_SHOPLIST_xl_8881"/>
      <sheetName val="[SHOPLIST.xls]_SHOPLIST_xl_8882"/>
      <sheetName val="[SHOPLIST.xls]_SHOPLIST_xl_8883"/>
      <sheetName val="[SHOPLIST.xls]_SHOPLIST_xl_8884"/>
      <sheetName val="[SHOPLIST.xls]_SHOPLIST_xl_8885"/>
      <sheetName val="[SHOPLIST.xls]_SHOPLIST_xl_8886"/>
      <sheetName val="[SHOPLIST.xls]_SHOPLIST_xl_8887"/>
      <sheetName val="[SHOPLIST.xls]_SHOPLIST_xl_8888"/>
      <sheetName val="[SHOPLIST.xls]_SHOPLIST_xl_8889"/>
      <sheetName val="[SHOPLIST.xls]_SHOPLIST_xl_8890"/>
      <sheetName val="[SHOPLIST.xls]_SHOPLIST_xl_8891"/>
      <sheetName val="[SHOPLIST.xls]_SHOPLIST_xl_8892"/>
      <sheetName val="[SHOPLIST.xls]_SHOPLIST_xl_8893"/>
      <sheetName val="[SHOPLIST.xls]_SHOPLIST_xl_8894"/>
      <sheetName val="[SHOPLIST.xls]_SHOPLIST_xl_8895"/>
      <sheetName val="[SHOPLIST.xls]_SHOPLIST_xl_8896"/>
      <sheetName val="[SHOPLIST.xls]_SHOPLIST_xl_8897"/>
      <sheetName val="[SHOPLIST.xls]_SHOPLIST_xl_8898"/>
      <sheetName val="[SHOPLIST.xls]_SHOPLIST_xl_8899"/>
      <sheetName val="[SHOPLIST.xls]_SHOPLIST_xl_8900"/>
      <sheetName val="[SHOPLIST.xls]_SHOPLIST_xl_8901"/>
      <sheetName val="[SHOPLIST.xls]_SHOPLIST_xl_8902"/>
      <sheetName val="[SHOPLIST.xls]_SHOPLIST_xl_8903"/>
      <sheetName val="[SHOPLIST.xls]_SHOPLIST_xl_8904"/>
      <sheetName val="[SHOPLIST.xls]_SHOPLIST_xl_8905"/>
      <sheetName val="[SHOPLIST.xls]_SHOPLIST_xl_8906"/>
      <sheetName val="[SHOPLIST.xls]_SHOPLIST_xl_8907"/>
      <sheetName val="[SHOPLIST.xls]_SHOPLIST_xl_8908"/>
      <sheetName val="[SHOPLIST.xls]_SHOPLIST_xl_8909"/>
      <sheetName val="[SHOPLIST.xls]_SHOPLIST_xl_8910"/>
      <sheetName val="[SHOPLIST.xls]_SHOPLIST_xl_8911"/>
      <sheetName val="[SHOPLIST.xls]_SHOPLIST_xl_8912"/>
      <sheetName val="[SHOPLIST.xls]_SHOPLIST_xl_8913"/>
      <sheetName val="[SHOPLIST.xls]_SHOPLIST_xl_8914"/>
      <sheetName val="[SHOPLIST.xls]_SHOPLIST_xl_8915"/>
      <sheetName val="[SHOPLIST.xls]_SHOPLIST_xl_8916"/>
      <sheetName val="[SHOPLIST.xls]_SHOPLIST_xl_8917"/>
      <sheetName val="[SHOPLIST.xls]_SHOPLIST_xl_8918"/>
      <sheetName val="[SHOPLIST.xls]_SHOPLIST_xl_8919"/>
      <sheetName val="[SHOPLIST.xls]_SHOPLIST_xl_8920"/>
      <sheetName val="[SHOPLIST.xls]_SHOPLIST_xl_8921"/>
      <sheetName val="[SHOPLIST.xls]_SHOPLIST_xl_8922"/>
      <sheetName val="[SHOPLIST.xls]_SHOPLIST_xl_8923"/>
      <sheetName val="[SHOPLIST.xls]_SHOPLIST_xl_8924"/>
      <sheetName val="[SHOPLIST.xls]_SHOPLIST_xl_8925"/>
      <sheetName val="[SHOPLIST.xls]_SHOPLIST_xl_8926"/>
      <sheetName val="[SHOPLIST.xls]_SHOPLIST_xl_8927"/>
      <sheetName val="[SHOPLIST.xls]_SHOPLIST_xl_8928"/>
      <sheetName val="[SHOPLIST.xls]_SHOPLIST_xl_8929"/>
      <sheetName val="[SHOPLIST.xls]_SHOPLIST_xl_8930"/>
      <sheetName val="[SHOPLIST.xls]_SHOPLIST_xl_8931"/>
      <sheetName val="[SHOPLIST.xls]_SHOPLIST_xl_8932"/>
      <sheetName val="[SHOPLIST.xls]_SHOPLIST_xl_8933"/>
      <sheetName val="[SHOPLIST.xls]_SHOPLIST_xl_8934"/>
      <sheetName val="[SHOPLIST.xls]_SHOPLIST_xl_8935"/>
      <sheetName val="[SHOPLIST.xls]_SHOPLIST_xl_8936"/>
      <sheetName val="[SHOPLIST.xls]_SHOPLIST_xl_8937"/>
      <sheetName val="[SHOPLIST.xls]_SHOPLIST_xl_8938"/>
      <sheetName val="[SHOPLIST.xls]_SHOPLIST_xl_8939"/>
      <sheetName val="[SHOPLIST.xls]_SHOPLIST_xl_8940"/>
      <sheetName val="[SHOPLIST.xls]_SHOPLIST_xl_8941"/>
      <sheetName val="[SHOPLIST.xls]_SHOPLIST_xl_8942"/>
      <sheetName val="[SHOPLIST.xls]_SHOPLIST_xl_8943"/>
      <sheetName val="[SHOPLIST.xls]_SHOPLIST_xl_8944"/>
      <sheetName val="[SHOPLIST.xls]_SHOPLIST_xl_8945"/>
      <sheetName val="[SHOPLIST.xls]_SHOPLIST_xl_8946"/>
      <sheetName val="[SHOPLIST.xls]_SHOPLIST_xl_8947"/>
      <sheetName val="[SHOPLIST.xls]_SHOPLIST_xl_8948"/>
      <sheetName val="[SHOPLIST.xls]_SHOPLIST_xl_8949"/>
      <sheetName val="[SHOPLIST.xls]_SHOPLIST_xl_8950"/>
      <sheetName val="[SHOPLIST.xls]_SHOPLIST_xl_8951"/>
      <sheetName val="[SHOPLIST.xls]_SHOPLIST_xl_8952"/>
      <sheetName val="[SHOPLIST.xls]_SHOPLIST_xl_8953"/>
      <sheetName val="[SHOPLIST.xls]_SHOPLIST_xl_8954"/>
      <sheetName val="[SHOPLIST.xls]_SHOPLIST_xl_8955"/>
      <sheetName val="[SHOPLIST.xls]_SHOPLIST_xl_8956"/>
      <sheetName val="[SHOPLIST.xls]_SHOPLIST_xl_8957"/>
      <sheetName val="[SHOPLIST.xls]_SHOPLIST_xl_8958"/>
      <sheetName val="[SHOPLIST.xls]_SHOPLIST_xl_8959"/>
      <sheetName val="[SHOPLIST.xls]_SHOPLIST_xl_8960"/>
      <sheetName val="[SHOPLIST.xls]_SHOPLIST_xl_8961"/>
      <sheetName val="[SHOPLIST.xls]_SHOPLIST_xl_8962"/>
      <sheetName val="[SHOPLIST.xls]_SHOPLIST_xl_8963"/>
      <sheetName val="[SHOPLIST.xls]_SHOPLIST_xl_8964"/>
      <sheetName val="[SHOPLIST.xls]_SHOPLIST_xl_8965"/>
      <sheetName val="[SHOPLIST.xls]_SHOPLIST_xl_8966"/>
      <sheetName val="[SHOPLIST.xls]_SHOPLIST_xl_8967"/>
      <sheetName val="[SHOPLIST.xls]_SHOPLIST_xl_8968"/>
      <sheetName val="[SHOPLIST.xls]_SHOPLIST_xl_8969"/>
      <sheetName val="[SHOPLIST.xls]_SHOPLIST_xl_8970"/>
      <sheetName val="[SHOPLIST.xls]_SHOPLIST_xl_8971"/>
      <sheetName val="[SHOPLIST.xls]_SHOPLIST_xl_8972"/>
      <sheetName val="[SHOPLIST.xls]_SHOPLIST_xl_8973"/>
      <sheetName val="[SHOPLIST.xls]_SHOPLIST_xl_8974"/>
      <sheetName val="[SHOPLIST.xls]_SHOPLIST_xl_8975"/>
      <sheetName val="[SHOPLIST.xls]_SHOPLIST_xl_8976"/>
      <sheetName val="[SHOPLIST.xls]_SHOPLIST_xl_8977"/>
      <sheetName val="[SHOPLIST.xls]_SHOPLIST_xl_8978"/>
      <sheetName val="[SHOPLIST.xls]_SHOPLIST_xl_8979"/>
      <sheetName val="[SHOPLIST.xls]_SHOPLIST_xl_8980"/>
      <sheetName val="[SHOPLIST.xls]_SHOPLIST_xl_8981"/>
      <sheetName val="[SHOPLIST.xls]_SHOPLIST_xl_8982"/>
      <sheetName val="[SHOPLIST.xls]_SHOPLIST_xl_8983"/>
      <sheetName val="[SHOPLIST.xls]_SHOPLIST_xl_8984"/>
      <sheetName val="[SHOPLIST.xls]70___0_s__i___105"/>
      <sheetName val="[SHOPLIST.xls]_VW__VU________87"/>
      <sheetName val="[SHOPLIST.xls]70___0_s__i___106"/>
      <sheetName val="[SHOPLIST.xls]_SHOPLIST_xl_8985"/>
      <sheetName val="[SHOPLIST.xls]_SHOPLIST_xl_8986"/>
      <sheetName val="[SHOPLIST.xls]_SHOPLIST_xl_8987"/>
      <sheetName val="[SHOPLIST.xls]70___0_s__i___107"/>
      <sheetName val="[SHOPLIST.xls]_VW__VU________88"/>
      <sheetName val="[SHOPLIST.xls]_SHOPLIST_xl_8988"/>
      <sheetName val="[SHOPLIST.xls]_SHOPLIST_xl_8989"/>
      <sheetName val="[SHOPLIST.xls]_SHOPLIST_xl_8990"/>
      <sheetName val="[SHOPLIST.xls]_SHOPLIST_xl_8991"/>
      <sheetName val="[SHOPLIST.xls]_SHOPLIST_xl_8992"/>
      <sheetName val="[SHOPLIST.xls]_SHOPLIST_xl_8993"/>
      <sheetName val="[SHOPLIST.xls]_SHOPLIST_xl_8994"/>
      <sheetName val="[SHOPLIST.xls]_SHOPLIST_xl_8995"/>
      <sheetName val="[SHOPLIST.xls]_SHOPLIST_xl_8996"/>
      <sheetName val="[SHOPLIST.xls]_SHOPLIST_xl_8997"/>
      <sheetName val="[SHOPLIST.xls]_SHOPLIST_xl_8998"/>
      <sheetName val="[SHOPLIST.xls]_SHOPLIST_xl_8999"/>
      <sheetName val="[SHOPLIST.xls]_SHOPLIST_xl_9000"/>
      <sheetName val="[SHOPLIST.xls]_SHOPLIST_xl_9001"/>
      <sheetName val="[SHOPLIST.xls]_SHOPLIST_xl_9002"/>
      <sheetName val="[SHOPLIST.xls]_SHOPLIST_xl_9003"/>
      <sheetName val="[SHOPLIST.xls]_SHOPLIST_xl_9004"/>
      <sheetName val="[SHOPLIST.xls]_SHOPLIST_xl_9005"/>
      <sheetName val="[SHOPLIST.xls]_SHOPLIST_xl_9006"/>
      <sheetName val="[SHOPLIST.xls]_SHOPLIST_xl_9007"/>
      <sheetName val="[SHOPLIST.xls]_SHOPLIST_xl_9008"/>
      <sheetName val="[SHOPLIST.xls]_SHOPLIST_xl_9009"/>
      <sheetName val="[SHOPLIST.xls]_SHOPLIST_xl_9010"/>
      <sheetName val="[SHOPLIST.xls]_SHOPLIST_xl_9011"/>
      <sheetName val="[SHOPLIST.xls]_SHOPLIST_xl_9012"/>
      <sheetName val="[SHOPLIST.xls]_SHOPLIST_xl_9013"/>
      <sheetName val="[SHOPLIST.xls]_SHOPLIST_xl_9014"/>
      <sheetName val="[SHOPLIST.xls]_SHOPLIST_xl_9015"/>
      <sheetName val="[SHOPLIST.xls]_SHOPLIST_xl_9016"/>
      <sheetName val="[SHOPLIST.xls]_SHOPLIST_xl_9017"/>
      <sheetName val="[SHOPLIST.xls]_SHOPLIST_xl_9018"/>
      <sheetName val="[SHOPLIST.xls]_SHOPLIST_xl_9019"/>
      <sheetName val="[SHOPLIST.xls]_SHOPLIST_xl_9020"/>
      <sheetName val="[SHOPLIST.xls]_SHOPLIST_xl_9021"/>
      <sheetName val="[SHOPLIST.xls]_SHOPLIST_xl_9022"/>
      <sheetName val="[SHOPLIST.xls]_SHOPLIST_xl_9023"/>
      <sheetName val="[SHOPLIST.xls]_SHOPLIST_xl_9024"/>
      <sheetName val="[SHOPLIST.xls]_SHOPLIST_xl_9025"/>
      <sheetName val="[SHOPLIST.xls]_SHOPLIST_xl_9026"/>
      <sheetName val="[SHOPLIST.xls]_SHOPLIST_xl_9027"/>
      <sheetName val="[SHOPLIST.xls]_SHOPLIST_xl_9028"/>
      <sheetName val="[SHOPLIST.xls]_SHOPLIST_xl_9029"/>
      <sheetName val="[SHOPLIST.xls]_SHOPLIST_xl_9030"/>
      <sheetName val="[SHOPLIST.xls]_SHOPLIST_xl_9031"/>
      <sheetName val="[SHOPLIST.xls]_SHOPLIST_xl_9032"/>
      <sheetName val="[SHOPLIST.xls]_SHOPLIST_xl_9033"/>
      <sheetName val="[SHOPLIST.xls]_SHOPLIST_xl_9034"/>
      <sheetName val="[SHOPLIST.xls]_SHOPLIST_xl_9035"/>
      <sheetName val="[SHOPLIST.xls]70___0_s__i___108"/>
      <sheetName val="[SHOPLIST.xls]_SHOPLIST_xl_9036"/>
      <sheetName val="[SHOPLIST.xls]_SHOPLIST_xl_9037"/>
      <sheetName val="[SHOPLIST.xls]_SHOPLIST_xl_9038"/>
      <sheetName val="[SHOPLIST.xls]_VW__VU________89"/>
      <sheetName val="[SHOPLIST.xls]_SHOPLIST_xl_9039"/>
      <sheetName val="[SHOPLIST.xls]_SHOPLIST_xl_9040"/>
      <sheetName val="[SHOPLIST.xls]_SHOPLIST_xl_9041"/>
      <sheetName val="[SHOPLIST.xls]_SHOPLIST_xl_9042"/>
      <sheetName val="[SHOPLIST.xls]_SHOPLIST_xl_9043"/>
      <sheetName val="[SHOPLIST.xls]_SHOPLIST_xl_9044"/>
      <sheetName val="[SHOPLIST.xls]_SHOPLIST_xl_9045"/>
      <sheetName val="[SHOPLIST.xls]_SHOPLIST_xl_9046"/>
      <sheetName val="[SHOPLIST.xls]_SHOPLIST_xl_9047"/>
      <sheetName val="[SHOPLIST.xls]_SHOPLIST_xl_9048"/>
      <sheetName val="[SHOPLIST.xls]_SHOPLIST_xl_9049"/>
      <sheetName val="[SHOPLIST.xls]_SHOPLIST_xl_9050"/>
      <sheetName val="[SHOPLIST.xls]_SHOPLIST_xl_9051"/>
      <sheetName val="[SHOPLIST.xls]_SHOPLIST_xl_9052"/>
      <sheetName val="[SHOPLIST.xls]_SHOPLIST_xl_9053"/>
      <sheetName val="[SHOPLIST.xls]_SHOPLIST_xl_9054"/>
      <sheetName val="[SHOPLIST.xls]_SHOPLIST_xl_9055"/>
      <sheetName val="[SHOPLIST.xls]_SHOPLIST_xl_9056"/>
      <sheetName val="[SHOPLIST.xls]_SHOPLIST_xl_9057"/>
      <sheetName val="[SHOPLIST.xls]_SHOPLIST_xl_9058"/>
      <sheetName val="[SHOPLIST.xls]_SHOPLIST_xl_9059"/>
      <sheetName val="[SHOPLIST.xls]_SHOPLIST_xl_9060"/>
      <sheetName val="[SHOPLIST.xls]_SHOPLIST_xl_9061"/>
      <sheetName val="[SHOPLIST.xls]_SHOPLIST_xl_9062"/>
      <sheetName val="[SHOPLIST.xls]_SHOPLIST_xl_9063"/>
      <sheetName val="[SHOPLIST.xls]_SHOPLIST_xl_9064"/>
      <sheetName val="[SHOPLIST.xls]_SHOPLIST_xl_9065"/>
      <sheetName val="[SHOPLIST.xls]_SHOPLIST_xl_9066"/>
      <sheetName val="[SHOPLIST.xls]_SHOPLIST_xl_9067"/>
      <sheetName val="[SHOPLIST.xls]_SHOPLIST_xl_9068"/>
      <sheetName val="[SHOPLIST.xls]_SHOPLIST_xl_9069"/>
      <sheetName val="[SHOPLIST.xls]_SHOPLIST_xl_9070"/>
      <sheetName val="[SHOPLIST.xls]_SHOPLIST_xl_9071"/>
      <sheetName val="[SHOPLIST.xls]_SHOPLIST_xl_9072"/>
      <sheetName val="[SHOPLIST.xls]_SHOPLIST_xl_9073"/>
      <sheetName val="[SHOPLIST.xls]_SHOPLIST_xl_9074"/>
      <sheetName val="[SHOPLIST.xls]_SHOPLIST_xl_9075"/>
      <sheetName val="[SHOPLIST.xls]_SHOPLIST_xl_9076"/>
      <sheetName val="[SHOPLIST.xls]_SHOPLIST_xl_9077"/>
      <sheetName val="[SHOPLIST.xls]_SHOPLIST_xl_9078"/>
      <sheetName val="[SHOPLIST.xls]_SHOPLIST_xl_9079"/>
      <sheetName val="[SHOPLIST.xls]_SHOPLIST_xl_9080"/>
      <sheetName val="[SHOPLIST.xls]_SHOPLIST_xl_9081"/>
      <sheetName val="[SHOPLIST.xls]_SHOPLIST_xl_9082"/>
      <sheetName val="[SHOPLIST.xls]_SHOPLIST_xl_9083"/>
      <sheetName val="[SHOPLIST.xls]_SHOPLIST_xl_9084"/>
      <sheetName val="[SHOPLIST.xls]_SHOPLIST_xl_9085"/>
      <sheetName val="[SHOPLIST.xls]_SHOPLIST_xl_9086"/>
      <sheetName val="[SHOPLIST.xls]_SHOPLIST_xl_9087"/>
      <sheetName val="[SHOPLIST.xls]_SHOPLIST_xl_9088"/>
      <sheetName val="[SHOPLIST.xls]_SHOPLIST_xl_9089"/>
      <sheetName val="[SHOPLIST.xls]_SHOPLIST_xl_9090"/>
      <sheetName val="[SHOPLIST.xls]_SHOPLIST_xl_9091"/>
      <sheetName val="[SHOPLIST.xls]_SHOPLIST_xl_9092"/>
      <sheetName val="[SHOPLIST.xls]_SHOPLIST_xl_9093"/>
      <sheetName val="[SHOPLIST.xls]_SHOPLIST_xl_9094"/>
      <sheetName val="[SHOPLIST.xls]_SHOPLIST_xl_9095"/>
      <sheetName val="[SHOPLIST.xls]_SHOPLIST_xl_9096"/>
      <sheetName val="[SHOPLIST.xls]_SHOPLIST_xl_9097"/>
      <sheetName val="[SHOPLIST.xls]_SHOPLIST_xl_9098"/>
      <sheetName val="[SHOPLIST.xls]70___0_s__i___109"/>
      <sheetName val="[SHOPLIST.xls]_SHOPLIST_xl_9099"/>
      <sheetName val="[SHOPLIST.xls]_SHOPLIST_xl_9812"/>
      <sheetName val="[SHOPLIST.xls]_SHOPLIST_xl_9813"/>
      <sheetName val="[SHOPLIST.xls]_VW_VU____t__0__3"/>
      <sheetName val="[SHOPLIST.xls]_SHOPLIST_xl_9814"/>
      <sheetName val="[SHOPLIST.xls]_SHOPLIST_xl_9815"/>
      <sheetName val="[SHOPLIST.xls]_SHOPLIST_xl_9816"/>
      <sheetName val="[SHOPLIST.xls]_SHOPLIST_xl_9817"/>
      <sheetName val="[SHOPLIST.xls]70_x005f_x0000___0_x_33"/>
      <sheetName val="[SHOPLIST.xls]_SHOPLIST_xl_9100"/>
      <sheetName val="[SHOPLIST.xls]_SHOPLIST_xl_9101"/>
      <sheetName val="[SHOPLIST.xls]_SHOPLIST_xl_9818"/>
      <sheetName val="[SHOPLIST.xls]_SHOPLIST_xl_9819"/>
      <sheetName val="[SHOPLIST.xls]70___0_s__i___110"/>
      <sheetName val="[SHOPLIST.xls]_SHOPLIST_xl_9102"/>
      <sheetName val="[SHOPLIST.xls]_SHOPLIST_xl_9820"/>
      <sheetName val="[SHOPLIST.xls]_SHOPLIST_xl_9821"/>
      <sheetName val="[SHOPLIST.xls]_SHOPLIST_xl_9822"/>
      <sheetName val="[SHOPLIST.xls]_SHOPLIST_xl_9103"/>
      <sheetName val="[SHOPLIST.xls]_SHOPLIST_xl_9104"/>
      <sheetName val="[SHOPLIST.xls]_SHOPLIST_xl_9105"/>
      <sheetName val="[SHOPLIST.xls]_SHOPLIST_xl_9106"/>
      <sheetName val="[SHOPLIST.xls]_SHOPLIST_xl_9107"/>
      <sheetName val="[SHOPLIST.xls]_SHOPLIST_xl_9108"/>
      <sheetName val="[SHOPLIST.xls]_SHOPLIST_xl_9823"/>
      <sheetName val="[SHOPLIST.xls]_SHOPLIST_xl_9109"/>
      <sheetName val="[SHOPLIST.xls]_SHOPLIST_xl_9110"/>
      <sheetName val="[SHOPLIST.xls]_SHOPLIST_xl_9111"/>
      <sheetName val="[SHOPLIST.xls]_SHOPLIST_xl_9112"/>
      <sheetName val="[SHOPLIST.xls]_SHOPLIST_xl_9824"/>
      <sheetName val="[SHOPLIST.xls]_SHOPLIST_xl_9113"/>
      <sheetName val="[SHOPLIST.xls]_SHOPLIST_xl_9825"/>
      <sheetName val="[SHOPLIST.xls]_SHOPLIST_xl_9114"/>
      <sheetName val="[SHOPLIST.xls]_SHOPLIST_xl_9826"/>
      <sheetName val="[SHOPLIST.xls]_SHOPLIST_xl_9115"/>
      <sheetName val="[SHOPLIST.xls]_SHOPLIST_xl_9827"/>
      <sheetName val="[SHOPLIST.xls]_SHOPLIST_xl_9116"/>
      <sheetName val="[SHOPLIST.xls]_SHOPLIST_xl_9117"/>
      <sheetName val="[SHOPLIST.xls]_SHOPLIST_xl_9118"/>
      <sheetName val="[SHOPLIST.xls]_SHOPLIST_xl_9119"/>
      <sheetName val="[SHOPLIST.xls]_SHOPLIST_xl_9120"/>
      <sheetName val="[SHOPLIST.xls]_SHOPLIST_xl_9121"/>
      <sheetName val="[SHOPLIST.xls]_SHOPLIST_xl_9122"/>
      <sheetName val="[SHOPLIST.xls]_SHOPLIST_xl_9123"/>
      <sheetName val="[SHOPLIST.xls]_SHOPLIST_xl_9124"/>
      <sheetName val="[SHOPLIST.xls]_SHOPLIST_xl_9125"/>
      <sheetName val="[SHOPLIST.xls]_SHOPLIST_xl_9126"/>
      <sheetName val="[SHOPLIST.xls]_SHOPLIST_xl_9127"/>
      <sheetName val="[SHOPLIST.xls]_SHOPLIST_xl_9128"/>
      <sheetName val="[SHOPLIST.xls]_SHOPLIST_xl_9828"/>
      <sheetName val="[SHOPLIST.xls]_SHOPLIST_xl_9129"/>
      <sheetName val="[SHOPLIST.xls]_SHOPLIST_xl_9130"/>
      <sheetName val="[SHOPLIST.xls]_SHOPLIST_xl_9131"/>
      <sheetName val="[SHOPLIST.xls]_SHOPLIST_xl_9829"/>
      <sheetName val="[SHOPLIST.xls]_SHOPLIST_xl_9132"/>
      <sheetName val="[SHOPLIST.xls]_SHOPLIST_xl_9133"/>
      <sheetName val="[SHOPLIST.xls]_SHOPLIST_xl_9134"/>
      <sheetName val="[SHOPLIST.xls]_SHOPLIST_xl_9135"/>
      <sheetName val="[SHOPLIST.xls]_SHOPLIST_xl_9136"/>
      <sheetName val="[SHOPLIST.xls]_SHOPLIST_xl_9137"/>
      <sheetName val="[SHOPLIST.xls]_SHOPLIST_xl_9138"/>
      <sheetName val="[SHOPLIST.xls]_SHOPLIST_xl_9139"/>
      <sheetName val="[SHOPLIST.xls]_SHOPLIST_xl_9140"/>
      <sheetName val="[SHOPLIST.xls]_SHOPLIST_xl_9830"/>
      <sheetName val="[SHOPLIST.xls]_SHOPLIST_xl_9141"/>
      <sheetName val="[SHOPLIST.xls]_SHOPLIST_xl_9142"/>
      <sheetName val="[SHOPLIST.xls]_SHOPLIST_xl_9143"/>
      <sheetName val="[SHOPLIST.xls]_SHOPLIST_xl_9144"/>
      <sheetName val="[SHOPLIST.xls]_SHOPLIST_xl_9145"/>
      <sheetName val="[SHOPLIST.xls]_SHOPLIST_xl_9146"/>
      <sheetName val="[SHOPLIST.xls]_SHOPLIST_xl_9147"/>
      <sheetName val="[SHOPLIST.xls]_SHOPLIST_xl_9831"/>
      <sheetName val="[SHOPLIST.xls]_SHOPLIST_xl_9148"/>
      <sheetName val="[SHOPLIST.xls]_SHOPLIST_xl_9149"/>
      <sheetName val="[SHOPLIST.xls]_SHOPLIST_xl_9150"/>
      <sheetName val="[SHOPLIST.xls]_SHOPLIST_xl_9151"/>
      <sheetName val="[SHOPLIST.xls]_SHOPLIST_xl_9152"/>
      <sheetName val="[SHOPLIST.xls]_SHOPLIST_xl_9153"/>
      <sheetName val="[SHOPLIST.xls]_SHOPLIST_xl_9154"/>
      <sheetName val="[SHOPLIST.xls]_SHOPLIST_xl_9155"/>
      <sheetName val="[SHOPLIST.xls]_SHOPLIST_xl_9156"/>
      <sheetName val="[SHOPLIST.xls]_SHOPLIST_xl_9832"/>
      <sheetName val="[SHOPLIST.xls]_SHOPLIST_xl_9157"/>
      <sheetName val="[SHOPLIST.xls]_SHOPLIST_xl_9158"/>
      <sheetName val="[SHOPLIST.xls]_SHOPLIST_xl_9159"/>
      <sheetName val="[SHOPLIST.xls]_SHOPLIST_xl_9160"/>
      <sheetName val="[SHOPLIST.xls]_SHOPLIST_xl_9161"/>
      <sheetName val="[SHOPLIST.xls]_SHOPLIST_xl_9162"/>
      <sheetName val="[SHOPLIST.xls]_SHOPLIST_xl_9163"/>
      <sheetName val="[SHOPLIST.xls]_SHOPLIST_xl_9164"/>
      <sheetName val="[SHOPLIST.xls]_SHOPLIST_xl_9165"/>
      <sheetName val="[SHOPLIST.xls]_SHOPLIST_xl_9833"/>
      <sheetName val="[SHOPLIST.xls]_SHOPLIST_xl_9834"/>
      <sheetName val="[SHOPLIST.xls]_SHOPLIST_xl_9166"/>
      <sheetName val="[SHOPLIST.xls]_SHOPLIST_xl_9167"/>
      <sheetName val="[SHOPLIST.xls]_SHOPLIST_xl_9168"/>
      <sheetName val="[SHOPLIST.xls]_SHOPLIST_xl_9169"/>
      <sheetName val="[SHOPLIST.xls]_SHOPLIST_xl_9170"/>
      <sheetName val="[SHOPLIST.xls]_SHOPLIST_xl_9171"/>
      <sheetName val="[SHOPLIST.xls]_SHOPLIST_xl_9172"/>
      <sheetName val="[SHOPLIST.xls]_SHOPLIST_xl_9173"/>
      <sheetName val="[SHOPLIST.xls]_SHOPLIST_xl_9174"/>
      <sheetName val="[SHOPLIST.xls]_SHOPLIST_xl_9835"/>
      <sheetName val="[SHOPLIST.xls]_SHOPLIST_xl_9175"/>
      <sheetName val="[SHOPLIST.xls]_SHOPLIST_xl_9176"/>
      <sheetName val="[SHOPLIST.xls]_SHOPLIST_xl_9177"/>
      <sheetName val="[SHOPLIST.xls]_SHOPLIST_xl_9178"/>
      <sheetName val="[SHOPLIST.xls]_SHOPLIST_xl_9179"/>
      <sheetName val="[SHOPLIST.xls]_SHOPLIST_xl_9180"/>
      <sheetName val="[SHOPLIST.xls]_SHOPLIST_xl_9181"/>
      <sheetName val="[SHOPLIST.xls]_SHOPLIST_xl_9182"/>
      <sheetName val="[SHOPLIST.xls]_SHOPLIST_xl_9183"/>
      <sheetName val="[SHOPLIST.xls]_SHOPLIST_xl_9184"/>
      <sheetName val="[SHOPLIST.xls]_SHOPLIST_xl_9185"/>
      <sheetName val="[SHOPLIST.xls]_SHOPLIST_xl_9186"/>
      <sheetName val="[SHOPLIST.xls]_SHOPLIST_xl_9187"/>
      <sheetName val="[SHOPLIST.xls]_SHOPLIST_xl_9188"/>
      <sheetName val="[SHOPLIST.xls]_SHOPLIST_xl_9189"/>
      <sheetName val="[SHOPLIST.xls]_SHOPLIST_xl_9190"/>
      <sheetName val="[SHOPLIST.xls]_SHOPLIST_xl_9191"/>
      <sheetName val="[SHOPLIST.xls]_SHOPLIST_xl_9192"/>
      <sheetName val="[SHOPLIST.xls]_SHOPLIST_xl_9836"/>
      <sheetName val="[SHOPLIST.xls]_SHOPLIST_xl_9193"/>
      <sheetName val="[SHOPLIST.xls]_SHOPLIST_xl_9194"/>
      <sheetName val="[SHOPLIST.xls]_SHOPLIST_xl_9195"/>
      <sheetName val="[SHOPLIST.xls]_SHOPLIST_xl_9196"/>
      <sheetName val="[SHOPLIST.xls]_SHOPLIST_xl_9197"/>
      <sheetName val="[SHOPLIST.xls]_SHOPLIST_xl_9198"/>
      <sheetName val="[SHOPLIST.xls]_SHOPLIST_xl_9199"/>
      <sheetName val="[SHOPLIST.xls]_SHOPLIST_xl_9200"/>
      <sheetName val="[SHOPLIST.xls]_SHOPLIST_xl_9201"/>
      <sheetName val="[SHOPLIST.xls]_SHOPLIST_xl_9202"/>
      <sheetName val="[SHOPLIST.xls]_SHOPLIST_xl_9837"/>
      <sheetName val="[SHOPLIST.xls]_SHOPLIST_xl_9838"/>
      <sheetName val="[SHOPLIST.xls]_SHOPLIST_xl_9203"/>
      <sheetName val="[SHOPLIST.xls]_SHOPLIST_xl_9204"/>
      <sheetName val="[SHOPLIST.xls]_SHOPLIST_xl_9205"/>
      <sheetName val="[SHOPLIST.xls]_SHOPLIST_xl_9206"/>
      <sheetName val="[SHOPLIST.xls]_SHOPLIST_xl_9207"/>
      <sheetName val="[SHOPLIST.xls]_SHOPLIST_xl_9208"/>
      <sheetName val="[SHOPLIST.xls]_SHOPLIST_xl_9209"/>
      <sheetName val="[SHOPLIST.xls]_SHOPLIST_xl_9210"/>
      <sheetName val="[SHOPLIST.xls]_SHOPLIST_xl_9211"/>
      <sheetName val="[SHOPLIST.xls]_SHOPLIST_xl_9839"/>
      <sheetName val="[SHOPLIST.xls]_SHOPLIST_xl_9212"/>
      <sheetName val="[SHOPLIST.xls]_SHOPLIST_xl_9213"/>
      <sheetName val="[SHOPLIST.xls]_SHOPLIST_xl_9214"/>
      <sheetName val="[SHOPLIST.xls]_SHOPLIST_xl_9215"/>
      <sheetName val="[SHOPLIST.xls]_SHOPLIST_xl_9216"/>
      <sheetName val="[SHOPLIST.xls]_SHOPLIST_xl_9217"/>
      <sheetName val="[SHOPLIST.xls]_SHOPLIST_xl_9218"/>
      <sheetName val="[SHOPLIST.xls]_SHOPLIST_xl_9219"/>
      <sheetName val="[SHOPLIST.xls]_SHOPLIST_xl_9220"/>
      <sheetName val="[SHOPLIST.xls]70_x005f_x005f_x005f_x0000_25"/>
      <sheetName val="[SHOPLIST.xls]_SHOPLIST_xl_9221"/>
      <sheetName val="[SHOPLIST.xls]_SHOPLIST_xl_9222"/>
      <sheetName val="[SHOPLIST.xls]_SHOPLIST_xl_9223"/>
      <sheetName val="[SHOPLIST.xls]_SHOPLIST_xl_9840"/>
      <sheetName val="[SHOPLIST.xls]_SHOPLIST_xl_9224"/>
      <sheetName val="[SHOPLIST.xls]_SHOPLIST_xl_9225"/>
      <sheetName val="[SHOPLIST.xls]_SHOPLIST_xl_9226"/>
      <sheetName val="[SHOPLIST.xls]_SHOPLIST_xl_9841"/>
      <sheetName val="[SHOPLIST.xls]_SHOPLIST_xl_9842"/>
      <sheetName val="[SHOPLIST.xls]_SHOPLIST_xl_9843"/>
      <sheetName val="[SHOPLIST.xls]_SHOPLIST_xl_9844"/>
      <sheetName val="[SHOPLIST.xls]_SHOPLIST_xl_9227"/>
      <sheetName val="[SHOPLIST.xls]_SHOPLIST_xl_9845"/>
      <sheetName val="[SHOPLIST.xls]_SHOPLIST_xl_9228"/>
      <sheetName val="[SHOPLIST.xls]_SHOPLIST_xl_9229"/>
      <sheetName val="[SHOPLIST.xls]_SHOPLIST_xl_9230"/>
      <sheetName val="[SHOPLIST.xls]_SHOPLIST_xl_9231"/>
      <sheetName val="[SHOPLIST.xls]_SHOPLIST_xl_9232"/>
      <sheetName val="[SHOPLIST.xls]_SHOPLIST_xl_9846"/>
      <sheetName val="[SHOPLIST.xls]_SHOPLIST_xl_9233"/>
      <sheetName val="[SHOPLIST.xls]_SHOPLIST_xl_9234"/>
      <sheetName val="[SHOPLIST.xls]_SHOPLIST_xl_9235"/>
      <sheetName val="[SHOPLIST.xls]_SHOPLIST_xl_9236"/>
      <sheetName val="[SHOPLIST.xls]_SHOPLIST_xl_9237"/>
      <sheetName val="[SHOPLIST.xls]_SHOPLIST_xl_9238"/>
      <sheetName val="[SHOPLIST.xls]_SHOPLIST_xl_9239"/>
      <sheetName val="[SHOPLIST.xls]_SHOPLIST_xl_9240"/>
      <sheetName val="[SHOPLIST.xls]_SHOPLIST_xl_9241"/>
      <sheetName val="[SHOPLIST.xls]_SHOPLIST_xl_9242"/>
      <sheetName val="[SHOPLIST.xls]_SHOPLIST_xl_9243"/>
      <sheetName val="[SHOPLIST.xls]_SHOPLIST_xl_9244"/>
      <sheetName val="[SHOPLIST.xls]_SHOPLIST_xl_9245"/>
      <sheetName val="[SHOPLIST.xls]_SHOPLIST_xl_9246"/>
      <sheetName val="[SHOPLIST.xls]_SHOPLIST_xl_9847"/>
      <sheetName val="[SHOPLIST.xls]_SHOPLIST_xl_9848"/>
      <sheetName val="[SHOPLIST.xls]_SHOPLIST_xl_9849"/>
      <sheetName val="[SHOPLIST.xls]_SHOPLIST_xl_9850"/>
      <sheetName val="[SHOPLIST.xls]_SHOPLIST_xl_9247"/>
      <sheetName val="[SHOPLIST.xls]_SHOPLIST_xl_9851"/>
      <sheetName val="[SHOPLIST.xls]_SHOPLIST_xl_9852"/>
      <sheetName val="[SHOPLIST.xls]_SHOPLIST_xl_9248"/>
      <sheetName val="[SHOPLIST.xls]_SHOPLIST_xl_9249"/>
      <sheetName val="[SHOPLIST.xls]_SHOPLIST_xl_9250"/>
      <sheetName val="[SHOPLIST.xls]_SHOPLIST_xl_9251"/>
      <sheetName val="[SHOPLIST.xls]_SHOPLIST_xl_9252"/>
      <sheetName val="[SHOPLIST.xls]_SHOPLIST_xl_9253"/>
      <sheetName val="[SHOPLIST.xls]_SHOPLIST_xl_9254"/>
      <sheetName val="[SHOPLIST.xls]_SHOPLIST_xl_9255"/>
      <sheetName val="[SHOPLIST.xls]_SHOPLIST_xl_9256"/>
      <sheetName val="[SHOPLIST.xls]_SHOPLIST_xl_9257"/>
      <sheetName val="[SHOPLIST.xls]_SHOPLIST_xl_9258"/>
      <sheetName val="[SHOPLIST.xls]_SHOPLIST_xl_9259"/>
      <sheetName val="[SHOPLIST.xls]_SHOPLIST_xl_9260"/>
      <sheetName val="[SHOPLIST.xls]_SHOPLIST_xl_9261"/>
      <sheetName val="[SHOPLIST.xls]_SHOPLIST_xl_9262"/>
      <sheetName val="[SHOPLIST.xls]_SHOPLIST_xl_9263"/>
      <sheetName val="[SHOPLIST.xls]_SHOPLIST_xl_9264"/>
      <sheetName val="[SHOPLIST.xls]_SHOPLIST_xl_9265"/>
      <sheetName val="[SHOPLIST.xls]_SHOPLIST_xl_9853"/>
      <sheetName val="[SHOPLIST.xls]_SHOPLIST_xl_9854"/>
      <sheetName val="[SHOPLIST.xls]_SHOPLIST_xl_9266"/>
      <sheetName val="[SHOPLIST.xls]_SHOPLIST_xl_9267"/>
      <sheetName val="[SHOPLIST.xls]_SHOPLIST_xl_9268"/>
      <sheetName val="[SHOPLIST.xls]_SHOPLIST_xl_9269"/>
      <sheetName val="[SHOPLIST.xls]_SHOPLIST_xl_9270"/>
      <sheetName val="[SHOPLIST.xls]_SHOPLIST_xl_9271"/>
      <sheetName val="[SHOPLIST.xls]_SHOPLIST_xl_9272"/>
      <sheetName val="[SHOPLIST.xls]_SHOPLIST_xl_9273"/>
      <sheetName val="[SHOPLIST.xls]_SHOPLIST_xl_9274"/>
      <sheetName val="[SHOPLIST.xls]_SHOPLIST_xl_9275"/>
      <sheetName val="[SHOPLIST.xls]_SHOPLIST_xl_9276"/>
      <sheetName val="[SHOPLIST.xls]_SHOPLIST_xl_9277"/>
      <sheetName val="[SHOPLIST.xls]_SHOPLIST_xl_9278"/>
      <sheetName val="[SHOPLIST.xls]_SHOPLIST_xl_9279"/>
      <sheetName val="[SHOPLIST.xls]_SHOPLIST_xl_9280"/>
      <sheetName val="[SHOPLIST.xls]_SHOPLIST_xl_9281"/>
      <sheetName val="[SHOPLIST.xls]_SHOPLIST_xl_9855"/>
      <sheetName val="[SHOPLIST.xls]_SHOPLIST_xl_9856"/>
      <sheetName val="[SHOPLIST.xls]_SHOPLIST_xl_9857"/>
      <sheetName val="[SHOPLIST.xls]_SHOPLIST_xl_9858"/>
      <sheetName val="[SHOPLIST.xls]_SHOPLIST_xl_9859"/>
      <sheetName val="[SHOPLIST.xls]_SHOPLIST_xl_9860"/>
      <sheetName val="[SHOPLIST.xls]_SHOPLIST_xl_9861"/>
      <sheetName val="[SHOPLIST.xls]_SHOPLIST_xl_9862"/>
      <sheetName val="[SHOPLIST.xls]_SHOPLIST_xl_9863"/>
      <sheetName val="[SHOPLIST.xls]_SHOPLIST_xl_9864"/>
      <sheetName val="[SHOPLIST.xls]_SHOPLIST_xl_9865"/>
      <sheetName val="[SHOPLIST.xls]_SHOPLIST_xl_9866"/>
      <sheetName val="[SHOPLIST.xls]_SHOPLIST_xl_9867"/>
      <sheetName val="[SHOPLIST.xls]_SHOPLIST_xl_9868"/>
      <sheetName val="[SHOPLIST.xls]_SHOPLIST_xl_9869"/>
      <sheetName val="[SHOPLIST.xls]_SHOPLIST_xl_9870"/>
      <sheetName val="[SHOPLIST.xls]_SHOPLIST_xl_9871"/>
      <sheetName val="[SHOPLIST.xls]_SHOPLIST_xl_9872"/>
      <sheetName val="[SHOPLIST.xls]_SHOPLIST_xl_9873"/>
      <sheetName val="[SHOPLIST.xls]_SHOPLIST_xl_9874"/>
      <sheetName val="[SHOPLIST.xls]_SHOPLIST_xl_9875"/>
      <sheetName val="[SHOPLIST.xls]_SHOPLIST_xl_9876"/>
      <sheetName val="[SHOPLIST.xls]_SHOPLIST_xl_9877"/>
      <sheetName val="[SHOPLIST.xls]_SHOPLIST_xl_9878"/>
      <sheetName val="[SHOPLIST.xls]_SHOPLIST_xl_9879"/>
      <sheetName val="[SHOPLIST.xls]_SHOPLIST_xl_9880"/>
      <sheetName val="[SHOPLIST.xls]_SHOPLIST_xl_9881"/>
      <sheetName val="[SHOPLIST.xls]_SHOPLIST_xl_9882"/>
      <sheetName val="[SHOPLIST.xls]_SHOPLIST_xl_9883"/>
      <sheetName val="[SHOPLIST.xls]_SHOPLIST_xl_9884"/>
      <sheetName val="[SHOPLIST.xls]_SHOPLIST_xl_9885"/>
      <sheetName val="[SHOPLIST.xls]_SHOPLIST_xl_9886"/>
      <sheetName val="[SHOPLIST.xls]_SHOPLIST_xl_9887"/>
      <sheetName val="[SHOPLIST.xls]_SHOPLIST_xl_9888"/>
      <sheetName val="[SHOPLIST.xls]_SHOPLIST_xl_9889"/>
      <sheetName val="[SHOPLIST.xls]_SHOPLIST_xl_9890"/>
      <sheetName val="[SHOPLIST.xls]_SHOPLIST_xl_9891"/>
      <sheetName val="[SHOPLIST.xls]_SHOPLIST_xl_9892"/>
      <sheetName val="[SHOPLIST.xls]_SHOPLIST_xl_9893"/>
      <sheetName val="[SHOPLIST.xls]_SHOPLIST_xl_9894"/>
      <sheetName val="[SHOPLIST.xls]_SHOPLIST_xl_9895"/>
      <sheetName val="[SHOPLIST.xls]_SHOPLIST_xl_9896"/>
      <sheetName val="[SHOPLIST.xls]_SHOPLIST_xl_9897"/>
      <sheetName val="[SHOPLIST.xls]_SHOPLIST_xl_9898"/>
      <sheetName val="[SHOPLIST.xls]_SHOPLIST_xl_9899"/>
      <sheetName val="[SHOPLIST.xls]_SHOPLIST_xl_9900"/>
      <sheetName val="[SHOPLIST.xls]_SHOPLIST_xl_9901"/>
      <sheetName val="[SHOPLIST.xls]_SHOPLIST_xl_9902"/>
      <sheetName val="[SHOPLIST.xls]_SHOPLIST_xl_9903"/>
      <sheetName val="[SHOPLIST.xls]_SHOPLIST_xl_9904"/>
      <sheetName val="[SHOPLIST.xls]_SHOPLIST_xl_9905"/>
      <sheetName val="[SHOPLIST.xls]_SHOPLIST_xl_9906"/>
      <sheetName val="[SHOPLIST.xls]_SHOPLIST_xl_9907"/>
      <sheetName val="[SHOPLIST.xls]_SHOPLIST_xl_9908"/>
      <sheetName val="[SHOPLIST.xls]_SHOPLIST_xl_9909"/>
      <sheetName val="[SHOPLIST.xls]_SHOPLIST_xl_9910"/>
      <sheetName val="[SHOPLIST.xls]_SHOPLIST_xl_9911"/>
      <sheetName val="[SHOPLIST.xls]_SHOPLIST_xl_9912"/>
      <sheetName val="[SHOPLIST.xls]_SHOPLIST_xl_9913"/>
      <sheetName val="[SHOPLIST.xls]_SHOPLIST_xl_9914"/>
      <sheetName val="[SHOPLIST.xls]_SHOPLIST_xl_9915"/>
      <sheetName val="[SHOPLIST.xls]_SHOPLIST_xl_9916"/>
      <sheetName val="[SHOPLIST.xls]_SHOPLIST_xl_9917"/>
      <sheetName val="[SHOPLIST.xls]_SHOPLIST_xl_9918"/>
      <sheetName val="[SHOPLIST.xls]_SHOPLIST_xl_9919"/>
      <sheetName val="[SHOPLIST.xls]_SHOPLIST_xl_9920"/>
      <sheetName val="[SHOPLIST.xls]_SHOPLIST_xl_9921"/>
      <sheetName val="[SHOPLIST.xls]_SHOPLIST_xl_9922"/>
      <sheetName val="[SHOPLIST.xls]_SHOPLIST_xl_9923"/>
      <sheetName val="[SHOPLIST.xls]_SHOPLIST_xl_9924"/>
      <sheetName val="[SHOPLIST.xls]_SHOPLIST_xl_9925"/>
      <sheetName val="[SHOPLIST.xls]_SHOPLIST_xl_9282"/>
      <sheetName val="[SHOPLIST.xls]_SHOPLIST_xl_9283"/>
      <sheetName val="[SHOPLIST.xls]_SHOPLIST_xl_9284"/>
      <sheetName val="[SHOPLIST.xls]_SHOPLIST_xl_9285"/>
      <sheetName val="[SHOPLIST.xls]_SHOPLIST_xl_9286"/>
      <sheetName val="[SHOPLIST.xls]_SHOPLIST_xl_9287"/>
      <sheetName val="[SHOPLIST.xls]_SHOPLIST_xl_9288"/>
      <sheetName val="[SHOPLIST.xls]_SHOPLIST_xl_9289"/>
      <sheetName val="[SHOPLIST.xls]_SHOPLIST_xl_9290"/>
      <sheetName val="[SHOPLIST.xls]_SHOPLIST_xl_9291"/>
      <sheetName val="[SHOPLIST.xls]_SHOPLIST_xl_9292"/>
      <sheetName val="[SHOPLIST.xls]_SHOPLIST_xl_9293"/>
      <sheetName val="[SHOPLIST.xls]_SHOPLIST_xl_9294"/>
      <sheetName val="[SHOPLIST.xls]_SHOPLIST_xl_9295"/>
      <sheetName val="[SHOPLIST.xls]_SHOPLIST_xl_9296"/>
      <sheetName val="[SHOPLIST.xls]_SHOPLIST_xl_9297"/>
      <sheetName val="[SHOPLIST.xls]_SHOPLIST_xl_9298"/>
      <sheetName val="[SHOPLIST.xls]_SHOPLIST_xl_9299"/>
      <sheetName val="[SHOPLIST.xls]_SHOPLIST_xl_9300"/>
      <sheetName val="[SHOPLIST.xls]_SHOPLIST_xl_9301"/>
      <sheetName val="[SHOPLIST.xls]_SHOPLIST_xl_9302"/>
      <sheetName val="[SHOPLIST.xls]_SHOPLIST_xl_9303"/>
      <sheetName val="[SHOPLIST.xls]_SHOPLIST_xl_9304"/>
      <sheetName val="[SHOPLIST.xls]_SHOPLIST_xl_9305"/>
      <sheetName val="[SHOPLIST.xls]_SHOPLIST_xl_9306"/>
      <sheetName val="[SHOPLIST.xls]_SHOPLIST_xl_9307"/>
      <sheetName val="[SHOPLIST.xls]_SHOPLIST_xl_9308"/>
      <sheetName val="[SHOPLIST.xls]_SHOPLIST_xl_9309"/>
      <sheetName val="[SHOPLIST.xls]_SHOPLIST_xl_9310"/>
      <sheetName val="[SHOPLIST.xls]_SHOPLIST_xl_9311"/>
      <sheetName val="[SHOPLIST.xls]_SHOPLIST_xl_9312"/>
      <sheetName val="[SHOPLIST.xls]_SHOPLIST_xl_9313"/>
      <sheetName val="[SHOPLIST.xls]_SHOPLIST_xl_9314"/>
      <sheetName val="[SHOPLIST.xls]_SHOPLIST_xl_9315"/>
      <sheetName val="[SHOPLIST.xls]_SHOPLIST_xl_9316"/>
      <sheetName val="[SHOPLIST.xls]_SHOPLIST_xl_9317"/>
      <sheetName val="[SHOPLIST.xls]_SHOPLIST_xl_9318"/>
      <sheetName val="[SHOPLIST.xls]_SHOPLIST_xl_9319"/>
      <sheetName val="[SHOPLIST.xls]_SHOPLIST_xl_9320"/>
      <sheetName val="[SHOPLIST.xls]_SHOPLIST_xl_9321"/>
      <sheetName val="[SHOPLIST.xls]_SHOPLIST_xl_9322"/>
      <sheetName val="[SHOPLIST.xls]_SHOPLIST_xl_9926"/>
      <sheetName val="[SHOPLIST.xls]_SHOPLIST_xl_9927"/>
      <sheetName val="[SHOPLIST.xls]_SHOPLIST_xl_9323"/>
      <sheetName val="[SHOPLIST.xls]_SHOPLIST_xl_9324"/>
      <sheetName val="[SHOPLIST.xls]_SHOPLIST_xl_9325"/>
      <sheetName val="[SHOPLIST.xls]_SHOPLIST_xl_9326"/>
      <sheetName val="[SHOPLIST.xls]_SHOPLIST_xl_9327"/>
      <sheetName val="[SHOPLIST.xls]_SHOPLIST_xl_9328"/>
      <sheetName val="[SHOPLIST.xls]_SHOPLIST_xl_9329"/>
      <sheetName val="[SHOPLIST.xls]_SHOPLIST_xl_9330"/>
      <sheetName val="[SHOPLIST.xls]_SHOPLIST_xl_9331"/>
      <sheetName val="[SHOPLIST.xls]_SHOPLIST_xl_9332"/>
      <sheetName val="[SHOPLIST.xls]_SHOPLIST_xl_9333"/>
      <sheetName val="[SHOPLIST.xls]_SHOPLIST_xl_9334"/>
      <sheetName val="[SHOPLIST.xls]_SHOPLIST_xl_9335"/>
      <sheetName val="[SHOPLIST.xls]_SHOPLIST_xl_9336"/>
      <sheetName val="[SHOPLIST.xls]_SHOPLIST_xl_9337"/>
      <sheetName val="[SHOPLIST.xls]_SHOPLIST_xl_9338"/>
      <sheetName val="[SHOPLIST.xls]_SHOPLIST_xl_9339"/>
      <sheetName val="[SHOPLIST.xls]_SHOPLIST_xl_9340"/>
      <sheetName val="[SHOPLIST.xls]_SHOPLIST_xl_9341"/>
      <sheetName val="[SHOPLIST.xls]_SHOPLIST_xl_9342"/>
      <sheetName val="[SHOPLIST.xls]_SHOPLIST_xl_9343"/>
      <sheetName val="[SHOPLIST.xls]_SHOPLIST_xl_9344"/>
      <sheetName val="[SHOPLIST.xls]_SHOPLIST_xl_9345"/>
      <sheetName val="[SHOPLIST.xls]_SHOPLIST_xl_9346"/>
      <sheetName val="[SHOPLIST.xls]_SHOPLIST_xl_9347"/>
      <sheetName val="[SHOPLIST.xls]_SHOPLIST_xl_9348"/>
      <sheetName val="[SHOPLIST.xls]_SHOPLIST_xl_9349"/>
      <sheetName val="[SHOPLIST.xls]_SHOPLIST_xl_9350"/>
      <sheetName val="[SHOPLIST.xls]_SHOPLIST_xl_9351"/>
      <sheetName val="[SHOPLIST.xls]_SHOPLIST_xl_9352"/>
      <sheetName val="[SHOPLIST.xls]_SHOPLIST_xl_9353"/>
      <sheetName val="[SHOPLIST.xls]_SHOPLIST_xl_9354"/>
      <sheetName val="[SHOPLIST.xls]_SHOPLIST_xl_9355"/>
      <sheetName val="[SHOPLIST.xls]_SHOPLIST_xl_9356"/>
      <sheetName val="[SHOPLIST.xls]_SHOPLIST_xl_9357"/>
      <sheetName val="[SHOPLIST.xls]_SHOPLIST_xl_9358"/>
      <sheetName val="[SHOPLIST.xls]_SHOPLIST_xl_9359"/>
      <sheetName val="[SHOPLIST.xls]_SHOPLIST_xl_9360"/>
      <sheetName val="[SHOPLIST.xls]_SHOPLIST_xl_9361"/>
      <sheetName val="[SHOPLIST.xls]_SHOPLIST_xl_9362"/>
      <sheetName val="[SHOPLIST.xls]_SHOPLIST_xl_9363"/>
      <sheetName val="[SHOPLIST.xls]_SHOPLIST_xl_9364"/>
      <sheetName val="[SHOPLIST.xls]_SHOPLIST_xl_9365"/>
      <sheetName val="[SHOPLIST.xls]_SHOPLIST_xl_9366"/>
      <sheetName val="[SHOPLIST.xls]_SHOPLIST_xl_9367"/>
      <sheetName val="[SHOPLIST.xls]_SHOPLIST_xl_9368"/>
      <sheetName val="[SHOPLIST.xls]_SHOPLIST_xl_9369"/>
      <sheetName val="[SHOPLIST.xls]_SHOPLIST_xl_9370"/>
      <sheetName val="[SHOPLIST.xls]_SHOPLIST_xl_9371"/>
      <sheetName val="[SHOPLIST.xls]_SHOPLIST_xl_9372"/>
      <sheetName val="[SHOPLIST.xls]_SHOPLIST_xl_9373"/>
      <sheetName val="[SHOPLIST.xls]_SHOPLIST_xl_9374"/>
      <sheetName val="[SHOPLIST.xls]_SHOPLIST_xl_9375"/>
      <sheetName val="[SHOPLIST.xls]_SHOPLIST_xl_9376"/>
      <sheetName val="[SHOPLIST.xls]_SHOPLIST_xl_9377"/>
      <sheetName val="[SHOPLIST.xls]_SHOPLIST_xl_9378"/>
      <sheetName val="[SHOPLIST.xls]_SHOPLIST_xl_9379"/>
      <sheetName val="[SHOPLIST.xls]_SHOPLIST_xl_9380"/>
      <sheetName val="[SHOPLIST.xls]_SHOPLIST_xl_9381"/>
      <sheetName val="[SHOPLIST.xls]_SHOPLIST_xl_9382"/>
      <sheetName val="[SHOPLIST.xls]_SHOPLIST_xl_9383"/>
      <sheetName val="[SHOPLIST.xls]_SHOPLIST_xl_9384"/>
      <sheetName val="[SHOPLIST.xls]_SHOPLIST_xl_9385"/>
      <sheetName val="[SHOPLIST.xls]_SHOPLIST_xl_9386"/>
      <sheetName val="[SHOPLIST.xls]_SHOPLIST_xl_9387"/>
      <sheetName val="[SHOPLIST.xls]_SHOPLIST_xl_9388"/>
      <sheetName val="[SHOPLIST.xls]_SHOPLIST_xl_9389"/>
      <sheetName val="[SHOPLIST.xls]_SHOPLIST_xl_9390"/>
      <sheetName val="[SHOPLIST.xls]_SHOPLIST_xl_9391"/>
      <sheetName val="[SHOPLIST.xls]_SHOPLIST_xl_9392"/>
      <sheetName val="[SHOPLIST.xls]_SHOPLIST_xl_9393"/>
      <sheetName val="[SHOPLIST.xls]_SHOPLIST_xl_9394"/>
      <sheetName val="[SHOPLIST.xls]_SHOPLIST_xl_9395"/>
      <sheetName val="[SHOPLIST.xls]_SHOPLIST_xl_9396"/>
      <sheetName val="[SHOPLIST.xls]_SHOPLIST_xl_9397"/>
      <sheetName val="[SHOPLIST.xls]_SHOPLIST_xl_9398"/>
      <sheetName val="[SHOPLIST.xls]_SHOPLIST_xl_9399"/>
      <sheetName val="[SHOPLIST.xls]_SHOPLIST_xl_9400"/>
      <sheetName val="[SHOPLIST.xls]_SHOPLIST_xl_9401"/>
      <sheetName val="[SHOPLIST.xls]_SHOPLIST_xl_9402"/>
      <sheetName val="[SHOPLIST.xls]_SHOPLIST_xl_9403"/>
      <sheetName val="[SHOPLIST.xls]_SHOPLIST_xl_9404"/>
      <sheetName val="[SHOPLIST.xls]_SHOPLIST_xl_9405"/>
      <sheetName val="[SHOPLIST.xls]_SHOPLIST_xl_9406"/>
      <sheetName val="[SHOPLIST.xls]_SHOPLIST_xl_9407"/>
      <sheetName val="[SHOPLIST.xls]_SHOPLIST_xl_9408"/>
      <sheetName val="[SHOPLIST.xls]_SHOPLIST_xl_9409"/>
      <sheetName val="[SHOPLIST.xls]_SHOPLIST_xl_9410"/>
      <sheetName val="[SHOPLIST.xls]_SHOPLIST_xl_9411"/>
      <sheetName val="[SHOPLIST.xls]_SHOPLIST_xl_9928"/>
      <sheetName val="[SHOPLIST.xls]_SHOPLIST_xl_9929"/>
      <sheetName val="[SHOPLIST.xls]_SHOPLIST_xl_9930"/>
      <sheetName val="[SHOPLIST.xls]_SHOPLIST_xl_9931"/>
      <sheetName val="[SHOPLIST.xls]_SHOPLIST_xl_9932"/>
      <sheetName val="[SHOPLIST.xls]_SHOPLIST_xl_9933"/>
      <sheetName val="[SHOPLIST.xls]_SHOPLIST_xl_9934"/>
      <sheetName val="[SHOPLIST.xls]_SHOPLIST_xl_9935"/>
      <sheetName val="[SHOPLIST.xls]_SHOPLIST_xl_9936"/>
      <sheetName val="[SHOPLIST.xls]_SHOPLIST_xl_9937"/>
      <sheetName val="[SHOPLIST.xls]_SHOPLIST_xl_9938"/>
      <sheetName val="[SHOPLIST.xls]_SHOPLIST_xl_9939"/>
      <sheetName val="[SHOPLIST.xls]_SHOPLIST_xl_9940"/>
      <sheetName val="[SHOPLIST.xls]_SHOPLIST_xl_9941"/>
      <sheetName val="[SHOPLIST.xls]_SHOPLIST_xl_9942"/>
      <sheetName val="[SHOPLIST.xls]_SHOPLIST_xl_9943"/>
      <sheetName val="[SHOPLIST.xls]_SHOPLIST_xl_9944"/>
      <sheetName val="[SHOPLIST.xls]_SHOPLIST_xl_9412"/>
      <sheetName val="[SHOPLIST.xls]_SHOPLIST_xl_9413"/>
      <sheetName val="[SHOPLIST.xls]_SHOPLIST_xl_9414"/>
      <sheetName val="[SHOPLIST.xls]_SHOPLIST_xl_9415"/>
      <sheetName val="[SHOPLIST.xls]_SHOPLIST_xl_9416"/>
      <sheetName val="[SHOPLIST.xls]_SHOPLIST_xl_9417"/>
      <sheetName val="[SHOPLIST.xls]_SHOPLIST_xl_9418"/>
      <sheetName val="[SHOPLIST.xls]_SHOPLIST_xl_9419"/>
      <sheetName val="[SHOPLIST.xls]_SHOPLIST_xl_9420"/>
      <sheetName val="[SHOPLIST.xls]_SHOPLIST_xl_9421"/>
      <sheetName val="[SHOPLIST.xls]_SHOPLIST_xl_9422"/>
      <sheetName val="[SHOPLIST.xls]_SHOPLIST_xl_9423"/>
      <sheetName val="[SHOPLIST.xls]_SHOPLIST_xl_9424"/>
      <sheetName val="[SHOPLIST.xls]_SHOPLIST_xl_9425"/>
      <sheetName val="[SHOPLIST.xls]_SHOPLIST_xl_9426"/>
      <sheetName val="[SHOPLIST.xls]_SHOPLIST_xl_9427"/>
      <sheetName val="[SHOPLIST.xls]_SHOPLIST_xl_9428"/>
      <sheetName val="[SHOPLIST.xls]_SHOPLIST_xl_9429"/>
      <sheetName val="[SHOPLIST.xls]_SHOPLIST_xl_9430"/>
      <sheetName val="[SHOPLIST.xls]_SHOPLIST_xl_9431"/>
      <sheetName val="[SHOPLIST.xls]_SHOPLIST_xl_9432"/>
      <sheetName val="[SHOPLIST.xls]_SHOPLIST_xl_9433"/>
      <sheetName val="[SHOPLIST.xls]_SHOPLIST_xl_9434"/>
      <sheetName val="[SHOPLIST.xls]_SHOPLIST_xl_9435"/>
      <sheetName val="[SHOPLIST.xls]_SHOPLIST_xl_9436"/>
      <sheetName val="[SHOPLIST.xls]_SHOPLIST_xl_9437"/>
      <sheetName val="[SHOPLIST.xls]_SHOPLIST_xl_9438"/>
      <sheetName val="[SHOPLIST.xls]_SHOPLIST_xl_9439"/>
      <sheetName val="[SHOPLIST.xls]_SHOPLIST_xl_9440"/>
      <sheetName val="[SHOPLIST.xls]_SHOPLIST_xl_9441"/>
      <sheetName val="[SHOPLIST.xls]_SHOPLIST_xl_9442"/>
      <sheetName val="[SHOPLIST.xls]_SHOPLIST_xl_9443"/>
      <sheetName val="[SHOPLIST.xls]_SHOPLIST_xl_9444"/>
      <sheetName val="[SHOPLIST.xls]_SHOPLIST_xl_9445"/>
      <sheetName val="[SHOPLIST.xls]_SHOPLIST_xl_9446"/>
      <sheetName val="[SHOPLIST.xls]_SHOPLIST_xl_9447"/>
      <sheetName val="[SHOPLIST.xls]_SHOPLIST_xl_9448"/>
      <sheetName val="[SHOPLIST.xls]_SHOPLIST_xl_9449"/>
      <sheetName val="[SHOPLIST.xls]_SHOPLIST_xl_9450"/>
      <sheetName val="[SHOPLIST.xls]_SHOPLIST_xl_9451"/>
      <sheetName val="[SHOPLIST.xls]_SHOPLIST_xl_9452"/>
      <sheetName val="[SHOPLIST.xls]_SHOPLIST_xl_9453"/>
      <sheetName val="[SHOPLIST.xls]_SHOPLIST_xl_9454"/>
      <sheetName val="[SHOPLIST.xls]_SHOPLIST_xl_9455"/>
      <sheetName val="[SHOPLIST.xls]_SHOPLIST_xl_9456"/>
      <sheetName val="[SHOPLIST.xls]_SHOPLIST_xl_9457"/>
      <sheetName val="[SHOPLIST.xls]_SHOPLIST_xl_9458"/>
      <sheetName val="[SHOPLIST.xls]_SHOPLIST_xl_9459"/>
      <sheetName val="[SHOPLIST.xls]_SHOPLIST_xl_9460"/>
      <sheetName val="[SHOPLIST.xls]_SHOPLIST_xl_9461"/>
      <sheetName val="[SHOPLIST.xls]_SHOPLIST_xl_9462"/>
      <sheetName val="[SHOPLIST.xls]_SHOPLIST_xl_9463"/>
      <sheetName val="[SHOPLIST.xls]_SHOPLIST_xl_9464"/>
      <sheetName val="[SHOPLIST.xls]_SHOPLIST_xl_9465"/>
      <sheetName val="[SHOPLIST.xls]_SHOPLIST_xl_9466"/>
      <sheetName val="[SHOPLIST.xls]_SHOPLIST_xl_9467"/>
      <sheetName val="[SHOPLIST.xls]_SHOPLIST_xl_9468"/>
      <sheetName val="[SHOPLIST.xls]_SHOPLIST_xl_9469"/>
      <sheetName val="[SHOPLIST.xls]_SHOPLIST_xl_9470"/>
      <sheetName val="[SHOPLIST.xls]_SHOPLIST_xl_9471"/>
      <sheetName val="[SHOPLIST.xls]_SHOPLIST_xl_9472"/>
      <sheetName val="[SHOPLIST.xls]_SHOPLIST_xl_9473"/>
      <sheetName val="[SHOPLIST.xls]_SHOPLIST_xl_9474"/>
      <sheetName val="[SHOPLIST.xls]_SHOPLIST_xl_9475"/>
      <sheetName val="[SHOPLIST.xls]_SHOPLIST_xl_9476"/>
      <sheetName val="[SHOPLIST.xls]_SHOPLIST_xl_9477"/>
      <sheetName val="[SHOPLIST.xls]_SHOPLIST_xl_9478"/>
      <sheetName val="[SHOPLIST.xls]_SHOPLIST_xl_9479"/>
      <sheetName val="[SHOPLIST.xls]_SHOPLIST_xl_9480"/>
      <sheetName val="[SHOPLIST.xls]_SHOPLIST_xl_9481"/>
      <sheetName val="[SHOPLIST.xls]_SHOPLIST_xl_9482"/>
      <sheetName val="[SHOPLIST.xls]_SHOPLIST_xl_9483"/>
      <sheetName val="[SHOPLIST.xls]_SHOPLIST_xl_9484"/>
      <sheetName val="[SHOPLIST.xls]_SHOPLIST_xl_9485"/>
      <sheetName val="[SHOPLIST.xls]_SHOPLIST_xl_9486"/>
      <sheetName val="[SHOPLIST.xls]_SHOPLIST_xl_9487"/>
      <sheetName val="[SHOPLIST.xls]_SHOPLIST_xl_9488"/>
      <sheetName val="[SHOPLIST.xls]_SHOPLIST_xl_9945"/>
      <sheetName val="[SHOPLIST.xls]_SHOPLIST_xl_9946"/>
      <sheetName val="[SHOPLIST.xls]_SHOPLIST_xl_9947"/>
      <sheetName val="[SHOPLIST.xls]_SHOPLIST_xl_9948"/>
      <sheetName val="[SHOPLIST.xls]_SHOPLIST_xl_9949"/>
      <sheetName val="[SHOPLIST.xls]_SHOPLIST_xl_9950"/>
      <sheetName val="[SHOPLIST.xls]_SHOPLIST_xl_9951"/>
      <sheetName val="[SHOPLIST.xls]_SHOPLIST_xl_9952"/>
      <sheetName val="[SHOPLIST.xls]_SHOPLIST_xl_9953"/>
      <sheetName val="[SHOPLIST.xls]_SHOPLIST_xl_9954"/>
      <sheetName val="[SHOPLIST.xls]_SHOPLIST_xl_9955"/>
      <sheetName val="[SHOPLIST.xls]_SHOPLIST_xl_9956"/>
      <sheetName val="[SHOPLIST.xls]_SHOPLIST_xl_9957"/>
      <sheetName val="[SHOPLIST.xls]_SHOPLIST_xl_9958"/>
      <sheetName val="[SHOPLIST.xls]_SHOPLIST_xl_9959"/>
      <sheetName val="[SHOPLIST.xls]_SHOPLIST_xl_9960"/>
      <sheetName val="[SHOPLIST.xls]_SHOPLIST_xl_9961"/>
      <sheetName val="[SHOPLIST.xls]_SHOPLIST_xl_9962"/>
      <sheetName val="[SHOPLIST.xls]_SHOPLIST_xl_9963"/>
      <sheetName val="[SHOPLIST.xls]_SHOPLIST_xl_9964"/>
      <sheetName val="[SHOPLIST.xls]_SHOPLIST_xl_9965"/>
      <sheetName val="[SHOPLIST.xls]_SHOPLIST_xl_9966"/>
      <sheetName val="[SHOPLIST.xls]_SHOPLIST_xl_9967"/>
      <sheetName val="[SHOPLIST.xls]_SHOPLIST_xl_9968"/>
      <sheetName val="[SHOPLIST.xls]_SHOPLIST_xl_9969"/>
      <sheetName val="[SHOPLIST.xls]_SHOPLIST_xl_9970"/>
      <sheetName val="[SHOPLIST.xls]_SHOPLIST_xl_9971"/>
      <sheetName val="[SHOPLIST.xls]_SHOPLIST_xl_9972"/>
      <sheetName val="[SHOPLIST.xls]_SHOPLIST_xl_9973"/>
      <sheetName val="[SHOPLIST.xls]_SHOPLIST_xl_9974"/>
      <sheetName val="[SHOPLIST.xls]_SHOPLIST_xl_9975"/>
      <sheetName val="[SHOPLIST.xls]_SHOPLIST_xl_9976"/>
      <sheetName val="[SHOPLIST.xls]_SHOPLIST_xl_9977"/>
      <sheetName val="[SHOPLIST.xls]_SHOPLIST_xl_9978"/>
      <sheetName val="[SHOPLIST.xls]_SHOPLIST_xl_9979"/>
      <sheetName val="[SHOPLIST.xls]_SHOPLIST_xl_9980"/>
      <sheetName val="[SHOPLIST.xls]_SHOPLIST_xl_9981"/>
      <sheetName val="[SHOPLIST.xls]_SHOPLIST_xl_9982"/>
      <sheetName val="[SHOPLIST.xls]_SHOPLIST_xl_9983"/>
      <sheetName val="[SHOPLIST.xls]_SHOPLIST_xl_9984"/>
      <sheetName val="[SHOPLIST.xls]_SHOPLIST_xl_9985"/>
      <sheetName val="[SHOPLIST.xls]_SHOPLIST_xl_9986"/>
      <sheetName val="[SHOPLIST.xls]_SHOPLIST_xl_9987"/>
      <sheetName val="[SHOPLIST.xls]_SHOPLIST_xl_9988"/>
      <sheetName val="[SHOPLIST.xls]_SHOPLIST_xl_9989"/>
      <sheetName val="[SHOPLIST.xls]_SHOPLIST_xl_9990"/>
      <sheetName val="[SHOPLIST.xls]_SHOPLIST_xl_9991"/>
      <sheetName val="[SHOPLIST.xls]_SHOPLIST_xl_9992"/>
      <sheetName val="[SHOPLIST.xls]_SHOPLIST_xl_9993"/>
      <sheetName val="[SHOPLIST.xls]_SHOPLIST_xl_9994"/>
      <sheetName val="[SHOPLIST.xls]_SHOPLIST_xl_9995"/>
      <sheetName val="[SHOPLIST.xls]_SHOPLIST_xl_9996"/>
      <sheetName val="[SHOPLIST.xls]_SHOPLIST_xl_9997"/>
      <sheetName val="[SHOPLIST.xls]_SHOPLIST_xl_9998"/>
      <sheetName val="[SHOPLIST.xls]_SHOPLIST_xl_9999"/>
      <sheetName val="[SHOPLIST.xls]_SHOPLIST_x_10000"/>
      <sheetName val="[SHOPLIST.xls]_SHOPLIST_x_10001"/>
      <sheetName val="[SHOPLIST.xls]_SHOPLIST_x_10002"/>
      <sheetName val="[SHOPLIST.xls]_SHOPLIST_x_10003"/>
      <sheetName val="[SHOPLIST.xls]70_x005f_x0000___0_x_34"/>
      <sheetName val="[SHOPLIST.xls]_SHOPLIST_xl_9489"/>
      <sheetName val="[SHOPLIST.xls]_SHOPLIST_xl_9490"/>
      <sheetName val="[SHOPLIST.xls]_SHOPLIST_xl_9491"/>
      <sheetName val="[SHOPLIST.xls]_SHOPLIST_xl_9492"/>
      <sheetName val="[SHOPLIST.xls]_SHOPLIST_xl_9493"/>
      <sheetName val="[SHOPLIST.xls]_SHOPLIST_xl_9494"/>
      <sheetName val="[SHOPLIST.xls]_SHOPLIST_xl_9495"/>
      <sheetName val="[SHOPLIST.xls]_SHOPLIST_xl_9496"/>
      <sheetName val="[SHOPLIST.xls]_SHOPLIST_xl_9497"/>
      <sheetName val="[SHOPLIST.xls]_SHOPLIST_xl_9498"/>
      <sheetName val="[SHOPLIST.xls]_SHOPLIST_xl_9499"/>
      <sheetName val="[SHOPLIST.xls]_SHOPLIST_xl_9500"/>
      <sheetName val="[SHOPLIST.xls]_SHOPLIST_xl_9501"/>
      <sheetName val="[SHOPLIST.xls]_SHOPLIST_xl_9502"/>
      <sheetName val="[SHOPLIST.xls]_SHOPLIST_xl_9503"/>
      <sheetName val="[SHOPLIST.xls]_SHOPLIST_xl_9504"/>
      <sheetName val="[SHOPLIST.xls]_SHOPLIST_xl_9505"/>
      <sheetName val="[SHOPLIST.xls]_SHOPLIST_xl_9506"/>
      <sheetName val="[SHOPLIST.xls]_SHOPLIST_xl_9507"/>
      <sheetName val="[SHOPLIST.xls]_SHOPLIST_xl_9508"/>
      <sheetName val="[SHOPLIST.xls]_SHOPLIST_xl_9509"/>
      <sheetName val="[SHOPLIST.xls]_SHOPLIST_xl_9510"/>
      <sheetName val="[SHOPLIST.xls]_SHOPLIST_xl_9511"/>
      <sheetName val="[SHOPLIST.xls]_SHOPLIST_xl_9512"/>
      <sheetName val="[SHOPLIST.xls]_SHOPLIST_xl_9513"/>
      <sheetName val="[SHOPLIST.xls]_SHOPLIST_xl_9514"/>
      <sheetName val="[SHOPLIST.xls]_SHOPLIST_x_10004"/>
      <sheetName val="[SHOPLIST.xls]_VW__VU________90"/>
      <sheetName val="[SHOPLIST.xls]_SHOPLIST_xl_9515"/>
      <sheetName val="[SHOPLIST.xls]_SHOPLIST_x_10005"/>
      <sheetName val="[SHOPLIST.xls]_SHOPLIST_xl_9516"/>
      <sheetName val="[SHOPLIST.xls]_SHOPLIST_x_10006"/>
      <sheetName val="[SHOPLIST.xls]70___0_s__i___111"/>
      <sheetName val="[SHOPLIST.xls]_SHOPLIST_xl_9517"/>
      <sheetName val="[SHOPLIST.xls]_SHOPLIST_xl_9518"/>
      <sheetName val="[SHOPLIST.xls]_SHOPLIST_xl_9519"/>
      <sheetName val="[SHOPLIST.xls]_VW__VU________91"/>
      <sheetName val="[SHOPLIST.xls]_VW__VU________92"/>
      <sheetName val="[SHOPLIST.xls]_SHOPLIST_xl_9520"/>
      <sheetName val="[SHOPLIST.xls]_SHOPLIST_x_10007"/>
      <sheetName val="[SHOPLIST.xls]_SHOPLIST_xl_9521"/>
      <sheetName val="[SHOPLIST.xls]70___0_s__i___112"/>
      <sheetName val="[SHOPLIST.xls]_SHOPLIST_xl_9522"/>
      <sheetName val="[SHOPLIST.xls]_SHOPLIST_xl_9523"/>
      <sheetName val="[SHOPLIST.xls]_SHOPLIST_xl_9524"/>
      <sheetName val="[SHOPLIST.xls]_SHOPLIST_xl_9525"/>
      <sheetName val="[SHOPLIST.xls]_SHOPLIST_xl_9526"/>
      <sheetName val="[SHOPLIST.xls]_SHOPLIST_xl_9527"/>
      <sheetName val="[SHOPLIST.xls]_SHOPLIST_xl_9528"/>
      <sheetName val="[SHOPLIST.xls]_SHOPLIST_xl_9529"/>
      <sheetName val="[SHOPLIST.xls]_SHOPLIST_xl_9530"/>
      <sheetName val="[SHOPLIST.xls]_SHOPLIST_xl_9531"/>
      <sheetName val="[SHOPLIST.xls]_SHOPLIST_xl_9532"/>
      <sheetName val="[SHOPLIST.xls]_SHOPLIST_xl_9533"/>
      <sheetName val="[SHOPLIST.xls]_SHOPLIST_xl_9534"/>
      <sheetName val="[SHOPLIST.xls]_SHOPLIST_xl_9535"/>
      <sheetName val="[SHOPLIST.xls]_SHOPLIST_xl_9536"/>
      <sheetName val="[SHOPLIST.xls]_VW__VU________93"/>
      <sheetName val="[SHOPLIST.xls]_SHOPLIST_xl_9537"/>
      <sheetName val="[SHOPLIST.xls]_SHOPLIST_xl_9538"/>
      <sheetName val="[SHOPLIST.xls]_SHOPLIST_xl_9539"/>
      <sheetName val="[SHOPLIST.xls]_SHOPLIST_xl_9540"/>
      <sheetName val="[SHOPLIST.xls]_SHOPLIST_xl_9541"/>
      <sheetName val="[SHOPLIST.xls]_SHOPLIST_xl_9542"/>
      <sheetName val="[SHOPLIST.xls]_SHOPLIST_xl_9543"/>
      <sheetName val="[SHOPLIST.xls]_SHOPLIST_xl_9544"/>
      <sheetName val="[SHOPLIST.xls]_SHOPLIST_xl_9545"/>
      <sheetName val="[SHOPLIST.xls]_SHOPLIST_xl_9546"/>
      <sheetName val="[SHOPLIST.xls]_SHOPLIST_xl_9547"/>
      <sheetName val="[SHOPLIST.xls]_SHOPLIST_xl_9548"/>
      <sheetName val="[SHOPLIST.xls]_SHOPLIST_xl_9549"/>
      <sheetName val="[SHOPLIST.xls]_SHOPLIST_xl_9550"/>
      <sheetName val="[SHOPLIST.xls]_SHOPLIST_xl_9551"/>
      <sheetName val="[SHOPLIST.xls]_SHOPLIST_xl_9552"/>
      <sheetName val="[SHOPLIST.xls]_SHOPLIST_xl_9553"/>
      <sheetName val="[SHOPLIST.xls]_SHOPLIST_xl_9554"/>
      <sheetName val="[SHOPLIST.xls]_SHOPLIST_xl_9555"/>
      <sheetName val="[SHOPLIST.xls]_SHOPLIST_xl_9556"/>
      <sheetName val="[SHOPLIST.xls]_SHOPLIST_xl_9557"/>
      <sheetName val="[SHOPLIST.xls]_SHOPLIST_xl_9558"/>
      <sheetName val="[SHOPLIST.xls]_SHOPLIST_xl_9559"/>
      <sheetName val="[SHOPLIST.xls]_SHOPLIST_xl_9560"/>
      <sheetName val="[SHOPLIST.xls]_SHOPLIST_xl_9561"/>
      <sheetName val="[SHOPLIST.xls]_SHOPLIST_xl_9562"/>
      <sheetName val="[SHOPLIST.xls]_SHOPLIST_xl_9563"/>
      <sheetName val="[SHOPLIST.xls]_SHOPLIST_xl_9564"/>
      <sheetName val="[SHOPLIST.xls]_SHOPLIST_xl_9565"/>
      <sheetName val="[SHOPLIST.xls]_SHOPLIST_xl_9566"/>
      <sheetName val="[SHOPLIST.xls]_SHOPLIST_xl_9567"/>
      <sheetName val="[SHOPLIST.xls]_SHOPLIST_xl_9568"/>
      <sheetName val="[SHOPLIST.xls]_SHOPLIST_xl_9569"/>
      <sheetName val="[SHOPLIST.xls]_SHOPLIST_xl_9570"/>
      <sheetName val="[SHOPLIST.xls]_SHOPLIST_xl_9571"/>
      <sheetName val="[SHOPLIST.xls]_SHOPLIST_xl_9572"/>
      <sheetName val="[SHOPLIST.xls]_SHOPLIST_xl_9573"/>
      <sheetName val="[SHOPLIST.xls]_SHOPLIST_xl_9574"/>
      <sheetName val="[SHOPLIST.xls]_SHOPLIST_xl_9575"/>
      <sheetName val="[SHOPLIST.xls]_SHOPLIST_xl_9576"/>
      <sheetName val="[SHOPLIST.xls]_SHOPLIST_xl_9577"/>
      <sheetName val="[SHOPLIST.xls]_SHOPLIST_xl_9578"/>
      <sheetName val="[SHOPLIST.xls]_SHOPLIST_xl_9579"/>
      <sheetName val="[SHOPLIST.xls]_SHOPLIST_xl_9580"/>
      <sheetName val="[SHOPLIST.xls]_SHOPLIST_xl_9581"/>
      <sheetName val="[SHOPLIST.xls]_SHOPLIST_xl_9582"/>
      <sheetName val="[SHOPLIST.xls]_SHOPLIST_xl_9583"/>
      <sheetName val="[SHOPLIST.xls]_SHOPLIST_xl_9584"/>
      <sheetName val="[SHOPLIST.xls]_SHOPLIST_xl_9585"/>
      <sheetName val="[SHOPLIST.xls]_SHOPLIST_xl_9586"/>
      <sheetName val="[SHOPLIST.xls]_SHOPLIST_xl_9587"/>
      <sheetName val="[SHOPLIST.xls]_SHOPLIST_xl_9588"/>
      <sheetName val="[SHOPLIST.xls]_SHOPLIST_xl_9589"/>
      <sheetName val="[SHOPLIST.xls]_SHOPLIST_xl_9590"/>
      <sheetName val="[SHOPLIST.xls]_SHOPLIST_xl_9591"/>
      <sheetName val="[SHOPLIST.xls]_SHOPLIST_xl_9592"/>
      <sheetName val="[SHOPLIST.xls]_SHOPLIST_xl_9593"/>
      <sheetName val="[SHOPLIST.xls]_SHOPLIST_xl_9594"/>
      <sheetName val="[SHOPLIST.xls]_SHOPLIST_xl_9595"/>
      <sheetName val="[SHOPLIST.xls]_SHOPLIST_xl_9596"/>
      <sheetName val="[SHOPLIST.xls]_SHOPLIST_xl_9597"/>
      <sheetName val="[SHOPLIST.xls]_SHOPLIST_xl_9598"/>
      <sheetName val="[SHOPLIST.xls]_SHOPLIST_xl_9599"/>
      <sheetName val="[SHOPLIST.xls]_SHOPLIST_xl_9600"/>
      <sheetName val="[SHOPLIST.xls]_SHOPLIST_xl_9601"/>
      <sheetName val="[SHOPLIST.xls]_SHOPLIST_xl_9602"/>
      <sheetName val="[SHOPLIST.xls]_SHOPLIST_xl_9603"/>
      <sheetName val="[SHOPLIST.xls]_SHOPLIST_xl_9604"/>
      <sheetName val="[SHOPLIST.xls]_SHOPLIST_xl_9605"/>
      <sheetName val="[SHOPLIST.xls]_SHOPLIST_xl_9606"/>
      <sheetName val="[SHOPLIST.xls]_SHOPLIST_xl_9607"/>
      <sheetName val="[SHOPLIST.xls]_SHOPLIST_xl_9608"/>
      <sheetName val="[SHOPLIST.xls]_SHOPLIST_xl_9609"/>
      <sheetName val="[SHOPLIST.xls]_SHOPLIST_xl_9610"/>
      <sheetName val="[SHOPLIST.xls]_SHOPLIST_xl_9611"/>
      <sheetName val="[SHOPLIST.xls]_SHOPLIST_xl_9612"/>
      <sheetName val="[SHOPLIST.xls]_SHOPLIST_xl_9613"/>
      <sheetName val="[SHOPLIST.xls]_SHOPLIST_xl_9614"/>
      <sheetName val="[SHOPLIST.xls]_SHOPLIST_xl_9615"/>
      <sheetName val="[SHOPLIST.xls]_SHOPLIST_xl_9616"/>
      <sheetName val="[SHOPLIST.xls]_SHOPLIST_xl_9617"/>
      <sheetName val="[SHOPLIST.xls]_SHOPLIST_xl_9618"/>
      <sheetName val="[SHOPLIST.xls]_SHOPLIST_xl_9619"/>
      <sheetName val="[SHOPLIST.xls]_SHOPLIST_xl_9620"/>
      <sheetName val="[SHOPLIST.xls]_SHOPLIST_xl_9621"/>
      <sheetName val="[SHOPLIST.xls]_SHOPLIST_xl_9622"/>
      <sheetName val="[SHOPLIST.xls]_SHOPLIST_xl_9623"/>
      <sheetName val="[SHOPLIST.xls]_SHOPLIST_xl_9624"/>
      <sheetName val="[SHOPLIST.xls]_SHOPLIST_xl_9625"/>
      <sheetName val="[SHOPLIST.xls]_SHOPLIST_xl_9626"/>
      <sheetName val="[SHOPLIST.xls]_SHOPLIST_xl_9627"/>
      <sheetName val="[SHOPLIST.xls]_SHOPLIST_xl_9628"/>
      <sheetName val="[SHOPLIST.xls]_SHOPLIST_xl_9629"/>
      <sheetName val="[SHOPLIST.xls]_SHOPLIST_xl_9630"/>
      <sheetName val="[SHOPLIST.xls]_SHOPLIST_xl_9631"/>
      <sheetName val="[SHOPLIST.xls]_SHOPLIST_xl_9632"/>
      <sheetName val="[SHOPLIST.xls]_SHOPLIST_xl_9633"/>
      <sheetName val="[SHOPLIST.xls]_SHOPLIST_xl_9634"/>
      <sheetName val="[SHOPLIST.xls]_SHOPLIST_xl_9635"/>
      <sheetName val="[SHOPLIST.xls]_SHOPLIST_xl_9636"/>
      <sheetName val="[SHOPLIST.xls]_SHOPLIST_xl_9637"/>
      <sheetName val="[SHOPLIST.xls]_SHOPLIST_xl_9638"/>
      <sheetName val="[SHOPLIST.xls]_SHOPLIST_xl_9639"/>
      <sheetName val="[SHOPLIST.xls]_SHOPLIST_xl_9640"/>
      <sheetName val="[SHOPLIST.xls]_SHOPLIST_xl_9641"/>
      <sheetName val="[SHOPLIST.xls]_SHOPLIST_xl_9642"/>
      <sheetName val="[SHOPLIST.xls]_SHOPLIST_xl_9643"/>
      <sheetName val="[SHOPLIST.xls]_SHOPLIST_xl_9644"/>
      <sheetName val="[SHOPLIST.xls]_SHOPLIST_xl_9645"/>
      <sheetName val="[SHOPLIST.xls]_SHOPLIST_xl_9646"/>
      <sheetName val="[SHOPLIST.xls]_SHOPLIST_xl_9647"/>
      <sheetName val="[SHOPLIST.xls]_SHOPLIST_xl_9648"/>
      <sheetName val="[SHOPLIST.xls]_SHOPLIST_xl_9649"/>
      <sheetName val="[SHOPLIST.xls]_SHOPLIST_xl_9650"/>
      <sheetName val="[SHOPLIST.xls]_SHOPLIST_xl_9651"/>
      <sheetName val="[SHOPLIST.xls]_SHOPLIST_xl_9652"/>
      <sheetName val="[SHOPLIST.xls]_SHOPLIST_xl_9653"/>
      <sheetName val="[SHOPLIST.xls]_SHOPLIST_xl_9654"/>
      <sheetName val="[SHOPLIST.xls]_SHOPLIST_xl_9655"/>
      <sheetName val="[SHOPLIST.xls]_SHOPLIST_xl_9656"/>
      <sheetName val="[SHOPLIST.xls]_SHOPLIST_xl_9657"/>
      <sheetName val="[SHOPLIST.xls]_SHOPLIST_xl_9658"/>
      <sheetName val="[SHOPLIST.xls]_SHOPLIST_xl_9659"/>
      <sheetName val="[SHOPLIST.xls]_SHOPLIST_xl_9660"/>
      <sheetName val="[SHOPLIST.xls]_SHOPLIST_xl_9661"/>
      <sheetName val="[SHOPLIST.xls]_SHOPLIST_xl_9662"/>
      <sheetName val="[SHOPLIST.xls]_SHOPLIST_xl_9663"/>
      <sheetName val="[SHOPLIST.xls]_SHOPLIST_xl_9664"/>
      <sheetName val="[SHOPLIST.xls]_SHOPLIST_xl_9665"/>
      <sheetName val="[SHOPLIST.xls]_SHOPLIST_xl_9666"/>
      <sheetName val="[SHOPLIST.xls]_SHOPLIST_xl_9667"/>
      <sheetName val="[SHOPLIST.xls]_SHOPLIST_xl_9668"/>
      <sheetName val="[SHOPLIST.xls]_SHOPLIST_xl_9669"/>
      <sheetName val="[SHOPLIST.xls]_SHOPLIST_xl_9670"/>
      <sheetName val="[SHOPLIST.xls]_SHOPLIST_xl_9671"/>
      <sheetName val="[SHOPLIST.xls]_SHOPLIST_xl_9672"/>
      <sheetName val="[SHOPLIST.xls]_SHOPLIST_xl_9673"/>
      <sheetName val="[SHOPLIST.xls]_SHOPLIST_xl_9674"/>
      <sheetName val="[SHOPLIST.xls]_SHOPLIST_xl_9675"/>
      <sheetName val="[SHOPLIST.xls]_SHOPLIST_xl_9676"/>
      <sheetName val="[SHOPLIST.xls]_SHOPLIST_xl_9677"/>
      <sheetName val="[SHOPLIST.xls]_SHOPLIST_xl_9678"/>
      <sheetName val="[SHOPLIST.xls]_SHOPLIST_xl_9679"/>
      <sheetName val="[SHOPLIST.xls]_SHOPLIST_xl_9680"/>
      <sheetName val="[SHOPLIST.xls]_SHOPLIST_xl_9681"/>
      <sheetName val="[SHOPLIST.xls]_SHOPLIST_xl_9682"/>
      <sheetName val="[SHOPLIST.xls]_SHOPLIST_xl_9683"/>
      <sheetName val="[SHOPLIST.xls]_SHOPLIST_xl_9684"/>
      <sheetName val="[SHOPLIST.xls]_SHOPLIST_xl_9685"/>
      <sheetName val="[SHOPLIST.xls]_SHOPLIST_xl_9686"/>
      <sheetName val="[SHOPLIST.xls]_SHOPLIST_xl_9687"/>
      <sheetName val="[SHOPLIST.xls]_SHOPLIST_xl_9688"/>
      <sheetName val="[SHOPLIST.xls]_SHOPLIST_x_10008"/>
      <sheetName val="[SHOPLIST.xls]_SHOPLIST_x_10009"/>
      <sheetName val="[SHOPLIST.xls]_SHOPLIST_x_10010"/>
      <sheetName val="[SHOPLIST.xls]_SHOPLIST_x_10011"/>
      <sheetName val="[SHOPLIST.xls]_SHOPLIST_xl_9689"/>
      <sheetName val="[SHOPLIST.xls]_SHOPLIST_xl_9690"/>
      <sheetName val="[SHOPLIST.xls]_SHOPLIST_xl_9691"/>
      <sheetName val="[SHOPLIST.xls]_SHOPLIST_xl_9692"/>
      <sheetName val="[SHOPLIST.xls]_SHOPLIST_xl_9693"/>
      <sheetName val="[SHOPLIST.xls]70___0_s__i___113"/>
      <sheetName val="[SHOPLIST.xls]_VW__VU________94"/>
      <sheetName val="[SHOPLIST.xls]70___0_s__i___114"/>
      <sheetName val="[SHOPLIST.xls]_SHOPLIST_xl_9694"/>
      <sheetName val="[SHOPLIST.xls]_SHOPLIST_xl_9695"/>
      <sheetName val="[SHOPLIST.xls]_SHOPLIST_xl_9696"/>
      <sheetName val="[SHOPLIST.xls]_SHOPLIST_x_10012"/>
      <sheetName val="[SHOPLIST.xls]70___0_s__i___115"/>
      <sheetName val="[SHOPLIST.xls]_SHOPLIST_x_10013"/>
      <sheetName val="[SHOPLIST.xls]_VW__VU________95"/>
      <sheetName val="[SHOPLIST.xls]_SHOPLIST_xl_9697"/>
      <sheetName val="[SHOPLIST.xls]_SHOPLIST_xl_9698"/>
      <sheetName val="[SHOPLIST.xls]_SHOPLIST_xl_9699"/>
      <sheetName val="[SHOPLIST.xls]_SHOPLIST_xl_9700"/>
      <sheetName val="[SHOPLIST.xls]_SHOPLIST_xl_9701"/>
      <sheetName val="[SHOPLIST.xls]_SHOPLIST_xl_9702"/>
      <sheetName val="[SHOPLIST.xls]_SHOPLIST_xl_9703"/>
      <sheetName val="[SHOPLIST.xls]_SHOPLIST_xl_9704"/>
      <sheetName val="[SHOPLIST.xls]_SHOPLIST_xl_9705"/>
      <sheetName val="[SHOPLIST.xls]_SHOPLIST_xl_9706"/>
      <sheetName val="[SHOPLIST.xls]_SHOPLIST_xl_9707"/>
      <sheetName val="[SHOPLIST.xls]_SHOPLIST_xl_9708"/>
      <sheetName val="[SHOPLIST.xls]_SHOPLIST_xl_9709"/>
      <sheetName val="[SHOPLIST.xls]_SHOPLIST_xl_9710"/>
      <sheetName val="[SHOPLIST.xls]_SHOPLIST_xl_9711"/>
      <sheetName val="[SHOPLIST.xls]_SHOPLIST_xl_9712"/>
      <sheetName val="[SHOPLIST.xls]_SHOPLIST_xl_9713"/>
      <sheetName val="[SHOPLIST.xls]_SHOPLIST_xl_9714"/>
      <sheetName val="[SHOPLIST.xls]_SHOPLIST_xl_9715"/>
      <sheetName val="[SHOPLIST.xls]_SHOPLIST_xl_9716"/>
      <sheetName val="[SHOPLIST.xls]_SHOPLIST_xl_9717"/>
      <sheetName val="[SHOPLIST.xls]_SHOPLIST_xl_9718"/>
      <sheetName val="[SHOPLIST.xls]_SHOPLIST_xl_9719"/>
      <sheetName val="[SHOPLIST.xls]_SHOPLIST_xl_9720"/>
      <sheetName val="[SHOPLIST.xls]_SHOPLIST_xl_9721"/>
      <sheetName val="[SHOPLIST.xls]_SHOPLIST_xl_9722"/>
      <sheetName val="[SHOPLIST.xls]_SHOPLIST_xl_9723"/>
      <sheetName val="[SHOPLIST.xls]_SHOPLIST_xl_9724"/>
      <sheetName val="[SHOPLIST.xls]_SHOPLIST_xl_9725"/>
      <sheetName val="[SHOPLIST.xls]_SHOPLIST_xl_9726"/>
      <sheetName val="[SHOPLIST.xls]_SHOPLIST_xl_9727"/>
      <sheetName val="[SHOPLIST.xls]_SHOPLIST_xl_9728"/>
      <sheetName val="[SHOPLIST.xls]_SHOPLIST_xl_9729"/>
      <sheetName val="[SHOPLIST.xls]_SHOPLIST_xl_9730"/>
      <sheetName val="[SHOPLIST.xls]_SHOPLIST_xl_9731"/>
      <sheetName val="[SHOPLIST.xls]_SHOPLIST_xl_9732"/>
      <sheetName val="[SHOPLIST.xls]_SHOPLIST_xl_9733"/>
      <sheetName val="[SHOPLIST.xls]_SHOPLIST_xl_9734"/>
      <sheetName val="[SHOPLIST.xls]_SHOPLIST_xl_9735"/>
      <sheetName val="[SHOPLIST.xls]_SHOPLIST_xl_9736"/>
      <sheetName val="[SHOPLIST.xls]_SHOPLIST_xl_9737"/>
      <sheetName val="[SHOPLIST.xls]_SHOPLIST_xl_9738"/>
      <sheetName val="[SHOPLIST.xls]_SHOPLIST_xl_9739"/>
      <sheetName val="[SHOPLIST.xls]_SHOPLIST_xl_9740"/>
      <sheetName val="[SHOPLIST.xls]_SHOPLIST_xl_9741"/>
      <sheetName val="[SHOPLIST.xls]_SHOPLIST_xl_9742"/>
      <sheetName val="[SHOPLIST.xls]_SHOPLIST_xl_9743"/>
      <sheetName val="[SHOPLIST.xls]_SHOPLIST_xl_9744"/>
      <sheetName val="[SHOPLIST.xls]70___0_s__i___116"/>
      <sheetName val="[SHOPLIST.xls]_SHOPLIST_xl_9745"/>
      <sheetName val="[SHOPLIST.xls]_SHOPLIST_xl_9746"/>
      <sheetName val="[SHOPLIST.xls]_SHOPLIST_xl_9747"/>
      <sheetName val="[SHOPLIST.xls]_VW__VU________96"/>
      <sheetName val="[SHOPLIST.xls]_SHOPLIST_xl_9748"/>
      <sheetName val="[SHOPLIST.xls]_SHOPLIST_xl_9749"/>
      <sheetName val="[SHOPLIST.xls]_SHOPLIST_xl_9750"/>
      <sheetName val="[SHOPLIST.xls]_SHOPLIST_xl_9751"/>
      <sheetName val="[SHOPLIST.xls]_SHOPLIST_xl_9752"/>
      <sheetName val="[SHOPLIST.xls]_SHOPLIST_xl_9753"/>
      <sheetName val="[SHOPLIST.xls]_SHOPLIST_xl_9754"/>
      <sheetName val="[SHOPLIST.xls]_SHOPLIST_xl_9755"/>
      <sheetName val="[SHOPLIST.xls]_SHOPLIST_xl_9756"/>
      <sheetName val="[SHOPLIST.xls]_SHOPLIST_xl_9757"/>
      <sheetName val="[SHOPLIST.xls]_SHOPLIST_xl_9758"/>
      <sheetName val="[SHOPLIST.xls]_SHOPLIST_xl_9759"/>
      <sheetName val="[SHOPLIST.xls]_SHOPLIST_xl_9760"/>
      <sheetName val="[SHOPLIST.xls]_SHOPLIST_xl_9761"/>
      <sheetName val="[SHOPLIST.xls]_SHOPLIST_xl_9762"/>
      <sheetName val="[SHOPLIST.xls]_SHOPLIST_xl_9763"/>
      <sheetName val="[SHOPLIST.xls]_SHOPLIST_xl_9764"/>
      <sheetName val="[SHOPLIST.xls]_SHOPLIST_xl_9765"/>
      <sheetName val="[SHOPLIST.xls]_SHOPLIST_xl_9766"/>
      <sheetName val="[SHOPLIST.xls]_SHOPLIST_xl_9767"/>
      <sheetName val="[SHOPLIST.xls]_SHOPLIST_xl_9768"/>
      <sheetName val="[SHOPLIST.xls]_SHOPLIST_xl_9769"/>
      <sheetName val="[SHOPLIST.xls]_SHOPLIST_xl_9770"/>
      <sheetName val="[SHOPLIST.xls]_SHOPLIST_xl_9771"/>
      <sheetName val="[SHOPLIST.xls]_SHOPLIST_xl_9772"/>
      <sheetName val="[SHOPLIST.xls]_SHOPLIST_xl_9773"/>
      <sheetName val="[SHOPLIST.xls]_SHOPLIST_xl_9774"/>
      <sheetName val="[SHOPLIST.xls]_SHOPLIST_xl_9775"/>
      <sheetName val="[SHOPLIST.xls]_SHOPLIST_xl_9776"/>
      <sheetName val="[SHOPLIST.xls]_SHOPLIST_xl_9777"/>
      <sheetName val="[SHOPLIST.xls]_SHOPLIST_xl_9778"/>
      <sheetName val="[SHOPLIST.xls]_SHOPLIST_xl_9779"/>
      <sheetName val="[SHOPLIST.xls]_SHOPLIST_xl_9780"/>
      <sheetName val="[SHOPLIST.xls]_SHOPLIST_xl_9781"/>
      <sheetName val="[SHOPLIST.xls]_SHOPLIST_xl_9782"/>
      <sheetName val="[SHOPLIST.xls]_SHOPLIST_xl_9783"/>
      <sheetName val="[SHOPLIST.xls]_SHOPLIST_xl_9784"/>
      <sheetName val="[SHOPLIST.xls]_SHOPLIST_xl_9785"/>
      <sheetName val="[SHOPLIST.xls]_SHOPLIST_xl_9786"/>
      <sheetName val="[SHOPLIST.xls]_SHOPLIST_xl_9787"/>
      <sheetName val="[SHOPLIST.xls]_SHOPLIST_xl_9788"/>
      <sheetName val="[SHOPLIST.xls]_SHOPLIST_xl_9789"/>
      <sheetName val="[SHOPLIST.xls]_SHOPLIST_xl_9790"/>
      <sheetName val="[SHOPLIST.xls]_SHOPLIST_xl_9791"/>
      <sheetName val="[SHOPLIST.xls]_SHOPLIST_xl_9792"/>
      <sheetName val="[SHOPLIST.xls]_SHOPLIST_xl_9793"/>
      <sheetName val="[SHOPLIST.xls]_SHOPLIST_xl_9794"/>
      <sheetName val="[SHOPLIST.xls]_SHOPLIST_xl_9795"/>
      <sheetName val="[SHOPLIST.xls]_SHOPLIST_xl_9796"/>
      <sheetName val="[SHOPLIST.xls]_SHOPLIST_xl_9797"/>
      <sheetName val="[SHOPLIST.xls]_SHOPLIST_xl_9798"/>
      <sheetName val="[SHOPLIST.xls]_SHOPLIST_xl_9799"/>
      <sheetName val="[SHOPLIST.xls]_SHOPLIST_xl_9800"/>
      <sheetName val="[SHOPLIST.xls]_SHOPLIST_xl_9801"/>
      <sheetName val="[SHOPLIST.xls]_SHOPLIST_xl_9802"/>
      <sheetName val="[SHOPLIST.xls]_SHOPLIST_xl_9803"/>
      <sheetName val="[SHOPLIST.xls]_SHOPLIST_xl_9804"/>
      <sheetName val="[SHOPLIST.xls]_SHOPLIST_xl_9805"/>
      <sheetName val="[SHOPLIST.xls]_SHOPLIST_xl_9806"/>
      <sheetName val="[SHOPLIST.xls]_SHOPLIST_x_10014"/>
      <sheetName val="[SHOPLIST.xls]_SHOPLIST_x_10015"/>
      <sheetName val="[SHOPLIST.xls]_SHOPLIST_x_10016"/>
      <sheetName val="[SHOPLIST.xls]_SHOPLIST_x_10017"/>
      <sheetName val="[SHOPLIST.xls]_SHOPLIST_x_10018"/>
      <sheetName val="[SHOPLIST.xls]_SHOPLIST_x_10019"/>
      <sheetName val="[SHOPLIST.xls]_SHOPLIST_x_10020"/>
      <sheetName val="[SHOPLIST.xls]_SHOPLIST_x_10021"/>
      <sheetName val="[SHOPLIST.xls]_SHOPLIST_x_10022"/>
      <sheetName val="[SHOPLIST.xls]_SHOPLIST_x_10023"/>
      <sheetName val="[SHOPLIST.xls]_SHOPLIST_x_10024"/>
      <sheetName val="[SHOPLIST.xls]_SHOPLIST_x_10025"/>
      <sheetName val="[SHOPLIST.xls]_SHOPLIST_x_10026"/>
      <sheetName val="[SHOPLIST.xls]_SHOPLIST_x_10027"/>
      <sheetName val="[SHOPLIST.xls]_SHOPLIST_x_10028"/>
      <sheetName val="[SHOPLIST.xls]_SHOPLIST_x_10029"/>
      <sheetName val="[SHOPLIST.xls]_SHOPLIST_x_10030"/>
      <sheetName val="[SHOPLIST.xls]_SHOPLIST_x_10031"/>
      <sheetName val="[SHOPLIST.xls]_SHOPLIST_x_10032"/>
      <sheetName val="[SHOPLIST.xls]_SHOPLIST_x_10033"/>
      <sheetName val="[SHOPLIST.xls]_SHOPLIST_x_10034"/>
      <sheetName val="[SHOPLIST.xls]_SHOPLIST_x_10035"/>
      <sheetName val="[SHOPLIST.xls]_SHOPLIST_x_10036"/>
      <sheetName val="[SHOPLIST.xls]_SHOPLIST_x_10037"/>
      <sheetName val="[SHOPLIST.xls]_SHOPLIST_x_10038"/>
      <sheetName val="[SHOPLIST.xls]_SHOPLIST_x_10039"/>
      <sheetName val="[SHOPLIST.xls]_SHOPLIST_x_10040"/>
      <sheetName val="[SHOPLIST.xls]_SHOPLIST_x_10041"/>
      <sheetName val="[SHOPLIST.xls]_SHOPLIST_x_10042"/>
      <sheetName val="[SHOPLIST.xls]_SHOPLIST_x_10043"/>
      <sheetName val="[SHOPLIST.xls]_SHOPLIST_x_10044"/>
      <sheetName val="[SHOPLIST.xls]_SHOPLIST_x_10045"/>
      <sheetName val="[SHOPLIST.xls]_SHOPLIST_x_10046"/>
      <sheetName val="[SHOPLIST.xls]_SHOPLIST_x_10047"/>
      <sheetName val="[SHOPLIST.xls]_SHOPLIST_x_10048"/>
      <sheetName val="[SHOPLIST.xls]_SHOPLIST_x_10049"/>
      <sheetName val="[SHOPLIST.xls]_SHOPLIST_x_10050"/>
      <sheetName val="[SHOPLIST.xls]_SHOPLIST_x_10051"/>
      <sheetName val="[SHOPLIST.xls]_SHOPLIST_x_10052"/>
      <sheetName val="[SHOPLIST.xls]_SHOPLIST_x_10053"/>
      <sheetName val="[SHOPLIST.xls]_SHOPLIST_x_10054"/>
      <sheetName val="[SHOPLIST.xls]_SHOPLIST_x_10055"/>
      <sheetName val="[SHOPLIST.xls]_SHOPLIST_x_10056"/>
      <sheetName val="[SHOPLIST.xls]_SHOPLIST_x_10057"/>
      <sheetName val="[SHOPLIST.xls]_SHOPLIST_x_10058"/>
      <sheetName val="[SHOPLIST.xls]_SHOPLIST_x_10059"/>
      <sheetName val="[SHOPLIST.xls]_SHOPLIST_x_10060"/>
      <sheetName val="[SHOPLIST.xls]_SHOPLIST_x_10061"/>
      <sheetName val="[SHOPLIST.xls]_SHOPLIST_x_10062"/>
      <sheetName val="[SHOPLIST.xls]_SHOPLIST_x_10063"/>
      <sheetName val="[SHOPLIST.xls]_SHOPLIST_x_10064"/>
      <sheetName val="[SHOPLIST.xls]_SHOPLIST_x_10065"/>
      <sheetName val="[SHOPLIST.xls]_SHOPLIST_x_10066"/>
      <sheetName val="[SHOPLIST.xls]_SHOPLIST_x_10067"/>
      <sheetName val="[SHOPLIST.xls]_SHOPLIST_x_10068"/>
      <sheetName val="[SHOPLIST.xls]_SHOPLIST_x_10069"/>
      <sheetName val="[SHOPLIST.xls]_SHOPLIST_x_10070"/>
      <sheetName val="[SHOPLIST.xls]_SHOPLIST_x_10071"/>
      <sheetName val="[SHOPLIST.xls]_SHOPLIST_x_10072"/>
      <sheetName val="[SHOPLIST.xls]_SHOPLIST_x_10073"/>
      <sheetName val="[SHOPLIST.xls]_SHOPLIST_x_10074"/>
      <sheetName val="[SHOPLIST.xls]_SHOPLIST_x_10075"/>
      <sheetName val="[SHOPLIST.xls]_SHOPLIST_x_10076"/>
      <sheetName val="[SHOPLIST.xls]_SHOPLIST_x_10077"/>
      <sheetName val="[SHOPLIST.xls]_SHOPLIST_x_10078"/>
      <sheetName val="[SHOPLIST.xls]_SHOPLIST_x_10079"/>
      <sheetName val="[SHOPLIST.xls]_SHOPLIST_x_10080"/>
      <sheetName val="[SHOPLIST.xls]_SHOPLIST_x_10081"/>
      <sheetName val="[SHOPLIST.xls]_SHOPLIST_x_10082"/>
      <sheetName val="[SHOPLIST.xls]_SHOPLIST_x_10083"/>
      <sheetName val="[SHOPLIST.xls]_SHOPLIST_x_10084"/>
      <sheetName val="[SHOPLIST.xls]_SHOPLIST_x_10085"/>
      <sheetName val="[SHOPLIST.xls]_SHOPLIST_x_10086"/>
      <sheetName val="[SHOPLIST.xls]_SHOPLIST_x_10087"/>
      <sheetName val="[SHOPLIST.xls]_SHOPLIST_x_10088"/>
      <sheetName val="[SHOPLIST.xls]_SHOPLIST_xl_9807"/>
      <sheetName val="[SHOPLIST.xls]_SHOPLIST_x_10089"/>
      <sheetName val="[SHOPLIST.xls]70___0_s__i___117"/>
      <sheetName val="[SHOPLIST.xls]_SHOPLIST_xl_9808"/>
      <sheetName val="[SHOPLIST.xls]_SHOPLIST_xl_9809"/>
      <sheetName val="[SHOPLIST.xls]_SHOPLIST_xl_9810"/>
      <sheetName val="[SHOPLIST.xls]_SHOPLIST_xl_9811"/>
      <sheetName val="[SHOPLIST.xls]70___0_s__i___118"/>
      <sheetName val="[SHOPLIST.xls]_VW__VU________97"/>
      <sheetName val="[SHOPLIST.xls]_VW__VU________98"/>
      <sheetName val="[SHOPLIST.xls]70_x005f_x0000___0_x_35"/>
      <sheetName val="[SHOPLIST.xls]70___0_s__i___119"/>
      <sheetName val="[SHOPLIST.xls]70___0_s__i___120"/>
      <sheetName val="[SHOPLIST.xls]_SHOPLIST_x_10090"/>
      <sheetName val="[SHOPLIST.xls]_SHOPLIST_x_10091"/>
      <sheetName val="[SHOPLIST.xls]_SHOPLIST_x_10092"/>
      <sheetName val="[SHOPLIST.xls]_SHOPLIST_x_10093"/>
      <sheetName val="[SHOPLIST.xls]_SHOPLIST_x_10094"/>
      <sheetName val="[SHOPLIST.xls]_SHOPLIST_x_10095"/>
      <sheetName val="[SHOPLIST.xls]_SHOPLIST_x_10096"/>
      <sheetName val="[SHOPLIST.xls]_SHOPLIST_x_10097"/>
      <sheetName val="[SHOPLIST.xls]_SHOPLIST_x_10098"/>
      <sheetName val="[SHOPLIST.xls]_SHOPLIST_x_10099"/>
      <sheetName val="[SHOPLIST.xls]_SHOPLIST_x_10100"/>
      <sheetName val="[SHOPLIST.xls]_SHOPLIST_x_10101"/>
      <sheetName val="[SHOPLIST.xls]_SHOPLIST_x_10102"/>
      <sheetName val="[SHOPLIST.xls]_SHOPLIST_x_10103"/>
      <sheetName val="[SHOPLIST.xls]_SHOPLIST_x_10104"/>
      <sheetName val="[SHOPLIST.xls]_SHOPLIST_x_10105"/>
      <sheetName val="[SHOPLIST.xls]_SHOPLIST_x_10106"/>
      <sheetName val="[SHOPLIST.xls]_SHOPLIST_x_10107"/>
      <sheetName val="[SHOPLIST.xls]_SHOPLIST_x_10108"/>
      <sheetName val="[SHOPLIST.xls]_SHOPLIST_x_10109"/>
      <sheetName val="[SHOPLIST.xls]_SHOPLIST_x_10110"/>
      <sheetName val="[SHOPLIST.xls]_SHOPLIST_x_10111"/>
      <sheetName val="[SHOPLIST.xls]_SHOPLIST_x_10112"/>
      <sheetName val="[SHOPLIST.xls]_SHOPLIST_x_10113"/>
      <sheetName val="[SHOPLIST.xls]_SHOPLIST_x_10114"/>
      <sheetName val="[SHOPLIST.xls]_SHOPLIST_x_10115"/>
      <sheetName val="[SHOPLIST.xls]_SHOPLIST_x_10116"/>
      <sheetName val="[SHOPLIST.xls]_SHOPLIST_x_10117"/>
      <sheetName val="[SHOPLIST.xls]_SHOPLIST_x_10118"/>
      <sheetName val="[SHOPLIST.xls]_SHOPLIST_x_10119"/>
      <sheetName val="[SHOPLIST.xls]_SHOPLIST_x_10120"/>
      <sheetName val="[SHOPLIST.xls]_SHOPLIST_x_10121"/>
      <sheetName val="[SHOPLIST.xls]_SHOPLIST_x_10122"/>
      <sheetName val="[SHOPLIST.xls]_SHOPLIST_x_10123"/>
      <sheetName val="[SHOPLIST.xls]_SHOPLIST_x_10124"/>
      <sheetName val="[SHOPLIST.xls]_SHOPLIST_x_10125"/>
      <sheetName val="[SHOPLIST.xls]_SHOPLIST_x_10126"/>
      <sheetName val="[SHOPLIST.xls]_SHOPLIST_x_10127"/>
      <sheetName val="[SHOPLIST.xls]_SHOPLIST_x_10128"/>
      <sheetName val="[SHOPLIST.xls]_SHOPLIST_x_10129"/>
      <sheetName val="[SHOPLIST.xls]_SHOPLIST_x_10130"/>
      <sheetName val="[SHOPLIST.xls]_SHOPLIST_x_10131"/>
      <sheetName val="[SHOPLIST.xls]_SHOPLIST_x_10132"/>
      <sheetName val="[SHOPLIST.xls]_SHOPLIST_x_10133"/>
      <sheetName val="[SHOPLIST.xls]_SHOPLIST_x_10134"/>
      <sheetName val="[SHOPLIST.xls]_SHOPLIST_x_10135"/>
      <sheetName val="[SHOPLIST.xls]_SHOPLIST_x_10136"/>
      <sheetName val="[SHOPLIST.xls]_SHOPLIST_x_10137"/>
      <sheetName val="[SHOPLIST.xls]_SHOPLIST_x_10138"/>
      <sheetName val="[SHOPLIST.xls]_SHOPLIST_x_10139"/>
      <sheetName val="[SHOPLIST.xls]_SHOPLIST_x_10140"/>
      <sheetName val="[SHOPLIST.xls]_SHOPLIST_x_10141"/>
      <sheetName val="[SHOPLIST.xls]_SHOPLIST_x_10142"/>
      <sheetName val="[SHOPLIST.xls]_SHOPLIST_x_10143"/>
      <sheetName val="[SHOPLIST.xls]_SHOPLIST_x_10144"/>
      <sheetName val="[SHOPLIST.xls]_SHOPLIST_x_10145"/>
      <sheetName val="[SHOPLIST.xls]_SHOPLIST_x_10146"/>
      <sheetName val="[SHOPLIST.xls]_SHOPLIST_x_10147"/>
      <sheetName val="[SHOPLIST.xls]_SHOPLIST_x_10148"/>
      <sheetName val="[SHOPLIST.xls]_SHOPLIST_x_10149"/>
      <sheetName val="[SHOPLIST.xls]_SHOPLIST_x_10150"/>
      <sheetName val="[SHOPLIST.xls]_SHOPLIST_x_10151"/>
      <sheetName val="[SHOPLIST.xls]_SHOPLIST_x_10152"/>
      <sheetName val="[SHOPLIST.xls]_SHOPLIST_x_10153"/>
      <sheetName val="[SHOPLIST.xls]_SHOPLIST_x_10154"/>
      <sheetName val="[SHOPLIST.xls]_SHOPLIST_x_10155"/>
      <sheetName val="[SHOPLIST.xls]_SHOPLIST_x_10156"/>
      <sheetName val="[SHOPLIST.xls]_SHOPLIST_x_10157"/>
      <sheetName val="[SHOPLIST.xls]_SHOPLIST_x_10158"/>
      <sheetName val="[SHOPLIST.xls]_SHOPLIST_x_10159"/>
      <sheetName val="[SHOPLIST.xls]_SHOPLIST_x_10160"/>
      <sheetName val="[SHOPLIST.xls]_SHOPLIST_x_10161"/>
      <sheetName val="[SHOPLIST.xls]_SHOPLIST_x_10162"/>
      <sheetName val="[SHOPLIST.xls]_SHOPLIST_x_10163"/>
      <sheetName val="[SHOPLIST.xls]_SHOPLIST_x_10164"/>
      <sheetName val="[SHOPLIST.xls]_SHOPLIST_x_10165"/>
      <sheetName val="[SHOPLIST.xls]_SHOPLIST_x_10166"/>
      <sheetName val="[SHOPLIST.xls]_SHOPLIST_x_10167"/>
      <sheetName val="[SHOPLIST.xls]_SHOPLIST_x_10168"/>
      <sheetName val="[SHOPLIST.xls]_SHOPLIST_x_10169"/>
      <sheetName val="[SHOPLIST.xls]_SHOPLIST_x_10170"/>
      <sheetName val="[SHOPLIST.xls]_SHOPLIST_x_10171"/>
      <sheetName val="[SHOPLIST.xls]_SHOPLIST_x_10172"/>
      <sheetName val="[SHOPLIST.xls]_SHOPLIST_x_10173"/>
      <sheetName val="[SHOPLIST.xls]_SHOPLIST_x_10174"/>
      <sheetName val="[SHOPLIST.xls]_SHOPLIST_x_10175"/>
      <sheetName val="[SHOPLIST.xls]_SHOPLIST_x_10176"/>
      <sheetName val="[SHOPLIST.xls]_SHOPLIST_x_10177"/>
      <sheetName val="[SHOPLIST.xls]_SHOPLIST_x_10178"/>
      <sheetName val="[SHOPLIST.xls]_SHOPLIST_x_10179"/>
      <sheetName val="[SHOPLIST.xls]_SHOPLIST_x_10180"/>
      <sheetName val="[SHOPLIST.xls]_SHOPLIST_x_10181"/>
      <sheetName val="[SHOPLIST.xls]_SHOPLIST_x_10182"/>
      <sheetName val="[SHOPLIST.xls]_SHOPLIST_x_10183"/>
      <sheetName val="[SHOPLIST.xls]_SHOPLIST_x_10184"/>
      <sheetName val="[SHOPLIST.xls]_SHOPLIST_x_10185"/>
      <sheetName val="[SHOPLIST.xls]_SHOPLIST_x_10186"/>
      <sheetName val="[SHOPLIST.xls]_SHOPLIST_x_10187"/>
      <sheetName val="[SHOPLIST.xls]_SHOPLIST_x_10188"/>
      <sheetName val="[SHOPLIST.xls]_SHOPLIST_x_10189"/>
      <sheetName val="[SHOPLIST.xls]_SHOPLIST_x_10190"/>
      <sheetName val="[SHOPLIST.xls]_SHOPLIST_x_10191"/>
      <sheetName val="[SHOPLIST.xls]_SHOPLIST_x_10192"/>
      <sheetName val="[SHOPLIST.xls]_SHOPLIST_x_10193"/>
      <sheetName val="[SHOPLIST.xls]_SHOPLIST_x_10194"/>
      <sheetName val="[SHOPLIST.xls]_SHOPLIST_x_10195"/>
      <sheetName val="[SHOPLIST.xls]_SHOPLIST_x_10196"/>
      <sheetName val="[SHOPLIST.xls]_SHOPLIST_x_10197"/>
      <sheetName val="[SHOPLIST.xls]_SHOPLIST_x_10198"/>
      <sheetName val="[SHOPLIST.xls]_SHOPLIST_x_10199"/>
      <sheetName val="[SHOPLIST.xls]70_x005f_x005f_x005f_x0000_26"/>
      <sheetName val="[SHOPLIST.xls]_SHOPLIST_x_10200"/>
      <sheetName val="[SHOPLIST.xls]_SHOPLIST_x_10201"/>
      <sheetName val="[SHOPLIST.xls]_SHOPLIST_x_10202"/>
      <sheetName val="[SHOPLIST.xls]70___0_s__i___121"/>
      <sheetName val="[SHOPLIST.xls]_SHOPLIST_x_10203"/>
      <sheetName val="[SHOPLIST.xls]_SHOPLIST_x_10204"/>
      <sheetName val="[SHOPLIST.xls]_SHOPLIST_x_10205"/>
      <sheetName val="[SHOPLIST.xls]_SHOPLIST_x_10206"/>
      <sheetName val="[SHOPLIST.xls]_SHOPLIST_x_10207"/>
      <sheetName val="[SHOPLIST.xls]_SHOPLIST_x_10208"/>
      <sheetName val="[SHOPLIST.xls]_SHOPLIST_x_10209"/>
      <sheetName val="[SHOPLIST.xls]_SHOPLIST_x_10210"/>
      <sheetName val="[SHOPLIST.xls]_SHOPLIST_x_10211"/>
      <sheetName val="[SHOPLIST.xls]_SHOPLIST_x_10212"/>
      <sheetName val="[SHOPLIST.xls]_SHOPLIST_x_10213"/>
      <sheetName val="[SHOPLIST.xls]_SHOPLIST_x_10214"/>
      <sheetName val="[SHOPLIST.xls]_SHOPLIST_x_10215"/>
      <sheetName val="[SHOPLIST.xls]_SHOPLIST_x_10216"/>
      <sheetName val="[SHOPLIST.xls]_SHOPLIST_x_10217"/>
      <sheetName val="[SHOPLIST.xls]_SHOPLIST_x_10218"/>
      <sheetName val="[SHOPLIST.xls]_SHOPLIST_x_10219"/>
      <sheetName val="[SHOPLIST.xls]_SHOPLIST_x_10220"/>
      <sheetName val="[SHOPLIST.xls]_SHOPLIST_x_10221"/>
      <sheetName val="[SHOPLIST.xls]_SHOPLIST_x_10222"/>
      <sheetName val="[SHOPLIST.xls]_SHOPLIST_x_10223"/>
      <sheetName val="[SHOPLIST.xls]_SHOPLIST_x_10224"/>
      <sheetName val="[SHOPLIST.xls]_SHOPLIST_x_10225"/>
      <sheetName val="[SHOPLIST.xls]_SHOPLIST_x_10226"/>
      <sheetName val="[SHOPLIST.xls]_SHOPLIST_x_10227"/>
      <sheetName val="[SHOPLIST.xls]_SHOPLIST_x_10228"/>
      <sheetName val="[SHOPLIST.xls]_SHOPLIST_x_10229"/>
      <sheetName val="[SHOPLIST.xls]_SHOPLIST_x_10230"/>
      <sheetName val="[SHOPLIST.xls]_SHOPLIST_x_10231"/>
      <sheetName val="[SHOPLIST.xls]_SHOPLIST_x_10232"/>
      <sheetName val="[SHOPLIST.xls]_SHOPLIST_x_10233"/>
      <sheetName val="[SHOPLIST.xls]_SHOPLIST_x_10234"/>
      <sheetName val="[SHOPLIST.xls]_SHOPLIST_x_10235"/>
      <sheetName val="[SHOPLIST.xls]_SHOPLIST_x_10236"/>
      <sheetName val="[SHOPLIST.xls]_SHOPLIST_x_10237"/>
      <sheetName val="[SHOPLIST.xls]_SHOPLIST_x_10238"/>
      <sheetName val="[SHOPLIST.xls]_SHOPLIST_x_10239"/>
      <sheetName val="[SHOPLIST.xls]_SHOPLIST_x_10240"/>
      <sheetName val="[SHOPLIST.xls]_SHOPLIST_x_10241"/>
      <sheetName val="[SHOPLIST.xls]_SHOPLIST_x_10242"/>
      <sheetName val="[SHOPLIST.xls]_SHOPLIST_x_10243"/>
      <sheetName val="[SHOPLIST.xls]_SHOPLIST_x_10244"/>
      <sheetName val="[SHOPLIST.xls]_SHOPLIST_x_10245"/>
      <sheetName val="[SHOPLIST.xls]_SHOPLIST_x_10246"/>
      <sheetName val="[SHOPLIST.xls]_SHOPLIST_x_10247"/>
      <sheetName val="[SHOPLIST.xls]_SHOPLIST_x_10248"/>
      <sheetName val="[SHOPLIST.xls]_SHOPLIST_x_10249"/>
      <sheetName val="[SHOPLIST.xls]_SHOPLIST_x_10250"/>
      <sheetName val="[SHOPLIST.xls]_SHOPLIST_x_10251"/>
      <sheetName val="[SHOPLIST.xls]_SHOPLIST_x_10252"/>
      <sheetName val="[SHOPLIST.xls]_SHOPLIST_x_10253"/>
      <sheetName val="[SHOPLIST.xls]_SHOPLIST_x_10254"/>
      <sheetName val="[SHOPLIST.xls]_SHOPLIST_x_10255"/>
      <sheetName val="[SHOPLIST.xls]_SHOPLIST_x_10256"/>
      <sheetName val="[SHOPLIST.xls]_SHOPLIST_x_10257"/>
      <sheetName val="[SHOPLIST.xls]_SHOPLIST_x_10258"/>
      <sheetName val="[SHOPLIST.xls]_SHOPLIST_x_10259"/>
      <sheetName val="[SHOPLIST.xls]_SHOPLIST_x_10260"/>
      <sheetName val="[SHOPLIST.xls]_SHOPLIST_x_10261"/>
      <sheetName val="[SHOPLIST.xls]_SHOPLIST_x_10262"/>
      <sheetName val="[SHOPLIST.xls]_SHOPLIST_x_10263"/>
      <sheetName val="[SHOPLIST.xls]_SHOPLIST_x_10264"/>
      <sheetName val="[SHOPLIST.xls]_SHOPLIST_x_10265"/>
      <sheetName val="[SHOPLIST.xls]_SHOPLIST_x_10266"/>
      <sheetName val="[SHOPLIST.xls]_SHOPLIST_x_10267"/>
      <sheetName val="[SHOPLIST.xls]_SHOPLIST_x_10268"/>
      <sheetName val="[SHOPLIST.xls]_SHOPLIST_x_10269"/>
      <sheetName val="[SHOPLIST.xls]_SHOPLIST_x_10270"/>
      <sheetName val="[SHOPLIST.xls]_SHOPLIST_x_10271"/>
      <sheetName val="[SHOPLIST.xls]_SHOPLIST_x_10272"/>
      <sheetName val="[SHOPLIST.xls]_SHOPLIST_x_10273"/>
      <sheetName val="[SHOPLIST.xls]_SHOPLIST_x_10274"/>
      <sheetName val="[SHOPLIST.xls]_SHOPLIST_x_10275"/>
      <sheetName val="[SHOPLIST.xls]_SHOPLIST_x_10276"/>
      <sheetName val="[SHOPLIST.xls]_SHOPLIST_x_10277"/>
      <sheetName val="[SHOPLIST.xls]_SHOPLIST_x_10278"/>
      <sheetName val="[SHOPLIST.xls]_SHOPLIST_x_10279"/>
      <sheetName val="[SHOPLIST.xls]_SHOPLIST_x_10280"/>
      <sheetName val="[SHOPLIST.xls]_SHOPLIST_x_10281"/>
      <sheetName val="[SHOPLIST.xls]_SHOPLIST_x_10282"/>
      <sheetName val="[SHOPLIST.xls]_SHOPLIST_x_10283"/>
      <sheetName val="[SHOPLIST.xls]_SHOPLIST_x_10284"/>
      <sheetName val="[SHOPLIST.xls]_SHOPLIST_x_10285"/>
      <sheetName val="[SHOPLIST.xls]_SHOPLIST_x_10286"/>
      <sheetName val="[SHOPLIST.xls]_SHOPLIST_x_10287"/>
      <sheetName val="[SHOPLIST.xls]_SHOPLIST_x_10288"/>
      <sheetName val="[SHOPLIST.xls]_SHOPLIST_x_10289"/>
      <sheetName val="[SHOPLIST.xls]_SHOPLIST_x_10290"/>
      <sheetName val="[SHOPLIST.xls]_SHOPLIST_x_10291"/>
      <sheetName val="[SHOPLIST.xls]_SHOPLIST_x_10292"/>
      <sheetName val="[SHOPLIST.xls]_SHOPLIST_x_10293"/>
      <sheetName val="[SHOPLIST.xls]_SHOPLIST_x_10294"/>
      <sheetName val="[SHOPLIST.xls]_SHOPLIST_x_10295"/>
      <sheetName val="[SHOPLIST.xls]_SHOPLIST_x_10296"/>
      <sheetName val="[SHOPLIST.xls]_SHOPLIST_x_10297"/>
      <sheetName val="[SHOPLIST.xls]_SHOPLIST_x_10298"/>
      <sheetName val="[SHOPLIST.xls]_SHOPLIST_x_10299"/>
      <sheetName val="[SHOPLIST.xls]_SHOPLIST_x_10300"/>
      <sheetName val="[SHOPLIST.xls]_SHOPLIST_x_10301"/>
      <sheetName val="[SHOPLIST.xls]_SHOPLIST_x_10302"/>
      <sheetName val="[SHOPLIST.xls]_SHOPLIST_x_10303"/>
      <sheetName val="[SHOPLIST.xls]_SHOPLIST_x_10304"/>
      <sheetName val="[SHOPLIST.xls]_SHOPLIST_x_10305"/>
      <sheetName val="[SHOPLIST.xls]_SHOPLIST_x_10306"/>
      <sheetName val="[SHOPLIST.xls]_SHOPLIST_x_10307"/>
      <sheetName val="[SHOPLIST.xls]_SHOPLIST_x_10308"/>
      <sheetName val="[SHOPLIST.xls]_SHOPLIST_x_10309"/>
      <sheetName val="[SHOPLIST.xls]_SHOPLIST_x_10310"/>
      <sheetName val="[SHOPLIST.xls]_SHOPLIST_x_10311"/>
      <sheetName val="[SHOPLIST.xls]70_x005f_x0000___0_x_36"/>
      <sheetName val="[SHOPLIST.xls]_SHOPLIST_x_10312"/>
      <sheetName val="[SHOPLIST.xls]_SHOPLIST_x_10313"/>
      <sheetName val="[SHOPLIST.xls]_SHOPLIST_x_10314"/>
      <sheetName val="[SHOPLIST.xls]_SHOPLIST_x_10315"/>
      <sheetName val="[SHOPLIST.xls]_SHOPLIST_x_10316"/>
      <sheetName val="[SHOPLIST.xls]_SHOPLIST_x_10317"/>
      <sheetName val="[SHOPLIST.xls]_SHOPLIST_x_10318"/>
      <sheetName val="[SHOPLIST.xls]_SHOPLIST_x_10319"/>
      <sheetName val="[SHOPLIST.xls]_SHOPLIST_x_10320"/>
      <sheetName val="[SHOPLIST.xls]_SHOPLIST_x_10321"/>
      <sheetName val="[SHOPLIST.xls]_SHOPLIST_x_10322"/>
      <sheetName val="[SHOPLIST.xls]_SHOPLIST_x_10323"/>
      <sheetName val="[SHOPLIST.xls]_SHOPLIST_x_10324"/>
      <sheetName val="[SHOPLIST.xls]_SHOPLIST_x_10325"/>
      <sheetName val="[SHOPLIST.xls]_SHOPLIST_x_10326"/>
      <sheetName val="[SHOPLIST.xls]_SHOPLIST_x_10327"/>
      <sheetName val="[SHOPLIST.xls]_SHOPLIST_x_10328"/>
      <sheetName val="[SHOPLIST.xls]_SHOPLIST_x_10329"/>
      <sheetName val="[SHOPLIST.xls]_SHOPLIST_x_10330"/>
      <sheetName val="[SHOPLIST.xls]_SHOPLIST_x_10331"/>
      <sheetName val="[SHOPLIST.xls]_SHOPLIST_x_10332"/>
      <sheetName val="[SHOPLIST.xls]_SHOPLIST_x_10333"/>
      <sheetName val="[SHOPLIST.xls]_SHOPLIST_x_10334"/>
      <sheetName val="[SHOPLIST.xls]_SHOPLIST_x_10335"/>
      <sheetName val="[SHOPLIST.xls]_SHOPLIST_x_10336"/>
      <sheetName val="[SHOPLIST.xls]_SHOPLIST_x_10337"/>
      <sheetName val="[SHOPLIST.xls]_SHOPLIST_x_10338"/>
      <sheetName val="[SHOPLIST.xls]_SHOPLIST_x_10339"/>
      <sheetName val="[SHOPLIST.xls]_SHOPLIST_x_10340"/>
      <sheetName val="[SHOPLIST.xls]_SHOPLIST_x_10341"/>
      <sheetName val="[SHOPLIST.xls]_SHOPLIST_x_10342"/>
      <sheetName val="[SHOPLIST.xls]_SHOPLIST_x_10343"/>
      <sheetName val="[SHOPLIST.xls]_SHOPLIST_x_10344"/>
      <sheetName val="[SHOPLIST.xls]_SHOPLIST_x_10345"/>
      <sheetName val="[SHOPLIST.xls]_SHOPLIST_x_10346"/>
      <sheetName val="[SHOPLIST.xls]_SHOPLIST_x_10347"/>
      <sheetName val="[SHOPLIST.xls]_SHOPLIST_x_10348"/>
      <sheetName val="[SHOPLIST.xls]_SHOPLIST_x_10349"/>
      <sheetName val="[SHOPLIST.xls]_SHOPLIST_x_10350"/>
      <sheetName val="[SHOPLIST.xls]_SHOPLIST_x_10351"/>
      <sheetName val="[SHOPLIST.xls]_SHOPLIST_x_10352"/>
      <sheetName val="[SHOPLIST.xls]_SHOPLIST_x_10353"/>
      <sheetName val="[SHOPLIST.xls]_SHOPLIST_x_10354"/>
      <sheetName val="[SHOPLIST.xls]_SHOPLIST_x_10355"/>
      <sheetName val="[SHOPLIST.xls]_SHOPLIST_x_10356"/>
      <sheetName val="[SHOPLIST.xls]_SHOPLIST_x_10357"/>
      <sheetName val="[SHOPLIST.xls]_SHOPLIST_x_10358"/>
      <sheetName val="[SHOPLIST.xls]_SHOPLIST_x_10359"/>
      <sheetName val="[SHOPLIST.xls]_SHOPLIST_x_10360"/>
      <sheetName val="[SHOPLIST.xls]_SHOPLIST_x_10361"/>
      <sheetName val="[SHOPLIST.xls]_SHOPLIST_x_10362"/>
      <sheetName val="[SHOPLIST.xls]_SHOPLIST_x_10363"/>
      <sheetName val="[SHOPLIST.xls]_SHOPLIST_x_10364"/>
      <sheetName val="[SHOPLIST.xls]_SHOPLIST_x_10365"/>
      <sheetName val="[SHOPLIST.xls]_SHOPLIST_x_10366"/>
      <sheetName val="[SHOPLIST.xls]_SHOPLIST_x_10367"/>
      <sheetName val="[SHOPLIST.xls]_SHOPLIST_x_10368"/>
      <sheetName val="[SHOPLIST.xls]_SHOPLIST_x_10369"/>
      <sheetName val="[SHOPLIST.xls]_SHOPLIST_x_10370"/>
      <sheetName val="[SHOPLIST.xls]_SHOPLIST_x_10371"/>
      <sheetName val="[SHOPLIST.xls]_SHOPLIST_x_10372"/>
      <sheetName val="[SHOPLIST.xls]_SHOPLIST_x_10373"/>
      <sheetName val="[SHOPLIST.xls]_SHOPLIST_x_10374"/>
      <sheetName val="[SHOPLIST.xls]_SHOPLIST_x_10375"/>
      <sheetName val="[SHOPLIST.xls]_SHOPLIST_x_10376"/>
      <sheetName val="[SHOPLIST.xls]_SHOPLIST_x_10377"/>
      <sheetName val="[SHOPLIST.xls]_SHOPLIST_x_10378"/>
      <sheetName val="[SHOPLIST.xls]_SHOPLIST_x_10379"/>
      <sheetName val="[SHOPLIST.xls]_SHOPLIST_x_10380"/>
      <sheetName val="[SHOPLIST.xls]_SHOPLIST_x_10381"/>
      <sheetName val="[SHOPLIST.xls]_SHOPLIST_x_10382"/>
      <sheetName val="[SHOPLIST.xls]_SHOPLIST_x_10383"/>
      <sheetName val="[SHOPLIST.xls]_SHOPLIST_x_10384"/>
      <sheetName val="[SHOPLIST.xls]_SHOPLIST_x_10385"/>
      <sheetName val="[SHOPLIST.xls]_SHOPLIST_x_10386"/>
      <sheetName val="[SHOPLIST.xls]_SHOPLIST_x_10387"/>
      <sheetName val="[SHOPLIST.xls]_SHOPLIST_x_10388"/>
      <sheetName val="[SHOPLIST.xls]_SHOPLIST_x_10389"/>
      <sheetName val="[SHOPLIST.xls]_SHOPLIST_x_10390"/>
      <sheetName val="[SHOPLIST.xls]_SHOPLIST_x_10391"/>
      <sheetName val="[SHOPLIST.xls]_SHOPLIST_x_10392"/>
      <sheetName val="[SHOPLIST.xls]_SHOPLIST_x_10393"/>
      <sheetName val="[SHOPLIST.xls]_SHOPLIST_x_10394"/>
      <sheetName val="[SHOPLIST.xls]_SHOPLIST_x_10395"/>
      <sheetName val="[SHOPLIST.xls]_SHOPLIST_x_10396"/>
      <sheetName val="[SHOPLIST.xls]_SHOPLIST_x_10397"/>
      <sheetName val="[SHOPLIST.xls]_SHOPLIST_x_10398"/>
      <sheetName val="[SHOPLIST.xls]_SHOPLIST_x_10399"/>
      <sheetName val="[SHOPLIST.xls]_VW__VU________99"/>
      <sheetName val="[SHOPLIST.xls]_VW__VU_______100"/>
      <sheetName val="[SHOPLIST.xls]_SHOPLIST_x_10400"/>
      <sheetName val="[SHOPLIST.xls]70___0_s__i___122"/>
      <sheetName val="[SHOPLIST.xls]_SHOPLIST_x_10401"/>
      <sheetName val="[SHOPLIST.xls]_SHOPLIST_x_10402"/>
      <sheetName val="[SHOPLIST.xls]_VW__VU_______101"/>
      <sheetName val="[SHOPLIST.xls]_VW__VU_______102"/>
      <sheetName val="[SHOPLIST.xls]_SHOPLIST_x_10403"/>
      <sheetName val="[SHOPLIST.xls]_SHOPLIST_x_10404"/>
      <sheetName val="[SHOPLIST.xls]70___0_s__i___123"/>
      <sheetName val="[SHOPLIST.xls]_SHOPLIST_x_10405"/>
      <sheetName val="[SHOPLIST.xls]_SHOPLIST_x_10406"/>
      <sheetName val="[SHOPLIST.xls]_SHOPLIST_x_10407"/>
      <sheetName val="[SHOPLIST.xls]_SHOPLIST_x_10408"/>
      <sheetName val="[SHOPLIST.xls]_SHOPLIST_x_10409"/>
      <sheetName val="[SHOPLIST.xls]_SHOPLIST_x_10410"/>
      <sheetName val="[SHOPLIST.xls]_SHOPLIST_x_10411"/>
      <sheetName val="[SHOPLIST.xls]_SHOPLIST_x_10412"/>
      <sheetName val="[SHOPLIST.xls]_SHOPLIST_x_10413"/>
      <sheetName val="[SHOPLIST.xls]_SHOPLIST_x_10414"/>
      <sheetName val="[SHOPLIST.xls]_SHOPLIST_x_10415"/>
      <sheetName val="[SHOPLIST.xls]_SHOPLIST_x_10416"/>
      <sheetName val="[SHOPLIST.xls]_SHOPLIST_x_10417"/>
      <sheetName val="[SHOPLIST.xls]_SHOPLIST_x_10418"/>
      <sheetName val="[SHOPLIST.xls]_SHOPLIST_x_10419"/>
      <sheetName val="[SHOPLIST.xls]_SHOPLIST_x_10420"/>
      <sheetName val="[SHOPLIST.xls]_SHOPLIST_x_10421"/>
      <sheetName val="[SHOPLIST.xls]_SHOPLIST_x_10422"/>
      <sheetName val="[SHOPLIST.xls]_SHOPLIST_x_10423"/>
      <sheetName val="[SHOPLIST.xls]_SHOPLIST_x_10424"/>
      <sheetName val="[SHOPLIST.xls]_SHOPLIST_x_10425"/>
      <sheetName val="[SHOPLIST.xls]_SHOPLIST_x_10426"/>
      <sheetName val="[SHOPLIST.xls]_SHOPLIST_x_10427"/>
      <sheetName val="[SHOPLIST.xls]_SHOPLIST_x_10428"/>
      <sheetName val="[SHOPLIST.xls]_SHOPLIST_x_10429"/>
      <sheetName val="[SHOPLIST.xls]_SHOPLIST_x_10430"/>
      <sheetName val="[SHOPLIST.xls]_SHOPLIST_x_10431"/>
      <sheetName val="[SHOPLIST.xls]_SHOPLIST_x_10432"/>
      <sheetName val="[SHOPLIST.xls]_SHOPLIST_x_10433"/>
      <sheetName val="[SHOPLIST.xls]_SHOPLIST_x_10434"/>
      <sheetName val="[SHOPLIST.xls]_SHOPLIST_x_10435"/>
      <sheetName val="[SHOPLIST.xls]_SHOPLIST_x_10436"/>
      <sheetName val="[SHOPLIST.xls]_SHOPLIST_x_10437"/>
      <sheetName val="[SHOPLIST.xls]_SHOPLIST_x_10438"/>
      <sheetName val="[SHOPLIST.xls]_SHOPLIST_x_10439"/>
      <sheetName val="[SHOPLIST.xls]_SHOPLIST_x_10440"/>
      <sheetName val="[SHOPLIST.xls]_SHOPLIST_x_10441"/>
      <sheetName val="[SHOPLIST.xls]_SHOPLIST_x_10442"/>
      <sheetName val="[SHOPLIST.xls]_SHOPLIST_x_10443"/>
      <sheetName val="[SHOPLIST.xls]_SHOPLIST_x_10444"/>
      <sheetName val="[SHOPLIST.xls]_SHOPLIST_x_10445"/>
      <sheetName val="[SHOPLIST.xls]_SHOPLIST_x_10446"/>
      <sheetName val="[SHOPLIST.xls]_SHOPLIST_x_10447"/>
      <sheetName val="[SHOPLIST.xls]_SHOPLIST_x_10448"/>
      <sheetName val="[SHOPLIST.xls]_SHOPLIST_x_10449"/>
      <sheetName val="[SHOPLIST.xls]_SHOPLIST_x_10450"/>
      <sheetName val="[SHOPLIST.xls]_SHOPLIST_x_10451"/>
      <sheetName val="[SHOPLIST.xls]_SHOPLIST_x_10452"/>
      <sheetName val="[SHOPLIST.xls]_SHOPLIST_x_10453"/>
      <sheetName val="[SHOPLIST.xls]_SHOPLIST_x_10454"/>
      <sheetName val="[SHOPLIST.xls]_SHOPLIST_x_10455"/>
      <sheetName val="[SHOPLIST.xls]_SHOPLIST_x_10456"/>
      <sheetName val="[SHOPLIST.xls]70___0_s__i___124"/>
      <sheetName val="[SHOPLIST.xls]_SHOPLIST_x_10457"/>
      <sheetName val="[SHOPLIST.xls]_SHOPLIST_x_10458"/>
      <sheetName val="[SHOPLIST.xls]_SHOPLIST_x_10459"/>
      <sheetName val="[SHOPLIST.xls]_VW__VU_______103"/>
      <sheetName val="[SHOPLIST.xls]_SHOPLIST_x_10460"/>
      <sheetName val="[SHOPLIST.xls]_SHOPLIST_x_10461"/>
      <sheetName val="[SHOPLIST.xls]_SHOPLIST_x_10462"/>
      <sheetName val="[SHOPLIST.xls]_SHOPLIST_x_10463"/>
      <sheetName val="[SHOPLIST.xls]_SHOPLIST_x_10464"/>
      <sheetName val="[SHOPLIST.xls]_SHOPLIST_x_10465"/>
      <sheetName val="[SHOPLIST.xls]_SHOPLIST_x_10466"/>
      <sheetName val="[SHOPLIST.xls]_SHOPLIST_x_10467"/>
      <sheetName val="[SHOPLIST.xls]_SHOPLIST_x_10468"/>
      <sheetName val="[SHOPLIST.xls]_SHOPLIST_x_10469"/>
      <sheetName val="[SHOPLIST.xls]_SHOPLIST_x_10470"/>
      <sheetName val="[SHOPLIST.xls]_SHOPLIST_x_10471"/>
      <sheetName val="[SHOPLIST.xls]_SHOPLIST_x_10472"/>
      <sheetName val="[SHOPLIST.xls]_SHOPLIST_x_10473"/>
      <sheetName val="[SHOPLIST.xls]_SHOPLIST_x_10474"/>
      <sheetName val="[SHOPLIST.xls]_SHOPLIST_x_10475"/>
      <sheetName val="[SHOPLIST.xls]_SHOPLIST_x_10476"/>
      <sheetName val="[SHOPLIST.xls]_SHOPLIST_x_10477"/>
      <sheetName val="[SHOPLIST.xls]_SHOPLIST_x_10478"/>
      <sheetName val="[SHOPLIST.xls]_SHOPLIST_x_10479"/>
      <sheetName val="[SHOPLIST.xls]_SHOPLIST_x_10480"/>
      <sheetName val="[SHOPLIST.xls]_SHOPLIST_x_10481"/>
      <sheetName val="[SHOPLIST.xls]_SHOPLIST_x_10482"/>
      <sheetName val="[SHOPLIST.xls]_SHOPLIST_x_10483"/>
      <sheetName val="[SHOPLIST.xls]_SHOPLIST_x_10484"/>
      <sheetName val="[SHOPLIST.xls]_SHOPLIST_x_10485"/>
      <sheetName val="[SHOPLIST.xls]_SHOPLIST_x_10486"/>
      <sheetName val="[SHOPLIST.xls]_SHOPLIST_x_10487"/>
      <sheetName val="[SHOPLIST.xls]_SHOPLIST_x_10488"/>
      <sheetName val="[SHOPLIST.xls]_SHOPLIST_x_10489"/>
      <sheetName val="[SHOPLIST.xls]_SHOPLIST_x_10490"/>
      <sheetName val="[SHOPLIST.xls]_SHOPLIST_x_10491"/>
      <sheetName val="[SHOPLIST.xls]_SHOPLIST_x_10492"/>
      <sheetName val="[SHOPLIST.xls]_SHOPLIST_x_10493"/>
      <sheetName val="[SHOPLIST.xls]_SHOPLIST_x_10494"/>
      <sheetName val="[SHOPLIST.xls]_SHOPLIST_x_10495"/>
      <sheetName val="[SHOPLIST.xls]_SHOPLIST_x_10496"/>
      <sheetName val="[SHOPLIST.xls]_SHOPLIST_x_10497"/>
      <sheetName val="[SHOPLIST.xls]_SHOPLIST_x_10498"/>
      <sheetName val="[SHOPLIST.xls]_SHOPLIST_x_10499"/>
      <sheetName val="[SHOPLIST.xls]_SHOPLIST_x_10500"/>
      <sheetName val="[SHOPLIST.xls]_SHOPLIST_x_10501"/>
      <sheetName val="[SHOPLIST.xls]_SHOPLIST_x_10502"/>
      <sheetName val="[SHOPLIST.xls]_SHOPLIST_x_10503"/>
      <sheetName val="[SHOPLIST.xls]_SHOPLIST_x_10504"/>
      <sheetName val="[SHOPLIST.xls]_SHOPLIST_x_10505"/>
      <sheetName val="[SHOPLIST.xls]_SHOPLIST_x_10506"/>
      <sheetName val="[SHOPLIST.xls]_SHOPLIST_x_10507"/>
      <sheetName val="[SHOPLIST.xls]_SHOPLIST_x_10508"/>
      <sheetName val="[SHOPLIST.xls]_SHOPLIST_x_10509"/>
      <sheetName val="[SHOPLIST.xls]_SHOPLIST_x_10510"/>
      <sheetName val="[SHOPLIST.xls]_SHOPLIST_x_10511"/>
      <sheetName val="[SHOPLIST.xls]_SHOPLIST_x_10512"/>
      <sheetName val="[SHOPLIST.xls]_SHOPLIST_x_10513"/>
      <sheetName val="[SHOPLIST.xls]_SHOPLIST_x_10514"/>
      <sheetName val="[SHOPLIST.xls]_SHOPLIST_x_10515"/>
      <sheetName val="[SHOPLIST.xls]_SHOPLIST_x_10516"/>
      <sheetName val="[SHOPLIST.xls]_SHOPLIST_x_10517"/>
      <sheetName val="[SHOPLIST.xls]_SHOPLIST_x_10518"/>
      <sheetName val="[SHOPLIST.xls]_SHOPLIST_x_10519"/>
      <sheetName val="[SHOPLIST.xls]70___0_s__i___125"/>
      <sheetName val="[SHOPLIST.xls]_SHOPLIST_x_10520"/>
      <sheetName val="[SHOPLIST.xls]_VW_VU____t__0__4"/>
      <sheetName val="[SHOPLIST.xls]_SHOPLIST_x_10521"/>
      <sheetName val="[SHOPLIST.xls]_SHOPLIST_x_10522"/>
      <sheetName val="[SHOPLIST.xls]_SHOPLIST_x_10523"/>
      <sheetName val="Dropdown_Attributes"/>
      <sheetName val="schedule nos"/>
      <sheetName val="Sheet8"/>
      <sheetName val="Electricity"/>
      <sheetName val="R&amp;M"/>
      <sheetName val="Letter"/>
      <sheetName val="F-6_COVER1"/>
      <sheetName val="10_Breakdown_1"/>
      <sheetName val="Exc_Adj1"/>
      <sheetName val="Bill_011"/>
      <sheetName val="Bill_021"/>
      <sheetName val="Bill_031"/>
      <sheetName val="Bill_041"/>
      <sheetName val="Bill_051"/>
      <sheetName val="Bill_061"/>
      <sheetName val="Bill_071"/>
      <sheetName val="Bill_081"/>
      <sheetName val="Bill_091"/>
      <sheetName val="NBT_Calculation1"/>
      <sheetName val="Main_VO_Summary1"/>
      <sheetName val="VO_Sum_Non(New)1"/>
      <sheetName val="VO-07_1"/>
      <sheetName val="VO-08_1"/>
      <sheetName val="B.O.Q. Main Villa"/>
      <sheetName val="6PILE  (돌출)"/>
      <sheetName val="INSPECTION REQUEST (IR)"/>
      <sheetName val="INFLATION"/>
      <sheetName val="TEMPS"/>
      <sheetName val="P.C.SUMS"/>
      <sheetName val="PLANT"/>
      <sheetName val="CLIENTS"/>
      <sheetName val="BULD_32"/>
      <sheetName val="BLOCK_K2"/>
      <sheetName val="F-6_COVER2"/>
      <sheetName val="10_Breakdown_2"/>
      <sheetName val="Exc_Adj2"/>
      <sheetName val="Bill_012"/>
      <sheetName val="Bill_022"/>
      <sheetName val="Bill_032"/>
      <sheetName val="Bill_042"/>
      <sheetName val="Bill_052"/>
      <sheetName val="Bill_062"/>
      <sheetName val="Bill_072"/>
      <sheetName val="Bill_082"/>
      <sheetName val="Bill_092"/>
      <sheetName val="NBT_Calculation2"/>
      <sheetName val="Main_VO_Summary2"/>
      <sheetName val="VO_Sum_Non(New)2"/>
      <sheetName val="VO-07_2"/>
      <sheetName val="VO-08_2"/>
      <sheetName val="BULD_33"/>
      <sheetName val="BLOCK_K3"/>
      <sheetName val="F-6_COVER3"/>
      <sheetName val="10_Breakdown_3"/>
      <sheetName val="Exc_Adj3"/>
      <sheetName val="Bill_013"/>
      <sheetName val="Bill_023"/>
      <sheetName val="Bill_033"/>
      <sheetName val="Bill_043"/>
      <sheetName val="Bill_053"/>
      <sheetName val="Bill_063"/>
      <sheetName val="Bill_073"/>
      <sheetName val="Bill_083"/>
      <sheetName val="Bill_093"/>
      <sheetName val="NBT_Calculation3"/>
      <sheetName val="Main_VO_Summary3"/>
      <sheetName val="VO_Sum_Non(New)3"/>
      <sheetName val="VO-07_3"/>
      <sheetName val="VO-08_3"/>
      <sheetName val="B_O_Q__Main_Villa"/>
      <sheetName val="6PILE__(돌출)"/>
      <sheetName val="INSPECTION_REQUEST_(IR)"/>
      <sheetName val="P_C_SUMS"/>
      <sheetName val="BULD_34"/>
      <sheetName val="BLOCK_K4"/>
      <sheetName val="F-6_COVER4"/>
      <sheetName val="10_Breakdown_4"/>
      <sheetName val="Exc_Adj4"/>
      <sheetName val="Bill_014"/>
      <sheetName val="Bill_024"/>
      <sheetName val="Bill_034"/>
      <sheetName val="Bill_044"/>
      <sheetName val="Bill_054"/>
      <sheetName val="Bill_064"/>
      <sheetName val="Bill_074"/>
      <sheetName val="Bill_084"/>
      <sheetName val="Bill_094"/>
      <sheetName val="Bill_1019"/>
      <sheetName val="NBT_Calculation4"/>
      <sheetName val="Main_VO_Summary4"/>
      <sheetName val="VO_Sum_Non(New)4"/>
      <sheetName val="VO-07_4"/>
      <sheetName val="VO-08_4"/>
      <sheetName val="Bill_1020"/>
      <sheetName val="B_O_Q__Main_Villa1"/>
      <sheetName val="6PILE__(돌출)1"/>
      <sheetName val="INSPECTION_REQUEST_(IR)1"/>
      <sheetName val="P_C_SUMS1"/>
      <sheetName val="TS1"/>
      <sheetName val="_SHOPLIST_xls_70_x0000_,_0_x000"/>
      <sheetName val="Grand_Summary_6"/>
      <sheetName val="Bill_No_01_-_GI_6"/>
      <sheetName val="combined_6"/>
      <sheetName val="summary-Optional_6"/>
      <sheetName val="B14_02_6"/>
      <sheetName val="Prov_Sum_6"/>
      <sheetName val="Cover_Page6"/>
      <sheetName val="Approved_INR_Claimed_Log_(2)6"/>
      <sheetName val="INR_Data6"/>
      <sheetName val="Dec_OCR6"/>
      <sheetName val="OCR_(APR6"/>
      <sheetName val="Survey_6"/>
      <sheetName val="INR_Summary_Sheet6"/>
      <sheetName val="ITR_Form_(Rev0)6"/>
      <sheetName val="ITR_Form_(SS)6"/>
      <sheetName val="ITR_Form_(Rev1)6"/>
      <sheetName val="Method_Statements6"/>
      <sheetName val="SI_226"/>
      <sheetName val="TO_List6"/>
      <sheetName val="CCTV_DATA6"/>
      <sheetName val="General_Summary6"/>
      <sheetName val="FAL_intern6"/>
      <sheetName val="SoW_Assess_Blank_Form3"/>
      <sheetName val="VO_Breakdown3"/>
      <sheetName val="Measurement_Sheet3"/>
      <sheetName val="Schedule_of_Drawings3"/>
      <sheetName val="SI_Schedule3"/>
      <sheetName val="ContraCharge_Schedule3"/>
      <sheetName val="Item_List_OLD3"/>
      <sheetName val="B_Room_W_Done_Progress3"/>
      <sheetName val="SUMMARY_(ROOM)3"/>
      <sheetName val="W_D_Prgress_Public_area3"/>
      <sheetName val="SUMMARY_Public3"/>
      <sheetName val="[SHOPLIST_xls]_VW__VU________21"/>
      <sheetName val="[SHOPLIST_xls]70_x005f_x0000___0_x011"/>
      <sheetName val="[SHOPLIST_xls]70___0_s__i____31"/>
      <sheetName val="[SHOPLIST_xls]_SHOPLIST_xls1000"/>
      <sheetName val="[SHOPLIST_xls]_SHOPLIST_xls1001"/>
      <sheetName val="[SHOPLIST_xls]_SHOPLIST_xls1002"/>
      <sheetName val="[SHOPLIST_xls]_SHOPLIST_xls1003"/>
      <sheetName val="[SHOPLIST_xls]_SHOPLIST_xls1004"/>
      <sheetName val="[SHOPLIST_xls]_SHOPLIST_xls1005"/>
      <sheetName val="[SHOPLIST_xls]_SHOPLIST_xls1006"/>
      <sheetName val="[SHOPLIST_xls]_SHOPLIST_xls1007"/>
      <sheetName val="[SHOPLIST_xls]_SHOPLIST_xls1008"/>
      <sheetName val="[SHOPLIST_xls]_SHOPLIST_xls1009"/>
      <sheetName val="[SHOPLIST_xls]_SHOPLIST_xls1010"/>
      <sheetName val="[SHOPLIST_xls]_SHOPLIST_xls1011"/>
      <sheetName val="[SHOPLIST_xls]_SHOPLIST_xls1012"/>
      <sheetName val="[SHOPLIST_xls]_SHOPLIST_xls1013"/>
      <sheetName val="[SHOPLIST_xls]_SHOPLIST_xls1014"/>
      <sheetName val="[SHOPLIST_xls]_SHOPLIST_xls1015"/>
      <sheetName val="[SHOPLIST_xls]_SHOPLIST_xls1016"/>
      <sheetName val="[SHOPLIST_xls]_SHOPLIST_xls1017"/>
      <sheetName val="[SHOPLIST_xls]_SHOPLIST_xls1018"/>
      <sheetName val="[SHOPLIST_xls]_SHOPLIST_xls1019"/>
      <sheetName val="[SHOPLIST_xls]_SHOPLIST_xls1020"/>
      <sheetName val="[SHOPLIST_xls]_SHOPLIST_xls1021"/>
      <sheetName val="[SHOPLIST_xls]_SHOPLIST_xls1022"/>
      <sheetName val="[SHOPLIST_xls]_SHOPLIST_xls1023"/>
      <sheetName val="[SHOPLIST_xls]_SHOPLIST_xls1024"/>
      <sheetName val="[SHOPLIST_xls]_SHOPLIST_xls1025"/>
      <sheetName val="[SHOPLIST_xls]_SHOPLIST_xls1026"/>
      <sheetName val="[SHOPLIST_xls]_SHOPLIST_xls1027"/>
      <sheetName val="[SHOPLIST_xls]_SHOPLIST_xls1028"/>
      <sheetName val="[SHOPLIST_xls]_SHOPLIST_xls1029"/>
      <sheetName val="[SHOPLIST_xls]_SHOPLIST_xls1030"/>
      <sheetName val="[SHOPLIST_xls]_SHOPLIST_xls1031"/>
      <sheetName val="[SHOPLIST_xls]_SHOPLIST_xls1032"/>
      <sheetName val="[SHOPLIST_xls]_SHOPLIST_xls1033"/>
      <sheetName val="[SHOPLIST_xls]_SHOPLIST_xls1034"/>
      <sheetName val="[SHOPLIST_xls]_SHOPLIST_xls1035"/>
      <sheetName val="[SHOPLIST_xls]_SHOPLIST_xls1036"/>
      <sheetName val="[SHOPLIST_xls]_SHOPLIST_xls1037"/>
      <sheetName val="[SHOPLIST_xls]_SHOPLIST_xls1038"/>
      <sheetName val="[SHOPLIST_xls]_SHOPLIST_xls1039"/>
      <sheetName val="[SHOPLIST_xls]_SHOPLIST_xls1040"/>
      <sheetName val="[SHOPLIST_xls]_SHOPLIST_xls1041"/>
      <sheetName val="[SHOPLIST_xls]_SHOPLIST_xls1042"/>
      <sheetName val="[SHOPLIST_xls]_SHOPLIST_xls1043"/>
      <sheetName val="[SHOPLIST_xls]_SHOPLIST_xls1044"/>
      <sheetName val="[SHOPLIST_xls]_SHOPLIST_xls1045"/>
      <sheetName val="[SHOPLIST_xls]_SHOPLIST_xls1046"/>
      <sheetName val="[SHOPLIST_xls]_SHOPLIST_xls1047"/>
      <sheetName val="[SHOPLIST_xls]_SHOPLIST_xls1048"/>
      <sheetName val="[SHOPLIST_xls]_SHOPLIST_xls1049"/>
      <sheetName val="[SHOPLIST_xls]_SHOPLIST_xls1050"/>
      <sheetName val="[SHOPLIST_xls]_SHOPLIST_xls1051"/>
      <sheetName val="[SHOPLIST_xls]_SHOPLIST_xls1052"/>
      <sheetName val="[SHOPLIST_xls]_SHOPLIST_xls1053"/>
      <sheetName val="[SHOPLIST_xls]_SHOPLIST_xls1054"/>
      <sheetName val="[SHOPLIST_xls]_SHOPLIST_xls1055"/>
      <sheetName val="[SHOPLIST_xls]_SHOPLIST_xls1056"/>
      <sheetName val="[SHOPLIST_xls]_SHOPLIST_xls1057"/>
      <sheetName val="[SHOPLIST_xls]_SHOPLIST_xls1058"/>
      <sheetName val="[SHOPLIST_xls]_SHOPLIST_xls1059"/>
      <sheetName val="[SHOPLIST_xls]_SHOPLIST_xls1060"/>
      <sheetName val="[SHOPLIST_xls]_SHOPLIST_xls1061"/>
      <sheetName val="[SHOPLIST_xls]_SHOPLIST_xls1062"/>
      <sheetName val="[SHOPLIST_xls]_SHOPLIST_xls1063"/>
      <sheetName val="[SHOPLIST_xls]_SHOPLIST_xls1064"/>
      <sheetName val="[SHOPLIST_xls]_SHOPLIST_xls1065"/>
      <sheetName val="[SHOPLIST_xls]_SHOPLIST_xls1066"/>
      <sheetName val="[SHOPLIST_xls]_SHOPLIST_xls1067"/>
      <sheetName val="[SHOPLIST_xls]_SHOPLIST_xls1068"/>
      <sheetName val="[SHOPLIST_xls]_SHOPLIST_xls1069"/>
      <sheetName val="[SHOPLIST_xls]_SHOPLIST_xls1070"/>
      <sheetName val="[SHOPLIST_xls]_SHOPLIST_xls1071"/>
      <sheetName val="[SHOPLIST_xls]_SHOPLIST_xls1072"/>
      <sheetName val="[SHOPLIST_xls]_SHOPLIST_xls1073"/>
      <sheetName val="[SHOPLIST_xls]_SHOPLIST_xls1074"/>
      <sheetName val="[SHOPLIST_xls]_SHOPLIST_xls1075"/>
      <sheetName val="[SHOPLIST_xls]_SHOPLIST_xls1076"/>
      <sheetName val="[SHOPLIST_xls]_SHOPLIST_xls1077"/>
      <sheetName val="[SHOPLIST_xls]_SHOPLIST_xls1078"/>
      <sheetName val="[SHOPLIST_xls]_SHOPLIST_xls1079"/>
      <sheetName val="[SHOPLIST_xls]_SHOPLIST_xls1080"/>
      <sheetName val="[SHOPLIST_xls]_SHOPLIST_xls1081"/>
      <sheetName val="[SHOPLIST_xls]_SHOPLIST_xls1082"/>
      <sheetName val="[SHOPLIST_xls]_SHOPLIST_xls1083"/>
      <sheetName val="[SHOPLIST_xls]_SHOPLIST_xls1084"/>
      <sheetName val="[SHOPLIST_xls]_SHOPLIST_xls1085"/>
      <sheetName val="[SHOPLIST_xls]_SHOPLIST_xls1086"/>
      <sheetName val="[SHOPLIST_xls]_SHOPLIST_xls1087"/>
      <sheetName val="[SHOPLIST_xls]_SHOPLIST_xls1088"/>
      <sheetName val="[SHOPLIST_xls]_SHOPLIST_xls1089"/>
      <sheetName val="[SHOPLIST_xls]_SHOPLIST_xls1090"/>
      <sheetName val="[SHOPLIST_xls]_SHOPLIST_xls1091"/>
      <sheetName val="[SHOPLIST_xls]_SHOPLIST_xls1092"/>
      <sheetName val="[SHOPLIST_xls]_SHOPLIST_xls1093"/>
      <sheetName val="[SHOPLIST_xls]_SHOPLIST_xls1094"/>
      <sheetName val="[SHOPLIST_xls]_SHOPLIST_xls1095"/>
      <sheetName val="[SHOPLIST_xls]_SHOPLIST_xls1096"/>
      <sheetName val="[SHOPLIST_xls]_SHOPLIST_xls1097"/>
      <sheetName val="[SHOPLIST_xls]_SHOPLIST_xls1098"/>
      <sheetName val="[SHOPLIST_xls]_SHOPLIST_xls1099"/>
      <sheetName val="[SHOPLIST_xls]_SHOPLIST_xls1100"/>
      <sheetName val="[SHOPLIST_xls]_SHOPLIST_xls1101"/>
      <sheetName val="[SHOPLIST_xls]_SHOPLIST_xls1102"/>
      <sheetName val="[SHOPLIST_xls]_SHOPLIST_xls1103"/>
      <sheetName val="[SHOPLIST_xls]_SHOPLIST_xls1104"/>
      <sheetName val="[SHOPLIST_xls]_SHOPLIST_xls1105"/>
      <sheetName val="[SHOPLIST_xls]_SHOPLIST_xls1106"/>
      <sheetName val="[SHOPLIST_xls]_SHOPLIST_xls1107"/>
      <sheetName val="[SHOPLIST_xls]_SHOPLIST_xls1108"/>
      <sheetName val="[SHOPLIST_xls]_SHOPLIST_xls1109"/>
      <sheetName val="[SHOPLIST_xls]_SHOPLIST_xls1110"/>
      <sheetName val="[SHOPLIST_xls]_SHOPLIST_xls1111"/>
      <sheetName val="[SHOPLIST_xls]_SHOPLIST_xls1112"/>
      <sheetName val="[SHOPLIST_xls]_SHOPLIST_xls1113"/>
      <sheetName val="[SHOPLIST_xls]70_x005f_x005f_x005f_x0000__9"/>
      <sheetName val="[SHOPLIST_xls]_SHOPLIST_xls1114"/>
      <sheetName val="[SHOPLIST_xls]_SHOPLIST_xls1115"/>
      <sheetName val="[SHOPLIST_xls]_SHOPLIST_xls1116"/>
      <sheetName val="[SHOPLIST_xls]_SHOPLIST_xls1117"/>
      <sheetName val="[SHOPLIST_xls]_SHOPLIST_xls1118"/>
      <sheetName val="[SHOPLIST_xls]_SHOPLIST_xls1119"/>
      <sheetName val="제출내역_(2)2"/>
      <sheetName val="_Structural2"/>
      <sheetName val="Travel_Cranes2"/>
      <sheetName val="Recap_Travel_Crane2"/>
      <sheetName val="Recap_Architect2"/>
      <sheetName val="Recap_External2"/>
      <sheetName val="Recap_Struct2"/>
      <sheetName val="Package_12"/>
      <sheetName val="Recap_Lift2"/>
      <sheetName val="Bill_3_Boutique2"/>
      <sheetName val="Landscape_No_12"/>
      <sheetName val="MEP_No_32"/>
      <sheetName val="Cover_Sheet2"/>
      <sheetName val="Pay_Cert2"/>
      <sheetName val="Reconcilliation_Sheet2"/>
      <sheetName val="EPMS-Total_2"/>
      <sheetName val="EPMS_Earned_-GR2"/>
      <sheetName val="EPMS_Earned_Electrical_Utiliti2"/>
      <sheetName val="EPMS_-_Materials2"/>
      <sheetName val="EPMS_-_Variations2"/>
      <sheetName val="Variations_2"/>
      <sheetName val="EPMS_-_Claims2"/>
      <sheetName val="Advance_d_12"/>
      <sheetName val="Prev_Pay_Certs2"/>
      <sheetName val="Monthly_Summary_01_Aug-25Sept2"/>
      <sheetName val="Bond_calculation_(Verifi)2"/>
      <sheetName val="IPC_10_Prog2"/>
      <sheetName val="Grand_Summary2"/>
      <sheetName val="Comparison_per_subzone2"/>
      <sheetName val="Base_Course2"/>
      <sheetName val="PC_2"/>
      <sheetName val="App_-_A_2"/>
      <sheetName val="App-_B_2"/>
      <sheetName val="App_-_C_2"/>
      <sheetName val="App_-_D_2"/>
      <sheetName val="App_-_E_2"/>
      <sheetName val="App_-_F2"/>
      <sheetName val="App_-_G_2"/>
      <sheetName val="App_-_H2"/>
      <sheetName val="Concrete_Breakdown2"/>
      <sheetName val="Masonry_Breakdown2"/>
      <sheetName val="Mnhr_Book_Updated_11_10_20181"/>
      <sheetName val="Unit_cost-_Drain-Protection-1_1"/>
      <sheetName val="Unit_cost-_Drain-Protection-21"/>
      <sheetName val="[SHOPLIST_xls]70___0_s__i____32"/>
      <sheetName val="[SHOPLIST_xls]_VW__VU________22"/>
      <sheetName val="[SHOPLIST_xls]70___0_s__i____33"/>
      <sheetName val="[SHOPLIST_xls]70_x005f_x0000___0_x012"/>
      <sheetName val="[SHOPLIST_xls]70___0_s__i____34"/>
      <sheetName val="[SHOPLIST_xls]_VW__VU________23"/>
      <sheetName val="[SHOPLIST_xls]70___0_s__i____35"/>
      <sheetName val="[SHOPLIST_xls]_VW__VU________24"/>
      <sheetName val="[SHOPLIST_xls]70___0_s__i____36"/>
      <sheetName val="[SHOPLIST_xls]70_x005f_x0000___0_x013"/>
      <sheetName val="[SHOPLIST_xls]70___0_s__i____37"/>
      <sheetName val="[SHOPLIST_xls]_VW__VU________25"/>
      <sheetName val="[SHOPLIST_xls]_SHOPLIST_xls1120"/>
      <sheetName val="[SHOPLIST_xls]_SHOPLIST_xls1121"/>
      <sheetName val="[SHOPLIST_xls]_SHOPLIST_xls1122"/>
      <sheetName val="[SHOPLIST_xls]_SHOPLIST_xls1123"/>
      <sheetName val="[SHOPLIST_xls]_SHOPLIST_xls1124"/>
      <sheetName val="[SHOPLIST_xls]_SHOPLIST_xls1125"/>
      <sheetName val="[SHOPLIST_xls]_SHOPLIST_xls1126"/>
      <sheetName val="[SHOPLIST_xls]_SHOPLIST_xls1127"/>
      <sheetName val="[SHOPLIST_xls]_SHOPLIST_xls1128"/>
      <sheetName val="[SHOPLIST_xls]_SHOPLIST_xls1129"/>
      <sheetName val="[SHOPLIST_xls]_SHOPLIST_xls1130"/>
      <sheetName val="[SHOPLIST_xls]_SHOPLIST_xls1131"/>
      <sheetName val="[SHOPLIST_xls]_SHOPLIST_xls1132"/>
      <sheetName val="[SHOPLIST_xls]_SHOPLIST_xls1133"/>
      <sheetName val="[SHOPLIST_xls]_SHOPLIST_xls1134"/>
      <sheetName val="[SHOPLIST_xls]_SHOPLIST_xls1135"/>
      <sheetName val="[SHOPLIST_xls]_SHOPLIST_xls1136"/>
      <sheetName val="[SHOPLIST_xls]_SHOPLIST_xls1137"/>
      <sheetName val="[SHOPLIST_xls]_SHOPLIST_xls1138"/>
      <sheetName val="[SHOPLIST_xls]_SHOPLIST_xls1139"/>
      <sheetName val="[SHOPLIST_xls]_SHOPLIST_xls1140"/>
      <sheetName val="[SHOPLIST_xls]_SHOPLIST_xls1141"/>
      <sheetName val="[SHOPLIST_xls]_SHOPLIST_xls1142"/>
      <sheetName val="[SHOPLIST_xls]_SHOPLIST_xls1143"/>
      <sheetName val="[SHOPLIST_xls]_SHOPLIST_xls1144"/>
      <sheetName val="[SHOPLIST_xls]_SHOPLIST_xls1145"/>
      <sheetName val="[SHOPLIST_xls]_SHOPLIST_xls1146"/>
      <sheetName val="[SHOPLIST_xls]_SHOPLIST_xls1147"/>
      <sheetName val="[SHOPLIST_xls]_SHOPLIST_xls1148"/>
      <sheetName val="[SHOPLIST_xls]_SHOPLIST_xls1149"/>
      <sheetName val="[SHOPLIST_xls]_SHOPLIST_xls1150"/>
      <sheetName val="[SHOPLIST_xls]_SHOPLIST_xls1151"/>
      <sheetName val="[SHOPLIST_xls]_SHOPLIST_xls1152"/>
      <sheetName val="[SHOPLIST_xls]_SHOPLIST_xls1153"/>
      <sheetName val="[SHOPLIST_xls]_SHOPLIST_xls1154"/>
      <sheetName val="[SHOPLIST_xls]_SHOPLIST_xls1155"/>
      <sheetName val="[SHOPLIST_xls]_SHOPLIST_xls1156"/>
      <sheetName val="[SHOPLIST_xls]_SHOPLIST_xls1157"/>
      <sheetName val="[SHOPLIST_xls]_SHOPLIST_xls1158"/>
      <sheetName val="[SHOPLIST_xls]_SHOPLIST_xls1159"/>
      <sheetName val="[SHOPLIST_xls]_SHOPLIST_xls1160"/>
      <sheetName val="[SHOPLIST_xls]_SHOPLIST_xls1161"/>
      <sheetName val="[SHOPLIST_xls]_SHOPLIST_xls1162"/>
      <sheetName val="[SHOPLIST_xls]_SHOPLIST_xls1163"/>
      <sheetName val="[SHOPLIST_xls]_SHOPLIST_xls1164"/>
      <sheetName val="[SHOPLIST_xls]_SHOPLIST_xls1165"/>
      <sheetName val="[SHOPLIST_xls]_SHOPLIST_xls1166"/>
      <sheetName val="[SHOPLIST_xls]_SHOPLIST_xls1167"/>
      <sheetName val="[SHOPLIST_xls]_SHOPLIST_xls1168"/>
      <sheetName val="[SHOPLIST_xls]_SHOPLIST_xls1169"/>
      <sheetName val="[SHOPLIST_xls]_SHOPLIST_xls1170"/>
      <sheetName val="[SHOPLIST_xls]_SHOPLIST_xls1171"/>
      <sheetName val="[SHOPLIST_xls]_SHOPLIST_xls1172"/>
      <sheetName val="[SHOPLIST_xls]_SHOPLIST_xls1173"/>
      <sheetName val="[SHOPLIST_xls]_SHOPLIST_xls1174"/>
      <sheetName val="[SHOPLIST_xls]_SHOPLIST_xls1175"/>
      <sheetName val="[SHOPLIST_xls]_SHOPLIST_xls1176"/>
      <sheetName val="[SHOPLIST_xls]_SHOPLIST_xls1177"/>
      <sheetName val="[SHOPLIST_xls]_SHOPLIST_xls1178"/>
      <sheetName val="[SHOPLIST_xls]_SHOPLIST_xls1179"/>
      <sheetName val="[SHOPLIST_xls]_SHOPLIST_xls1180"/>
      <sheetName val="[SHOPLIST_xls]_SHOPLIST_xls1181"/>
      <sheetName val="[SHOPLIST_xls]_SHOPLIST_xls1182"/>
      <sheetName val="[SHOPLIST_xls]_SHOPLIST_xls1183"/>
      <sheetName val="[SHOPLIST_xls]_SHOPLIST_xls1184"/>
      <sheetName val="[SHOPLIST_xls]_SHOPLIST_xls1185"/>
      <sheetName val="[SHOPLIST_xls]_SHOPLIST_xls1186"/>
      <sheetName val="[SHOPLIST_xls]_SHOPLIST_xls1187"/>
      <sheetName val="[SHOPLIST_xls]_SHOPLIST_xls1188"/>
      <sheetName val="[SHOPLIST_xls]_SHOPLIST_xls1189"/>
      <sheetName val="[SHOPLIST_xls]_SHOPLIST_xls1190"/>
      <sheetName val="[SHOPLIST_xls]_SHOPLIST_xls1191"/>
      <sheetName val="[SHOPLIST_xls]_SHOPLIST_xls1192"/>
      <sheetName val="[SHOPLIST_xls]_SHOPLIST_xls1193"/>
      <sheetName val="[SHOPLIST_xls]_SHOPLIST_xls1194"/>
      <sheetName val="[SHOPLIST_xls]_SHOPLIST_xls1195"/>
      <sheetName val="[SHOPLIST_xls]_SHOPLIST_xls1196"/>
      <sheetName val="[SHOPLIST_xls]_SHOPLIST_xls1197"/>
      <sheetName val="[SHOPLIST_xls]_SHOPLIST_xls1198"/>
      <sheetName val="[SHOPLIST_xls]_SHOPLIST_xls1199"/>
      <sheetName val="[SHOPLIST_xls]_SHOPLIST_xls1200"/>
      <sheetName val="[SHOPLIST_xls]_SHOPLIST_xls1201"/>
      <sheetName val="[SHOPLIST_xls]_SHOPLIST_xls1202"/>
      <sheetName val="[SHOPLIST_xls]_SHOPLIST_xls1203"/>
      <sheetName val="[SHOPLIST_xls]_SHOPLIST_xls1204"/>
      <sheetName val="[SHOPLIST_xls]70_x005f_x005f_x005f_x0000_10"/>
      <sheetName val="[SHOPLIST_xls]_SHOPLIST_xls1205"/>
      <sheetName val="[SHOPLIST_xls]_SHOPLIST_xls1206"/>
      <sheetName val="[SHOPLIST_xls]_SHOPLIST_xls1207"/>
      <sheetName val="[SHOPLIST_xls]_SHOPLIST_xls1208"/>
      <sheetName val="[SHOPLIST_xls]_SHOPLIST_xls1209"/>
      <sheetName val="[SHOPLIST_xls]_SHOPLIST_xls1210"/>
      <sheetName val="[SHOPLIST_xls]_SHOPLIST_xls1211"/>
      <sheetName val="[SHOPLIST_xls]_SHOPLIST_xls1212"/>
      <sheetName val="[SHOPLIST_xls]_SHOPLIST_xls1213"/>
      <sheetName val="[SHOPLIST_xls]_SHOPLIST_xls1214"/>
      <sheetName val="[SHOPLIST_xls]_SHOPLIST_xls1215"/>
      <sheetName val="[SHOPLIST_xls]_SHOPLIST_xls1216"/>
      <sheetName val="[SHOPLIST_xls]_SHOPLIST_xls1217"/>
      <sheetName val="[SHOPLIST_xls]_SHOPLIST_xls1218"/>
      <sheetName val="[SHOPLIST_xls]_SHOPLIST_xls1219"/>
      <sheetName val="[SHOPLIST_xls]_SHOPLIST_xls1220"/>
      <sheetName val="[SHOPLIST_xls]_SHOPLIST_xls1221"/>
      <sheetName val="[SHOPLIST_xls]_SHOPLIST_xls1222"/>
      <sheetName val="[SHOPLIST_xls]_SHOPLIST_xls1223"/>
      <sheetName val="[SHOPLIST_xls]_SHOPLIST_xls1224"/>
      <sheetName val="[SHOPLIST_xls]_SHOPLIST_xls1225"/>
      <sheetName val="[SHOPLIST_xls]_SHOPLIST_xls1226"/>
      <sheetName val="[SHOPLIST_xls]_SHOPLIST_xls1227"/>
      <sheetName val="[SHOPLIST_xls]_SHOPLIST_xls1228"/>
      <sheetName val="[SHOPLIST_xls]_SHOPLIST_xls1229"/>
      <sheetName val="[SHOPLIST_xls]_SHOPLIST_xls1230"/>
      <sheetName val="[SHOPLIST_xls]_SHOPLIST_xls1231"/>
      <sheetName val="[SHOPLIST_xls]_SHOPLIST_xls1232"/>
      <sheetName val="[SHOPLIST_xls]_SHOPLIST_xls1233"/>
      <sheetName val="[SHOPLIST_xls]_SHOPLIST_xls1234"/>
      <sheetName val="[SHOPLIST_xls]_SHOPLIST_xls1235"/>
      <sheetName val="[SHOPLIST_xls]_SHOPLIST_xls1236"/>
      <sheetName val="[SHOPLIST_xls]70___0_s__i____38"/>
      <sheetName val="[SHOPLIST_xls]_VW__VU________26"/>
      <sheetName val="[SHOPLIST_xls]70___0_s__i____39"/>
      <sheetName val="[SHOPLIST_xls]70_x005f_x0000___0_x014"/>
      <sheetName val="[SHOPLIST_xls]70___0_s__i____40"/>
      <sheetName val="[SHOPLIST_xls]_SHOPLIST_xls1237"/>
      <sheetName val="[SHOPLIST_xls]_VW__VU________27"/>
      <sheetName val="[SHOPLIST_xls]_SHOPLIST_xls1238"/>
      <sheetName val="[SHOPLIST_xls]_SHOPLIST_xls1239"/>
      <sheetName val="[SHOPLIST_xls]_SHOPLIST_xls1240"/>
      <sheetName val="[SHOPLIST_xls]_SHOPLIST_xls1241"/>
      <sheetName val="[SHOPLIST_xls]_SHOPLIST_xls1242"/>
      <sheetName val="[SHOPLIST_xls]_SHOPLIST_xls1243"/>
      <sheetName val="[SHOPLIST_xls]_SHOPLIST_xls1244"/>
      <sheetName val="[SHOPLIST_xls]_SHOPLIST_xls1245"/>
      <sheetName val="[SHOPLIST_xls]_SHOPLIST_xls1246"/>
      <sheetName val="[SHOPLIST_xls]_SHOPLIST_xls1247"/>
      <sheetName val="[SHOPLIST_xls]_SHOPLIST_xls1248"/>
      <sheetName val="[SHOPLIST_xls]_SHOPLIST_xls1249"/>
      <sheetName val="[SHOPLIST_xls]_SHOPLIST_xls1250"/>
      <sheetName val="[SHOPLIST_xls]_SHOPLIST_xls1251"/>
      <sheetName val="[SHOPLIST_xls]_SHOPLIST_xls1252"/>
      <sheetName val="[SHOPLIST_xls]_SHOPLIST_xls1253"/>
      <sheetName val="[SHOPLIST_xls]_SHOPLIST_xls1254"/>
      <sheetName val="[SHOPLIST_xls]_SHOPLIST_xls1255"/>
      <sheetName val="[SHOPLIST_xls]_SHOPLIST_xls1256"/>
      <sheetName val="[SHOPLIST_xls]_SHOPLIST_xls1257"/>
      <sheetName val="[SHOPLIST_xls]_SHOPLIST_xls1258"/>
      <sheetName val="[SHOPLIST_xls]_SHOPLIST_xls1259"/>
      <sheetName val="[SHOPLIST_xls]_SHOPLIST_xls1260"/>
      <sheetName val="[SHOPLIST_xls]_SHOPLIST_xls1261"/>
      <sheetName val="[SHOPLIST_xls]_SHOPLIST_xls1262"/>
      <sheetName val="[SHOPLIST_xls]_SHOPLIST_xls1263"/>
      <sheetName val="[SHOPLIST_xls]_SHOPLIST_xls1264"/>
      <sheetName val="[SHOPLIST_xls]_SHOPLIST_xls1265"/>
      <sheetName val="[SHOPLIST_xls]_SHOPLIST_xls1266"/>
      <sheetName val="[SHOPLIST_xls]_SHOPLIST_xls1267"/>
      <sheetName val="[SHOPLIST_xls]_SHOPLIST_xls1268"/>
      <sheetName val="[SHOPLIST_xls]_SHOPLIST_xls1269"/>
      <sheetName val="[SHOPLIST_xls]_SHOPLIST_xls1270"/>
      <sheetName val="[SHOPLIST_xls]_SHOPLIST_xls1271"/>
      <sheetName val="[SHOPLIST_xls]_SHOPLIST_xls1272"/>
      <sheetName val="[SHOPLIST_xls]_SHOPLIST_xls1273"/>
      <sheetName val="[SHOPLIST_xls]_SHOPLIST_xls1274"/>
      <sheetName val="[SHOPLIST_xls]_SHOPLIST_xls1275"/>
      <sheetName val="[SHOPLIST_xls]_SHOPLIST_xls1276"/>
      <sheetName val="[SHOPLIST_xls]_SHOPLIST_xls1277"/>
      <sheetName val="[SHOPLIST_xls]_SHOPLIST_xls1278"/>
      <sheetName val="[SHOPLIST_xls]_SHOPLIST_xls1279"/>
      <sheetName val="[SHOPLIST_xls]_SHOPLIST_xls1280"/>
      <sheetName val="[SHOPLIST_xls]_SHOPLIST_xls1281"/>
      <sheetName val="[SHOPLIST_xls]_SHOPLIST_xls1282"/>
      <sheetName val="[SHOPLIST_xls]_SHOPLIST_xls1283"/>
      <sheetName val="[SHOPLIST_xls]_SHOPLIST_xls1284"/>
      <sheetName val="[SHOPLIST_xls]_SHOPLIST_xls1285"/>
      <sheetName val="[SHOPLIST_xls]_SHOPLIST_xls1286"/>
      <sheetName val="[SHOPLIST_xls]_SHOPLIST_xls1287"/>
      <sheetName val="[SHOPLIST_xls]_SHOPLIST_xls1288"/>
      <sheetName val="[SHOPLIST_xls]_SHOPLIST_xls1289"/>
      <sheetName val="[SHOPLIST_xls]_SHOPLIST_xls1290"/>
      <sheetName val="[SHOPLIST_xls]_SHOPLIST_xls1291"/>
      <sheetName val="[SHOPLIST_xls]_SHOPLIST_xls1292"/>
      <sheetName val="[SHOPLIST_xls]_SHOPLIST_xls1293"/>
      <sheetName val="[SHOPLIST_xls]_SHOPLIST_xls1294"/>
      <sheetName val="[SHOPLIST_xls]_SHOPLIST_xls1295"/>
      <sheetName val="[SHOPLIST_xls]_SHOPLIST_xls1296"/>
      <sheetName val="[SHOPLIST_xls]_SHOPLIST_xls1297"/>
      <sheetName val="[SHOPLIST_xls]_SHOPLIST_xls1298"/>
      <sheetName val="[SHOPLIST_xls]_SHOPLIST_xls1299"/>
      <sheetName val="[SHOPLIST_xls]_SHOPLIST_xls1300"/>
      <sheetName val="[SHOPLIST_xls]_SHOPLIST_xls1301"/>
      <sheetName val="[SHOPLIST_xls]_SHOPLIST_xls1302"/>
      <sheetName val="[SHOPLIST_xls]_SHOPLIST_xls1303"/>
      <sheetName val="[SHOPLIST_xls]_SHOPLIST_xls1304"/>
      <sheetName val="[SHOPLIST_xls]_SHOPLIST_xls1305"/>
      <sheetName val="[SHOPLIST_xls]_SHOPLIST_xls1306"/>
      <sheetName val="[SHOPLIST_xls]_SHOPLIST_xls1307"/>
      <sheetName val="[SHOPLIST_xls]_SHOPLIST_xls1308"/>
      <sheetName val="[SHOPLIST_xls]_SHOPLIST_xls1309"/>
      <sheetName val="[SHOPLIST_xls]_SHOPLIST_xls1310"/>
      <sheetName val="[SHOPLIST_xls]_SHOPLIST_xls1311"/>
      <sheetName val="[SHOPLIST_xls]_SHOPLIST_xls1312"/>
      <sheetName val="[SHOPLIST_xls]_SHOPLIST_xls1313"/>
      <sheetName val="[SHOPLIST_xls]_SHOPLIST_xls1314"/>
      <sheetName val="[SHOPLIST_xls]_SHOPLIST_xls1315"/>
      <sheetName val="[SHOPLIST_xls]_SHOPLIST_xls1316"/>
      <sheetName val="[SHOPLIST_xls]_SHOPLIST_xls1317"/>
      <sheetName val="[SHOPLIST_xls]_SHOPLIST_xls1318"/>
      <sheetName val="[SHOPLIST_xls]_SHOPLIST_xls1319"/>
      <sheetName val="[SHOPLIST_xls]_SHOPLIST_xls1320"/>
      <sheetName val="[SHOPLIST_xls]_SHOPLIST_xls1321"/>
      <sheetName val="[SHOPLIST_xls]_SHOPLIST_xls1322"/>
      <sheetName val="[SHOPLIST_xls]_SHOPLIST_xls1323"/>
      <sheetName val="[SHOPLIST_xls]_SHOPLIST_xls1324"/>
      <sheetName val="[SHOPLIST_xls]_SHOPLIST_xls1325"/>
      <sheetName val="[SHOPLIST_xls]_SHOPLIST_xls1326"/>
      <sheetName val="[SHOPLIST_xls]_SHOPLIST_xls1327"/>
      <sheetName val="[SHOPLIST_xls]_SHOPLIST_xls1328"/>
      <sheetName val="[SHOPLIST_xls]_SHOPLIST_xls1329"/>
      <sheetName val="[SHOPLIST_xls]_SHOPLIST_xls1330"/>
      <sheetName val="[SHOPLIST_xls]_SHOPLIST_xls1331"/>
      <sheetName val="[SHOPLIST_xls]_SHOPLIST_xls1332"/>
      <sheetName val="[SHOPLIST_xls]_SHOPLIST_xls1333"/>
      <sheetName val="[SHOPLIST_xls]_SHOPLIST_xls1334"/>
      <sheetName val="[SHOPLIST_xls]_SHOPLIST_xls1335"/>
      <sheetName val="[SHOPLIST_xls]_SHOPLIST_xls1336"/>
      <sheetName val="[SHOPLIST_xls]_SHOPLIST_xls1337"/>
      <sheetName val="[SHOPLIST_xls]_SHOPLIST_xls1338"/>
      <sheetName val="[SHOPLIST_xls]_SHOPLIST_xls1339"/>
      <sheetName val="[SHOPLIST_xls]_SHOPLIST_xls1340"/>
      <sheetName val="[SHOPLIST_xls]_SHOPLIST_xls1341"/>
      <sheetName val="[SHOPLIST_xls]_SHOPLIST_xls1342"/>
      <sheetName val="[SHOPLIST_xls]_SHOPLIST_xls1343"/>
      <sheetName val="[SHOPLIST_xls]_SHOPLIST_xls1344"/>
      <sheetName val="[SHOPLIST_xls]_SHOPLIST_xls1345"/>
      <sheetName val="[SHOPLIST_xls]_SHOPLIST_xls1346"/>
      <sheetName val="[SHOPLIST_xls]_SHOPLIST_xls1347"/>
      <sheetName val="[SHOPLIST_xls]_SHOPLIST_xls1348"/>
      <sheetName val="[SHOPLIST_xls]70_x005f_x005f_x005f_x0000_11"/>
      <sheetName val="Tender_Stage2"/>
      <sheetName val="Delay_Clasifications2"/>
      <sheetName val="PA_Milestones2"/>
      <sheetName val="satış_planı_(2)1"/>
      <sheetName val="Total_PrC-Goldi1"/>
      <sheetName val="[SHOPLIST_xls]_SHOPLIST_xls1349"/>
      <sheetName val="[SHOPLIST_xls]_SHOPLIST_xls1350"/>
      <sheetName val="[SHOPLIST_xls]_SHOPLIST_xls1351"/>
      <sheetName val="[SHOPLIST_xls]_SHOPLIST_xls1352"/>
      <sheetName val="[SHOPLIST_xls]_SHOPLIST_xls1353"/>
      <sheetName val="[SHOPLIST_xls]_SHOPLIST_xls1354"/>
      <sheetName val="[SHOPLIST_xls]_SHOPLIST_xls1355"/>
      <sheetName val="[SHOPLIST_xls]_SHOPLIST_xls1356"/>
      <sheetName val="[SHOPLIST_xls]_SHOPLIST_xls1357"/>
      <sheetName val="[SHOPLIST_xls]_SHOPLIST_xls1358"/>
      <sheetName val="[SHOPLIST_xls]_SHOPLIST_xls1359"/>
      <sheetName val="[SHOPLIST_xls]_SHOPLIST_xls1360"/>
      <sheetName val="[SHOPLIST_xls]_SHOPLIST_xls1361"/>
      <sheetName val="[SHOPLIST_xls]_SHOPLIST_xls1362"/>
      <sheetName val="[SHOPLIST_xls]_SHOPLIST_xls1363"/>
      <sheetName val="[SHOPLIST_xls]_SHOPLIST_xls1364"/>
      <sheetName val="[SHOPLIST_xls]_SHOPLIST_xls1365"/>
      <sheetName val="[SHOPLIST_xls]_SHOPLIST_xls1366"/>
      <sheetName val="[SHOPLIST_xls]_SHOPLIST_xls1367"/>
      <sheetName val="[SHOPLIST_xls]_SHOPLIST_xls1368"/>
      <sheetName val="[SHOPLIST_xls]_SHOPLIST_xls1369"/>
      <sheetName val="[SHOPLIST_xls]_SHOPLIST_xls1370"/>
      <sheetName val="[SHOPLIST_xls]_SHOPLIST_xls1371"/>
      <sheetName val="[SHOPLIST_xls]_SHOPLIST_xls1372"/>
      <sheetName val="[SHOPLIST_xls]_SHOPLIST_xls1373"/>
      <sheetName val="[SHOPLIST_xls]_SHOPLIST_xls1374"/>
      <sheetName val="[SHOPLIST_xls]_SHOPLIST_xls1375"/>
      <sheetName val="[SHOPLIST_xls]_SHOPLIST_xls1376"/>
      <sheetName val="[SHOPLIST_xls]_SHOPLIST_xls1377"/>
      <sheetName val="[SHOPLIST_xls]_SHOPLIST_xls1378"/>
      <sheetName val="[SHOPLIST_xls]_SHOPLIST_xls1379"/>
      <sheetName val="[SHOPLIST_xls]_SHOPLIST_xls1380"/>
      <sheetName val="[SHOPLIST_xls]_SHOPLIST_xls1381"/>
      <sheetName val="[SHOPLIST_xls]_SHOPLIST_xls1382"/>
      <sheetName val="[SHOPLIST_xls]_SHOPLIST_xls1383"/>
      <sheetName val="[SHOPLIST_xls]_SHOPLIST_xls1384"/>
      <sheetName val="[SHOPLIST_xls]_SHOPLIST_xls1385"/>
      <sheetName val="[SHOPLIST_xls]_SHOPLIST_xls1386"/>
      <sheetName val="[SHOPLIST_xls]_SHOPLIST_xls1387"/>
      <sheetName val="[SHOPLIST_xls]_SHOPLIST_xls1388"/>
      <sheetName val="[SHOPLIST_xls]_SHOPLIST_xls1389"/>
      <sheetName val="[SHOPLIST_xls]_SHOPLIST_xls1390"/>
      <sheetName val="[SHOPLIST_xls]_SHOPLIST_xls1391"/>
      <sheetName val="[SHOPLIST_xls]_SHOPLIST_xls1392"/>
      <sheetName val="[SHOPLIST_xls]_SHOPLIST_xls1393"/>
      <sheetName val="[SHOPLIST_xls]_SHOPLIST_xls1394"/>
      <sheetName val="[SHOPLIST_xls]_SHOPLIST_xls1395"/>
      <sheetName val="[SHOPLIST_xls]_SHOPLIST_xls1396"/>
      <sheetName val="[SHOPLIST_xls]_SHOPLIST_xls1397"/>
      <sheetName val="[SHOPLIST_xls]_SHOPLIST_xls1398"/>
      <sheetName val="[SHOPLIST_xls]_SHOPLIST_xls1399"/>
      <sheetName val="[SHOPLIST_xls]_SHOPLIST_xls1400"/>
      <sheetName val="[SHOPLIST_xls]_SHOPLIST_xls1401"/>
      <sheetName val="[SHOPLIST_xls]_SHOPLIST_xls1402"/>
      <sheetName val="[SHOPLIST_xls]_SHOPLIST_xls1403"/>
      <sheetName val="[SHOPLIST_xls]_SHOPLIST_xls1404"/>
      <sheetName val="[SHOPLIST_xls]_SHOPLIST_xls1405"/>
      <sheetName val="[SHOPLIST_xls]_SHOPLIST_xls1406"/>
      <sheetName val="[SHOPLIST_xls]_SHOPLIST_xls1407"/>
      <sheetName val="[SHOPLIST_xls]_SHOPLIST_xls1408"/>
      <sheetName val="[SHOPLIST_xls]_SHOPLIST_xls1409"/>
      <sheetName val="[SHOPLIST_xls]_SHOPLIST_xls1410"/>
      <sheetName val="[SHOPLIST_xls]_SHOPLIST_xls1411"/>
      <sheetName val="[SHOPLIST_xls]_SHOPLIST_xls1412"/>
      <sheetName val="[SHOPLIST_xls]_SHOPLIST_xls1413"/>
      <sheetName val="[SHOPLIST_xls]_SHOPLIST_xls1414"/>
      <sheetName val="[SHOPLIST_xls]_SHOPLIST_xls1415"/>
      <sheetName val="[SHOPLIST_xls]_SHOPLIST_xls1416"/>
      <sheetName val="[SHOPLIST_xls]_SHOPLIST_xls1417"/>
      <sheetName val="[SHOPLIST_xls]_SHOPLIST_xls1418"/>
      <sheetName val="[SHOPLIST_xls]_SHOPLIST_xls1419"/>
      <sheetName val="[SHOPLIST_xls]_SHOPLIST_xls1420"/>
      <sheetName val="[SHOPLIST_xls]_SHOPLIST_xls1421"/>
      <sheetName val="[SHOPLIST_xls]_SHOPLIST_xls1422"/>
      <sheetName val="[SHOPLIST_xls]_SHOPLIST_xls1423"/>
      <sheetName val="[SHOPLIST_xls]_SHOPLIST_xls1424"/>
      <sheetName val="[SHOPLIST_xls]_SHOPLIST_xls1425"/>
      <sheetName val="[SHOPLIST_xls]_SHOPLIST_xls1426"/>
      <sheetName val="[SHOPLIST_xls]_SHOPLIST_xls1427"/>
      <sheetName val="[SHOPLIST_xls]_SHOPLIST_xls1428"/>
      <sheetName val="[SHOPLIST_xls]_SHOPLIST_xls1429"/>
      <sheetName val="[SHOPLIST_xls]_SHOPLIST_xls1430"/>
      <sheetName val="[SHOPLIST_xls]_SHOPLIST_xls1431"/>
      <sheetName val="[SHOPLIST_xls]_SHOPLIST_xls1432"/>
      <sheetName val="[SHOPLIST_xls]_SHOPLIST_xls1433"/>
      <sheetName val="[SHOPLIST_xls]_SHOPLIST_xls1434"/>
      <sheetName val="[SHOPLIST_xls]_SHOPLIST_xls1435"/>
      <sheetName val="[SHOPLIST_xls]_SHOPLIST_xls1436"/>
      <sheetName val="[SHOPLIST_xls]_SHOPLIST_xls1437"/>
      <sheetName val="[SHOPLIST_xls]_SHOPLIST_xls1438"/>
      <sheetName val="[SHOPLIST_xls]_SHOPLIST_xls1439"/>
      <sheetName val="[SHOPLIST_xls]_SHOPLIST_xls1440"/>
      <sheetName val="[SHOPLIST_xls]_SHOPLIST_xls1441"/>
      <sheetName val="[SHOPLIST_xls]_SHOPLIST_xls1442"/>
      <sheetName val="[SHOPLIST_xls]_SHOPLIST_xls1443"/>
      <sheetName val="[SHOPLIST_xls]70___0_s__i____41"/>
      <sheetName val="[SHOPLIST_xls]_SHOPLIST_xls1444"/>
      <sheetName val="[SHOPLIST_xls]_SHOPLIST_xls1445"/>
      <sheetName val="[SHOPLIST_xls]_SHOPLIST_xls1446"/>
      <sheetName val="[SHOPLIST_xls]_SHOPLIST_xls1447"/>
      <sheetName val="[SHOPLIST_xls]_SHOPLIST_xls1448"/>
      <sheetName val="[SHOPLIST_xls]_SHOPLIST_xls1449"/>
      <sheetName val="[SHOPLIST_xls]_SHOPLIST_xls1450"/>
      <sheetName val="[SHOPLIST_xls]_SHOPLIST_xls1451"/>
      <sheetName val="[SHOPLIST_xls]_SHOPLIST_xls1452"/>
      <sheetName val="[SHOPLIST_xls]_SHOPLIST_xls1453"/>
      <sheetName val="[SHOPLIST_xls]_SHOPLIST_xls1454"/>
      <sheetName val="[SHOPLIST_xls]_SHOPLIST_xls1455"/>
      <sheetName val="[SHOPLIST_xls]_SHOPLIST_xls1456"/>
      <sheetName val="[SHOPLIST_xls]_SHOPLIST_xls1457"/>
      <sheetName val="[SHOPLIST_xls]_SHOPLIST_xls1458"/>
      <sheetName val="[SHOPLIST_xls]_SHOPLIST_xls1459"/>
      <sheetName val="[SHOPLIST_xls]_SHOPLIST_xls1460"/>
      <sheetName val="[SHOPLIST_xls]_SHOPLIST_xls1461"/>
      <sheetName val="[SHOPLIST_xls]_SHOPLIST_xls1462"/>
      <sheetName val="[SHOPLIST_xls]_SHOPLIST_xls1463"/>
      <sheetName val="[SHOPLIST_xls]_SHOPLIST_xls1464"/>
      <sheetName val="[SHOPLIST_xls]_SHOPLIST_xls1465"/>
      <sheetName val="[SHOPLIST_xls]_SHOPLIST_xls1466"/>
      <sheetName val="[SHOPLIST_xls]_SHOPLIST_xls1467"/>
      <sheetName val="[SHOPLIST_xls]_SHOPLIST_xls1468"/>
      <sheetName val="[SHOPLIST_xls]_SHOPLIST_xls1469"/>
      <sheetName val="[SHOPLIST_xls]_SHOPLIST_xls1470"/>
      <sheetName val="[SHOPLIST_xls]_SHOPLIST_xls1471"/>
      <sheetName val="[SHOPLIST_xls]_SHOPLIST_xls1472"/>
      <sheetName val="[SHOPLIST_xls]_SHOPLIST_xls1473"/>
      <sheetName val="[SHOPLIST_xls]_SHOPLIST_xls1474"/>
      <sheetName val="[SHOPLIST_xls]_SHOPLIST_xls1475"/>
      <sheetName val="[SHOPLIST_xls]_SHOPLIST_xls1476"/>
      <sheetName val="[SHOPLIST_xls]_SHOPLIST_xls1477"/>
      <sheetName val="[SHOPLIST_xls]_SHOPLIST_xls1478"/>
      <sheetName val="[SHOPLIST_xls]_SHOPLIST_xls1479"/>
      <sheetName val="[SHOPLIST_xls]_SHOPLIST_xls1480"/>
      <sheetName val="[SHOPLIST_xls]_SHOPLIST_xls1481"/>
      <sheetName val="[SHOPLIST_xls]_SHOPLIST_xls1482"/>
      <sheetName val="[SHOPLIST_xls]_SHOPLIST_xls1483"/>
      <sheetName val="[SHOPLIST_xls]_SHOPLIST_xls1484"/>
      <sheetName val="[SHOPLIST_xls]_SHOPLIST_xls1485"/>
      <sheetName val="[SHOPLIST_xls]_SHOPLIST_xls1486"/>
      <sheetName val="[SHOPLIST_xls]_SHOPLIST_xls1487"/>
      <sheetName val="[SHOPLIST_xls]_SHOPLIST_xls1488"/>
      <sheetName val="[SHOPLIST_xls]_SHOPLIST_xls1489"/>
      <sheetName val="[SHOPLIST_xls]_SHOPLIST_xls1490"/>
      <sheetName val="[SHOPLIST_xls]_SHOPLIST_xls1491"/>
      <sheetName val="[SHOPLIST_xls]_SHOPLIST_xls1492"/>
      <sheetName val="[SHOPLIST_xls]_SHOPLIST_xls1493"/>
      <sheetName val="[SHOPLIST_xls]_SHOPLIST_xls1494"/>
      <sheetName val="[SHOPLIST_xls]_SHOPLIST_xls1495"/>
      <sheetName val="[SHOPLIST_xls]_SHOPLIST_xls1496"/>
      <sheetName val="[SHOPLIST_xls]_SHOPLIST_xls1497"/>
      <sheetName val="[SHOPLIST_xls]_SHOPLIST_xls1498"/>
      <sheetName val="[SHOPLIST_xls]_SHOPLIST_xls1499"/>
      <sheetName val="[SHOPLIST_xls]_SHOPLIST_xls1500"/>
      <sheetName val="[SHOPLIST_xls]_SHOPLIST_xls1501"/>
      <sheetName val="[SHOPLIST_xls]_SHOPLIST_xls1502"/>
      <sheetName val="[SHOPLIST_xls]_SHOPLIST_xls1503"/>
      <sheetName val="[SHOPLIST_xls]_SHOPLIST_xls1504"/>
      <sheetName val="[SHOPLIST_xls]_SHOPLIST_xls1505"/>
      <sheetName val="[SHOPLIST_xls]_SHOPLIST_xls1506"/>
      <sheetName val="[SHOPLIST_xls]_SHOPLIST_xls1507"/>
      <sheetName val="[SHOPLIST_xls]_SHOPLIST_xls1508"/>
      <sheetName val="[SHOPLIST_xls]_SHOPLIST_xls1509"/>
      <sheetName val="[SHOPLIST_xls]70_x005f_x005f_x005f_x0000_12"/>
      <sheetName val="[SHOPLIST_xls]70___0_s__i____42"/>
      <sheetName val="Dropdown_Lists"/>
      <sheetName val="[SIOPLIST_yls]_SHOPLIST_xls_491"/>
      <sheetName val="[SIOPLHST_yls]^SHOQLIST_xls_508"/>
      <sheetName val="[SHOPLIST_xls]_SHOQLISU_xlr_524"/>
      <sheetName val="[SIOPLHST_xls]_SHOPLIST_xlr_535"/>
      <sheetName val="[SHOPLIST_xls]^SHOPLIST_xls_537"/>
      <sheetName val="[SHOPLIST_xls]_SHOPLIST_xlr_539"/>
      <sheetName val="شهادة_الدفع"/>
      <sheetName val="[SHOPLIST_xls]_VW__VU________28"/>
      <sheetName val="[SHOPLIST_xls]_VW__VU________29"/>
      <sheetName val="[SHOPLIST_xls]70___0_s__i____43"/>
      <sheetName val="[SHOPLIST_xls]70___0_s__i____44"/>
      <sheetName val="Index_sheet"/>
      <sheetName val="All_BGL_List"/>
      <sheetName val="Budget_Config"/>
      <sheetName val="All_Department_List"/>
      <sheetName val="Price_List"/>
      <sheetName val="Cost_Factor_Sheet"/>
      <sheetName val="Load_Sch,_Cable_Sel_&amp;_Qty"/>
      <sheetName val="Factor_Sheet"/>
      <sheetName val="Price_Sheet"/>
      <sheetName val="Beach_Villas"/>
      <sheetName val="Overwater_Villas"/>
      <sheetName val="Presidential_Villa"/>
      <sheetName val="PriceCalculation"/>
      <sheetName val="WORK TABLE"/>
      <sheetName val="Fill this out first..."/>
      <sheetName val="CONS. PROJECT HITS"/>
      <sheetName val="Guard House #1; D,E,F"/>
      <sheetName val="Spread"/>
      <sheetName val="Schedule Activities"/>
      <sheetName val="Ref. Tables"/>
      <sheetName val="Risk Impact Table"/>
      <sheetName val="RBS"/>
      <sheetName val="ATC RIW-MIR"/>
      <sheetName val="DB Fed From"/>
      <sheetName val="VO Log"/>
      <sheetName val="2-Cash Flow"/>
      <sheetName val="OOC Form"/>
      <sheetName val="Malaysia incl. RET"/>
      <sheetName val="_SHOPLIST.xls_70_x005f_x0000__3"/>
      <sheetName val="_SHOPLIST.xls_70_x005f_x0000__5"/>
      <sheetName val="_SHOPLIST.xls_70_x005f_x0000__4"/>
      <sheetName val="_SHOPLIST.xls_70_x005f_x0000__6"/>
      <sheetName val="BOQ CIVIL"/>
      <sheetName val="ABB"/>
      <sheetName val="GE"/>
      <sheetName val="_SHOPLIST.xls_70_x0000___0_x0_7"/>
      <sheetName val="_SHOPLIST.xls_70_x0000___0_x0_4"/>
      <sheetName val="_SHOPLIST.xls_70_x0000___0_x0_5"/>
      <sheetName val="_SHOPLIST.xls_70_x0000___0_x0_6"/>
      <sheetName val="_SHOPLIST.xls_70_x0000___0_x0_8"/>
      <sheetName val=" Factor  "/>
      <sheetName val="Histry Price"/>
      <sheetName val="M - S"/>
      <sheetName val="70,_0s«_x0008_iÆø_x0003_í¬_x0008_i"/>
      <sheetName val="Detail_In_Door_Stad"/>
      <sheetName val="Earnings model"/>
      <sheetName val="JAN 1"/>
      <sheetName val="ECARates"/>
      <sheetName val="Office Twrs"/>
      <sheetName val="SPI"/>
      <sheetName val="_gHOP_ISTrxls_U_R_A___PLA_TER_2"/>
      <sheetName val="U.RßA -£TILÆNG"/>
      <sheetName val="[ýHOP[ISTxls[V.C 9 - CERAMIC"/>
      <sheetName val="[THOP#ISTÜxlsV.CÞ9 -FINzSHEZ"/>
      <sheetName val="[|HOPÀISTÓxlsÙStattCo_yCharges8"/>
      <sheetName val="[_x000b_HOP_x0004_ISTíxlsØLabüCumNHisY8"/>
      <sheetName val="[rHOPIST{xlsRatÂ_anplysss7"/>
      <sheetName val="[sHOPÅIST6xlsInviceáSum&gt;ary_x0016_"/>
      <sheetName val="__HOP_IST_xls_POWPR_A_SUM_TIO_2"/>
      <sheetName val="[}HOPåISTPxls±Activity_List3"/>
      <sheetName val="__HOPnISTWxlsOSof_sca_e_B_ild_2"/>
      <sheetName val="[[HOPëIST³xlsìfoo-sl×b_rkinfó1"/>
      <sheetName val="[HOPüIST.xls#CHA·T O&gt; ACþOUNPS"/>
      <sheetName val="E-Büll üo.6¬A-O"/>
      <sheetName val="VAL)E_C_x001f_AMBîRS"/>
      <sheetName val="[sHOPiIST_x000a_xls_x0006_Fir¢_Hyæran§s"/>
      <sheetName val="[iHOPÍIST3xls_x0011_VAL_x001a_E_CíAMB_x001c_RS1"/>
      <sheetName val="[_x000a_HOP6ISTxls_x001b_Fir_x0010__Hy_x001a_ranes1"/>
      <sheetName val="[MHOP&amp;ISTSxlsµB_GxTE_TALV|1"/>
      <sheetName val="[MHOPçISTÿxlsÆSub_x001e_G12;FirX1"/>
      <sheetName val="[&quot;HOPIST+xlseM-Bok_;or_5onc?"/>
      <sheetName val="[ÍHOPISTÚxlsÿPA-_Consutant_2"/>
      <sheetName val="__HOPvIST_xls2Materials_Cost__2"/>
      <sheetName val="_NHOP_IST_xls4Ind_a_F_S_T_mpl_2"/>
      <sheetName val="__HOPJIST_xls_U_R_A___PLASTER_2"/>
      <sheetName val="[«HOPæISTÍxls_x0005_U_R!A_-_x0009_GRAÊITE"/>
      <sheetName val="TEXT"/>
      <sheetName val="报价汇总表"/>
      <sheetName val="Main Log"/>
      <sheetName val="Keşif-I"/>
      <sheetName val="BUTCE+MANHOUR"/>
      <sheetName val="_SHOPLIST.xls_70__0_x0_2"/>
      <sheetName val="_SHOPLIST.xls_70__0_x0_3"/>
      <sheetName val="_SHOPLIST.xls_70__0_x0_7"/>
      <sheetName val="_SHOPLIST.xls_70__0_x0_4"/>
      <sheetName val="_SHOPLIST.xls_70__0_x0_5"/>
      <sheetName val="_SHOPLIST.xls_70__0_x0_6"/>
      <sheetName val="_SHOPLIST.xls_70__0_x0_8"/>
      <sheetName val="P"/>
      <sheetName val="금액내역서"/>
      <sheetName val="costing sheet"/>
      <sheetName val="G2- Ground works"/>
      <sheetName val="Item#9.3"/>
      <sheetName val="Item#1.9"/>
      <sheetName val="Item#6.7"/>
      <sheetName val="Item#2.6"/>
      <sheetName val="Item#4.10"/>
      <sheetName val="Item#5.8"/>
      <sheetName val="Item#7.21"/>
      <sheetName val="Item#3.8"/>
      <sheetName val="Item#8.7"/>
      <sheetName val="[SHOPLIST_xls]70_x0000_,/0_x001"/>
      <sheetName val="[SHOPLIST_xls]70_x0000___0_x0_4"/>
      <sheetName val="[SHOPLIST_xls]70_x0000___0_x0_5"/>
      <sheetName val="[SHOPLIST_xls]70_x0000___0_x0_6"/>
      <sheetName val="[SHOPLIST_xls]70_x0000_,/0_x002"/>
      <sheetName val="[SHOPLIST_xls]70_x0000___0_x0_1"/>
      <sheetName val="[SHOPLIST.xls]70_x0000___0_x_10"/>
      <sheetName val="70_x0000___0_x0_2"/>
      <sheetName val="70_x0000___0_x0_3"/>
      <sheetName val="70_x0000___0_x0_4"/>
      <sheetName val="70_x0000___0_x0_5"/>
      <sheetName val="70_x0000___0_x0_6"/>
      <sheetName val="70_x0000___0_x0_7"/>
      <sheetName val="70_x0000___0_x0_8"/>
      <sheetName val="70_x0000___0_x0_9"/>
      <sheetName val="[SHOPLIST_xls]70_x0000_,/0_x003"/>
      <sheetName val="[SHOPLIST_xls]70_x0000___0_x0_7"/>
      <sheetName val="[SHOPLIST_xls]70_x0000___0_x0_8"/>
      <sheetName val="[SHOPLIST_xls]70_x0000___0_x0_9"/>
      <sheetName val="[SHOPLIST.xls]70_x0000___0_x_11"/>
      <sheetName val="[SHOPLIST.xls]70_x0000___0_x_12"/>
      <sheetName val="[SHOPLIST.xls]70_x0000___0_x_13"/>
      <sheetName val="[SHOPLIST_xls]70_x0000___0_x_10"/>
      <sheetName val="70_x0000_,/0_x001"/>
      <sheetName val="70_x0000___0_x0_1"/>
      <sheetName val="70_x005f_x0000__1"/>
      <sheetName val="70_x0000_,/0_x002"/>
      <sheetName val="[SHOPLIST.xls]70_x0000___0_x_15"/>
      <sheetName val="[SHOPLIST.xls]70_x005f_x0000_14"/>
      <sheetName val="[SHOPLIST.xls]70_x0000___0_x_14"/>
      <sheetName val="[SHOPLIST_xls]70_x0000_,/0_x004"/>
      <sheetName val="[SHOPLIST_xls]70_x0000_,/0_x005"/>
      <sheetName val="Geneí¬_x0008_i??_x0014_?0_"/>
      <sheetName val="Guneí¬_x0008_i_x0000__x0000__x0"/>
      <sheetName val="GFA_HQ_Building39"/>
      <sheetName val="GFA_Conference38"/>
      <sheetName val="BQ_External38"/>
      <sheetName val="LABOUR_HISTOGRAM38"/>
      <sheetName val="Chiet_tinh_dz2237"/>
      <sheetName val="Chiet_tinh_dz3537"/>
      <sheetName val="Penthouse_Apartment37"/>
      <sheetName val="StattCo_yCharges37"/>
      <sheetName val="Graph_Data_(DO_NOT_PRINT)37"/>
      <sheetName val="budget_summary_(2)36"/>
      <sheetName val="Budget_Analysis_Summary36"/>
      <sheetName val="Raw_Data37"/>
      <sheetName val="CT_Thang_Mo37"/>
      <sheetName val="@risk_rents_and_incentives37"/>
      <sheetName val="Car_park_lease37"/>
      <sheetName val="Net_rent_analysis37"/>
      <sheetName val="Poz-1_37"/>
      <sheetName val="Lab_Cum_Hist37"/>
      <sheetName val="Projet,_methodes_&amp;_couts36"/>
      <sheetName val="Risques_majeurs_&amp;_Frais_Ind_36"/>
      <sheetName val="CT__PL36"/>
      <sheetName val="Bill_No__237"/>
      <sheetName val="FOL_-_Bar37"/>
      <sheetName val="LEVEL_SHEET37"/>
      <sheetName val="SPT_vs_PHI37"/>
      <sheetName val="Customize_Your_Invoice37"/>
      <sheetName val="HVAC_BoQ37"/>
      <sheetName val="intr_stool_brkup36"/>
      <sheetName val="Tender_Summary37"/>
      <sheetName val="Insurance_Ext37"/>
      <sheetName val="Body_Sheet36"/>
      <sheetName val="1_0_Executive_Summary36"/>
      <sheetName val="beam-reinft-IIInd_floor33"/>
      <sheetName val="beam-reinft-machine_rm33"/>
      <sheetName val="Bill_134"/>
      <sheetName val="Bill_235"/>
      <sheetName val="Bill_334"/>
      <sheetName val="Bill_434"/>
      <sheetName val="Bill_534"/>
      <sheetName val="Bill_634"/>
      <sheetName val="Bill_734"/>
      <sheetName val="B100-Cable_Rack"/>
      <sheetName val="Mp-team_1"/>
      <sheetName val="1_Summary"/>
      <sheetName val="co-no_2"/>
      <sheetName val="SOR"/>
      <sheetName val="newsales"/>
      <sheetName val="[«HOPæISTÍxls_x0005_U_R!A_- GRAÊITE"/>
      <sheetName val="1-OBJ98 "/>
      <sheetName val="wt"/>
      <sheetName val="JOINT"/>
      <sheetName val="C-dayworks"/>
      <sheetName val="1-General Items"/>
      <sheetName val="2-Dem &amp; Site Clear"/>
      <sheetName val="3-Ground Inves"/>
      <sheetName val="4.1-Earthwork"/>
      <sheetName val="4.2-Earth Work"/>
      <sheetName val="4 - Earth Works"/>
      <sheetName val="5-Roads"/>
      <sheetName val="6.1 Pedestrian Bridge 1"/>
      <sheetName val="6.2 Pedestrian Bridge 2"/>
      <sheetName val="6.3 Pedestrian Bridge 3"/>
      <sheetName val="6.4 Pedestrian Bridge  4"/>
      <sheetName val="6 - Pedestrian Bridges"/>
      <sheetName val="7.1 Utility Tunnel Dry "/>
      <sheetName val="7.2 Utility Tunnel Wet"/>
      <sheetName val="7.3A Combine Tunnel "/>
      <sheetName val="7.3B Airport Tunnels"/>
      <sheetName val="7.3C Tunnel (01) - KAAR"/>
      <sheetName val="7.3D Tunnel (02)"/>
      <sheetName val="7.3E Tunnel (03)"/>
      <sheetName val="7.3 Main Tunnel Works"/>
      <sheetName val="7.4 Tunnel MEP Works"/>
      <sheetName val="7.5 Mechanical Rooms"/>
      <sheetName val="7  Tunnel Summary"/>
      <sheetName val="8-Water-p"/>
      <sheetName val="9-Electricity"/>
      <sheetName val="10-Drainage"/>
      <sheetName val="11-Grey Water"/>
      <sheetName val="12-Grey Water"/>
      <sheetName val="13-Sewerage"/>
      <sheetName val="14-Irrigation Works"/>
      <sheetName val="15-SL "/>
      <sheetName val="16-Telecom "/>
      <sheetName val="17-Solid Waste Network"/>
      <sheetName val="18-District Cooling "/>
      <sheetName val="19-ICT-S"/>
      <sheetName val="20-Scada"/>
      <sheetName val="21-Provisional Sum"/>
      <sheetName val="22-SOR"/>
      <sheetName val="F "/>
      <sheetName val="_SHOPLIST_xls__SHOPLIST_xls_750"/>
      <sheetName val="_SHOPLIST_xls__SHOPLIST_xls_751"/>
      <sheetName val="_SHOPLIST_xls__VWVU))tÏØ0_167"/>
      <sheetName val="_SHOPLIST_xls__VWVU))tÏØ0_168"/>
      <sheetName val="_SHOPLIST_xls__VWVU))tÏØ0_169"/>
      <sheetName val="_SHOPLIST_xls__VWVU))tÏØ0_170"/>
      <sheetName val="_SHOPLIST_xls__VWVU))tÏØ0_171"/>
      <sheetName val="_SHOPLIST_xls__VWVU))tÏØ0_172"/>
      <sheetName val="_SHOPLIST_xls__SHOPLIST_xls_752"/>
      <sheetName val="_SHOPLIST_xls__VWVU))tÏØ0_173"/>
      <sheetName val="_SHOPLIST_xls__VWVU))tÏØ0_174"/>
      <sheetName val="_SHOPLIST_xls__VWVU))tÏØ0_175"/>
      <sheetName val="_SHOPLIST_xls_70,_0s«iÆøí¬6"/>
      <sheetName val="_SHOPLIST_xls__VWVU))tÏØ0_176"/>
      <sheetName val="_SHOPLIST_xls__VWVU))tÏØ0_177"/>
      <sheetName val="_SHOPLIST_xls__VWVU))tÏØ0_178"/>
      <sheetName val="_SHOPLIST_xls__VWVU))tÏØ0_179"/>
      <sheetName val="_SHOPLIST_xls__SH6"/>
      <sheetName val="_SHOPLIST_xls_70_6"/>
      <sheetName val="_SHOPLIST_xls__VWVU))tÏØ0_180"/>
      <sheetName val="_SHOPLIST_xls_70,_0s«i_x5"/>
      <sheetName val="_SHOPLIST_xls__VWVU))tÏØ0_181"/>
      <sheetName val="_SHOPLIST_xls__VWVU))tÏØ0_182"/>
      <sheetName val="_SHOPLIST_xls__VWVU))tÏØ0_183"/>
      <sheetName val="_SHOPLIST_xls__VWVU))tÏØ0_184"/>
      <sheetName val="_SHOPLIST_xls__VWVU))tÏØ0_185"/>
      <sheetName val="_SHOPLIST_xls__VWVU))tÏØ0_186"/>
      <sheetName val="_SHOPLIST_xls__VWVU))tÏØ0_187"/>
      <sheetName val="_SHOPLIST_xls__VWVU))tÏØ0_188"/>
      <sheetName val="_SHOPLIST_xls__SHOPLIST_xls_753"/>
      <sheetName val="_SHOPLIST_xls__SHOPLIST_xls__43"/>
      <sheetName val="_SHOPLIST_xls__SHOPLIST_xls__44"/>
      <sheetName val="_SHOPLIST_xls__SHOPLIST_xls__45"/>
      <sheetName val="_SHOPLIST_xls__SHOPLIST_xls__46"/>
      <sheetName val="_SHOPLIST_xls__SHOPLIST_xls__47"/>
      <sheetName val="_SHOPLIST_xls__SHOPLIST_xls__48"/>
      <sheetName val="_SHOPLIST_xls__SHOPLIST_xls_754"/>
      <sheetName val="_SHOPLIST_xls__SHOPLIST_xls_755"/>
      <sheetName val="_SHOPLIST_xls__SHOPLIST_xls__49"/>
      <sheetName val="_SHOPLIST_xls__SHOPLIST_xls__50"/>
      <sheetName val="_SHOPLIST_xls__SHOPLIST_xls__51"/>
      <sheetName val="_SHOPLIST_xls__SHOPLIST_xls_756"/>
      <sheetName val="_SHOPLIST_xls__SHOPLIST_xls__52"/>
      <sheetName val="_SHOPLIST_xls__SHOPLIST_xls__53"/>
      <sheetName val="_SHOPLIST_xls__SHOPLIST_xls_757"/>
      <sheetName val="_SHOPLIST_xls__SHOPLIST_xls__54"/>
      <sheetName val="_SHOPLIST_xls__SHOPLIST_xls_758"/>
      <sheetName val="_SHOPLIST_xls__SHOPLIST_xls__55"/>
      <sheetName val="_SHOPLIST_xls__SHOPLIST_xls__56"/>
      <sheetName val="_SHOPLIST_xls_70_x005f_x0000_,_0_x003"/>
      <sheetName val="_SHOPLIST_xls_70,_0s«iÆøí¬i110"/>
      <sheetName val="_SHOPLIST_xls_70___0_s__i_____5"/>
      <sheetName val="_SHOPLIST_xls__VW__VU_________4"/>
      <sheetName val="_SHOPLIST_xls__VW__VU_________5"/>
      <sheetName val="_SHOPLIST_xls_70___0_s__i_____6"/>
      <sheetName val="_SHOPLIST_xls_70___0_s__i_____7"/>
      <sheetName val="_SHOPLIST_xls__SHOPLIST_xls_759"/>
      <sheetName val="_SHOPLIST_xls__SHOPLIST_xls_760"/>
      <sheetName val="_SHOPLIST_xls__SHOPLIST_xls_761"/>
      <sheetName val="_SHOPLIST_xls__SHOPLIST_xls_762"/>
      <sheetName val="_SHOPLIST_xls__SHOPLIST_xls__57"/>
      <sheetName val="_SHOPLIST_xls__SHOPLIST_xls__58"/>
      <sheetName val="_SHOPLIST_xls__SHOPLIST_xls__59"/>
      <sheetName val="_SHOPLIST_xls__SHOPLIST_xls__60"/>
      <sheetName val="_SHOPLIST_xls__SHOPLIST_xls__61"/>
      <sheetName val="_SHOPLIST_xls__SHOPLIST_xls__62"/>
      <sheetName val="_SHOPLIST_xls__SHOPLIST_xls__63"/>
      <sheetName val="_SHOPLIST_xls__SHOPLIST_xls__64"/>
      <sheetName val="_SHOPLIST_xls__SHOPLIST_xls__65"/>
      <sheetName val="_SHOPLIST_xls__SHOPLIST_xls__66"/>
      <sheetName val="_SHOPLIST_xls__SHOPLIST_xls__67"/>
      <sheetName val="_SHOPLIST_xls__SHOPLIST_xls__68"/>
      <sheetName val="_SHOPLIST_xls__SHOPLIST_xls__69"/>
      <sheetName val="_SHOPLIST_xls__SHOPLIST_xls__70"/>
      <sheetName val="_SHOPLIST_xls__SHOPLIST_xls__71"/>
      <sheetName val="_SHOPLIST_xls__SHOPLIST_xls__72"/>
      <sheetName val="_SHOPLIST_xls__SHOPLIST_xls__73"/>
      <sheetName val="_SHOPLIST_xls__SHOPLIST_xls__74"/>
      <sheetName val="_SHOPLIST_xls__SHOPLIST_xls__75"/>
      <sheetName val="_SHOPLIST_xls__SHOPLIST_xls__76"/>
      <sheetName val="_SHOPLIST_xls__SHOPLIST_xls__77"/>
      <sheetName val="_SHOPLIST_xls__SHOPLIST_xls__78"/>
      <sheetName val="_SHOPLIST_xls__SHOPLIST_xls__79"/>
      <sheetName val="_SHOPLIST_xls__SHOPLIST_xls__80"/>
      <sheetName val="_SHOPLIST_xls__SHOPLIST_xls__81"/>
      <sheetName val="_SHOPLIST_xls__SHOPLIST_xls__82"/>
      <sheetName val="_SHOPLIST_xls__SHOPLIST_xls__83"/>
      <sheetName val="_SHOPLIST_xls__SHOPLIST_xls__84"/>
      <sheetName val="_SHOPLIST_xls__SHOPLIST_xls__85"/>
      <sheetName val="_SHOPLIST_xls__SHOPLIST_xls__86"/>
      <sheetName val="_SHOPLIST_xls__SHOPLIST_xls__87"/>
      <sheetName val="_SHOPLIST_xls__SHOPLIST_xls__88"/>
      <sheetName val="_SHOPLIST_xls__SHOPLIST_xls__89"/>
      <sheetName val="_SHOPLIST_xls__SHOPLIST_xls__90"/>
      <sheetName val="_SHOPLIST_xls__SHOPLIST_xls__91"/>
      <sheetName val="_SHOPLIST_xls__SHOPLIST_xls__92"/>
      <sheetName val="_SHOPLIST_xls__SHOPLIST_xls__93"/>
      <sheetName val="_SHOPLIST_xls__SHOPLIST_xls__94"/>
      <sheetName val="_SHOPLIST_xls__SHOPLIST_xls__95"/>
      <sheetName val="_SHOPLIST_xls__SHOPLIST_xls__96"/>
      <sheetName val="_SHOPLIST_xls__SHOPLIST_xls__97"/>
      <sheetName val="_SHOPLIST_xls__SHOPLIST_xls__98"/>
      <sheetName val="_SHOPLIST_xls__SHOPLIST_xls__99"/>
      <sheetName val="_SHOPLIST_xls__SHOPLIST_xls_100"/>
      <sheetName val="_SHOPLIST_xls__SHOPLIST_xls_101"/>
      <sheetName val="_SHOPLIST_xls__SHOPLIST_xls_102"/>
      <sheetName val="_SHOPLIST_xls__SHOPLIST_xls_103"/>
      <sheetName val="_SHOPLIST_xls__SHOPLIST_xls_104"/>
      <sheetName val="_SHOPLIST_xls__SHOPLIST_xls_105"/>
      <sheetName val="_SHOPLIST_xls__SHOPLIST_xls_106"/>
      <sheetName val="_SHOPLIST_xls__SHOPLIST_xls_107"/>
      <sheetName val="_SHOPLIST_xls__SHOPLIST_xls_108"/>
      <sheetName val="_SHOPLIST_xls__SHOPLIST_xls_109"/>
      <sheetName val="_SHOPLIST_xls__SHOPLIST_xls_110"/>
      <sheetName val="_SHOPLIST_xls__SHOPLIST_xls_111"/>
      <sheetName val="_SHOPLIST_xls__SHOPLIST_xls_112"/>
      <sheetName val="_SHOPLIST_xls__SHOPLIST_xls_113"/>
      <sheetName val="_SHOPLIST_xls__SHOPLIST_xls_114"/>
      <sheetName val="_SHOPLIST_xls__SHOPLIST_xls_115"/>
      <sheetName val="_SHOPLIST_xls__SHOPLIST_xls_116"/>
      <sheetName val="_SHOPLIST_xls__SHOPLIST_xls_117"/>
      <sheetName val="_SHOPLIST_xls__SHOPLIST_xls_118"/>
      <sheetName val="_SHOPLIST_xls__SHOPLIST_xls_119"/>
      <sheetName val="_SHOPLIST_xls__SHOPLIST_xls_120"/>
      <sheetName val="_SHOPLIST_xls__SHOPLIST_xls_121"/>
      <sheetName val="_SHOPLIST_xls__SHOPLIST_xls_122"/>
      <sheetName val="_SHOPLIST_xls__SHOPLIST_xls_123"/>
      <sheetName val="_SHOPLIST_xls__SHOPLIST_xls_124"/>
      <sheetName val="_SHOPLIST_xls__SHOPLIST_xls_125"/>
      <sheetName val="_SHOPLIST_xls__SHOPLIST_xls_126"/>
      <sheetName val="_SHOPLIST_xls__SHOPLIST_xls_127"/>
      <sheetName val="_SHOPLIST_xls__SHOPLIST_xls_128"/>
      <sheetName val="_SHOPLIST_xls__SHOPLIST_xls_129"/>
      <sheetName val="_SHOPLIST_xls__SHOPLIST_xls_130"/>
      <sheetName val="_SHOPLIST_xls__SHOPLIST_xls_131"/>
      <sheetName val="_SHOPLIST_xls__SHOPLIST_xls_132"/>
      <sheetName val="_SHOPLIST_xls__SHOPLIST_xls_133"/>
      <sheetName val="_SHOPLIST_xls__SHOPLIST_xls_134"/>
      <sheetName val="_SHOPLIST_xls__SHOPLIST_xls_135"/>
      <sheetName val="_SHOPLIST_xls__SHOPLIST_xls_136"/>
      <sheetName val="_SHOPLIST_xls__SHOPLIST_xls_137"/>
      <sheetName val="_SHOPLIST_xls__SHOPLIST_xls_138"/>
      <sheetName val="_SHOPLIST_xls__SHOPLIST_xls_139"/>
      <sheetName val="_SHOPLIST_xls__SHOPLIST_xls_140"/>
      <sheetName val="_SHOPLIST_xls__SHOPLIST_xls_141"/>
      <sheetName val="_SHOPLIST_xls__SHOPLIST_xls_142"/>
      <sheetName val="_SHOPLIST_xls__SHOPLIST_xls_143"/>
      <sheetName val="_SHOPLIST_xls__SHOPLIST_xls_144"/>
      <sheetName val="_SHOPLIST_xls__SHOPLIST_xls_145"/>
      <sheetName val="_SHOPLIST_xls__SHOPLIST_xls_146"/>
      <sheetName val="_SHOPLIST_xls__SHOPLIST_xls_147"/>
      <sheetName val="_SHOPLIST_xls__SHOPLIST_xls_148"/>
      <sheetName val="_SHOPLIST_xls__SHOPLIST_xls_149"/>
      <sheetName val="_SHOPLIST_xls__SHOPLIST_xls_150"/>
      <sheetName val="_SHOPLIST_xls__SHOPLIST_xls_151"/>
      <sheetName val="_SHOPLIST_xls__SHOPLIST_xls_152"/>
      <sheetName val="_SHOPLIST_xls__SHOPLIST_xls_153"/>
      <sheetName val="_SHOPLIST_xls__SHOPLIST_xls_154"/>
      <sheetName val="_SHOPLIST_xls__SHOPLIST_xls_155"/>
      <sheetName val="_SHOPLIST_xls__SHOPLIST_xls_156"/>
      <sheetName val="_SHOPLIST_xls__SHOPLIST_xls_157"/>
      <sheetName val="_SHOPLIST_xls__SHOPLIST_xls_158"/>
      <sheetName val="_SHOPLIST_xls__SHOPLIST_xls_159"/>
      <sheetName val="_SHOPLIST_xls__SHOPLIST_xls_160"/>
      <sheetName val="_SHOPLIST_xls__SHOPLIST_xls_161"/>
      <sheetName val="_SHOPLIST_xls__SHOPLIST_xls_162"/>
      <sheetName val="_SHOPLIST_xls__SHOPLIST_xls_163"/>
      <sheetName val="_SHOPLIST_xls__SHOPLIST_xls_164"/>
      <sheetName val="_SHOPLIST_xls__SHOPLIST_xls_165"/>
      <sheetName val="_SHOPLIST_xls__SHOPLIST_xls_166"/>
      <sheetName val="_SHOPLIST_xls__SHOPLIST_xls_167"/>
      <sheetName val="_SHOPLIST_xls__SHOPLIST_xls_168"/>
      <sheetName val="_SHOPLIST_xls__SHOPLIST_xls_169"/>
      <sheetName val="_SHOPLIST_xls__SHOPLIST_xls_170"/>
      <sheetName val="_SHOPLIST_xls__SHOPLIST_xls_171"/>
      <sheetName val="_SHOPLIST_xls__SHOPLIST_xls_172"/>
      <sheetName val="_SHOPLIST_xls__SHOPLIST_xls_173"/>
      <sheetName val="_SHOPLIST_xls__SHOPLIST_xls_174"/>
      <sheetName val="_SHOPLIST_xls__SHOPLIST_xls_175"/>
      <sheetName val="_SHOPLIST_xls__SHOPLIST_xls_176"/>
      <sheetName val="_SHOPLIST_xls__SHOPLIST_xls_177"/>
      <sheetName val="_SHOPLIST_xls__SHOPLIST_xls_178"/>
      <sheetName val="_SHOPLIST_xls__SHOPLIST_xls_179"/>
      <sheetName val="_SHOPLIST_xls__SHOPLIST_xls_180"/>
      <sheetName val="_SHOPLIST_xls__SHOPLIST_xls_763"/>
      <sheetName val="_SHOPLIST_xls__SHOPLIST_xls_764"/>
      <sheetName val="_SHOPLIST_xls__SHOPLIST_xls_765"/>
      <sheetName val="_SHOPLIST_xls__SHOPLIST_xls_766"/>
      <sheetName val="_SHOPLIST_xls__SHOPLIST_xls_767"/>
      <sheetName val="_SHOPLIST_xls__SHOPLIST_xls_768"/>
      <sheetName val="_SHOPLIST_xls__SHOPLIST_xls_181"/>
      <sheetName val="_SHOPLIST_xls__SHOPLIST_xls_182"/>
      <sheetName val="_SHOPLIST_xls__SHOPLIST_xls_183"/>
      <sheetName val="_SHOPLIST_xls__SHOPLIST_xls_184"/>
      <sheetName val="_SHOPLIST_xls__SHOPLIST_xls_185"/>
      <sheetName val="_SHOPLIST_xls__SHOPLIST_xls_186"/>
      <sheetName val="_SHOPLIST_xls__SHOPLIST_xls_187"/>
      <sheetName val="_SHOPLIST_xls__SHOPLIST_xls_188"/>
      <sheetName val="_SHOPLIST_xls__SHOPLIST_xls_189"/>
      <sheetName val="_SHOPLIST_xls__SHOPLIST_xls_190"/>
      <sheetName val="_SHOPLIST_xls__SHOPLIST_xls_191"/>
      <sheetName val="_SHOPLIST_xls__SHOPLIST_xls_192"/>
      <sheetName val="_SHOPLIST_xls__SHOPLIST_xls_193"/>
      <sheetName val="_SHOPLIST_xls__SHOPLIST_xls_194"/>
      <sheetName val="_SHOPLIST_xls__SHOPLIST_xls_195"/>
      <sheetName val="_SHOPLIST_xls__SHOPLIST_xls_196"/>
      <sheetName val="_SHOPLIST_xls__SHOPLIST_xls_197"/>
      <sheetName val="_SHOPLIST_xls__SHOPLIST_xls_198"/>
      <sheetName val="_SHOPLIST_xls__SHOPLIST_xls_199"/>
      <sheetName val="_SHOPLIST_xls__SHOPLIST_xls_200"/>
      <sheetName val="_SHOPLIST_xls__SHOPLIST_xls_201"/>
      <sheetName val="_SHOPLIST_xls__SHOPLIST_xls_202"/>
      <sheetName val="_SHOPLIST_xls__SHOPLIST_xls_203"/>
      <sheetName val="_SHOPLIST_xls__SHOPLIST_xls_204"/>
      <sheetName val="_SHOPLIST_xls__SHOPLIST_xls_205"/>
      <sheetName val="_SHOPLIST_xls__SHOPLIST_xls_206"/>
      <sheetName val="_SHOPLIST_xls__SHOPLIST_xls_207"/>
      <sheetName val="_SHOPLIST_xls__SHOPLIST_xls_208"/>
      <sheetName val="_SHOPLIST_xls__SHOPLIST_xls_209"/>
      <sheetName val="_SHOPLIST_xls__SHOPLIST_xls_210"/>
      <sheetName val="_SHOPLIST_xls__SHOPLIST_xls_211"/>
      <sheetName val="_SHOPLIST_xls__SHOPLIST_xls_212"/>
      <sheetName val="_SHOPLIST_xls__SHOPLIST_xls_213"/>
      <sheetName val="_SHOPLIST_xls__SHOPLIST_xls_214"/>
      <sheetName val="_SHOPLIST_xls__SHOPLIST_xls_215"/>
      <sheetName val="_SHOPLIST_xls__SHOPLIST_xls_216"/>
      <sheetName val="_SHOPLIST_xls__SHOPLIST_xls_217"/>
      <sheetName val="_SHOPLIST_xls__SHOPLIST_xls_218"/>
      <sheetName val="_SHOPLIST_xls__SHOPLIST_xls_219"/>
      <sheetName val="_SHOPLIST_xls__SHOPLIST_xls_220"/>
      <sheetName val="_SHOPLIST_xls__SHOPLIST_xls_221"/>
      <sheetName val="_SHOPLIST_xls__SHOPLIST_xls_222"/>
      <sheetName val="_SHOPLIST_xls__SHOPLIST_xls_223"/>
      <sheetName val="_SHOPLIST_xls__SHOPLIST_xls_224"/>
      <sheetName val="_SHOPLIST_xls__SHOPLIST_xls_225"/>
      <sheetName val="_SHOPLIST_xls__SHOPLIST_xls_226"/>
      <sheetName val="_SHOPLIST_xls__SHOPLIST_xls_227"/>
      <sheetName val="_SHOPLIST_xls__SHOPLIST_xls_228"/>
      <sheetName val="_SHOPLIST_xls__SHOPLIST_xls_229"/>
      <sheetName val="_SHOPLIST_xls__SHOPLIST_xls_230"/>
      <sheetName val="_SHOPLIST_xls__SHOPLIST_xls_231"/>
      <sheetName val="_SHOPLIST_xls__SHOPLIST_xls_232"/>
      <sheetName val="_SHOPLIST_xls_70___0_s__i_____8"/>
      <sheetName val="_SHOPLIST_xls__VW__VU_________6"/>
      <sheetName val="_SHOPLIST_xls__VW__VU_________7"/>
      <sheetName val="_SHOPLIST_xls_70___0_s__i_____9"/>
      <sheetName val="_SHOPLIST_xls_70_x005f_x0000___0_x0_4"/>
      <sheetName val="_SHOPLIST_xls__SHOPLIST_xls_233"/>
      <sheetName val="_SHOPLIST_xls_70___0_s__i____10"/>
      <sheetName val="_SHOPLIST_xls__SHOPLIST_xls_234"/>
      <sheetName val="_SHOPLIST_xls__SHOPLIST_xls_235"/>
      <sheetName val="_SHOPLIST_xls__SHOPLIST_xls_236"/>
      <sheetName val="_SHOPLIST_xls__SHOPLIST_xls_237"/>
      <sheetName val="_SHOPLIST_xls__SHOPLIST_xls_238"/>
      <sheetName val="_SHOPLIST_xls__SHOPLIST_xls_239"/>
      <sheetName val="_SHOPLIST_xls__SHOPLIST_xls_240"/>
      <sheetName val="_SHOPLIST_xls__SHOPLIST_xls_241"/>
      <sheetName val="_SHOPLIST_xls__SHOPLIST_xls_242"/>
      <sheetName val="_SHOPLIST_xls__SHOPLIST_xls_243"/>
      <sheetName val="_SHOPLIST_xls__SHOPLIST_xls_244"/>
      <sheetName val="_SHOPLIST_xls__SHOPLIST_xls_245"/>
      <sheetName val="_SHOPLIST_xls__SHOPLIST_xls_246"/>
      <sheetName val="_SHOPLIST_xls__SHOPLIST_xls_247"/>
      <sheetName val="_SHOPLIST_xls__SHOPLIST_xls_248"/>
      <sheetName val="_SHOPLIST_xls__SHOPLIST_xls_249"/>
      <sheetName val="_SHOPLIST_xls__SHOPLIST_xls_250"/>
      <sheetName val="_SHOPLIST_xls__SHOPLIST_xls_251"/>
      <sheetName val="_SHOPLIST_xls__SHOPLIST_xls_252"/>
      <sheetName val="_SHOPLIST_xls__SHOPLIST_xls_253"/>
      <sheetName val="_SHOPLIST_xls__SHOPLIST_xls_254"/>
      <sheetName val="_SHOPLIST_xls__SHOPLIST_xls_255"/>
      <sheetName val="_SHOPLIST_xls__SHOPLIST_xls_256"/>
      <sheetName val="_SHOPLIST_xls__SHOPLIST_xls_257"/>
      <sheetName val="_SHOPLIST_xls__SHOPLIST_xls_258"/>
      <sheetName val="_SHOPLIST_xls__SHOPLIST_xls_259"/>
      <sheetName val="_SHOPLIST_xls__SHOPLIST_xls_260"/>
      <sheetName val="_SHOPLIST_xls__SHOPLIST_xls_261"/>
      <sheetName val="_SHOPLIST_xls__SHOPLIST_xls_262"/>
      <sheetName val="_SHOPLIST_xls__SHOPLIST_xls_263"/>
      <sheetName val="_SHOPLIST_xls__SHOPLIST_xls_264"/>
      <sheetName val="_SHOPLIST_xls__SHOPLIST_xls_265"/>
      <sheetName val="_SHOPLIST_xls__SHOPLIST_xls_266"/>
      <sheetName val="_SHOPLIST_xls__SHOPLIST_xls_267"/>
      <sheetName val="_SHOPLIST_xls__SHOPLIST_xls_268"/>
      <sheetName val="_SHOPLIST_xls__SHOPLIST_xls_269"/>
      <sheetName val="_SHOPLIST_xls__SHOPLIST_xls_270"/>
      <sheetName val="_SHOPLIST_xls__SHOPLIST_xls_271"/>
      <sheetName val="_SHOPLIST_xls__SHOPLIST_xls_272"/>
      <sheetName val="_SHOPLIST_xls__SHOPLIST_xls_273"/>
      <sheetName val="_SHOPLIST_xls__SHOPLIST_xls_274"/>
      <sheetName val="_SHOPLIST_xls__SHOPLIST_xls_275"/>
      <sheetName val="_SHOPLIST_xls__SHOPLIST_xls_276"/>
      <sheetName val="_SHOPLIST_xls__SHOPLIST_xls_277"/>
      <sheetName val="_SHOPLIST_xls__SHOPLIST_xls_278"/>
      <sheetName val="_SHOPLIST_xls__SHOPLIST_xls_279"/>
      <sheetName val="_SHOPLIST_xls__SHOPLIST_xls_280"/>
      <sheetName val="_SHOPLIST_xls__SHOPLIST_xls_281"/>
      <sheetName val="_SHOPLIST_xls__SHOPLIST_xls_282"/>
      <sheetName val="_SHOPLIST_xls__SHOPLIST_xls_283"/>
      <sheetName val="_SHOPLIST_xls__SHOPLIST_xls_284"/>
      <sheetName val="_SHOPLIST_xls__SHOPLIST_xls_285"/>
      <sheetName val="_SHOPLIST_xls__SHOPLIST_xls_286"/>
      <sheetName val="_SHOPLIST_xls__SHOPLIST_xls_287"/>
      <sheetName val="_SHOPLIST_xls__SHOPLIST_xls_288"/>
      <sheetName val="_SHOPLIST_xls__SHOPLIST_xls_289"/>
      <sheetName val="_SHOPLIST_xls__SHOPLIST_xls_290"/>
      <sheetName val="_SHOPLIST_xls__SHOPLIST_xls_291"/>
      <sheetName val="_SHOPLIST_xls__SHOPLIST_xls_292"/>
      <sheetName val="_SHOPLIST_xls__SHOPLIST_xls_293"/>
      <sheetName val="_SHOPLIST_xls__SHOPLIST_xls_294"/>
      <sheetName val="_SHOPLIST_xls__SHOPLIST_xls_295"/>
      <sheetName val="_SHOPLIST_xls__SHOPLIST_xls_296"/>
      <sheetName val="_SHOPLIST_xls__SHOPLIST_xls_297"/>
      <sheetName val="_SHOPLIST_xls__SHOPLIST_xls_298"/>
      <sheetName val="_SHOPLIST_xls__SHOPLIST_xls_299"/>
      <sheetName val="_SHOPLIST_xls__SHOPLIST_xls_300"/>
      <sheetName val="_SHOPLIST_xls__SHOPLIST_xls_301"/>
      <sheetName val="_SHOPLIST_xls__SHOPLIST_xls_302"/>
      <sheetName val="_SHOPLIST_xls__SHOPLIST_xls_303"/>
      <sheetName val="_SHOPLIST_xls__SHOPLIST_xls_304"/>
      <sheetName val="_SHOPLIST_xls__SHOPLIST_xls_305"/>
      <sheetName val="_SHOPLIST_xls__SHOPLIST_xls_306"/>
      <sheetName val="_SHOPLIST_xls__SHOPLIST_xls_307"/>
      <sheetName val="_SHOPLIST_xls__SHOPLIST_xls_308"/>
      <sheetName val="_SHOPLIST_xls__SHOPLIST_xls_309"/>
      <sheetName val="_SHOPLIST_xls__SHOPLIST_xls_310"/>
      <sheetName val="_SHOPLIST_xls__SHOPLIST_xls_311"/>
      <sheetName val="_SHOPLIST_xls__SHOPLIST_xls_312"/>
      <sheetName val="_SHOPLIST_xls__SHOPLIST_xls_313"/>
      <sheetName val="_SHOPLIST_xls__SHOPLIST_xls_314"/>
      <sheetName val="_SHOPLIST_xls__SHOPLIST_xls_315"/>
      <sheetName val="_SHOPLIST_xls__SHOPLIST_xls_316"/>
      <sheetName val="_SHOPLIST_xls__SHOPLIST_xls_317"/>
      <sheetName val="_SHOPLIST_xls__SHOPLIST_xls_320"/>
      <sheetName val="_SHOPLIST_xls__SHOPLIST_xls_321"/>
      <sheetName val="_SHOPLIST_xls__SHOPLIST_xls_322"/>
      <sheetName val="_SHOPLIST_xls__SHOPLIST_xls_323"/>
      <sheetName val="_SHOPLIST_xls__SHOPLIST_xls_324"/>
      <sheetName val="_SHOPLIST_xls__SHOPLIST_xls_325"/>
      <sheetName val="_SHOPLIST_xls__SHOPLIST_xls_326"/>
      <sheetName val="_SHOPLIST_xls__SHOPLIST_xls_327"/>
      <sheetName val="_SHOPLIST_xls__SHOPLIST_xls_328"/>
      <sheetName val="_SHOPLIST_xls__SHOPLIST_xls_329"/>
      <sheetName val="_SHOPLIST_xls__SHOPLIST_xls_330"/>
      <sheetName val="_SHOPLIST_xls__SHOPLIST_xls_331"/>
      <sheetName val="_SHOPLIST_xls__SHOPLIST_xls_332"/>
      <sheetName val="_SHOPLIST_xls__SHOPLIST_xls_333"/>
      <sheetName val="_SHOPLIST_xls__SHOPLIST_xls_334"/>
      <sheetName val="_SHOPLIST_xls__SHOPLIST_xls_335"/>
      <sheetName val="_SHOPLIST_xls__SHOPLIST_xls_336"/>
      <sheetName val="_SHOPLIST_xls__SHOPLIST_xls_337"/>
      <sheetName val="_SHOPLIST_xls__SHOPLIST_xls_338"/>
      <sheetName val="_SHOPLIST_xls__SHOPLIST_xls_339"/>
      <sheetName val="_SHOPLIST_xls__SHOPLIST_xls_340"/>
      <sheetName val="_SHOPLIST_xls__SHOPLIST_xls_341"/>
      <sheetName val="_SHOPLIST_xls__SHOPLIST_xls_342"/>
      <sheetName val="_SHOPLIST_xls__SHOPLIST_xls_343"/>
      <sheetName val="_SHOPLIST_xls__SHOPLIST_xls_344"/>
      <sheetName val="_SHOPLIST_xls__SHOPLIST_xls_345"/>
      <sheetName val="_SHOPLIST_xls__SHOPLIST_xls_346"/>
      <sheetName val="_SHOPLIST_xls__SHOPLIST_xls_347"/>
      <sheetName val="_SHOPLIST_xls__SHOPLIST_xls_348"/>
      <sheetName val="_SHOPLIST_xls__SHOPLIST_xls_349"/>
      <sheetName val="_SHOPLIST_xls_70___0_s__i____11"/>
      <sheetName val="_SHOPLIST_xls__VW__VU_________8"/>
      <sheetName val="_SHOPLIST_xls__VW__VU_________9"/>
      <sheetName val="_SHOPLIST_xls_70___0_s__i____12"/>
      <sheetName val="_SHOPLIST_xls_70_x005f_x0000___0_x0_5"/>
      <sheetName val="_SHOPLIST_xls__SHOPLIST_xls_350"/>
      <sheetName val="_SHOPLIST_xls_70___0_s__i____13"/>
      <sheetName val="_SHOPLIST_xls__SHOPLIST_xls_351"/>
      <sheetName val="_SHOPLIST_xls__SHOPLIST_xls_352"/>
      <sheetName val="_SHOPLIST_xls__SHOPLIST_xls_353"/>
      <sheetName val="_SHOPLIST_xls__SHOPLIST_xls_354"/>
      <sheetName val="_SHOPLIST_xls__SHOPLIST_xls_355"/>
      <sheetName val="_SHOPLIST_xls__SHOPLIST_xls_356"/>
      <sheetName val="_SHOPLIST_xls__SHOPLIST_xls_357"/>
      <sheetName val="_SHOPLIST_xls__SHOPLIST_xls_358"/>
      <sheetName val="_SHOPLIST_xls__SHOPLIST_xls_359"/>
      <sheetName val="_SHOPLIST_xls__SHOPLIST_xls_360"/>
      <sheetName val="_SHOPLIST_xls__SHOPLIST_xls_361"/>
      <sheetName val="_SHOPLIST_xls__SHOPLIST_xls_362"/>
      <sheetName val="_SHOPLIST_xls__SHOPLIST_xls_363"/>
      <sheetName val="_SHOPLIST_xls__SHOPLIST_xls_364"/>
      <sheetName val="_SHOPLIST_xls__SHOPLIST_xls_365"/>
      <sheetName val="_SHOPLIST_xls__SHOPLIST_xls_366"/>
      <sheetName val="_SHOPLIST_xls__SHOPLIST_xls_367"/>
      <sheetName val="_SHOPLIST_xls__SHOPLIST_xls_368"/>
      <sheetName val="_SHOPLIST_xls__SHOPLIST_xls_369"/>
      <sheetName val="_SHOPLIST_xls__SHOPLIST_xls_370"/>
      <sheetName val="_SHOPLIST_xls__SHOPLIST_xls_371"/>
      <sheetName val="_SHOPLIST_xls__SHOPLIST_xls_372"/>
      <sheetName val="_SHOPLIST_xls__SHOPLIST_xls_373"/>
      <sheetName val="_SHOPLIST_xls__SHOPLIST_xls_374"/>
      <sheetName val="_SHOPLIST_xls__SHOPLIST_xls_375"/>
      <sheetName val="_SHOPLIST_xls__SHOPLIST_xls_376"/>
      <sheetName val="_SHOPLIST_xls__SHOPLIST_xls_377"/>
      <sheetName val="_SHOPLIST_xls__SHOPLIST_xls_378"/>
      <sheetName val="_SHOPLIST_xls__SHOPLIST_xls_379"/>
      <sheetName val="_SHOPLIST_xls__SHOPLIST_xls_380"/>
      <sheetName val="_SHOPLIST_xls__SHOPLIST_xls_381"/>
      <sheetName val="_SHOPLIST_xls__SHOPLIST_xls_382"/>
      <sheetName val="_SHOPLIST_xls__SHOPLIST_xls_383"/>
      <sheetName val="_SHOPLIST_xls__SHOPLIST_xls_384"/>
      <sheetName val="_SHOPLIST_xls__SHOPLIST_xls_385"/>
      <sheetName val="_SHOPLIST_xls__SHOPLIST_xls_386"/>
      <sheetName val="_SHOPLIST_xls__SHOPLIST_xls_387"/>
      <sheetName val="_SHOPLIST_xls__SHOPLIST_xls_388"/>
      <sheetName val="_SHOPLIST_xls__SHOPLIST_xls_389"/>
      <sheetName val="_SHOPLIST_xls__SHOPLIST_xls_390"/>
      <sheetName val="_SHOPLIST_xls__SHOPLIST_xls_391"/>
      <sheetName val="_SHOPLIST_xls__SHOPLIST_xls_392"/>
      <sheetName val="_SHOPLIST_xls__SHOPLIST_xls_393"/>
      <sheetName val="_SHOPLIST_xls__SHOPLIST_xls_394"/>
      <sheetName val="_SHOPLIST_xls__SHOPLIST_xls_395"/>
      <sheetName val="_SHOPLIST_xls__SHOPLIST_xls_396"/>
      <sheetName val="_SHOPLIST_xls__SHOPLIST_xls_397"/>
      <sheetName val="_SHOPLIST_xls__SHOPLIST_xls_398"/>
      <sheetName val="_SHOPLIST_xls__SHOPLIST_xls_399"/>
      <sheetName val="_SHOPLIST_xls__SHOPLIST_xls_400"/>
      <sheetName val="_SHOPLIST_xls__SHOPLIST_xls_401"/>
      <sheetName val="_SHOPLIST_xls__SHOPLIST_xls_402"/>
      <sheetName val="_SHOPLIST_xls__SHOPLIST_xls_403"/>
      <sheetName val="_SHOPLIST_xls__SHOPLIST_xls_404"/>
      <sheetName val="_SHOPLIST_xls__SHOPLIST_xls_405"/>
      <sheetName val="_SHOPLIST_xls__SHOPLIST_xls_406"/>
      <sheetName val="_SHOPLIST_xls__SHOPLIST_xls_407"/>
      <sheetName val="_SHOPLIST_xls__SHOPLIST_xls_408"/>
      <sheetName val="_SHOPLIST_xls__SHOPLIST_xls_409"/>
      <sheetName val="_SHOPLIST_xls__SHOPLIST_xls_410"/>
      <sheetName val="_SHOPLIST_xls__SHOPLIST_xls_411"/>
      <sheetName val="_SHOPLIST_xls__SHOPLIST_xls_412"/>
      <sheetName val="_SHOPLIST_xls__SHOPLIST_xls_413"/>
      <sheetName val="_SHOPLIST_xls__SHOPLIST_xls_414"/>
      <sheetName val="_SHOPLIST_xls__SHOPLIST_xls_415"/>
      <sheetName val="_SHOPLIST_xls__SHOPLIST_xls_416"/>
      <sheetName val="_SHOPLIST_xls__SHOPLIST_xls_417"/>
      <sheetName val="_SHOPLIST_xls__SHOPLIST_xls_418"/>
      <sheetName val="_SHOPLIST_xls__SHOPLIST_xls_419"/>
      <sheetName val="_SHOPLIST_xls__SHOPLIST_xls_420"/>
      <sheetName val="_SHOPLIST_xls__SHOPLIST_xls_421"/>
      <sheetName val="_SHOPLIST_xls__SHOPLIST_xls_422"/>
      <sheetName val="_SHOPLIST_xls__SHOPLIST_xls_423"/>
      <sheetName val="_SHOPLIST_xls__SHOPLIST_xls_424"/>
      <sheetName val="_SHOPLIST_xls__SHOPLIST_xls_425"/>
      <sheetName val="_SHOPLIST_xls__SHOPLIST_xls_426"/>
      <sheetName val="_SHOPLIST_xls__SHOPLIST_xls_427"/>
      <sheetName val="_SHOPLIST_xls__SHOPLIST_xls_428"/>
      <sheetName val="_SHOPLIST_xls__SHOPLIST_xls_429"/>
      <sheetName val="_SHOPLIST_xls__SHOPLIST_xls_430"/>
      <sheetName val="_SHOPLIST_xls__SHOPLIST_xls_431"/>
      <sheetName val="_SHOPLIST_xls__SHOPLIST_xls_432"/>
      <sheetName val="_SHOPLIST_xls__SHOPLIST_xls_433"/>
      <sheetName val="_SHOPLIST_xls__SHOPLIST_xls_434"/>
      <sheetName val="_SHOPLIST_xls__SHOPLIST_xls_435"/>
      <sheetName val="_SHOPLIST_xls__SHOPLIST_xls_436"/>
      <sheetName val="_SHOPLIST_xls__SHOPLIST_xls_437"/>
      <sheetName val="_SHOPLIST_xls__SHOPLIST_xls_438"/>
      <sheetName val="_SHOPLIST_xls__SHOPLIST_xls_439"/>
      <sheetName val="_SHOPLIST_xls__SHOPLIST_xls_440"/>
      <sheetName val="_SHOPLIST_xls__SHOPLIST_xls_441"/>
      <sheetName val="_SHOPLIST_xls__SHOPLIST_xls_442"/>
      <sheetName val="_SHOPLIST_xls__SHOPLIST_xls_443"/>
      <sheetName val="_SHOPLIST_xls__SHOPLIST_xls_444"/>
      <sheetName val="_SHOPLIST_xls__SHOPLIST_xls_445"/>
      <sheetName val="_SHOPLIST_xls__SHOPLIST_xls_446"/>
      <sheetName val="_SHOPLIST_xls__SHOPLIST_xls_447"/>
      <sheetName val="_SHOPLIST_xls__SHOPLIST_xls_448"/>
      <sheetName val="_SHOPLIST_xls__SHOPLIST_xls_449"/>
      <sheetName val="_SHOPLIST_xls__SHOPLIST_xls_450"/>
      <sheetName val="_SHOPLIST_xls__SHOPLIST_xls_451"/>
      <sheetName val="_SHOPLIST_xls__SHOPLIST_xls_452"/>
      <sheetName val="_SHOPLIST_xls__SHOPLIST_xls_453"/>
      <sheetName val="_SHOPLIST_xls__SHOPLIST_xls_454"/>
      <sheetName val="_SHOPLIST_xls__SHOPLIST_xls_455"/>
      <sheetName val="_SHOPLIST_xls__SHOPLIST_xls_456"/>
      <sheetName val="_SHOPLIST_xls__SHOPLIST_xls_457"/>
      <sheetName val="_SHOPLIST_xls__SHOPLIST_xls_458"/>
      <sheetName val="_SHOPLIST_xls__SHOPLIST_xls_459"/>
      <sheetName val="_SHOPLIST_xls__SHOPLIST_xls_460"/>
      <sheetName val="_SHOPLIST_xls__SHOPLIST_xls_461"/>
      <sheetName val="_SHOPLIST_xls_70_x005f_x005f_x005f_x0000__4"/>
      <sheetName val="_SHOPLIST_xls__SHOPLIST_xls_462"/>
      <sheetName val="_SHOPLIST_xls__SHOPLIST_xls_463"/>
      <sheetName val="_SHOPLIST_xls_70_x005f_x005f_x005f_x0000__3"/>
      <sheetName val="_SHOPLIST_xls__SHOPLIST_xls_318"/>
      <sheetName val="_SHOPLIST_xls__SHOPLIST_xls_319"/>
      <sheetName val="_SHOPLIST_xls__VWVU))1"/>
      <sheetName val="_SHOPLIST_xls__VW1"/>
      <sheetName val="_SHOPLIST_xls_70___0_s__i_____1"/>
      <sheetName val="_SHOPLIST_xls__VW__VU_________1"/>
      <sheetName val="_SHOPLIST_xls_70_x005f_x0000___0_x0_1"/>
      <sheetName val="_SHOPLIST_xls__VWVU))2"/>
      <sheetName val="_SHOPLIST_xls_70_x005f_x005f_x005f_x0000__1"/>
      <sheetName val="[SHOPLIST_xls]70__0_x0_3"/>
      <sheetName val="PCC"/>
      <sheetName val="05. BUDGET"/>
      <sheetName val="Makro1"/>
      <sheetName val="HVAC_M6____________SHOPLIST_x_2"/>
      <sheetName val="Corps STP"/>
      <sheetName val="_SHOPLIST.xls__SHOPLIST_xls__VW"/>
      <sheetName val="_SHOPLIST.xls__VW__VU________18"/>
      <sheetName val="_SHOPLIST.xls_70_x005f_x0000___0_x_10"/>
      <sheetName val="_SHOPLIST.xls_70___0_s__i____28"/>
      <sheetName val="_SHOPLIST.xls__VW__VU________19"/>
      <sheetName val="_SHOPLIST.xls_70___0_s__i____29"/>
      <sheetName val="_SHOPLIST.xls__SHOPLIST_xl_1080"/>
      <sheetName val="_SHOPLIST.xls__SHOPLIST_xl_1081"/>
      <sheetName val="_SHOPLIST.xls__SHOPLIST_xl_1082"/>
      <sheetName val="_SHOPLIST.xls__SHOPLIST_xl_1083"/>
      <sheetName val="_SHOPLIST.xls__SHOPLIST_xl_1084"/>
      <sheetName val="_SHOPLIST.xls__SHOPLIST_xl_1085"/>
      <sheetName val="_SHOPLIST.xls__SHOPLIST_xl_1086"/>
      <sheetName val="_SHOPLIST.xls__SHOPLIST_xl_1087"/>
      <sheetName val="_SHOPLIST.xls__SHOPLIST_xl_1088"/>
      <sheetName val="_SHOPLIST.xls__SHOPLIST_xl_1089"/>
      <sheetName val="_SHOPLIST.xls__SHOPLIST_xl_1090"/>
      <sheetName val="_SHOPLIST.xls__SHOPLIST_xl_1091"/>
      <sheetName val="_SHOPLIST.xls__SHOPLIST_xl_1092"/>
      <sheetName val="_SHOPLIST.xls__SHOPLIST_xl_1093"/>
      <sheetName val="_SHOPLIST.xls__SHOPLIST_xl_1094"/>
      <sheetName val="_SHOPLIST.xls__SHOPLIST_xl_1095"/>
      <sheetName val="_SHOPLIST.xls__SHOPLIST_xl_1096"/>
      <sheetName val="_SHOPLIST.xls__SHOPLIST_xl_1097"/>
      <sheetName val="_SHOPLIST.xls__SHOPLIST_xl_1098"/>
      <sheetName val="_SHOPLIST.xls__SHOPLIST_xl_1099"/>
      <sheetName val="_SHOPLIST.xls__SHOPLIST_xl_1100"/>
      <sheetName val="_SHOPLIST.xls__SHOPLIST_xl_1101"/>
      <sheetName val="_SHOPLIST.xls__SHOPLIST_xl_1102"/>
      <sheetName val="_SHOPLIST.xls__SHOPLIST_xl_1103"/>
      <sheetName val="_SHOPLIST.xls__SHOPLIST_xl_1104"/>
      <sheetName val="_SHOPLIST.xls__SHOPLIST_xl_1105"/>
      <sheetName val="_SHOPLIST.xls__SHOPLIST_xl_1106"/>
      <sheetName val="_SHOPLIST.xls__SHOPLIST_xl_1107"/>
      <sheetName val="_SHOPLIST.xls__SHOPLIST_xl_1108"/>
      <sheetName val="_SHOPLIST.xls__SHOPLIST_xl_1109"/>
      <sheetName val="_SHOPLIST.xls__SHOPLIST_xl_1110"/>
      <sheetName val="_SHOPLIST.xls__SHOPLIST_xl_1111"/>
      <sheetName val="_SHOPLIST.xls__SHOPLIST_xl_1112"/>
      <sheetName val="_SHOPLIST.xls__SHOPLIST_xl_1113"/>
      <sheetName val="_SHOPLIST.xls__SHOPLIST_xl_1114"/>
      <sheetName val="_SHOPLIST.xls__SHOPLIST_xl_1115"/>
      <sheetName val="_SHOPLIST.xls__SHOPLIST_xl_1116"/>
      <sheetName val="_SHOPLIST.xls__SHOPLIST_xl_1117"/>
      <sheetName val="_SHOPLIST.xls__SHOPLIST_xl_1118"/>
      <sheetName val="_SHOPLIST.xls__SHOPLIST_xl_1119"/>
      <sheetName val="_SHOPLIST.xls__SHOPLIST_xl_1120"/>
      <sheetName val="_SHOPLIST.xls__SHOPLIST_xl_1121"/>
      <sheetName val="_SHOPLIST.xls__SHOPLIST_xl_1122"/>
      <sheetName val="_SHOPLIST.xls__SHOPLIST_xl_1123"/>
      <sheetName val="_SHOPLIST.xls__SHOPLIST_xl_1124"/>
      <sheetName val="_SHOPLIST.xls__SHOPLIST_xl_1125"/>
      <sheetName val="_SHOPLIST.xls__SHOPLIST_xl_1126"/>
      <sheetName val="_SHOPLIST.xls__SHOPLIST_xl_1127"/>
      <sheetName val="_SHOPLIST.xls__SHOPLIST_xl_1128"/>
      <sheetName val="_SHOPLIST.xls__SHOPLIST_xl_1129"/>
      <sheetName val="_SHOPLIST.xls__SHOPLIST_xl_1130"/>
      <sheetName val="_SHOPLIST.xls__SHOPLIST_xl_1131"/>
      <sheetName val="_SHOPLIST.xls__SHOPLIST_xl_1132"/>
      <sheetName val="_SHOPLIST.xls__SHOPLIST_xl_1133"/>
      <sheetName val="_SHOPLIST.xls__SHOPLIST_xl_1134"/>
      <sheetName val="_SHOPLIST.xls__SHOPLIST_xl_1135"/>
      <sheetName val="_SHOPLIST.xls__SHOPLIST_xl_1136"/>
      <sheetName val="_SHOPLIST.xls__SHOPLIST_xl_1137"/>
      <sheetName val="_SHOPLIST.xls__SHOPLIST_xl_1138"/>
      <sheetName val="_SHOPLIST.xls__SHOPLIST_xl_1139"/>
      <sheetName val="_SHOPLIST.xls__SHOPLIST_xl_1140"/>
      <sheetName val="_SHOPLIST.xls__SHOPLIST_xl_1141"/>
      <sheetName val="_SHOPLIST.xls_7_2"/>
      <sheetName val="_SHOPLIST.xls___2"/>
      <sheetName val="_SHOPLIST.xls_7_3"/>
      <sheetName val="_SHOPLIST.xls___3"/>
      <sheetName val="_SHOPLIST.xls___4"/>
      <sheetName val="_SHOPLIST.xls___5"/>
      <sheetName val="_SHOPLIST.xls___6"/>
      <sheetName val="_SHOPLIST.xls___7"/>
      <sheetName val="_SHOPLIST.xls_7_4"/>
      <sheetName val="_SHOPLIST_xls_7_2"/>
      <sheetName val="_SHOPLIST_xls_7_3"/>
      <sheetName val="_SHOPLIST_xls_7_4"/>
      <sheetName val="_SHOPLIST_xls_7_5"/>
      <sheetName val="_SHOPLIST_xls_7_6"/>
      <sheetName val="_SHOPLIST_xls_7_7"/>
      <sheetName val="_SHOPLIST_xls_7_8"/>
      <sheetName val="_SHOPLIST.xls___8"/>
      <sheetName val="_SHOPLIST.xls_7_5"/>
      <sheetName val="_SHOPLIST.xls_7_6"/>
      <sheetName val="_SHOPLIST.xls___9"/>
      <sheetName val="_SHOPLIST_xls___2"/>
      <sheetName val="_SHOPLIST_xls___3"/>
      <sheetName val="_SHOPLIST_xls___4"/>
      <sheetName val="_SHOPLIST_xls_7_9"/>
      <sheetName val="_SHOPLIST_xls___5"/>
      <sheetName val="_SHOPLIST_xls___6"/>
      <sheetName val="_SHOPLIST_xls___7"/>
      <sheetName val="_SHOPLIST_xls___8"/>
      <sheetName val="_SHOPLIST_xls__12"/>
      <sheetName val="_SHOPLIST_xls___9"/>
      <sheetName val="_SHOPLIST_xls__13"/>
      <sheetName val="_SHOPLIST_xls__14"/>
      <sheetName val="_SHOPLIST_xls__15"/>
      <sheetName val="_SHOPLIST_xls__16"/>
      <sheetName val="_SHOPLIST_xls__17"/>
      <sheetName val="_SHOPLIST_xls__18"/>
      <sheetName val="_SHOPLIST_xls__19"/>
      <sheetName val="_SHOPLIST_xls__20"/>
      <sheetName val="_SHOPLIST_xls__21"/>
      <sheetName val="_SHOPLIST_xls__22"/>
      <sheetName val="_SHOPLIST_xls__23"/>
      <sheetName val="_SHOPLIST_xls__24"/>
      <sheetName val="_SHOPLIST_xls__25"/>
      <sheetName val="_SHOPLIST_xls__26"/>
      <sheetName val="_SHOPLIST_xls__27"/>
      <sheetName val="_SHOPLIST_xls__28"/>
      <sheetName val="_SHOPLIST.xls__10"/>
      <sheetName val="_SHOPLIST.xls__11"/>
      <sheetName val="_SHOPLIST.xls__12"/>
      <sheetName val="_SHOPLIST_xls__29"/>
      <sheetName val="_SHOPLIST_xls__30"/>
      <sheetName val="_SHOPLIST_xls__31"/>
      <sheetName val="_SHOPLIST_xls__32"/>
      <sheetName val="_SHOPLIST_xls__33"/>
      <sheetName val="_SHOPLIST_xls__34"/>
      <sheetName val="_SHOPLIST_xls__35"/>
      <sheetName val="_SHOPLIST_xls__36"/>
      <sheetName val="_SHOPLIST_xls__37"/>
      <sheetName val="_SHOPLIST_xls__38"/>
      <sheetName val="_SHOPLIST_xls__39"/>
      <sheetName val="_SHOPLIST_xls__40"/>
      <sheetName val="_SHOPLIST_xls__41"/>
      <sheetName val="_SHOPLIST_xls__42"/>
      <sheetName val="_SHOPLIST_xls__43"/>
      <sheetName val="_SHOPLIST_xls__44"/>
      <sheetName val="_SHOPLIST_xls__45"/>
      <sheetName val="_SHOPLIST_xls__46"/>
      <sheetName val="_SHOPLIST_xls__47"/>
      <sheetName val="_SHOPLIST_xls__48"/>
      <sheetName val="_SHOPLIST_xls__49"/>
      <sheetName val="_SHOPLIST_xls__50"/>
      <sheetName val="_SHOPLIST_xls__51"/>
      <sheetName val="_SHOPLIST_xls__52"/>
      <sheetName val="_SHOPLIST_xls__53"/>
      <sheetName val="_SHOPLIST_xls__54"/>
      <sheetName val="_SHOPLIST_xls__55"/>
      <sheetName val="_SHOPLIST_xls__56"/>
      <sheetName val="_SHOPLIST_xls__57"/>
      <sheetName val="_SHOPLIST_xls__58"/>
      <sheetName val="_SHOPLIST_xls__59"/>
      <sheetName val="_SHOPLIST_xls__60"/>
      <sheetName val="_SHOPLIST_xls__61"/>
      <sheetName val="_SHOPLIST_xls__62"/>
      <sheetName val="_SHOPLIST_xls__63"/>
      <sheetName val="_SHOPLIST_xls__64"/>
      <sheetName val="_SHOPLIST_xls__65"/>
      <sheetName val="_SHOPLIST_xls__66"/>
      <sheetName val="_SHOPLIST_xls__67"/>
      <sheetName val="_SHOPLIST_xls__68"/>
      <sheetName val="_SHOPLIST_xls__69"/>
      <sheetName val="_SHOPLIST_xls__70"/>
      <sheetName val="_SHOPLIST_xls__71"/>
      <sheetName val="_SHOPLIST_xls__72"/>
      <sheetName val="_SHOPLIST_xls__73"/>
      <sheetName val="_SHOPLIST_xls__74"/>
      <sheetName val="_SHOPLIST_xls__75"/>
      <sheetName val="_SHOPLIST_xls__76"/>
      <sheetName val="_SHOPLIST_xls__77"/>
      <sheetName val="_SHOPLIST_xls__78"/>
      <sheetName val="_SHOPLIST_xls__79"/>
      <sheetName val="_SHOPLIST_xls__80"/>
      <sheetName val="_SHOPLIST_xls__81"/>
      <sheetName val="_SHOPLIST_xls__82"/>
      <sheetName val="_SHOPLIST.xls__13"/>
      <sheetName val="_SHOPLIST_xls__83"/>
      <sheetName val="_SHOPLIST_xls__84"/>
      <sheetName val="_SHOPLIST_xls__85"/>
      <sheetName val="_SHOPLIST_xls__86"/>
      <sheetName val="_SHOPLIST_xls__87"/>
      <sheetName val="_SHOPLIST_xls__88"/>
      <sheetName val="_SHOPLIST_xls__89"/>
      <sheetName val="_SHOPLIST_xls__90"/>
      <sheetName val="_SHOPLIST_xls__91"/>
      <sheetName val="_SHOPLIST_xls__92"/>
      <sheetName val="_SHOPLIST_xls__93"/>
      <sheetName val="_SHOPLIST_xls__94"/>
      <sheetName val="_SHOPLIST_xls__95"/>
      <sheetName val="_SHOPLIST_xls__96"/>
      <sheetName val="_SHOPLIST_xls__97"/>
      <sheetName val="_SHOPLIST_xls__98"/>
      <sheetName val="_SHOPLIST_xls__99"/>
      <sheetName val="_SHOPLIST.xls__14"/>
      <sheetName val="_SHOPLIST.xls__15"/>
      <sheetName val="_SHOPLIST.xls_7_7"/>
      <sheetName val="_SHOPLIST.xls__16"/>
      <sheetName val="_SHOPLIST.xls__17"/>
      <sheetName val="_SHOPLIST.xls_7_8"/>
      <sheetName val="_VWVU))tÏØ0__72"/>
      <sheetName val="_SH1"/>
      <sheetName val="_VWVU))tÏØ0__64"/>
      <sheetName val="_VWVU))tÏØ0__65"/>
      <sheetName val="_VWVU))tÏØ0__66"/>
      <sheetName val="_SHOPLIST.xls_7_9"/>
      <sheetName val="_SHOPLIST.xls__18"/>
      <sheetName val="_SHOPLIST.xls__19"/>
      <sheetName val="_SHOPLIST.xls__20"/>
      <sheetName val="_SHOPLIST.xls__21"/>
      <sheetName val="_SHOPLIST.xls__22"/>
      <sheetName val="_SHOPLIST.xls__23"/>
      <sheetName val="_SHOPLIST.xls__24"/>
      <sheetName val="_SHOPLIST.xls__25"/>
      <sheetName val="_SHOPLIST.xls__26"/>
      <sheetName val="_SHOPLIST.xls__27"/>
      <sheetName val="_SHOPLIST.xls__28"/>
      <sheetName val="_SHOPLIST.xls__29"/>
      <sheetName val="_SHOPLIST.xls__30"/>
      <sheetName val="_SHOPLIST.xls__31"/>
      <sheetName val="_SHOPLIST.xls__32"/>
      <sheetName val="_SHOPLIST.xls__33"/>
      <sheetName val="_SHOPLIST.xls__34"/>
      <sheetName val="_SHOPLIST.xls__35"/>
      <sheetName val="_SHOPLIST.xls__36"/>
      <sheetName val="_SHOPLIST.xls__37"/>
      <sheetName val="_SHOPLIST.xls__38"/>
      <sheetName val="_SHOPLIST.xls__39"/>
      <sheetName val="_SHOPLIST.xls__40"/>
      <sheetName val="_SHOPLIST.xls__41"/>
      <sheetName val="_SHOPLIST.xls__42"/>
      <sheetName val="_SHOPLIST.xls__43"/>
      <sheetName val="_SHOPLIST.xls__44"/>
      <sheetName val="_SHOPLIST.xls__45"/>
      <sheetName val="_SHOPLIST.xls__46"/>
      <sheetName val="_SHOPLIST.xls__47"/>
      <sheetName val="_SHOPLIST.xls__48"/>
      <sheetName val="_SHOPLIST.xls__49"/>
      <sheetName val="_SHOPLIST.xls__50"/>
      <sheetName val="_SHOPLIST.xls__51"/>
      <sheetName val="_SHOPLIST.xls__52"/>
      <sheetName val="_SHOPLIST.xls__53"/>
      <sheetName val="_SHOPLIST.xls__54"/>
      <sheetName val="_SHOPLIST.xls__55"/>
      <sheetName val="_SHOPLIST.xls__56"/>
      <sheetName val="_SHOPLIST.xls__57"/>
      <sheetName val="_SHOPLIST.xls__58"/>
      <sheetName val="_SHOPLIST.xls__59"/>
      <sheetName val="_SHOPLIST.xls__60"/>
      <sheetName val="_SHOPLIST.xls__61"/>
      <sheetName val="_SHOPLIST.xls__62"/>
      <sheetName val="_SHOPLIST.xls__63"/>
      <sheetName val="_SHOPLIST.xls__64"/>
      <sheetName val="_SHOPLIST.xls__65"/>
      <sheetName val="_SHOPLIST.xls__66"/>
      <sheetName val="_SHOPLIST.xls__67"/>
      <sheetName val="_SHOPLIST.xls__68"/>
      <sheetName val="_SHOPLIST.xls__69"/>
      <sheetName val="_SHOPLIST.xls__70"/>
      <sheetName val="_SHOPLIST.xls__71"/>
      <sheetName val="_SHOPLIST.xls__72"/>
      <sheetName val="_SHOPLIST.xls__73"/>
      <sheetName val="_SHOPLIST.xls__74"/>
      <sheetName val="_SHOPLIST.xls__75"/>
      <sheetName val="_SHOPLIST.xls__76"/>
      <sheetName val="_SHOPLIST.xls__77"/>
      <sheetName val="_SHOPLIST.xls__78"/>
      <sheetName val="_SHOPLIST.xls__79"/>
      <sheetName val="_SHOPLIST.xls__80"/>
      <sheetName val="_SHOPLIST.xls__81"/>
      <sheetName val="_SHOPLIST.xls__82"/>
      <sheetName val="_SHOPLIST.xls__83"/>
      <sheetName val="_SHOPLIST.xls__84"/>
      <sheetName val="_SHOPLIST.xls__85"/>
      <sheetName val="_SHOPLIST.xls__86"/>
      <sheetName val="_SHOPLIST.xls__87"/>
      <sheetName val="_SHOPLIST.xls__88"/>
      <sheetName val="_SHOPLIST.xls__89"/>
      <sheetName val="_SHOPLIST.xls__90"/>
      <sheetName val="_SHOPLIST.xls__91"/>
      <sheetName val="_SHOPLIST.xls__92"/>
      <sheetName val="_SHOPLIST.xls__93"/>
      <sheetName val="_SHOPLIST.xls__94"/>
      <sheetName val="_SHOPLIST.xls__95"/>
      <sheetName val="_SHOPLIST.xls__96"/>
      <sheetName val="_SHOPLIST.xls__97"/>
      <sheetName val="_SHOPLIST.xls__98"/>
      <sheetName val="_SHOPLIST.xls__99"/>
      <sheetName val="70,_0s«iÆøí¬i17"/>
      <sheetName val="_VW12"/>
      <sheetName val="_VWVU))tÏØ0__67"/>
      <sheetName val="70,_0s«_iÆø_í¬_12"/>
      <sheetName val="70_,_0_s«i_Æøí¬12"/>
      <sheetName val="_VWVU))tÏØ0__68"/>
      <sheetName val="_VWVU))tÏØ0__69"/>
      <sheetName val="_VWVU))tÏØ0__70"/>
      <sheetName val="_SHOPLIST_xls__V1"/>
      <sheetName val="_VWVU))tÏØ0__82"/>
      <sheetName val="_VWVU))tÏØ0__92"/>
      <sheetName val="_VWVU))tÏØ0__73"/>
      <sheetName val="_VWVU))tÏØ0__74"/>
      <sheetName val="_VWVU))tÏØ0__75"/>
      <sheetName val="70,_0s«iÆøí¬1"/>
      <sheetName val="70,_0s«iÆøí¬i18"/>
      <sheetName val="_VW13"/>
      <sheetName val="_VWVU))tÏØ0__76"/>
      <sheetName val="_VWVU))tÏØ0__77"/>
      <sheetName val="_VWVU))tÏØ0__78"/>
      <sheetName val="_VWVU))tÏØ0__79"/>
      <sheetName val="_VWVU))tÏØ0__80"/>
      <sheetName val="70,_0s«_iÆø_í¬_13"/>
      <sheetName val="70_,_0_s«i_Æøí¬13"/>
      <sheetName val="_VWVU))tÏØ0__83"/>
      <sheetName val="_VWVU))tÏØ0__84"/>
      <sheetName val="_VWVU))tÏØ0__85"/>
      <sheetName val="_VWVU))tÏØ0__86"/>
      <sheetName val="_SHOPLIST_xls__V2"/>
      <sheetName val="_VWVU))tÏØ0__87"/>
      <sheetName val="_VWVU))tÏØ0__93"/>
      <sheetName val="_SH2"/>
      <sheetName val="_VWVU))tÏØ0__88"/>
      <sheetName val="_VWVU))tÏØ0__89"/>
      <sheetName val="_VWVU))tÏØ0__90"/>
      <sheetName val="70,_0s«iÆøí¬2"/>
      <sheetName val="70,_0s«iÆøí¬i19"/>
      <sheetName val="_VW14"/>
      <sheetName val="_VWVU))tÏØ0__94"/>
      <sheetName val="_VWVU))tÏØ0__95"/>
      <sheetName val="_VWVU))tÏØ0__96"/>
      <sheetName val="_VWVU))tÏØ0__97"/>
      <sheetName val="_VWVU))tÏØ0__98"/>
      <sheetName val="70,_0s«_iÆø_í¬_14"/>
      <sheetName val="70_,_0_s«i_Æøí¬14"/>
      <sheetName val="_VWVU))tÏØ0__99"/>
      <sheetName val="_VWVU))tÏØ0_100"/>
      <sheetName val="_VWVU))tÏØ0_101"/>
      <sheetName val="_VWVU))tÏØ0_102"/>
      <sheetName val="_SHOPLIST_xls__V3"/>
      <sheetName val="_VWVU))tÏØ0_103"/>
      <sheetName val="_VWVU))tÏØ0_104"/>
      <sheetName val="_SH3"/>
      <sheetName val="_VWVU))tÏØ0_105"/>
      <sheetName val="_VWVU))tÏØ0_106"/>
      <sheetName val="_VWVU))tÏØ0_107"/>
      <sheetName val="70,_0s«iÆøí¬3"/>
      <sheetName val="___________22"/>
      <sheetName val="_SHOPLIST_xls_7017"/>
      <sheetName val="_SHOPLIST_xls_70,17"/>
      <sheetName val="_SHOPLIST_xls__VW17"/>
      <sheetName val="_SHOPLIST_xls_70,_0s«_iÆø_í¬_17"/>
      <sheetName val="_SHOPLIST_xls_70_,_0_s«i_Æøí¬17"/>
      <sheetName val="_SHOPLIST_xls__SHOPLIST_xls__V6"/>
      <sheetName val="_SHOPLIST_xls_70,_0s«iÆøí¬i23"/>
      <sheetName val="_SHOPLIST_xls__VW__VU________10"/>
      <sheetName val="_SHOPLIST_xls_70___0_s__i____14"/>
      <sheetName val="_SHOPLIST_xls_70___0_s__i____15"/>
      <sheetName val="_SHOPLIST_xls__VW__VU________11"/>
      <sheetName val="_SHOPLIST_xls_70___0_s__i____16"/>
      <sheetName val="_SHOPLIST_xls_70_x005f_x0000___0_x0_6"/>
      <sheetName val="_SHOPLIST_xls_70___0_s__i____17"/>
      <sheetName val="_SHOPLIST_xls__VW__VU________12"/>
      <sheetName val="_SHOPLIST_xls_70___0_s__i____18"/>
      <sheetName val="_SHOPLIST_xls__VW__VU________13"/>
      <sheetName val="_SHOPLIST_xls_70___0_s__i____19"/>
      <sheetName val="_SHOPLIST_xls_70_x005f_x0000___0_x0_7"/>
      <sheetName val="_SHOPLIST_xls_70___0_s__i____20"/>
      <sheetName val="_SHOPLIST_xls__VW__VU________14"/>
      <sheetName val="_SHOPLIST_xls__SHOPLIST_xls_464"/>
      <sheetName val="_SHOPLIST_xls__SHOPLIST_xls_465"/>
      <sheetName val="_SHOPLIST_xls__SHOPLIST_xls_466"/>
      <sheetName val="_SHOPLIST_xls__SHOPLIST_xls_467"/>
      <sheetName val="_SHOPLIST_xls__SHOPLIST_xls_468"/>
      <sheetName val="_SHOPLIST_xls__SHOPLIST_xls_469"/>
      <sheetName val="_SHOPLIST_xls__SHOPLIST_xls_470"/>
      <sheetName val="_SHOPLIST_xls__SHOPLIST_xls_471"/>
      <sheetName val="_SHOPLIST_xls__SHOPLIST_xls_472"/>
      <sheetName val="_SHOPLIST_xls__SHOPLIST_xls_473"/>
      <sheetName val="_SHOPLIST_xls__SHOPLIST_xls_474"/>
      <sheetName val="_SHOPLIST_xls__SHOPLIST_xls_475"/>
      <sheetName val="_SHOPLIST_xls__SHOPLIST_xls_476"/>
      <sheetName val="_SHOPLIST_xls__SHOPLIST_xls_477"/>
      <sheetName val="_SHOPLIST_xls__SHOPLIST_xls_478"/>
      <sheetName val="_SHOPLIST_xls__SHOPLIST_xls_479"/>
      <sheetName val="_SHOPLIST_xls__SHOPLIST_xls_480"/>
      <sheetName val="_SHOPLIST_xls__SHOPLIST_xls_481"/>
      <sheetName val="_SHOPLIST_xls__SHOPLIST_xls_482"/>
      <sheetName val="_SHOPLIST_xls__SHOPLIST_xls_483"/>
      <sheetName val="_SHOPLIST_xls__SHOPLIST_xls_484"/>
      <sheetName val="_SHOPLIST_xls__SHOPLIST_xls_485"/>
      <sheetName val="_SHOPLIST_xls__SHOPLIST_xls_486"/>
      <sheetName val="_SHOPLIST_xls__SHOPLIST_xls_487"/>
      <sheetName val="_SHOPLIST_xls__SHOPLIST_xls_488"/>
      <sheetName val="_SHOPLIST_xls__SHOPLIST_xls_489"/>
      <sheetName val="_SHOPLIST_xls__SHOPLIST_xls_490"/>
      <sheetName val="_SHOPLIST_xls__SHOPLIST_xls_491"/>
      <sheetName val="_SHOPLIST_xls__SHOPLIST_xls_492"/>
      <sheetName val="_SHOPLIST_xls__SHOPLIST_xls_493"/>
      <sheetName val="_SHOPLIST_xls__SHOPLIST_xls_494"/>
      <sheetName val="_SHOPLIST_xls__SHOPLIST_xls_495"/>
      <sheetName val="_SHOPLIST_xls__SHOPLIST_xls_496"/>
      <sheetName val="_SHOPLIST_xls__SHOPLIST_xls_497"/>
      <sheetName val="_SHOPLIST_xls__SHOPLIST_xls_498"/>
      <sheetName val="_SHOPLIST_xls__SHOPLIST_xls_499"/>
      <sheetName val="_SHOPLIST_xls__SHOPLIST_xls_500"/>
      <sheetName val="_SHOPLIST_xls__SHOPLIST_xls_501"/>
      <sheetName val="_SHOPLIST_xls__SHOPLIST_xls_502"/>
      <sheetName val="_SHOPLIST_xls__SHOPLIST_xls_503"/>
      <sheetName val="_SHOPLIST_xls__SHOPLIST_xls_504"/>
      <sheetName val="_SHOPLIST_xls__SHOPLIST_xls_505"/>
      <sheetName val="_SHOPLIST_xls__SHOPLIST_xls_506"/>
      <sheetName val="_SHOPLIST_xls__SHOPLIST_xls_507"/>
      <sheetName val="_SHOPLIST_xls__SHOPLIST_xls_508"/>
      <sheetName val="_SHOPLIST_xls__SHOPLIST_xls_509"/>
      <sheetName val="_SHOPLIST_xls__SHOPLIST_xls_510"/>
      <sheetName val="_SHOPLIST_xls__SHOPLIST_xls_511"/>
      <sheetName val="_SHOPLIST_xls__SHOPLIST_xls_512"/>
      <sheetName val="_SHOPLIST_xls__SHOPLIST_xls_513"/>
      <sheetName val="_SHOPLIST_xls__SHOPLIST_xls_514"/>
      <sheetName val="_SHOPLIST_xls__SHOPLIST_xls_515"/>
      <sheetName val="_SHOPLIST_xls__SHOPLIST_xls_516"/>
      <sheetName val="_SHOPLIST_xls__SHOPLIST_xls_517"/>
      <sheetName val="_SHOPLIST_xls__SHOPLIST_xls_518"/>
      <sheetName val="_SHOPLIST_xls__SHOPLIST_xls_519"/>
      <sheetName val="_SHOPLIST_xls__SHOPLIST_xls_520"/>
      <sheetName val="_SHOPLIST_xls__SHOPLIST_xls_521"/>
      <sheetName val="_SHOPLIST_xls__SHOPLIST_xls_522"/>
      <sheetName val="_SHOPLIST_xls__SHOPLIST_xls_523"/>
      <sheetName val="_SHOPLIST_xls__SHOPLIST_xls_524"/>
      <sheetName val="_SHOPLIST_xls__SHOPLIST_xls_525"/>
      <sheetName val="_SHOPLIST_xls__SHOPLIST_xls_526"/>
      <sheetName val="_SHOPLIST_xls__SHOPLIST_xls_527"/>
      <sheetName val="_SHOPLIST_xls__SHOPLIST_xls_528"/>
      <sheetName val="_SHOPLIST_xls__SHOPLIST_xls_529"/>
      <sheetName val="_SHOPLIST_xls__SHOPLIST_xls_530"/>
      <sheetName val="_SHOPLIST_xls__SHOPLIST_xls_531"/>
      <sheetName val="_SHOPLIST_xls__SHOPLIST_xls_532"/>
      <sheetName val="_SHOPLIST_xls__SHOPLIST_xls_533"/>
      <sheetName val="_SHOPLIST_xls__SHOPLIST_xls_534"/>
      <sheetName val="_SHOPLIST_xls__SHOPLIST_xls_535"/>
      <sheetName val="_SHOPLIST_xls__SHOPLIST_xls_536"/>
      <sheetName val="_SHOPLIST_xls_70_x005f_x005f_x005f_x0000__5"/>
      <sheetName val="_SHOPLIST_xls__SHOPLIST_xls_537"/>
      <sheetName val="_SHOPLIST_xls__SHOPLIST_xls_538"/>
      <sheetName val="_SHOPLIST_xls__SHOPLIST_xls_539"/>
      <sheetName val="_SHOPLIST_xls__SHOPLIST_xls_540"/>
      <sheetName val="_SHOPLIST_xls__SHOPLIST_xls_541"/>
      <sheetName val="_SHOPLIST_xls__SHOPLIST_xls_542"/>
      <sheetName val="_SHOPLIST_xls__SHOPLIST_xls_543"/>
      <sheetName val="_SHOPLIST_xls__SHOPLIST_xls_544"/>
      <sheetName val="_SHOPLIST_xls__SHOPLIST_xls_545"/>
      <sheetName val="_SHOPLIST_xls__SHOPLIST_xls_546"/>
      <sheetName val="_SHOPLIST_xls__SHOPLIST_xls_547"/>
      <sheetName val="_SHOPLIST_xls__SHOPLIST_xls_548"/>
      <sheetName val="_SHOPLIST_xls__SHOPLIST_xls_549"/>
      <sheetName val="_SHOPLIST_xls__SHOPLIST_xls_550"/>
      <sheetName val="_SHOPLIST_xls__SHOPLIST_xls_551"/>
      <sheetName val="_SHOPLIST_xls__SHOPLIST_xls_552"/>
      <sheetName val="_SHOPLIST_xls__SHOPLIST_xls_553"/>
      <sheetName val="_SHOPLIST_xls__SHOPLIST_xls_554"/>
      <sheetName val="_SHOPLIST_xls__SHOPLIST_xls_555"/>
      <sheetName val="_SHOPLIST_xls__SHOPLIST_xls_556"/>
      <sheetName val="_SHOPLIST_xls__SHOPLIST_xls_557"/>
      <sheetName val="_SHOPLIST_xls__SHOPLIST_xls_558"/>
      <sheetName val="_SHOPLIST_xls__SHOPLIST_xls_559"/>
      <sheetName val="_SHOPLIST_xls__SHOPLIST_xls_560"/>
      <sheetName val="_SHOPLIST_xls__SHOPLIST_xls_561"/>
      <sheetName val="_SHOPLIST_xls__SHOPLIST_xls_562"/>
      <sheetName val="_SHOPLIST_xls__SHOPLIST_xls_563"/>
      <sheetName val="_SHOPLIST_xls__SHOPLIST_xls_564"/>
      <sheetName val="_SHOPLIST_xls__SHOPLIST_xls_565"/>
      <sheetName val="_SHOPLIST_xls__SHOPLIST_xls_566"/>
      <sheetName val="_SHOPLIST_xls__SHOPLIST_xls_567"/>
      <sheetName val="_SHOPLIST_xls__SHOPLIST_xls_568"/>
      <sheetName val="_SHOPLIST_xls__SHOPLIST_xls_569"/>
      <sheetName val="_SHOPLIST_xls__SHOPLIST_xls_570"/>
      <sheetName val="_SHOPLIST_xls__SHOPLIST_xls_571"/>
      <sheetName val="_SHOPLIST_xls__SHOPLIST_xls_572"/>
      <sheetName val="_SHOPLIST_xls__SHOPLIST_xls_573"/>
      <sheetName val="_SHOPLIST_xls__SHOPLIST_xls_574"/>
      <sheetName val="_SHOPLIST_xls__SHOPLIST_xls_575"/>
      <sheetName val="_SHOPLIST_xls__SHOPLIST_xls_576"/>
      <sheetName val="_SHOPLIST_xls__SHOPLIST_xls_577"/>
      <sheetName val="_SHOPLIST_xls__SHOPLIST_xls_578"/>
      <sheetName val="_SHOPLIST_xls__SHOPLIST_xls_579"/>
      <sheetName val="_SHOPLIST_xls__SHOPLIST_xls_580"/>
      <sheetName val="_SHOPLIST_xls__SHOPLIST_xls_581"/>
      <sheetName val="_SHOPLIST_xls__SHOPLIST_xls_582"/>
      <sheetName val="_SHOPLIST_xls_70___0_s__i____21"/>
      <sheetName val="_SHOPLIST_xls__VW__VU________15"/>
      <sheetName val="_SHOPLIST_xls_70___0_s__i____22"/>
      <sheetName val="_SHOPLIST_xls_70_x005f_x0000___0_x0_8"/>
      <sheetName val="_SHOPLIST_xls_70___0_s__i____23"/>
      <sheetName val="_SHOPLIST_xls__SHOPLIST_xls_583"/>
      <sheetName val="_SHOPLIST_xls__VW__VU________16"/>
      <sheetName val="_SHOPLIST_xls__SHOPLIST_xls_584"/>
      <sheetName val="_SHOPLIST_xls__SHOPLIST_xls_585"/>
      <sheetName val="_SHOPLIST_xls__SHOPLIST_xls_586"/>
      <sheetName val="_SHOPLIST_xls__SHOPLIST_xls_587"/>
      <sheetName val="_SHOPLIST_xls__SHOPLIST_xls_588"/>
      <sheetName val="_SHOPLIST_xls__SHOPLIST_xls_589"/>
      <sheetName val="_SHOPLIST_xls__SHOPLIST_xls_590"/>
      <sheetName val="_SHOPLIST_xls__SHOPLIST_xls_591"/>
      <sheetName val="_SHOPLIST_xls__SHOPLIST_xls_592"/>
      <sheetName val="_SHOPLIST_xls__SHOPLIST_xls_593"/>
      <sheetName val="_SHOPLIST_xls__SHOPLIST_xls_594"/>
      <sheetName val="_SHOPLIST_xls__SHOPLIST_xls_595"/>
      <sheetName val="_SHOPLIST_xls__SHOPLIST_xls_596"/>
      <sheetName val="_SHOPLIST_xls__SHOPLIST_xls_597"/>
      <sheetName val="_SHOPLIST_xls__SHOPLIST_xls_598"/>
      <sheetName val="_SHOPLIST_xls__SHOPLIST_xls_599"/>
      <sheetName val="_SHOPLIST_xls__SHOPLIST_xls_600"/>
      <sheetName val="_SHOPLIST_xls__SHOPLIST_xls_601"/>
      <sheetName val="_SHOPLIST_xls__SHOPLIST_xls_602"/>
      <sheetName val="_SHOPLIST_xls__SHOPLIST_xls_603"/>
      <sheetName val="_SHOPLIST_xls__SHOPLIST_xls_604"/>
      <sheetName val="_SHOPLIST_xls__SHOPLIST_xls_605"/>
      <sheetName val="_SHOPLIST_xls__SHOPLIST_xls_606"/>
      <sheetName val="_SHOPLIST_xls__SHOPLIST_xls_607"/>
      <sheetName val="_SHOPLIST_xls__SHOPLIST_xls_608"/>
      <sheetName val="_SHOPLIST_xls__SHOPLIST_xls_609"/>
      <sheetName val="_SHOPLIST_xls__SHOPLIST_xls_610"/>
      <sheetName val="_SHOPLIST_xls__SHOPLIST_xls_611"/>
      <sheetName val="_SHOPLIST_xls__SHOPLIST_xls_612"/>
      <sheetName val="_SHOPLIST_xls__SHOPLIST_xls_613"/>
      <sheetName val="_SHOPLIST_xls__SHOPLIST_xls_614"/>
      <sheetName val="_SHOPLIST_xls__SHOPLIST_xls_615"/>
      <sheetName val="_SHOPLIST_xls__SHOPLIST_xls_616"/>
      <sheetName val="_SHOPLIST_xls__SHOPLIST_xls_617"/>
      <sheetName val="_SHOPLIST_xls__SHOPLIST_xls_618"/>
      <sheetName val="_SHOPLIST_xls__SHOPLIST_xls_619"/>
      <sheetName val="_SHOPLIST_xls__SHOPLIST_xls_620"/>
      <sheetName val="_SHOPLIST_xls__SHOPLIST_xls_621"/>
      <sheetName val="_SHOPLIST_xls__SHOPLIST_xls_622"/>
      <sheetName val="_SHOPLIST_xls__SHOPLIST_xls_623"/>
      <sheetName val="_SHOPLIST_xls__SHOPLIST_xls_624"/>
      <sheetName val="_SHOPLIST_xls__SHOPLIST_xls_625"/>
      <sheetName val="_SHOPLIST_xls__SHOPLIST_xls_626"/>
      <sheetName val="_SHOPLIST_xls__SHOPLIST_xls_627"/>
      <sheetName val="_SHOPLIST_xls__SHOPLIST_xls_628"/>
      <sheetName val="_SHOPLIST_xls__SHOPLIST_xls_629"/>
      <sheetName val="_SHOPLIST_xls__SHOPLIST_xls_630"/>
      <sheetName val="_SHOPLIST_xls__SHOPLIST_xls_631"/>
      <sheetName val="_SHOPLIST_xls__SHOPLIST_xls_632"/>
      <sheetName val="_SHOPLIST_xls__SHOPLIST_xls_633"/>
      <sheetName val="_SHOPLIST_xls__SHOPLIST_xls_634"/>
      <sheetName val="_SHOPLIST_xls__SHOPLIST_xls_635"/>
      <sheetName val="_SHOPLIST_xls__SHOPLIST_xls_636"/>
      <sheetName val="_SHOPLIST_xls__SHOPLIST_xls_637"/>
      <sheetName val="_SHOPLIST_xls__SHOPLIST_xls_638"/>
      <sheetName val="_SHOPLIST_xls__SHOPLIST_xls_639"/>
      <sheetName val="_SHOPLIST_xls__SHOPLIST_xls_640"/>
      <sheetName val="_SHOPLIST_xls__SHOPLIST_xls_641"/>
      <sheetName val="_SHOPLIST_xls__SHOPLIST_xls_642"/>
      <sheetName val="_SHOPLIST_xls__SHOPLIST_xls_643"/>
      <sheetName val="_SHOPLIST_xls__SHOPLIST_xls_644"/>
      <sheetName val="_SHOPLIST_xls__SHOPLIST_xls_645"/>
      <sheetName val="_SHOPLIST_xls__SHOPLIST_xls_646"/>
      <sheetName val="_SHOPLIST_xls__SHOPLIST_xls_647"/>
      <sheetName val="_SHOPLIST_xls__SHOPLIST_xls_648"/>
      <sheetName val="_SHOPLIST_xls__SHOPLIST_xls_649"/>
      <sheetName val="_SHOPLIST_xls__SHOPLIST_xls_650"/>
      <sheetName val="_SHOPLIST_xls__SHOPLIST_xls_651"/>
      <sheetName val="_SHOPLIST_xls__SHOPLIST_xls_652"/>
      <sheetName val="_SHOPLIST_xls__SHOPLIST_xls_653"/>
      <sheetName val="_SHOPLIST_xls__SHOPLIST_xls_654"/>
      <sheetName val="_SHOPLIST_xls__SHOPLIST_xls_655"/>
      <sheetName val="_SHOPLIST_xls__SHOPLIST_xls_656"/>
      <sheetName val="_SHOPLIST_xls__SHOPLIST_xls_657"/>
      <sheetName val="_SHOPLIST_xls__SHOPLIST_xls_658"/>
      <sheetName val="_SHOPLIST_xls__SHOPLIST_xls_659"/>
      <sheetName val="_SHOPLIST_xls__SHOPLIST_xls_660"/>
      <sheetName val="_SHOPLIST_xls__SHOPLIST_xls_661"/>
      <sheetName val="_SHOPLIST_xls__SHOPLIST_xls_662"/>
      <sheetName val="_SHOPLIST_xls__SHOPLIST_xls_663"/>
      <sheetName val="_SHOPLIST_xls__SHOPLIST_xls_664"/>
      <sheetName val="_SHOPLIST_xls__SHOPLIST_xls_665"/>
      <sheetName val="_SHOPLIST_xls__SHOPLIST_xls_666"/>
      <sheetName val="_SHOPLIST_xls__SHOPLIST_xls_667"/>
      <sheetName val="_SHOPLIST_xls__SHOPLIST_xls_668"/>
      <sheetName val="_SHOPLIST_xls__SHOPLIST_xls_669"/>
      <sheetName val="_SHOPLIST_xls__SHOPLIST_xls_670"/>
      <sheetName val="_SHOPLIST_xls__SHOPLIST_xls_671"/>
      <sheetName val="_SHOPLIST_xls__SHOPLIST_xls_672"/>
      <sheetName val="_SHOPLIST_xls__SHOPLIST_xls_673"/>
      <sheetName val="_SHOPLIST_xls__SHOPLIST_xls_674"/>
      <sheetName val="_SHOPLIST_xls__SHOPLIST_xls_675"/>
      <sheetName val="_SHOPLIST_xls__SHOPLIST_xls_676"/>
      <sheetName val="_SHOPLIST_xls__SHOPLIST_xls_677"/>
      <sheetName val="_SHOPLIST_xls__SHOPLIST_xls_678"/>
      <sheetName val="_SHOPLIST_xls__SHOPLIST_xls_679"/>
      <sheetName val="_SHOPLIST_xls__SHOPLIST_xls_680"/>
      <sheetName val="_SHOPLIST_xls__SHOPLIST_xls_681"/>
      <sheetName val="_SHOPLIST_xls__SHOPLIST_xls_682"/>
      <sheetName val="_SHOPLIST_xls__SHOPLIST_xls_683"/>
      <sheetName val="_SHOPLIST_xls__SHOPLIST_xls_684"/>
      <sheetName val="_SHOPLIST_xls__SHOPLIST_xls_685"/>
      <sheetName val="_SHOPLIST_xls__SHOPLIST_xls_686"/>
      <sheetName val="_SHOPLIST_xls__SHOPLIST_xls_687"/>
      <sheetName val="_SHOPLIST_xls__SHOPLIST_xls_688"/>
      <sheetName val="_SHOPLIST_xls__SHOPLIST_xls_689"/>
      <sheetName val="_SHOPLIST_xls__SHOPLIST_xls_690"/>
      <sheetName val="_SHOPLIST_xls__SHOPLIST_xls_691"/>
      <sheetName val="_SHOPLIST_xls__SHOPLIST_xls_692"/>
      <sheetName val="_SHOPLIST_xls__SHOPLIST_xls_693"/>
      <sheetName val="_SHOPLIST_xls__SHOPLIST_xls_694"/>
      <sheetName val="_SHOPLIST_xls_70_x005f_x005f_x005f_x0000__6"/>
      <sheetName val="_SHOPLIST_xls__SHOPLIST_xls_695"/>
      <sheetName val="_SHOPLIST_xls__SHOPLIST_xls_696"/>
      <sheetName val="_SHOPLIST_xls__SHOPLIST_xls_697"/>
      <sheetName val="_SHOPLIST_xls__SHOPLIST_xls_698"/>
      <sheetName val="_SHOPLIST_xls__SHOPLIST_xls_699"/>
      <sheetName val="_SHOPLIST_xls__SHOPLIST_xls_700"/>
      <sheetName val="_SHOPLIST_xls_70___0_s__i____24"/>
      <sheetName val="_SHOPLIST_xls__VW__VU________17"/>
      <sheetName val="_SHOPLIST_xls_70___0_s__i____25"/>
      <sheetName val="_SHOPLIST_xls_70_x005f_x0000___0_x0_9"/>
      <sheetName val="_SHOPLIST_xls_70___0_s__i____26"/>
      <sheetName val="_SHOPLIST_xls__VW__VU________18"/>
      <sheetName val="_SHOPLIST_xls__SHOPLIST_xls_769"/>
      <sheetName val="_SHOPLIST_xls__SHOPLIST_xls_770"/>
      <sheetName val="_SHOPLIST_xls__SHOPLIST_xls_771"/>
      <sheetName val="_SHOPLIST_xls__SHOPLIST_xls_772"/>
      <sheetName val="_SHOPLIST_xls__SHOPLIST_xls_773"/>
      <sheetName val="_SHOPLIST_xls__SHOPLIST_xls_774"/>
      <sheetName val="_SHOPLIST_xls__SHOPLIST_xls_775"/>
      <sheetName val="_SHOPLIST_xls__SHOPLIST_xls_776"/>
      <sheetName val="_SHOPLIST_xls__SHOPLIST_xls_777"/>
      <sheetName val="_SHOPLIST_xls__SHOPLIST_xls_778"/>
      <sheetName val="_SHOPLIST_xls__SHOPLIST_xls_779"/>
      <sheetName val="_SHOPLIST_xls__SHOPLIST_xls_780"/>
      <sheetName val="_SHOPLIST_xls__SHOPLIST_xls_781"/>
      <sheetName val="_SHOPLIST_xls__SHOPLIST_xls_782"/>
      <sheetName val="_SHOPLIST_xls__SHOPLIST_xls_783"/>
      <sheetName val="_SHOPLIST_xls__SHOPLIST_xls_784"/>
      <sheetName val="_SHOPLIST_xls__SHOPLIST_xls_785"/>
      <sheetName val="_SHOPLIST_xls__SHOPLIST_xls_786"/>
      <sheetName val="_SHOPLIST_xls__SHOPLIST_xls_787"/>
      <sheetName val="_SHOPLIST_xls__SHOPLIST_xls_788"/>
      <sheetName val="_SHOPLIST_xls__SHOPLIST_xls_789"/>
      <sheetName val="_SHOPLIST_xls__SHOPLIST_xls_790"/>
      <sheetName val="_SHOPLIST_xls__SHOPLIST_xls_791"/>
      <sheetName val="_SHOPLIST_xls__SHOPLIST_xls_792"/>
      <sheetName val="_SHOPLIST_xls__SHOPLIST_xls_793"/>
      <sheetName val="_SHOPLIST_xls__SHOPLIST_xls_794"/>
      <sheetName val="_SHOPLIST_xls__SHOPLIST_xls_795"/>
      <sheetName val="_SHOPLIST_xls__SHOPLIST_xls_796"/>
      <sheetName val="_SHOPLIST_xls__SHOPLIST_xls_797"/>
      <sheetName val="_SHOPLIST_xls__SHOPLIST_xls_798"/>
      <sheetName val="_SHOPLIST_xls__SHOPLIST_xls_799"/>
      <sheetName val="_SHOPLIST_xls__SHOPLIST_xls_800"/>
      <sheetName val="_SHOPLIST_xls__SHOPLIST_xls_801"/>
      <sheetName val="_SHOPLIST_xls__SHOPLIST_xls_802"/>
      <sheetName val="_SHOPLIST_xls__SHOPLIST_xls_803"/>
      <sheetName val="_SHOPLIST_xls__SHOPLIST_xls_804"/>
      <sheetName val="_SHOPLIST_xls__SHOPLIST_xls_805"/>
      <sheetName val="_SHOPLIST_xls__SHOPLIST_xls_806"/>
      <sheetName val="_SHOPLIST_xls__SHOPLIST_xls_807"/>
      <sheetName val="_SHOPLIST_xls__SHOPLIST_xls_808"/>
      <sheetName val="_SHOPLIST_xls__SHOPLIST_xls_809"/>
      <sheetName val="_SHOPLIST_xls__SHOPLIST_xls_810"/>
      <sheetName val="_SHOPLIST_xls__SHOPLIST_xls_811"/>
      <sheetName val="_SHOPLIST_xls__SHOPLIST_xls_812"/>
      <sheetName val="_SHOPLIST_xls__SHOPLIST_xls_813"/>
      <sheetName val="_SHOPLIST_xls__SHOPLIST_xls_814"/>
      <sheetName val="_SHOPLIST_xls__SHOPLIST_xls_815"/>
      <sheetName val="_SHOPLIST_xls__SHOPLIST_xls_816"/>
      <sheetName val="_SHOPLIST_xls__SHOPLIST_xls_817"/>
      <sheetName val="_SHOPLIST_xls__SHOPLIST_xls_818"/>
      <sheetName val="_SHOPLIST_xls__SHOPLIST_xls_819"/>
      <sheetName val="_SHOPLIST_xls__SHOPLIST_xls_820"/>
      <sheetName val="_SHOPLIST_xls__SHOPLIST_xls_821"/>
      <sheetName val="_SHOPLIST_xls__SHOPLIST_xls_822"/>
      <sheetName val="_SHOPLIST_xls__SHOPLIST_xls_823"/>
      <sheetName val="_SHOPLIST_xls__SHOPLIST_xls_824"/>
      <sheetName val="_SHOPLIST_xls__SHOPLIST_xls_825"/>
      <sheetName val="_SHOPLIST_xls__SHOPLIST_xls_826"/>
      <sheetName val="_SHOPLIST_xls__SHOPLIST_xls_827"/>
      <sheetName val="_SHOPLIST_xls__SHOPLIST_xls_828"/>
      <sheetName val="_SHOPLIST_xls__SHOPLIST_xls_829"/>
      <sheetName val="_SHOPLIST_xls__SHOPLIST_xls_830"/>
      <sheetName val="_SHOPLIST_xls__SHOPLIST_xls_831"/>
      <sheetName val="_SHOPLIST_xls__SHOPLIST_xls_832"/>
      <sheetName val="_SHOPLIST_xls__SHOPLIST_xls_833"/>
      <sheetName val="_SHOPLIST_xls__SHOPLIST_xls_834"/>
      <sheetName val="_SHOPLIST_xls__SHOPLIST_xls_835"/>
      <sheetName val="_SHOPLIST_xls__SHOPLIST_xls_836"/>
      <sheetName val="_SHOPLIST_xls__SHOPLIST_xls_837"/>
      <sheetName val="_SHOPLIST_xls__SHOPLIST_xls_838"/>
      <sheetName val="_SHOPLIST_xls_70_x005f_x005f_x005f_x0000__7"/>
      <sheetName val="_SHOPLIST_xls_70,_0s«iÆøí¬i41"/>
      <sheetName val="_SHOPLIST_xls_70,_0s«iÆøí¬i51"/>
      <sheetName val="_SHOPLIST_xls_70,_0s«iÆøí¬i61"/>
      <sheetName val="_SHOPLIST_xls__VW18"/>
      <sheetName val="_SHOPLIST_xls_70,_0s«iÆøí¬i71"/>
      <sheetName val="_SHOPLIST_xls__VW21"/>
      <sheetName val="_SHOPLIST_xls_70,_0s«_iÆø_í¬_18"/>
      <sheetName val="_SHOPLIST_xls_70_,_0_s«i_Æøí¬18"/>
      <sheetName val="_SHOPLIST_xls_70,_0s«_iÆø_í¬_19"/>
      <sheetName val="_SHOPLIST_xls_70_,_0_s«i_Æøí¬19"/>
      <sheetName val="_SHOPLIST_xls_70,_0s«iÆøí¬i81"/>
      <sheetName val="_SHOPLIST_xls__VW31"/>
      <sheetName val="_SHOPLIST_xls_70,_0s«_iÆø_í¬_20"/>
      <sheetName val="_SHOPLIST_xls_70_,_0_s«i_Æøí¬20"/>
      <sheetName val="_SHOPLIST_xls_70,_0s«iÆøí¬i131"/>
      <sheetName val="_SHOPLIST_xls__VW81"/>
      <sheetName val="_SHOPLIST_xls_70,_0s«_iÆø_í¬_21"/>
      <sheetName val="_SHOPLIST_xls_70_,_0_s«i_Æøí¬21"/>
      <sheetName val="_SHOPLIST_xls_70,_0s«iÆøí¬i101"/>
      <sheetName val="_SHOPLIST_xls__VW51"/>
      <sheetName val="_SHOPLIST_xls_70,_0s«_iÆø_í¬_22"/>
      <sheetName val="_SHOPLIST_xls_70_,_0_s«i_Æøí¬22"/>
      <sheetName val="_SHOPLIST_xls_70,_0s«iÆøí¬i91"/>
      <sheetName val="_SHOPLIST_xls__VW41"/>
      <sheetName val="_SHOPLIST_xls_70,_0s«_iÆø_í¬_23"/>
      <sheetName val="_SHOPLIST_xls_70_,_0_s«i_Æøí¬23"/>
      <sheetName val="_SHOPLIST_xls_70,_0s«iÆøí¬i121"/>
      <sheetName val="_SHOPLIST_xls__VW71"/>
      <sheetName val="_SHOPLIST_xls_70,_0s«_iÆø_í¬_24"/>
      <sheetName val="_SHOPLIST_xls_70_,_0_s«i_Æøí¬24"/>
      <sheetName val="_SHOPLIST_xls_70,_0s«iÆøí¬i111"/>
      <sheetName val="_SHOPLIST_xls__VW61"/>
      <sheetName val="_SHOPLIST_xls_70,_0s«_iÆø_í¬_25"/>
      <sheetName val="_SHOPLIST_xls_70_,_0_s«i_Æøí¬25"/>
      <sheetName val="_SHOPLIST_xls_70,_0s«iÆøí¬i141"/>
      <sheetName val="_SHOPLIST_xls__VW91"/>
      <sheetName val="_SHOPLIST_xls_70,_0s«_iÆø_í¬_26"/>
      <sheetName val="_SHOPLIST_xls_70_,_0_s«i_Æøí¬26"/>
      <sheetName val="_SHOPLIST_xls_70,_0s«iÆøí¬i151"/>
      <sheetName val="_SHOPLIST_xls__VW101"/>
      <sheetName val="_SHOPLIST_xls_70,_0s«_iÆø_í¬_27"/>
      <sheetName val="_SHOPLIST_xls_70_,_0_s«i_Æøí¬27"/>
      <sheetName val="_SHOPLIST_xls_70,_0s�i����i"/>
      <sheetName val="_SHOPLIST_xls_70,_0s«_iÆø_í¬3"/>
      <sheetName val="_SHOPLIST_xls_70,_0s«iÆøí¬i33"/>
      <sheetName val="_SHOPLIST_xls__SHOPLIST_xls_839"/>
      <sheetName val="_SHOPLIST_xls__SHOPLIST_xls_840"/>
      <sheetName val="_SHOPLIST_xls__SHOPLIST_xls_841"/>
      <sheetName val="_SHOPLIST_xls__SHOPLIST_xls_842"/>
      <sheetName val="_SHOPLIST_xls__SHOPLIST_xls_843"/>
      <sheetName val="_SHOPLIST_xls__SHOPLIST_xls_844"/>
      <sheetName val="_SHOPLIST_xls__SHOPLIST_xls_845"/>
      <sheetName val="_SHOPLIST_xls__SHOPLIST_xls_846"/>
      <sheetName val="_SHOPLIST_xls__SHOPLIST_xls_847"/>
      <sheetName val="_SHOPLIST_xls__SHOPLIST_xls_848"/>
      <sheetName val="_SHOPLIST_xls__SHOPLIST_xls_849"/>
      <sheetName val="_SHOPLIST_xls__SHOPLIST_xls_850"/>
      <sheetName val="_SHOPLIST_xls__SHOPLIST_xls_851"/>
      <sheetName val="_SHOPLIST_xls__SHOPLIST_xls_852"/>
      <sheetName val="_SHOPLIST_xls__SHOPLIST_xls_853"/>
      <sheetName val="_SHOPLIST_xls__SHOPLIST_xls_854"/>
      <sheetName val="_SHOPLIST_xls__SHOPLIST_xls_855"/>
      <sheetName val="_SHOPLIST_xls__SHOPLIST_xls_856"/>
      <sheetName val="_SHOPLIST_xls__SHOPLIST_xls_857"/>
      <sheetName val="_SHOPLIST_xls__SHOPLIST_xls_858"/>
      <sheetName val="_SHOPLIST_xls__SHOPLIST_xls_859"/>
      <sheetName val="_SHOPLIST_xls__SHOPLIST_xls_860"/>
      <sheetName val="_SHOPLIST_xls__SHOPLIST_xls_861"/>
      <sheetName val="_SHOPLIST_xls__SHOPLIST_xls_862"/>
      <sheetName val="_SHOPLIST_xls__SHOPLIST_xls_863"/>
      <sheetName val="_SHOPLIST_xls__SHOPLIST_xls_864"/>
      <sheetName val="_SHOPLIST_xls__SHOPLIST_xls_865"/>
      <sheetName val="_SHOPLIST_xls__SHOPLIST_xls_866"/>
      <sheetName val="_SHOPLIST_xls__SHOPLIST_xls_867"/>
      <sheetName val="_SHOPLIST_xls__SHOPLIST_xls_868"/>
      <sheetName val="_SHOPLIST_xls__SHOPLIST_xls_869"/>
      <sheetName val="_SHOPLIST_xls__SHOPLIST_xls_870"/>
      <sheetName val="_SHOPLIST_xls__SHOPLIST_xls_871"/>
      <sheetName val="_SHOPLIST_xls__SHOPLIST_xls_872"/>
      <sheetName val="_SHOPLIST_xls__SHOPLIST_xls_873"/>
      <sheetName val="_SHOPLIST_xls__SHOPLIST_xls_874"/>
      <sheetName val="_SHOPLIST_xls__SHOPLIST_xls_875"/>
      <sheetName val="_SHOPLIST_xls__SHOPLIST_xls_876"/>
      <sheetName val="_SHOPLIST_xls__SHOPLIST_xls_877"/>
      <sheetName val="_SHOPLIST_xls__SHOPLIST_xls_878"/>
      <sheetName val="_SHOPLIST_xls__SHOPLIST_xls_879"/>
      <sheetName val="_SHOPLIST_xls__SHOPLIST_xls_880"/>
      <sheetName val="_SHOPLIST_xls__SHOPLIST_xls_881"/>
      <sheetName val="_SHOPLIST_xls__SHOPLIST_xls_882"/>
      <sheetName val="_SHOPLIST_xls__SHOPLIST_xls_883"/>
      <sheetName val="_SHOPLIST_xls__SHOPLIST_xls_884"/>
      <sheetName val="_SHOPLIST_xls__SHOPLIST_xls_885"/>
      <sheetName val="_SHOPLIST_xls__SHOPLIST_xls_886"/>
      <sheetName val="_SHOPLIST_xls__SHOPLIST_xls_887"/>
      <sheetName val="_SHOPLIST_xls__SHOPLIST_xls_888"/>
      <sheetName val="_SHOPLIST_xls__SHOPLIST_xls_889"/>
      <sheetName val="_SHOPLIST_xls__SHOPLIST_xls_890"/>
      <sheetName val="_SHOPLIST_xls__SHOPLIST_xls_891"/>
      <sheetName val="_SHOPLIST_xls__SHOPLIST_xls_892"/>
      <sheetName val="_SHOPLIST_xls__SHOPLIST_xls_893"/>
      <sheetName val="_SHOPLIST_xls__SHOPLIST_xls_894"/>
      <sheetName val="_SHOPLIST_xls__SHOPLIST_xls_895"/>
      <sheetName val="_SHOPLIST_xls__SHOPLIST_xls_896"/>
      <sheetName val="_SHOPLIST_xls__SHOPLIST_xls_897"/>
      <sheetName val="_SHOPLIST_xls__SHOPLIST_xls_898"/>
      <sheetName val="_SHOPLIST_xls__SHOPLIST_xls_899"/>
      <sheetName val="_SHOPLIST_xls__SHOPLIST_xls_900"/>
      <sheetName val="_SHOPLIST_xls__SHOPLIST_xls_901"/>
      <sheetName val="_SHOPLIST_xls__SHOPLIST_xls_902"/>
      <sheetName val="_SHOPLIST.xls_70___0_s__i____34"/>
      <sheetName val="_SHOPLIST.xls_70___0_s__i____35"/>
      <sheetName val="_SHOPLIST.xls__VW__VU________22"/>
      <sheetName val="_SHOPLIST.xls__VW__VU________23"/>
      <sheetName val="_SHOPLIST.xls_70_x005f_x0000___0_x_12"/>
      <sheetName val="_SHOPLIST.xls__SHOPLIST_xl_1470"/>
      <sheetName val="_SHOPLIST.xls__SHOPLIST_xl_1471"/>
      <sheetName val="_SHOPLIST.xls_70___0_s__i____36"/>
      <sheetName val="_SHOPLIST.xls__SHOPLIST_xl_1472"/>
      <sheetName val="_SHOPLIST.xls__SHOPLIST_xl_1473"/>
      <sheetName val="_SHOPLIST.xls__SHOPLIST_xl_1474"/>
      <sheetName val="_SHOPLIST.xls__SHOPLIST_xl_1475"/>
      <sheetName val="_SHOPLIST.xls__SHOPLIST_xl_1476"/>
      <sheetName val="_SHOPLIST.xls__SHOPLIST_xl_1477"/>
      <sheetName val="_SHOPLIST.xls__SHOPLIST_xl_1478"/>
      <sheetName val="_SHOPLIST.xls__SHOPLIST_xl_1479"/>
      <sheetName val="_SHOPLIST.xls__SHOPLIST_xl_1480"/>
      <sheetName val="_SHOPLIST.xls__SHOPLIST_xl_1481"/>
      <sheetName val="_SHOPLIST.xls__SHOPLIST_xl_1482"/>
      <sheetName val="_SHOPLIST.xls__SHOPLIST_xl_1483"/>
      <sheetName val="_SHOPLIST.xls__SHOPLIST_xl_1484"/>
      <sheetName val="_SHOPLIST.xls__SHOPLIST_xl_1485"/>
      <sheetName val="_SHOPLIST.xls__SHOPLIST_xl_1486"/>
      <sheetName val="_SHOPLIST.xls__SHOPLIST_xl_1487"/>
      <sheetName val="_SHOPLIST.xls__SHOPLIST_xl_1488"/>
      <sheetName val="_SHOPLIST.xls__SHOPLIST_xl_1489"/>
      <sheetName val="_SHOPLIST.xls__SHOPLIST_xl_1490"/>
      <sheetName val="_SHOPLIST.xls__SHOPLIST_xl_1491"/>
      <sheetName val="_SHOPLIST.xls__SHOPLIST_xl_1492"/>
      <sheetName val="_SHOPLIST.xls__SHOPLIST_xl_1493"/>
      <sheetName val="_SHOPLIST.xls__SHOPLIST_xl_1494"/>
      <sheetName val="_SHOPLIST.xls__SHOPLIST_xl_1495"/>
      <sheetName val="_SHOPLIST.xls__SHOPLIST_xl_1496"/>
      <sheetName val="_SHOPLIST.xls_70_x005f_x005f_x005f_x0000_10"/>
      <sheetName val="_SHOPLIST.xls__SHOPLIST_xl_1497"/>
      <sheetName val="_SHOPLIST.xls__SHOPLIST_xl_1498"/>
      <sheetName val="_SHOPLIST.xls__SHOPLIST_xl_1499"/>
      <sheetName val="_SHOPLIST.xls__SHOPLIST_xl_1500"/>
      <sheetName val="_SHOPLIST.xls__SHOPLIST_xl_1501"/>
      <sheetName val="_SHOPLIST.xls__SHOPLIST_xl_1502"/>
      <sheetName val="_SHOPLIST.xls__SHOPLIST_xl_1503"/>
      <sheetName val="_SHOPLIST.xls__SHOPLIST_xl_1504"/>
      <sheetName val="_SHOPLIST.xls__SHOPLIST_xl_1505"/>
      <sheetName val="_SHOPLIST.xls__SHOPLIST_xl_1506"/>
      <sheetName val="_SHOPLIST.xls__SHOPLIST_xl_1507"/>
      <sheetName val="_SHOPLIST.xls__SHOPLIST_xl_1508"/>
      <sheetName val="_SHOPLIST.xls__SHOPLIST_xl_1509"/>
      <sheetName val="_SHOPLIST.xls__SHOPLIST_xl_1510"/>
      <sheetName val="_SHOPLIST.xls__SHOPLIST_xl_1511"/>
      <sheetName val="_SHOPLIST.xls__SHOPLIST_xl_1512"/>
      <sheetName val="_SHOPLIST.xls__SHOPLIST_xl_1513"/>
      <sheetName val="_SHOPLIST.xls__SHOPLIST_xl_1514"/>
      <sheetName val="_SHOPLIST.xls__SHOPLIST_xl_1515"/>
      <sheetName val="_SHOPLIST.xls__SHOPLIST_xl_1516"/>
      <sheetName val="_SHOPLIST.xls__SHOPLIST_xl_1517"/>
      <sheetName val="_SHOPLIST.xls__SHOPLIST_xl_1518"/>
      <sheetName val="_SHOPLIST.xls__SHOPLIST_xl_1519"/>
      <sheetName val="_SHOPLIST.xls__SHOPLIST_xl_1520"/>
      <sheetName val="_SHOPLIST.xls__SHOPLIST_xl_1521"/>
      <sheetName val="_SHOPLIST.xls__SHOPLIST_xl_1522"/>
      <sheetName val="_SHOPLIST.xls__SHOPLIST_xl_1523"/>
      <sheetName val="_SHOPLIST.xls__SHOPLIST_xl_1524"/>
      <sheetName val="_SHOPLIST.xls__SHOPLIST_xl_1525"/>
      <sheetName val="_SHOPLIST.xls__SHOPLIST_xl_1526"/>
      <sheetName val="_SHOPLIST.xls__SHOPLIST_xl_1527"/>
      <sheetName val="_SHOPLIST.xls__SHOPLIST_xl_1528"/>
      <sheetName val="_SHOPLIST.xls__SHOPLIST_xl_1529"/>
      <sheetName val="_SHOPLIST.xls__SHOPLIST_xl_1530"/>
      <sheetName val="_SHOPLIST.xls__SHOPLIST_xl_1531"/>
      <sheetName val="_SHOPLIST.xls__SHOPLIST_xl_1532"/>
      <sheetName val="_SHOPLIST.xls__SHOPLIST_xl_1533"/>
      <sheetName val="_SHOPLIST.xls__SHOPLIST_xl_1534"/>
      <sheetName val="_SHOPLIST.xls__SHOPLIST_xl_1535"/>
      <sheetName val="_SHOPLIST.xls__SHOPLIST_xl_1536"/>
      <sheetName val="_SHOPLIST.xls__SHOPLIST_xl_1537"/>
      <sheetName val="_SHOPLIST.xls__SHOPLIST_xl_1538"/>
      <sheetName val="_SHOPLIST.xls__SHOPLIST_xl_1539"/>
      <sheetName val="_SHOPLIST.xls__SHOPLIST_xl_1540"/>
      <sheetName val="_SHOPLIST.xls__SHOPLIST_xl_1541"/>
      <sheetName val="_SHOPLIST.xls__SHOPLIST_xl_1542"/>
      <sheetName val="_SHOPLIST.xls__SHOPLIST_xl_1543"/>
      <sheetName val="_SHOPLIST.xls__SHOPLIST_xl_1544"/>
      <sheetName val="_SHOPLIST.xls__SHOPLIST_xl_1545"/>
      <sheetName val="_SHOPLIST.xls__SHOPLIST_xl_1546"/>
      <sheetName val="_SHOPLIST.xls__SHOPLIST_xl_1547"/>
      <sheetName val="_SHOPLIST.xls__SHOPLIST_xl_1548"/>
      <sheetName val="_SHOPLIST.xls__SHOPLIST_xl_1549"/>
      <sheetName val="_SHOPLIST.xls__SHOPLIST_xl_1550"/>
      <sheetName val="_SHOPLIST.xls__SHOPLIST_xl_1551"/>
      <sheetName val="_SHOPLIST.xls__SHOPLIST_xl_1552"/>
      <sheetName val="_SHOPLIST.xls__SHOPLIST_xl_1553"/>
      <sheetName val="_SHOPLIST.xls__SHOPLIST_xl_1554"/>
      <sheetName val="_SHOPLIST.xls__SHOPLIST_xl_1555"/>
      <sheetName val="_SHOPLIST.xls__SHOPLIST_xl_1556"/>
      <sheetName val="_SHOPLIST.xls__SHOPLIST_xl_1557"/>
      <sheetName val="_SHOPLIST.xls__SHOPLIST_xl_1558"/>
      <sheetName val="_SHOPLIST.xls__SHOPLIST_xl_1559"/>
      <sheetName val="_SHOPLIST.xls__SHOPLIST_xl_1560"/>
      <sheetName val="_SHOPLIST.xls__SHOPLIST_xl_1561"/>
      <sheetName val="_SHOPLIST.xls__SHOPLIST_xl_1562"/>
      <sheetName val="_SHOPLIST.xls__SHOPLIST_xl_1563"/>
      <sheetName val="_SHOPLIST.xls__SHOPLIST_xl_1564"/>
      <sheetName val="_SHOPLIST.xls__SHOPLIST_xl_1565"/>
      <sheetName val="_SHOPLIST.xls__SHOPLIST_xl_1566"/>
      <sheetName val="_SHOPLIST.xls__SHOPLIST_xl_1567"/>
      <sheetName val="_SHOPLIST.xls__SHOPLIST_xl_1568"/>
      <sheetName val="_SHOPLIST.xls__SHOPLIST_xl_1569"/>
      <sheetName val="_SHOPLIST.xls__SHOPLIST_xl_1570"/>
      <sheetName val="_SHOPLIST.xls__SHOPLIST_xl_1571"/>
      <sheetName val="_SHOPLIST.xls__SHOPLIST_xl_1572"/>
      <sheetName val="_SHOPLIST.xls__SHOPLIST_xl_1573"/>
      <sheetName val="_SHOPLIST.xls__SHOPLIST_xl_1574"/>
      <sheetName val="_SHOPLIST.xls__SHOPLIST_xl_1575"/>
      <sheetName val="_SHOPLIST.xls__SHOPLIST_xl_1576"/>
      <sheetName val="_SHOPLIST.xls__SHOPLIST_xl_1577"/>
      <sheetName val="_SHOPLIST.xls__SHOPLIST_xl_1578"/>
      <sheetName val="_SHOPLIST.xls__SHOPLIST_xl_1579"/>
      <sheetName val="_SHOPLIST.xls__SHOPLIST_xl_1580"/>
      <sheetName val="_SHOPLIST.xls__SHOPLIST_xl_1581"/>
      <sheetName val="_SHOPLIST.xls__SHOPLIST_xl_1582"/>
      <sheetName val="_SHOPLIST.xls__SHOPLIST_xl_1583"/>
      <sheetName val="_SHOPLIST.xls__SHOPLIST_xl_1584"/>
      <sheetName val="_SHOPLIST.xls__SHOPLIST_xl_1585"/>
      <sheetName val="_SHOPLIST.xls__SHOPLIST_xl_1586"/>
      <sheetName val="_SHOPLIST.xls__SHOPLIST_xl_1587"/>
      <sheetName val="_SHOPLIST.xls__SHOPLIST_xl_1588"/>
      <sheetName val="_SHOPLIST.xls__SHOPLIST_xl_1589"/>
      <sheetName val="_SHOPLIST.xls__SHOPLIST_xl_1590"/>
      <sheetName val="_SHOPLIST.xls__SHOPLIST_xl_1591"/>
      <sheetName val="_SHOPLIST.xls__SHOPLIST_xl_1592"/>
      <sheetName val="_SHOPLIST.xls__SHOPLIST_xl_1593"/>
      <sheetName val="_SHOPLIST.xls__SHOPLIST_xl_1594"/>
      <sheetName val="_SHOPLIST.xls__SHOPLIST_xl_1595"/>
      <sheetName val="_SHOPLIST.xls__SHOPLIST_xl_1596"/>
      <sheetName val="_SHOPLIST.xls__SHOPLIST_xl_1597"/>
      <sheetName val="_SHOPLIST.xls__SHOPLIST_xl_1598"/>
      <sheetName val="_SHOPLIST.xls__SHOPLIST_xl_1599"/>
      <sheetName val="_SHOPLIST.xls__SHOPLIST_xl_1600"/>
      <sheetName val="_SHOPLIST.xls__SHOPLIST_xl_1601"/>
      <sheetName val="_SHOPLIST.xls__SHOPLIST_xl_1602"/>
      <sheetName val="_SHOPLIST.xls_70___0_s__i____37"/>
      <sheetName val="_SHOPLIST.xls__SHOPLIST_xl_1603"/>
      <sheetName val="_SHOPLIST.xls__SHOPLIST_xl_1604"/>
      <sheetName val="_SHOPLIST.xls__SHOPLIST_xl_1605"/>
      <sheetName val="_SHOPLIST.xls__SHOPLIST_xl_1606"/>
      <sheetName val="_SHOPLIST.xls__SHOPLIST_xl_1607"/>
      <sheetName val="_SHOPLIST.xls__SHOPLIST_xl_1608"/>
      <sheetName val="_SHOPLIST.xls__SHOPLIST_xl_1609"/>
      <sheetName val="_SHOPLIST.xls__SHOPLIST_xl_1610"/>
      <sheetName val="_SHOPLIST.xls__SHOPLIST_xl_1611"/>
      <sheetName val="_SHOPLIST.xls__SHOPLIST_xl_1612"/>
      <sheetName val="_SHOPLIST.xls__SHOPLIST_xl_1613"/>
      <sheetName val="_SHOPLIST.xls__SHOPLIST_xl_1614"/>
      <sheetName val="_SHOPLIST.xls__SHOPLIST_xl_1615"/>
      <sheetName val="_SHOPLIST.xls__SHOPLIST_xl_1616"/>
      <sheetName val="_SHOPLIST.xls__SHOPLIST_xl_1617"/>
      <sheetName val="_SHOPLIST.xls__SHOPLIST_xl_1618"/>
      <sheetName val="_SHOPLIST.xls__SHOPLIST_xl_1619"/>
      <sheetName val="_SHOPLIST.xls__SHOPLIST_xl_1620"/>
      <sheetName val="_SHOPLIST.xls__SHOPLIST_xl_1621"/>
      <sheetName val="_SHOPLIST.xls__SHOPLIST_xl_1622"/>
      <sheetName val="_SHOPLIST.xls__SHOPLIST_xl_1623"/>
      <sheetName val="_SHOPLIST.xls__SHOPLIST_xl_1624"/>
      <sheetName val="_SHOPLIST.xls__SHOPLIST_xl_1625"/>
      <sheetName val="_SHOPLIST.xls__SHOPLIST_xl_1626"/>
      <sheetName val="_SHOPLIST.xls__SHOPLIST_xl_1627"/>
      <sheetName val="_SHOPLIST.xls__SHOPLIST_xl_1628"/>
      <sheetName val="_SHOPLIST.xls__SHOPLIST_xl_1629"/>
      <sheetName val="_SHOPLIST.xls__SHOPLIST_xl_1630"/>
      <sheetName val="_SHOPLIST.xls__SHOPLIST_xl_1631"/>
      <sheetName val="_SHOPLIST.xls__SHOPLIST_xl_1632"/>
      <sheetName val="_SHOPLIST.xls__SHOPLIST_xl_1633"/>
      <sheetName val="_SHOPLIST.xls__SHOPLIST_xl_1634"/>
      <sheetName val="_SHOPLIST.xls__SHOPLIST_xl_1635"/>
      <sheetName val="_SHOPLIST.xls__SHOPLIST_xl_1636"/>
      <sheetName val="_SHOPLIST.xls__SHOPLIST_xl_1637"/>
      <sheetName val="_SHOPLIST.xls__SHOPLIST_xl_1638"/>
      <sheetName val="_SHOPLIST.xls__SHOPLIST_xl_1639"/>
      <sheetName val="_SHOPLIST.xls__SHOPLIST_xl_1640"/>
      <sheetName val="_SHOPLIST.xls__SHOPLIST_xl_1641"/>
      <sheetName val="_SHOPLIST.xls__SHOPLIST_xl_1642"/>
      <sheetName val="_SHOPLIST.xls__SHOPLIST_xl_1643"/>
      <sheetName val="_SHOPLIST.xls__SHOPLIST_xl_1644"/>
      <sheetName val="_SHOPLIST.xls__SHOPLIST_xl_1645"/>
      <sheetName val="_SHOPLIST.xls__SHOPLIST_xl_1646"/>
      <sheetName val="_SHOPLIST.xls__SHOPLIST_xl_1647"/>
      <sheetName val="_SHOPLIST.xls__SHOPLIST_xl_1648"/>
      <sheetName val="_SHOPLIST.xls__SHOPLIST_xl_1649"/>
      <sheetName val="_SHOPLIST.xls__SHOPLIST_xl_1650"/>
      <sheetName val="_SHOPLIST.xls__SHOPLIST_xl_1651"/>
      <sheetName val="_SHOPLIST.xls__SHOPLIST_xl_1652"/>
      <sheetName val="_SHOPLIST.xls__SHOPLIST_xl_1653"/>
      <sheetName val="_SHOPLIST.xls__SHOPLIST_xl_1654"/>
      <sheetName val="_SHOPLIST.xls__SHOPLIST_xl_1655"/>
      <sheetName val="_SHOPLIST.xls__SHOPLIST_xl_1656"/>
      <sheetName val="_SHOPLIST.xls__SHOPLIST_xl_1657"/>
      <sheetName val="_SHOPLIST.xls__SHOPLIST_xl_1658"/>
      <sheetName val="_SHOPLIST.xls__SHOPLIST_xl_1659"/>
      <sheetName val="_SHOPLIST.xls__SHOPLIST_xl_1660"/>
      <sheetName val="_SHOPLIST.xls__SHOPLIST_xl_1661"/>
      <sheetName val="_SHOPLIST.xls__SHOPLIST_xl_1662"/>
      <sheetName val="_SHOPLIST.xls__SHOPLIST_xl_1663"/>
      <sheetName val="_SHOPLIST.xls__SHOPLIST_xl_1664"/>
      <sheetName val="_SHOPLIST.xls__SHOPLIST_xl_1665"/>
      <sheetName val="_SHOPLIST.xls__SHOPLIST_xl_1666"/>
      <sheetName val="_SHOPLIST.xls__SHOPLIST_xl_1667"/>
      <sheetName val="_SHOPLIST.xls__SHOPLIST_xl_1668"/>
      <sheetName val="_SHOPLIST.xls__SHOPLIST_xl_1669"/>
      <sheetName val="_SHOPLIST.xls__SHOPLIST_xl_1670"/>
      <sheetName val="_SHOPLIST.xls__SHOPLIST_xl_1671"/>
      <sheetName val="_SHOPLIST.xls__SHOPLIST_xl_1672"/>
      <sheetName val="_SHOPLIST.xls__SHOPLIST_xl_1673"/>
      <sheetName val="_SHOPLIST.xls__SHOPLIST_xl_1674"/>
      <sheetName val="_SHOPLIST.xls__SHOPLIST_xl_1675"/>
      <sheetName val="_SHOPLIST.xls__SHOPLIST_xl_1676"/>
      <sheetName val="_SHOPLIST.xls__SHOPLIST_xl_1677"/>
      <sheetName val="_SHOPLIST.xls__SHOPLIST_xl_1678"/>
      <sheetName val="_SHOPLIST.xls__SHOPLIST_xl_1679"/>
      <sheetName val="_SHOPLIST.xls__SHOPLIST_xl_1680"/>
      <sheetName val="_SHOPLIST.xls__SHOPLIST_xl_1681"/>
      <sheetName val="_SHOPLIST.xls__SHOPLIST_xl_1682"/>
      <sheetName val="_SHOPLIST.xls__SHOPLIST_xl_1683"/>
      <sheetName val="_SHOPLIST.xls__SHOPLIST_xl_1684"/>
      <sheetName val="_SHOPLIST.xls__SHOPLIST_xl_1685"/>
      <sheetName val="_SHOPLIST.xls__SHOPLIST_xl_1686"/>
      <sheetName val="_SHOPLIST.xls__SHOPLIST_xl_1687"/>
      <sheetName val="_SHOPLIST.xls__SHOPLIST_xl_1688"/>
      <sheetName val="_SHOPLIST.xls__SHOPLIST_xl_1689"/>
      <sheetName val="_SHOPLIST.xls__SHOPLIST_xl_1690"/>
      <sheetName val="_SHOPLIST.xls__SHOPLIST_xl_1691"/>
      <sheetName val="_SHOPLIST.xls__SHOPLIST_xl_1692"/>
      <sheetName val="_SHOPLIST.xls__SHOPLIST_xl_1693"/>
      <sheetName val="_SHOPLIST.xls__SHOPLIST_xl_1694"/>
      <sheetName val="_SHOPLIST.xls__SHOPLIST_xl_1695"/>
      <sheetName val="_SHOPLIST.xls__SHOPLIST_xl_1696"/>
      <sheetName val="_SHOPLIST.xls__SHOPLIST_xl_1697"/>
      <sheetName val="_SHOPLIST.xls__SHOPLIST_xl_1698"/>
      <sheetName val="_SHOPLIST.xls__SHOPLIST_xl_1699"/>
      <sheetName val="_SHOPLIST.xls__SHOPLIST_xl_1700"/>
      <sheetName val="_SHOPLIST.xls__SHOPLIST_xl_1701"/>
      <sheetName val="_SHOPLIST.xls__SHOPLIST_xl_1702"/>
      <sheetName val="_SHOPLIST.xls__SHOPLIST_xl_1703"/>
      <sheetName val="_SHOPLIST.xls__SHOPLIST_xl_1704"/>
      <sheetName val="_SHOPLIST.xls__SHOPLIST_xl_1705"/>
      <sheetName val="_SHOPLIST.xls__SHOPLIST_xl_1706"/>
      <sheetName val="_SHOPLIST.xls__SHOPLIST_xl_1707"/>
      <sheetName val="_SHOPLIST.xls__SHOPLIST_xl_1708"/>
      <sheetName val="_SHOPLIST.xls__SHOPLIST_xl_1709"/>
      <sheetName val="_SHOPLIST.xls__SHOPLIST_xl_1710"/>
      <sheetName val="_SHOPLIST.xls__SHOPLIST_xl_1711"/>
      <sheetName val="_SHOPLIST.xls__SHOPLIST_xl_1712"/>
      <sheetName val="_SHOPLIST.xls__SHOPLIST_xl_1713"/>
      <sheetName val="_SHOPLIST.xls__SHOPLIST_xl_1714"/>
      <sheetName val="_SHOPLIST.xls__SHOPLIST_xl_1715"/>
      <sheetName val="_SHOPLIST.xls__SHOPLIST_xl_1716"/>
      <sheetName val="_SHOPLIST.xls__SHOPLIST_xl_1717"/>
      <sheetName val="_SHOPLIST.xls__SHOPLIST_xl_1718"/>
      <sheetName val="_SHOPLIST.xls__SHOPLIST_xl_1719"/>
      <sheetName val="_SHOPLIST.xls__SHOPLIST_xl_1720"/>
      <sheetName val="_SHOPLIST.xls__SHOPLIST_xl_1721"/>
      <sheetName val="_SHOPLIST.xls__SHOPLIST_xl_1722"/>
      <sheetName val="_SHOPLIST.xls__SHOPLIST_xl_1723"/>
      <sheetName val="_SHOPLIST.xls__SHOPLIST_xl_1724"/>
      <sheetName val="_SHOPLIST.xls__SHOPLIST_xl_1725"/>
      <sheetName val="_SHOPLIST.xls__SHOPLIST_xl_1726"/>
      <sheetName val="_SHOPLIST.xls__SHOPLIST_xl_1727"/>
      <sheetName val="_SHOPLIST.xls__SHOPLIST_xl_1728"/>
      <sheetName val="_SHOPLIST.xls__SHOPLIST_xl_1729"/>
      <sheetName val="_SHOPLIST.xls__SHOPLIST_xl_1730"/>
      <sheetName val="_SHOPLIST.xls__SHOPLIST_xl_1731"/>
      <sheetName val="_SHOPLIST.xls__SHOPLIST_xl_1732"/>
      <sheetName val="_SHOPLIST.xls__SHOPLIST_xl_1733"/>
      <sheetName val="_SHOPLIST.xls__SHOPLIST_xl_1734"/>
      <sheetName val="_SHOPLIST.xls__SHOPLIST_xl_1735"/>
      <sheetName val="_SHOPLIST.xls__SHOPLIST_xl_1736"/>
      <sheetName val="_SHOPLIST.xls__SHOPLIST_xl_1737"/>
      <sheetName val="_SHOPLIST.xls__SHOPLIST_xl_1738"/>
      <sheetName val="_SHOPLIST.xls__SHOPLIST_xl_1739"/>
      <sheetName val="_SHOPLIST.xls__SHOPLIST_xl_1740"/>
      <sheetName val="_SHOPLIST.xls__SHOPLIST_xl_1741"/>
      <sheetName val="_SHOPLIST.xls__SHOPLIST_xl_1742"/>
      <sheetName val="_SHOPLIST.xls__SHOPLIST_xl_1743"/>
      <sheetName val="_SHOPLIST.xls__SHOPLIST_xl_1744"/>
      <sheetName val="_SHOPLIST.xls__SHOPLIST_xl_1745"/>
      <sheetName val="_SHOPLIST.xls__SHOPLIST_xl_1746"/>
      <sheetName val="_SHOPLIST.xls__SHOPLIST_xl_1747"/>
      <sheetName val="_SHOPLIST.xls__SHOPLIST_xl_1748"/>
      <sheetName val="_SHOPLIST.xls__SHOPLIST_xl_1749"/>
      <sheetName val="_SHOPLIST.xls__SHOPLIST_xl_1750"/>
      <sheetName val="_SHOPLIST.xls__SHOPLIST_xl_1751"/>
      <sheetName val="_SHOPLIST.xls__SHOPLIST_xl_1752"/>
      <sheetName val="_SHOPLIST.xls__SHOPLIST_xl_1753"/>
      <sheetName val="_SHOPLIST.xls__SHOPLIST_xl_1754"/>
      <sheetName val="_SHOPLIST.xls__SHOPLIST_xl_1755"/>
      <sheetName val="_SHOPLIST.xls__SHOPLIST_xl_1756"/>
      <sheetName val="_SHOPLIST.xls__SHOPLIST_xl_1757"/>
      <sheetName val="_SHOPLIST.xls__SHOPLIST_xl_1758"/>
      <sheetName val="_SHOPLIST.xls__SHOPLIST_xl_1759"/>
      <sheetName val="_SHOPLIST.xls__SHOPLIST_xl_1760"/>
      <sheetName val="_SHOPLIST.xls__SHOPLIST_xl_1761"/>
      <sheetName val="_SHOPLIST.xls__SHOPLIST_xl_1762"/>
      <sheetName val="_SHOPLIST.xls__SHOPLIST_xl_1763"/>
      <sheetName val="_SHOPLIST.xls__SHOPLIST_xl_1764"/>
      <sheetName val="_SHOPLIST.xls__SHOPLIST_xl_1765"/>
      <sheetName val="_SHOPLIST.xls__SHOPLIST_xl_1766"/>
      <sheetName val="_SHOPLIST.xls__SHOPLIST_xl_1767"/>
      <sheetName val="_SHOPLIST.xls__SHOPLIST_xl_1768"/>
      <sheetName val="_SHOPLIST.xls__SHOPLIST_xl_1769"/>
      <sheetName val="_SHOPLIST.xls__SHOPLIST_xl_1770"/>
      <sheetName val="_SHOPLIST.xls__SHOPLIST_xl_1771"/>
      <sheetName val="_SHOPLIST.xls__SHOPLIST_xl_1772"/>
      <sheetName val="_SHOPLIST.xls__SHOPLIST_xl_1773"/>
      <sheetName val="_SHOPLIST.xls__SHOPLIST_xl_1774"/>
      <sheetName val="_SHOPLIST.xls__SHOPLIST_xl_1775"/>
      <sheetName val="_SHOPLIST.xls__SHOPLIST_xl_1776"/>
      <sheetName val="_SHOPLIST.xls__SHOPLIST_xl_1777"/>
      <sheetName val="_SHOPLIST.xls__SHOPLIST_xl_1778"/>
      <sheetName val="_SHOPLIST.xls__SHOPLIST_xl_1779"/>
      <sheetName val="_SHOPLIST.xls__SHOPLIST_xl_1780"/>
      <sheetName val="_SHOPLIST.xls__SHOPLIST_xl_1781"/>
      <sheetName val="_SHOPLIST.xls__SHOPLIST_xl_1782"/>
      <sheetName val="_SHOPLIST.xls__VWVU))tÏØ0__61"/>
      <sheetName val="_SHOPLIST.xls__VWVU))tÏØ0__71"/>
      <sheetName val="_SHOPLIST.xls_70,_0s«iÆøí¬i16"/>
      <sheetName val="_SHOPLIST.xls__VW11"/>
      <sheetName val="_SHOPLIST.xls__VWVU))tÏØ0__55"/>
      <sheetName val="_SHOPLIST.xls__VWVU))tÏØ0__56"/>
      <sheetName val="_SHOPLIST.xls__VWVU))tÏØ0__57"/>
      <sheetName val="_SHOPLIST.xls__VWVU))tÏØ0__58"/>
      <sheetName val="_SHOPLIST.xls__VWVU))tÏØ0__59"/>
      <sheetName val="_SHOPLIST.xls_70,_0s«_iÆø_í¬_11"/>
      <sheetName val="_SHOPLIST.xls_70_,_0_s«i_Æøí¬11"/>
      <sheetName val="_SHOPLIST.xls__VWVU))tÏØ0__60"/>
      <sheetName val="_SHOPLIST.xls__VWVU))tÏØ0__62"/>
      <sheetName val="_SHOPLIST.xls__VWVU))tÏØ0__63"/>
      <sheetName val="_SHOPLIST.xls__VWVU))tÏØ0__81"/>
      <sheetName val="_SHOPLIST.xls__VWVU))tÏØ0__91"/>
      <sheetName val="_SHOPLIST.xls__SHOPLIST_xl_1783"/>
      <sheetName val="_SHOPLIST.xls__SHOPLIST_xl_1784"/>
      <sheetName val="_SHOPLIST.xls__SHOPLIST_xl_1785"/>
      <sheetName val="_SHOPLIST.xls__SHOPLIST_xl_1786"/>
      <sheetName val="_SHOPLIST.xls__SHOPLIST_xl_1787"/>
      <sheetName val="_SHOPLIST.xls__SHOPLIST_xl_1788"/>
      <sheetName val="_SHOPLIST.xls__SHOPLIST_xl_1789"/>
      <sheetName val="_SHOPLIST.xls__SHOPLIST_xl_1790"/>
      <sheetName val="_SHOPLIST.xls__SHOPLIST_xl_1791"/>
      <sheetName val="_SHOPLIST.xls__SHOPLIST_xl_1792"/>
      <sheetName val="_SHOPLIST.xls__SHOPLIST_xl_1793"/>
      <sheetName val="_SHOPLIST.xls__SHOPLIST_xl_1794"/>
      <sheetName val="_SHOPLIST.xls__SHOPLIST_xl_1795"/>
      <sheetName val="_SHOPLIST.xls__SHOPLIST_xl_1796"/>
      <sheetName val="_SHOPLIST.xls__SHOPLIST_xl_1797"/>
      <sheetName val="_SHOPLIST.xls__SHOPLIST_xl_1798"/>
      <sheetName val="_SHOPLIST.xls__SHOPLIST_xl_1799"/>
      <sheetName val="_SHOPLIST.xls__SHOPLIST_xl_1800"/>
      <sheetName val="_SHOPLIST.xls__SHOPLIST_xl_1801"/>
      <sheetName val="_SHOPLIST.xls__SHOPLIST_xl_1802"/>
      <sheetName val="_SHOPLIST.xls__SHOPLIST_xl_1803"/>
      <sheetName val="_SHOPLIST.xls__SHOPLIST_xl_1804"/>
      <sheetName val="_SHOPLIST.xls__SHOPLIST_xl_1805"/>
      <sheetName val="_SHOPLIST.xls__SHOPLIST_xl_1806"/>
      <sheetName val="_SHOPLIST.xls__SHOPLIST_xl_1807"/>
      <sheetName val="_SHOPLIST.xls__SHOPLIST_xl_1808"/>
      <sheetName val="_SHOPLIST.xls__SHOPLIST_xl_1809"/>
      <sheetName val="_SHOPLIST.xls__SHOPLIST_xl_1810"/>
      <sheetName val="_SHOPLIST.xls__SHOPLIST_xl_1811"/>
      <sheetName val="_SHOPLIST.xls__SHOPLIST_xl_1812"/>
      <sheetName val="_SHOPLIST.xls__SHOPLIST_xl_1813"/>
      <sheetName val="_SHOPLIST.xls__SHOPLIST_xl_1814"/>
      <sheetName val="_SHOPLIST.xls__SHOPLIST_xl_1815"/>
      <sheetName val="_SHOPLIST.xls__SHOPLIST_xl_1816"/>
      <sheetName val="_SHOPLIST.xls__SHOPLIST_xl_1817"/>
      <sheetName val="_SHOPLIST.xls__SHOPLIST_xl_1818"/>
      <sheetName val="_SHOPLIST.xls__SHOPLIST_xl_1819"/>
      <sheetName val="_SHOPLIST.xls__SHOPLIST_xl_1820"/>
      <sheetName val="_SHOPLIST.xls__SHOPLIST_xl_1821"/>
      <sheetName val="_SHOPLIST.xls__SHOPLIST_xl_1822"/>
      <sheetName val="_SHOPLIST.xls__SHOPLIST_xl_1823"/>
      <sheetName val="_SHOPLIST.xls__SHOPLIST_xl_1824"/>
      <sheetName val="_SHOPLIST.xls__SHOPLIST_xl_1825"/>
      <sheetName val="_SHOPLIST.xls__SHOPLIST_xl_1826"/>
      <sheetName val="_SHOPLIST.xls__SHOPLIST_xl_1827"/>
      <sheetName val="_SHOPLIST.xls__SHOPLIST_xl_1828"/>
      <sheetName val="_SHOPLIST.xls__SHOPLIST_xl_1829"/>
      <sheetName val="_SHOPLIST.xls__SHOPLIST_xl_1830"/>
      <sheetName val="_SHOPLIST.xls__SHOPLIST_xl_1831"/>
      <sheetName val="_SHOPLIST.xls__SHOPLIST_xl_1832"/>
      <sheetName val="_SHOPLIST.xls__SHOPLIST_xl_1833"/>
      <sheetName val="_SHOPLIST.xls__SHOPLIST_xl_1834"/>
      <sheetName val="_SHOPLIST.xls__SHOPLIST_xl_1835"/>
      <sheetName val="_SHOPLIST.xls__SHOPLIST_xl_1836"/>
      <sheetName val="_SHOPLIST.xls__SHOPLIST_xl_1837"/>
      <sheetName val="_SHOPLIST.xls__SHOPLIST_xl_1838"/>
      <sheetName val="_SHOPLIST.xls__SHOPLIST_xl_1839"/>
      <sheetName val="_SHOPLIST.xls__SHOPLIST_xl_1840"/>
      <sheetName val="_SHOPLIST.xls__SHOPLIST_xl_1841"/>
      <sheetName val="_SHOPLIST.xls__SHOPLIST_xl_1842"/>
      <sheetName val="_SHOPLIST.xls__SHOPLIST_xl_1843"/>
      <sheetName val="_SHOPLIST.xls__SHOPLIST_xl_1844"/>
      <sheetName val="_SHOPLIST.xls__SHOPLIST_xl_1845"/>
      <sheetName val="_SHOPLIST.xls__SHOPLIST_xl_1846"/>
      <sheetName val="_SHOPLIST.xls__SHOPLIST_xl_1847"/>
      <sheetName val="_SHOPLIST.xls__SHOPLIST_xl_1848"/>
      <sheetName val="_SHOPLIST.xls__SHOPLIST_xl_1849"/>
      <sheetName val="_SHOPLIST.xls__SHOPLIST_xl_1850"/>
      <sheetName val="_SHOPLIST.xls__SHOPLIST_xl_1851"/>
      <sheetName val="_SHOPLIST.xls__SHOPLIST_xl_1852"/>
      <sheetName val="_SHOPLIST.xls__SHOPLIST_xl_1853"/>
      <sheetName val="_SHOPLIST.xls__SHOPLIST_xl_1854"/>
      <sheetName val="_SHOPLIST.xls__SHOPLIST_xl_1855"/>
      <sheetName val="_SHOPLIST.xls__SHOPLIST_xl_1856"/>
      <sheetName val="_SHOPLIST.xls__SHOPLIST_xl_1857"/>
      <sheetName val="_SHOPLIST.xls__SHOPLIST_xl_1858"/>
      <sheetName val="_SHOPLIST.xls__SHOPLIST_xl_1859"/>
      <sheetName val="_SHOPLIST.xls_70___0_s__i____30"/>
      <sheetName val="_SHOPLIST.xls_70___0_s__i____31"/>
      <sheetName val="_SHOPLIST.xls__VW__VU________20"/>
      <sheetName val="_SHOPLIST.xls__VW__VU________21"/>
      <sheetName val="_SHOPLIST.xls_70_x005f_x0000___0_x_11"/>
      <sheetName val="_SHOPLIST.xls_70___0_s__i____32"/>
      <sheetName val="_SHOPLIST.xls_70_x005f_x005f_x005f_x0000__9"/>
      <sheetName val="_SHOPLIST.xls__SHOPLIST_xl_1142"/>
      <sheetName val="_SHOPLIST.xls__SHOPLIST_xl_1143"/>
      <sheetName val="_SHOPLIST.xls__SHOPLIST_xl_1144"/>
      <sheetName val="_SHOPLIST.xls__SHOPLIST_xl_1145"/>
      <sheetName val="_SHOPLIST.xls__SHOPLIST_xl_1146"/>
      <sheetName val="_SHOPLIST.xls__SHOPLIST_xl_1147"/>
      <sheetName val="_SHOPLIST.xls__SHOPLIST_xl_1148"/>
      <sheetName val="_SHOPLIST.xls__SHOPLIST_xl_1149"/>
      <sheetName val="_SHOPLIST.xls__SHOPLIST_xl_1150"/>
      <sheetName val="_SHOPLIST.xls__SHOPLIST_xl_1151"/>
      <sheetName val="_SHOPLIST.xls__SHOPLIST_xl_1152"/>
      <sheetName val="_SHOPLIST.xls__SHOPLIST_xl_1153"/>
      <sheetName val="_SHOPLIST.xls__SHOPLIST_xl_1154"/>
      <sheetName val="_SHOPLIST.xls__SHOPLIST_xl_1155"/>
      <sheetName val="_SHOPLIST.xls__SHOPLIST_xl_1156"/>
      <sheetName val="_SHOPLIST.xls__SHOPLIST_xl_1157"/>
      <sheetName val="_SHOPLIST.xls__SHOPLIST_xl_1158"/>
      <sheetName val="_SHOPLIST.xls__SHOPLIST_xl_1159"/>
      <sheetName val="_SHOPLIST.xls__SHOPLIST_xl_1160"/>
      <sheetName val="_SHOPLIST.xls__SHOPLIST_xl_1161"/>
      <sheetName val="_SHOPLIST.xls__SHOPLIST_xl_1162"/>
      <sheetName val="_SHOPLIST.xls__SHOPLIST_xl_1163"/>
      <sheetName val="_SHOPLIST.xls__SHOPLIST_xl_1164"/>
      <sheetName val="_SHOPLIST.xls__SHOPLIST_xl_1165"/>
      <sheetName val="_SHOPLIST.xls__SHOPLIST_xl_1166"/>
      <sheetName val="_SHOPLIST.xls__SHOPLIST_xl_1167"/>
      <sheetName val="_SHOPLIST.xls__SHOPLIST_xl_1168"/>
      <sheetName val="_SHOPLIST.xls__SHOPLIST_xl_1169"/>
      <sheetName val="_SHOPLIST.xls__SHOPLIST_xl_1170"/>
      <sheetName val="_SHOPLIST.xls__SHOPLIST_xl_1171"/>
      <sheetName val="_SHOPLIST.xls__SHOPLIST_xl_1172"/>
      <sheetName val="_SHOPLIST.xls__SHOPLIST_xl_1173"/>
      <sheetName val="_SHOPLIST.xls__SHOPLIST_xl_1174"/>
      <sheetName val="_SHOPLIST.xls__SHOPLIST_xl_1175"/>
      <sheetName val="_SHOPLIST.xls__SHOPLIST_xl_1176"/>
      <sheetName val="_SHOPLIST.xls__SHOPLIST_xl_1177"/>
      <sheetName val="_SHOPLIST.xls__SHOPLIST_xl_1178"/>
      <sheetName val="_SHOPLIST.xls__SHOPLIST_xl_1179"/>
      <sheetName val="_SHOPLIST.xls__SHOPLIST_xl_1180"/>
      <sheetName val="_SHOPLIST.xls__SHOPLIST_xl_1181"/>
      <sheetName val="_SHOPLIST.xls__SHOPLIST_xl_1182"/>
      <sheetName val="_SHOPLIST.xls__SHOPLIST_xl_1183"/>
      <sheetName val="_SHOPLIST.xls__SHOPLIST_xl_1184"/>
      <sheetName val="_SHOPLIST.xls__SHOPLIST_xl_1185"/>
      <sheetName val="_SHOPLIST.xls__SHOPLIST_xl_1186"/>
      <sheetName val="_SHOPLIST.xls__SHOPLIST_xl_1187"/>
      <sheetName val="_SHOPLIST.xls__SHOPLIST_xl_1188"/>
      <sheetName val="_SHOPLIST.xls__SHOPLIST_xl_1189"/>
      <sheetName val="_SHOPLIST.xls__SHOPLIST_xl_1190"/>
      <sheetName val="_SHOPLIST.xls__SHOPLIST_xl_1191"/>
      <sheetName val="_SHOPLIST.xls__SHOPLIST_xl_1192"/>
      <sheetName val="_SHOPLIST.xls__SHOPLIST_xl_1193"/>
      <sheetName val="_SHOPLIST.xls__SHOPLIST_xl_1194"/>
      <sheetName val="_SHOPLIST.xls__SHOPLIST_xl_1195"/>
      <sheetName val="_SHOPLIST.xls__SHOPLIST_xl_1196"/>
      <sheetName val="_SHOPLIST.xls__SHOPLIST_xl_1197"/>
      <sheetName val="_SHOPLIST.xls__SHOPLIST_xl_1198"/>
      <sheetName val="_SHOPLIST.xls__SHOPLIST_xl_1199"/>
      <sheetName val="_SHOPLIST.xls__SHOPLIST_xl_1200"/>
      <sheetName val="_SHOPLIST.xls__SHOPLIST_xl_1201"/>
      <sheetName val="_SHOPLIST.xls__SHOPLIST_xl_1202"/>
      <sheetName val="_SHOPLIST.xls__SHOPLIST_xl_1203"/>
      <sheetName val="_SHOPLIST.xls__SHOPLIST_xl_1204"/>
      <sheetName val="_SHOPLIST.xls__SHOPLIST_xl_1205"/>
      <sheetName val="_SHOPLIST.xls__SHOPLIST_xl_1206"/>
      <sheetName val="_SHOPLIST.xls__SHOPLIST_xl_1207"/>
      <sheetName val="_SHOPLIST.xls__SHOPLIST_xl_1208"/>
      <sheetName val="_SHOPLIST.xls__SHOPLIST_xl_1209"/>
      <sheetName val="_SHOPLIST.xls__SHOPLIST_xl_1210"/>
      <sheetName val="_SHOPLIST.xls__SHOPLIST_xl_1211"/>
      <sheetName val="_SHOPLIST.xls__SHOPLIST_xl_1212"/>
      <sheetName val="_SHOPLIST.xls_70___0_s__i____33"/>
      <sheetName val="_SHOPLIST.xls__SHOPLIST_xl_1213"/>
      <sheetName val="_SHOPLIST.xls__SHOPLIST_xl_1214"/>
      <sheetName val="_SHOPLIST.xls__SHOPLIST_xl_1215"/>
      <sheetName val="_SHOPLIST.xls__SHOPLIST_xl_1216"/>
      <sheetName val="_SHOPLIST.xls__SHOPLIST_xl_1217"/>
      <sheetName val="_SHOPLIST.xls__SHOPLIST_xl_1218"/>
      <sheetName val="_SHOPLIST.xls__SHOPLIST_xl_1219"/>
      <sheetName val="_SHOPLIST.xls__SHOPLIST_xl_1220"/>
      <sheetName val="_SHOPLIST.xls__SHOPLIST_xl_1221"/>
      <sheetName val="_SHOPLIST.xls__SHOPLIST_xl_1222"/>
      <sheetName val="_SHOPLIST.xls__SHOPLIST_xl_1223"/>
      <sheetName val="_SHOPLIST.xls__SHOPLIST_xl_1224"/>
      <sheetName val="_SHOPLIST.xls__SHOPLIST_xl_1225"/>
      <sheetName val="_SHOPLIST.xls__SHOPLIST_xl_1226"/>
      <sheetName val="_SHOPLIST.xls__SHOPLIST_xl_1227"/>
      <sheetName val="_SHOPLIST.xls__SHOPLIST_xl_1228"/>
      <sheetName val="_SHOPLIST.xls__SHOPLIST_xl_1229"/>
      <sheetName val="_SHOPLIST.xls__SHOPLIST_xl_1230"/>
      <sheetName val="_SHOPLIST.xls__SHOPLIST_xl_1231"/>
      <sheetName val="_SHOPLIST.xls__SHOPLIST_xl_1232"/>
      <sheetName val="_SHOPLIST.xls__SHOPLIST_xl_1233"/>
      <sheetName val="_SHOPLIST.xls__SHOPLIST_xl_1234"/>
      <sheetName val="_SHOPLIST.xls__SHOPLIST_xl_1235"/>
      <sheetName val="_SHOPLIST.xls__SHOPLIST_xl_1236"/>
      <sheetName val="_SHOPLIST.xls__SHOPLIST_xl_1237"/>
      <sheetName val="_SHOPLIST.xls__SHOPLIST_xl_1238"/>
      <sheetName val="_SHOPLIST.xls__SHOPLIST_xl_1239"/>
      <sheetName val="_SHOPLIST.xls__SHOPLIST_xl_1240"/>
      <sheetName val="_SHOPLIST.xls__SHOPLIST_xl_1241"/>
      <sheetName val="_SHOPLIST.xls__SHOPLIST_xl_1242"/>
      <sheetName val="_SHOPLIST.xls__SHOPLIST_xl_1243"/>
      <sheetName val="_SHOPLIST.xls__SHOPLIST_xl_1244"/>
      <sheetName val="_SHOPLIST.xls__SHOPLIST_xl_1245"/>
      <sheetName val="_SHOPLIST.xls__SHOPLIST_xl_1246"/>
      <sheetName val="_SHOPLIST.xls__SHOPLIST_xl_1247"/>
      <sheetName val="_SHOPLIST.xls__SHOPLIST_xl_1248"/>
      <sheetName val="_SHOPLIST.xls__SHOPLIST_xl_1249"/>
      <sheetName val="_SHOPLIST.xls__SHOPLIST_xl_1250"/>
      <sheetName val="_SHOPLIST.xls__SHOPLIST_xl_1251"/>
      <sheetName val="_SHOPLIST.xls__SHOPLIST_xl_1252"/>
      <sheetName val="_SHOPLIST.xls__SHOPLIST_xl_1253"/>
      <sheetName val="_SHOPLIST.xls__SHOPLIST_xl_1254"/>
      <sheetName val="_SHOPLIST.xls__SHOPLIST_xl_1255"/>
      <sheetName val="_SHOPLIST.xls__SHOPLIST_xl_1256"/>
      <sheetName val="_SHOPLIST.xls__SHOPLIST_xl_1257"/>
      <sheetName val="_SHOPLIST.xls__SHOPLIST_xl_1258"/>
      <sheetName val="_SHOPLIST.xls__SHOPLIST_xl_1259"/>
      <sheetName val="_SHOPLIST.xls__SHOPLIST_xl_1260"/>
      <sheetName val="_SHOPLIST.xls__SHOPLIST_xl_1261"/>
      <sheetName val="_SHOPLIST.xls__SHOPLIST_xl_1262"/>
      <sheetName val="_SHOPLIST.xls__SHOPLIST_xl_1263"/>
      <sheetName val="_SHOPLIST.xls__SHOPLIST_xl_1264"/>
      <sheetName val="_SHOPLIST.xls__SHOPLIST_xl_1265"/>
      <sheetName val="_SHOPLIST.xls__SHOPLIST_xl_1266"/>
      <sheetName val="_SHOPLIST.xls__SHOPLIST_xl_1267"/>
      <sheetName val="_SHOPLIST.xls__SHOPLIST_xl_1268"/>
      <sheetName val="_SHOPLIST.xls__SHOPLIST_xl_1269"/>
      <sheetName val="_SHOPLIST.xls__SHOPLIST_xl_1270"/>
      <sheetName val="_SHOPLIST.xls__SHOPLIST_xl_1271"/>
      <sheetName val="_SHOPLIST.xls__SHOPLIST_xl_1272"/>
      <sheetName val="_SHOPLIST.xls__SHOPLIST_xl_1273"/>
      <sheetName val="_SHOPLIST.xls__SHOPLIST_xl_1274"/>
      <sheetName val="_SHOPLIST.xls__SHOPLIST_xl_1275"/>
      <sheetName val="_SHOPLIST.xls__SHOPLIST_xl_1276"/>
      <sheetName val="_SHOPLIST.xls__SHOPLIST_xl_1277"/>
      <sheetName val="_SHOPLIST.xls__SHOPLIST_xl_1278"/>
      <sheetName val="_SHOPLIST.xls__SHOPLIST_xl_1279"/>
      <sheetName val="_SHOPLIST.xls__SHOPLIST_xl_1280"/>
      <sheetName val="_SHOPLIST.xls__SHOPLIST_xl_1281"/>
      <sheetName val="_SHOPLIST.xls__SHOPLIST_xl_1282"/>
      <sheetName val="_SHOPLIST.xls__SHOPLIST_xl_1283"/>
      <sheetName val="_SHOPLIST.xls__SHOPLIST_xl_1284"/>
      <sheetName val="_SHOPLIST.xls__SHOPLIST_xl_1285"/>
      <sheetName val="_SHOPLIST.xls__SHOPLIST_xl_1286"/>
      <sheetName val="_SHOPLIST.xls__SHOPLIST_xl_1287"/>
      <sheetName val="_SHOPLIST.xls__SHOPLIST_xl_1288"/>
      <sheetName val="_SHOPLIST.xls__SHOPLIST_xl_1289"/>
      <sheetName val="_SHOPLIST.xls__SHOPLIST_xl_1290"/>
      <sheetName val="_SHOPLIST.xls__SHOPLIST_xl_1291"/>
      <sheetName val="_SHOPLIST.xls__SHOPLIST_xl_1292"/>
      <sheetName val="_SHOPLIST.xls__SHOPLIST_xl_1293"/>
      <sheetName val="_SHOPLIST.xls__SHOPLIST_xl_1294"/>
      <sheetName val="_SHOPLIST.xls__SHOPLIST_xl_1295"/>
      <sheetName val="_SHOPLIST.xls__SHOPLIST_xl_1296"/>
      <sheetName val="_SHOPLIST.xls__SHOPLIST_xl_1297"/>
      <sheetName val="_SHOPLIST.xls__SHOPLIST_xl_1298"/>
      <sheetName val="_SHOPLIST.xls__SHOPLIST_xl_1299"/>
      <sheetName val="_SHOPLIST.xls__SHOPLIST_xl_1300"/>
      <sheetName val="_SHOPLIST.xls__SHOPLIST_xl_1301"/>
      <sheetName val="_SHOPLIST.xls__SHOPLIST_xl_1302"/>
      <sheetName val="_SHOPLIST.xls__SHOPLIST_xl_1303"/>
      <sheetName val="_SHOPLIST.xls__SHOPLIST_xl_1304"/>
      <sheetName val="_SHOPLIST.xls__SHOPLIST_xl_1305"/>
      <sheetName val="_SHOPLIST.xls__SHOPLIST_xl_1306"/>
      <sheetName val="_SHOPLIST.xls__SHOPLIST_xl_1307"/>
      <sheetName val="_SHOPLIST.xls__SHOPLIST_xl_1308"/>
      <sheetName val="_SHOPLIST.xls__SHOPLIST_xl_1309"/>
      <sheetName val="_SHOPLIST.xls__SHOPLIST_xl_1310"/>
      <sheetName val="_SHOPLIST.xls__SHOPLIST_xl_1311"/>
      <sheetName val="_SHOPLIST.xls__SHOPLIST_xl_1312"/>
      <sheetName val="_SHOPLIST.xls__SHOPLIST_xl_1313"/>
      <sheetName val="_SHOPLIST.xls__SHOPLIST_xl_1314"/>
      <sheetName val="_SHOPLIST.xls__SHOPLIST_xl_1315"/>
      <sheetName val="_SHOPLIST.xls__SHOPLIST_xl_1316"/>
      <sheetName val="_SHOPLIST.xls__SHOPLIST_xl_1317"/>
      <sheetName val="_SHOPLIST.xls__SHOPLIST_xl_1318"/>
      <sheetName val="_SHOPLIST.xls__SHOPLIST_xl_1319"/>
      <sheetName val="_SHOPLIST.xls__SHOPLIST_xl_1320"/>
      <sheetName val="_SHOPLIST.xls__SHOPLIST_xl_1860"/>
      <sheetName val="_SHOPLIST.xls__SHOPLIST_xl_1321"/>
      <sheetName val="_SHOPLIST.xls__SHOPLIST_xl_1322"/>
      <sheetName val="_SHOPLIST.xls__SHOPLIST_xl_1323"/>
      <sheetName val="_SHOPLIST.xls__SHOPLIST_xl_1324"/>
      <sheetName val="_SHOPLIST.xls__SHOPLIST_xl_1325"/>
      <sheetName val="_SHOPLIST.xls__SHOPLIST_xl_1326"/>
      <sheetName val="_SHOPLIST.xls__SHOPLIST_xl_1327"/>
      <sheetName val="_SHOPLIST.xls__SHOPLIST_xl_1328"/>
      <sheetName val="_SHOPLIST.xls__SHOPLIST_xl_1329"/>
      <sheetName val="_SHOPLIST.xls__SHOPLIST_xl_1330"/>
      <sheetName val="_SHOPLIST.xls__SHOPLIST_xl_1331"/>
      <sheetName val="_SHOPLIST.xls__SHOPLIST_xl_1332"/>
      <sheetName val="_SHOPLIST.xls__SHOPLIST_xl_1333"/>
      <sheetName val="_SHOPLIST.xls__SHOPLIST_xl_1334"/>
      <sheetName val="_SHOPLIST.xls__SHOPLIST_xl_1335"/>
      <sheetName val="_SHOPLIST.xls__SHOPLIST_xl_1336"/>
      <sheetName val="_SHOPLIST.xls__SHOPLIST_xl_1337"/>
      <sheetName val="_SHOPLIST.xls__SHOPLIST_xl_1338"/>
      <sheetName val="_SHOPLIST.xls__SHOPLIST_xl_1339"/>
      <sheetName val="_SHOPLIST.xls__SHOPLIST_xl_1340"/>
      <sheetName val="_SHOPLIST.xls__SHOPLIST_xl_1341"/>
      <sheetName val="_SHOPLIST.xls__SHOPLIST_xl_1342"/>
      <sheetName val="_SHOPLIST.xls__SHOPLIST_xl_1343"/>
      <sheetName val="_SHOPLIST.xls__SHOPLIST_xl_1344"/>
      <sheetName val="_SHOPLIST.xls__SHOPLIST_xl_1345"/>
      <sheetName val="_SHOPLIST.xls__SHOPLIST_xl_1346"/>
      <sheetName val="_SHOPLIST.xls__SHOPLIST_xl_1347"/>
      <sheetName val="_SHOPLIST.xls__SHOPLIST_xl_1348"/>
      <sheetName val="_SHOPLIST.xls__SHOPLIST_xl_1349"/>
      <sheetName val="_SHOPLIST.xls__SHOPLIST_xl_1350"/>
      <sheetName val="_SHOPLIST.xls__SHOPLIST_xl_1351"/>
      <sheetName val="_SHOPLIST.xls__SHOPLIST_xl_1352"/>
      <sheetName val="_SHOPLIST.xls__SHOPLIST_xl_1353"/>
      <sheetName val="_SHOPLIST.xls__SHOPLIST_xl_1354"/>
      <sheetName val="_SHOPLIST.xls__SHOPLIST_xl_1355"/>
      <sheetName val="_SHOPLIST.xls__SHOPLIST_xl_1356"/>
      <sheetName val="_SHOPLIST.xls__SHOPLIST_xl_1357"/>
      <sheetName val="_SHOPLIST.xls__SHOPLIST_xl_1358"/>
      <sheetName val="_SHOPLIST.xls__SHOPLIST_xl_1359"/>
      <sheetName val="_SHOPLIST.xls__SHOPLIST_xl_1360"/>
      <sheetName val="_SHOPLIST.xls__SHOPLIST_xl_1361"/>
      <sheetName val="_SHOPLIST.xls__SHOPLIST_xl_1362"/>
      <sheetName val="_SHOPLIST.xls__SHOPLIST_xl_1363"/>
      <sheetName val="_SHOPLIST.xls__SHOPLIST_xl_1364"/>
      <sheetName val="_SHOPLIST.xls__SHOPLIST_xl_1365"/>
      <sheetName val="_SHOPLIST.xls__SHOPLIST_xl_1366"/>
      <sheetName val="_SHOPLIST.xls__SHOPLIST_xl_1367"/>
      <sheetName val="_SHOPLIST.xls__SHOPLIST_xl_1368"/>
      <sheetName val="_SHOPLIST.xls__SHOPLIST_xl_1369"/>
      <sheetName val="_SHOPLIST.xls__SHOPLIST_xl_1370"/>
      <sheetName val="_SHOPLIST.xls__SHOPLIST_xl_1371"/>
      <sheetName val="_SHOPLIST.xls__SHOPLIST_xl_1372"/>
      <sheetName val="_SHOPLIST.xls__SHOPLIST_xl_1373"/>
      <sheetName val="_SHOPLIST.xls__SHOPLIST_xl_1374"/>
      <sheetName val="_SHOPLIST.xls__SHOPLIST_xl_1375"/>
      <sheetName val="_SHOPLIST.xls__SHOPLIST_xl_1376"/>
      <sheetName val="_SHOPLIST.xls__SHOPLIST_xl_1377"/>
      <sheetName val="_SHOPLIST.xls__SHOPLIST_xl_1378"/>
      <sheetName val="_SHOPLIST.xls__SHOPLIST_xl_1379"/>
      <sheetName val="_SHOPLIST.xls__SHOPLIST_xl_1380"/>
      <sheetName val="_SHOPLIST.xls__SHOPLIST_xl_1381"/>
      <sheetName val="_SHOPLIST.xls__SHOPLIST_xl_1382"/>
      <sheetName val="_SHOPLIST.xls__SHOPLIST_xl_1383"/>
      <sheetName val="_SHOPLIST.xls__SHOPLIST_xl_1384"/>
      <sheetName val="_SHOPLIST.xls__SHOPLIST_xl_1385"/>
      <sheetName val="_SHOPLIST.xls__SHOPLIST_xl_1386"/>
      <sheetName val="_SHOPLIST.xls__SHOPLIST_xl_1387"/>
      <sheetName val="_SHOPLIST.xls__SHOPLIST_xl_1388"/>
      <sheetName val="_SHOPLIST.xls__SHOPLIST_xl_1389"/>
      <sheetName val="_SHOPLIST.xls__SHOPLIST_xl_1390"/>
      <sheetName val="_SHOPLIST.xls__SHOPLIST_xl_1391"/>
      <sheetName val="_SHOPLIST.xls__SHOPLIST_xl_1392"/>
      <sheetName val="_SHOPLIST.xls__SHOPLIST_xl_1393"/>
      <sheetName val="_SHOPLIST.xls__SHOPLIST_xl_1394"/>
      <sheetName val="_SHOPLIST.xls__SHOPLIST_xl_1395"/>
      <sheetName val="_SHOPLIST.xls__SHOPLIST_xl_1396"/>
      <sheetName val="_SHOPLIST.xls__SHOPLIST_xl_1397"/>
      <sheetName val="_SHOPLIST.xls__SHOPLIST_xl_1398"/>
      <sheetName val="_SHOPLIST.xls__SHOPLIST_xl_1399"/>
      <sheetName val="_SHOPLIST.xls__SHOPLIST_xl_1400"/>
      <sheetName val="_SHOPLIST.xls__SHOPLIST_xl_1401"/>
      <sheetName val="_SHOPLIST.xls__SHOPLIST_xl_1402"/>
      <sheetName val="_SHOPLIST.xls__SHOPLIST_xl_1403"/>
      <sheetName val="_SHOPLIST.xls__SHOPLIST_xl_1404"/>
      <sheetName val="_SHOPLIST.xls__SHOPLIST_xl_1405"/>
      <sheetName val="_SHOPLIST.xls__SHOPLIST_xl_1406"/>
      <sheetName val="_SHOPLIST.xls__SHOPLIST_xl_1407"/>
      <sheetName val="_SHOPLIST.xls__SHOPLIST_xl_1408"/>
      <sheetName val="_SHOPLIST.xls__SHOPLIST_xl_1409"/>
      <sheetName val="_SHOPLIST.xls__SHOPLIST_xl_1410"/>
      <sheetName val="_SHOPLIST.xls__SHOPLIST_xl_1411"/>
      <sheetName val="_SHOPLIST.xls__SHOPLIST_xl_1412"/>
      <sheetName val="_SHOPLIST.xls__SHOPLIST_xl_1413"/>
      <sheetName val="_SHOPLIST.xls__SHOPLIST_xl_1414"/>
      <sheetName val="_SHOPLIST.xls__SHOPLIST_xl_1415"/>
      <sheetName val="_SHOPLIST.xls__SHOPLIST_xl_1416"/>
      <sheetName val="_SHOPLIST.xls__SHOPLIST_xl_1417"/>
      <sheetName val="_SHOPLIST.xls__SHOPLIST_xl_1418"/>
      <sheetName val="_SHOPLIST.xls__SHOPLIST_xl_1419"/>
      <sheetName val="_SHOPLIST.xls__SHOPLIST_xl_1420"/>
      <sheetName val="_SHOPLIST.xls__SHOPLIST_xl_1421"/>
      <sheetName val="_SHOPLIST.xls__SHOPLIST_xl_1422"/>
      <sheetName val="_SHOPLIST.xls__SHOPLIST_xl_1423"/>
      <sheetName val="_SHOPLIST.xls__SHOPLIST_xl_1424"/>
      <sheetName val="_SHOPLIST.xls__SHOPLIST_xl_1425"/>
      <sheetName val="_SHOPLIST.xls__SHOPLIST_xl_1426"/>
      <sheetName val="_SHOPLIST.xls__SHOPLIST_xl_1427"/>
      <sheetName val="_SHOPLIST.xls__SHOPLIST_xl_1428"/>
      <sheetName val="_SHOPLIST.xls__SHOPLIST_xl_1429"/>
      <sheetName val="_SHOPLIST.xls__SHOPLIST_xl_1430"/>
      <sheetName val="_SHOPLIST.xls__SHOPLIST_xl_1431"/>
      <sheetName val="_SHOPLIST.xls__SHOPLIST_xl_1432"/>
      <sheetName val="_SHOPLIST.xls__SHOPLIST_xl_1433"/>
      <sheetName val="_SHOPLIST.xls__SHOPLIST_xl_1434"/>
      <sheetName val="_SHOPLIST.xls__SHOPLIST_xl_1435"/>
      <sheetName val="_SHOPLIST.xls__SHOPLIST_xl_1436"/>
      <sheetName val="_SHOPLIST.xls__SHOPLIST_xl_1437"/>
      <sheetName val="_SHOPLIST.xls__SHOPLIST_xl_1438"/>
      <sheetName val="_SHOPLIST.xls__SHOPLIST_xl_1439"/>
      <sheetName val="_SHOPLIST.xls__SHOPLIST_xl_1440"/>
      <sheetName val="_SHOPLIST.xls__SHOPLIST_xl_1441"/>
      <sheetName val="_SHOPLIST.xls__SHOPLIST_xl_1442"/>
      <sheetName val="_SHOPLIST.xls__SHOPLIST_xl_1443"/>
      <sheetName val="_SHOPLIST.xls__SHOPLIST_xl_1444"/>
      <sheetName val="_SHOPLIST.xls__SHOPLIST_xl_1445"/>
      <sheetName val="_SHOPLIST.xls__SHOPLIST_xl_1446"/>
      <sheetName val="_SHOPLIST.xls__SHOPLIST_xl_1447"/>
      <sheetName val="_SHOPLIST.xls__SHOPLIST_xl_1448"/>
      <sheetName val="_SHOPLIST.xls__SHOPLIST_xl_1449"/>
      <sheetName val="_SHOPLIST.xls__SHOPLIST_xl_1450"/>
      <sheetName val="_SHOPLIST.xls__SHOPLIST_xl_1451"/>
      <sheetName val="_SHOPLIST.xls__SHOPLIST_xl_1452"/>
      <sheetName val="_SHOPLIST.xls__SHOPLIST_xl_1453"/>
      <sheetName val="_SHOPLIST.xls__SHOPLIST_xl_1454"/>
      <sheetName val="_SHOPLIST.xls__SHOPLIST_xl_1455"/>
      <sheetName val="_SHOPLIST.xls__SHOPLIST_xl_1456"/>
      <sheetName val="_SHOPLIST.xls__SHOPLIST_xl_1457"/>
      <sheetName val="_SHOPLIST.xls__SHOPLIST_xl_1458"/>
      <sheetName val="_SHOPLIST.xls__SHOPLIST_xl_1459"/>
      <sheetName val="_SHOPLIST.xls__SHOPLIST_xl_1460"/>
      <sheetName val="_SHOPLIST.xls__SHOPLIST_xl_1461"/>
      <sheetName val="_SHOPLIST.xls__SHOPLIST_xl_1462"/>
      <sheetName val="_SHOPLIST.xls__SHOPLIST_xl_1861"/>
      <sheetName val="_SHOPLIST.xls__SHOPLIST_xl_1862"/>
      <sheetName val="_SHOPLIST.xls__SHOPLIST_xl_1863"/>
      <sheetName val="_SHOPLIST.xls__SHOPLIST_xl_1864"/>
      <sheetName val="_SHOPLIST.xls__SHOPLIST_xl_1865"/>
      <sheetName val="_SHOPLIST.xls__SHOPLIST_xl_1866"/>
      <sheetName val="_SHOPLIST.xls__SHOPLIST_xl_1867"/>
      <sheetName val="_SHOPLIST.xls__SHOPLIST_xl_1868"/>
      <sheetName val="_SHOPLIST.xls__SHOPLIST_xl_1869"/>
      <sheetName val="_SHOPLIST.xls__SHOPLIST_xl_1870"/>
      <sheetName val="_SHOPLIST.xls__SHOPLIST_xl_1871"/>
      <sheetName val="_SHOPLIST.xls__SHOPLIST_xl_1872"/>
      <sheetName val="_SHOPLIST.xls__SHOPLIST_xl_1873"/>
      <sheetName val="_SHOPLIST.xls__SHOPLIST_xl_1874"/>
      <sheetName val="_SHOPLIST.xls__SHOPLIST_xl_1875"/>
      <sheetName val="_SHOPLIST.xls__SHOPLIST_xl_1463"/>
      <sheetName val="_SHOPLIST.xls__SHOPLIST_xl_1464"/>
      <sheetName val="_SHOPLIST.xls__SHOPLIST_xl_1465"/>
      <sheetName val="_SHOPLIST.xls__SHOPLIST_xl_1466"/>
      <sheetName val="_SHOPLIST.xls__SHOPLIST_xl_1467"/>
      <sheetName val="_SHOPLIST.xls__SHOPLIST_xl_1468"/>
      <sheetName val="_SHOPLIST.xls__SHOPLIST_xl_1469"/>
      <sheetName val="_SHOPLIST_xls__SHOPLIST_xls_903"/>
      <sheetName val="_SHOPLIST_xls__SHOPLIST_xls_904"/>
      <sheetName val="_SHOPLIST_xls__SHOPLIST_xls_905"/>
      <sheetName val="_SHOPLIST_xls__SHOPLIST_xls_906"/>
      <sheetName val="_SHOPLIST_xls__SHOPLIST_xls_907"/>
      <sheetName val="_SHOPLIST_xls__SHOPLIST_xls_908"/>
      <sheetName val="_SHOPLIST_xls__SHOPLIST_xls_909"/>
      <sheetName val="_SHOPLIST_xls__SHOPLIST_xls_910"/>
      <sheetName val="_SHOPLIST_xls__SHOPLIST_xls_911"/>
      <sheetName val="_SHOPLIST_xls__SHOPLIST_xls_912"/>
      <sheetName val="_SHOPLIST_xls__SHOPLIST_xls_913"/>
      <sheetName val="_SHOPLIST_xls__SHOPLIST_xls_914"/>
      <sheetName val="_SHOPLIST_xls__SHOPLIST_xls_915"/>
      <sheetName val="_SHOPLIST_xls__SHOPLIST_xls_916"/>
      <sheetName val="_SHOPLIST_xls__SHOPLIST_xls_917"/>
      <sheetName val="_SHOPLIST_xls__SHOPLIST_xls_918"/>
      <sheetName val="_SHOPLIST_xls__SHOPLIST_xls_919"/>
      <sheetName val="_SHOPLIST_xls__SHOPLIST_xls_920"/>
      <sheetName val="_SHOPLIST_xls__SHOPLIST_xls_921"/>
      <sheetName val="_SHOPLIST_xls__SHOPLIST_xls_922"/>
      <sheetName val="_SHOPLIST_xls__SHOPLIST_xls_923"/>
      <sheetName val="_SHOPLIST_xls__SHOPLIST_xls_924"/>
      <sheetName val="_SHOPLIST_xls__SHOPLIST_xls_925"/>
      <sheetName val="_SHOPLIST_xls__SHOPLIST_xls_926"/>
      <sheetName val="_SHOPLIST_xls__SHOPLIST_xls_927"/>
      <sheetName val="_SHOPLIST_xls__SHOPLIST_xls_928"/>
      <sheetName val="_SHOPLIST_xls__SHOPLIST_xls_929"/>
      <sheetName val="_SHOPLIST_xls__SHOPLIST_xls_930"/>
      <sheetName val="_SHOPLIST_xls__SHOPLIST_xls_931"/>
      <sheetName val="_SHOPLIST_xls__SHOPLIST_xls_932"/>
      <sheetName val="_SHOPLIST_xls__SHOPLIST_xls_933"/>
      <sheetName val="_SHOPLIST_xls__SHOPLIST_xl_1048"/>
      <sheetName val="_SHOPLIST_xls__SHOPLIST_xl_1049"/>
      <sheetName val="_SHOPLIST_xls__SHOPLIST_xl_1050"/>
      <sheetName val="_SHOPLIST_xls__SHOPLIST_xl_1051"/>
      <sheetName val="_SHOPLIST_xls__SHOPLIST_xl_1052"/>
      <sheetName val="_SHOPLIST_xls__SHOPLIST_xl_1053"/>
      <sheetName val="_SHOPLIST_xls_70___0_s__i____27"/>
      <sheetName val="_SHOPLIST_xls__SHOPLIST_xls_934"/>
      <sheetName val="_SHOPLIST_xls__SHOPLIST_xl_1054"/>
      <sheetName val="_SHOPLIST_xls__SHOPLIST_xl_1055"/>
      <sheetName val="_SHOPLIST_xls__SHOPLIST_xl_1056"/>
      <sheetName val="_SHOPLIST_xls__SHOPLIST_xls_935"/>
      <sheetName val="_SHOPLIST_xls__SHOPLIST_xls_936"/>
      <sheetName val="_SHOPLIST_xls__SHOPLIST_xls_937"/>
      <sheetName val="_SHOPLIST_xls__SHOPLIST_xls_938"/>
      <sheetName val="_SHOPLIST_xls__SHOPLIST_xl_1057"/>
      <sheetName val="_SHOPLIST_xls__SHOPLIST_xls_939"/>
      <sheetName val="_SHOPLIST_xls__SHOPLIST_xls_940"/>
      <sheetName val="_SHOPLIST_xls__SHOPLIST_xl_1058"/>
      <sheetName val="_SHOPLIST_xls__SHOPLIST_xls_941"/>
      <sheetName val="_SHOPLIST_xls__SHOPLIST_xl_1059"/>
      <sheetName val="_SHOPLIST_xls__SHOPLIST_xls_942"/>
      <sheetName val="_SHOPLIST_xls__SHOPLIST_xl_1060"/>
      <sheetName val="_SHOPLIST_xls__SHOPLIST_xl_1061"/>
      <sheetName val="_SHOPLIST_xls__SHOPLIST_xls_943"/>
      <sheetName val="_SHOPLIST_xls__SHOPLIST_xls_944"/>
      <sheetName val="_SHOPLIST_xls__SHOPLIST_xls_945"/>
      <sheetName val="_SHOPLIST_xls__SHOPLIST_xls_946"/>
      <sheetName val="_SHOPLIST_xls__SHOPLIST_xls_947"/>
      <sheetName val="_SHOPLIST_xls__SHOPLIST_xls_948"/>
      <sheetName val="_SHOPLIST_xls__SHOPLIST_xls_949"/>
      <sheetName val="_SHOPLIST_xls__SHOPLIST_xls_950"/>
      <sheetName val="_SHOPLIST_xls__SHOPLIST_xls_951"/>
      <sheetName val="_SHOPLIST_xls__SHOPLIST_xls_952"/>
      <sheetName val="_SHOPLIST_xls__SHOPLIST_xl_1062"/>
      <sheetName val="_SHOPLIST_xls__SHOPLIST_xls_953"/>
      <sheetName val="_SHOPLIST_xls__SHOPLIST_xl_1063"/>
      <sheetName val="_SHOPLIST_xls__SHOPLIST_xl_1064"/>
      <sheetName val="_SHOPLIST_xls__SHOPLIST_xls_954"/>
      <sheetName val="_SHOPLIST_xls__SHOPLIST_xls_955"/>
      <sheetName val="_SHOPLIST_xls__SHOPLIST_xls_956"/>
      <sheetName val="_SHOPLIST_xls__SHOPLIST_xls_957"/>
      <sheetName val="_SHOPLIST_xls__SHOPLIST_xls_958"/>
      <sheetName val="_SHOPLIST_xls__SHOPLIST_xls_959"/>
      <sheetName val="_SHOPLIST_xls__SHOPLIST_xls_960"/>
      <sheetName val="_SHOPLIST_xls__SHOPLIST_xls_961"/>
      <sheetName val="_SHOPLIST_xls__SHOPLIST_xls_962"/>
      <sheetName val="_SHOPLIST_xls__SHOPLIST_xls_963"/>
      <sheetName val="_SHOPLIST_xls__SHOPLIST_xls_964"/>
      <sheetName val="_SHOPLIST_xls__SHOPLIST_xl_1065"/>
      <sheetName val="_SHOPLIST_xls__SHOPLIST_xl_1066"/>
      <sheetName val="_SHOPLIST_xls__SHOPLIST_xls_965"/>
      <sheetName val="_SHOPLIST_xls__SHOPLIST_xls_966"/>
      <sheetName val="_SHOPLIST_xls__SHOPLIST_xls_967"/>
      <sheetName val="_SHOPLIST_xls__SHOPLIST_xls_968"/>
      <sheetName val="_SHOPLIST_xls__SHOPLIST_xls_969"/>
      <sheetName val="_SHOPLIST_xls__SHOPLIST_xls_970"/>
      <sheetName val="_SHOPLIST_xls__SHOPLIST_xls_971"/>
      <sheetName val="_SHOPLIST_xls__SHOPLIST_xls_972"/>
      <sheetName val="_SHOPLIST_xls__SHOPLIST_xls_973"/>
      <sheetName val="_SHOPLIST_xls__SHOPLIST_xls_974"/>
      <sheetName val="_SHOPLIST_xls__SHOPLIST_xls_975"/>
      <sheetName val="_SHOPLIST_xls__SHOPLIST_xls_976"/>
      <sheetName val="_SHOPLIST_xls__SHOPLIST_xls_977"/>
      <sheetName val="_SHOPLIST_xls__SHOPLIST_xl_1067"/>
      <sheetName val="_SHOPLIST_xls__SHOPLIST_xls_978"/>
      <sheetName val="_SHOPLIST_xls__SHOPLIST_xl_1068"/>
      <sheetName val="_SHOPLIST_xls__SHOPLIST_xl_1069"/>
      <sheetName val="_SHOPLIST_xls__SHOPLIST_xl_1070"/>
      <sheetName val="_SHOPLIST_xls__SHOPLIST_xl_1071"/>
      <sheetName val="_SHOPLIST_xls__SHOPLIST_xls_979"/>
      <sheetName val="_SHOPLIST_xls__SHOPLIST_xl_1072"/>
      <sheetName val="_SHOPLIST_xls__SHOPLIST_xls_980"/>
      <sheetName val="_SHOPLIST_xls__SHOPLIST_xls_981"/>
      <sheetName val="_SHOPLIST_xls__SHOPLIST_xls_982"/>
      <sheetName val="_SHOPLIST_xls__SHOPLIST_xls_983"/>
      <sheetName val="_SHOPLIST_xls__SHOPLIST_xls_984"/>
      <sheetName val="_SHOPLIST_xls__SHOPLIST_xls_985"/>
      <sheetName val="_SHOPLIST_xls__SHOPLIST_xls_986"/>
      <sheetName val="_SHOPLIST_xls__SHOPLIST_xl_1073"/>
      <sheetName val="_SHOPLIST_xls__SHOPLIST_xl_1074"/>
      <sheetName val="_SHOPLIST_xls__SHOPLIST_xls_987"/>
      <sheetName val="_SHOPLIST_xls__SHOPLIST_xls_988"/>
      <sheetName val="_SHOPLIST_xls__SHOPLIST_xls_989"/>
      <sheetName val="_SHOPLIST_xls__SHOPLIST_xls_990"/>
      <sheetName val="_SHOPLIST_xls__SHOPLIST_xls_991"/>
      <sheetName val="_SHOPLIST_xls__SHOPLIST_xls_992"/>
      <sheetName val="_SHOPLIST_xls__SHOPLIST_xls_993"/>
      <sheetName val="_SHOPLIST_xls__SHOPLIST_xls_994"/>
      <sheetName val="_SHOPLIST_xls__SHOPLIST_xls_995"/>
      <sheetName val="_SHOPLIST_xls__SHOPLIST_xl_1075"/>
      <sheetName val="_SHOPLIST_xls__SHOPLIST_xls_996"/>
      <sheetName val="_SHOPLIST_xls__SHOPLIST_xls_997"/>
      <sheetName val="_SHOPLIST_xls__SHOPLIST_xls_998"/>
      <sheetName val="_SHOPLIST_xls__SHOPLIST_xls_999"/>
      <sheetName val="_SHOPLIST_xls__SHOPLIST_xl_1000"/>
      <sheetName val="_SHOPLIST_xls__SHOPLIST_xl_1001"/>
      <sheetName val="_SHOPLIST_xls__SHOPLIST_xl_1002"/>
      <sheetName val="_SHOPLIST_xls__SHOPLIST_xl_1076"/>
      <sheetName val="_SHOPLIST_xls__SHOPLIST_xl_1003"/>
      <sheetName val="_SHOPLIST_xls__SHOPLIST_xl_1004"/>
      <sheetName val="_SHOPLIST_xls__SHOPLIST_xl_1005"/>
      <sheetName val="_SHOPLIST_xls__SHOPLIST_xl_1006"/>
      <sheetName val="_SHOPLIST_xls__SHOPLIST_xl_1007"/>
      <sheetName val="_SHOPLIST_xls__SHOPLIST_xl_1008"/>
      <sheetName val="_SHOPLIST_xls__SHOPLIST_xl_1009"/>
      <sheetName val="_SHOPLIST_xls__SHOPLIST_xl_1010"/>
      <sheetName val="_SHOPLIST_xls__SHOPLIST_xl_1011"/>
      <sheetName val="_SHOPLIST_xls__SHOPLIST_xl_1012"/>
      <sheetName val="_SHOPLIST_xls__SHOPLIST_xl_1013"/>
      <sheetName val="_SHOPLIST_xls__SHOPLIST_xl_1014"/>
      <sheetName val="_SHOPLIST_xls__SHOPLIST_xl_1015"/>
      <sheetName val="_SHOPLIST_xls__SHOPLIST_xl_1016"/>
      <sheetName val="_SHOPLIST_xls__SHOPLIST_xl_1017"/>
      <sheetName val="_SHOPLIST_xls__SHOPLIST_xl_1018"/>
      <sheetName val="_SHOPLIST_xls__SHOPLIST_xl_1019"/>
      <sheetName val="_SHOPLIST_xls__SHOPLIST_xl_1020"/>
      <sheetName val="_SHOPLIST_xls__SHOPLIST_xl_1077"/>
      <sheetName val="_SHOPLIST_xls__SHOPLIST_xl_1021"/>
      <sheetName val="_SHOPLIST_xls__SHOPLIST_xl_1022"/>
      <sheetName val="_SHOPLIST_xls__SHOPLIST_xl_1023"/>
      <sheetName val="_SHOPLIST_xls__SHOPLIST_xl_1024"/>
      <sheetName val="_SHOPLIST_xls__SHOPLIST_xl_1025"/>
      <sheetName val="_SHOPLIST_xls__SHOPLIST_xl_1026"/>
      <sheetName val="_SHOPLIST_xls__SHOPLIST_xl_1027"/>
      <sheetName val="_SHOPLIST_xls__SHOPLIST_xl_1028"/>
      <sheetName val="_SHOPLIST_xls__SHOPLIST_xl_1029"/>
      <sheetName val="_SHOPLIST_xls__SHOPLIST_xl_1078"/>
      <sheetName val="_SHOPLIST_xls__SHOPLIST_xl_1030"/>
      <sheetName val="_SHOPLIST_xls__SHOPLIST_xl_1031"/>
      <sheetName val="_SHOPLIST_xls__SHOPLIST_xl_1032"/>
      <sheetName val="_SHOPLIST_xls__SHOPLIST_xl_1033"/>
      <sheetName val="_SHOPLIST_xls__SHOPLIST_xl_1034"/>
      <sheetName val="_SHOPLIST_xls__SHOPLIST_xl_1035"/>
      <sheetName val="_SHOPLIST_xls__SHOPLIST_xl_1036"/>
      <sheetName val="_SHOPLIST_xls__SHOPLIST_xl_1037"/>
      <sheetName val="_SHOPLIST_xls__SHOPLIST_xl_1038"/>
      <sheetName val="_SHOPLIST_xls__SHOPLIST_xl_1079"/>
      <sheetName val="_SHOPLIST_xls__SHOPLIST_xl_1039"/>
      <sheetName val="_SHOPLIST_xls__SHOPLIST_xl_1040"/>
      <sheetName val="_SHOPLIST_xls__SHOPLIST_xl_1041"/>
      <sheetName val="_SHOPLIST_xls__SHOPLIST_xl_1042"/>
      <sheetName val="_SHOPLIST_xls__SHOPLIST_xl_1043"/>
      <sheetName val="_SHOPLIST_xls__SHOPLIST_xl_1044"/>
      <sheetName val="_SHOPLIST_xls__SHOPLIST_xl_1045"/>
      <sheetName val="_SHOPLIST_xls_70_x005f_x005f_x005f_x0000__8"/>
      <sheetName val="_SHOPLIST_xls__SHOPLIST_xl_1046"/>
      <sheetName val="_SHOPLIST_xls__SHOPLIST_xl_1047"/>
      <sheetName val="_SHOPLIST_xls_70___0_s__i____28"/>
      <sheetName val="_SHOPLIST_xls__SHOPLIST_xls__V7"/>
      <sheetName val="_SHOPLIST_xls__VW__VU________19"/>
      <sheetName val="_SHOPLIST_xls_70_x005f_x0000___0_x_10"/>
      <sheetName val="_SHOPLIST_xls_70___0_s__i____29"/>
      <sheetName val="_SHOPLIST_xls__VW__VU________20"/>
      <sheetName val="_SHOPLIST_xls_70___0_s__i____30"/>
      <sheetName val="_SHOPLIST_xls__SHOPLIST_xl_1080"/>
      <sheetName val="_SHOPLIST_xls__SHOPLIST_xl_1081"/>
      <sheetName val="_SHOPLIST_xls__SHOPLIST_xl_1082"/>
      <sheetName val="_SHOPLIST_xls__SHOPLIST_xl_1083"/>
      <sheetName val="_SHOPLIST_xls__SHOPLIST_xl_1084"/>
      <sheetName val="_SHOPLIST_xls__SHOPLIST_xl_1085"/>
      <sheetName val="_SHOPLIST_xls__SHOPLIST_xl_1086"/>
      <sheetName val="_SHOPLIST_xls__SHOPLIST_xl_1087"/>
      <sheetName val="_SHOPLIST_xls__SHOPLIST_xl_1088"/>
      <sheetName val="_SHOPLIST_xls__SHOPLIST_xl_1089"/>
      <sheetName val="_SHOPLIST_xls__SHOPLIST_xl_1090"/>
      <sheetName val="_SHOPLIST_xls__SHOPLIST_xl_1091"/>
      <sheetName val="_SHOPLIST_xls__SHOPLIST_xl_1092"/>
      <sheetName val="_SHOPLIST_xls__SHOPLIST_xl_1093"/>
      <sheetName val="_SHOPLIST_xls__SHOPLIST_xl_1094"/>
      <sheetName val="_SHOPLIST_xls__SHOPLIST_xl_1095"/>
      <sheetName val="_SHOPLIST_xls__SHOPLIST_xl_1096"/>
      <sheetName val="_SHOPLIST_xls__SHOPLIST_xl_1097"/>
      <sheetName val="_SHOPLIST_xls__SHOPLIST_xl_1098"/>
      <sheetName val="_SHOPLIST_xls__SHOPLIST_xl_1099"/>
      <sheetName val="_SHOPLIST_xls__SHOPLIST_xl_1100"/>
      <sheetName val="_SHOPLIST_xls__SHOPLIST_xl_1101"/>
      <sheetName val="_SHOPLIST_xls__SHOPLIST_xl_1102"/>
      <sheetName val="_SHOPLIST_xls__SHOPLIST_xl_1103"/>
      <sheetName val="_SHOPLIST_xls__SHOPLIST_xl_1104"/>
      <sheetName val="_SHOPLIST_xls__SHOPLIST_xl_1105"/>
      <sheetName val="_SHOPLIST_xls__SHOPLIST_xl_1106"/>
      <sheetName val="_SHOPLIST_xls__SHOPLIST_xl_1107"/>
      <sheetName val="_SHOPLIST_xls__SHOPLIST_xl_1108"/>
      <sheetName val="_SHOPLIST_xls__SHOPLIST_xl_1109"/>
      <sheetName val="_SHOPLIST_xls__SHOPLIST_xl_1110"/>
      <sheetName val="_SHOPLIST_xls__SHOPLIST_xl_1111"/>
      <sheetName val="_SHOPLIST_xls__SHOPLIST_xl_1112"/>
      <sheetName val="_SHOPLIST_xls__SHOPLIST_xl_1113"/>
      <sheetName val="_SHOPLIST_xls__SHOPLIST_xl_1114"/>
      <sheetName val="_SHOPLIST_xls__SHOPLIST_xl_1115"/>
      <sheetName val="_SHOPLIST_xls__SHOPLIST_xl_1116"/>
      <sheetName val="_SHOPLIST_xls__SHOPLIST_xl_1117"/>
      <sheetName val="_SHOPLIST_xls__SHOPLIST_xl_1118"/>
      <sheetName val="_SHOPLIST_xls__SHOPLIST_xl_1119"/>
      <sheetName val="_SHOPLIST_xls__SHOPLIST_xl_1120"/>
      <sheetName val="_SHOPLIST_xls__SHOPLIST_xl_1121"/>
      <sheetName val="_SHOPLIST_xls__SHOPLIST_xl_1122"/>
      <sheetName val="_SHOPLIST_xls__SHOPLIST_xl_1123"/>
      <sheetName val="_SHOPLIST_xls__SHOPLIST_xl_1124"/>
      <sheetName val="_SHOPLIST_xls__SHOPLIST_xl_1125"/>
      <sheetName val="_SHOPLIST_xls__SHOPLIST_xl_1126"/>
      <sheetName val="_SHOPLIST_xls__SHOPLIST_xl_1127"/>
      <sheetName val="_SHOPLIST_xls__SHOPLIST_xl_1128"/>
      <sheetName val="_SHOPLIST_xls__SHOPLIST_xl_1129"/>
      <sheetName val="_SHOPLIST_xls__SHOPLIST_xl_1130"/>
      <sheetName val="_SHOPLIST_xls__SHOPLIST_xl_1131"/>
      <sheetName val="_SHOPLIST_xls__SHOPLIST_xl_1132"/>
      <sheetName val="_SHOPLIST_xls__SHOPLIST_xl_1133"/>
      <sheetName val="_SHOPLIST_xls__SHOPLIST_xl_1134"/>
      <sheetName val="_SHOPLIST_xls__SHOPLIST_xl_1135"/>
      <sheetName val="_SHOPLIST_xls__SHOPLIST_xl_1136"/>
      <sheetName val="_SHOPLIST_xls__SHOPLIST_xl_1137"/>
      <sheetName val="_SHOPLIST_xls__SHOPLIST_xl_1138"/>
      <sheetName val="_SHOPLIST_xls__SHOPLIST_xl_1139"/>
      <sheetName val="_SHOPLIST_xls__SHOPLIST_xl_1140"/>
      <sheetName val="_SHOPLIST_xls__SHOPLIST_xl_1141"/>
      <sheetName val="_SHOPLIST.xls_70_x005f_x005f_x005f_x0000_11"/>
      <sheetName val="_SHOPLIST.xls__VW__VU________24"/>
      <sheetName val="_SHOPLIST.xls__VW__VU________25"/>
      <sheetName val="_SHOPLIST.xls_70_x005f_x0000___0_x_13"/>
      <sheetName val="_SHOPLIST.xls_70_x005f_x005f_x005f_x0000_13"/>
      <sheetName val="_SHOPLIST.xls_70_x005f_x005f_x005f_x0000_12"/>
      <sheetName val="_SIOPLIST.yls__SHOPLIST_xls_491"/>
      <sheetName val="_SIOPLHST.yls_^SHOQLIST_xls_508"/>
      <sheetName val="_SHOPLIST.xls__SHOQLISU_xlr_524"/>
      <sheetName val="_SIOPLHST.xls__SHOPLIST_xlr_535"/>
      <sheetName val="_SHOPLIST.xls_^SHOPLIST_xls_537"/>
      <sheetName val="_SHOPLIST.xls__SHOPLIST_xlr_539"/>
      <sheetName val="_SHOPLIST_xls__VWVU))tÏØ0_189"/>
      <sheetName val="_SHOPLIST_xls__VWVU))tÏØ0_190"/>
      <sheetName val="_SHOPLIST_xls__VWVU))tÏØ0_191"/>
      <sheetName val="_SHOPLIST_xls__VWVU))tÏØ0_192"/>
      <sheetName val="_SHOPLIST_xls__VWVU))tÏØ0_193"/>
      <sheetName val="_SHOPLIST_xls__VWVU))tÏØ0_194"/>
      <sheetName val="_SHOPLIST_xls__VWVU))tÏØ0_195"/>
      <sheetName val="_SHOPLIST_xls__VWVU))tÏØ0_196"/>
      <sheetName val="_SHOPLIST_xls__VWVU))tÏØ0_197"/>
      <sheetName val="_SHOPLIST_xls__VWVU))tÏØ0_198"/>
      <sheetName val="_SHOPLIST_xls__VWVU))tÏØ0_199"/>
      <sheetName val="_SHOPLIST_xls__VWVU))tÏØ0_200"/>
      <sheetName val="_SHOPLIST_xls__VWVU))tÏØ0_201"/>
      <sheetName val="_SHOPLIST_xls__VWVU))tÏØ0_202"/>
      <sheetName val="_SHOPLIST_xls__VWVU))tÏØ0_203"/>
      <sheetName val="_SHOPLIST_xls__VWVU))tÏØ0_204"/>
      <sheetName val="_SHOPLIST_xls__VWVU))tÏØ0_205"/>
      <sheetName val="_SHOPLIST_xls__VWVU))tÏØ0_206"/>
      <sheetName val="_SHOPLIST_xls__VWVU))tÏØ0_207"/>
      <sheetName val="_SHOPLIST_xls__VWVU))tÏØ0_208"/>
      <sheetName val="_SHOPLIST_xls__VWVU))tÏØ0_209"/>
      <sheetName val="_SHOPLIST_xls__VWVU))tÏØ0_210"/>
      <sheetName val="_SHOPLIST_xls__VWVU))tÏØ0_211"/>
      <sheetName val="_SHOPLIST_xls__VWVU))tÏØ0_212"/>
      <sheetName val="_SHOPLIST_xls__VWVU))tÏØ0_213"/>
      <sheetName val="_SHOPLIST_xls__VWVU))tÏØ0_214"/>
      <sheetName val="_SHOPLIST_xls__VWVU))tÏØ0_215"/>
      <sheetName val="_SHOPLIST_xls__VWVU))tÏØ0_216"/>
      <sheetName val="_SHOPLIST_xls__VWVU))tÏØ0_217"/>
      <sheetName val="_SHOPLIST_xls__VWVU))tÏØ0_218"/>
      <sheetName val="_SHOPLIST_xls__VWVU))tÏØ0_219"/>
      <sheetName val="_SHOPLIST_xls__VWVU))tÏØ0_220"/>
      <sheetName val="_SHOPLIST_xls__VWVU))tÏØ0_221"/>
      <sheetName val="_SHOPLIST_xls__VWVU))tÏØ0_222"/>
      <sheetName val="_SHOPLIST_xls__VWVU))tÏØ0_223"/>
      <sheetName val="_SHOPLIST_xls_70,_0s«iÆøí¬i24"/>
      <sheetName val="_SHOPLIST_xls_70,_0s«_iÆø_í¬4"/>
      <sheetName val="_SHOPLIST_xls_70,_0s«iÆøí¬i25"/>
      <sheetName val="_SHOPLIST_xls_70,_0s«iÆøí¬i34"/>
      <sheetName val="_SHOPLIST_xls_70,_0s«iÆøí¬i26"/>
      <sheetName val="_SHOPLIST_xls_70,_0s«iÆøí¬i112"/>
      <sheetName val="_SHOPLIST_xls_70,_0s«_iÆø_í¬5"/>
      <sheetName val="_SHOPLIST_xls_70,_0s«iÆøí¬i27"/>
      <sheetName val="_SHOPLIST_xls_70,_0s«iÆøí¬i35"/>
      <sheetName val="_SHOPLIST_xls__VW3"/>
      <sheetName val="_SHOPLIST_xls__VW2"/>
      <sheetName val="_SHOPLIST_xls__VW4"/>
      <sheetName val="_SHOPLIST_xls__VWVU))3"/>
      <sheetName val="_SHOPLIST_xls__VW5"/>
      <sheetName val="_SHOPLIST_xls__VWVU))4"/>
      <sheetName val="_SHOPLIST_xls_70,_0s«iÆøí¬7"/>
      <sheetName val="_SHOPLIST_xls__SH7"/>
      <sheetName val="_SHOPLIST_xls_70_7"/>
      <sheetName val="_SHOPLIST_xls__VW6"/>
      <sheetName val="_SHOPLIST_xls_70,_0s«i_x6"/>
      <sheetName val="_SHOPLIST_xls_70_x005f_x0000_,_0_x004"/>
      <sheetName val="_SHOPLIST_xls_70,_0s«iÆøí¬i113"/>
      <sheetName val="_SHOPLIST_xls_70,_0s«iÆøí¬i28"/>
      <sheetName val="_SHOPLIST_xls__VWVU))5"/>
      <sheetName val="_SHOPLIST_xls_70,_0s«iÆøí¬i29"/>
      <sheetName val="_SHOPLIST_xls_7018"/>
      <sheetName val="___________23"/>
      <sheetName val="_SHOPLIST_xls_70,18"/>
      <sheetName val="_SHOPLIST_xls_70,_0s«iÆøí¬8"/>
      <sheetName val="_SHOPLIST_xls__SH8"/>
      <sheetName val="_SHOPLIST_xls_70_8"/>
      <sheetName val="_SHOPLIST_xls__VW7"/>
      <sheetName val="_SHOPLIST_xls_70,_0s«i_x7"/>
      <sheetName val="_SHOPLIST_xls_70_x005f_x0000_,_0_x005"/>
      <sheetName val="_SHOPLIST_xls_70,_0s«iÆøí¬i114"/>
      <sheetName val="_SHOPLIST_xls_70,_0s«_iÆø_í¬6"/>
      <sheetName val="_SHOPLIST_xls_70,_0s«iÆøí¬i210"/>
      <sheetName val="_SHOPLIST_xls_70,_0s«iÆøí¬i36"/>
      <sheetName val="_SHOPLIST_xls__VWVU))6"/>
      <sheetName val="_SHOPLIST.xls_70_,_0_s«i_x"/>
      <sheetName val="_SHOPLIST.xls_70,_0"/>
      <sheetName val="_SHOPLIST.xls_70___0_s__i____48"/>
      <sheetName val="_SHOPLIST.xls__VW__VU________28"/>
      <sheetName val="_SHOPLIST.xls__VW__VU________29"/>
      <sheetName val="_SHOPLIST.xls_70___0_s__i____49"/>
      <sheetName val="_SHOPLIST.xls_70_x005f_x0000___0_x_15"/>
      <sheetName val="_SHOPLIST.xls_70___0_s__i____50"/>
      <sheetName val="_SHOPLIST.xls__SHOPLIST_xl_3232"/>
      <sheetName val="_SHOPLIST.xls__SHOPLIST_xl_3233"/>
      <sheetName val="_SHOPLIST.xls__SHOPLIST_xl_3234"/>
      <sheetName val="_SHOPLIST.xls__SHOPLIST_xl_3235"/>
      <sheetName val="_SHOPLIST.xls__SHOPLIST_xl_3236"/>
      <sheetName val="_SHOPLIST.xls__SHOPLIST_xl_3237"/>
      <sheetName val="_SHOPLIST.xls__SHOPLIST_xl_3238"/>
      <sheetName val="_SHOPLIST.xls__SHOPLIST_xl_3239"/>
      <sheetName val="_SHOPLIST.xls__SHOPLIST_xl_3240"/>
      <sheetName val="_SHOPLIST.xls__SHOPLIST_xl_3241"/>
      <sheetName val="_SHOPLIST.xls__SHOPLIST_xl_3242"/>
      <sheetName val="_SHOPLIST.xls__SHOPLIST_xl_3243"/>
      <sheetName val="_SHOPLIST.xls__SHOPLIST_xl_3244"/>
      <sheetName val="_SHOPLIST.xls__SHOPLIST_xl_3245"/>
      <sheetName val="_SHOPLIST.xls__SHOPLIST_xl_3246"/>
      <sheetName val="_SHOPLIST.xls__SHOPLIST_xl_3247"/>
      <sheetName val="_SHOPLIST.xls__SHOPLIST_xl_3248"/>
      <sheetName val="_SHOPLIST.xls__SHOPLIST_xl_3249"/>
      <sheetName val="_SHOPLIST.xls__SHOPLIST_xl_3250"/>
      <sheetName val="_SHOPLIST.xls__SHOPLIST_xl_3251"/>
      <sheetName val="_SHOPLIST.xls__SHOPLIST_xl_3252"/>
      <sheetName val="_SHOPLIST.xls__SHOPLIST_xl_3253"/>
      <sheetName val="_SHOPLIST.xls__SHOPLIST_xl_3254"/>
      <sheetName val="_SHOPLIST.xls__SHOPLIST_xl_3255"/>
      <sheetName val="_SHOPLIST.xls__SHOPLIST_xl_3256"/>
      <sheetName val="_SHOPLIST.xls__SHOPLIST_xl_3257"/>
      <sheetName val="_SHOPLIST.xls__SHOPLIST_xl_3258"/>
      <sheetName val="_SHOPLIST.xls__SHOPLIST_xl_3259"/>
      <sheetName val="_SHOPLIST.xls__SHOPLIST_xl_3260"/>
      <sheetName val="_SHOPLIST.xls__SHOPLIST_xl_3261"/>
      <sheetName val="_SHOPLIST.xls__SHOPLIST_xl_3262"/>
      <sheetName val="_SHOPLIST.xls__SHOPLIST_xl_3263"/>
      <sheetName val="_SHOPLIST.xls__SHOPLIST_xl_3264"/>
      <sheetName val="_SHOPLIST.xls__SHOPLIST_xl_3265"/>
      <sheetName val="_SHOPLIST.xls__SHOPLIST_xl_3266"/>
      <sheetName val="_SHOPLIST.xls__SHOPLIST_xl_3267"/>
      <sheetName val="_SHOPLIST.xls__SHOPLIST_xl_3268"/>
      <sheetName val="_SHOPLIST.xls__SHOPLIST_xl_3269"/>
      <sheetName val="_SHOPLIST.xls__SHOPLIST_xl_3270"/>
      <sheetName val="_SHOPLIST.xls__SHOPLIST_xl_3271"/>
      <sheetName val="_SHOPLIST.xls__SHOPLIST_xl_3272"/>
      <sheetName val="_SHOPLIST.xls__SHOPLIST_xl_3273"/>
      <sheetName val="_SHOPLIST.xls__SHOPLIST_xl_3274"/>
      <sheetName val="_SHOPLIST.xls__SHOPLIST_xl_3275"/>
      <sheetName val="_SHOPLIST.xls__SHOPLIST_xl_3276"/>
      <sheetName val="_SHOPLIST.xls__SHOPLIST_xl_3277"/>
      <sheetName val="_SHOPLIST.xls__SHOPLIST_xl_3278"/>
      <sheetName val="_SHOPLIST.xls__SHOPLIST_xl_3279"/>
      <sheetName val="_SHOPLIST.xls__SHOPLIST_xl_3280"/>
      <sheetName val="_SHOPLIST.xls__SHOPLIST_xl_3281"/>
      <sheetName val="_SHOPLIST.xls__SHOPLIST_xl_3282"/>
      <sheetName val="_SHOPLIST.xls__SHOPLIST_xl_3283"/>
      <sheetName val="_SHOPLIST.xls__SHOPLIST_xl_3284"/>
      <sheetName val="_SHOPLIST.xls__SHOPLIST_xl_3285"/>
      <sheetName val="_SHOPLIST.xls__SHOPLIST_xl_3286"/>
      <sheetName val="_SHOPLIST.xls__SHOPLIST_xl_3287"/>
      <sheetName val="_SHOPLIST.xls__SHOPLIST_xl_3288"/>
      <sheetName val="_SHOPLIST.xls__SHOPLIST_xl_3289"/>
      <sheetName val="_SHOPLIST.xls__SHOPLIST_xl_3290"/>
      <sheetName val="_SHOPLIST.xls__SHOPLIST_xl_3291"/>
      <sheetName val="_SHOPLIST.xls__SHOPLIST_xl_3292"/>
      <sheetName val="_SHOPLIST.xls__SHOPLIST_xl_3293"/>
      <sheetName val="_SHOPLIST.xls__SHOPLIST_xl_3294"/>
      <sheetName val="_SHOPLIST.xls__SHOPLIST_xl_3295"/>
      <sheetName val="_SHOPLIST.xls__SHOPLIST_xl_3296"/>
      <sheetName val="_SHOPLIST.xls__SHOPLIST_xl_3297"/>
      <sheetName val="_SHOPLIST.xls__SHOPLIST_xl_3298"/>
      <sheetName val="_SHOPLIST.xls__SHOPLIST_xl_3299"/>
      <sheetName val="_SHOPLIST.xls__SHOPLIST_xl_3300"/>
      <sheetName val="_SHOPLIST.xls__SHOPLIST_xl_3301"/>
      <sheetName val="_SHOPLIST.xls__SHOPLIST_xl_3302"/>
      <sheetName val="_SHOPLIST.xls__SHOPLIST_xl_3303"/>
      <sheetName val="_SHOPLIST.xls__SHOPLIST_xl_3304"/>
      <sheetName val="_SHOPLIST.xls__SHOPLIST_xl_3305"/>
      <sheetName val="_SHOPLIST.xls__SHOPLIST_xl_3306"/>
      <sheetName val="_SHOPLIST.xls__SHOPLIST_xl_3307"/>
      <sheetName val="_SHOPLIST.xls__SHOPLIST_xl_3308"/>
      <sheetName val="_SHOPLIST.xls__SHOPLIST_xl_3309"/>
      <sheetName val="_SHOPLIST.xls__SHOPLIST_xl_3310"/>
      <sheetName val="_SHOPLIST.xls__SHOPLIST_xl_3311"/>
      <sheetName val="_SHOPLIST.xls__SHOPLIST_xl_3312"/>
      <sheetName val="_SHOPLIST.xls__SHOPLIST_xl_3313"/>
      <sheetName val="_SHOPLIST.xls__SHOPLIST_xl_3314"/>
      <sheetName val="_SHOPLIST.xls__SHOPLIST_xl_3315"/>
      <sheetName val="_SHOPLIST.xls__SHOPLIST_xl_3316"/>
      <sheetName val="_SHOPLIST.xls__SHOPLIST_xl_3317"/>
      <sheetName val="_SHOPLIST.xls__SHOPLIST_xl_3318"/>
      <sheetName val="_SHOPLIST.xls__SHOPLIST_xl_3319"/>
      <sheetName val="_SHOPLIST.xls__SHOPLIST_xl_3320"/>
      <sheetName val="_SHOPLIST.xls__SHOPLIST_xl_3321"/>
      <sheetName val="_SHOPLIST.xls__SHOPLIST_xl_3322"/>
      <sheetName val="_SHOPLIST.xls__SHOPLIST_xl_3323"/>
      <sheetName val="_SHOPLIST.xls__SHOPLIST_xl_3324"/>
      <sheetName val="_SHOPLIST.xls__SHOPLIST_xl_3325"/>
      <sheetName val="_SHOPLIST.xls__SHOPLIST_xl_3326"/>
      <sheetName val="_SHOPLIST.xls__SHOPLIST_xl_3327"/>
      <sheetName val="_SHOPLIST.xls__SHOPLIST_xl_3328"/>
      <sheetName val="_SHOPLIST.xls__SHOPLIST_xl_3329"/>
      <sheetName val="_SHOPLIST.xls__SHOPLIST_xl_3330"/>
      <sheetName val="_SHOPLIST.xls__SHOPLIST_xl_3331"/>
      <sheetName val="_SHOPLIST.xls__SHOPLIST_xl_3332"/>
      <sheetName val="_SHOPLIST.xls__SHOPLIST_xl_3333"/>
      <sheetName val="_SHOPLIST.xls__SHOPLIST_xl_3334"/>
      <sheetName val="_SHOPLIST.xls__SHOPLIST_xl_3335"/>
      <sheetName val="_SHOPLIST.xls__SHOPLIST_xl_3336"/>
      <sheetName val="_SHOPLIST.xls__SHOPLIST_xl_3337"/>
      <sheetName val="_SHOPLIST.xls__SHOPLIST_xl_3338"/>
      <sheetName val="_SHOPLIST.xls__SHOPLIST_xl_3339"/>
      <sheetName val="_SHOPLIST.xls__SHOPLIST_xl_3340"/>
      <sheetName val="_SHOPLIST.xls__SHOPLIST_xl_3341"/>
      <sheetName val="_SHOPLIST.xls__SHOPLIST_xl_3342"/>
      <sheetName val="_SHOPLIST.xls__SHOPLIST_xl_3343"/>
      <sheetName val="_SHOPLIST.xls__SHOPLIST_xl_3344"/>
      <sheetName val="_SHOPLIST.xls__SHOPLIST_xl_3345"/>
      <sheetName val="_SHOPLIST.xls__SHOPLIST_xl_3346"/>
      <sheetName val="_SHOPLIST.xls__SHOPLIST_xl_3347"/>
      <sheetName val="_SHOPLIST.xls__SHOPLIST_xl_3348"/>
      <sheetName val="_SHOPLIST.xls__SHOPLIST_xl_3349"/>
      <sheetName val="_SHOPLIST.xls__SHOPLIST_xl_3350"/>
      <sheetName val="_SHOPLIST.xls__SHOPLIST_xl_3351"/>
      <sheetName val="_SHOPLIST.xls__SHOPLIST_xl_3352"/>
      <sheetName val="_SHOPLIST.xls__SHOPLIST_xl_3353"/>
      <sheetName val="_SHOPLIST.xls__SHOPLIST_xl_3354"/>
      <sheetName val="_SHOPLIST.xls__SHOPLIST_xl_3355"/>
      <sheetName val="_SHOPLIST.xls__SHOPLIST_xl_3356"/>
      <sheetName val="_SHOPLIST.xls__SHOPLIST_xl_3357"/>
      <sheetName val="_SHOPLIST.xls_70_x005f_x005f_x005f_x0000_14"/>
      <sheetName val="_SHOPLIST.xls__SHOPLIST_xl_3358"/>
      <sheetName val="_SHOPLIST.xls__SHOPLIST_xl_3359"/>
      <sheetName val="_SHOPLIST.xls__SHOPLIST_xl_3360"/>
      <sheetName val="_SHOPLIST.xls__SHOPLIST_xl_3361"/>
      <sheetName val="_SHOPLIST.xls__SHOPLIST_xl_3362"/>
      <sheetName val="_SHOPLIST.xls__SHOPLIST_xl_3363"/>
      <sheetName val="_SHOPLIST.xls__SHOPLIST_xl_3364"/>
      <sheetName val="_SHOPLIST.xls__SHOPLIST_xl_3365"/>
      <sheetName val="_SHOPLIST.xls__SHOPLIST_xl_3366"/>
      <sheetName val="_SHOPLIST.xls__SHOPLIST_xl_3367"/>
      <sheetName val="_SHOPLIST.xls__SHOPLIST_xl_3368"/>
      <sheetName val="_SHOPLIST.xls__SHOPLIST_xl_3369"/>
      <sheetName val="_SHOPLIST.xls__SHOPLIST_xl_3370"/>
      <sheetName val="_SHOPLIST.xls_70___0_s__i____51"/>
      <sheetName val="_SHOPLIST.xls__SHOPLIST_xl_3371"/>
      <sheetName val="_SHOPLIST.xls__SHOPLIST_xl_3372"/>
      <sheetName val="_SHOPLIST.xls__SHOPLIST_xl_3373"/>
      <sheetName val="_SHOPLIST.xls__SHOPLIST_xl_3374"/>
      <sheetName val="_SHOPLIST.xls__SHOPLIST_xl_3375"/>
      <sheetName val="_SHOPLIST.xls__SHOPLIST_xl_3376"/>
      <sheetName val="_SHOPLIST.xls__SHOPLIST_xl_3377"/>
      <sheetName val="_SHOPLIST.xls__SHOPLIST_xl_3378"/>
      <sheetName val="_SHOPLIST.xls__SHOPLIST_xl_3379"/>
      <sheetName val="_SHOPLIST.xls__SHOPLIST_xl_3380"/>
      <sheetName val="_SHOPLIST.xls__SHOPLIST_xl_3381"/>
      <sheetName val="_SHOPLIST.xls__SHOPLIST_xl_3382"/>
      <sheetName val="_SHOPLIST.xls__SHOPLIST_xl_3383"/>
      <sheetName val="_SHOPLIST.xls__SHOPLIST_xl_3384"/>
      <sheetName val="_SHOPLIST.xls__SHOPLIST_xl_3385"/>
      <sheetName val="_SHOPLIST.xls__SHOPLIST_xl_3386"/>
      <sheetName val="_SHOPLIST.xls__SHOPLIST_xl_3387"/>
      <sheetName val="_SHOPLIST.xls__SHOPLIST_xl_3388"/>
      <sheetName val="_SHOPLIST.xls__SHOPLIST_xl_3389"/>
      <sheetName val="_SHOPLIST.xls__SHOPLIST_xl_3390"/>
      <sheetName val="_SHOPLIST.xls__SHOPLIST_xl_3391"/>
      <sheetName val="_SHOPLIST.xls__SHOPLIST_xl_3392"/>
      <sheetName val="_SHOPLIST.xls__SHOPLIST_xl_3393"/>
      <sheetName val="_SHOPLIST.xls__SHOPLIST_xl_3394"/>
      <sheetName val="_SHOPLIST.xls__SHOPLIST_xl_3395"/>
      <sheetName val="_SHOPLIST.xls__SHOPLIST_xl_3396"/>
      <sheetName val="_SHOPLIST.xls__SHOPLIST_xl_3397"/>
      <sheetName val="_SHOPLIST.xls__SHOPLIST_xl_3398"/>
      <sheetName val="_SHOPLIST.xls__SHOPLIST_xl_3399"/>
      <sheetName val="_SHOPLIST.xls__SHOPLIST_xl_3400"/>
      <sheetName val="_SHOPLIST.xls__SHOPLIST_xl_3401"/>
      <sheetName val="_SHOPLIST.xls__SHOPLIST_xl_3402"/>
      <sheetName val="_SHOPLIST.xls__SHOPLIST_xl_3403"/>
      <sheetName val="_SHOPLIST.xls__SHOPLIST_xl_3404"/>
      <sheetName val="_SHOPLIST.xls__SHOPLIST_xl_3405"/>
      <sheetName val="_SHOPLIST.xls__SHOPLIST_xl_3406"/>
      <sheetName val="_SHOPLIST.xls__SHOPLIST_xl_3407"/>
      <sheetName val="_SHOPLIST.xls__SHOPLIST_xl_3408"/>
      <sheetName val="_SHOPLIST.xls__SHOPLIST_xl_3409"/>
      <sheetName val="_SHOPLIST.xls__SHOPLIST_xl_3410"/>
      <sheetName val="_SHOPLIST.xls__SHOPLIST_xl_3411"/>
      <sheetName val="_SHOPLIST.xls__SHOPLIST_xl_3412"/>
      <sheetName val="_SHOPLIST.xls__SHOPLIST_xl_3413"/>
      <sheetName val="_SHOPLIST.xls__SHOPLIST_xl_3414"/>
      <sheetName val="_SHOPLIST.xls__SHOPLIST_xl_3415"/>
      <sheetName val="_SHOPLIST.xls__SHOPLIST_xl_3416"/>
      <sheetName val="_SHOPLIST.xls__SHOPLIST_xl_3417"/>
      <sheetName val="_SHOPLIST.xls__SHOPLIST_xl_3418"/>
      <sheetName val="_SHOPLIST.xls__SHOPLIST_xl_3419"/>
      <sheetName val="_SHOPLIST.xls__SHOPLIST_xl_3420"/>
      <sheetName val="_SHOPLIST.xls__SHOPLIST_xl_3421"/>
      <sheetName val="_SHOPLIST.xls__SHOPLIST_xl_3422"/>
      <sheetName val="_SHOPLIST.xls__SHOPLIST_xl_3423"/>
      <sheetName val="_SHOPLIST.xls__SHOPLIST_xl_3424"/>
      <sheetName val="_SHOPLIST.xls__SHOPLIST_xl_3425"/>
      <sheetName val="_SHOPLIST.xls__SHOPLIST_xl_3426"/>
      <sheetName val="_SHOPLIST.xls__SHOPLIST_xl_3427"/>
      <sheetName val="_SHOPLIST.xls__SHOPLIST_xl_3428"/>
      <sheetName val="_SHOPLIST.xls__SHOPLIST_xl_3429"/>
      <sheetName val="_SHOPLIST.xls__SHOPLIST_xl_3430"/>
      <sheetName val="_SHOPLIST.xls__SHOPLIST_xl_3431"/>
      <sheetName val="_SHOPLIST.xls__SHOPLIST_xl_3432"/>
      <sheetName val="_SHOPLIST.xls__SHOPLIST_xl_3433"/>
      <sheetName val="_SHOPLIST.xls__SHOPLIST_xl_3434"/>
      <sheetName val="_SHOPLIST.xls__SHOPLIST_xl_3435"/>
      <sheetName val="_SHOPLIST.xls__SHOPLIST_xl_3436"/>
      <sheetName val="_SHOPLIST.xls__SHOPLIST_xl_3437"/>
      <sheetName val="_SHOPLIST.xls__SHOPLIST_xl_3438"/>
      <sheetName val="_SHOPLIST.xls__SHOPLIST_xl_3439"/>
      <sheetName val="_SHOPLIST.xls__SHOPLIST_xl_3440"/>
      <sheetName val="_SHOPLIST.xls__SHOPLIST_xl_3441"/>
      <sheetName val="_SHOPLIST.xls__SHOPLIST_xl_3442"/>
      <sheetName val="_SHOPLIST.xls__SHOPLIST_xl_3443"/>
      <sheetName val="_SHOPLIST.xls__SHOPLIST_xl_3444"/>
      <sheetName val="_SHOPLIST.xls__SHOPLIST_xl_3445"/>
      <sheetName val="_SHOPLIST.xls__SHOPLIST_xl_3446"/>
      <sheetName val="_SHOPLIST.xls__SHOPLIST_xl_3447"/>
      <sheetName val="_SHOPLIST.xls__SHOPLIST_xl_3448"/>
      <sheetName val="_SHOPLIST.xls__SHOPLIST_xl_3449"/>
      <sheetName val="_SHOPLIST.xls__SHOPLIST_xl_3450"/>
      <sheetName val="_SHOPLIST.xls__SHOPLIST_xl_3451"/>
      <sheetName val="_SHOPLIST.xls__SHOPLIST_xl_3452"/>
      <sheetName val="_SHOPLIST.xls__SHOPLIST_xl_3453"/>
      <sheetName val="_SHOPLIST.xls__SHOPLIST_xl_3454"/>
      <sheetName val="_SHOPLIST.xls__SHOPLIST_xl_1876"/>
      <sheetName val="_SHOPLIST.xls__SHOPLIST_xl_1877"/>
      <sheetName val="_SHOPLIST.xls__SHOPLIST_xl_1878"/>
      <sheetName val="_SHOPLIST.xls__SHOPLIST_xl_1879"/>
      <sheetName val="_SHOPLIST.xls__SHOPLIST_xl_1880"/>
      <sheetName val="_SHOPLIST.xls__SHOPLIST_xl_1881"/>
      <sheetName val="_SHOPLIST.xls__SHOPLIST_xl_1882"/>
      <sheetName val="_SHOPLIST.xls__SHOPLIST_xl_1883"/>
      <sheetName val="_SHOPLIST.xls__SHOPLIST_xl_1884"/>
      <sheetName val="_SHOPLIST.xls__SHOPLIST_xl_1885"/>
      <sheetName val="_SHOPLIST.xls__SHOPLIST_xl_1886"/>
      <sheetName val="_SHOPLIST.xls__SHOPLIST_xl_1887"/>
      <sheetName val="_SHOPLIST.xls__SHOPLIST_xl_1888"/>
      <sheetName val="_SHOPLIST.xls__SHOPLIST_xl_1889"/>
      <sheetName val="_SHOPLIST.xls__SHOPLIST_xl_1890"/>
      <sheetName val="_SHOPLIST.xls__SHOPLIST_xl_1891"/>
      <sheetName val="_SHOPLIST.xls__SHOPLIST_xl_1892"/>
      <sheetName val="_SHOPLIST.xls__SHOPLIST_xl_1893"/>
      <sheetName val="_SHOPLIST.xls__SHOPLIST_xl_1894"/>
      <sheetName val="_SHOPLIST.xls__SHOPLIST_xl_1895"/>
      <sheetName val="_SHOPLIST.xls__SHOPLIST_xl_1896"/>
      <sheetName val="_SHOPLIST.xls__SHOPLIST_xl_1897"/>
      <sheetName val="_SHOPLIST.xls__SHOPLIST_xl_1898"/>
      <sheetName val="_SHOPLIST.xls__SHOPLIST_xl_1899"/>
      <sheetName val="_SHOPLIST.xls__SHOPLIST_xl_1900"/>
      <sheetName val="_SHOPLIST.xls__SHOPLIST_xl_1901"/>
      <sheetName val="_SHOPLIST.xls__SHOPLIST_xl_1902"/>
      <sheetName val="_SHOPLIST.xls__SHOPLIST_xl_1903"/>
      <sheetName val="_SHOPLIST.xls__SHOPLIST_xl_1904"/>
      <sheetName val="_SHOPLIST.xls__SHOPLIST_xl_1905"/>
      <sheetName val="_SHOPLIST.xls__SHOPLIST_xl_1906"/>
      <sheetName val="_SHOPLIST.xls__SHOPLIST_xl_1907"/>
      <sheetName val="_SHOPLIST.xls__SHOPLIST_xl_1908"/>
      <sheetName val="_SHOPLIST.xls__SHOPLIST_xl_1909"/>
      <sheetName val="_SHOPLIST.xls__SHOPLIST_xl_1910"/>
      <sheetName val="_SHOPLIST.xls__SHOPLIST_xl_1911"/>
      <sheetName val="_SHOPLIST.xls__SHOPLIST_xl_1912"/>
      <sheetName val="_SHOPLIST.xls__SHOPLIST_xl_1913"/>
      <sheetName val="_SHOPLIST.xls__SHOPLIST_xl_1914"/>
      <sheetName val="_SHOPLIST.xls__SHOPLIST_xl_1915"/>
      <sheetName val="_SHOPLIST.xls__SHOPLIST_xl_1916"/>
      <sheetName val="_SHOPLIST.xls__SHOPLIST_xl_1917"/>
      <sheetName val="_SHOPLIST.xls__SHOPLIST_xl_1918"/>
      <sheetName val="_SHOPLIST.xls__SHOPLIST_xl_1919"/>
      <sheetName val="_SHOPLIST.xls__SHOPLIST_xl_1920"/>
      <sheetName val="_SHOPLIST.xls__SHOPLIST_xl_1921"/>
      <sheetName val="_SHOPLIST.xls__SHOPLIST_xl_1922"/>
      <sheetName val="_SHOPLIST.xls__SHOPLIST_xl_1923"/>
      <sheetName val="_SHOPLIST.xls__SHOPLIST_xl_1924"/>
      <sheetName val="_SHOPLIST.xls__SHOPLIST_xl_1925"/>
      <sheetName val="_SHOPLIST.xls__SHOPLIST_xl_1926"/>
      <sheetName val="_SHOPLIST.xls__SHOPLIST_xl_1927"/>
      <sheetName val="_SHOPLIST.xls__SHOPLIST_xl_1928"/>
      <sheetName val="_SHOPLIST.xls__SHOPLIST_xl_1929"/>
      <sheetName val="_SHOPLIST.xls__SHOPLIST_xl_1930"/>
      <sheetName val="_SHOPLIST.xls__SHOPLIST_xl_1931"/>
      <sheetName val="_SHOPLIST.xls__SHOPLIST_xl_1932"/>
      <sheetName val="_SHOPLIST.xls__SHOPLIST_xl_1933"/>
      <sheetName val="_SHOPLIST.xls__SHOPLIST_xl_2142"/>
      <sheetName val="_SHOPLIST.xls__SHOPLIST_xl_1934"/>
      <sheetName val="_SHOPLIST.xls__SHOPLIST_xl_1935"/>
      <sheetName val="_SHOPLIST.xls__SHOPLIST_xl_1936"/>
      <sheetName val="_SHOPLIST.xls__SHOPLIST_xl_1937"/>
      <sheetName val="_SHOPLIST.xls__SHOPLIST_xl_1938"/>
      <sheetName val="_SHOPLIST.xls__SHOPLIST_xl_1939"/>
      <sheetName val="_SHOPLIST.xls__SHOPLIST_xl_1940"/>
      <sheetName val="_SHOPLIST.xls__SHOPLIST_xl_1941"/>
      <sheetName val="_SHOPLIST.xls__SHOPLIST_xl_1942"/>
      <sheetName val="_SHOPLIST.xls__SHOPLIST_xl_1943"/>
      <sheetName val="_SHOPLIST.xls__SHOPLIST_xl_1944"/>
      <sheetName val="_SHOPLIST.xls__SHOPLIST_xl_1945"/>
      <sheetName val="_SHOPLIST.xls__SHOPLIST_xl_1946"/>
      <sheetName val="_SHOPLIST.xls__SHOPLIST_xl_1947"/>
      <sheetName val="_SHOPLIST.xls__SHOPLIST_xl_1948"/>
      <sheetName val="_SHOPLIST.xls__SHOPLIST_xl_1949"/>
      <sheetName val="_SHOPLIST.xls__SHOPLIST_xl_1950"/>
      <sheetName val="_SHOPLIST.xls__SHOPLIST_xl_1951"/>
      <sheetName val="_SHOPLIST.xls__SHOPLIST_xl_1952"/>
      <sheetName val="_SHOPLIST.xls__SHOPLIST_xl_2143"/>
      <sheetName val="_SHOPLIST.xls__SHOPLIST_xl_2144"/>
      <sheetName val="_SHOPLIST.xls__SHOPLIST_xl_2145"/>
      <sheetName val="_SHOPLIST.xls__SHOPLIST_xl_2146"/>
      <sheetName val="_SHOPLIST.xls__SHOPLIST_xl_2147"/>
      <sheetName val="_SHOPLIST.xls__SHOPLIST_xl_1953"/>
      <sheetName val="_SHOPLIST.xls_70___0_s__i____38"/>
      <sheetName val="_SHOPLIST.xls__SHOPLIST_xl_2148"/>
      <sheetName val="_SHOPLIST.xls__SHOPLIST_xl_2149"/>
      <sheetName val="_SHOPLIST.xls__SHOPLIST_xl_1954"/>
      <sheetName val="_SHOPLIST.xls__SHOPLIST_xl_1955"/>
      <sheetName val="_SHOPLIST.xls__SHOPLIST_xl_2150"/>
      <sheetName val="_SHOPLIST.xls__SHOPLIST_xl_1956"/>
      <sheetName val="_SHOPLIST.xls__SHOPLIST_xl_2151"/>
      <sheetName val="_SHOPLIST.xls__SHOPLIST_xl_1957"/>
      <sheetName val="_SHOPLIST.xls__SHOPLIST_xl_2152"/>
      <sheetName val="_SHOPLIST.xls__SHOPLIST_xl_1958"/>
      <sheetName val="_SHOPLIST.xls__SHOPLIST_xl_1959"/>
      <sheetName val="_SHOPLIST.xls__SHOPLIST_xl_2153"/>
      <sheetName val="_SHOPLIST.xls__SHOPLIST_xl_1960"/>
      <sheetName val="_SHOPLIST.xls__SHOPLIST_xl_2154"/>
      <sheetName val="_SHOPLIST.xls__SHOPLIST_xl_1961"/>
      <sheetName val="_SHOPLIST.xls__SHOPLIST_xl_2155"/>
      <sheetName val="_SHOPLIST.xls__SHOPLIST_xl_1962"/>
      <sheetName val="_SHOPLIST.xls__SHOPLIST_xl_2156"/>
      <sheetName val="_SHOPLIST.xls__SHOPLIST_xl_1963"/>
      <sheetName val="_SHOPLIST.xls__SHOPLIST_xl_1964"/>
      <sheetName val="_SHOPLIST.xls__SHOPLIST_xl_1965"/>
      <sheetName val="_SHOPLIST.xls__SHOPLIST_xl_1966"/>
      <sheetName val="_SHOPLIST.xls__SHOPLIST_xl_1967"/>
      <sheetName val="_SHOPLIST.xls__SHOPLIST_xl_1968"/>
      <sheetName val="_SHOPLIST.xls__SHOPLIST_xl_1969"/>
      <sheetName val="_SHOPLIST.xls__SHOPLIST_xl_2157"/>
      <sheetName val="_SHOPLIST.xls__SHOPLIST_xl_1970"/>
      <sheetName val="_SHOPLIST.xls__SHOPLIST_xl_1971"/>
      <sheetName val="_SHOPLIST.xls__SHOPLIST_xl_1972"/>
      <sheetName val="_SHOPLIST.xls__SHOPLIST_xl_2158"/>
      <sheetName val="_SHOPLIST.xls__SHOPLIST_xl_1973"/>
      <sheetName val="_SHOPLIST.xls__SHOPLIST_xl_1974"/>
      <sheetName val="_SHOPLIST.xls__SHOPLIST_xl_2159"/>
      <sheetName val="_SHOPLIST.xls__SHOPLIST_xl_1975"/>
      <sheetName val="_SHOPLIST.xls__SHOPLIST_xl_1976"/>
      <sheetName val="_SHOPLIST.xls__SHOPLIST_xl_1977"/>
      <sheetName val="_SHOPLIST.xls__SHOPLIST_xl_1978"/>
      <sheetName val="_SHOPLIST.xls__SHOPLIST_xl_1979"/>
      <sheetName val="_SHOPLIST.xls__SHOPLIST_xl_1980"/>
      <sheetName val="_SHOPLIST.xls__SHOPLIST_xl_1981"/>
      <sheetName val="_SHOPLIST.xls__SHOPLIST_xl_1982"/>
      <sheetName val="_SHOPLIST.xls__SHOPLIST_xl_1983"/>
      <sheetName val="_SHOPLIST.xls__SHOPLIST_xl_2160"/>
      <sheetName val="_SHOPLIST.xls__SHOPLIST_xl_1984"/>
      <sheetName val="_SHOPLIST.xls__SHOPLIST_xl_1985"/>
      <sheetName val="_SHOPLIST.xls__SHOPLIST_xl_1986"/>
      <sheetName val="_SHOPLIST.xls__SHOPLIST_xl_1987"/>
      <sheetName val="_SHOPLIST.xls__SHOPLIST_xl_1988"/>
      <sheetName val="_SHOPLIST.xls__SHOPLIST_xl_1989"/>
      <sheetName val="_SHOPLIST.xls__SHOPLIST_xl_1990"/>
      <sheetName val="_SHOPLIST.xls__SHOPLIST_xl_2161"/>
      <sheetName val="_SHOPLIST.xls__SHOPLIST_xl_1991"/>
      <sheetName val="_SHOPLIST.xls__SHOPLIST_xl_2162"/>
      <sheetName val="_SHOPLIST.xls__SHOPLIST_xl_1992"/>
      <sheetName val="_SHOPLIST.xls__SHOPLIST_xl_1993"/>
      <sheetName val="_SHOPLIST.xls__SHOPLIST_xl_1994"/>
      <sheetName val="_SHOPLIST.xls__SHOPLIST_xl_1995"/>
      <sheetName val="_SHOPLIST.xls__SHOPLIST_xl_1996"/>
      <sheetName val="_SHOPLIST.xls__SHOPLIST_xl_1997"/>
      <sheetName val="_SHOPLIST.xls__SHOPLIST_xl_1998"/>
      <sheetName val="_SHOPLIST.xls__SHOPLIST_xl_1999"/>
      <sheetName val="_SHOPLIST.xls__SHOPLIST_xl_2163"/>
      <sheetName val="_SHOPLIST.xls__SHOPLIST_xl_2000"/>
      <sheetName val="_SHOPLIST.xls__SHOPLIST_xl_2001"/>
      <sheetName val="_SHOPLIST.xls__SHOPLIST_xl_2002"/>
      <sheetName val="_SHOPLIST.xls__SHOPLIST_xl_2003"/>
      <sheetName val="_SHOPLIST.xls__SHOPLIST_xl_2004"/>
      <sheetName val="_SHOPLIST.xls__SHOPLIST_xl_2005"/>
      <sheetName val="_SHOPLIST.xls__SHOPLIST_xl_2006"/>
      <sheetName val="_SHOPLIST.xls__SHOPLIST_xl_2007"/>
      <sheetName val="_SHOPLIST.xls__SHOPLIST_xl_2008"/>
      <sheetName val="_SHOPLIST.xls__SHOPLIST_xl_2164"/>
      <sheetName val="_SHOPLIST.xls__SHOPLIST_xl_2165"/>
      <sheetName val="_SHOPLIST.xls__SHOPLIST_xl_2009"/>
      <sheetName val="_SHOPLIST.xls__SHOPLIST_xl_2010"/>
      <sheetName val="_SHOPLIST.xls__SHOPLIST_xl_2011"/>
      <sheetName val="_SHOPLIST.xls__SHOPLIST_xl_2012"/>
      <sheetName val="_SHOPLIST.xls__SHOPLIST_xl_2013"/>
      <sheetName val="_SHOPLIST.xls__SHOPLIST_xl_2014"/>
      <sheetName val="_SHOPLIST.xls__SHOPLIST_xl_2015"/>
      <sheetName val="_SHOPLIST.xls__SHOPLIST_xl_2016"/>
      <sheetName val="_SHOPLIST.xls__SHOPLIST_xl_2017"/>
      <sheetName val="_SHOPLIST.xls__SHOPLIST_xl_2166"/>
      <sheetName val="_SHOPLIST.xls__SHOPLIST_xl_2018"/>
      <sheetName val="_SHOPLIST.xls__SHOPLIST_xl_2019"/>
      <sheetName val="_SHOPLIST.xls__SHOPLIST_xl_2020"/>
      <sheetName val="_SHOPLIST.xls__SHOPLIST_xl_2021"/>
      <sheetName val="_SHOPLIST.xls__SHOPLIST_xl_2022"/>
      <sheetName val="_SHOPLIST.xls__SHOPLIST_xl_2023"/>
      <sheetName val="_SHOPLIST.xls__SHOPLIST_xl_2024"/>
      <sheetName val="_SHOPLIST.xls__SHOPLIST_xl_2025"/>
      <sheetName val="_SHOPLIST.xls__SHOPLIST_xl_2026"/>
      <sheetName val="_SHOPLIST.xls__SHOPLIST_xl_2027"/>
      <sheetName val="_SHOPLIST.xls__SHOPLIST_xl_2028"/>
      <sheetName val="_SHOPLIST.xls__SHOPLIST_xl_2029"/>
      <sheetName val="_SHOPLIST.xls__SHOPLIST_xl_2030"/>
      <sheetName val="_SHOPLIST.xls__SHOPLIST_xl_2031"/>
      <sheetName val="_SHOPLIST.xls__SHOPLIST_xl_2032"/>
      <sheetName val="_SHOPLIST.xls__SHOPLIST_xl_2033"/>
      <sheetName val="_SHOPLIST.xls__SHOPLIST_xl_2034"/>
      <sheetName val="_SHOPLIST.xls__SHOPLIST_xl_2035"/>
      <sheetName val="_SHOPLIST.xls__SHOPLIST_xl_2167"/>
      <sheetName val="_SHOPLIST.xls__SHOPLIST_xl_2036"/>
      <sheetName val="_SHOPLIST.xls__SHOPLIST_xl_2037"/>
      <sheetName val="_SHOPLIST.xls__SHOPLIST_xl_2038"/>
      <sheetName val="_SHOPLIST.xls__SHOPLIST_xl_2039"/>
      <sheetName val="_SHOPLIST.xls__SHOPLIST_xl_2040"/>
      <sheetName val="_SHOPLIST.xls__SHOPLIST_xl_2041"/>
      <sheetName val="_SHOPLIST.xls__SHOPLIST_xl_2042"/>
      <sheetName val="_SHOPLIST.xls__SHOPLIST_xl_2043"/>
      <sheetName val="_SHOPLIST.xls__SHOPLIST_xl_2044"/>
      <sheetName val="_SHOPLIST.xls__SHOPLIST_xl_2168"/>
      <sheetName val="_SHOPLIST.xls__SHOPLIST_xl_2045"/>
      <sheetName val="_SHOPLIST.xls__SHOPLIST_xl_2046"/>
      <sheetName val="_SHOPLIST.xls__SHOPLIST_xl_2047"/>
      <sheetName val="_SHOPLIST.xls__SHOPLIST_xl_2048"/>
      <sheetName val="_SHOPLIST.xls__SHOPLIST_xl_2049"/>
      <sheetName val="_SHOPLIST.xls__SHOPLIST_xl_2050"/>
      <sheetName val="_SHOPLIST.xls__SHOPLIST_xl_2051"/>
      <sheetName val="_SHOPLIST.xls__SHOPLIST_xl_2052"/>
      <sheetName val="_SHOPLIST.xls__SHOPLIST_xl_2053"/>
      <sheetName val="_SHOPLIST.xls__SHOPLIST_xl_2169"/>
      <sheetName val="_SHOPLIST.xls__SHOPLIST_xl_2054"/>
      <sheetName val="_SHOPLIST.xls__SHOPLIST_xl_2055"/>
      <sheetName val="_SHOPLIST.xls__SHOPLIST_xl_2056"/>
      <sheetName val="_SHOPLIST.xls__SHOPLIST_xl_2057"/>
      <sheetName val="_SHOPLIST.xls__SHOPLIST_xl_2058"/>
      <sheetName val="_SHOPLIST.xls__SHOPLIST_xl_2059"/>
      <sheetName val="_SHOPLIST.xls__SHOPLIST_xl_2060"/>
      <sheetName val="_SHOPLIST.xls__SHOPLIST_xl_2061"/>
      <sheetName val="_SHOPLIST.xls__SHOPLIST_xl_2062"/>
      <sheetName val="_SHOPLIST.xls__SHOPLIST_xl_2170"/>
      <sheetName val="_SHOPLIST.xls__SHOPLIST_xl_2063"/>
      <sheetName val="_SHOPLIST.xls__SHOPLIST_xl_2064"/>
      <sheetName val="_SHOPLIST.xls__SHOPLIST_xl_2171"/>
      <sheetName val="_SHOPLIST.xls__SHOPLIST_xl_2172"/>
      <sheetName val="_SHOPLIST.xls__SHOPLIST_xl_2173"/>
      <sheetName val="_SHOPLIST.xls__SHOPLIST_xl_2174"/>
      <sheetName val="_SHOPLIST.xls__SHOPLIST_xl_2065"/>
      <sheetName val="_SHOPLIST.xls__SHOPLIST_xl_2175"/>
      <sheetName val="_SHOPLIST.xls__SHOPLIST_xl_2176"/>
      <sheetName val="_SHOPLIST.xls__SHOPLIST_xl_2177"/>
      <sheetName val="_SHOPLIST.xls_70___0_s__i____39"/>
      <sheetName val="_SHOPLIST.xls__SHOPLIST_xl_2178"/>
      <sheetName val="_SHOPLIST.xls__SHOPLIST_xl_2179"/>
      <sheetName val="_SHOPLIST.xls__SHOPLIST_xl_2180"/>
      <sheetName val="_SHOPLIST.xls__SHOPLIST_xl_2181"/>
      <sheetName val="_SHOPLIST.xls__SHOPLIST_xl_2182"/>
      <sheetName val="_SHOPLIST.xls__SHOPLIST_xl_2183"/>
      <sheetName val="_SHOPLIST.xls__SHOPLIST_xl_2184"/>
      <sheetName val="_SHOPLIST.xls__SHOPLIST_xl_2185"/>
      <sheetName val="_SHOPLIST.xls__SHOPLIST_xl_2186"/>
      <sheetName val="_SHOPLIST.xls__SHOPLIST_xl_2187"/>
      <sheetName val="_SHOPLIST.xls__SHOPLIST_xl_2188"/>
      <sheetName val="_SHOPLIST.xls__SHOPLIST_xl_2189"/>
      <sheetName val="_SHOPLIST.xls__SHOPLIST_xl_2190"/>
      <sheetName val="_SHOPLIST.xls__SHOPLIST_xl_2191"/>
      <sheetName val="_SHOPLIST.xls__SHOPLIST_xl_2192"/>
      <sheetName val="_SHOPLIST.xls__SHOPLIST_xl_2193"/>
      <sheetName val="_SHOPLIST.xls__SHOPLIST_xl_2194"/>
      <sheetName val="_SHOPLIST.xls__SHOPLIST_xl_2195"/>
      <sheetName val="_SHOPLIST.xls__SHOPLIST_xl_2196"/>
      <sheetName val="_SHOPLIST.xls__SHOPLIST_xl_2197"/>
      <sheetName val="_SHOPLIST.xls__SHOPLIST_xl_2198"/>
      <sheetName val="_SHOPLIST.xls__SHOPLIST_xl_2199"/>
      <sheetName val="_SHOPLIST.xls__SHOPLIST_xl_2200"/>
      <sheetName val="_SHOPLIST.xls__SHOPLIST_xl_2201"/>
      <sheetName val="_SHOPLIST.xls__SHOPLIST_xl_2202"/>
      <sheetName val="_SHOPLIST.xls__SHOPLIST_xl_2203"/>
      <sheetName val="_SHOPLIST.xls__SHOPLIST_xl_2204"/>
      <sheetName val="_SHOPLIST.xls__SHOPLIST_xl_2205"/>
      <sheetName val="_SHOPLIST.xls__SHOPLIST_xl_2206"/>
      <sheetName val="_SHOPLIST.xls__SHOPLIST_xl_2207"/>
      <sheetName val="_SHOPLIST.xls__SHOPLIST_xl_2208"/>
      <sheetName val="_SHOPLIST.xls__SHOPLIST_xl_2209"/>
      <sheetName val="_SHOPLIST.xls__SHOPLIST_xl_2210"/>
      <sheetName val="_SHOPLIST.xls__SHOPLIST_xl_2211"/>
      <sheetName val="_SHOPLIST.xls__SHOPLIST_xl_2212"/>
      <sheetName val="_SHOPLIST.xls__SHOPLIST_xl_2213"/>
      <sheetName val="_SHOPLIST.xls__SHOPLIST_xl_2214"/>
      <sheetName val="_SHOPLIST.xls__SHOPLIST_xl_2215"/>
      <sheetName val="_SHOPLIST.xls__SHOPLIST_xl_2216"/>
      <sheetName val="_SHOPLIST.xls__SHOPLIST_xl_2217"/>
      <sheetName val="_SHOPLIST.xls__SHOPLIST_xl_2218"/>
      <sheetName val="_SHOPLIST.xls__SHOPLIST_xl_2219"/>
      <sheetName val="_SHOPLIST.xls__SHOPLIST_xl_2220"/>
      <sheetName val="_SHOPLIST.xls__SHOPLIST_xl_2221"/>
      <sheetName val="_SHOPLIST.xls__SHOPLIST_xl_2222"/>
      <sheetName val="_SHOPLIST.xls__SHOPLIST_xl_2223"/>
      <sheetName val="_SHOPLIST.xls__SHOPLIST_xl_2224"/>
      <sheetName val="_SHOPLIST.xls__SHOPLIST_xl_2225"/>
      <sheetName val="_SHOPLIST.xls__SHOPLIST_xl_2226"/>
      <sheetName val="_SHOPLIST.xls__SHOPLIST_xl_2227"/>
      <sheetName val="_SHOPLIST.xls__SHOPLIST_xl_2228"/>
      <sheetName val="_SHOPLIST.xls__SHOPLIST_xl_2229"/>
      <sheetName val="_SHOPLIST.xls__SHOPLIST_xl_2230"/>
      <sheetName val="_SHOPLIST.xls__SHOPLIST_xl_2231"/>
      <sheetName val="_SHOPLIST.xls__SHOPLIST_xl_2232"/>
      <sheetName val="_SHOPLIST.xls__SHOPLIST_xl_2233"/>
      <sheetName val="_SHOPLIST.xls__SHOPLIST_xl_2234"/>
      <sheetName val="_SHOPLIST.xls__SHOPLIST_xl_2235"/>
      <sheetName val="_SHOPLIST.xls__SHOPLIST_xl_2236"/>
      <sheetName val="_SHOPLIST.xls__SHOPLIST_xl_2237"/>
      <sheetName val="_SHOPLIST.xls__SHOPLIST_xl_2238"/>
      <sheetName val="_SHOPLIST.xls__SHOPLIST_xl_2239"/>
      <sheetName val="_SHOPLIST.xls__SHOPLIST_xl_2240"/>
      <sheetName val="_SHOPLIST.xls__SHOPLIST_xl_2241"/>
      <sheetName val="_SHOPLIST.xls__SHOPLIST_xl_2242"/>
      <sheetName val="_SHOPLIST.xls__SHOPLIST_xl_2243"/>
      <sheetName val="_SHOPLIST.xls__SHOPLIST_xl_2244"/>
      <sheetName val="_SHOPLIST.xls__SHOPLIST_xl_2245"/>
      <sheetName val="_SHOPLIST.xls__SHOPLIST_xl_2246"/>
      <sheetName val="_SHOPLIST.xls__SHOPLIST_xl_2247"/>
      <sheetName val="_SHOPLIST.xls__SHOPLIST_xl_2248"/>
      <sheetName val="_SHOPLIST.xls__SHOPLIST_xl_2249"/>
      <sheetName val="_SHOPLIST.xls__SHOPLIST_xl_2250"/>
      <sheetName val="_SHOPLIST.xls__SHOPLIST_xl_2251"/>
      <sheetName val="_SHOPLIST.xls__SHOPLIST_xl_2252"/>
      <sheetName val="_SHOPLIST.xls__SHOPLIST_xl_2066"/>
      <sheetName val="_SHOPLIST.xls__SHOPLIST_xl_2067"/>
      <sheetName val="_SHOPLIST.xls__SHOPLIST_xl_2068"/>
      <sheetName val="_SHOPLIST.xls__SHOPLIST_xl_2069"/>
      <sheetName val="_SHOPLIST.xls__SHOPLIST_xl_2070"/>
      <sheetName val="_SHOPLIST.xls__SHOPLIST_xl_2071"/>
      <sheetName val="_SHOPLIST.xls__SHOPLIST_xl_2072"/>
      <sheetName val="_SHOPLIST.xls__SHOPLIST_xl_2073"/>
      <sheetName val="_SHOPLIST.xls__SHOPLIST_xl_2074"/>
      <sheetName val="_SHOPLIST.xls__SHOPLIST_xl_2075"/>
      <sheetName val="_SHOPLIST.xls__SHOPLIST_xl_2076"/>
      <sheetName val="_SHOPLIST.xls__SHOPLIST_xl_2077"/>
      <sheetName val="_SHOPLIST.xls__SHOPLIST_xl_2078"/>
      <sheetName val="_SHOPLIST.xls__SHOPLIST_xl_2079"/>
      <sheetName val="_SHOPLIST.xls__SHOPLIST_xl_2080"/>
      <sheetName val="_SHOPLIST.xls__SHOPLIST_xl_2081"/>
      <sheetName val="_SHOPLIST.xls__SHOPLIST_xl_2253"/>
      <sheetName val="_SHOPLIST.xls__SHOPLIST_xl_2254"/>
      <sheetName val="_SHOPLIST.xls__SHOPLIST_xl_2255"/>
      <sheetName val="_SHOPLIST.xls__SHOPLIST_xl_2082"/>
      <sheetName val="_SHOPLIST.xls__SHOPLIST_xl_2083"/>
      <sheetName val="_SHOPLIST.xls__SHOPLIST_xl_2084"/>
      <sheetName val="_SHOPLIST.xls__SHOPLIST_xl_2085"/>
      <sheetName val="_SHOPLIST.xls__SHOPLIST_xl_2086"/>
      <sheetName val="_SHOPLIST.xls__SHOPLIST_xl_2087"/>
      <sheetName val="_SHOPLIST.xls__SHOPLIST_xl_2256"/>
      <sheetName val="_SHOPLIST.xls__SHOPLIST_xl_2257"/>
      <sheetName val="_SHOPLIST.xls__SHOPLIST_xl_2258"/>
      <sheetName val="_SHOPLIST.xls__SHOPLIST_xl_2259"/>
      <sheetName val="_SHOPLIST.xls__SHOPLIST_xl_2260"/>
      <sheetName val="_SHOPLIST.xls__SHOPLIST_xl_2261"/>
      <sheetName val="_SHOPLIST.xls__SHOPLIST_xl_2262"/>
      <sheetName val="_SHOPLIST.xls__SHOPLIST_xl_2263"/>
      <sheetName val="_SHOPLIST.xls__SHOPLIST_xl_2264"/>
      <sheetName val="_SHOPLIST.xls__SHOPLIST_xl_2265"/>
      <sheetName val="_SHOPLIST.xls__SHOPLIST_xl_2266"/>
      <sheetName val="_SHOPLIST.xls__SHOPLIST_xl_2267"/>
      <sheetName val="_SHOPLIST.xls__SHOPLIST_xl_2268"/>
      <sheetName val="_SHOPLIST.xls__SHOPLIST_xl_2269"/>
      <sheetName val="_SHOPLIST.xls__SHOPLIST_xl_2270"/>
      <sheetName val="_SHOPLIST.xls__SHOPLIST_xl_2088"/>
      <sheetName val="_SHOPLIST.xls__SHOPLIST_xl_2089"/>
      <sheetName val="_SHOPLIST.xls__SHOPLIST_xl_2090"/>
      <sheetName val="_SHOPLIST.xls__SHOPLIST_xl_2091"/>
      <sheetName val="_SHOPLIST.xls__SHOPLIST_xl_2092"/>
      <sheetName val="_SHOPLIST.xls__SHOPLIST_xl_2093"/>
      <sheetName val="_SHOPLIST.xls__SHOPLIST_xl_2271"/>
      <sheetName val="_SHOPLIST.xls__SHOPLIST_xl_2094"/>
      <sheetName val="_SHOPLIST.xls__SHOPLIST_xl_2095"/>
      <sheetName val="_SHOPLIST.xls__SHOPLIST_xl_2096"/>
      <sheetName val="_SHOPLIST.xls__SHOPLIST_xl_2097"/>
      <sheetName val="_SHOPLIST.xls__SHOPLIST_xl_2098"/>
      <sheetName val="_SHOPLIST.xls__SHOPLIST_xl_2099"/>
      <sheetName val="_SHOPLIST.xls__SHOPLIST_xl_2100"/>
      <sheetName val="_SHOPLIST.xls__SHOPLIST_xl_2101"/>
      <sheetName val="_SHOPLIST.xls__SHOPLIST_xl_2102"/>
      <sheetName val="_SHOPLIST.xls__SHOPLIST_xl_2103"/>
      <sheetName val="_SHOPLIST.xls__SHOPLIST_xl_2104"/>
      <sheetName val="_SHOPLIST.xls__SHOPLIST_xl_2105"/>
      <sheetName val="_SHOPLIST.xls__SHOPLIST_xl_2106"/>
      <sheetName val="_SHOPLIST.xls__SHOPLIST_xl_2107"/>
      <sheetName val="_SHOPLIST.xls__SHOPLIST_xl_2108"/>
      <sheetName val="_SHOPLIST.xls__SHOPLIST_xl_2109"/>
      <sheetName val="_SHOPLIST.xls__SHOPLIST_xl_2110"/>
      <sheetName val="_SHOPLIST.xls__SHOPLIST_xl_2111"/>
      <sheetName val="_SHOPLIST.xls__SHOPLIST_xl_2112"/>
      <sheetName val="_SHOPLIST.xls__SHOPLIST_xl_2113"/>
      <sheetName val="_SHOPLIST.xls__SHOPLIST_xl_2114"/>
      <sheetName val="_SHOPLIST.xls__SHOPLIST_xl_2115"/>
      <sheetName val="_SHOPLIST.xls__SHOPLIST_xl_2116"/>
      <sheetName val="_SHOPLIST.xls__SHOPLIST_xl_2117"/>
      <sheetName val="_SHOPLIST.xls__SHOPLIST_xl_2118"/>
      <sheetName val="_SHOPLIST.xls__SHOPLIST_xl_2119"/>
      <sheetName val="_SHOPLIST.xls__SHOPLIST_xl_2120"/>
      <sheetName val="_SHOPLIST.xls__SHOPLIST_xl_2121"/>
      <sheetName val="_SHOPLIST.xls__SHOPLIST_xl_2122"/>
      <sheetName val="_SHOPLIST.xls__SHOPLIST_xl_2123"/>
      <sheetName val="_SHOPLIST.xls__SHOPLIST_xl_2124"/>
      <sheetName val="_SHOPLIST.xls__SHOPLIST_xl_2125"/>
      <sheetName val="_SHOPLIST.xls__SHOPLIST_xl_2126"/>
      <sheetName val="_SHOPLIST.xls__SHOPLIST_xl_2127"/>
      <sheetName val="_SHOPLIST.xls__SHOPLIST_xl_2128"/>
      <sheetName val="_SHOPLIST.xls__SHOPLIST_xl_2129"/>
      <sheetName val="_SHOPLIST.xls__SHOPLIST_xl_2130"/>
      <sheetName val="_SHOPLIST.xls__SHOPLIST_xl_2131"/>
      <sheetName val="_SHOPLIST.xls__SHOPLIST_xl_2132"/>
      <sheetName val="_SHOPLIST.xls__SHOPLIST_xl_2133"/>
      <sheetName val="_SHOPLIST.xls__SHOPLIST_xl_2134"/>
      <sheetName val="_SHOPLIST.xls__SHOPLIST_xl_2135"/>
      <sheetName val="_SHOPLIST.xls__SHOPLIST_xl_2136"/>
      <sheetName val="_SHOPLIST.xls__SHOPLIST_xl_2137"/>
      <sheetName val="_SHOPLIST.xls__SHOPLIST_xl_2138"/>
      <sheetName val="_SHOPLIST.xls__SHOPLIST_xl_2139"/>
      <sheetName val="_SHOPLIST.xls__SHOPLIST_xl_2140"/>
      <sheetName val="_SHOPLIST.xls__SHOPLIST_xl_2141"/>
      <sheetName val="_SHOPLIST.xls_70___0_s__i____40"/>
      <sheetName val="_SHOPLIST.xls_70___0_s__i____41"/>
      <sheetName val="_SHOPLIST.xls__SHOPLIST_xl_2272"/>
      <sheetName val="_SHOPLIST.xls_70___0_s__i____42"/>
      <sheetName val="_SHOPLIST.xls__SHOPLIST_xl_2273"/>
      <sheetName val="_SHOPLIST.xls__SHOPLIST_xl_2274"/>
      <sheetName val="_SHOPLIST.xls__SHOPLIST_xl_2275"/>
      <sheetName val="_SHOPLIST.xls__SHOPLIST_xl_2276"/>
      <sheetName val="_SHOPLIST.xls__SHOPLIST_xl_2277"/>
      <sheetName val="_SHOPLIST.xls__SHOPLIST_xl_2278"/>
      <sheetName val="_SHOPLIST.xls__SHOPLIST_xl_2279"/>
      <sheetName val="_SHOPLIST.xls__SHOPLIST_xl_2280"/>
      <sheetName val="_SHOPLIST.xls__SHOPLIST_xl_2281"/>
      <sheetName val="_SHOPLIST.xls__SHOPLIST_xl_2282"/>
      <sheetName val="_SHOPLIST.xls__SHOPLIST_xl_2283"/>
      <sheetName val="_SHOPLIST.xls__SHOPLIST_xl_2284"/>
      <sheetName val="_SHOPLIST.xls__SHOPLIST_xl_2285"/>
      <sheetName val="_SHOPLIST.xls__SHOPLIST_xl_2286"/>
      <sheetName val="_SHOPLIST.xls__SHOPLIST_xl_2287"/>
      <sheetName val="_SHOPLIST.xls__SHOPLIST_xl_2288"/>
      <sheetName val="_SHOPLIST.xls__SHOPLIST_xl_2289"/>
      <sheetName val="_SHOPLIST.xls__SHOPLIST_xl_2290"/>
      <sheetName val="_SHOPLIST.xls__SHOPLIST_xl_2291"/>
      <sheetName val="_SHOPLIST.xls__SHOPLIST_xl_2292"/>
      <sheetName val="_SHOPLIST.xls__SHOPLIST_xl_2293"/>
      <sheetName val="_SHOPLIST.xls__SHOPLIST_xl_2294"/>
      <sheetName val="_SHOPLIST.xls__SHOPLIST_xl_2295"/>
      <sheetName val="_SHOPLIST.xls__SHOPLIST_xl_2296"/>
      <sheetName val="_SHOPLIST.xls__SHOPLIST_xl_2297"/>
      <sheetName val="_SHOPLIST.xls__SHOPLIST_xl_2298"/>
      <sheetName val="_SHOPLIST.xls__SHOPLIST_xl_2299"/>
      <sheetName val="_SHOPLIST.xls__SHOPLIST_xl_2300"/>
      <sheetName val="_SHOPLIST.xls__SHOPLIST_xl_2301"/>
      <sheetName val="_SHOPLIST.xls__SHOPLIST_xl_2302"/>
      <sheetName val="_SHOPLIST.xls__SHOPLIST_xl_2303"/>
      <sheetName val="_SHOPLIST.xls__SHOPLIST_xl_2304"/>
      <sheetName val="_SHOPLIST.xls__SHOPLIST_xl_2305"/>
      <sheetName val="_SHOPLIST.xls__SHOPLIST_xl_2306"/>
      <sheetName val="_SHOPLIST.xls__SHOPLIST_xl_2307"/>
      <sheetName val="_SHOPLIST.xls__SHOPLIST_xl_2308"/>
      <sheetName val="_SHOPLIST.xls__SHOPLIST_xl_2309"/>
      <sheetName val="_SHOPLIST.xls__SHOPLIST_xl_2310"/>
      <sheetName val="_SHOPLIST.xls__SHOPLIST_xl_2311"/>
      <sheetName val="_SHOPLIST.xls__SHOPLIST_xl_2312"/>
      <sheetName val="_SHOPLIST.xls__SHOPLIST_xl_2313"/>
      <sheetName val="_SHOPLIST.xls__SHOPLIST_xl_2314"/>
      <sheetName val="_SHOPLIST.xls__SHOPLIST_xl_2315"/>
      <sheetName val="_SHOPLIST.xls__SHOPLIST_xl_2316"/>
      <sheetName val="_SHOPLIST.xls__SHOPLIST_xl_2317"/>
      <sheetName val="_SHOPLIST.xls__SHOPLIST_xl_2318"/>
      <sheetName val="_SHOPLIST.xls__SHOPLIST_xl_2319"/>
      <sheetName val="_SHOPLIST.xls__SHOPLIST_xl_2320"/>
      <sheetName val="_SHOPLIST.xls__SHOPLIST_xl_2321"/>
      <sheetName val="_SHOPLIST.xls__SHOPLIST_xl_2322"/>
      <sheetName val="_SHOPLIST.xls__SHOPLIST_xl_2323"/>
      <sheetName val="_SHOPLIST.xls__SHOPLIST_xl_2324"/>
      <sheetName val="_SHOPLIST.xls__SHOPLIST_xl_2325"/>
      <sheetName val="_SHOPLIST.xls__SHOPLIST_xl_2326"/>
      <sheetName val="_SHOPLIST.xls__SHOPLIST_xl_2327"/>
      <sheetName val="_SHOPLIST.xls__SHOPLIST_xl_2328"/>
      <sheetName val="_SHOPLIST.xls__SHOPLIST_xl_2329"/>
      <sheetName val="_SHOPLIST.xls__SHOPLIST_xl_2330"/>
      <sheetName val="_SHOPLIST.xls__SHOPLIST_xl_2331"/>
      <sheetName val="_SHOPLIST.xls__SHOPLIST_xl_2332"/>
      <sheetName val="_SHOPLIST.xls__SHOPLIST_xl_2333"/>
      <sheetName val="_SHOPLIST.xls__SHOPLIST_xl_2334"/>
      <sheetName val="_SHOPLIST.xls__SHOPLIST_xl_2335"/>
      <sheetName val="_SHOPLIST.xls__SHOPLIST_xl_2336"/>
      <sheetName val="_SHOPLIST.xls__SHOPLIST_xl_2337"/>
      <sheetName val="_SHOPLIST.xls__SHOPLIST_xl_2338"/>
      <sheetName val="_SHOPLIST.xls__SHOPLIST_xl_2339"/>
      <sheetName val="_SHOPLIST.xls__SHOPLIST_xl_2340"/>
      <sheetName val="_SHOPLIST.xls__SHOPLIST_xl_2341"/>
      <sheetName val="_SHOPLIST.xls__SHOPLIST_xl_2342"/>
      <sheetName val="_SHOPLIST.xls__SHOPLIST_xl_2343"/>
      <sheetName val="_SHOPLIST.xls__SHOPLIST_xl_2344"/>
      <sheetName val="_SHOPLIST.xls__SHOPLIST_xl_2345"/>
      <sheetName val="_SHOPLIST.xls__SHOPLIST_xl_2346"/>
      <sheetName val="_SHOPLIST.xls__SHOPLIST_xl_2347"/>
      <sheetName val="_SHOPLIST.xls__SHOPLIST_xl_2348"/>
      <sheetName val="_SHOPLIST.xls__SHOPLIST_xl_2349"/>
      <sheetName val="_SHOPLIST.xls__SHOPLIST_xl_2350"/>
      <sheetName val="_SHOPLIST.xls__SHOPLIST_xl_2351"/>
      <sheetName val="_SHOPLIST.xls__SHOPLIST_xl_2352"/>
      <sheetName val="_SHOPLIST.xls__SHOPLIST_xl_2353"/>
      <sheetName val="_SHOPLIST.xls__SHOPLIST_xl_2354"/>
      <sheetName val="_SHOPLIST.xls__SHOPLIST_xl_2355"/>
      <sheetName val="_SHOPLIST.xls__SHOPLIST_xl_2356"/>
      <sheetName val="_SHOPLIST.xls__SHOPLIST_xl_2357"/>
      <sheetName val="_SHOPLIST.xls__SHOPLIST_xl_2358"/>
      <sheetName val="_SHOPLIST.xls__SHOPLIST_xl_2359"/>
      <sheetName val="_SHOPLIST.xls__SHOPLIST_xl_2360"/>
      <sheetName val="_SHOPLIST.xls__SHOPLIST_xl_2361"/>
      <sheetName val="_SHOPLIST.xls__SHOPLIST_xl_2362"/>
      <sheetName val="_SHOPLIST.xls__SHOPLIST_xl_2363"/>
      <sheetName val="_SHOPLIST.xls__SHOPLIST_xl_2364"/>
      <sheetName val="_SHOPLIST.xls__SHOPLIST_xl_2365"/>
      <sheetName val="_SHOPLIST.xls__SHOPLIST_xl_2366"/>
      <sheetName val="_SHOPLIST.xls__SHOPLIST_xl_2367"/>
      <sheetName val="_SHOPLIST.xls__SHOPLIST_xl_2368"/>
      <sheetName val="_SHOPLIST.xls__SHOPLIST_xl_2369"/>
      <sheetName val="_SHOPLIST.xls__SHOPLIST_xl_2370"/>
      <sheetName val="_SHOPLIST.xls__SHOPLIST_xl_2371"/>
      <sheetName val="_SHOPLIST.xls__SHOPLIST_xl_2372"/>
      <sheetName val="_SHOPLIST.xls__SHOPLIST_xl_2373"/>
      <sheetName val="_SHOPLIST.xls__SHOPLIST_xl_2374"/>
      <sheetName val="_SHOPLIST.xls__SHOPLIST_xl_2375"/>
      <sheetName val="_SHOPLIST.xls__SHOPLIST_xl_2376"/>
      <sheetName val="_SHOPLIST.xls__SHOPLIST_xl_2377"/>
      <sheetName val="_SHOPLIST.xls__SHOPLIST_xl_2378"/>
      <sheetName val="_SHOPLIST.xls__SHOPLIST_xl_2379"/>
      <sheetName val="_SHOPLIST.xls__SHOPLIST_xl_2380"/>
      <sheetName val="_SHOPLIST.xls__SHOPLIST_xl_2381"/>
      <sheetName val="_SHOPLIST.xls__SHOPLIST_xl_2382"/>
      <sheetName val="_SHOPLIST.xls__SHOPLIST_xl_2383"/>
      <sheetName val="_SHOPLIST.xls__SHOPLIST_xl_2384"/>
      <sheetName val="_SHOPLIST.xls_70___0_s__i____43"/>
      <sheetName val="_SHOPLIST.xls__SHOPLIST_xl_3455"/>
      <sheetName val="_SHOPLIST.xls__SHOPLIST_xl_3456"/>
      <sheetName val="_SHOPLIST.xls__SHOPLIST_xl_3457"/>
      <sheetName val="_SHOPLIST.xls__SHOPLIST_xl_2385"/>
      <sheetName val="_SHOPLIST.xls__SHOPLIST_xl_2386"/>
      <sheetName val="_SHOPLIST.xls__SHOPLIST_xl_2387"/>
      <sheetName val="_SHOPLIST.xls__SHOPLIST_xl_2388"/>
      <sheetName val="_SHOPLIST.xls__SHOPLIST_xl_2389"/>
      <sheetName val="_SHOPLIST.xls__SHOPLIST_xl_2390"/>
      <sheetName val="_SHOPLIST.xls__SHOPLIST_xl_2391"/>
      <sheetName val="_SHOPLIST.xls__SHOPLIST_xl_2392"/>
      <sheetName val="_SHOPLIST.xls__SHOPLIST_xl_2393"/>
      <sheetName val="_SHOPLIST.xls__SHOPLIST_xl_2394"/>
      <sheetName val="_SHOPLIST.xls__SHOPLIST_xl_2395"/>
      <sheetName val="_SHOPLIST.xls__SHOPLIST_xl_2396"/>
      <sheetName val="_SHOPLIST.xls__SHOPLIST_xl_2397"/>
      <sheetName val="_SHOPLIST.xls__SHOPLIST_xl_2398"/>
      <sheetName val="_SHOPLIST.xls__SHOPLIST_xl_2399"/>
      <sheetName val="_SHOPLIST.xls__SHOPLIST_xl_2400"/>
      <sheetName val="_SHOPLIST.xls__SHOPLIST_xl_2401"/>
      <sheetName val="_SHOPLIST.xls__SHOPLIST_xl_2402"/>
      <sheetName val="_SHOPLIST.xls__SHOPLIST_xl_2403"/>
      <sheetName val="_SHOPLIST.xls__SHOPLIST_xl_2404"/>
      <sheetName val="_SHOPLIST.xls__SHOPLIST_xl_2405"/>
      <sheetName val="_SHOPLIST.xls__SHOPLIST_xl_2406"/>
      <sheetName val="_SHOPLIST.xls__SHOPLIST_xl_3458"/>
      <sheetName val="_SHOPLIST.xls__SHOPLIST_xl_3459"/>
      <sheetName val="_SHOPLIST.xls__SHOPLIST_xl_2407"/>
      <sheetName val="_SHOPLIST.xls__SHOPLIST_xl_2408"/>
      <sheetName val="_SHOPLIST.xls__SHOPLIST_xl_2409"/>
      <sheetName val="_SHOPLIST.xls__SHOPLIST_xl_2410"/>
      <sheetName val="_SHOPLIST.xls__SHOPLIST_xl_2411"/>
      <sheetName val="_SHOPLIST.xls__SHOPLIST_xl_2412"/>
      <sheetName val="_SHOPLIST.xls__SHOPLIST_xl_2413"/>
      <sheetName val="_SHOPLIST.xls__SHOPLIST_xl_2414"/>
      <sheetName val="_SHOPLIST.xls__SHOPLIST_xl_2415"/>
      <sheetName val="_SHOPLIST.xls__SHOPLIST_xl_2416"/>
      <sheetName val="_SHOPLIST.xls__SHOPLIST_xl_2417"/>
      <sheetName val="_SHOPLIST.xls__SHOPLIST_xl_2418"/>
      <sheetName val="_SHOPLIST.xls__SHOPLIST_xl_2419"/>
      <sheetName val="_SHOPLIST.xls__SHOPLIST_xl_2420"/>
      <sheetName val="_SHOPLIST.xls__SHOPLIST_xl_3460"/>
      <sheetName val="_SHOPLIST.xls__SHOPLIST_xl_3461"/>
      <sheetName val="_SHOPLIST.xls__SHOPLIST_xl_3462"/>
      <sheetName val="_SHOPLIST.xls__SHOPLIST_xl_3463"/>
      <sheetName val="_SHOPLIST.xls__SHOPLIST_xl_3464"/>
      <sheetName val="_SHOPLIST.xls__SHOPLIST_xl_3465"/>
      <sheetName val="_SHOPLIST.xls__SHOPLIST_xl_3466"/>
      <sheetName val="_SHOPLIST.xls__SHOPLIST_xl_3467"/>
      <sheetName val="_SHOPLIST.xls__SHOPLIST_xl_3468"/>
      <sheetName val="_SHOPLIST.xls__SHOPLIST_xl_3469"/>
      <sheetName val="_SHOPLIST.xls__SHOPLIST_xl_3470"/>
      <sheetName val="_SHOPLIST.xls__SHOPLIST_xl_3471"/>
      <sheetName val="_SHOPLIST.xls__SHOPLIST_xl_3472"/>
      <sheetName val="_SHOPLIST.xls__SHOPLIST_xl_3473"/>
      <sheetName val="_SHOPLIST.xls__SHOPLIST_xl_3474"/>
      <sheetName val="_SHOPLIST.xls__SHOPLIST_xl_3475"/>
      <sheetName val="_SHOPLIST.xls__SHOPLIST_xl_3476"/>
      <sheetName val="_SHOPLIST.xls__SHOPLIST_xl_3477"/>
      <sheetName val="_SHOPLIST.xls__SHOPLIST_xl_3478"/>
      <sheetName val="_SHOPLIST.xls__SHOPLIST_xl_3479"/>
      <sheetName val="_SHOPLIST.xls__SHOPLIST_xl_3480"/>
      <sheetName val="_SHOPLIST.xls__SHOPLIST_xl_3481"/>
      <sheetName val="_SHOPLIST.xls__SHOPLIST_xl_3482"/>
      <sheetName val="_SHOPLIST.xls__SHOPLIST_xl_3483"/>
      <sheetName val="_SHOPLIST.xls__SHOPLIST_xl_3484"/>
      <sheetName val="_SHOPLIST.xls__SHOPLIST_xl_3485"/>
      <sheetName val="_SHOPLIST.xls__SHOPLIST_xl_3486"/>
      <sheetName val="_SHOPLIST.xls__SHOPLIST_xl_3487"/>
      <sheetName val="_SHOPLIST.xls__SHOPLIST_xl_3488"/>
      <sheetName val="_SHOPLIST.xls__SHOPLIST_xl_3489"/>
      <sheetName val="_SHOPLIST.xls__SHOPLIST_xl_3490"/>
      <sheetName val="_SHOPLIST.xls__SHOPLIST_xl_3491"/>
      <sheetName val="_SHOPLIST.xls__SHOPLIST_xl_3492"/>
      <sheetName val="_SHOPLIST.xls__SHOPLIST_xl_3493"/>
      <sheetName val="_SHOPLIST.xls__SHOPLIST_xl_3494"/>
      <sheetName val="_SHOPLIST.xls__SHOPLIST_xl_3495"/>
      <sheetName val="_SHOPLIST.xls__SHOPLIST_xl_3496"/>
      <sheetName val="_SHOPLIST.xls__SHOPLIST_xl_3497"/>
      <sheetName val="_SHOPLIST.xls__SHOPLIST_xl_3498"/>
      <sheetName val="_SHOPLIST.xls__SHOPLIST_xl_3499"/>
      <sheetName val="_SHOPLIST.xls__SHOPLIST_xl_3500"/>
      <sheetName val="_SHOPLIST.xls__SHOPLIST_xl_3501"/>
      <sheetName val="_SHOPLIST.xls__SHOPLIST_xl_3502"/>
      <sheetName val="_SHOPLIST.xls__SHOPLIST_xl_3503"/>
      <sheetName val="_SHOPLIST.xls__SHOPLIST_xl_3504"/>
      <sheetName val="_SHOPLIST.xls__SHOPLIST_xl_3505"/>
      <sheetName val="_SHOPLIST.xls__SHOPLIST_xl_3506"/>
      <sheetName val="_SHOPLIST.xls__SHOPLIST_xl_3507"/>
      <sheetName val="_SHOPLIST.xls__SHOPLIST_xl_3508"/>
      <sheetName val="_SHOPLIST.xls__SHOPLIST_xl_3509"/>
      <sheetName val="_SHOPLIST.xls__SHOPLIST_xl_3510"/>
      <sheetName val="_SHOPLIST.xls__SHOPLIST_xl_3511"/>
      <sheetName val="_SHOPLIST.xls__SHOPLIST_xl_3512"/>
      <sheetName val="_SHOPLIST.xls__SHOPLIST_xl_3513"/>
      <sheetName val="_SHOPLIST.xls__SHOPLIST_xl_3514"/>
      <sheetName val="_SHOPLIST.xls__SHOPLIST_xl_3515"/>
      <sheetName val="_SHOPLIST.xls__SHOPLIST_xl_3516"/>
      <sheetName val="_SHOPLIST.xls__SHOPLIST_xl_3517"/>
      <sheetName val="_SHOPLIST.xls__SHOPLIST_xl_3518"/>
      <sheetName val="_SHOPLIST.xls__SHOPLIST_xl_3519"/>
      <sheetName val="_SHOPLIST.xls__SHOPLIST_xl_3520"/>
      <sheetName val="_SHOPLIST.xls__SHOPLIST_xl_3521"/>
      <sheetName val="_SHOPLIST.xls__SHOPLIST_xl_3522"/>
      <sheetName val="_SHOPLIST.xls__SHOPLIST_xl_3523"/>
      <sheetName val="_SHOPLIST.xls__SHOPLIST_xl_3524"/>
      <sheetName val="_SHOPLIST.xls__SHOPLIST_xl_3525"/>
      <sheetName val="_SHOPLIST.xls__SHOPLIST_xl_3526"/>
      <sheetName val="_SHOPLIST.xls__SHOPLIST_xl_3527"/>
      <sheetName val="_SHOPLIST.xls__SHOPLIST_xl_3528"/>
      <sheetName val="_SHOPLIST.xls__SHOPLIST_xl_3529"/>
      <sheetName val="_SHOPLIST.xls__SHOPLIST_xl_3530"/>
      <sheetName val="_SHOPLIST.xls__SHOPLIST_xl_3531"/>
      <sheetName val="_SHOPLIST.xls__SHOPLIST_xl_3532"/>
      <sheetName val="_SHOPLIST.xls__SHOPLIST_xl_2421"/>
      <sheetName val="_SHOPLIST.xls__SHOPLIST_xl_2422"/>
      <sheetName val="_SHOPLIST.xls__SHOPLIST_xl_2423"/>
      <sheetName val="_SHOPLIST.xls__SHOPLIST_xl_2424"/>
      <sheetName val="_SHOPLIST.xls__SHOPLIST_xl_2425"/>
      <sheetName val="_SHOPLIST.xls__SHOPLIST_xl_3533"/>
      <sheetName val="_SHOPLIST.xls__SHOPLIST_xl_2426"/>
      <sheetName val="_SHOPLIST.xls__SHOPLIST_xl_2427"/>
      <sheetName val="_SHOPLIST.xls__SHOPLIST_xl_2428"/>
      <sheetName val="_SHOPLIST.xls__SHOPLIST_xl_2429"/>
      <sheetName val="_SHOPLIST.xls__SHOPLIST_xl_2430"/>
      <sheetName val="_SHOPLIST.xls__SHOPLIST_xl_2431"/>
      <sheetName val="_SHOPLIST.xls__SHOPLIST_xl_2432"/>
      <sheetName val="_SHOPLIST.xls__SHOPLIST_xl_2433"/>
      <sheetName val="_SHOPLIST.xls__SHOPLIST_xl_2434"/>
      <sheetName val="_SHOPLIST.xls__SHOPLIST_xl_2435"/>
      <sheetName val="_SHOPLIST.xls__SHOPLIST_xl_2436"/>
      <sheetName val="_SHOPLIST.xls__SHOPLIST_xl_2437"/>
      <sheetName val="_SHOPLIST.xls__SHOPLIST_xl_2438"/>
      <sheetName val="_SHOPLIST.xls__SHOPLIST_xl_2439"/>
      <sheetName val="_SHOPLIST.xls__SHOPLIST_xl_2440"/>
      <sheetName val="_SHOPLIST.xls__SHOPLIST_xl_2441"/>
      <sheetName val="_SHOPLIST.xls__SHOPLIST_xl_2442"/>
      <sheetName val="_SHOPLIST.xls__SHOPLIST_xl_2443"/>
      <sheetName val="_SHOPLIST.xls__SHOPLIST_xl_2444"/>
      <sheetName val="_SHOPLIST.xls__SHOPLIST_xl_2445"/>
      <sheetName val="_SHOPLIST.xls__SHOPLIST_xl_2446"/>
      <sheetName val="_SHOPLIST.xls__SHOPLIST_xl_2447"/>
      <sheetName val="_SHOPLIST.xls__SHOPLIST_xl_2448"/>
      <sheetName val="_SHOPLIST.xls__SHOPLIST_xl_2449"/>
      <sheetName val="_SHOPLIST.xls__SHOPLIST_xl_2450"/>
      <sheetName val="_SHOPLIST.xls__SHOPLIST_xl_2451"/>
      <sheetName val="_SHOPLIST.xls__SHOPLIST_xl_2452"/>
      <sheetName val="_SHOPLIST.xls__SHOPLIST_xl_2453"/>
      <sheetName val="_SHOPLIST.xls__SHOPLIST_xl_2454"/>
      <sheetName val="_SHOPLIST.xls__SHOPLIST_xl_2455"/>
      <sheetName val="_SHOPLIST.xls__SHOPLIST_xl_2456"/>
      <sheetName val="_SHOPLIST.xls__SHOPLIST_xl_2457"/>
      <sheetName val="_SHOPLIST.xls__SHOPLIST_xl_2458"/>
      <sheetName val="_SHOPLIST.xls__SHOPLIST_xl_2459"/>
      <sheetName val="_SHOPLIST.xls__SHOPLIST_xl_2460"/>
      <sheetName val="_SHOPLIST.xls__SHOPLIST_xl_2800"/>
      <sheetName val="_SHOPLIST.xls__SHOPLIST_xl_2801"/>
      <sheetName val="_SHOPLIST.xls__SHOPLIST_xl_2802"/>
      <sheetName val="_SHOPLIST.xls__SHOPLIST_xl_2803"/>
      <sheetName val="_SHOPLIST.xls__SHOPLIST_xl_2804"/>
      <sheetName val="_SHOPLIST.xls__SHOPLIST_xl_2805"/>
      <sheetName val="_SHOPLIST.xls__SHOPLIST_xl_2806"/>
      <sheetName val="_SHOPLIST.xls__SHOPLIST_xl_2807"/>
      <sheetName val="_SHOPLIST.xls__SHOPLIST_xl_2808"/>
      <sheetName val="_SHOPLIST.xls__SHOPLIST_xl_2809"/>
      <sheetName val="_SHOPLIST.xls__SHOPLIST_xl_2810"/>
      <sheetName val="_SHOPLIST.xls__SHOPLIST_xl_2811"/>
      <sheetName val="_SHOPLIST.xls__SHOPLIST_xl_2812"/>
      <sheetName val="_SHOPLIST.xls__SHOPLIST_xl_2813"/>
      <sheetName val="_SHOPLIST.xls__SHOPLIST_xl_2814"/>
      <sheetName val="_SHOPLIST.xls__SHOPLIST_xl_2815"/>
      <sheetName val="_SHOPLIST.xls__SHOPLIST_xl_2816"/>
      <sheetName val="_SHOPLIST.xls__SHOPLIST_xl_2817"/>
      <sheetName val="_SHOPLIST.xls__SHOPLIST_xl_2818"/>
      <sheetName val="_SHOPLIST.xls__SHOPLIST_xl_2819"/>
      <sheetName val="_SHOPLIST.xls__SHOPLIST_xl_2820"/>
      <sheetName val="_SHOPLIST.xls__SHOPLIST_xl_2821"/>
      <sheetName val="_SHOPLIST.xls__SHOPLIST_xl_2822"/>
      <sheetName val="_SHOPLIST.xls__SHOPLIST_xl_2823"/>
      <sheetName val="_SHOPLIST.xls__SHOPLIST_xl_2824"/>
      <sheetName val="_SHOPLIST.xls__SHOPLIST_xl_2825"/>
      <sheetName val="_SHOPLIST.xls__SHOPLIST_xl_2826"/>
      <sheetName val="_SHOPLIST.xls__SHOPLIST_xl_2827"/>
      <sheetName val="_SHOPLIST.xls__SHOPLIST_xl_2828"/>
      <sheetName val="_SHOPLIST.xls__SHOPLIST_xl_2829"/>
      <sheetName val="_SHOPLIST.xls__SHOPLIST_xl_2830"/>
      <sheetName val="_SHOPLIST.xls__SHOPLIST_xl_2831"/>
      <sheetName val="_SHOPLIST.xls__SHOPLIST_xl_2832"/>
      <sheetName val="_SHOPLIST.xls__SHOPLIST_xl_2833"/>
      <sheetName val="_SHOPLIST.xls__SHOPLIST_xl_2834"/>
      <sheetName val="_SHOPLIST.xls__SHOPLIST_xl_2835"/>
      <sheetName val="_SHOPLIST.xls__SHOPLIST_xl_2836"/>
      <sheetName val="_SHOPLIST.xls__SHOPLIST_xl_2837"/>
      <sheetName val="_SHOPLIST.xls__SHOPLIST_xl_2838"/>
      <sheetName val="_SHOPLIST.xls__SHOPLIST_xl_2839"/>
      <sheetName val="_SHOPLIST.xls__SHOPLIST_xl_2840"/>
      <sheetName val="_SHOPLIST.xls__SHOPLIST_xl_2841"/>
      <sheetName val="_SHOPLIST.xls__SHOPLIST_xl_2842"/>
      <sheetName val="_SHOPLIST.xls__SHOPLIST_xl_2843"/>
      <sheetName val="_SHOPLIST.xls__SHOPLIST_xl_2844"/>
      <sheetName val="_SHOPLIST.xls__SHOPLIST_xl_2845"/>
      <sheetName val="_SHOPLIST.xls__SHOPLIST_xl_2846"/>
      <sheetName val="_SHOPLIST.xls__SHOPLIST_xl_2847"/>
      <sheetName val="_SHOPLIST.xls__SHOPLIST_xl_2848"/>
      <sheetName val="_SHOPLIST.xls__SHOPLIST_xl_2849"/>
      <sheetName val="_SHOPLIST.xls__SHOPLIST_xl_2850"/>
      <sheetName val="_SHOPLIST.xls__SHOPLIST_xl_2851"/>
      <sheetName val="_SHOPLIST.xls__SHOPLIST_xl_2852"/>
      <sheetName val="_SHOPLIST.xls__SHOPLIST_xl_2853"/>
      <sheetName val="_SHOPLIST.xls__SHOPLIST_xl_2854"/>
      <sheetName val="_SHOPLIST.xls__SHOPLIST_xl_2855"/>
      <sheetName val="_SHOPLIST.xls__SHOPLIST_xl_2856"/>
      <sheetName val="_SHOPLIST.xls__SHOPLIST_xl_2857"/>
      <sheetName val="_SHOPLIST.xls__SHOPLIST_xl_2858"/>
      <sheetName val="_SHOPLIST.xls__SHOPLIST_xl_2859"/>
      <sheetName val="_SHOPLIST.xls__SHOPLIST_xl_2860"/>
      <sheetName val="_SHOPLIST.xls__SHOPLIST_xl_2861"/>
      <sheetName val="_SHOPLIST.xls__SHOPLIST_xl_2862"/>
      <sheetName val="_SHOPLIST.xls__SHOPLIST_xl_2863"/>
      <sheetName val="_SHOPLIST.xls__SHOPLIST_xl_2864"/>
      <sheetName val="_SHOPLIST.xls__SHOPLIST_xl_2865"/>
      <sheetName val="_SHOPLIST.xls__SHOPLIST_xl_2866"/>
      <sheetName val="_SHOPLIST.xls__SHOPLIST_xl_2867"/>
      <sheetName val="_SHOPLIST.xls__SHOPLIST_xl_2868"/>
      <sheetName val="_SHOPLIST.xls__SHOPLIST_xl_2869"/>
      <sheetName val="_SHOPLIST.xls__SHOPLIST_xl_2870"/>
      <sheetName val="_SHOPLIST.xls__SHOPLIST_xl_2871"/>
      <sheetName val="_SHOPLIST.xls__SHOPLIST_xl_2872"/>
      <sheetName val="_SHOPLIST.xls__SHOPLIST_xl_2873"/>
      <sheetName val="_SHOPLIST.xls__SHOPLIST_xl_2874"/>
      <sheetName val="_SHOPLIST.xls__SHOPLIST_xl_2875"/>
      <sheetName val="_SHOPLIST.xls__SHOPLIST_xl_2876"/>
      <sheetName val="_SHOPLIST.xls__SHOPLIST_xl_2877"/>
      <sheetName val="_SHOPLIST.xls__SHOPLIST_xl_2878"/>
      <sheetName val="_SHOPLIST.xls__SHOPLIST_xl_2879"/>
      <sheetName val="_SHOPLIST.xls__SHOPLIST_xl_2880"/>
      <sheetName val="_SHOPLIST.xls__SHOPLIST_xl_2881"/>
      <sheetName val="_SHOPLIST.xls__SHOPLIST_xl_2882"/>
      <sheetName val="_SHOPLIST.xls__SHOPLIST_xl_2883"/>
      <sheetName val="_SHOPLIST.xls__SHOPLIST_xl_2884"/>
      <sheetName val="_SHOPLIST.xls__SHOPLIST_xl_2885"/>
      <sheetName val="_SHOPLIST.xls__SHOPLIST_xl_2886"/>
      <sheetName val="_SHOPLIST.xls__SHOPLIST_xl_2887"/>
      <sheetName val="_SHOPLIST.xls__SHOPLIST_xl_2888"/>
      <sheetName val="_SHOPLIST.xls__SHOPLIST_xl_2889"/>
      <sheetName val="_SHOPLIST.xls__SHOPLIST_xl_2890"/>
      <sheetName val="_SHOPLIST.xls__SHOPLIST_xl_2891"/>
      <sheetName val="_SHOPLIST.xls__SHOPLIST_xl_2892"/>
      <sheetName val="_SHOPLIST.xls__SHOPLIST_xl_2893"/>
      <sheetName val="_SHOPLIST.xls__SHOPLIST_xl_2894"/>
      <sheetName val="_SHOPLIST.xls__SHOPLIST_xl_2895"/>
      <sheetName val="_SHOPLIST.xls__SHOPLIST_xl_2896"/>
      <sheetName val="_SHOPLIST.xls__SHOPLIST_xl_2897"/>
      <sheetName val="_SHOPLIST.xls__SHOPLIST_xl_2898"/>
      <sheetName val="_SHOPLIST.xls__SHOPLIST_xl_2899"/>
      <sheetName val="_SHOPLIST.xls__SHOPLIST_xl_2900"/>
      <sheetName val="_SHOPLIST.xls__SHOPLIST_xl_2901"/>
      <sheetName val="_SHOPLIST.xls__SHOPLIST_xl_2902"/>
      <sheetName val="_SHOPLIST.xls__SHOPLIST_xl_2903"/>
      <sheetName val="_SHOPLIST.xls__SHOPLIST_xl_2904"/>
      <sheetName val="_SHOPLIST.xls__SHOPLIST_xl_2905"/>
      <sheetName val="_SHOPLIST.xls__SHOPLIST_xl_2906"/>
      <sheetName val="_SHOPLIST.xls__SHOPLIST_xl_2907"/>
      <sheetName val="_SHOPLIST.xls__SHOPLIST_xl_2908"/>
      <sheetName val="_SHOPLIST.xls__SHOPLIST_xl_2909"/>
      <sheetName val="_SHOPLIST.xls__SHOPLIST_xl_2910"/>
      <sheetName val="_SHOPLIST.xls__SHOPLIST_xl_2911"/>
      <sheetName val="_SHOPLIST.xls__SHOPLIST_xl_2912"/>
      <sheetName val="_SHOPLIST.xls__SHOPLIST_xl_2687"/>
      <sheetName val="_SHOPLIST.xls__SHOPLIST_xl_2688"/>
      <sheetName val="_SHOPLIST.xls__SHOPLIST_xl_2689"/>
      <sheetName val="_SHOPLIST.xls__SHOPLIST_xl_2690"/>
      <sheetName val="_SHOPLIST.xls__SHOPLIST_xl_2691"/>
      <sheetName val="_SHOPLIST.xls__SHOPLIST_xl_2692"/>
      <sheetName val="_SHOPLIST.xls__SHOPLIST_xl_2693"/>
      <sheetName val="_SHOPLIST.xls__SHOPLIST_xl_2694"/>
      <sheetName val="_SHOPLIST.xls__SHOPLIST_xl_2695"/>
      <sheetName val="_SHOPLIST.xls__SHOPLIST_xl_2696"/>
      <sheetName val="_SHOPLIST.xls__SHOPLIST_xl_2697"/>
      <sheetName val="_SHOPLIST.xls__SHOPLIST_xl_2698"/>
      <sheetName val="_SHOPLIST.xls__SHOPLIST_xl_2699"/>
      <sheetName val="_SHOPLIST.xls__SHOPLIST_xl_2700"/>
      <sheetName val="_SHOPLIST.xls__SHOPLIST_xl_2701"/>
      <sheetName val="_SHOPLIST.xls__SHOPLIST_xl_2702"/>
      <sheetName val="_SHOPLIST.xls__SHOPLIST_xl_2703"/>
      <sheetName val="_SHOPLIST.xls__SHOPLIST_xl_2704"/>
      <sheetName val="_SHOPLIST.xls__SHOPLIST_xl_2705"/>
      <sheetName val="_SHOPLIST.xls__SHOPLIST_xl_2706"/>
      <sheetName val="_SHOPLIST.xls__SHOPLIST_xl_2707"/>
      <sheetName val="_SHOPLIST.xls__SHOPLIST_xl_2708"/>
      <sheetName val="_SHOPLIST.xls__SHOPLIST_xl_2709"/>
      <sheetName val="_SHOPLIST.xls__SHOPLIST_xl_2710"/>
      <sheetName val="_SHOPLIST.xls__SHOPLIST_xl_2711"/>
      <sheetName val="_SHOPLIST.xls__SHOPLIST_xl_2712"/>
      <sheetName val="_SHOPLIST.xls__SHOPLIST_xl_2713"/>
      <sheetName val="_SHOPLIST.xls__SHOPLIST_xl_2714"/>
      <sheetName val="_SHOPLIST.xls__SHOPLIST_xl_2715"/>
      <sheetName val="_SHOPLIST.xls__SHOPLIST_xl_2716"/>
      <sheetName val="_SHOPLIST.xls__SHOPLIST_xl_2717"/>
      <sheetName val="_SHOPLIST.xls__SHOPLIST_xl_2718"/>
      <sheetName val="_SHOPLIST.xls__SHOPLIST_xl_2719"/>
      <sheetName val="_SHOPLIST.xls__SHOPLIST_xl_2720"/>
      <sheetName val="_SHOPLIST.xls__SHOPLIST_xl_2721"/>
      <sheetName val="_SHOPLIST.xls__SHOPLIST_xl_2722"/>
      <sheetName val="_SHOPLIST.xls__SHOPLIST_xl_2723"/>
      <sheetName val="_SHOPLIST.xls__SHOPLIST_xl_2724"/>
      <sheetName val="_SHOPLIST.xls__SHOPLIST_xl_2725"/>
      <sheetName val="_SHOPLIST.xls__SHOPLIST_xl_2726"/>
      <sheetName val="_SHOPLIST.xls__SHOPLIST_xl_2727"/>
      <sheetName val="_SHOPLIST.xls__SHOPLIST_xl_2728"/>
      <sheetName val="_SHOPLIST.xls__SHOPLIST_xl_2729"/>
      <sheetName val="_SHOPLIST.xls__SHOPLIST_xl_2730"/>
      <sheetName val="_SHOPLIST.xls__SHOPLIST_xl_2731"/>
      <sheetName val="_SHOPLIST.xls__SHOPLIST_xl_2732"/>
      <sheetName val="_SHOPLIST.xls__SHOPLIST_xl_2733"/>
      <sheetName val="_SHOPLIST.xls__SHOPLIST_xl_2734"/>
      <sheetName val="_SHOPLIST.xls__SHOPLIST_xl_2735"/>
      <sheetName val="_SHOPLIST.xls__SHOPLIST_xl_2736"/>
      <sheetName val="_SHOPLIST.xls__SHOPLIST_xl_2737"/>
      <sheetName val="_SHOPLIST.xls__SHOPLIST_xl_2738"/>
      <sheetName val="_SHOPLIST.xls__SHOPLIST_xl_2739"/>
      <sheetName val="_SHOPLIST.xls__SHOPLIST_xl_2740"/>
      <sheetName val="_SHOPLIST.xls__SHOPLIST_xl_2741"/>
      <sheetName val="_SHOPLIST.xls__SHOPLIST_xl_2742"/>
      <sheetName val="_SHOPLIST.xls__SHOPLIST_xl_2743"/>
      <sheetName val="_SHOPLIST.xls__SHOPLIST_xl_2744"/>
      <sheetName val="_SHOPLIST.xls__SHOPLIST_xl_2745"/>
      <sheetName val="_SHOPLIST.xls__SHOPLIST_xl_2746"/>
      <sheetName val="_SHOPLIST.xls__SHOPLIST_xl_2747"/>
      <sheetName val="_SHOPLIST.xls__SHOPLIST_xl_2748"/>
      <sheetName val="_SHOPLIST.xls__SHOPLIST_xl_2749"/>
      <sheetName val="_SHOPLIST.xls__SHOPLIST_xl_2750"/>
      <sheetName val="_SHOPLIST.xls__SHOPLIST_xl_2751"/>
      <sheetName val="_SHOPLIST.xls__SHOPLIST_xl_2752"/>
      <sheetName val="_SHOPLIST.xls__SHOPLIST_xl_2753"/>
      <sheetName val="_SHOPLIST.xls__SHOPLIST_xl_2754"/>
      <sheetName val="_SHOPLIST.xls__SHOPLIST_xl_2755"/>
      <sheetName val="_SHOPLIST.xls__SHOPLIST_xl_2756"/>
      <sheetName val="_SHOPLIST.xls__SHOPLIST_xl_2757"/>
      <sheetName val="_SHOPLIST.xls__SHOPLIST_xl_2758"/>
      <sheetName val="_SHOPLIST.xls__SHOPLIST_xl_2759"/>
      <sheetName val="_SHOPLIST.xls__SHOPLIST_xl_2760"/>
      <sheetName val="_SHOPLIST.xls__SHOPLIST_xl_2761"/>
      <sheetName val="_SHOPLIST.xls__SHOPLIST_xl_2762"/>
      <sheetName val="_SHOPLIST.xls__SHOPLIST_xl_2763"/>
      <sheetName val="_SHOPLIST.xls__SHOPLIST_xl_2764"/>
      <sheetName val="_SHOPLIST.xls__SHOPLIST_xl_2765"/>
      <sheetName val="_SHOPLIST.xls__SHOPLIST_xl_2766"/>
      <sheetName val="_SHOPLIST.xls__SHOPLIST_xl_2767"/>
      <sheetName val="_SHOPLIST.xls__SHOPLIST_xl_2768"/>
      <sheetName val="_SHOPLIST.xls__SHOPLIST_xl_2769"/>
      <sheetName val="_SHOPLIST.xls__SHOPLIST_xl_2770"/>
      <sheetName val="_SHOPLIST.xls__SHOPLIST_xl_2771"/>
      <sheetName val="_SHOPLIST.xls__SHOPLIST_xl_2772"/>
      <sheetName val="_SHOPLIST.xls__SHOPLIST_xl_2773"/>
      <sheetName val="_SHOPLIST.xls__SHOPLIST_xl_2774"/>
      <sheetName val="_SHOPLIST.xls__SHOPLIST_xl_2775"/>
      <sheetName val="_SHOPLIST.xls__SHOPLIST_xl_2776"/>
      <sheetName val="_SHOPLIST.xls__SHOPLIST_xl_2777"/>
      <sheetName val="_SHOPLIST.xls__SHOPLIST_xl_2778"/>
      <sheetName val="_SHOPLIST.xls__SHOPLIST_xl_2779"/>
      <sheetName val="_SHOPLIST.xls__SHOPLIST_xl_2780"/>
      <sheetName val="_SHOPLIST.xls__SHOPLIST_xl_2781"/>
      <sheetName val="_SHOPLIST.xls__SHOPLIST_xl_2782"/>
      <sheetName val="_SHOPLIST.xls__SHOPLIST_xl_2783"/>
      <sheetName val="_SHOPLIST.xls__SHOPLIST_xl_2784"/>
      <sheetName val="_SHOPLIST.xls__SHOPLIST_xl_2785"/>
      <sheetName val="_SHOPLIST.xls__SHOPLIST_xl_2786"/>
      <sheetName val="_SHOPLIST.xls__SHOPLIST_xl_2787"/>
      <sheetName val="_SHOPLIST.xls__SHOPLIST_xl_2788"/>
      <sheetName val="_SHOPLIST.xls__SHOPLIST_xl_2789"/>
      <sheetName val="_SHOPLIST.xls__SHOPLIST_xl_2790"/>
      <sheetName val="_SHOPLIST.xls__SHOPLIST_xl_2791"/>
      <sheetName val="_SHOPLIST.xls__SHOPLIST_xl_2792"/>
      <sheetName val="_SHOPLIST.xls__SHOPLIST_xl_2793"/>
      <sheetName val="_SHOPLIST.xls__SHOPLIST_xl_2794"/>
      <sheetName val="_SHOPLIST.xls__SHOPLIST_xl_2795"/>
      <sheetName val="_SHOPLIST.xls__SHOPLIST_xl_2796"/>
      <sheetName val="_SHOPLIST.xls__SHOPLIST_xl_2797"/>
      <sheetName val="_SHOPLIST.xls__SHOPLIST_xl_2798"/>
      <sheetName val="_SHOPLIST.xls__SHOPLIST_xl_2799"/>
      <sheetName val="_SHOPLIST.xls__SHOPLIST_xl_2461"/>
      <sheetName val="_SHOPLIST.xls__SHOPLIST_xl_2462"/>
      <sheetName val="_SHOPLIST.xls__SHOPLIST_xl_2463"/>
      <sheetName val="_SHOPLIST.xls__SHOPLIST_xl_2464"/>
      <sheetName val="_SHOPLIST.xls__SHOPLIST_xl_2465"/>
      <sheetName val="_SHOPLIST.xls__SHOPLIST_xl_2466"/>
      <sheetName val="_SHOPLIST.xls__SHOPLIST_xl_2467"/>
      <sheetName val="_SHOPLIST.xls__SHOPLIST_xl_2468"/>
      <sheetName val="_SHOPLIST.xls__SHOPLIST_xl_2469"/>
      <sheetName val="_SHOPLIST.xls__SHOPLIST_xl_2470"/>
      <sheetName val="_SHOPLIST.xls__SHOPLIST_xl_2471"/>
      <sheetName val="_SHOPLIST.xls__SHOPLIST_xl_2472"/>
      <sheetName val="_SHOPLIST.xls__SHOPLIST_xl_2473"/>
      <sheetName val="_SHOPLIST.xls__SHOPLIST_xl_2474"/>
      <sheetName val="_SHOPLIST.xls__SHOPLIST_xl_2475"/>
      <sheetName val="_SHOPLIST.xls__SHOPLIST_xl_2476"/>
      <sheetName val="_SHOPLIST.xls__SHOPLIST_xl_2477"/>
      <sheetName val="_SHOPLIST.xls__SHOPLIST_xl_2478"/>
      <sheetName val="_SHOPLIST.xls__SHOPLIST_xl_2479"/>
      <sheetName val="_SHOPLIST.xls__SHOPLIST_xl_2480"/>
      <sheetName val="_SHOPLIST.xls__SHOPLIST_xl_2481"/>
      <sheetName val="_SHOPLIST.xls__SHOPLIST_xl_2482"/>
      <sheetName val="_SHOPLIST.xls__SHOPLIST_xl_2483"/>
      <sheetName val="_SHOPLIST.xls__SHOPLIST_xl_2484"/>
      <sheetName val="_SHOPLIST.xls__SHOPLIST_xl_2485"/>
      <sheetName val="_SHOPLIST.xls__SHOPLIST_xl_2486"/>
      <sheetName val="_SHOPLIST.xls__SHOPLIST_xl_2487"/>
      <sheetName val="_SHOPLIST.xls__SHOPLIST_xl_2488"/>
      <sheetName val="_SHOPLIST.xls__SHOPLIST_xl_2489"/>
      <sheetName val="_SHOPLIST.xls__SHOPLIST_xl_2490"/>
      <sheetName val="_SHOPLIST.xls__SHOPLIST_xl_2491"/>
      <sheetName val="_SHOPLIST.xls__SHOPLIST_xl_2492"/>
      <sheetName val="_SHOPLIST.xls__SHOPLIST_xl_2493"/>
      <sheetName val="_SHOPLIST.xls__SHOPLIST_xl_2494"/>
      <sheetName val="_SHOPLIST.xls__SHOPLIST_xl_2495"/>
      <sheetName val="_SHOPLIST.xls__SHOPLIST_xl_2496"/>
      <sheetName val="_SHOPLIST.xls__SHOPLIST_xl_2497"/>
      <sheetName val="_SHOPLIST.xls__SHOPLIST_xl_2498"/>
      <sheetName val="_SHOPLIST.xls__SHOPLIST_xl_2499"/>
      <sheetName val="_SHOPLIST.xls__SHOPLIST_xl_2500"/>
      <sheetName val="_SHOPLIST.xls__SHOPLIST_xl_2501"/>
      <sheetName val="_SHOPLIST.xls__SHOPLIST_xl_2502"/>
      <sheetName val="_SHOPLIST.xls__SHOPLIST_xl_2503"/>
      <sheetName val="_SHOPLIST.xls__SHOPLIST_xl_2504"/>
      <sheetName val="_SHOPLIST.xls__SHOPLIST_xl_2505"/>
      <sheetName val="_SHOPLIST.xls__SHOPLIST_xl_2506"/>
      <sheetName val="_SHOPLIST.xls__SHOPLIST_xl_2507"/>
      <sheetName val="_SHOPLIST.xls__SHOPLIST_xl_2508"/>
      <sheetName val="_SHOPLIST.xls__SHOPLIST_xl_2509"/>
      <sheetName val="_SHOPLIST.xls__SHOPLIST_xl_2510"/>
      <sheetName val="_SHOPLIST.xls__SHOPLIST_xl_2511"/>
      <sheetName val="_SHOPLIST.xls__SHOPLIST_xl_2512"/>
      <sheetName val="_SHOPLIST.xls__SHOPLIST_xl_2513"/>
      <sheetName val="_SHOPLIST.xls__SHOPLIST_xl_2514"/>
      <sheetName val="_SHOPLIST.xls__SHOPLIST_xl_2515"/>
      <sheetName val="_SHOPLIST.xls__SHOPLIST_xl_2516"/>
      <sheetName val="_SHOPLIST.xls__SHOPLIST_xl_2517"/>
      <sheetName val="_SHOPLIST.xls__SHOPLIST_xl_2518"/>
      <sheetName val="_SHOPLIST.xls__SHOPLIST_xl_2519"/>
      <sheetName val="_SHOPLIST.xls__SHOPLIST_xl_2520"/>
      <sheetName val="_SHOPLIST.xls__SHOPLIST_xl_2521"/>
      <sheetName val="_SHOPLIST.xls__SHOPLIST_xl_2522"/>
      <sheetName val="_SHOPLIST.xls__SHOPLIST_xl_2523"/>
      <sheetName val="_SHOPLIST.xls__SHOPLIST_xl_2524"/>
      <sheetName val="_SHOPLIST.xls__SHOPLIST_xl_2525"/>
      <sheetName val="_SHOPLIST.xls__SHOPLIST_xl_2526"/>
      <sheetName val="_SHOPLIST.xls__SHOPLIST_xl_2527"/>
      <sheetName val="_SHOPLIST.xls__SHOPLIST_xl_2528"/>
      <sheetName val="_SHOPLIST.xls__SHOPLIST_xl_2529"/>
      <sheetName val="_SHOPLIST.xls__SHOPLIST_xl_2530"/>
      <sheetName val="_SHOPLIST.xls__SHOPLIST_xl_2531"/>
      <sheetName val="_SHOPLIST.xls__SHOPLIST_xl_2532"/>
      <sheetName val="_SHOPLIST.xls__SHOPLIST_xl_2533"/>
      <sheetName val="_SHOPLIST.xls__SHOPLIST_xl_2534"/>
      <sheetName val="_SHOPLIST.xls__SHOPLIST_xl_2535"/>
      <sheetName val="_SHOPLIST.xls__SHOPLIST_xl_2536"/>
      <sheetName val="_SHOPLIST.xls__SHOPLIST_xl_2537"/>
      <sheetName val="_SHOPLIST.xls__SHOPLIST_xl_2538"/>
      <sheetName val="_SHOPLIST.xls__SHOPLIST_xl_2539"/>
      <sheetName val="_SHOPLIST.xls__SHOPLIST_xl_2540"/>
      <sheetName val="_SHOPLIST.xls__SHOPLIST_xl_2541"/>
      <sheetName val="_SHOPLIST.xls__SHOPLIST_xl_2542"/>
      <sheetName val="_SHOPLIST.xls__SHOPLIST_xl_2543"/>
      <sheetName val="_SHOPLIST.xls__SHOPLIST_xl_2544"/>
      <sheetName val="_SHOPLIST.xls__SHOPLIST_xl_2545"/>
      <sheetName val="_SHOPLIST.xls__SHOPLIST_xl_2546"/>
      <sheetName val="_SHOPLIST.xls__SHOPLIST_xl_2547"/>
      <sheetName val="_SHOPLIST.xls__SHOPLIST_xl_2548"/>
      <sheetName val="_SHOPLIST.xls__SHOPLIST_xl_2549"/>
      <sheetName val="_SHOPLIST.xls__SHOPLIST_xl_2550"/>
      <sheetName val="_SHOPLIST.xls__SHOPLIST_xl_2551"/>
      <sheetName val="_SHOPLIST.xls__SHOPLIST_xl_2552"/>
      <sheetName val="_SHOPLIST.xls__SHOPLIST_xl_2553"/>
      <sheetName val="_SHOPLIST.xls__SHOPLIST_xl_2554"/>
      <sheetName val="_SHOPLIST.xls__SHOPLIST_xl_2555"/>
      <sheetName val="_SHOPLIST.xls__SHOPLIST_xl_2556"/>
      <sheetName val="_SHOPLIST.xls__SHOPLIST_xl_2557"/>
      <sheetName val="_SHOPLIST.xls__SHOPLIST_xl_2558"/>
      <sheetName val="_SHOPLIST.xls__SHOPLIST_xl_2559"/>
      <sheetName val="_SHOPLIST.xls__SHOPLIST_xl_2560"/>
      <sheetName val="_SHOPLIST.xls__SHOPLIST_xl_2561"/>
      <sheetName val="_SHOPLIST.xls__SHOPLIST_xl_2562"/>
      <sheetName val="_SHOPLIST.xls__SHOPLIST_xl_2563"/>
      <sheetName val="_SHOPLIST.xls__SHOPLIST_xl_2564"/>
      <sheetName val="_SHOPLIST.xls__SHOPLIST_xl_2565"/>
      <sheetName val="_SHOPLIST.xls__SHOPLIST_xl_2566"/>
      <sheetName val="_SHOPLIST.xls__SHOPLIST_xl_2567"/>
      <sheetName val="_SHOPLIST.xls__SHOPLIST_xl_2568"/>
      <sheetName val="_SHOPLIST.xls__SHOPLIST_xl_2569"/>
      <sheetName val="_SHOPLIST.xls__SHOPLIST_xl_2570"/>
      <sheetName val="_SHOPLIST.xls__SHOPLIST_xl_2571"/>
      <sheetName val="_SHOPLIST.xls__SHOPLIST_xl_2572"/>
      <sheetName val="_SHOPLIST.xls__SHOPLIST_xl_2573"/>
      <sheetName val="_SHOPLIST.xls__SHOPLIST_xl_2574"/>
      <sheetName val="_SHOPLIST.xls__SHOPLIST_xl_2575"/>
      <sheetName val="_SHOPLIST.xls__SHOPLIST_xl_2576"/>
      <sheetName val="_SHOPLIST.xls__SHOPLIST_xl_2577"/>
      <sheetName val="_SHOPLIST.xls__SHOPLIST_xl_2578"/>
      <sheetName val="_SHOPLIST.xls__SHOPLIST_xl_2579"/>
      <sheetName val="_SHOPLIST.xls__SHOPLIST_xl_2580"/>
      <sheetName val="_SHOPLIST.xls__SHOPLIST_xl_2581"/>
      <sheetName val="_SHOPLIST.xls__SHOPLIST_xl_2582"/>
      <sheetName val="_SHOPLIST.xls__SHOPLIST_xl_2583"/>
      <sheetName val="_SHOPLIST.xls__SHOPLIST_xl_2584"/>
      <sheetName val="_SHOPLIST.xls__SHOPLIST_xl_2585"/>
      <sheetName val="_SHOPLIST.xls__SHOPLIST_xl_2586"/>
      <sheetName val="_SHOPLIST.xls__SHOPLIST_xl_2587"/>
      <sheetName val="_SHOPLIST.xls__SHOPLIST_xl_2588"/>
      <sheetName val="_SHOPLIST.xls__SHOPLIST_xl_2589"/>
      <sheetName val="_SHOPLIST.xls__SHOPLIST_xl_2590"/>
      <sheetName val="_SHOPLIST.xls__SHOPLIST_xl_2591"/>
      <sheetName val="_SHOPLIST.xls__SHOPLIST_xl_2592"/>
      <sheetName val="_SHOPLIST.xls__SHOPLIST_xl_2593"/>
      <sheetName val="_SHOPLIST.xls__SHOPLIST_xl_2594"/>
      <sheetName val="_SHOPLIST.xls__SHOPLIST_xl_2595"/>
      <sheetName val="_SHOPLIST.xls__SHOPLIST_xl_2596"/>
      <sheetName val="_SHOPLIST.xls__SHOPLIST_xl_2597"/>
      <sheetName val="_SHOPLIST.xls__SHOPLIST_xl_2598"/>
      <sheetName val="_SHOPLIST.xls__SHOPLIST_xl_2599"/>
      <sheetName val="_SHOPLIST.xls__SHOPLIST_xl_2600"/>
      <sheetName val="_SHOPLIST.xls__SHOPLIST_xl_2601"/>
      <sheetName val="_SHOPLIST.xls__SHOPLIST_xl_2602"/>
      <sheetName val="_SHOPLIST.xls__SHOPLIST_xl_2603"/>
      <sheetName val="_SHOPLIST.xls__SHOPLIST_xl_2604"/>
      <sheetName val="_SHOPLIST.xls__SHOPLIST_xl_2605"/>
      <sheetName val="_SHOPLIST.xls__SHOPLIST_xl_2606"/>
      <sheetName val="_SHOPLIST.xls__SHOPLIST_xl_2607"/>
      <sheetName val="_SHOPLIST.xls__SHOPLIST_xl_2608"/>
      <sheetName val="_SHOPLIST.xls__SHOPLIST_xl_2609"/>
      <sheetName val="_SHOPLIST.xls__SHOPLIST_xl_2610"/>
      <sheetName val="_SHOPLIST.xls__SHOPLIST_xl_2611"/>
      <sheetName val="_SHOPLIST.xls__SHOPLIST_xl_2612"/>
      <sheetName val="_SHOPLIST.xls__SHOPLIST_xl_2613"/>
      <sheetName val="_SHOPLIST.xls__SHOPLIST_xl_2614"/>
      <sheetName val="_SHOPLIST.xls__SHOPLIST_xl_2615"/>
      <sheetName val="_SHOPLIST.xls__SHOPLIST_xl_2616"/>
      <sheetName val="_SHOPLIST.xls__SHOPLIST_xl_2617"/>
      <sheetName val="_SHOPLIST.xls__SHOPLIST_xl_2618"/>
      <sheetName val="_SHOPLIST.xls__SHOPLIST_xl_2619"/>
      <sheetName val="_SHOPLIST.xls__SHOPLIST_xl_2620"/>
      <sheetName val="_SHOPLIST.xls__SHOPLIST_xl_2621"/>
      <sheetName val="_SHOPLIST.xls__SHOPLIST_xl_2622"/>
      <sheetName val="_SHOPLIST.xls__SHOPLIST_xl_2623"/>
      <sheetName val="_SHOPLIST.xls__SHOPLIST_xl_2624"/>
      <sheetName val="_SHOPLIST.xls__SHOPLIST_xl_2625"/>
      <sheetName val="_SHOPLIST.xls__SHOPLIST_xl_2626"/>
      <sheetName val="_SHOPLIST.xls__SHOPLIST_xl_2627"/>
      <sheetName val="_SHOPLIST.xls__SHOPLIST_xl_2628"/>
      <sheetName val="_SHOPLIST.xls__SHOPLIST_xl_2629"/>
      <sheetName val="_SHOPLIST.xls__SHOPLIST_xl_2630"/>
      <sheetName val="_SHOPLIST.xls__SHOPLIST_xl_2631"/>
      <sheetName val="_SHOPLIST.xls__SHOPLIST_xl_2632"/>
      <sheetName val="_SHOPLIST.xls__SHOPLIST_xl_2633"/>
      <sheetName val="_SHOPLIST.xls__SHOPLIST_xl_2634"/>
      <sheetName val="_SHOPLIST.xls__SHOPLIST_xl_2635"/>
      <sheetName val="_SHOPLIST.xls__SHOPLIST_xl_2636"/>
      <sheetName val="_SHOPLIST.xls__SHOPLIST_xl_2637"/>
      <sheetName val="_SHOPLIST.xls__SHOPLIST_xl_2638"/>
      <sheetName val="_SHOPLIST.xls__SHOPLIST_xl_2639"/>
      <sheetName val="_SHOPLIST.xls__SHOPLIST_xl_2640"/>
      <sheetName val="_SHOPLIST.xls__SHOPLIST_xl_2641"/>
      <sheetName val="_SHOPLIST.xls__SHOPLIST_xl_2642"/>
      <sheetName val="_SHOPLIST.xls__SHOPLIST_xl_2643"/>
      <sheetName val="_SHOPLIST.xls__SHOPLIST_xl_2644"/>
      <sheetName val="_SHOPLIST.xls__SHOPLIST_xl_2645"/>
      <sheetName val="_SHOPLIST.xls__SHOPLIST_xl_2646"/>
      <sheetName val="_SHOPLIST.xls__SHOPLIST_xl_2647"/>
      <sheetName val="_SHOPLIST.xls__SHOPLIST_xl_2648"/>
      <sheetName val="_SHOPLIST.xls__SHOPLIST_xl_2649"/>
      <sheetName val="_SHOPLIST.xls__SHOPLIST_xl_2650"/>
      <sheetName val="_SHOPLIST.xls__SHOPLIST_xl_2651"/>
      <sheetName val="_SHOPLIST.xls__SHOPLIST_xl_2652"/>
      <sheetName val="_SHOPLIST.xls__SHOPLIST_xl_2653"/>
      <sheetName val="_SHOPLIST.xls__SHOPLIST_xl_2654"/>
      <sheetName val="_SHOPLIST.xls__SHOPLIST_xl_2655"/>
      <sheetName val="_SHOPLIST.xls__SHOPLIST_xl_2656"/>
      <sheetName val="_SHOPLIST.xls__SHOPLIST_xl_2657"/>
      <sheetName val="_SHOPLIST.xls__SHOPLIST_xl_2658"/>
      <sheetName val="_SHOPLIST.xls__SHOPLIST_xl_2659"/>
      <sheetName val="_SHOPLIST.xls__SHOPLIST_xl_2660"/>
      <sheetName val="_SHOPLIST.xls__SHOPLIST_xl_2661"/>
      <sheetName val="_SHOPLIST.xls__SHOPLIST_xl_2662"/>
      <sheetName val="_SHOPLIST.xls__SHOPLIST_xl_2663"/>
      <sheetName val="_SHOPLIST.xls__SHOPLIST_xl_2664"/>
      <sheetName val="_SHOPLIST.xls__SHOPLIST_xl_2665"/>
      <sheetName val="_SHOPLIST.xls__SHOPLIST_xl_2666"/>
      <sheetName val="_SHOPLIST.xls__SHOPLIST_xl_2667"/>
      <sheetName val="_SHOPLIST.xls__SHOPLIST_xl_2668"/>
      <sheetName val="_SHOPLIST.xls__SHOPLIST_xl_2669"/>
      <sheetName val="_SHOPLIST.xls__SHOPLIST_xl_2670"/>
      <sheetName val="_SHOPLIST.xls__SHOPLIST_xl_2671"/>
      <sheetName val="_SHOPLIST.xls__SHOPLIST_xl_2672"/>
      <sheetName val="_SHOPLIST.xls__SHOPLIST_xl_2673"/>
      <sheetName val="_SHOPLIST.xls__SHOPLIST_xl_2674"/>
      <sheetName val="_SHOPLIST.xls__SHOPLIST_xl_2675"/>
      <sheetName val="_SHOPLIST.xls__SHOPLIST_xl_2676"/>
      <sheetName val="_SHOPLIST.xls__SHOPLIST_xl_2677"/>
      <sheetName val="_SHOPLIST.xls__SHOPLIST_xl_2678"/>
      <sheetName val="_SHOPLIST.xls__SHOPLIST_xl_2679"/>
      <sheetName val="_SHOPLIST.xls__SHOPLIST_xl_2680"/>
      <sheetName val="_SHOPLIST.xls__SHOPLIST_xl_2681"/>
      <sheetName val="_SHOPLIST.xls__SHOPLIST_xl_2682"/>
      <sheetName val="_SHOPLIST.xls__SHOPLIST_xl_2683"/>
      <sheetName val="_SHOPLIST.xls__SHOPLIST_xl_2684"/>
      <sheetName val="_SHOPLIST.xls__SHOPLIST_xl_2685"/>
      <sheetName val="_SHOPLIST.xls__SHOPLIST_xl_2686"/>
      <sheetName val="_SHOPLIST.xls__SHOPLIST_xl_3534"/>
      <sheetName val="_SHOPLIST.xls__SHOPLIST_xl_3535"/>
      <sheetName val="_SHOPLIST.xls__SHOPLIST_xl_3536"/>
      <sheetName val="_SHOPLIST.xls__SHOPLIST_xl_3537"/>
      <sheetName val="_SHOPLIST.xls__SHOPLIST_xl_3538"/>
      <sheetName val="_SHOPLIST.xls__SHOPLIST_xl_3539"/>
      <sheetName val="_SHOPLIST.xls__SHOPLIST_xl_3540"/>
      <sheetName val="_SHOPLIST.xls__SHOPLIST_xl_3541"/>
      <sheetName val="_SHOPLIST.xls__SHOPLIST_xl_3542"/>
      <sheetName val="_SHOPLIST.xls__SHOPLIST_xl_3543"/>
      <sheetName val="_SHOPLIST.xls__SHOPLIST_xl_3544"/>
      <sheetName val="_SHOPLIST.xls__SHOPLIST_xl_3545"/>
      <sheetName val="_SHOPLIST.xls__SHOPLIST_xl_3546"/>
      <sheetName val="_SHOPLIST.xls__SHOPLIST_xl_3547"/>
      <sheetName val="_SHOPLIST.xls__SHOPLIST_xl_3548"/>
      <sheetName val="_SHOPLIST.xls__SHOPLIST_xl_3549"/>
      <sheetName val="_SHOPLIST.xls__SHOPLIST_xl_3550"/>
      <sheetName val="_SHOPLIST.xls__SHOPLIST_xl_2913"/>
      <sheetName val="_SHOPLIST.xls__SHOPLIST_xl_2914"/>
      <sheetName val="_SHOPLIST.xls__SHOPLIST_xl_2915"/>
      <sheetName val="_SHOPLIST.xls__SHOPLIST_xl_2916"/>
      <sheetName val="_SHOPLIST.xls__SHOPLIST_xl_2917"/>
      <sheetName val="_SHOPLIST.xls__SHOPLIST_xl_2918"/>
      <sheetName val="_SHOPLIST.xls__SHOPLIST_xl_2919"/>
      <sheetName val="_SHOPLIST.xls__SHOPLIST_xl_2920"/>
      <sheetName val="_SHOPLIST.xls__SHOPLIST_xl_2921"/>
      <sheetName val="_SHOPLIST.xls__SHOPLIST_xl_2922"/>
      <sheetName val="_SHOPLIST.xls__SHOPLIST_xl_2923"/>
      <sheetName val="_SHOPLIST.xls__SHOPLIST_xl_2924"/>
      <sheetName val="_SHOPLIST.xls__SHOPLIST_xl_2925"/>
      <sheetName val="_SHOPLIST.xls__SHOPLIST_xl_2926"/>
      <sheetName val="_SHOPLIST.xls__SHOPLIST_xl_2927"/>
      <sheetName val="_SHOPLIST.xls__SHOPLIST_xl_2928"/>
      <sheetName val="_SHOPLIST.xls__SHOPLIST_xl_2929"/>
      <sheetName val="_SHOPLIST.xls__SHOPLIST_xl_2930"/>
      <sheetName val="_SHOPLIST.xls__SHOPLIST_xl_2931"/>
      <sheetName val="_SHOPLIST.xls__SHOPLIST_xl_2932"/>
      <sheetName val="_SHOPLIST.xls__SHOPLIST_xl_2933"/>
      <sheetName val="_SHOPLIST.xls__SHOPLIST_xl_2934"/>
      <sheetName val="_SHOPLIST.xls__SHOPLIST_xl_2935"/>
      <sheetName val="_SHOPLIST.xls__SHOPLIST_xl_2936"/>
      <sheetName val="_SHOPLIST.xls__SHOPLIST_xl_2937"/>
      <sheetName val="_SHOPLIST.xls__SHOPLIST_xl_2938"/>
      <sheetName val="_SHOPLIST.xls__SHOPLIST_xl_2939"/>
      <sheetName val="_SHOPLIST.xls__SHOPLIST_xl_2940"/>
      <sheetName val="_SHOPLIST.xls__SHOPLIST_xl_2941"/>
      <sheetName val="_SHOPLIST.xls__SHOPLIST_xl_2942"/>
      <sheetName val="_SHOPLIST.xls__SHOPLIST_xl_2943"/>
      <sheetName val="_SHOPLIST.xls__SHOPLIST_xl_2944"/>
      <sheetName val="_SHOPLIST.xls__SHOPLIST_xl_2945"/>
      <sheetName val="_SHOPLIST.xls__SHOPLIST_xl_2946"/>
      <sheetName val="_SHOPLIST.xls__SHOPLIST_xl_2947"/>
      <sheetName val="_SHOPLIST.xls__SHOPLIST_xl_2948"/>
      <sheetName val="_SHOPLIST.xls__SHOPLIST_xl_2949"/>
      <sheetName val="_SHOPLIST.xls__SHOPLIST_xl_2950"/>
      <sheetName val="_SHOPLIST.xls__SHOPLIST_xl_2951"/>
      <sheetName val="_SHOPLIST.xls__SHOPLIST_xl_2952"/>
      <sheetName val="_SHOPLIST.xls__SHOPLIST_xl_2953"/>
      <sheetName val="_SHOPLIST.xls__SHOPLIST_xl_2954"/>
      <sheetName val="_SHOPLIST.xls__SHOPLIST_xl_2955"/>
      <sheetName val="_SHOPLIST.xls__SHOPLIST_xl_2956"/>
      <sheetName val="_SHOPLIST.xls__SHOPLIST_xl_2957"/>
      <sheetName val="_SHOPLIST.xls__SHOPLIST_xl_2958"/>
      <sheetName val="_SHOPLIST.xls__SHOPLIST_xl_2959"/>
      <sheetName val="_SHOPLIST.xls__SHOPLIST_xl_2960"/>
      <sheetName val="_SHOPLIST.xls__SHOPLIST_xl_2961"/>
      <sheetName val="_SHOPLIST.xls__SHOPLIST_xl_2962"/>
      <sheetName val="_SHOPLIST.xls__SHOPLIST_xl_2963"/>
      <sheetName val="_SHOPLIST.xls__SHOPLIST_xl_2964"/>
      <sheetName val="_SHOPLIST.xls__SHOPLIST_xl_2965"/>
      <sheetName val="_SHOPLIST.xls__SHOPLIST_xl_2966"/>
      <sheetName val="_SHOPLIST.xls__SHOPLIST_xl_2967"/>
      <sheetName val="_SHOPLIST.xls__SHOPLIST_xl_2968"/>
      <sheetName val="_SHOPLIST.xls__SHOPLIST_xl_2969"/>
      <sheetName val="_SHOPLIST.xls__SHOPLIST_xl_2970"/>
      <sheetName val="_SHOPLIST.xls__SHOPLIST_xl_2971"/>
      <sheetName val="_SHOPLIST.xls__SHOPLIST_xl_2972"/>
      <sheetName val="_SHOPLIST.xls__SHOPLIST_xl_2973"/>
      <sheetName val="_SHOPLIST.xls__SHOPLIST_xl_2974"/>
      <sheetName val="_SHOPLIST.xls__SHOPLIST_xl_2975"/>
      <sheetName val="_SHOPLIST.xls__SHOPLIST_xl_2976"/>
      <sheetName val="_SHOPLIST.xls__SHOPLIST_xl_2977"/>
      <sheetName val="_SHOPLIST.xls__SHOPLIST_xl_2978"/>
      <sheetName val="_SHOPLIST.xls__SHOPLIST_xl_2979"/>
      <sheetName val="_SHOPLIST.xls__SHOPLIST_xl_2980"/>
      <sheetName val="_SHOPLIST.xls__SHOPLIST_xl_2981"/>
      <sheetName val="_SHOPLIST.xls__SHOPLIST_xl_2982"/>
      <sheetName val="_SHOPLIST.xls__SHOPLIST_xl_2983"/>
      <sheetName val="_SHOPLIST.xls__SHOPLIST_xl_2984"/>
      <sheetName val="_SHOPLIST.xls__SHOPLIST_xl_2985"/>
      <sheetName val="_SHOPLIST.xls__SHOPLIST_xl_2986"/>
      <sheetName val="_SHOPLIST.xls__SHOPLIST_xl_2987"/>
      <sheetName val="_SHOPLIST.xls__SHOPLIST_xl_2988"/>
      <sheetName val="_SHOPLIST.xls__SHOPLIST_xl_2989"/>
      <sheetName val="_SHOPLIST.xls__SHOPLIST_xl_2990"/>
      <sheetName val="_SHOPLIST.xls__SHOPLIST_xl_2991"/>
      <sheetName val="_SHOPLIST.xls__SHOPLIST_xl_2992"/>
      <sheetName val="_SHOPLIST.xls__SHOPLIST_xl_2993"/>
      <sheetName val="_SHOPLIST.xls__SHOPLIST_xl_2994"/>
      <sheetName val="_SHOPLIST.xls__SHOPLIST_xl_2995"/>
      <sheetName val="_SHOPLIST.xls__SHOPLIST_xl_2996"/>
      <sheetName val="_SHOPLIST.xls__SHOPLIST_xl_2997"/>
      <sheetName val="_SHOPLIST.xls__SHOPLIST_xl_2998"/>
      <sheetName val="_SHOPLIST.xls__SHOPLIST_xl_2999"/>
      <sheetName val="_SHOPLIST.xls__SHOPLIST_xl_3000"/>
      <sheetName val="_SHOPLIST.xls__SHOPLIST_xl_3001"/>
      <sheetName val="_SHOPLIST.xls__SHOPLIST_xl_3002"/>
      <sheetName val="_SHOPLIST.xls__SHOPLIST_xl_3003"/>
      <sheetName val="_SHOPLIST.xls__SHOPLIST_xl_3004"/>
      <sheetName val="_SHOPLIST.xls__SHOPLIST_xl_3005"/>
      <sheetName val="_SHOPLIST.xls__SHOPLIST_xl_3006"/>
      <sheetName val="_SHOPLIST.xls__SHOPLIST_xl_3007"/>
      <sheetName val="_SHOPLIST.xls__SHOPLIST_xl_3008"/>
      <sheetName val="_SHOPLIST.xls__SHOPLIST_xl_3009"/>
      <sheetName val="_SHOPLIST.xls__SHOPLIST_xl_3010"/>
      <sheetName val="_SHOPLIST.xls__SHOPLIST_xl_3011"/>
      <sheetName val="_SHOPLIST.xls__SHOPLIST_xl_3012"/>
      <sheetName val="_SHOPLIST.xls__SHOPLIST_xl_3013"/>
      <sheetName val="_SHOPLIST.xls__SHOPLIST_xl_3014"/>
      <sheetName val="_SHOPLIST.xls__SHOPLIST_xl_3015"/>
      <sheetName val="_SHOPLIST.xls__SHOPLIST_xl_3016"/>
      <sheetName val="_SHOPLIST.xls__SHOPLIST_xl_3017"/>
      <sheetName val="_SHOPLIST.xls__SHOPLIST_xl_3018"/>
      <sheetName val="_SHOPLIST.xls__SHOPLIST_xl_3019"/>
      <sheetName val="_SHOPLIST.xls__SHOPLIST_xl_3020"/>
      <sheetName val="_SHOPLIST.xls__SHOPLIST_xl_3021"/>
      <sheetName val="_SHOPLIST.xls__SHOPLIST_xl_3022"/>
      <sheetName val="_SHOPLIST.xls__SHOPLIST_xl_3023"/>
      <sheetName val="_SHOPLIST.xls__SHOPLIST_xl_3024"/>
      <sheetName val="_SHOPLIST.xls__SHOPLIST_xl_3025"/>
      <sheetName val="_SHOPLIST.xls_70___0_s__i____44"/>
      <sheetName val="_SHOPLIST.xls__VW__VU________26"/>
      <sheetName val="_SHOPLIST.xls__VW__VU________27"/>
      <sheetName val="_SHOPLIST.xls_70_x005f_x0000___0_x_14"/>
      <sheetName val="_SHOPLIST.xls_70___0_s__i____45"/>
      <sheetName val="_SHOPLIST.xls__SHOPLIST_xl_3026"/>
      <sheetName val="_SHOPLIST.xls_70___0_s__i____46"/>
      <sheetName val="_SHOPLIST.xls__SHOPLIST_xl_3027"/>
      <sheetName val="_SHOPLIST.xls__SHOPLIST_xl_3028"/>
      <sheetName val="_SHOPLIST.xls__SHOPLIST_xl_3029"/>
      <sheetName val="_SHOPLIST.xls__SHOPLIST_xl_3030"/>
      <sheetName val="_SHOPLIST.xls__SHOPLIST_xl_3031"/>
      <sheetName val="_SHOPLIST.xls__SHOPLIST_xl_3032"/>
      <sheetName val="_SHOPLIST.xls__SHOPLIST_xl_3033"/>
      <sheetName val="_SHOPLIST.xls__SHOPLIST_xl_3034"/>
      <sheetName val="_SHOPLIST.xls__SHOPLIST_xl_3035"/>
      <sheetName val="_SHOPLIST.xls__SHOPLIST_xl_3036"/>
      <sheetName val="_SHOPLIST.xls__SHOPLIST_xl_3037"/>
      <sheetName val="_SHOPLIST.xls__SHOPLIST_xl_3038"/>
      <sheetName val="_SHOPLIST.xls__SHOPLIST_xl_3039"/>
      <sheetName val="_SHOPLIST.xls__SHOPLIST_xl_3040"/>
      <sheetName val="_SHOPLIST.xls__SHOPLIST_xl_3041"/>
      <sheetName val="_SHOPLIST.xls__SHOPLIST_xl_3042"/>
      <sheetName val="_SHOPLIST.xls__SHOPLIST_xl_3043"/>
      <sheetName val="_SHOPLIST.xls__SHOPLIST_xl_3044"/>
      <sheetName val="_SHOPLIST.xls__SHOPLIST_xl_3045"/>
      <sheetName val="_SHOPLIST.xls__SHOPLIST_xl_3046"/>
      <sheetName val="_SHOPLIST.xls__SHOPLIST_xl_3047"/>
      <sheetName val="_SHOPLIST.xls__SHOPLIST_xl_3048"/>
      <sheetName val="_SHOPLIST.xls__SHOPLIST_xl_3049"/>
      <sheetName val="_SHOPLIST.xls__SHOPLIST_xl_3050"/>
      <sheetName val="_SHOPLIST.xls__SHOPLIST_xl_3051"/>
      <sheetName val="_SHOPLIST.xls__SHOPLIST_xl_3052"/>
      <sheetName val="_SHOPLIST.xls__SHOPLIST_xl_3053"/>
      <sheetName val="_SHOPLIST.xls__SHOPLIST_xl_3054"/>
      <sheetName val="_SHOPLIST.xls__SHOPLIST_xl_3055"/>
      <sheetName val="_SHOPLIST.xls__SHOPLIST_xl_3056"/>
      <sheetName val="_SHOPLIST.xls__SHOPLIST_xl_3057"/>
      <sheetName val="_SHOPLIST.xls__SHOPLIST_xl_3058"/>
      <sheetName val="_SHOPLIST.xls__SHOPLIST_xl_3059"/>
      <sheetName val="_SHOPLIST.xls__SHOPLIST_xl_3060"/>
      <sheetName val="_SHOPLIST.xls__SHOPLIST_xl_3061"/>
      <sheetName val="_SHOPLIST.xls__SHOPLIST_xl_3062"/>
      <sheetName val="_SHOPLIST.xls__SHOPLIST_xl_3063"/>
      <sheetName val="_SHOPLIST.xls__SHOPLIST_xl_3064"/>
      <sheetName val="_SHOPLIST.xls__SHOPLIST_xl_3065"/>
      <sheetName val="_SHOPLIST.xls__SHOPLIST_xl_3066"/>
      <sheetName val="_SHOPLIST.xls__SHOPLIST_xl_3067"/>
      <sheetName val="_SHOPLIST.xls__SHOPLIST_xl_3068"/>
      <sheetName val="_SHOPLIST.xls__SHOPLIST_xl_3069"/>
      <sheetName val="_SHOPLIST.xls__SHOPLIST_xl_3070"/>
      <sheetName val="_SHOPLIST.xls__SHOPLIST_xl_3071"/>
      <sheetName val="_SHOPLIST.xls__SHOPLIST_xl_3072"/>
      <sheetName val="_SHOPLIST.xls__SHOPLIST_xl_3073"/>
      <sheetName val="_SHOPLIST.xls__SHOPLIST_xl_3074"/>
      <sheetName val="_SHOPLIST.xls__SHOPLIST_xl_3075"/>
      <sheetName val="_SHOPLIST.xls__SHOPLIST_xl_3076"/>
      <sheetName val="_SHOPLIST.xls__SHOPLIST_xl_3077"/>
      <sheetName val="_SHOPLIST.xls__SHOPLIST_xl_3078"/>
      <sheetName val="_SHOPLIST.xls__SHOPLIST_xl_3079"/>
      <sheetName val="_SHOPLIST.xls__SHOPLIST_xl_3080"/>
      <sheetName val="_SHOPLIST.xls__SHOPLIST_xl_3081"/>
      <sheetName val="_SHOPLIST.xls__SHOPLIST_xl_3082"/>
      <sheetName val="_SHOPLIST.xls__SHOPLIST_xl_3083"/>
      <sheetName val="_SHOPLIST.xls__SHOPLIST_xl_3084"/>
      <sheetName val="_SHOPLIST.xls__SHOPLIST_xl_3085"/>
      <sheetName val="_SHOPLIST.xls__SHOPLIST_xl_3086"/>
      <sheetName val="_SHOPLIST.xls__SHOPLIST_xl_3087"/>
      <sheetName val="_SHOPLIST.xls__SHOPLIST_xl_3088"/>
      <sheetName val="_SHOPLIST.xls__SHOPLIST_xl_3089"/>
      <sheetName val="_SHOPLIST.xls__SHOPLIST_xl_3090"/>
      <sheetName val="_SHOPLIST.xls__SHOPLIST_xl_3091"/>
      <sheetName val="_SHOPLIST.xls__SHOPLIST_xl_3092"/>
      <sheetName val="_SHOPLIST.xls__SHOPLIST_xl_3093"/>
      <sheetName val="_SHOPLIST.xls__SHOPLIST_xl_3094"/>
      <sheetName val="_SHOPLIST.xls__SHOPLIST_xl_3095"/>
      <sheetName val="_SHOPLIST.xls__SHOPLIST_xl_3096"/>
      <sheetName val="_SHOPLIST.xls__SHOPLIST_xl_3097"/>
      <sheetName val="_SHOPLIST.xls__SHOPLIST_xl_3098"/>
      <sheetName val="_SHOPLIST.xls__SHOPLIST_xl_3099"/>
      <sheetName val="_SHOPLIST.xls__SHOPLIST_xl_3100"/>
      <sheetName val="_SHOPLIST.xls__SHOPLIST_xl_3101"/>
      <sheetName val="_SHOPLIST.xls__SHOPLIST_xl_3102"/>
      <sheetName val="_SHOPLIST.xls__SHOPLIST_xl_3103"/>
      <sheetName val="_SHOPLIST.xls__SHOPLIST_xl_3104"/>
      <sheetName val="_SHOPLIST.xls__SHOPLIST_xl_3105"/>
      <sheetName val="_SHOPLIST.xls__SHOPLIST_xl_3106"/>
      <sheetName val="_SHOPLIST.xls__SHOPLIST_xl_3107"/>
      <sheetName val="_SHOPLIST.xls__SHOPLIST_xl_3108"/>
      <sheetName val="_SHOPLIST.xls__SHOPLIST_xl_3109"/>
      <sheetName val="_SHOPLIST.xls__SHOPLIST_xl_3110"/>
      <sheetName val="_SHOPLIST.xls__SHOPLIST_xl_3111"/>
      <sheetName val="_SHOPLIST.xls__SHOPLIST_xl_3112"/>
      <sheetName val="_SHOPLIST.xls__SHOPLIST_xl_3113"/>
      <sheetName val="_SHOPLIST.xls__SHOPLIST_xl_3114"/>
      <sheetName val="_SHOPLIST.xls__SHOPLIST_xl_3115"/>
      <sheetName val="_SHOPLIST.xls__SHOPLIST_xl_3116"/>
      <sheetName val="_SHOPLIST.xls__SHOPLIST_xl_3117"/>
      <sheetName val="_SHOPLIST.xls__SHOPLIST_xl_3118"/>
      <sheetName val="_SHOPLIST.xls__SHOPLIST_xl_3119"/>
      <sheetName val="_SHOPLIST.xls__SHOPLIST_xl_3120"/>
      <sheetName val="_SHOPLIST.xls__SHOPLIST_xl_3121"/>
      <sheetName val="_SHOPLIST.xls__SHOPLIST_xl_3122"/>
      <sheetName val="_SHOPLIST.xls__SHOPLIST_xl_3123"/>
      <sheetName val="_SHOPLIST.xls__SHOPLIST_xl_3124"/>
      <sheetName val="_SHOPLIST.xls__SHOPLIST_xl_3125"/>
      <sheetName val="_SHOPLIST.xls__SHOPLIST_xl_3126"/>
      <sheetName val="_SHOPLIST.xls__SHOPLIST_xl_3127"/>
      <sheetName val="_SHOPLIST.xls__SHOPLIST_xl_3128"/>
      <sheetName val="_SHOPLIST.xls__SHOPLIST_xl_3129"/>
      <sheetName val="_SHOPLIST.xls__SHOPLIST_xl_3130"/>
      <sheetName val="_SHOPLIST.xls__SHOPLIST_xl_3131"/>
      <sheetName val="_SHOPLIST.xls__SHOPLIST_xl_3132"/>
      <sheetName val="_SHOPLIST.xls__SHOPLIST_xl_3133"/>
      <sheetName val="_SHOPLIST.xls__SHOPLIST_xl_3134"/>
      <sheetName val="_SHOPLIST.xls__SHOPLIST_xl_3135"/>
      <sheetName val="_SHOPLIST.xls__SHOPLIST_xl_3136"/>
      <sheetName val="_SHOPLIST.xls__SHOPLIST_xl_3137"/>
      <sheetName val="_SHOPLIST.xls__SHOPLIST_xl_3138"/>
      <sheetName val="_SHOPLIST.xls__SHOPLIST_xl_3139"/>
      <sheetName val="_SHOPLIST.xls__SHOPLIST_xl_3140"/>
      <sheetName val="_SHOPLIST.xls__SHOPLIST_xl_3141"/>
      <sheetName val="_SHOPLIST.xls__SHOPLIST_xl_3142"/>
      <sheetName val="_SHOPLIST.xls__SHOPLIST_xl_3143"/>
      <sheetName val="_SHOPLIST.xls__SHOPLIST_xl_3144"/>
      <sheetName val="_SHOPLIST.xls__SHOPLIST_xl_3145"/>
      <sheetName val="_SHOPLIST.xls__SHOPLIST_xl_3146"/>
      <sheetName val="_SHOPLIST.xls__SHOPLIST_xl_3147"/>
      <sheetName val="_SHOPLIST.xls__SHOPLIST_xl_3148"/>
      <sheetName val="_SHOPLIST.xls__SHOPLIST_xl_3149"/>
      <sheetName val="_SHOPLIST.xls__SHOPLIST_xl_3150"/>
      <sheetName val="_SHOPLIST.xls__SHOPLIST_xl_3151"/>
      <sheetName val="_SHOPLIST.xls__SHOPLIST_xl_3152"/>
      <sheetName val="_SHOPLIST.xls__SHOPLIST_xl_3153"/>
      <sheetName val="_SHOPLIST.xls__SHOPLIST_xl_3154"/>
      <sheetName val="_SHOPLIST.xls__SHOPLIST_xl_3155"/>
      <sheetName val="_SHOPLIST.xls_70___0_s__i____47"/>
      <sheetName val="_SHOPLIST.xls__SHOPLIST_xl_3156"/>
      <sheetName val="_SHOPLIST.xls__SHOPLIST_xl_3157"/>
      <sheetName val="_SHOPLIST.xls__SHOPLIST_xl_3158"/>
      <sheetName val="_SHOPLIST.xls__SHOPLIST_xl_3159"/>
      <sheetName val="_SHOPLIST.xls__SHOPLIST_xl_3160"/>
      <sheetName val="_SHOPLIST.xls__SHOPLIST_xl_3161"/>
      <sheetName val="_SHOPLIST.xls__SHOPLIST_xl_3162"/>
      <sheetName val="_SHOPLIST.xls__SHOPLIST_xl_3163"/>
      <sheetName val="_SHOPLIST.xls__SHOPLIST_xl_3164"/>
      <sheetName val="_SHOPLIST.xls__SHOPLIST_xl_3165"/>
      <sheetName val="_SHOPLIST.xls__SHOPLIST_xl_3166"/>
      <sheetName val="_SHOPLIST.xls__SHOPLIST_xl_3167"/>
      <sheetName val="_SHOPLIST.xls__SHOPLIST_xl_3168"/>
      <sheetName val="_SHOPLIST.xls__SHOPLIST_xl_3169"/>
      <sheetName val="_SHOPLIST.xls__SHOPLIST_xl_3170"/>
      <sheetName val="_SHOPLIST.xls__SHOPLIST_xl_3171"/>
      <sheetName val="_SHOPLIST.xls__SHOPLIST_xl_3172"/>
      <sheetName val="_SHOPLIST.xls__SHOPLIST_xl_3173"/>
      <sheetName val="_SHOPLIST.xls__SHOPLIST_xl_3174"/>
      <sheetName val="_SHOPLIST.xls__SHOPLIST_xl_3175"/>
      <sheetName val="_SHOPLIST.xls__SHOPLIST_xl_3176"/>
      <sheetName val="_SHOPLIST.xls__SHOPLIST_xl_3177"/>
      <sheetName val="_SHOPLIST.xls__SHOPLIST_xl_3178"/>
      <sheetName val="_SHOPLIST.xls__SHOPLIST_xl_3179"/>
      <sheetName val="_SHOPLIST.xls__SHOPLIST_xl_3180"/>
      <sheetName val="_SHOPLIST.xls__SHOPLIST_xl_3181"/>
      <sheetName val="_SHOPLIST.xls__SHOPLIST_xl_3182"/>
      <sheetName val="_SHOPLIST.xls__SHOPLIST_xl_3183"/>
      <sheetName val="_SHOPLIST.xls__SHOPLIST_xl_3184"/>
      <sheetName val="_SHOPLIST.xls__SHOPLIST_xl_3185"/>
      <sheetName val="_SHOPLIST.xls__SHOPLIST_xl_3186"/>
      <sheetName val="_SHOPLIST.xls__SHOPLIST_xl_3187"/>
      <sheetName val="_SHOPLIST.xls__SHOPLIST_xl_3188"/>
      <sheetName val="_SHOPLIST.xls__SHOPLIST_xl_3189"/>
      <sheetName val="_SHOPLIST.xls__SHOPLIST_xl_3190"/>
      <sheetName val="_SHOPLIST.xls__SHOPLIST_xl_3191"/>
      <sheetName val="_SHOPLIST.xls__SHOPLIST_xl_3192"/>
      <sheetName val="_SHOPLIST.xls__SHOPLIST_xl_3193"/>
      <sheetName val="_SHOPLIST.xls__SHOPLIST_xl_3194"/>
      <sheetName val="_SHOPLIST.xls__SHOPLIST_xl_3195"/>
      <sheetName val="_SHOPLIST.xls__SHOPLIST_xl_3196"/>
      <sheetName val="_SHOPLIST.xls__SHOPLIST_xl_3197"/>
      <sheetName val="_SHOPLIST.xls__SHOPLIST_xl_3198"/>
      <sheetName val="_SHOPLIST.xls__SHOPLIST_xl_3199"/>
      <sheetName val="_SHOPLIST.xls__SHOPLIST_xl_3200"/>
      <sheetName val="_SHOPLIST.xls__SHOPLIST_xl_3201"/>
      <sheetName val="_SHOPLIST.xls__SHOPLIST_xl_3202"/>
      <sheetName val="_SHOPLIST.xls__SHOPLIST_xl_3203"/>
      <sheetName val="_SHOPLIST.xls__SHOPLIST_xl_3204"/>
      <sheetName val="_SHOPLIST.xls__SHOPLIST_xl_3205"/>
      <sheetName val="_SHOPLIST.xls__SHOPLIST_xl_3206"/>
      <sheetName val="_SHOPLIST.xls__SHOPLIST_xl_3207"/>
      <sheetName val="_SHOPLIST.xls__SHOPLIST_xl_3208"/>
      <sheetName val="_SHOPLIST.xls__SHOPLIST_xl_3209"/>
      <sheetName val="_SHOPLIST.xls__SHOPLIST_xl_3210"/>
      <sheetName val="_SHOPLIST.xls__SHOPLIST_xl_3211"/>
      <sheetName val="_SHOPLIST.xls__SHOPLIST_xl_3212"/>
      <sheetName val="_SHOPLIST.xls__SHOPLIST_xl_3213"/>
      <sheetName val="_SHOPLIST.xls__SHOPLIST_xl_3214"/>
      <sheetName val="_SHOPLIST.xls__SHOPLIST_xl_3215"/>
      <sheetName val="_SHOPLIST.xls__SHOPLIST_xl_3216"/>
      <sheetName val="_SHOPLIST.xls__SHOPLIST_xl_3217"/>
      <sheetName val="_SHOPLIST.xls__SHOPLIST_xl_3218"/>
      <sheetName val="_SHOPLIST.xls__SHOPLIST_xl_3219"/>
      <sheetName val="_SHOPLIST.xls__SHOPLIST_xl_3220"/>
      <sheetName val="_SHOPLIST.xls__SHOPLIST_xl_3221"/>
      <sheetName val="_SHOPLIST.xls__SHOPLIST_xl_3222"/>
      <sheetName val="_SHOPLIST.xls__SHOPLIST_xl_3223"/>
      <sheetName val="_SHOPLIST.xls__SHOPLIST_xl_3224"/>
      <sheetName val="_SHOPLIST.xls__SHOPLIST_xl_3225"/>
      <sheetName val="_SHOPLIST.xls__SHOPLIST_xl_3226"/>
      <sheetName val="_SHOPLIST.xls__SHOPLIST_xl_3227"/>
      <sheetName val="_SHOPLIST.xls__SHOPLIST_xl_3228"/>
      <sheetName val="_SHOPLIST.xls__SHOPLIST_xl_3229"/>
      <sheetName val="_SHOPLIST.xls__SHOPLIST_xl_3230"/>
      <sheetName val="_SHOPLIST.xls__SHOPLIST_xl_3231"/>
      <sheetName val="70,_0s«iÆøí¬i20"/>
      <sheetName val="_VWVU))tÏØ0_108"/>
      <sheetName val="_VWVU))tÏØ0_109"/>
      <sheetName val="_VWVU))tÏØ0_110"/>
      <sheetName val="_VWVU))tÏØ0_111"/>
      <sheetName val="_VWVU))tÏØ0_112"/>
      <sheetName val="_VWVU))tÏØ0_113"/>
      <sheetName val="_VWVU))tÏØ0_114"/>
      <sheetName val="_VWVU))tÏØ0_115"/>
      <sheetName val="_VWVU))tÏØ0_116"/>
      <sheetName val="_VWVU))tÏØ0_117"/>
      <sheetName val="70,_0s«iÆøí¬4"/>
      <sheetName val="_SH4"/>
      <sheetName val="_VW3"/>
      <sheetName val="_VWVU))tÏØ0_118"/>
      <sheetName val="_VWVU))tÏØ0_119"/>
      <sheetName val="_VWVU))tÏØ0_120"/>
      <sheetName val="70,_0s«i_x3"/>
      <sheetName val="70_x005f_x0000_,_0_x001"/>
      <sheetName val="_VWVU))tÏØ0_121"/>
      <sheetName val="_VWVU))tÏØ0_122"/>
      <sheetName val="_VWVU))tÏØ0_123"/>
      <sheetName val="_VWVU))tÏØ0_124"/>
      <sheetName val="_VWVU))tÏØ0_125"/>
      <sheetName val="_VWVU))tÏØ0_126"/>
      <sheetName val="_VWVU))tÏØ0_127"/>
      <sheetName val="_VWVU))tÏØ0_128"/>
      <sheetName val="70,_0s«iÆøí¬i110"/>
      <sheetName val="70,_0s«_iÆø_í¬2"/>
      <sheetName val="70,_0s«iÆøí¬i22"/>
      <sheetName val="70,_0s«iÆøí¬i32"/>
      <sheetName val="_VWVU))2"/>
      <sheetName val="_VW1"/>
      <sheetName val="70,_0s«i_x1"/>
      <sheetName val="_SHOPLIST_xls_7_1"/>
      <sheetName val="_SHOPLIST_xls___1"/>
      <sheetName val="70,_0s«_iÆø_í¬1"/>
      <sheetName val="70,_0s«iÆøí¬i21"/>
      <sheetName val="70,_0s«iÆøí¬i31"/>
      <sheetName val="_VWVU))1"/>
      <sheetName val="_VW2"/>
      <sheetName val="70,_0s«i_x2"/>
      <sheetName val="70,_0s«iÆøí¬i23"/>
      <sheetName val="_VW15"/>
      <sheetName val="_VWVU))tÏØ0_129"/>
      <sheetName val="_VWVU))tÏØ0_130"/>
      <sheetName val="_VWVU))tÏØ0_131"/>
      <sheetName val="_VWVU))tÏØ0_132"/>
      <sheetName val="_VWVU))tÏØ0_133"/>
      <sheetName val="70,_0s«_iÆø_í¬_15"/>
      <sheetName val="70_,_0_s«i_Æøí¬15"/>
      <sheetName val="_VWVU))tÏØ0_134"/>
      <sheetName val="_VWVU))tÏØ0_135"/>
      <sheetName val="_VWVU))tÏØ0_136"/>
      <sheetName val="_VWVU))tÏØ0_137"/>
      <sheetName val="_VWVU))tÏØ0_138"/>
      <sheetName val="_VWVU))tÏØ0_139"/>
      <sheetName val="_SHOPLIST_xls__V4"/>
      <sheetName val="70,_0s«iÆøí¬5"/>
      <sheetName val="_SH5"/>
      <sheetName val="_VWVU))tÏØ0_140"/>
      <sheetName val="_VWVU))tÏØ0_141"/>
      <sheetName val="_VWVU))tÏØ0_142"/>
      <sheetName val="70,_0s«i_x4"/>
      <sheetName val="_VW4"/>
      <sheetName val="70_x005f_x0000_,_0_x002"/>
      <sheetName val="_VWVU))tÏØ0_143"/>
      <sheetName val="_VWVU))tÏØ0_144"/>
      <sheetName val="_VWVU))tÏØ0_145"/>
      <sheetName val="_VWVU))tÏØ0_146"/>
      <sheetName val="_VWVU))tÏØ0_147"/>
      <sheetName val="_VWVU))tÏØ0_148"/>
      <sheetName val="_VWVU))tÏØ0_149"/>
      <sheetName val="_VWVU))tÏØ0_150"/>
      <sheetName val="70,_0s«iÆøí¬i111"/>
      <sheetName val="70,_0s«_iÆø_í¬3"/>
      <sheetName val="70,_0s«iÆøí¬i24"/>
      <sheetName val="70,_0s«iÆøí¬i33"/>
      <sheetName val="_VWVU))3"/>
      <sheetName val="_V1"/>
      <sheetName val="_V3"/>
      <sheetName val="_V2"/>
      <sheetName val="_V4"/>
      <sheetName val="_SHOPLIST.xls_70_x005f_x005f_x005f_x0000_15"/>
      <sheetName val="_SHOPLIST.xls__VW__VU________30"/>
      <sheetName val="_SHOPLIST.xls__VW__VU________31"/>
      <sheetName val="_SHOPLIST.xls_70_x005f_x0000___0_x_16"/>
      <sheetName val="_SHOPLIST.xls_70_x005f_x005f_x005f_x0000_16"/>
      <sheetName val="_SHOPLIST.xls__VW__VU________32"/>
      <sheetName val="_SHOPLIST.xls__VW__VU________33"/>
      <sheetName val="_SHOPLIST.xls_70_x005f_x0000___0_x_17"/>
      <sheetName val="_SHOPLIST.xls_70_x005f_x005f_x005f_x0000_17"/>
      <sheetName val="_SHOPLIST.xls_70___0_s__i____52"/>
      <sheetName val="_SHOPLIST.xls_70___0_s__i____53"/>
      <sheetName val="_SHOPLIST.xls__VW__VU________34"/>
      <sheetName val="_SHOPLIST.xls__VW__VU________35"/>
      <sheetName val="_SHOPLIST.xls_70_x005f_x0000___0_x_18"/>
      <sheetName val="_SHOPLIST.xls_70___0_s__i____54"/>
      <sheetName val="_SHOPLIST.xls_70___0_s__i____55"/>
      <sheetName val="_SHOPLIST.xls_70_x005f_x005f_x005f_x0000_18"/>
      <sheetName val="_SHOPLIST.xls_70___0_s__i____56"/>
      <sheetName val="_SHOPLIST.xls_70___0_s__i____57"/>
      <sheetName val="_SHOPLIST.xls__VW__VU________36"/>
      <sheetName val="_SHOPLIST.xls__VW__VU________37"/>
      <sheetName val="_SHOPLIST.xls_70_x005f_x0000___0_x_19"/>
      <sheetName val="_SHOPLIST.xls_70___0_s__i____58"/>
      <sheetName val="_SHOPLIST.xls_70___0_s__i____59"/>
      <sheetName val="_SHOPLIST.xls_70_x005f_x005f_x005f_x0000_19"/>
      <sheetName val="_SHOPLIST.xls_70___0_s__i____60"/>
      <sheetName val="_SHOPLIST.xls_70___0_s__i____61"/>
      <sheetName val="_SHOPLIST.xls__VW__VU________38"/>
      <sheetName val="_SHOPLIST.xls__VW__VU________39"/>
      <sheetName val="_SHOPLIST.xls_70_x005f_x0000___0_x_20"/>
      <sheetName val="_SHOPLIST.xls_70___0_s__i____62"/>
      <sheetName val="_SHOPLIST.xls_70___0_s__i____63"/>
      <sheetName val="_SHOPLIST.xls_70_x005f_x005f_x005f_x0000_20"/>
      <sheetName val="_SHOPLIST.xls_70___0_s__i____64"/>
      <sheetName val="_SHOPLIST.xls_70___0_s__i____65"/>
      <sheetName val="_SHOPLIST.xls__VW__VU________40"/>
      <sheetName val="_SHOPLIST.xls__VW__VU________41"/>
      <sheetName val="_SHOPLIST.xls_70_x005f_x0000___0_x_21"/>
      <sheetName val="_SHOPLIST.xls_70___0_s__i____66"/>
      <sheetName val="_SHOPLIST.xls_70___0_s__i____67"/>
      <sheetName val="_SHOPLIST.xls_70_x005f_x005f_x005f_x0000_21"/>
      <sheetName val="_SHOPLIST.xls_70___0_s__i____68"/>
      <sheetName val="_SHOPLIST.xls__SHOPLIST_xl_3551"/>
      <sheetName val="_SHOPLIST.xls__SHOPLIST_xl_3552"/>
      <sheetName val="_SHOPLIST.xls__SHOPLIST_xl_3553"/>
      <sheetName val="_SHOPLIST.xls__SHOPLIST_xl_3554"/>
      <sheetName val="_SHOPLIST.xls__SHOPLIST_xl_3555"/>
      <sheetName val="_SHOPLIST.xls__SHOPLIST_xl_3556"/>
      <sheetName val="_SHOPLIST.xls__SHOPLIST_xl_3557"/>
      <sheetName val="_SHOPLIST.xls__SHOPLIST_xl_3558"/>
      <sheetName val="_SHOPLIST.xls__SHOPLIST_xl_3559"/>
      <sheetName val="_SHOPLIST.xls__SHOPLIST_xl_3560"/>
      <sheetName val="_SHOPLIST.xls__SHOPLIST_xl_3561"/>
      <sheetName val="_SHOPLIST.xls__SHOPLIST_xl_3562"/>
      <sheetName val="_SHOPLIST.xls__SHOPLIST_xl_3563"/>
      <sheetName val="_SHOPLIST.xls__SHOPLIST_xl_3564"/>
      <sheetName val="_SHOPLIST.xls__SHOPLIST_xl_3565"/>
      <sheetName val="_SHOPLIST.xls__SHOPLIST_xl_3566"/>
      <sheetName val="_SHOPLIST.xls__SHOPLIST_xl_3567"/>
      <sheetName val="_SHOPLIST.xls__SHOPLIST_xl_3568"/>
      <sheetName val="_SHOPLIST.xls__SHOPLIST_xl_3569"/>
      <sheetName val="_SHOPLIST.xls__SHOPLIST_xl_3570"/>
      <sheetName val="_SHOPLIST.xls__SHOPLIST_xl_3571"/>
      <sheetName val="_SHOPLIST.xls__SHOPLIST_xl_3572"/>
      <sheetName val="_SHOPLIST.xls__SHOPLIST_xl_3573"/>
      <sheetName val="_SHOPLIST.xls__SHOPLIST_xl_3574"/>
      <sheetName val="_SHOPLIST.xls__SHOPLIST_xl_3575"/>
      <sheetName val="_SHOPLIST.xls__SHOPLIST_xl_3576"/>
      <sheetName val="_SHOPLIST.xls__SHOPLIST_xl_3577"/>
      <sheetName val="_SHOPLIST.xls__SHOPLIST_xl_3578"/>
      <sheetName val="_SHOPLIST.xls__SHOPLIST_xl_3579"/>
      <sheetName val="_SHOPLIST.xls__SHOPLIST_xl_3580"/>
      <sheetName val="_SHOPLIST.xls__SHOPLIST_xl_3581"/>
      <sheetName val="_SHOPLIST.xls__SHOPLIST_xl_3582"/>
      <sheetName val="_SHOPLIST.xls__SHOPLIST_xl_3583"/>
      <sheetName val="_SHOPLIST.xls__SHOPLIST_xl_3584"/>
      <sheetName val="_SHOPLIST.xls__SHOPLIST_xl_3585"/>
      <sheetName val="_SHOPLIST.xls__SHOPLIST_xl_3586"/>
      <sheetName val="_SHOPLIST.xls__SHOPLIST_xl_3587"/>
      <sheetName val="_SHOPLIST.xls__SHOPLIST_xl_3588"/>
      <sheetName val="_SHOPLIST.xls__SHOPLIST_xl_3589"/>
      <sheetName val="_SHOPLIST.xls__SHOPLIST_xl_3590"/>
      <sheetName val="_SHOPLIST.xls__SHOPLIST_xl_3591"/>
      <sheetName val="_SHOPLIST.xls__SHOPLIST_xl_3592"/>
      <sheetName val="_SHOPLIST.xls__SHOPLIST_xl_3593"/>
      <sheetName val="_SHOPLIST.xls__SHOPLIST_xl_3594"/>
      <sheetName val="_SHOPLIST.xls__SHOPLIST_xl_3595"/>
      <sheetName val="_SHOPLIST.xls__SHOPLIST_xl_3596"/>
      <sheetName val="_SHOPLIST.xls__SHOPLIST_xl_3597"/>
      <sheetName val="_SHOPLIST.xls__SHOPLIST_xl_3598"/>
      <sheetName val="_SHOPLIST.xls__SHOPLIST_xl_3599"/>
      <sheetName val="_SHOPLIST.xls__SHOPLIST_xl_3600"/>
      <sheetName val="_SHOPLIST.xls__SHOPLIST_xl_3601"/>
      <sheetName val="_SHOPLIST.xls__SHOPLIST_xl_3602"/>
      <sheetName val="_SHOPLIST.xls__SHOPLIST_xl_3603"/>
      <sheetName val="_SHOPLIST.xls__SHOPLIST_xl_3604"/>
      <sheetName val="_SHOPLIST.xls__SHOPLIST_xl_3605"/>
      <sheetName val="_SHOPLIST.xls__SHOPLIST_xl_3606"/>
      <sheetName val="_SHOPLIST.xls__SHOPLIST_xl_3607"/>
      <sheetName val="_SHOPLIST.xls__SHOPLIST_xl_3608"/>
      <sheetName val="_SHOPLIST.xls__SHOPLIST_xl_3609"/>
      <sheetName val="_SHOPLIST.xls__SHOPLIST_xl_3610"/>
      <sheetName val="_SHOPLIST.xls__SHOPLIST_xl_3611"/>
      <sheetName val="_SHOPLIST.xls__SHOPLIST_xl_3612"/>
      <sheetName val="_SHOPLIST.xls__SHOPLIST_xl_3613"/>
      <sheetName val="_SHOPLIST.xls__SHOPLIST_xl_3614"/>
      <sheetName val="_SHOPLIST.xls__SHOPLIST_xl_3615"/>
      <sheetName val="_SHOPLIST.xls__SHOPLIST_xl_3616"/>
      <sheetName val="_SHOPLIST.xls__SHOPLIST_xl_3617"/>
      <sheetName val="_SHOPLIST.xls__SHOPLIST_xl_3618"/>
      <sheetName val="_SHOPLIST.xls__SHOPLIST_xl_3619"/>
      <sheetName val="_SHOPLIST.xls__SHOPLIST_xl_3620"/>
      <sheetName val="_SHOPLIST.xls__SHOPLIST_xl_3621"/>
      <sheetName val="_SHOPLIST.xls__SHOPLIST_xl_3622"/>
      <sheetName val="_SHOPLIST.xls__SHOPLIST_xl_3623"/>
      <sheetName val="_SHOPLIST.xls__SHOPLIST_xl_3624"/>
      <sheetName val="_SHOPLIST.xls__SHOPLIST_xl_3625"/>
      <sheetName val="_SHOPLIST.xls__SHOPLIST_xl_3626"/>
      <sheetName val="_SHOPLIST.xls__SHOPLIST_xl_3627"/>
      <sheetName val="_SHOPLIST.xls__SHOPLIST_xl_3628"/>
      <sheetName val="_SHOPLIST.xls__SHOPLIST_xl_3629"/>
      <sheetName val="_SHOPLIST.xls__SHOPLIST_xl_3630"/>
      <sheetName val="_SHOPLIST.xls__SHOPLIST_xl_3631"/>
      <sheetName val="_SHOPLIST.xls__SHOPLIST_xl_3632"/>
      <sheetName val="_SHOPLIST.xls__SHOPLIST_xl_3633"/>
      <sheetName val="_SHOPLIST.xls__SHOPLIST_xl_3634"/>
      <sheetName val="_SHOPLIST.xls__SHOPLIST_xl_3635"/>
      <sheetName val="_SHOPLIST.xls__SHOPLIST_xl_3636"/>
      <sheetName val="_SHOPLIST.xls__SHOPLIST_xl_3637"/>
      <sheetName val="_SHOPLIST.xls__SHOPLIST_xl_3638"/>
      <sheetName val="_SHOPLIST.xls__SHOPLIST_xl_3639"/>
      <sheetName val="_SHOPLIST.xls__SHOPLIST_xl_3640"/>
      <sheetName val="_SHOPLIST.xls__SHOPLIST_xl_3641"/>
      <sheetName val="_SHOPLIST.xls__SHOPLIST_xl_3642"/>
      <sheetName val="_SHOPLIST.xls__SHOPLIST_xl_3643"/>
      <sheetName val="_SHOPLIST.xls__SHOPLIST_xl_3644"/>
      <sheetName val="_SHOPLIST.xls__SHOPLIST_xl_3645"/>
      <sheetName val="_SHOPLIST.xls__SHOPLIST_xl_3646"/>
      <sheetName val="_SHOPLIST.xls__SHOPLIST_xl_3647"/>
      <sheetName val="_SHOPLIST.xls__SHOPLIST_xl_3648"/>
      <sheetName val="_SHOPLIST.xls__SHOPLIST_xl_3649"/>
      <sheetName val="_SHOPLIST.xls__SHOPLIST_xl_3650"/>
      <sheetName val="_SHOPLIST.xls__SHOPLIST_xl_3651"/>
      <sheetName val="_SHOPLIST.xls__SHOPLIST_xl_3652"/>
      <sheetName val="_SHOPLIST.xls__SHOPLIST_xl_3653"/>
      <sheetName val="_SHOPLIST.xls__SHOPLIST_xl_3654"/>
      <sheetName val="_SHOPLIST.xls__SHOPLIST_xl_3655"/>
      <sheetName val="_SHOPLIST.xls__SHOPLIST_xl_3656"/>
      <sheetName val="_SHOPLIST.xls__SHOPLIST_xl_3657"/>
      <sheetName val="_SHOPLIST.xls__SHOPLIST_xl_3658"/>
      <sheetName val="_SHOPLIST.xls__SHOPLIST_xl_3659"/>
      <sheetName val="_SHOPLIST.xls__SHOPLIST_xl_3660"/>
      <sheetName val="_SHOPLIST.xls__SHOPLIST_xl_3661"/>
      <sheetName val="_SHOPLIST.xls__SHOPLIST_xl_3662"/>
      <sheetName val="_SHOPLIST.xls__SHOPLIST_xl_3663"/>
      <sheetName val="_SHOPLIST.xls__SHOPLIST_xl_3664"/>
      <sheetName val="_SHOPLIST.xls__SHOPLIST_xl_3665"/>
      <sheetName val="_SHOPLIST.xls__SHOPLIST_xl_3666"/>
      <sheetName val="_SHOPLIST.xls__SHOPLIST_xl_3667"/>
      <sheetName val="_SHOPLIST.xls__SHOPLIST_xl_3668"/>
      <sheetName val="[SHOPLIST_xls]70,/0_x001"/>
      <sheetName val="[SHOPLIST_xls]70__0_x0_4"/>
      <sheetName val="[SHOPLIST_xls]70__0_x0_5"/>
      <sheetName val="[SHOPLIST_xls]70__0_x0_6"/>
      <sheetName val="[SHOPLIST_xls]70,/0_x002"/>
      <sheetName val="[SHOPLIST_xls]70__0_x0_1"/>
      <sheetName val="[SHOPLIST.xls]70__0_x_10"/>
      <sheetName val="70__0_x0_2"/>
      <sheetName val="70__0_x0_3"/>
      <sheetName val="70__0_x0_4"/>
      <sheetName val="70__0_x0_5"/>
      <sheetName val="70__0_x0_6"/>
      <sheetName val="70__0_x0_7"/>
      <sheetName val="70__0_x0_8"/>
      <sheetName val="70__0_x0_9"/>
      <sheetName val="[SHOPLIST_xls]70,/0_x003"/>
      <sheetName val="[SHOPLIST_xls]70__0_x0_7"/>
      <sheetName val="[SHOPLIST_xls]70__0_x0_8"/>
      <sheetName val="[SHOPLIST_xls]70__0_x0_9"/>
      <sheetName val="[SHOPLIST.xls]70__0_x_11"/>
      <sheetName val="[SHOPLIST.xls]70__0_x_12"/>
      <sheetName val="[SHOPLIST.xls]70__0_x_13"/>
      <sheetName val="[SHOPLIST_xls]70__0_x_10"/>
      <sheetName val="70,/0_x001"/>
      <sheetName val="70__0_x0_1"/>
      <sheetName val="70,/0_x002"/>
      <sheetName val="[SHOPLIST.xls]70__0_x_15"/>
      <sheetName val="[SHOPLIST.xls]70__0_x_14"/>
      <sheetName val="[SHOPLIST_xls]70,/0_x004"/>
      <sheetName val="[SHOPLIST_xls]70,/0_x005"/>
      <sheetName val="Guneí¬_x0008_i_x0"/>
      <sheetName val="RAMISHEET"/>
      <sheetName val="Premisas"/>
      <sheetName val="camdnac"/>
      <sheetName val="activo2"/>
      <sheetName val="capex"/>
      <sheetName val="cfact1"/>
      <sheetName val="cfact2"/>
      <sheetName val="cfcon"/>
      <sheetName val="Cash Flow Operación"/>
      <sheetName val="Presentación"/>
      <sheetName val="Costes"/>
      <sheetName val="Comercial"/>
      <sheetName val="Financiero"/>
      <sheetName val="Gráfico"/>
      <sheetName val="BDGDownload"/>
      <sheetName val="INTSHEET"/>
      <sheetName val="INTSHEET3"/>
      <sheetName val="Mapping"/>
      <sheetName val="BOQ AC"/>
      <sheetName val="Section 2-SCHEDULE OF DAYWORK"/>
      <sheetName val="3f"/>
      <sheetName val="Imp_HDPE PN16"/>
      <sheetName val="Architectural works"/>
      <sheetName val="IND MP"/>
      <sheetName val="Mntly_sgmntl2"/>
      <sheetName val="E.O.steel"/>
      <sheetName val="1997 IPO"/>
      <sheetName val="[SHOPLIST.xls]70_x005f_x0000___0_x_37"/>
      <sheetName val="[SHOPLIST.xls]70___0_s__i___126"/>
      <sheetName val="[SHOPLIST.xls]70___0_s__i___127"/>
      <sheetName val="[SHOPLIST.xls]70___0_s__i___128"/>
      <sheetName val="[SHOPLIST.xls]70___0_s__i___129"/>
      <sheetName val="[SHOPLIST.xls]70_x005f_x0000___0_x_38"/>
      <sheetName val="[SHOPLIST.xls]70___0_s__i___130"/>
      <sheetName val="[SHOPLIST.xls]70___0_s__i___131"/>
      <sheetName val="[SHOPLIST.xls]_SHOPLIST_x_10524"/>
      <sheetName val="[SHOPLIST.xls]_SHOPLIST_x_10525"/>
      <sheetName val="[SHOPLIST.xls]_SHOPLIST_x_10526"/>
      <sheetName val="[SHOPLIST.xls]_SHOPLIST_x_10527"/>
      <sheetName val="[SHOPLIST.xls]_SHOPLIST_x_10528"/>
      <sheetName val="[SHOPLIST.xls]_SHOPLIST_x_10529"/>
      <sheetName val="[SHOPLIST.xls]_SHOPLIST_x_10530"/>
      <sheetName val="[SHOPLIST.xls]_SHOPLIST_x_10531"/>
      <sheetName val="[SHOPLIST.xls]_SHOPLIST_x_10532"/>
      <sheetName val="[SHOPLIST.xls]_SHOPLIST_x_10533"/>
      <sheetName val="[SHOPLIST.xls]_SHOPLIST_x_10534"/>
      <sheetName val="[SHOPLIST.xls]_SHOPLIST_x_10535"/>
      <sheetName val="[SHOPLIST.xls]_SHOPLIST_x_10536"/>
      <sheetName val="[SHOPLIST.xls]_SHOPLIST_x_10537"/>
      <sheetName val="[SHOPLIST.xls]_SHOPLIST_x_10538"/>
      <sheetName val="[SHOPLIST.xls]_SHOPLIST_x_10539"/>
      <sheetName val="[SHOPLIST.xls]_SHOPLIST_x_10540"/>
      <sheetName val="[SHOPLIST.xls]_SHOPLIST_x_10541"/>
      <sheetName val="[SHOPLIST.xls]_SHOPLIST_x_10542"/>
      <sheetName val="[SHOPLIST.xls]_SHOPLIST_x_10543"/>
      <sheetName val="[SHOPLIST.xls]_SHOPLIST_x_10544"/>
      <sheetName val="[SHOPLIST.xls]_SHOPLIST_x_10545"/>
      <sheetName val="[SHOPLIST.xls]_SHOPLIST_x_10546"/>
      <sheetName val="[SHOPLIST.xls]_SHOPLIST_x_10547"/>
      <sheetName val="[SHOPLIST.xls]_SHOPLIST_x_10548"/>
      <sheetName val="[SHOPLIST.xls]_SHOPLIST_x_10549"/>
      <sheetName val="[SHOPLIST.xls]_SHOPLIST_x_10550"/>
      <sheetName val="[SHOPLIST.xls]70___0_s__i___132"/>
      <sheetName val="[SHOPLIST.xls]_SHOPLIST_x_10551"/>
      <sheetName val="[SHOPLIST.xls]_SHOPLIST_x_10552"/>
      <sheetName val="[SHOPLIST.xls]_SHOPLIST_x_10553"/>
      <sheetName val="[SHOPLIST.xls]_SHOPLIST_x_10554"/>
      <sheetName val="[SHOPLIST.xls]_SHOPLIST_x_10555"/>
      <sheetName val="[SHOPLIST.xls]_SHOPLIST_x_10556"/>
      <sheetName val="[SHOPLIST.xls]_SHOPLIST_x_10557"/>
      <sheetName val="[SHOPLIST.xls]_SHOPLIST_x_10558"/>
      <sheetName val="[SHOPLIST.xls]_SHOPLIST_x_10559"/>
      <sheetName val="[SHOPLIST.xls]_SHOPLIST_x_10560"/>
      <sheetName val="[SHOPLIST.xls]_SHOPLIST_x_10561"/>
      <sheetName val="[SHOPLIST.xls]_SHOPLIST_x_10562"/>
      <sheetName val="[SHOPLIST.xls]_SHOPLIST_x_10563"/>
      <sheetName val="[SHOPLIST.xls]_SHOPLIST_x_10564"/>
      <sheetName val="[SHOPLIST.xls]_SHOPLIST_x_10565"/>
      <sheetName val="[SHOPLIST.xls]_SHOPLIST_x_10566"/>
      <sheetName val="[SHOPLIST.xls]_SHOPLIST_x_10567"/>
      <sheetName val="[SHOPLIST.xls]_SHOPLIST_x_10568"/>
      <sheetName val="[SHOPLIST.xls]_SHOPLIST_x_10569"/>
      <sheetName val="[SHOPLIST.xls]_SHOPLIST_x_10570"/>
      <sheetName val="[SHOPLIST.xls]_SHOPLIST_x_10571"/>
      <sheetName val="[SHOPLIST.xls]_SHOPLIST_x_10572"/>
      <sheetName val="[SHOPLIST.xls]_SHOPLIST_x_10573"/>
      <sheetName val="[SHOPLIST.xls]_SHOPLIST_x_10574"/>
      <sheetName val="[SHOPLIST.xls]_SHOPLIST_x_10575"/>
      <sheetName val="[SHOPLIST.xls]_SHOPLIST_x_10576"/>
      <sheetName val="[SHOPLIST.xls]_SHOPLIST_x_10577"/>
      <sheetName val="[SHOPLIST.xls]_SHOPLIST_x_10578"/>
      <sheetName val="[SHOPLIST.xls]_SHOPLIST_x_10579"/>
      <sheetName val="[SHOPLIST.xls]_SHOPLIST_x_10580"/>
      <sheetName val="[SHOPLIST.xls]_SHOPLIST_x_10581"/>
      <sheetName val="[SHOPLIST.xls]_SHOPLIST_x_10582"/>
      <sheetName val="[SHOPLIST.xls]_SHOPLIST_x_10583"/>
      <sheetName val="[SHOPLIST.xls]_SHOPLIST_x_10584"/>
      <sheetName val="[SHOPLIST.xls]_SHOPLIST_x_10585"/>
      <sheetName val="[SHOPLIST.xls]_SHOPLIST_x_10586"/>
      <sheetName val="[SHOPLIST.xls]_SHOPLIST_x_10587"/>
      <sheetName val="[SHOPLIST.xls]_SHOPLIST_x_10588"/>
      <sheetName val="[SHOPLIST.xls]_SHOPLIST_x_10589"/>
      <sheetName val="[SHOPLIST.xls]_SHOPLIST_x_10590"/>
      <sheetName val="[SHOPLIST.xls]_SHOPLIST_x_10591"/>
      <sheetName val="[SHOPLIST.xls]_SHOPLIST_x_10592"/>
      <sheetName val="[SHOPLIST.xls]_SHOPLIST_x_10593"/>
      <sheetName val="[SHOPLIST.xls]_SHOPLIST_x_10594"/>
      <sheetName val="[SHOPLIST.xls]_SHOPLIST_x_10595"/>
      <sheetName val="[SHOPLIST.xls]_SHOPLIST_x_10596"/>
      <sheetName val="[SHOPLIST.xls]_SHOPLIST_x_10597"/>
      <sheetName val="[SHOPLIST.xls]_SHOPLIST_x_10598"/>
      <sheetName val="[SHOPLIST.xls]_SHOPLIST_x_10599"/>
      <sheetName val="[SHOPLIST.xls]_SHOPLIST_x_10600"/>
      <sheetName val="[SHOPLIST.xls]_SHOPLIST_x_10601"/>
      <sheetName val="[SHOPLIST.xls]_SHOPLIST_x_10602"/>
      <sheetName val="[SHOPLIST.xls]_SHOPLIST_x_10603"/>
      <sheetName val="[SHOPLIST.xls]_SHOPLIST_x_10604"/>
      <sheetName val="[SHOPLIST.xls]_SHOPLIST_x_10605"/>
      <sheetName val="[SHOPLIST.xls]_SHOPLIST_x_10606"/>
      <sheetName val="[SHOPLIST.xls]_SHOPLIST_x_10607"/>
      <sheetName val="[SHOPLIST.xls]_SHOPLIST_x_10608"/>
      <sheetName val="[SHOPLIST.xls]_SHOPLIST_x_10609"/>
      <sheetName val="[SHOPLIST.xls]_SHOPLIST_x_10610"/>
      <sheetName val="[SHOPLIST.xls]_SHOPLIST_x_10611"/>
      <sheetName val="[SHOPLIST.xls]_SHOPLIST_x_10612"/>
      <sheetName val="[SHOPLIST.xls]_SHOPLIST_x_10613"/>
      <sheetName val="[SHOPLIST.xls]_SHOPLIST_x_10614"/>
      <sheetName val="[SHOPLIST.xls]_SHOPLIST_x_10615"/>
      <sheetName val="[SHOPLIST.xls]_SHOPLIST_x_10616"/>
      <sheetName val="[SHOPLIST.xls]_SHOPLIST_x_10617"/>
      <sheetName val="[SHOPLIST.xls]_SHOPLIST_x_10618"/>
      <sheetName val="[SHOPLIST.xls]_SHOPLIST_x_10619"/>
      <sheetName val="[SHOPLIST.xls]_SHOPLIST_x_10620"/>
      <sheetName val="[SHOPLIST.xls]_SHOPLIST_x_10621"/>
      <sheetName val="[SHOPLIST.xls]_SHOPLIST_x_10622"/>
      <sheetName val="[SHOPLIST.xls]_SHOPLIST_x_10623"/>
      <sheetName val="[SHOPLIST.xls]_SHOPLIST_x_10624"/>
      <sheetName val="[SHOPLIST.xls]_SHOPLIST_x_10625"/>
      <sheetName val="[SHOPLIST.xls]_SHOPLIST_x_10626"/>
      <sheetName val="[SHOPLIST.xls]_SHOPLIST_x_10627"/>
      <sheetName val="[SHOPLIST.xls]_SHOPLIST_x_10628"/>
      <sheetName val="[SHOPLIST.xls]_SHOPLIST_x_10629"/>
      <sheetName val="[SHOPLIST.xls]_SHOPLIST_x_10630"/>
      <sheetName val="[SHOPLIST.xls]_SHOPLIST_x_10631"/>
      <sheetName val="[SHOPLIST.xls]_SHOPLIST_x_10632"/>
      <sheetName val="[SHOPLIST.xls]_SHOPLIST_x_10633"/>
      <sheetName val="[SHOPLIST.xls]_SHOPLIST_x_10634"/>
      <sheetName val="[SHOPLIST.xls]_SHOPLIST_x_10635"/>
      <sheetName val="[SHOPLIST.xls]_SHOPLIST_x_10636"/>
      <sheetName val="[SHOPLIST.xls]_SHOPLIST_x_10637"/>
      <sheetName val="[SHOPLIST.xls]_SHOPLIST_x_10638"/>
      <sheetName val="[SHOPLIST.xls]_SHOPLIST_x_10639"/>
      <sheetName val="[SHOPLIST.xls]_SHOPLIST_x_10640"/>
      <sheetName val="[SHOPLIST.xls]_SHOPLIST_x_10641"/>
      <sheetName val="[SHOPLIST.xls]_SHOPLIST_x_10642"/>
      <sheetName val="[SHOPLIST.xls]_SHOPLIST_x_10643"/>
      <sheetName val="[SHOPLIST.xls]_SHOPLIST_x_10644"/>
      <sheetName val="[SHOPLIST.xls]_SHOPLIST_x_10645"/>
      <sheetName val="[SHOPLIST.xls]_SHOPLIST_x_10646"/>
      <sheetName val="[SHOPLIST.xls]_SHOPLIST_x_10647"/>
      <sheetName val="[SHOPLIST.xls]_SHOPLIST_x_10648"/>
      <sheetName val="[SHOPLIST.xls]_SHOPLIST_x_10649"/>
      <sheetName val="[SHOPLIST.xls]_SHOPLIST_x_10650"/>
      <sheetName val="[SHOPLIST.xls]_SHOPLIST_x_10651"/>
      <sheetName val="[SHOPLIST.xls]_SHOPLIST_x_10652"/>
      <sheetName val="[SHOPLIST.xls]_SHOPLIST_x_10653"/>
      <sheetName val="[SHOPLIST.xls]_SHOPLIST_x_10654"/>
      <sheetName val="[SHOPLIST.xls]_SHOPLIST_x_10655"/>
      <sheetName val="[SHOPLIST.xls]_SHOPLIST_x_10656"/>
      <sheetName val="[SHOPLIST.xls]_SHOPLIST_x_10657"/>
      <sheetName val="[SHOPLIST.xls]_SHOPLIST_x_10658"/>
      <sheetName val="[SHOPLIST.xls]_SHOPLIST_x_10659"/>
      <sheetName val="[SHOPLIST.xls]_SHOPLIST_x_10660"/>
      <sheetName val="[SHOPLIST.xls]_SHOPLIST_x_10661"/>
      <sheetName val="[SHOPLIST.xls]_SHOPLIST_x_10662"/>
      <sheetName val="[SHOPLIST.xls]_SHOPLIST_x_10663"/>
      <sheetName val="[SHOPLIST.xls]_SHOPLIST_x_10664"/>
      <sheetName val="[SHOPLIST.xls]_SHOPLIST_x_10665"/>
      <sheetName val="[SHOPLIST.xls]_SHOPLIST_x_10666"/>
      <sheetName val="[SHOPLIST.xls]_SHOPLIST_x_10667"/>
      <sheetName val="[SHOPLIST.xls]_SHOPLIST_x_10668"/>
      <sheetName val="[SHOPLIST.xls]_SHOPLIST_x_10669"/>
      <sheetName val="[SHOPLIST.xls]_SHOPLIST_x_10670"/>
      <sheetName val="[SHOPLIST.xls]_SHOPLIST_x_10671"/>
      <sheetName val="[SHOPLIST.xls]_SHOPLIST_x_10672"/>
      <sheetName val="[SHOPLIST.xls]_SHOPLIST_x_10673"/>
      <sheetName val="[SHOPLIST.xls]_SHOPLIST_x_10674"/>
      <sheetName val="[SHOPLIST.xls]_SHOPLIST_x_10675"/>
      <sheetName val="[SHOPLIST.xls]_SHOPLIST_x_10676"/>
      <sheetName val="[SHOPLIST.xls]_SHOPLIST_x_10677"/>
      <sheetName val="[SHOPLIST.xls]_SHOPLIST_x_10678"/>
      <sheetName val="[SHOPLIST.xls]_SHOPLIST_x_10679"/>
      <sheetName val="[SHOPLIST.xls]_SHOPLIST_x_10680"/>
      <sheetName val="[SHOPLIST.xls]_SHOPLIST_x_10681"/>
      <sheetName val="[SHOPLIST.xls]_SHOPLIST_x_10682"/>
      <sheetName val="[SHOPLIST.xls]_SHOPLIST_x_10683"/>
      <sheetName val="[SHOPLIST.xls]_SHOPLIST_x_10684"/>
      <sheetName val="[SHOPLIST.xls]_SHOPLIST_x_10685"/>
      <sheetName val="[SHOPLIST.xls]_SHOPLIST_x_10686"/>
      <sheetName val="[SHOPLIST.xls]_SHOPLIST_x_10687"/>
      <sheetName val="[SHOPLIST.xls]_SHOPLIST_x_10688"/>
      <sheetName val="[SHOPLIST.xls]_SHOPLIST_x_10689"/>
      <sheetName val="[SHOPLIST.xls]_SHOPLIST_x_10690"/>
      <sheetName val="[SHOPLIST.xls]_SHOPLIST_x_10691"/>
      <sheetName val="[SHOPLIST.xls]_SHOPLIST_x_10692"/>
      <sheetName val="[SHOPLIST.xls]_SHOPLIST_x_10693"/>
      <sheetName val="[SHOPLIST.xls]_SHOPLIST_x_10694"/>
      <sheetName val="[SHOPLIST.xls]_SHOPLIST_x_10695"/>
      <sheetName val="[SHOPLIST.xls]_SHOPLIST_x_10696"/>
      <sheetName val="[SHOPLIST.xls]_SHOPLIST_x_10697"/>
      <sheetName val="[SHOPLIST.xls]_SHOPLIST_x_10698"/>
      <sheetName val="[SHOPLIST.xls]_SHOPLIST_x_10699"/>
      <sheetName val="[SHOPLIST.xls]_SHOPLIST_x_10700"/>
      <sheetName val="[SHOPLIST.xls]_SHOPLIST_x_10701"/>
      <sheetName val="[SHOPLIST.xls]_SHOPLIST_x_10702"/>
      <sheetName val="[SHOPLIST.xls]_SHOPLIST_x_10703"/>
      <sheetName val="[SHOPLIST.xls]_SHOPLIST_x_10704"/>
      <sheetName val="[SHOPLIST.xls]_SHOPLIST_x_10705"/>
      <sheetName val="[SHOPLIST.xls]_SHOPLIST_x_10706"/>
      <sheetName val="[SHOPLIST.xls]_SHOPLIST_x_10707"/>
      <sheetName val="[SHOPLIST.xls]_SHOPLIST_x_10708"/>
      <sheetName val="[SHOPLIST.xls]_SHOPLIST_x_10709"/>
      <sheetName val="[SHOPLIST.xls]_SHOPLIST_x_10710"/>
      <sheetName val="[SHOPLIST.xls]_SHOPLIST_x_10711"/>
      <sheetName val="[SHOPLIST.xls]_SHOPLIST_x_10712"/>
      <sheetName val="[SHOPLIST.xls]_SHOPLIST_x_10713"/>
      <sheetName val="[SHOPLIST.xls]_SHOPLIST_x_10714"/>
      <sheetName val="[SHOPLIST.xls]_SHOPLIST_x_10715"/>
      <sheetName val="[SHOPLIST.xls]_SHOPLIST_x_10716"/>
      <sheetName val="[SHOPLIST.xls]_SHOPLIST_x_10717"/>
      <sheetName val="[SHOPLIST.xls]_SHOPLIST_x_10718"/>
      <sheetName val="[SHOPLIST.xls]_SHOPLIST_x_10719"/>
      <sheetName val="[SHOPLIST.xls]_SHOPLIST_x_10720"/>
      <sheetName val="[SHOPLIST.xls]_SHOPLIST_x_10721"/>
      <sheetName val="[SHOPLIST.xls]_SHOPLIST_x_10722"/>
      <sheetName val="[SHOPLIST.xls]_SHOPLIST_x_10723"/>
      <sheetName val="[SHOPLIST.xls]_SHOPLIST_x_10724"/>
      <sheetName val="[SHOPLIST.xls]_SHOPLIST_x_10725"/>
      <sheetName val="[SHOPLIST.xls]_SHOPLIST_x_10726"/>
      <sheetName val="[SHOPLIST.xls]_SHOPLIST_x_10727"/>
      <sheetName val="[SHOPLIST.xls]_SHOPLIST_x_10728"/>
      <sheetName val="[SHOPLIST.xls]_SHOPLIST_x_10729"/>
      <sheetName val="[SHOPLIST.xls]_SHOPLIST_x_10730"/>
      <sheetName val="[SHOPLIST.xls]_SHOPLIST_x_10731"/>
      <sheetName val="[SHOPLIST.xls]_SHOPLIST_x_10732"/>
      <sheetName val="[SHOPLIST.xls]_SHOPLIST_x_10733"/>
      <sheetName val="[SHOPLIST.xls]_SHOPLIST_x_10734"/>
      <sheetName val="[SHOPLIST.xls]_SHOPLIST_x_10735"/>
      <sheetName val="[SHOPLIST.xls]_SHOPLIST_x_10736"/>
      <sheetName val="[SHOPLIST.xls]_SHOPLIST_x_10737"/>
      <sheetName val="[SHOPLIST.xls]_SHOPLIST_x_10738"/>
      <sheetName val="[SHOPLIST.xls]_SHOPLIST_x_10739"/>
      <sheetName val="[SHOPLIST.xls]_SHOPLIST_x_10740"/>
      <sheetName val="[SHOPLIST.xls]_SHOPLIST_x_10741"/>
      <sheetName val="[SHOPLIST.xls]_SHOPLIST_x_10742"/>
      <sheetName val="[SHOPLIST.xls]_SHOPLIST_x_10743"/>
      <sheetName val="[SHOPLIST.xls]_SHOPLIST_x_10744"/>
      <sheetName val="[SHOPLIST.xls]_SHOPLIST_x_10745"/>
      <sheetName val="[SHOPLIST.xls]_SHOPLIST_x_10746"/>
      <sheetName val="[SHOPLIST.xls]_SHOPLIST_x_10747"/>
      <sheetName val="[SHOPLIST.xls]_SHOPLIST_x_10748"/>
      <sheetName val="[SHOPLIST.xls]_SHOPLIST_x_10749"/>
      <sheetName val="[SHOPLIST.xls]_SHOPLIST_x_10750"/>
      <sheetName val="[SHOPLIST.xls]_SHOPLIST_x_10751"/>
      <sheetName val="[SHOPLIST.xls]_SHOPLIST_x_10752"/>
      <sheetName val="[SHOPLIST.xls]_SHOPLIST_x_10753"/>
      <sheetName val="[SHOPLIST.xls]_SHOPLIST_x_10754"/>
      <sheetName val="[SHOPLIST.xls]_SHOPLIST_x_10755"/>
      <sheetName val="[SHOPLIST.xls]_SHOPLIST_x_10756"/>
      <sheetName val="[SHOPLIST.xls]_SHOPLIST_x_10757"/>
      <sheetName val="[SHOPLIST.xls]_SHOPLIST_x_10758"/>
      <sheetName val="[SHOPLIST.xls]_SHOPLIST_x_10759"/>
      <sheetName val="[SHOPLIST.xls]_SHOPLIST_x_10760"/>
      <sheetName val="[SHOPLIST.xls]_SHOPLIST_x_10761"/>
      <sheetName val="[SHOPLIST.xls]_SHOPLIST_x_10762"/>
      <sheetName val="[SHOPLIST.xls]_SHOPLIST_x_10763"/>
      <sheetName val="[SHOPLIST.xls]_SHOPLIST_x_10764"/>
      <sheetName val="[SHOPLIST.xls]_SHOPLIST_x_10765"/>
      <sheetName val="[SHOPLIST.xls]_SHOPLIST_x_10766"/>
      <sheetName val="[SHOPLIST.xls]_SHOPLIST_x_10767"/>
      <sheetName val="[SHOPLIST.xls]_SHOPLIST_x_10768"/>
      <sheetName val="[SHOPLIST.xls]_SHOPLIST_x_10769"/>
      <sheetName val="[SHOPLIST.xls]_SHOPLIST_x_10770"/>
      <sheetName val="[SHOPLIST.xls]_SHOPLIST_x_10771"/>
      <sheetName val="[SHOPLIST.xls]_SHOPLIST_x_10772"/>
      <sheetName val="[SHOPLIST.xls]_SHOPLIST_x_10773"/>
      <sheetName val="[SHOPLIST.xls]_SHOPLIST_x_10774"/>
      <sheetName val="[SHOPLIST.xls]_SHOPLIST_x_10775"/>
      <sheetName val="[SHOPLIST.xls]_SHOPLIST_x_10776"/>
      <sheetName val="[SHOPLIST.xls]_SHOPLIST_x_10777"/>
      <sheetName val="[SHOPLIST.xls]_SHOPLIST_x_10778"/>
      <sheetName val="[SHOPLIST.xls]_SHOPLIST_x_10779"/>
      <sheetName val="[SHOPLIST.xls]_SHOPLIST_x_10780"/>
      <sheetName val="[SHOPLIST.xls]_SHOPLIST_x_10781"/>
      <sheetName val="[SHOPLIST.xls]_SHOPLIST_x_10782"/>
      <sheetName val="[SHOPLIST.xls]_SHOPLIST_x_10783"/>
      <sheetName val="[SHOPLIST.xls]_SHOPLIST_x_10784"/>
      <sheetName val="[SHOPLIST.xls]_SHOPLIST_x_10785"/>
      <sheetName val="[SHOPLIST.xls]_SHOPLIST_x_10786"/>
      <sheetName val="[SHOPLIST.xls]_SHOPLIST_x_10787"/>
      <sheetName val="[SHOPLIST.xls]_SHOPLIST_x_10788"/>
      <sheetName val="[SHOPLIST.xls]_SHOPLIST_x_10789"/>
      <sheetName val="[SHOPLIST.xls]_SHOPLIST_x_10790"/>
      <sheetName val="[SHOPLIST.xls]_SHOPLIST_x_10791"/>
      <sheetName val="[SHOPLIST.xls]_SHOPLIST_x_10792"/>
      <sheetName val="[SHOPLIST.xls]_SHOPLIST_x_10793"/>
      <sheetName val="[SHOPLIST.xls]_SHOPLIST_x_10794"/>
      <sheetName val="[SHOPLIST.xls]_SHOPLIST_x_10795"/>
      <sheetName val="[SHOPLIST.xls]_SHOPLIST_x_10796"/>
      <sheetName val="[SHOPLIST.xls]_SHOPLIST_x_10797"/>
      <sheetName val="[SHOPLIST.xls]_SHOPLIST_x_10798"/>
      <sheetName val="[SHOPLIST.xls]_SHOPLIST_x_10799"/>
      <sheetName val="[SHOPLIST.xls]_SHOPLIST_x_10800"/>
      <sheetName val="[SHOPLIST.xls]_SHOPLIST_x_10801"/>
      <sheetName val="[SHOPLIST.xls]_SHOPLIST_x_10802"/>
      <sheetName val="[SHOPLIST.xls]_SHOPLIST_x_10803"/>
      <sheetName val="[SHOPLIST.xls]_SHOPLIST_x_10804"/>
      <sheetName val="[SHOPLIST.xls]_SHOPLIST_x_10805"/>
      <sheetName val="[SHOPLIST.xls]_SHOPLIST_x_10806"/>
      <sheetName val="[SHOPLIST.xls]_SHOPLIST_x_10807"/>
      <sheetName val="[SHOPLIST.xls]_SHOPLIST_x_10808"/>
      <sheetName val="[SHOPLIST.xls]_SHOPLIST_x_10809"/>
      <sheetName val="[SHOPLIST.xls]_SHOPLIST_x_10810"/>
      <sheetName val="[SHOPLIST.xls]_SHOPLIST_x_10811"/>
      <sheetName val="[SHOPLIST.xls]_SHOPLIST_x_10812"/>
      <sheetName val="[SHOPLIST.xls]_SHOPLIST_x_10813"/>
      <sheetName val="[SHOPLIST.xls]_SHOPLIST_x_10814"/>
      <sheetName val="[SHOPLIST.xls]_SHOPLIST_x_10815"/>
      <sheetName val="[SHOPLIST.xls]_SHOPLIST_x_10816"/>
      <sheetName val="[SHOPLIST.xls]_SHOPLIST_x_10817"/>
      <sheetName val="[SHOPLIST.xls]_SHOPLIST_x_10818"/>
      <sheetName val="[SHOPLIST.xls]_SHOPLIST_x_10819"/>
      <sheetName val="[SHOPLIST.xls]_SHOPLIST_x_10820"/>
      <sheetName val="[SHOPLIST.xls]_SHOPLIST_x_10821"/>
      <sheetName val="[SHOPLIST.xls]_SHOPLIST_x_10822"/>
      <sheetName val="[SHOPLIST.xls]_SHOPLIST_x_10823"/>
      <sheetName val="[SHOPLIST.xls]_SHOPLIST_x_10824"/>
      <sheetName val="[SHOPLIST.xls]_SHOPLIST_x_10825"/>
      <sheetName val="[SHOPLIST.xls]_SHOPLIST_x_10826"/>
      <sheetName val="[SHOPLIST.xls]_SHOPLIST_x_10827"/>
      <sheetName val="[SHOPLIST.xls]_SHOPLIST_x_10828"/>
      <sheetName val="[SHOPLIST.xls]_SHOPLIST_x_10829"/>
      <sheetName val="[SHOPLIST.xls]_SHOPLIST_x_10830"/>
      <sheetName val="[SHOPLIST.xls]_SHOPLIST_x_10831"/>
      <sheetName val="[SHOPLIST.xls]_SHOPLIST_x_10832"/>
      <sheetName val="[SHOPLIST.xls]_SHOPLIST_x_10833"/>
      <sheetName val="[SHOPLIST.xls]_SHOPLIST_x_10834"/>
      <sheetName val="[SHOPLIST.xls]_SHOPLIST_x_10835"/>
      <sheetName val="[SHOPLIST.xls]_SHOPLIST_x_10836"/>
      <sheetName val="[SHOPLIST.xls]_SHOPLIST_x_10837"/>
      <sheetName val="[SHOPLIST.xls]_SHOPLIST_x_10838"/>
      <sheetName val="[SHOPLIST.xls]_SHOPLIST_x_10839"/>
      <sheetName val="[SHOPLIST.xls]70_x005f_x0000___0_x_39"/>
      <sheetName val="[SHOPLIST.xls]_SHOPLIST_x_10840"/>
      <sheetName val="[SHOPLIST.xls]_SHOPLIST_x_10841"/>
      <sheetName val="[SHOPLIST.xls]_SHOPLIST_x_10842"/>
      <sheetName val="[SHOPLIST.xls]_SHOPLIST_x_10843"/>
      <sheetName val="[SHOPLIST.xls]_SHOPLIST_x_10844"/>
      <sheetName val="[SHOPLIST.xls]_SHOPLIST_x_10845"/>
      <sheetName val="[SHOPLIST.xls]_SHOPLIST_x_10846"/>
      <sheetName val="[SHOPLIST.xls]_SHOPLIST_x_10847"/>
      <sheetName val="[SHOPLIST.xls]_SHOPLIST_x_10848"/>
      <sheetName val="[SHOPLIST.xls]_SHOPLIST_x_10849"/>
      <sheetName val="[SHOPLIST.xls]_SHOPLIST_x_10850"/>
      <sheetName val="[SHOPLIST.xls]_SHOPLIST_x_10851"/>
      <sheetName val="[SHOPLIST.xls]_SHOPLIST_x_10852"/>
      <sheetName val="[SHOPLIST.xls]_SHOPLIST_x_10853"/>
      <sheetName val="[SHOPLIST.xls]_SHOPLIST_x_10854"/>
      <sheetName val="[SHOPLIST.xls]_SHOPLIST_x_10855"/>
      <sheetName val="[SHOPLIST.xls]_SHOPLIST_x_10856"/>
      <sheetName val="[SHOPLIST.xls]_SHOPLIST_x_10857"/>
      <sheetName val="[SHOPLIST.xls]_SHOPLIST_x_10858"/>
      <sheetName val="[SHOPLIST.xls]_SHOPLIST_x_10859"/>
      <sheetName val="[SHOPLIST.xls]_SHOPLIST_x_10860"/>
      <sheetName val="[SHOPLIST.xls]_SHOPLIST_x_10861"/>
      <sheetName val="[SHOPLIST.xls]_SHOPLIST_x_10862"/>
      <sheetName val="[SHOPLIST.xls]_SHOPLIST_x_10863"/>
      <sheetName val="[SHOPLIST.xls]_SHOPLIST_x_10864"/>
      <sheetName val="[SHOPLIST.xls]_SHOPLIST_x_10865"/>
      <sheetName val="[SHOPLIST.xls]_SHOPLIST_x_10866"/>
      <sheetName val="[SHOPLIST.xls]_SHOPLIST_x_10867"/>
      <sheetName val="[SHOPLIST.xls]_SHOPLIST_x_10868"/>
      <sheetName val="[SHOPLIST.xls]_SHOPLIST_x_10869"/>
      <sheetName val="[SHOPLIST.xls]_SHOPLIST_x_10870"/>
      <sheetName val="[SHOPLIST.xls]_SHOPLIST_x_10871"/>
      <sheetName val="[SHOPLIST.xls]_SHOPLIST_x_10872"/>
      <sheetName val="[SHOPLIST.xls]_SHOPLIST_x_10873"/>
      <sheetName val="[SHOPLIST.xls]_SHOPLIST_x_10874"/>
      <sheetName val="[SHOPLIST.xls]_SHOPLIST_x_10875"/>
      <sheetName val="[SHOPLIST.xls]_SHOPLIST_x_10876"/>
      <sheetName val="[SHOPLIST.xls]_SHOPLIST_x_10877"/>
      <sheetName val="[SHOPLIST.xls]_SHOPLIST_x_10878"/>
      <sheetName val="[SHOPLIST.xls]_SHOPLIST_x_10879"/>
      <sheetName val="[SHOPLIST.xls]_SHOPLIST_x_10880"/>
      <sheetName val="[SHOPLIST.xls]_SHOPLIST_x_10881"/>
      <sheetName val="[SHOPLIST.xls]_SHOPLIST_x_10882"/>
      <sheetName val="[SHOPLIST.xls]_SHOPLIST_x_10883"/>
      <sheetName val="[SHOPLIST.xls]_SHOPLIST_x_10884"/>
      <sheetName val="[SHOPLIST.xls]_SHOPLIST_x_10885"/>
      <sheetName val="[SHOPLIST.xls]_SHOPLIST_x_10886"/>
      <sheetName val="[SHOPLIST.xls]_SHOPLIST_x_10887"/>
      <sheetName val="[SHOPLIST.xls]_SHOPLIST_x_10888"/>
      <sheetName val="[SHOPLIST.xls]_SHOPLIST_x_10889"/>
      <sheetName val="[SHOPLIST.xls]_SHOPLIST_x_10890"/>
      <sheetName val="[SHOPLIST.xls]_SHOPLIST_x_10891"/>
      <sheetName val="[SHOPLIST.xls]_SHOPLIST_x_10892"/>
      <sheetName val="[SHOPLIST.xls]_SHOPLIST_x_10893"/>
      <sheetName val="[SHOPLIST.xls]_SHOPLIST_x_10894"/>
      <sheetName val="[SHOPLIST.xls]_SHOPLIST_x_10895"/>
      <sheetName val="[SHOPLIST.xls]_SHOPLIST_x_10896"/>
      <sheetName val="[SHOPLIST.xls]_SHOPLIST_x_10897"/>
      <sheetName val="[SHOPLIST.xls]_SHOPLIST_x_10898"/>
      <sheetName val="[SHOPLIST.xls]_SHOPLIST_x_10899"/>
      <sheetName val="[SHOPLIST.xls]_SHOPLIST_x_10900"/>
      <sheetName val="[SHOPLIST.xls]_SHOPLIST_x_10901"/>
      <sheetName val="[SHOPLIST.xls]_SHOPLIST_x_10902"/>
      <sheetName val="[SHOPLIST.xls]_SHOPLIST_x_10903"/>
      <sheetName val="[SHOPLIST.xls]_SHOPLIST_x_10904"/>
      <sheetName val="[SHOPLIST.xls]_SHOPLIST_x_10905"/>
      <sheetName val="[SHOPLIST.xls]_SHOPLIST_x_10906"/>
      <sheetName val="[SHOPLIST.xls]_SHOPLIST_x_10907"/>
      <sheetName val="[SHOPLIST.xls]_SHOPLIST_x_10908"/>
      <sheetName val="[SHOPLIST.xls]_VW__VU_______104"/>
      <sheetName val="[SHOPLIST.xls]_VW__VU_______105"/>
      <sheetName val="[SHOPLIST.xls]_SHOPLIST_x_10909"/>
      <sheetName val="[SHOPLIST.xls]_SHOPLIST_x_10910"/>
      <sheetName val="[SHOPLIST.xls]70___0_s__i___133"/>
      <sheetName val="[SHOPLIST.xls]_SHOPLIST_x_10911"/>
      <sheetName val="[SHOPLIST.xls]_SHOPLIST_x_10912"/>
      <sheetName val="[SHOPLIST.xls]_SHOPLIST_x_10913"/>
      <sheetName val="[SHOPLIST.xls]_VW__VU_______106"/>
      <sheetName val="[SHOPLIST.xls]_VW__VU_______107"/>
      <sheetName val="[SHOPLIST.xls]_SHOPLIST_x_10914"/>
      <sheetName val="[SHOPLIST.xls]_SHOPLIST_x_10915"/>
      <sheetName val="[SHOPLIST.xls]70___0_s__i___134"/>
      <sheetName val="[SHOPLIST.xls]_SHOPLIST_x_10916"/>
      <sheetName val="[SHOPLIST.xls]_SHOPLIST_x_10917"/>
      <sheetName val="[SHOPLIST.xls]70___0_s__i___135"/>
      <sheetName val="[SHOPLIST.xls]_SHOPLIST_x_10918"/>
      <sheetName val="[SHOPLIST.xls]_SHOPLIST_x_10919"/>
      <sheetName val="[SHOPLIST.xls]_SHOPLIST_x_10920"/>
      <sheetName val="[SHOPLIST.xls]_VW__VU_______108"/>
      <sheetName val="[SHOPLIST.xls]_SHOPLIST_x_10921"/>
      <sheetName val="[SHOPLIST.xls]_SHOPLIST_x_10922"/>
      <sheetName val="[SHOPLIST.xls]_SHOPLIST_x_10923"/>
      <sheetName val="[SHOPLIST.xls]_SHOPLIST_x_10924"/>
      <sheetName val="[SHOPLIST.xls]_SHOPLIST_x_10925"/>
      <sheetName val="[SHOPLIST.xls]_SHOPLIST_x_10926"/>
      <sheetName val="[SHOPLIST.xls]_SHOPLIST_x_10927"/>
      <sheetName val="[SHOPLIST.xls]_SHOPLIST_x_10928"/>
      <sheetName val="[SHOPLIST.xls]_SHOPLIST_x_10929"/>
      <sheetName val="[SHOPLIST.xls]_SHOPLIST_x_10930"/>
      <sheetName val="[SHOPLIST.xls]_SHOPLIST_x_10931"/>
      <sheetName val="[SHOPLIST.xls]_SHOPLIST_x_10932"/>
      <sheetName val="[SHOPLIST.xls]_SHOPLIST_x_10933"/>
      <sheetName val="[SHOPLIST.xls]_SHOPLIST_x_10934"/>
      <sheetName val="[SHOPLIST.xls]_SHOPLIST_x_10935"/>
      <sheetName val="[SHOPLIST.xls]_SHOPLIST_x_10936"/>
      <sheetName val="[SHOPLIST.xls]_SHOPLIST_x_10937"/>
      <sheetName val="[SHOPLIST.xls]_SHOPLIST_x_10938"/>
      <sheetName val="[SHOPLIST.xls]_SHOPLIST_x_10939"/>
      <sheetName val="[SHOPLIST.xls]_SHOPLIST_x_10940"/>
      <sheetName val="[SHOPLIST.xls]_SHOPLIST_x_10941"/>
      <sheetName val="[SHOPLIST.xls]_SHOPLIST_x_10942"/>
      <sheetName val="[SHOPLIST.xls]_SHOPLIST_x_10943"/>
      <sheetName val="[SHOPLIST.xls]_SHOPLIST_x_10944"/>
      <sheetName val="[SHOPLIST.xls]_SHOPLIST_x_10945"/>
      <sheetName val="[SHOPLIST.xls]_SHOPLIST_x_10946"/>
      <sheetName val="[SHOPLIST.xls]_SHOPLIST_x_10947"/>
      <sheetName val="[SHOPLIST.xls]_SHOPLIST_x_10948"/>
      <sheetName val="[SHOPLIST.xls]_SHOPLIST_x_10949"/>
      <sheetName val="[SHOPLIST.xls]_SHOPLIST_x_10950"/>
      <sheetName val="[SHOPLIST.xls]_SHOPLIST_x_10951"/>
      <sheetName val="[SHOPLIST.xls]_SHOPLIST_x_10952"/>
      <sheetName val="[SHOPLIST.xls]_SHOPLIST_x_10953"/>
      <sheetName val="[SHOPLIST.xls]_SHOPLIST_x_10954"/>
      <sheetName val="[SHOPLIST.xls]_SHOPLIST_x_10955"/>
      <sheetName val="[SHOPLIST.xls]_SHOPLIST_x_10956"/>
      <sheetName val="[SHOPLIST.xls]_SHOPLIST_x_10957"/>
      <sheetName val="[SHOPLIST.xls]_SHOPLIST_x_10958"/>
      <sheetName val="[SHOPLIST.xls]_SHOPLIST_x_10959"/>
      <sheetName val="[SHOPLIST.xls]_SHOPLIST_x_10960"/>
      <sheetName val="[SHOPLIST.xls]_SHOPLIST_x_10961"/>
      <sheetName val="[SHOPLIST.xls]_SHOPLIST_x_10962"/>
      <sheetName val="[SHOPLIST.xls]_SHOPLIST_x_10963"/>
      <sheetName val="[SHOPLIST.xls]_SHOPLIST_x_10964"/>
      <sheetName val="[SHOPLIST.xls]_SHOPLIST_x_10965"/>
      <sheetName val="[SHOPLIST.xls]_SHOPLIST_x_10966"/>
      <sheetName val="[SHOPLIST.xls]_SHOPLIST_x_10967"/>
      <sheetName val="[SHOPLIST.xls]_SHOPLIST_x_10968"/>
      <sheetName val="[SHOPLIST.xls]_SHOPLIST_x_10969"/>
      <sheetName val="[SHOPLIST.xls]_SHOPLIST_x_10970"/>
      <sheetName val="[SHOPLIST.xls]_SHOPLIST_x_10971"/>
      <sheetName val="[SHOPLIST.xls]_SHOPLIST_x_10972"/>
      <sheetName val="[SHOPLIST.xls]_SHOPLIST_x_10973"/>
      <sheetName val="[SHOPLIST.xls]_SHOPLIST_x_10974"/>
      <sheetName val="[SHOPLIST.xls]_SHOPLIST_x_10975"/>
      <sheetName val="[SHOPLIST.xls]_SHOPLIST_x_10976"/>
      <sheetName val="[SHOPLIST.xls]_SHOPLIST_x_10977"/>
      <sheetName val="[SHOPLIST.xls]_SHOPLIST_x_10978"/>
      <sheetName val="[SHOPLIST.xls]_SHOPLIST_x_10979"/>
      <sheetName val="[SHOPLIST.xls]_SHOPLIST_x_10980"/>
      <sheetName val="[SHOPLIST.xls]_SHOPLIST_x_10981"/>
      <sheetName val="[SHOPLIST.xls]_SHOPLIST_x_10982"/>
      <sheetName val="[SHOPLIST.xls]_SHOPLIST_x_10983"/>
      <sheetName val="[SHOPLIST.xls]_SHOPLIST_x_10984"/>
      <sheetName val="[SHOPLIST.xls]_SHOPLIST_x_10985"/>
      <sheetName val="[SHOPLIST.xls]_SHOPLIST_x_10986"/>
      <sheetName val="[SHOPLIST.xls]_SHOPLIST_x_10987"/>
      <sheetName val="[SHOPLIST.xls]_SHOPLIST_x_10988"/>
      <sheetName val="[SHOPLIST.xls]_SHOPLIST_x_10989"/>
      <sheetName val="[SHOPLIST.xls]_SHOPLIST_x_10990"/>
      <sheetName val="[SHOPLIST.xls]_SHOPLIST_x_10991"/>
      <sheetName val="[SHOPLIST.xls]_SHOPLIST_x_10992"/>
      <sheetName val="[SHOPLIST.xls]_SHOPLIST_x_10993"/>
      <sheetName val="[SHOPLIST.xls]_SHOPLIST_x_10994"/>
      <sheetName val="[SHOPLIST.xls]_SHOPLIST_x_10995"/>
      <sheetName val="[SHOPLIST.xls]_SHOPLIST_x_10996"/>
      <sheetName val="[SHOPLIST.xls]_SHOPLIST_x_10997"/>
      <sheetName val="[SHOPLIST.xls]_SHOPLIST_x_10998"/>
      <sheetName val="[SHOPLIST.xls]_SHOPLIST_x_10999"/>
      <sheetName val="[SHOPLIST.xls]_SHOPLIST_x_11000"/>
      <sheetName val="[SHOPLIST.xls]_SHOPLIST_x_11001"/>
      <sheetName val="[SHOPLIST.xls]_SHOPLIST_x_11002"/>
      <sheetName val="[SHOPLIST.xls]_SHOPLIST_x_11003"/>
      <sheetName val="[SHOPLIST.xls]_SHOPLIST_x_11004"/>
      <sheetName val="[SHOPLIST.xls]_SHOPLIST_x_11005"/>
      <sheetName val="[SHOPLIST.xls]_SHOPLIST_x_11006"/>
      <sheetName val="[SHOPLIST.xls]_SHOPLIST_x_11007"/>
      <sheetName val="[SHOPLIST.xls]_SHOPLIST_x_11008"/>
      <sheetName val="[SHOPLIST.xls]_SHOPLIST_x_11009"/>
      <sheetName val="[SHOPLIST.xls]_SHOPLIST_x_11010"/>
      <sheetName val="[SHOPLIST.xls]_SHOPLIST_x_11011"/>
      <sheetName val="[SHOPLIST.xls]_SHOPLIST_x_11012"/>
      <sheetName val="[SHOPLIST.xls]_SHOPLIST_x_11013"/>
      <sheetName val="[SHOPLIST.xls]_SHOPLIST_x_11014"/>
      <sheetName val="[SHOPLIST.xls]_SHOPLIST_x_11015"/>
      <sheetName val="[SHOPLIST.xls]_SHOPLIST_x_11016"/>
      <sheetName val="[SHOPLIST.xls]_SHOPLIST_x_11017"/>
      <sheetName val="[SHOPLIST.xls]_SHOPLIST_x_11018"/>
      <sheetName val="[SHOPLIST.xls]_SHOPLIST_x_11019"/>
      <sheetName val="[SHOPLIST.xls]_SHOPLIST_x_11020"/>
      <sheetName val="[SHOPLIST.xls]_SHOPLIST_x_11021"/>
      <sheetName val="[SHOPLIST.xls]_SHOPLIST_x_11022"/>
      <sheetName val="[SHOPLIST.xls]_SHOPLIST_x_11023"/>
      <sheetName val="[SHOPLIST.xls]_SHOPLIST_x_11024"/>
      <sheetName val="[SHOPLIST.xls]_SHOPLIST_x_11025"/>
      <sheetName val="[SHOPLIST.xls]_SHOPLIST_x_11026"/>
      <sheetName val="[SHOPLIST.xls]_SHOPLIST_x_11027"/>
      <sheetName val="[SHOPLIST.xls]_SHOPLIST_x_11028"/>
      <sheetName val="[SHOPLIST.xls]_SHOPLIST_x_11029"/>
      <sheetName val="[SHOPLIST.xls]_SHOPLIST_x_11030"/>
      <sheetName val="[SHOPLIST.xls]_SHOPLIST_x_11031"/>
      <sheetName val="[SHOPLIST.xls]_SHOPLIST_x_11032"/>
      <sheetName val="[SHOPLIST.xls]_SHOPLIST_x_11033"/>
      <sheetName val="[SHOPLIST.xls]_SHOPLIST_x_11034"/>
      <sheetName val="[SHOPLIST.xls]_SHOPLIST_x_11035"/>
      <sheetName val="[SHOPLIST.xls]_SHOPLIST_x_11036"/>
      <sheetName val="[SHOPLIST.xls]_SHOPLIST_x_11037"/>
      <sheetName val="[SHOPLIST.xls]_SHOPLIST_x_11038"/>
      <sheetName val="[SHOPLIST.xls]_SHOPLIST_x_11039"/>
      <sheetName val="[SHOPLIST.xls]_SHOPLIST_x_11040"/>
      <sheetName val="[SHOPLIST.xls]_SHOPLIST_x_11041"/>
      <sheetName val="[SHOPLIST.xls]_SHOPLIST_x_11042"/>
      <sheetName val="[SHOPLIST.xls]70___0_s__i___136"/>
      <sheetName val="[SHOPLIST.xls]_SHOPLIST_x_11043"/>
      <sheetName val="[SHOPLIST.xls]_SHOPLIST_x_11044"/>
      <sheetName val="[SHOPLIST.xls]_SHOPLIST_x_11045"/>
      <sheetName val="[SHOPLIST.xls]_SHOPLIST_x_11046"/>
      <sheetName val="[SHOPLIST.xls]_SHOPLIST_x_11047"/>
      <sheetName val="[SHOPLIST.xls]_SHOPLIST_x_11048"/>
      <sheetName val="[SHOPLIST.xls]_SHOPLIST_x_11049"/>
      <sheetName val="[SHOPLIST.xls]_SHOPLIST_x_11050"/>
      <sheetName val="[SHOPLIST.xls]_SHOPLIST_x_11051"/>
      <sheetName val="[SHOPLIST.xls]_SHOPLIST_x_11052"/>
      <sheetName val="[SHOPLIST.xls]_SHOPLIST_x_11053"/>
      <sheetName val="[SHOPLIST.xls]_SHOPLIST_x_11054"/>
      <sheetName val="[SHOPLIST.xls]_SHOPLIST_x_11055"/>
      <sheetName val="[SHOPLIST.xls]_SHOPLIST_x_11056"/>
      <sheetName val="[SHOPLIST.xls]_SHOPLIST_x_11057"/>
      <sheetName val="[SHOPLIST.xls]_SHOPLIST_x_11058"/>
      <sheetName val="[SHOPLIST.xls]_SHOPLIST_x_11059"/>
      <sheetName val="[SHOPLIST.xls]_SHOPLIST_x_11060"/>
      <sheetName val="[SHOPLIST.xls]_SHOPLIST_x_11061"/>
      <sheetName val="[SHOPLIST.xls]_SHOPLIST_x_11062"/>
      <sheetName val="[SHOPLIST.xls]_SHOPLIST_x_11063"/>
      <sheetName val="[SHOPLIST.xls]_SHOPLIST_x_11064"/>
      <sheetName val="[SHOPLIST.xls]_SHOPLIST_x_11065"/>
      <sheetName val="[SHOPLIST.xls]_SHOPLIST_x_11066"/>
      <sheetName val="[SHOPLIST.xls]_SHOPLIST_x_11067"/>
      <sheetName val="[SHOPLIST.xls]_SHOPLIST_x_11068"/>
      <sheetName val="[SHOPLIST.xls]_SHOPLIST_x_11069"/>
      <sheetName val="[SHOPLIST.xls]_SHOPLIST_x_11070"/>
      <sheetName val="[SHOPLIST.xls]_SHOPLIST_x_11071"/>
      <sheetName val="[SHOPLIST.xls]_SHOPLIST_x_11072"/>
      <sheetName val="[SHOPLIST.xls]_SHOPLIST_x_11073"/>
      <sheetName val="[SHOPLIST.xls]_SHOPLIST_x_11074"/>
      <sheetName val="[SHOPLIST.xls]_SHOPLIST_x_11075"/>
      <sheetName val="[SHOPLIST.xls]_SHOPLIST_x_11076"/>
      <sheetName val="[SHOPLIST.xls]_SHOPLIST_x_11077"/>
      <sheetName val="[SHOPLIST.xls]_SHOPLIST_x_11078"/>
      <sheetName val="[SHOPLIST.xls]_SHOPLIST_x_11079"/>
      <sheetName val="[SHOPLIST.xls]_SHOPLIST_x_11080"/>
      <sheetName val="[SHOPLIST.xls]_SHOPLIST_x_11081"/>
      <sheetName val="[SHOPLIST.xls]_SHOPLIST_x_11082"/>
      <sheetName val="[SHOPLIST.xls]_SHOPLIST_x_11083"/>
      <sheetName val="[SHOPLIST.xls]_SHOPLIST_x_11084"/>
      <sheetName val="[SHOPLIST.xls]_SHOPLIST_x_11085"/>
      <sheetName val="[SHOPLIST.xls]_SHOPLIST_x_11086"/>
      <sheetName val="[SHOPLIST.xls]_SHOPLIST_x_11087"/>
      <sheetName val="[SHOPLIST.xls]_SHOPLIST_x_11088"/>
      <sheetName val="[SHOPLIST.xls]_SHOPLIST_x_11089"/>
      <sheetName val="[SHOPLIST.xls]_SHOPLIST_x_11090"/>
      <sheetName val="[SHOPLIST.xls]_SHOPLIST_x_11091"/>
      <sheetName val="[SHOPLIST.xls]_SHOPLIST_x_11092"/>
      <sheetName val="[SHOPLIST.xls]_SHOPLIST_x_11093"/>
      <sheetName val="[SHOPLIST.xls]_SHOPLIST_x_11094"/>
      <sheetName val="[SHOPLIST.xls]_SHOPLIST_x_11095"/>
      <sheetName val="[SHOPLIST.xls]_SHOPLIST_x_11096"/>
      <sheetName val="[SHOPLIST.xls]_SHOPLIST_x_11097"/>
      <sheetName val="[SHOPLIST.xls]_SHOPLIST_x_11098"/>
      <sheetName val="[SHOPLIST.xls]_SHOPLIST_x_11099"/>
      <sheetName val="[SHOPLIST.xls]_SHOPLIST_x_11100"/>
      <sheetName val="[SHOPLIST.xls]_SHOPLIST_x_11101"/>
      <sheetName val="[SHOPLIST.xls]_SHOPLIST_x_11102"/>
      <sheetName val="[SHOPLIST.xls]_SHOPLIST_x_11103"/>
      <sheetName val="[SHOPLIST.xls]_SHOPLIST_x_11104"/>
      <sheetName val="[SHOPLIST.xls]_SHOPLIST_x_11105"/>
      <sheetName val="[SHOPLIST.xls]_SHOPLIST_x_11106"/>
      <sheetName val="[SHOPLIST.xls]_SHOPLIST_x_11107"/>
      <sheetName val="[SHOPLIST.xls]_SHOPLIST_x_11108"/>
      <sheetName val="[SHOPLIST.xls]_SHOPLIST_x_11109"/>
      <sheetName val="[SHOPLIST.xls]_SHOPLIST_x_11110"/>
      <sheetName val="[SHOPLIST.xls]_SHOPLIST_x_11111"/>
      <sheetName val="[SHOPLIST.xls]_SHOPLIST_x_11112"/>
      <sheetName val="[SHOPLIST.xls]_SHOPLIST_x_11113"/>
      <sheetName val="[SHOPLIST.xls]_SHOPLIST_x_11114"/>
      <sheetName val="[SHOPLIST.xls]_SHOPLIST_x_11115"/>
      <sheetName val="[SHOPLIST.xls]_SHOPLIST_x_11116"/>
      <sheetName val="[SHOPLIST.xls]_SHOPLIST_x_11117"/>
      <sheetName val="[SHOPLIST.xls]_SHOPLIST_x_11118"/>
      <sheetName val="[SHOPLIST.xls]_SHOPLIST_x_11119"/>
      <sheetName val="[SHOPLIST.xls]_SHOPLIST_x_11120"/>
      <sheetName val="[SHOPLIST.xls]_SHOPLIST_x_11121"/>
      <sheetName val="[SHOPLIST.xls]_SHOPLIST_x_11122"/>
      <sheetName val="[SHOPLIST.xls]_SHOPLIST_x_11123"/>
      <sheetName val="[SHOPLIST.xls]_SHOPLIST_x_11124"/>
      <sheetName val="[SHOPLIST.xls]_SHOPLIST_x_11125"/>
      <sheetName val="[SHOPLIST.xls]_SHOPLIST_x_11126"/>
      <sheetName val="[SHOPLIST.xls]_SHOPLIST_x_11127"/>
      <sheetName val="[SHOPLIST.xls]_SHOPLIST_x_11128"/>
      <sheetName val="[SHOPLIST.xls]_SHOPLIST_x_11129"/>
      <sheetName val="入力"/>
      <sheetName val="1201070 blk 9 rej1140907 blk 27"/>
      <sheetName val="Bill 3 Boutiquea"/>
      <sheetName val="mweqpt"/>
      <sheetName val="[SHOPLIST.xls]70_x005f_x005f_x005f_x0000_27"/>
      <sheetName val="[SHOPLIST.xls]_VW__VU_______109"/>
      <sheetName val="[SHOPLIST.xls]_VW__VU_______110"/>
      <sheetName val="[SHOPLIST.xls]_SHOPLIST_x_11130"/>
      <sheetName val="[SHOPLIST.xls]_SHOPLIST_x_11131"/>
      <sheetName val="[SHOPLIST.xls]_SHOPLIST_x_11132"/>
      <sheetName val="[SHOPLIST.xls]_SHOPLIST_x_11133"/>
      <sheetName val="[SHOPLIST.xls]_SHOPLIST_x_11134"/>
      <sheetName val="[SHOPLIST.xls]_SHOPLIST_x_11135"/>
      <sheetName val="[SHOPLIST.xls]_SHOPLIST_x_11136"/>
      <sheetName val="[SHOPLIST.xls]_SHOPLIST_x_11137"/>
      <sheetName val="[SHOPLIST.xls]_SHOPLIST_x_11138"/>
      <sheetName val="[SHOPLIST.xls]_SHOPLIST_x_11139"/>
      <sheetName val="[SHOPLIST.xls]_SHOPLIST_x_11140"/>
      <sheetName val="[SHOPLIST.xls]_SHOPLIST_x_11141"/>
      <sheetName val="[SHOPLIST.xls]_SHOPLIST_x_11142"/>
      <sheetName val="[SHOPLIST.xls]_SHOPLIST_x_11143"/>
      <sheetName val="[SHOPLIST.xls]_SHOPLIST_x_11144"/>
      <sheetName val="[SHOPLIST.xls]_SHOPLIST_x_11145"/>
      <sheetName val="[SHOPLIST.xls]_SHOPLIST_x_11146"/>
      <sheetName val="[SHOPLIST.xls]_SHOPLIST_x_11147"/>
      <sheetName val="[SHOPLIST.xls]_SHOPLIST_x_11148"/>
      <sheetName val="[SHOPLIST.xls]_SHOPLIST_x_11149"/>
      <sheetName val="[SHOPLIST.xls]_SHOPLIST_x_11150"/>
      <sheetName val="[SHOPLIST.xls]_SHOPLIST_x_11151"/>
      <sheetName val="[SHOPLIST.xls]_SHOPLIST_x_11152"/>
      <sheetName val="[SHOPLIST.xls]_SHOPLIST_x_11153"/>
      <sheetName val="[SHOPLIST.xls]_SHOPLIST_x_11154"/>
      <sheetName val="[SHOPLIST.xls]_SHOPLIST_x_11155"/>
      <sheetName val="[SHOPLIST.xls]_SHOPLIST_x_11156"/>
      <sheetName val="[SHOPLIST.xls]_SHOPLIST_x_11157"/>
      <sheetName val="[SHOPLIST.xls]_SHOPLIST_x_11158"/>
      <sheetName val="[SHOPLIST.xls]_SHOPLIST_x_11159"/>
      <sheetName val="[SHOPLIST.xls]_SHOPLIST_x_11160"/>
      <sheetName val="[SHOPLIST.xls]_SHOPLIST_x_11161"/>
      <sheetName val="[SHOPLIST.xls]_SHOPLIST_x_11162"/>
      <sheetName val="[SHOPLIST.xls]_SHOPLIST_x_11163"/>
      <sheetName val="[SHOPLIST.xls]_SHOPLIST_x_11164"/>
      <sheetName val="[SHOPLIST.xls]_SHOPLIST_x_11165"/>
      <sheetName val="[SHOPLIST.xls]_SHOPLIST_x_11166"/>
      <sheetName val="[SHOPLIST.xls]_SHOPLIST_x_11167"/>
      <sheetName val="[SHOPLIST.xls]_SHOPLIST_x_11168"/>
      <sheetName val="[SHOPLIST.xls]_SHOPLIST_x_11169"/>
      <sheetName val="[SHOPLIST.xls]_SHOPLIST_x_11170"/>
      <sheetName val="[SHOPLIST.xls]_SHOPLIST_x_11171"/>
      <sheetName val="[SHOPLIST.xls]_SHOPLIST_x_11172"/>
      <sheetName val="[SHOPLIST.xls]_SHOPLIST_x_11173"/>
      <sheetName val="[SHOPLIST.xls]_SHOPLIST_x_11174"/>
      <sheetName val="[SHOPLIST.xls]_SHOPLIST_x_11175"/>
      <sheetName val="[SHOPLIST.xls]_SHOPLIST_x_11176"/>
      <sheetName val="[SHOPLIST.xls]_SHOPLIST_x_11177"/>
      <sheetName val="[SHOPLIST.xls]_SHOPLIST_x_11178"/>
      <sheetName val="[SHOPLIST.xls]_SHOPLIST_x_11179"/>
      <sheetName val="[SHOPLIST.xls]_SHOPLIST_x_11180"/>
      <sheetName val="[SHOPLIST.xls]_SHOPLIST_x_11181"/>
      <sheetName val="[SHOPLIST.xls]_SHOPLIST_x_11182"/>
      <sheetName val="[SHOPLIST.xls]_SHOPLIST_x_11183"/>
      <sheetName val="[SHOPLIST.xls]_SHOPLIST_x_11184"/>
      <sheetName val="[SHOPLIST.xls]_SHOPLIST_x_11185"/>
      <sheetName val="[SHOPLIST.xls]_SHOPLIST_x_11186"/>
      <sheetName val="[SHOPLIST.xls]_SHOPLIST_x_11187"/>
      <sheetName val="[SHOPLIST.xls]_SHOPLIST_x_11188"/>
      <sheetName val="[SHOPLIST.xls]_SHOPLIST_x_11189"/>
      <sheetName val="[SHOPLIST.xls]_SHOPLIST_x_11190"/>
      <sheetName val="[SHOPLIST.xls]_SHOPLIST_x_11191"/>
      <sheetName val="[SHOPLIST.xls]_SHOPLIST_x_11192"/>
      <sheetName val="[SHOPLIST.xls]_SHOPLIST_x_11193"/>
      <sheetName val="[SHOPLIST.xls]_SHOPLIST_x_11194"/>
      <sheetName val="[SHOPLIST.xls]_SHOPLIST_x_11195"/>
      <sheetName val="[SHOPLIST.xls]_SHOPLIST_x_11196"/>
      <sheetName val="[SHOPLIST.xls]_SHOPLIST_x_11197"/>
      <sheetName val="[SHOPLIST.xls]_SHOPLIST_x_11198"/>
      <sheetName val="[SHOPLIST.xls]_SHOPLIST_x_11199"/>
      <sheetName val="[SHOPLIST.xls]_SHOPLIST_x_11200"/>
      <sheetName val="[SHOPLIST.xls]_SHOPLIST_x_11201"/>
      <sheetName val="[SHOPLIST.xls]_SHOPLIST_x_11202"/>
      <sheetName val="[SHOPLIST.xls]_SHOPLIST_x_11203"/>
      <sheetName val="[SHOPLIST.xls]_SHOPLIST_x_11204"/>
      <sheetName val="[SHOPLIST.xls]_SHOPLIST_x_11205"/>
      <sheetName val="[SHOPLIST.xls]_SHOPLIST_x_11206"/>
      <sheetName val="[SHOPLIST.xls]_SHOPLIST_x_11207"/>
      <sheetName val="[SHOPLIST.xls]_SHOPLIST_x_11208"/>
      <sheetName val="[SHOPLIST.xls]_SHOPLIST_x_11209"/>
      <sheetName val="[SHOPLIST.xls]_SHOPLIST_x_11210"/>
      <sheetName val="[SHOPLIST.xls]_SHOPLIST_x_11211"/>
      <sheetName val="[SHOPLIST.xls]_SHOPLIST_x_11212"/>
      <sheetName val="[SHOPLIST.xls]_SHOPLIST_x_11213"/>
      <sheetName val="[SHOPLIST.xls]_SHOPLIST_x_11214"/>
      <sheetName val="[SHOPLIST.xls]_SHOPLIST_x_11215"/>
      <sheetName val="[SHOPLIST.xls]_SHOPLIST_x_11216"/>
      <sheetName val="[SHOPLIST.xls]_SHOPLIST_x_11217"/>
      <sheetName val="[SHOPLIST.xls]_SHOPLIST_x_11218"/>
      <sheetName val="[SHOPLIST.xls]_SHOPLIST_x_11219"/>
      <sheetName val="[SHOPLIST.xls]_SHOPLIST_x_11220"/>
      <sheetName val="[SHOPLIST.xls]_SHOPLIST_x_11221"/>
      <sheetName val="[SHOPLIST.xls]_SHOPLIST_x_11222"/>
      <sheetName val="[SHOPLIST.xls]_SHOPLIST_x_11223"/>
      <sheetName val="[SHOPLIST.xls]_SHOPLIST_x_11224"/>
      <sheetName val="[SHOPLIST.xls]_SHOPLIST_x_11225"/>
      <sheetName val="[SHOPLIST.xls]_SHOPLIST_x_11226"/>
      <sheetName val="[SHOPLIST.xls]_SHOPLIST_x_11227"/>
      <sheetName val="[SHOPLIST.xls]_SHOPLIST_x_11228"/>
      <sheetName val="[SHOPLIST.xls]_VW_VU____t__0__5"/>
      <sheetName val="[SHOPLIST.xls]_SHOPLIST_x_11229"/>
      <sheetName val="[SHOPLIST.xls]_SHOPLIST_x_11230"/>
      <sheetName val="[SHOPLIST.xls]_SHOPLIST_x_11231"/>
      <sheetName val="[SHOPLIST.xls]_SHOPLIST_x_11232"/>
      <sheetName val="[SHOPLIST.xls]_SHOPLIST_x_11233"/>
      <sheetName val="[SHOPLIST.xls]_SHOPLIST_x_11234"/>
      <sheetName val="[SHOPLIST.xls]_SHOPLIST_x_11235"/>
      <sheetName val="汇率"/>
      <sheetName val="材料价"/>
      <sheetName val="汇率&amp;代码"/>
      <sheetName val="Scatter"/>
      <sheetName val="CTC"/>
      <sheetName val="배수내역 (2)"/>
      <sheetName val="Timesheet"/>
      <sheetName val="삼성전기"/>
      <sheetName val="대부현황"/>
      <sheetName val="조선맥주"/>
      <sheetName val="한솔전자"/>
      <sheetName val="군자산업"/>
      <sheetName val="두산음료"/>
      <sheetName val="아남산업"/>
      <sheetName val="유공"/>
      <sheetName val="두산상사"/>
      <sheetName val="대호"/>
      <sheetName val="사용내역"/>
      <sheetName val="Sheet10"/>
      <sheetName val="Sheet11"/>
      <sheetName val="Sheet12"/>
      <sheetName val="Sheet13"/>
      <sheetName val="Sheet14"/>
      <sheetName val="Sheet15"/>
      <sheetName val="Sheet16"/>
      <sheetName val="노임이"/>
      <sheetName val="1-1"/>
      <sheetName val="양식summary"/>
      <sheetName val="98주식"/>
      <sheetName val="원가계산서"/>
      <sheetName val="01AC"/>
      <sheetName val="직노"/>
      <sheetName val="경산"/>
      <sheetName val="1999-2000 MONTHLY CASHFLOW"/>
      <sheetName val="SITE DEV,T"/>
      <sheetName val="Hac.Lots"/>
      <sheetName val="Res.Lots"/>
      <sheetName val="Spine Road"/>
      <sheetName val="UPASum"/>
      <sheetName val="calc sht-substructure"/>
      <sheetName val="Sheet1 _2_"/>
      <sheetName val="O＆P"/>
      <sheetName val="결재판(삭제하지말아주세요)"/>
      <sheetName val="9811"/>
      <sheetName val="프랜트면허"/>
      <sheetName val="토목주소"/>
      <sheetName val="실행내역"/>
      <sheetName val="총괄"/>
      <sheetName val="genre"/>
      <sheetName val="temporary power ob"/>
      <sheetName val="building permit"/>
      <sheetName val="guardhouse ob"/>
      <sheetName val="conditions"/>
      <sheetName val="openings"/>
      <sheetName val="Navigation Page"/>
      <sheetName val="Wiring Sched"/>
      <sheetName val="8-31-98"/>
      <sheetName val="worksheet inchican"/>
      <sheetName val="combined 9-30"/>
      <sheetName val="Steel Struc. &amp; Acc."/>
      <sheetName val="BQ_Methanol"/>
      <sheetName val="PipWT"/>
      <sheetName val="EQPT - SP"/>
      <sheetName val="Benefits"/>
      <sheetName val="계화배수"/>
      <sheetName val="공사수행방안"/>
      <sheetName val="MOTOR"/>
      <sheetName val="시멘트"/>
      <sheetName val="Site Expenses"/>
      <sheetName val="s.v"/>
      <sheetName val="bearing"/>
      <sheetName val="관접합및부설"/>
      <sheetName val="단가"/>
      <sheetName val="AILC004"/>
      <sheetName val="정부노임단가"/>
      <sheetName val="직공비"/>
      <sheetName val="방배동내역(리라)"/>
      <sheetName val="공통가설"/>
      <sheetName val="현장경비"/>
      <sheetName val="건축공사집계표"/>
      <sheetName val="방배동내역 (총괄)"/>
      <sheetName val="부대공사총괄"/>
      <sheetName val="형강류 단가 CODE"/>
      <sheetName val="Macro(전선)"/>
      <sheetName val="JUCKEYK"/>
      <sheetName val="BID"/>
      <sheetName val="PAINT"/>
      <sheetName val="진주방향"/>
      <sheetName val="마산방향"/>
      <sheetName val="간선계산"/>
      <sheetName val="Tot-sum"/>
      <sheetName val="일위대가목차"/>
      <sheetName val="포장복구집계"/>
      <sheetName val="매입세"/>
      <sheetName val="공사개요"/>
      <sheetName val="내역서(2)"/>
      <sheetName val="ABUT수량-A1"/>
      <sheetName val="TS"/>
      <sheetName val="(1.2)"/>
      <sheetName val="structural"/>
      <sheetName val="architectutal"/>
      <sheetName val="CRA-Detail"/>
      <sheetName val="cf-var"/>
      <sheetName val="Note_Piping"/>
      <sheetName val="Bill 4 -BPO2"/>
      <sheetName val="labor_range"/>
      <sheetName val="1999-2000_MONTHLY_CASHFLOW"/>
      <sheetName val="Bill_3_-BPO1"/>
      <sheetName val="Bill_3_-BPO2"/>
      <sheetName val="Bill_2_-RETAIL"/>
      <sheetName val="SITE_DEV,T"/>
      <sheetName val="Steel_Struc__&amp;_Acc_"/>
      <sheetName val="temporary_power_ob"/>
      <sheetName val="building_permit"/>
      <sheetName val="guardhouse_ob"/>
      <sheetName val="Navigation_Page"/>
      <sheetName val="Wiring_Sched"/>
      <sheetName val="worksheet_inchican"/>
      <sheetName val="combined_9-30"/>
      <sheetName val="Hac_Lots"/>
      <sheetName val="Res_Lots"/>
      <sheetName val="Spine_Road"/>
      <sheetName val="UC LIB"/>
      <sheetName val="tables_slab"/>
      <sheetName val="Master Equipment List"/>
      <sheetName val="ID"/>
      <sheetName val="EAST TOWER"/>
      <sheetName val="Rehash - EBS"/>
      <sheetName val="Change Order Log"/>
      <sheetName val="markup"/>
      <sheetName val="calc_sht-substructure"/>
      <sheetName val="Sheet1__2_"/>
      <sheetName val="Code 02"/>
      <sheetName val="Code 03"/>
      <sheetName val="Code 04"/>
      <sheetName val="Code 05"/>
      <sheetName val="Code 06"/>
      <sheetName val="Executive Summary (Aug 25)"/>
      <sheetName val="derivationB2&amp;B3"/>
      <sheetName val="CAP"/>
      <sheetName val="Selling Price Sum Sheet"/>
      <sheetName val="PCSum (For Edit)"/>
      <sheetName val="Site_Expenses"/>
      <sheetName val="s_v"/>
      <sheetName val="방배동내역_(총괄)"/>
      <sheetName val="형강류_단가_CODE"/>
      <sheetName val="CONTRACT-SUM"/>
      <sheetName val="1 park lane"/>
      <sheetName val="내역서2안"/>
      <sheetName val="reserves01-0409"/>
      <sheetName val="Sched of Rates"/>
      <sheetName val="basis of rates_derivation"/>
      <sheetName val="proj description final"/>
      <sheetName val="GMQ"/>
      <sheetName val="BOQ1"/>
      <sheetName val="basis of rates_price list"/>
      <sheetName val="Adimi bldg"/>
      <sheetName val="Pump House"/>
      <sheetName val="Fuel Regu Station"/>
      <sheetName val="DD"/>
      <sheetName val="해외 연수비용 계산-삭제"/>
      <sheetName val="카메라"/>
      <sheetName val="해외 기술훈련비 (합계)"/>
      <sheetName val="Bill#05 Amenities (5F)"/>
      <sheetName val="Bill#02 Basement"/>
      <sheetName val="Bill#07 Common Area"/>
      <sheetName val="Bill#03 GF"/>
      <sheetName val="Bill#04 Podium"/>
      <sheetName val="Bill#06 Residential Tower"/>
      <sheetName val="BD"/>
      <sheetName val="Matls"/>
      <sheetName val="retail"/>
      <sheetName val="Appendix A14"/>
      <sheetName val="Kiss"/>
      <sheetName val="ITI"/>
      <sheetName val="MCS"/>
      <sheetName val="Act"/>
      <sheetName val="Late"/>
      <sheetName val="Disc"/>
      <sheetName val="PO-MFG-CT"/>
      <sheetName val="03년 현장공사비 실적 총괄"/>
      <sheetName val="03년 현장공사비 실적 상세"/>
      <sheetName val="03년 현장자재 및 장비비 실적총괄"/>
      <sheetName val="03년 현장 외주비.자재 및 장비비 실적"/>
      <sheetName val="DESCRIPTION"/>
      <sheetName val="BM DATA SHEET"/>
      <sheetName val="5대총괄"/>
      <sheetName val="PROPOSAL"/>
      <sheetName val="찍기"/>
      <sheetName val="환율"/>
      <sheetName val="DB_ET200(R. A)"/>
      <sheetName val="경영현황"/>
      <sheetName val="Orbit"/>
      <sheetName val="No Inspection"/>
      <sheetName val="설산1.나"/>
      <sheetName val="본사S"/>
      <sheetName val="INPUT DATA OF SCHEDULE"/>
      <sheetName val="자바라1"/>
      <sheetName val="Peralatan (2)"/>
      <sheetName val="BQ GEDUNG"/>
      <sheetName val="Peralatan"/>
      <sheetName val="Basic Price"/>
      <sheetName val="Podium Retail (Cathay)"/>
      <sheetName val="PCSum (fls)"/>
      <sheetName val="PCSum Total Blended"/>
      <sheetName val="EX_STRBQ"/>
      <sheetName val="2.151M_due to dist cooling"/>
      <sheetName val="Cost Proposal (lyn)"/>
      <sheetName val="Tabulation "/>
      <sheetName val="4300_UTILITY_BLDG_(2)"/>
      <sheetName val="MATERIAL'S_PRICE"/>
      <sheetName val="Code03"/>
      <sheetName val="Integral waterproofing"/>
      <sheetName val="CFA"/>
      <sheetName val="Material Price"/>
      <sheetName val="Tower 1 "/>
      <sheetName val="AT Centera 06.30.2013 (Net)"/>
      <sheetName val="Price &amp; factor "/>
      <sheetName val="CapitalMetrics"/>
      <sheetName val="Valves BQ"/>
      <sheetName val="trench drain"/>
      <sheetName val="0200 Siteworks"/>
      <sheetName val="dervstruc"/>
      <sheetName val="2000 MOR"/>
      <sheetName val="AREA"/>
      <sheetName val="Pump Rev"/>
      <sheetName val="AreaPerM"/>
      <sheetName val="FIELD"/>
      <sheetName val="SHOP"/>
      <sheetName val="TESTING"/>
      <sheetName val="WEIGHT"/>
      <sheetName val="OLD Norms Table"/>
      <sheetName val="UCD"/>
      <sheetName val="[SHOPLIST.xls]_SHOPLI⁓T_xl_6605"/>
      <sheetName val="[SHOPLIST.xls]_SHOPLIST_x࡬_6633"/>
      <sheetName val="[SHOPLIST.xls]_VW_VU____t__0__6"/>
      <sheetName val="VERA R1"/>
      <sheetName val="REVA"/>
      <sheetName val="VERA"/>
      <sheetName val="ELၟ56"/>
      <sheetName val="FINANCIALS"/>
      <sheetName val="Mpwrclaim"/>
      <sheetName val="CBS"/>
      <sheetName val="Bill 2.2 Villa 2 beds"/>
      <sheetName val="CLAIMS 4 (backup)"/>
      <sheetName val="CLAIM 4"/>
      <sheetName val="CLAIMS 5 (backup)"/>
      <sheetName val="CLAIM 5"/>
      <sheetName val="CLAIM 10"/>
      <sheetName val="CLAIMS1 (backup)"/>
      <sheetName val="CLAIM 1"/>
      <sheetName val="CLAIMS2 (backup)"/>
      <sheetName val="CLAIM 2"/>
      <sheetName val="B 2"/>
      <sheetName val="Commodities"/>
      <sheetName val="PILECAP"/>
      <sheetName val="DLdauvao"/>
      <sheetName val="CPK"/>
      <sheetName val="ptvl"/>
      <sheetName val="ptm"/>
      <sheetName val="학생내역"/>
      <sheetName val="Doi_so3"/>
      <sheetName val="CỘT_+_VÁCH_B2-B43"/>
      <sheetName val="Buy_vs__Lease_Car3"/>
      <sheetName val="Du_thau3"/>
      <sheetName val="Door_&amp;_Window-_Schedule3"/>
      <sheetName val="GIÁ_TRỊ_GĐ23"/>
      <sheetName val="GIẤY_ĐỀ_NGHỊ_THANH_TOÁN_GĐ13"/>
      <sheetName val="GIẤY_ĐỀ_NGHỊ_THANH_TOÁN_GĐ23"/>
      <sheetName val="bìa_trước3"/>
      <sheetName val="bìa_sau3"/>
      <sheetName val="DANH_MỤC3"/>
      <sheetName val="BẢNG_THDG3"/>
      <sheetName val="BẢNG_DG3"/>
      <sheetName val="BẢNG_THỐNG_KÊ3"/>
      <sheetName val="HUTKHOI_23"/>
      <sheetName val="WC_23"/>
      <sheetName val="GIO_TUOI_23"/>
      <sheetName val="GIO_THẢI_23"/>
      <sheetName val="TAO_AP3"/>
      <sheetName val="BOQ(ELEC)_3"/>
      <sheetName val="Điện_căn_hộ043"/>
      <sheetName val="Điện_căn_hộ053"/>
      <sheetName val="Điện_căn_hộ093"/>
      <sheetName val="Điện_căn_hộ103"/>
      <sheetName val="Điện_căn_hộ113"/>
      <sheetName val="Điện_căn_hộ123"/>
      <sheetName val="Điện_căn_hộ133"/>
      <sheetName val="Điện_căn_hộ173"/>
      <sheetName val="Điện_căn_hộ_183"/>
      <sheetName val="Điện_căn_hộ_213"/>
      <sheetName val="CS+OC+CSSC_HL3"/>
      <sheetName val="CN_CH3"/>
      <sheetName val="Tong_hop3"/>
      <sheetName val="MTO_REV_2_ARMOR_3"/>
      <sheetName val="Liệt_kê3"/>
      <sheetName val="Nhan_cong3"/>
      <sheetName val="Vat_tu_XD3"/>
      <sheetName val="Ｎｏ_133"/>
      <sheetName val="Budget_Code3"/>
      <sheetName val="Goi_thau2"/>
      <sheetName val="Bill_1_CPC2"/>
      <sheetName val="Bill_2_BoQ__(2)2"/>
      <sheetName val="Bảng_TH_cửa_CC2"/>
      <sheetName val="Bảng_TH_PK2"/>
      <sheetName val="Chi_tiết2"/>
      <sheetName val="Bill_3_PL2"/>
      <sheetName val="Bill_4_Do_boc_KL2"/>
      <sheetName val="Bill5__VT_CDT_cap2"/>
      <sheetName val="I_12"/>
      <sheetName val="I_22"/>
      <sheetName val="I_32"/>
      <sheetName val="I_42"/>
      <sheetName val="I_52"/>
      <sheetName val="A__Electrical2"/>
      <sheetName val="Priced_BOQ2"/>
      <sheetName val="Bill_1_Prelim1"/>
      <sheetName val="Bill_2_Bored_Pile1"/>
      <sheetName val="TH_thiet_bi2"/>
      <sheetName val="TH_vat_tu2"/>
      <sheetName val="TH_may_TC2"/>
      <sheetName val="Bang_phan_tich2"/>
      <sheetName val="DM_Chi_phi2"/>
      <sheetName val="_SHOPLIST_xls_70?,_0_x0002"/>
      <sheetName val="Geneí¬_i??_?0_2"/>
      <sheetName val="70?,/0?s«_i?Æø_í¬_i?2"/>
      <sheetName val="[SHOPLIST_xls]70?,/0?s«_i?Æø_í2"/>
      <sheetName val="[SHOPLIST_xls]/VW?VU?)???)??2"/>
      <sheetName val="VO-Curtain_Wall2"/>
      <sheetName val="Bar_Sched2"/>
      <sheetName val="TK_T21"/>
      <sheetName val="T2_CAMERA1"/>
      <sheetName val="T2_LOA1"/>
      <sheetName val="T2_TRUNKING1"/>
      <sheetName val="T2_MANG1"/>
      <sheetName val="vanchuyen_TC1"/>
      <sheetName val="/VW?VU?)???)??????tÏØ0_??_2"/>
      <sheetName val="Chi_tiet_gia_DT"/>
      <sheetName val="Gia_DT_bo_Sung"/>
      <sheetName val="PT_gia_DT"/>
      <sheetName val="Phan_tich_vat_tu"/>
      <sheetName val="PTgia_DT_BS"/>
      <sheetName val="Geneí¬_x005f_x0008_i___x005f_x0014__0_1"/>
      <sheetName val="Cac_HS_hieu_chinh1"/>
      <sheetName val="Cước_CG1"/>
      <sheetName val="gia_tri_theo_phong1"/>
      <sheetName val="_SHOPLIST_xls_70_,_0_x0002"/>
      <sheetName val="Geneí¬_i____0_2"/>
      <sheetName val="70_,_0_s«_i_Æø_í¬_i_2"/>
      <sheetName val="_SHOPLIST_xls_70_,_0_s«_i_Æø_í2"/>
      <sheetName val="_SHOPLIST_xls__VW_VU_)___)__2"/>
      <sheetName val="_VW_VU_)___)______tÏØ0____2"/>
      <sheetName val="Bill_of_Qty_MEP1"/>
      <sheetName val="09__DATABASE"/>
      <sheetName val="Bill_3-_Restaurant_1"/>
      <sheetName val="PEBBill_2-_Food_Court"/>
      <sheetName val="PEBBill_3-_Restaurant_1"/>
      <sheetName val="PEBBill_4-_Restaurant_2_&amp;3"/>
      <sheetName val="Du_toan"/>
      <sheetName val="TT_DZ35"/>
      <sheetName val="2nd-back_corridor"/>
      <sheetName val="1st-Multi-function_room"/>
      <sheetName val="2nd-Multi-function_room"/>
      <sheetName val="2nd-Meeting_room"/>
      <sheetName val="1st-back_chamber"/>
      <sheetName val="Joinery_works"/>
      <sheetName val="Rate_(2)"/>
      <sheetName val="CERT_NO_1"/>
      <sheetName val="Bldg_Brkdown"/>
      <sheetName val="D_5_Bid_statement"/>
      <sheetName val="Bill_2K"/>
      <sheetName val="1)_COMMON_FACILITIES"/>
      <sheetName val="Kian_Wan"/>
      <sheetName val="110_cs_EW"/>
      <sheetName val="Blk_A"/>
      <sheetName val="Bill__No__4"/>
      <sheetName val="Thiet_bi"/>
      <sheetName val="Vat_tu"/>
      <sheetName val="DM_ChiPhi"/>
      <sheetName val="May_TC"/>
      <sheetName val="Bang_KL"/>
      <sheetName val="KỲ_TT"/>
      <sheetName val="01__DATA"/>
      <sheetName val="DGchitiet_"/>
      <sheetName val="Isolasi_Luar_Dalam"/>
      <sheetName val="Isolasi_Luar"/>
      <sheetName val="[SHOPLIST_xls]70?,/0?s«i_x1"/>
      <sheetName val="Bang_khoi_luong"/>
      <sheetName val="主要材料价格表_(2)"/>
      <sheetName val="投标材料清单_"/>
      <sheetName val="_SHOPLIST_xls_70_,_0_"/>
      <sheetName val="Takeoff"/>
      <sheetName val="chitimc"/>
      <sheetName val="말뚝지지력산정"/>
      <sheetName val="956A2"/>
      <sheetName val="dongia (2)"/>
      <sheetName val="giathanh1"/>
      <sheetName val="g-vl"/>
      <sheetName val="TEN CONG TRINH"/>
      <sheetName val="Don gia Dak Lak"/>
      <sheetName val="Object"/>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SILICATE"/>
      <sheetName val="hinhhoc"/>
      <sheetName val="????"/>
      <sheetName val="9011 EXPAT_MANP"/>
      <sheetName val="장비"/>
      <sheetName val="노무"/>
      <sheetName val="자재"/>
      <sheetName val="산근1"/>
      <sheetName val="Dashboard"/>
      <sheetName val="Administrative_Prices2"/>
      <sheetName val="11B_2"/>
      <sheetName val="Mat_Cost2"/>
      <sheetName val="Materials_Cost2"/>
      <sheetName val="ACAD_Finishes2"/>
      <sheetName val="Site_Details2"/>
      <sheetName val="Site_Area_Statement2"/>
      <sheetName val="SC_Cost_FEB_032"/>
      <sheetName val="BS_2"/>
      <sheetName val="Qty_SR2"/>
      <sheetName val="EW_SR2"/>
      <sheetName val="Summary-margin_calc2"/>
      <sheetName val="2-Conc"/>
      <sheetName val="Ana Blanket"/>
      <sheetName val="Part 2"/>
      <sheetName val="mem-property"/>
      <sheetName val="GR.slab-reinft"/>
      <sheetName val="Summary output"/>
      <sheetName val="Main Assump."/>
      <sheetName val="Coalmine"/>
      <sheetName val="pricing"/>
      <sheetName val="sof"/>
      <sheetName val="_VWVU))_x0001_tÏØ0 _x0008_ _x0008_"/>
      <sheetName val="70,_0s« iÆø í¬ i"/>
      <sheetName val="_SHOPLIST.xls_70,_0s«_x0008_iÆø_x0003_í¬"/>
      <sheetName val="_SHOPLIST.xls_70,_0s« iÆø í¬"/>
      <sheetName val="_SHOPLIST.xls_70,_0s«_x0008_i_x"/>
      <sheetName val="70,_0s�_x0008_i��_x0003_��_x0008_i"/>
      <sheetName val="_SHOPLIST.xls__VWVU))tÏØ0__72"/>
      <sheetName val="_SHOPLIST.xls__VWVU))tÏØ0__64"/>
      <sheetName val="_SHOPLIST.xls__VWVU))tÏØ0__65"/>
      <sheetName val="_SHOPLIST.xls__VWVU))tÏØ0__66"/>
      <sheetName val="_SHOPLIST.xls_70,_0s«iÆøí¬i17"/>
      <sheetName val="_SHOPLIST.xls__VW12"/>
      <sheetName val="_SHOPLIST.xls__VWVU))tÏØ0__67"/>
      <sheetName val="_SHOPLIST.xls_70,_0s«_iÆø_í¬_12"/>
      <sheetName val="_SHOPLIST.xls_70_,_0_s«i_Æøí¬12"/>
      <sheetName val="_SHOPLIST.xls__VWVU))tÏØ0__68"/>
      <sheetName val="_SHOPLIST.xls__VWVU))tÏØ0__69"/>
      <sheetName val="_SHOPLIST.xls__VWVU))tÏØ0__70"/>
      <sheetName val="_SHOPLIST.xls__SHOPLIST_xls__V1"/>
      <sheetName val="_SHOPLIST.xls__VWVU))tÏØ0__82"/>
      <sheetName val="_SHOPLIST.xls__VWVU))tÏØ0__92"/>
      <sheetName val="_SHOPLIST.xls__VWVU))tÏØ0__73"/>
      <sheetName val="_SHOPLIST.xls__VWVU))tÏØ0__74"/>
      <sheetName val="_SHOPLIST.xls__VWVU))tÏØ0__75"/>
      <sheetName val="_SHOPLIST.xls_70,_0s«iÆøí¬1"/>
      <sheetName val="_SHOPLIST.xls_70,_0s«iÆøí¬i18"/>
      <sheetName val="_SHOPLIST.xls__VW13"/>
      <sheetName val="_SHOPLIST.xls__VWVU))tÏØ0__76"/>
      <sheetName val="_SHOPLIST.xls__VWVU))tÏØ0__77"/>
      <sheetName val="_SHOPLIST.xls__VWVU))tÏØ0__78"/>
      <sheetName val="_SHOPLIST.xls__VWVU))tÏØ0__79"/>
      <sheetName val="_SHOPLIST.xls__VWVU))tÏØ0__80"/>
      <sheetName val="_SHOPLIST.xls_70,_0s«_iÆø_í¬_13"/>
      <sheetName val="_SHOPLIST.xls_70_,_0_s«i_Æøí¬13"/>
      <sheetName val="_SHOPLIST.xls__VWVU))tÏØ0__83"/>
      <sheetName val="_SHOPLIST.xls__VWVU))tÏØ0__84"/>
      <sheetName val="_SHOPLIST.xls__VWVU))tÏØ0__85"/>
      <sheetName val="_SHOPLIST.xls__VWVU))tÏØ0__86"/>
      <sheetName val="_SHOPLIST.xls__SHOPLIST_xls__V2"/>
      <sheetName val="_SHOPLIST.xls__VWVU))tÏØ0__87"/>
      <sheetName val="_SHOPLIST.xls__VWVU))tÏØ0__93"/>
      <sheetName val="_SHOPLIST.xls__VWVU))tÏØ0__88"/>
      <sheetName val="_SHOPLIST.xls__VWVU))tÏØ0__89"/>
      <sheetName val="_SHOPLIST.xls__VWVU))tÏØ0__90"/>
      <sheetName val="_SHOPLIST.xls_70,_0s«iÆøí¬2"/>
      <sheetName val="_SHOPLIST.xls_70,_0s«iÆøí¬i19"/>
      <sheetName val="_SHOPLIST.xls__VW14"/>
      <sheetName val="_SHOPLIST.xls__VWVU))tÏØ0__94"/>
      <sheetName val="_SHOPLIST.xls__VWVU))tÏØ0__95"/>
      <sheetName val="_SHOPLIST.xls__VWVU))tÏØ0__96"/>
      <sheetName val="_SHOPLIST.xls__VWVU))tÏØ0__97"/>
      <sheetName val="_SHOPLIST.xls__VWVU))tÏØ0__98"/>
      <sheetName val="_SHOPLIST.xls_70,_0s«_iÆø_í¬_14"/>
      <sheetName val="_SHOPLIST.xls_70_,_0_s«i_Æøí¬14"/>
      <sheetName val="_SHOPLIST.xls__VWVU))tÏØ0__99"/>
      <sheetName val="_SHOPLIST.xls__VWVU))tÏØ0_100"/>
      <sheetName val="_SHOPLIST.xls__VWVU))tÏØ0_101"/>
      <sheetName val="_SHOPLIST.xls__VWVU))tÏØ0_102"/>
      <sheetName val="_SHOPLIST.xls__SHOPLIST_xls__V3"/>
      <sheetName val="_SHOPLIST.xls__VWVU))tÏØ0_103"/>
      <sheetName val="_SHOPLIST.xls__VWVU))tÏØ0_104"/>
      <sheetName val="_SHOPLIST.xls__VWVU))tÏØ0_105"/>
      <sheetName val="_SHOPLIST.xls__VWVU))tÏØ0_106"/>
      <sheetName val="_SHOPLIST.xls__VWVU))tÏØ0_107"/>
      <sheetName val="_SHOPLIST.xls_70,_0s«iÆøí¬3"/>
      <sheetName val="_SHOPLIST.xls_70___0_s__i____69"/>
      <sheetName val="_SHOPLIST.xls__SHOPLIST_xl_3669"/>
      <sheetName val="_SHOPLIST.xls__VW__VU________42"/>
      <sheetName val="_SHOPLIST.xls__VW__VU________43"/>
      <sheetName val="_SHOPLIST.xls__SHOPLIST_xl_3670"/>
      <sheetName val="_SHOPLIST.xls_70_x005f_x0000___0_x_22"/>
      <sheetName val="_SHOPLIST.xls_70___0_s__i____70"/>
      <sheetName val="_SHOPLIST.xls_70___0_s__i____71"/>
      <sheetName val="_SHOPLIST.xls__SHOPLIST_xl_3671"/>
      <sheetName val="_SHOPLIST.xls__SHOPLIST_xl_3672"/>
      <sheetName val="_SHOPLIST.xls__SHOPLIST_xl_3673"/>
      <sheetName val="_SHOPLIST.xls__SHOPLIST_xl_3674"/>
      <sheetName val="_SHOPLIST.xls__SHOPLIST_xl_3675"/>
      <sheetName val="_SHOPLIST.xls__SHOPLIST_xl_3676"/>
      <sheetName val="_SHOPLIST.xls__SHOPLIST_xl_3677"/>
      <sheetName val="_SHOPLIST.xls__SHOPLIST_xl_3678"/>
      <sheetName val="_SHOPLIST.xls__SHOPLIST_xl_3679"/>
      <sheetName val="_SHOPLIST.xls__SHOPLIST_xl_3680"/>
      <sheetName val="_SHOPLIST.xls__SHOPLIST_xl_3681"/>
      <sheetName val="_SHOPLIST.xls__SHOPLIST_xl_3682"/>
      <sheetName val="_SHOPLIST.xls__SHOPLIST_xl_3683"/>
      <sheetName val="_SHOPLIST.xls__SHOPLIST_xl_3684"/>
      <sheetName val="_SHOPLIST.xls__SHOPLIST_xl_3685"/>
      <sheetName val="_SHOPLIST.xls__SHOPLIST_xl_3686"/>
      <sheetName val="_SHOPLIST.xls__SHOPLIST_xl_3687"/>
      <sheetName val="_SHOPLIST.xls__SHOPLIST_xl_3688"/>
      <sheetName val="_SHOPLIST.xls__SHOPLIST_xl_3689"/>
      <sheetName val="_SHOPLIST.xls__SHOPLIST_xl_3690"/>
      <sheetName val="_SHOPLIST.xls__SHOPLIST_xl_3691"/>
      <sheetName val="_SHOPLIST.xls__SHOPLIST_xl_3692"/>
      <sheetName val="_SHOPLIST.xls__SHOPLIST_xl_3693"/>
      <sheetName val="_SHOPLIST.xls__SHOPLIST_xl_3694"/>
      <sheetName val="_SHOPLIST.xls__SHOPLIST_xl_3695"/>
      <sheetName val="_SHOPLIST.xls__SHOPLIST_xl_3696"/>
      <sheetName val="_SHOPLIST.xls__SHOPLIST_xl_3697"/>
      <sheetName val="_SHOPLIST.xls__SHOPLIST_xl_3698"/>
      <sheetName val="_SHOPLIST.xls__SHOPLIST_xl_3699"/>
      <sheetName val="_SHOPLIST.xls__SHOPLIST_xl_3700"/>
      <sheetName val="_SHOPLIST.xls__SHOPLIST_xl_3701"/>
      <sheetName val="_SHOPLIST.xls__SHOPLIST_xl_3702"/>
      <sheetName val="_SHOPLIST.xls__SHOPLIST_xl_3703"/>
      <sheetName val="_SHOPLIST.xls__SHOPLIST_xl_3704"/>
      <sheetName val="_SHOPLIST.xls__SHOPLIST_xl_3705"/>
      <sheetName val="_SHOPLIST.xls__SHOPLIST_xl_3706"/>
      <sheetName val="_SHOPLIST.xls__SHOPLIST_xl_3707"/>
      <sheetName val="_SHOPLIST.xls__SHOPLIST_xl_3708"/>
      <sheetName val="_SHOPLIST.xls__SHOPLIST_xl_3709"/>
      <sheetName val="_SHOPLIST.xls__SHOPLIST_xl_3710"/>
      <sheetName val="_SHOPLIST.xls__SHOPLIST_xl_3711"/>
      <sheetName val="_SHOPLIST.xls__SHOPLIST_xl_3712"/>
      <sheetName val="_SHOPLIST.xls__SHOPLIST_xl_3713"/>
      <sheetName val="_SHOPLIST.xls__SHOPLIST_xl_3714"/>
      <sheetName val="_SHOPLIST.xls__SHOPLIST_xl_3715"/>
      <sheetName val="_SHOPLIST.xls__SHOPLIST_xl_3716"/>
      <sheetName val="_SHOPLIST.xls__SHOPLIST_xl_3717"/>
      <sheetName val="_SHOPLIST.xls__SHOPLIST_xl_3718"/>
      <sheetName val="_SHOPLIST.xls__SHOPLIST_xl_3719"/>
      <sheetName val="_SHOPLIST.xls__SHOPLIST_xl_3720"/>
      <sheetName val="_SHOPLIST.xls__SHOPLIST_xl_3721"/>
      <sheetName val="_SHOPLIST.xls__SHOPLIST_xl_3722"/>
      <sheetName val="_SHOPLIST.xls__SHOPLIST_xl_3723"/>
      <sheetName val="_SHOPLIST.xls__SHOPLIST_xl_3724"/>
      <sheetName val="_SHOPLIST.xls__SHOPLIST_xl_3725"/>
      <sheetName val="_SHOPLIST.xls__SHOPLIST_xl_3726"/>
      <sheetName val="_SHOPLIST.xls__SHOPLIST_xl_3727"/>
      <sheetName val="_SHOPLIST.xls__SHOPLIST_xl_3728"/>
      <sheetName val="_SHOPLIST.xls__SHOPLIST_xl_3729"/>
      <sheetName val="_SHOPLIST.xls__SHOPLIST_xl_3730"/>
      <sheetName val="_SHOPLIST.xls__SHOPLIST_xl_3731"/>
      <sheetName val="_SHOPLIST.xls__SHOPLIST_xl_3732"/>
      <sheetName val="_SHOPLIST.xls__SHOPLIST_xl_3733"/>
      <sheetName val="_SHOPLIST.xls__SHOPLIST_xl_3734"/>
      <sheetName val="_SHOPLIST.xls__SHOPLIST_xl_3735"/>
      <sheetName val="_SHOPLIST.xls__SHOPLIST_xl_3736"/>
      <sheetName val="_SHOPLIST.xls__SHOPLIST_xl_3737"/>
      <sheetName val="_SHOPLIST.xls__SHOPLIST_xl_3738"/>
      <sheetName val="_SHOPLIST.xls__SHOPLIST_xl_3739"/>
      <sheetName val="_SHOPLIST.xls__SHOPLIST_xl_3740"/>
      <sheetName val="_SHOPLIST.xls__SHOPLIST_xl_3741"/>
      <sheetName val="_SHOPLIST.xls__SHOPLIST_xl_3742"/>
      <sheetName val="_SHOPLIST.xls__SHOPLIST_xl_3743"/>
      <sheetName val="_SHOPLIST.xls__SHOPLIST_xl_3744"/>
      <sheetName val="_SHOPLIST.xls__SHOPLIST_xl_3745"/>
      <sheetName val="_SHOPLIST.xls__SHOPLIST_xl_3746"/>
      <sheetName val="_SHOPLIST.xls__SHOPLIST_xl_3747"/>
      <sheetName val="_SHOPLIST.xls__SHOPLIST_xl_3748"/>
      <sheetName val="_SHOPLIST.xls__SHOPLIST_xl_3749"/>
      <sheetName val="_SHOPLIST.xls__SHOPLIST_xl_3750"/>
      <sheetName val="_SHOPLIST.xls__SHOPLIST_xl_3751"/>
      <sheetName val="_SHOPLIST.xls__SHOPLIST_xl_3752"/>
      <sheetName val="_SHOPLIST.xls__SHOPLIST_xl_3753"/>
      <sheetName val="_SHOPLIST.xls__SHOPLIST_xl_3754"/>
      <sheetName val="_SHOPLIST.xls__SHOPLIST_xl_3755"/>
      <sheetName val="_SHOPLIST.xls__SHOPLIST_xl_3756"/>
      <sheetName val="_SHOPLIST.xls__SHOPLIST_xl_3757"/>
      <sheetName val="_SHOPLIST.xls__SHOPLIST_xl_3758"/>
      <sheetName val="_SHOPLIST.xls__SHOPLIST_xl_3759"/>
      <sheetName val="_SHOPLIST.xls__SHOPLIST_xl_3760"/>
      <sheetName val="_SHOPLIST.xls__SHOPLIST_xl_3761"/>
      <sheetName val="_SHOPLIST.xls__SHOPLIST_xl_3762"/>
      <sheetName val="_SHOPLIST.xls__SHOPLIST_xl_3763"/>
      <sheetName val="_SHOPLIST.xls__SHOPLIST_xl_3764"/>
      <sheetName val="_SHOPLIST.xls__SHOPLIST_xl_3765"/>
      <sheetName val="_SHOPLIST.xls__SHOPLIST_xl_3766"/>
      <sheetName val="_SHOPLIST.xls__SHOPLIST_xl_3767"/>
      <sheetName val="_SHOPLIST.xls__SHOPLIST_xl_3768"/>
      <sheetName val="_SHOPLIST.xls__SHOPLIST_xl_3769"/>
      <sheetName val="_SHOPLIST.xls__SHOPLIST_xl_3770"/>
      <sheetName val="_SHOPLIST.xls_70_x005f_x005f_x005f_x0000_22"/>
      <sheetName val="_SHOPLIST.xls__SHOPLIST_xl_3771"/>
      <sheetName val="_SHOPLIST.xls__SHOPLIST_xl_3772"/>
      <sheetName val="_SHOPLIST.xls__SHOPLIST_xl_3773"/>
      <sheetName val="_SHOPLIST.xls__SHOPLIST_xl_3774"/>
      <sheetName val="_SHOPLIST.xls__SHOPLIST_xl_3775"/>
      <sheetName val="_SHOPLIST.xls__SHOPLIST_xl_3776"/>
      <sheetName val="_SHOPLIST.xls__SHOPLIST_xl_3777"/>
      <sheetName val="_SHOPLIST.xls__SHOPLIST_xl_3778"/>
      <sheetName val="_SHOPLIST.xls__SHOPLIST_xl_3779"/>
      <sheetName val="_SHOPLIST.xls__SHOPLIST_xl_3780"/>
      <sheetName val="_SHOPLIST.xls__SHOPLIST_xl_3781"/>
      <sheetName val="_SHOPLIST.xls__SHOPLIST_xl_3782"/>
      <sheetName val="_SHOPLIST.xls__SHOPLIST_xl_3783"/>
      <sheetName val="_SHOPLIST.xls__SHOPLIST_xl_3784"/>
      <sheetName val="_SHOPLIST.xls__SHOPLIST_xl_3785"/>
      <sheetName val="_SHOPLIST.xls__SHOPLIST_xl_3786"/>
      <sheetName val="_SHOPLIST.xls__SHOPLIST_xl_3787"/>
      <sheetName val="_SHOPLIST.xls__SHOPLIST_xl_3788"/>
      <sheetName val="_SHOPLIST.xls__SHOPLIST_xl_3789"/>
      <sheetName val="_SHOPLIST.xls__SHOPLIST_xl_3790"/>
      <sheetName val="_SHOPLIST.xls__SHOPLIST_xl_3791"/>
      <sheetName val="_SHOPLIST.xls__SHOPLIST_xl_3792"/>
      <sheetName val="_SHOPLIST.xls__SHOPLIST_xl_3793"/>
      <sheetName val="_SHOPLIST.xls__SHOPLIST_xl_3794"/>
      <sheetName val="_SHOPLIST.xls__SHOPLIST_xl_3795"/>
      <sheetName val="_SHOPLIST.xls__SHOPLIST_xl_3796"/>
      <sheetName val="_SHOPLIST.xls__SHOPLIST_xl_3797"/>
      <sheetName val="_SHOPLIST.xls__SHOPLIST_xl_3798"/>
      <sheetName val="_SHOPLIST.xls__SHOPLIST_xl_3799"/>
      <sheetName val="_SHOPLIST.xls__SHOPLIST_xl_3800"/>
      <sheetName val="_SHOPLIST.xls__SHOPLIST_xl_3801"/>
      <sheetName val="_SHOPLIST.xls__SHOPLIST_xl_3802"/>
      <sheetName val="_SHOPLIST.xls__SHOPLIST_xl_3803"/>
      <sheetName val="_SHOPLIST.xls__SHOPLIST_xl_3804"/>
      <sheetName val="_SHOPLIST.xls__SHOPLIST_xl_3805"/>
      <sheetName val="_SHOPLIST.xls__SHOPLIST_xl_3806"/>
      <sheetName val="_SHOPLIST.xls__SHOPLIST_xl_3807"/>
      <sheetName val="_SHOPLIST.xls__SHOPLIST_xl_3808"/>
      <sheetName val="_SHOPLIST.xls__SHOPLIST_xl_3809"/>
      <sheetName val="_SHOPLIST.xls__SHOPLIST_xl_3810"/>
      <sheetName val="_SHOPLIST.xls__SHOPLIST_xl_3811"/>
      <sheetName val="_SHOPLIST.xls__SHOPLIST_xl_3812"/>
      <sheetName val="_SHOPLIST.xls__SHOPLIST_xl_3813"/>
      <sheetName val="_SHOPLIST.xls__SHOPLIST_xl_3814"/>
      <sheetName val="_SHOPLIST.xls__SHOPLIST_xl_3815"/>
      <sheetName val="_SHOPLIST.xls__SHOPLIST_xl_3816"/>
      <sheetName val="_SHOPLIST.xls__SHOPLIST_xl_3817"/>
      <sheetName val="_SHOPLIST.xls__SHOPLIST_xl_3818"/>
      <sheetName val="_SHOPLIST.xls__SHOPLIST_xl_3819"/>
      <sheetName val="_SHOPLIST.xls__SHOPLIST_xl_3820"/>
      <sheetName val="_SHOPLIST.xls_70___0_s__i____72"/>
      <sheetName val="_SHOPLIST.xls__SHOPLIST_xl_3821"/>
      <sheetName val="_SHOPLIST.xls__SHOPLIST_xl_3822"/>
      <sheetName val="_SHOPLIST.xls__SHOPLIST_xl_3823"/>
      <sheetName val="_SHOPLIST.xls__SHOPLIST_xl_3824"/>
      <sheetName val="_SHOPLIST.xls__SHOPLIST_xl_3825"/>
      <sheetName val="_SHOPLIST.xls__SHOPLIST_xl_3826"/>
      <sheetName val="_SHOPLIST.xls__SHOPLIST_xl_3827"/>
      <sheetName val="_SHOPLIST.xls__SHOPLIST_xl_3828"/>
      <sheetName val="_SHOPLIST.xls__SHOPLIST_xl_3829"/>
      <sheetName val="_SHOPLIST.xls__SHOPLIST_xl_3830"/>
      <sheetName val="_SHOPLIST.xls__SHOPLIST_xl_3831"/>
      <sheetName val="_SHOPLIST.xls__SHOPLIST_xl_3832"/>
      <sheetName val="_SHOPLIST.xls__SHOPLIST_xl_3833"/>
      <sheetName val="_SHOPLIST.xls__SHOPLIST_xl_3834"/>
      <sheetName val="_SHOPLIST.xls__SHOPLIST_xl_3835"/>
      <sheetName val="_SHOPLIST.xls__SHOPLIST_xl_3836"/>
      <sheetName val="_SHOPLIST.xls__SHOPLIST_xl_3837"/>
      <sheetName val="_SHOPLIST.xls__SHOPLIST_xl_3838"/>
      <sheetName val="_SHOPLIST.xls__SHOPLIST_xl_3839"/>
      <sheetName val="_SHOPLIST.xls__SHOPLIST_xl_3840"/>
      <sheetName val="_SHOPLIST.xls__SHOPLIST_xl_3841"/>
      <sheetName val="_SHOPLIST.xls__SHOPLIST_xl_3842"/>
      <sheetName val="_SHOPLIST.xls__SHOPLIST_xl_3843"/>
      <sheetName val="_SHOPLIST.xls__SHOPLIST_xl_3844"/>
      <sheetName val="_SHOPLIST.xls__SHOPLIST_xl_3845"/>
      <sheetName val="_SHOPLIST.xls__SHOPLIST_xl_3846"/>
      <sheetName val="_SHOPLIST.xls__SHOPLIST_xl_3847"/>
      <sheetName val="_SHOPLIST.xls__SHOPLIST_xl_3848"/>
      <sheetName val="_SHOPLIST.xls__SHOPLIST_xl_3849"/>
      <sheetName val="_SHOPLIST.xls__SHOPLIST_xl_3850"/>
      <sheetName val="_SHOPLIST.xls__SHOPLIST_xl_3851"/>
      <sheetName val="_SHOPLIST.xls__SHOPLIST_xl_3852"/>
      <sheetName val="_SHOPLIST.xls__SHOPLIST_xl_3853"/>
      <sheetName val="_SHOPLIST.xls__SHOPLIST_xl_3854"/>
      <sheetName val="_SHOPLIST.xls__SHOPLIST_xl_3855"/>
      <sheetName val="_SHOPLIST.xls__SHOPLIST_xl_3856"/>
      <sheetName val="_SHOPLIST.xls__SHOPLIST_xl_3857"/>
      <sheetName val="_SHOPLIST.xls__SHOPLIST_xl_3858"/>
      <sheetName val="_SHOPLIST.xls__SHOPLIST_xl_3859"/>
      <sheetName val="_SHOPLIST.xls__SHOPLIST_xl_3860"/>
      <sheetName val="_SHOPLIST.xls__SHOPLIST_xl_3861"/>
      <sheetName val="_SHOPLIST.xls__SHOPLIST_xl_3862"/>
      <sheetName val="_SHOPLIST.xls__SHOPLIST_xl_3863"/>
      <sheetName val="_SHOPLIST.xls__SHOPLIST_xl_3864"/>
      <sheetName val="_SHOPLIST.xls__SHOPLIST_xl_3865"/>
      <sheetName val="_SHOPLIST.xls__SHOPLIST_xl_3866"/>
      <sheetName val="_SHOPLIST.xls__SHOPLIST_xl_3867"/>
      <sheetName val="_SHOPLIST.xls__SHOPLIST_xl_3868"/>
      <sheetName val="_SHOPLIST.xls__SHOPLIST_xl_3869"/>
      <sheetName val="_SHOPLIST.xls__SHOPLIST_xl_3870"/>
      <sheetName val="_SHOPLIST.xls__SHOPLIST_xl_3871"/>
      <sheetName val="_SHOPLIST.xls__SHOPLIST_xl_3872"/>
      <sheetName val="_SHOPLIST.xls__SHOPLIST_xl_3873"/>
      <sheetName val="_SHOPLIST.xls__SHOPLIST_xl_3874"/>
      <sheetName val="_SHOPLIST.xls__SHOPLIST_xl_3875"/>
      <sheetName val="_SHOPLIST.xls__SHOPLIST_xl_3876"/>
      <sheetName val="_SHOPLIST.xls__SHOPLIST_xl_3877"/>
      <sheetName val="_SHOPLIST.xls__SHOPLIST_xl_3878"/>
      <sheetName val="_SHOPLIST.xls__SHOPLIST_xl_3879"/>
      <sheetName val="_SHOPLIST.xls__SHOPLIST_xl_3880"/>
      <sheetName val="_SHOPLIST.xls__SHOPLIST_xl_3881"/>
      <sheetName val="_SHOPLIST.xls__SHOPLIST_xl_3882"/>
      <sheetName val="_SHOPLIST.xls__SHOPLIST_xl_3883"/>
      <sheetName val="_SHOPLIST.xls__SHOPLIST_xl_3884"/>
      <sheetName val="_SHOPLIST.xls__SHOPLIST_xl_3885"/>
      <sheetName val="_SHOPLIST.xls__SHOPLIST_xl_3886"/>
      <sheetName val="_SHOPLIST.xls__SHOPLIST_xl_3887"/>
      <sheetName val="_SHOPLIST.xls__SHOPLIST_xl_3888"/>
      <sheetName val="_SHOPLIST.xls__SHOPLIST_xl_3889"/>
      <sheetName val="_SHOPLIST.xls__SHOPLIST_xl_3890"/>
      <sheetName val="_SHOPLIST.xls__SHOPLIST_xl_3891"/>
      <sheetName val="_SHOPLIST.xls__SHOPLIST_xl_3892"/>
      <sheetName val="_SHOPLIST.xls__SHOPLIST_xl_3893"/>
      <sheetName val="_SHOPLIST.xls__SHOPLIST_xl_3894"/>
      <sheetName val="_SHOPLIST.xls__SHOPLIST_xl_3895"/>
      <sheetName val="_SHOPLIST.xls__SHOPLIST_xl_3896"/>
      <sheetName val="_SHOPLIST.xls__SHOPLIST_xl_3897"/>
      <sheetName val="_SHOPLIST.xls__SHOPLIST_xl_3898"/>
      <sheetName val="_SHOPLIST.xls__SHOPLIST_xl_3899"/>
      <sheetName val="_SHOPLIST.xls__SHOPLIST_xl_3900"/>
      <sheetName val="_SHOPLIST.xls__SHOPLIST_xl_3901"/>
      <sheetName val="_SHOPLIST.xls__SHOPLIST_xl_3902"/>
      <sheetName val="_SHOPLIST.xls__SHOPLIST_xl_3903"/>
      <sheetName val="_SHOPLIST.xls__SHOPLIST_xl_3904"/>
      <sheetName val="_SHOPLIST.xls__SHOPLIST_xl_3905"/>
      <sheetName val="_SHOPLIST.xls__SHOPLIST_xl_3906"/>
      <sheetName val="_SHOPLIST.xls__SHOPLIST_xl_3907"/>
      <sheetName val="_SHOPLIST.xls__SHOPLIST_xl_3908"/>
      <sheetName val="_SHOPLIST.xls__SHOPLIST_xl_3909"/>
      <sheetName val="_SHOPLIST.xls__SHOPLIST_xl_3910"/>
      <sheetName val="_SHOPLIST.xls__SHOPLIST_xl_3911"/>
      <sheetName val="_SHOPLIST.xls__SHOPLIST_xl_3912"/>
      <sheetName val="_SHOPLIST.xls__SHOPLIST_xl_3913"/>
      <sheetName val="_SHOPLIST.xls__SHOPLIST_xl_3914"/>
      <sheetName val="_SHOPLIST.xls__SHOPLIST_xl_3915"/>
      <sheetName val="_SHOPLIST.xls__SHOPLIST_xl_3916"/>
      <sheetName val="_SHOPLIST.xls__SHOPLIST_xl_3917"/>
      <sheetName val="_SHOPLIST.xls__SHOPLIST_xl_3918"/>
      <sheetName val="_SHOPLIST.xls__SHOPLIST_xl_3919"/>
      <sheetName val="_SHOPLIST.xls__SHOPLIST_xl_3920"/>
      <sheetName val="_SHOPLIST.xls__SHOPLIST_xl_3921"/>
      <sheetName val="_SHOPLIST.xls__SHOPLIST_xl_3922"/>
      <sheetName val="_SHOPLIST.xls__SHOPLIST_xl_3923"/>
      <sheetName val="_SHOPLIST.xls__SHOPLIST_xl_3924"/>
      <sheetName val="_SHOPLIST.xls__SHOPLIST_xl_3925"/>
      <sheetName val="_SHOPLIST.xls__SHOPLIST_xl_3926"/>
      <sheetName val="_SHOPLIST.xls__SHOPLIST_xl_3927"/>
      <sheetName val="_SHOPLIST.xls__SHOPLIST_xl_3928"/>
      <sheetName val="_SHOPLIST.xls__SHOPLIST_xl_3929"/>
      <sheetName val="_SHOPLIST.xls__SHOPLIST_xl_3930"/>
      <sheetName val="_SHOPLIST.xls__SHOPLIST_xl_3931"/>
      <sheetName val="_SHOPLIST.xls__SHOPLIST_xl_3932"/>
      <sheetName val="_SHOPLIST.xls__SHOPLIST_xl_3933"/>
      <sheetName val="_SHOPLIST.xls__SHOPLIST_xl_3934"/>
      <sheetName val="_SHOPLIST.xls__SHOPLIST_xl_3935"/>
      <sheetName val="_SHOPLIST.xls__SHOPLIST_xl_3936"/>
      <sheetName val="_SHOPLIST.xls__SHOPLIST_xl_3937"/>
      <sheetName val="_SHOPLIST.xls__SHOPLIST_xl_3938"/>
      <sheetName val="_SHOPLIST.xls__SHOPLIST_xl_3939"/>
      <sheetName val="_SHOPLIST.xls__SHOPLIST_xl_3940"/>
      <sheetName val="_SHOPLIST.xls__SHOPLIST_xl_3941"/>
      <sheetName val="_SHOPLIST.xls__SHOPLIST_xl_3942"/>
      <sheetName val="_SHOPLIST.xls__SHOPLIST_xl_3943"/>
      <sheetName val="_SHOPLIST.xls__SHOPLIST_xl_3944"/>
      <sheetName val="_SHOPLIST.xls__SHOPLIST_xl_3945"/>
      <sheetName val="_SHOPLIST.xls__SHOPLIST_xl_3946"/>
      <sheetName val="_SHOPLIST.xls__SHOPLIST_xl_3947"/>
      <sheetName val="_SHOPLIST.xls__SHOPLIST_xl_3948"/>
      <sheetName val="_SHOPLIST.xls__SHOPLIST_xl_3949"/>
      <sheetName val="_SHOPLIST.xls__SHOPLIST_xl_3950"/>
      <sheetName val="_SHOPLIST.xls__SHOPLIST_xl_3951"/>
      <sheetName val="_SHOPLIST.xls__SHOPLIST_xl_3952"/>
      <sheetName val="_SHOPLIST.xls__SHOPLIST_xl_3953"/>
      <sheetName val="_SHOPLIST.xls__SHOPLIST_xl_3954"/>
      <sheetName val="_SHOPLIST.xls__SHOPLIST_xl_3955"/>
      <sheetName val="_SHOPLIST.xls__SHOPLIST_xl_3956"/>
      <sheetName val="_SHOPLIST.xls__SHOPLIST_xl_3957"/>
      <sheetName val="_SHOPLIST.xls__SHOPLIST_xl_3958"/>
      <sheetName val="_SHOPLIST.xls__SHOPLIST_xl_3959"/>
      <sheetName val="_SHOPLIST.xls__SHOPLIST_xl_3960"/>
      <sheetName val="_SHOPLIST.xls__SHOPLIST_xl_3961"/>
      <sheetName val="_SHOPLIST.xls__SHOPLIST_xl_3962"/>
      <sheetName val="_SHOPLIST.xls__SHOPLIST_xl_3963"/>
      <sheetName val="_SHOPLIST.xls__SHOPLIST_xl_3964"/>
      <sheetName val="_SHOPLIST.xls__SHOPLIST_xl_3965"/>
      <sheetName val="_SHOPLIST.xls__SHOPLIST_xl_3966"/>
      <sheetName val="_SHOPLIST.xls__SHOPLIST_xl_3967"/>
      <sheetName val="_SHOPLIST.xls__SHOPLIST_xl_3968"/>
      <sheetName val="_SHOPLIST.xls__SHOPLIST_xl_3969"/>
      <sheetName val="_SHOPLIST.xls__SHOPLIST_xl_3970"/>
      <sheetName val="_SHOPLIST.xls__SHOPLIST_xl_3971"/>
      <sheetName val="_SHOPLIST.xls__SHOPLIST_xl_3972"/>
      <sheetName val="_SHOPLIST.xls__SHOPLIST_xl_3973"/>
      <sheetName val="_SHOPLIST.xls__SHOPLIST_xl_3974"/>
      <sheetName val="_SHOPLIST.xls__SHOPLIST_xl_3975"/>
      <sheetName val="_SHOPLIST.xls__SHOPLIST_xl_3976"/>
      <sheetName val="_SHOPLIST.xls__SHOPLIST_xl_3977"/>
      <sheetName val="_SHOPLIST.xls__SHOPLIST_xl_3978"/>
      <sheetName val="_SHOPLIST.xls__SHOPLIST_xl_3979"/>
      <sheetName val="_SHOPLIST.xls__SHOPLIST_xl_3980"/>
      <sheetName val="_SHOPLIST.xls__SHOPLIST_xl_3981"/>
      <sheetName val="_SHOPLIST.xls__SHOPLIST_xl_3982"/>
      <sheetName val="_SHOPLIST.xls__SHOPLIST_xl_3983"/>
      <sheetName val="_SHOPLIST.xls__SHOPLIST_xl_3984"/>
      <sheetName val="_SHOPLIST.xls__SHOPLIST_xl_3985"/>
      <sheetName val="_SHOPLIST.xls__SHOPLIST_xl_3986"/>
      <sheetName val="_SHOPLIST.xls__SHOPLIST_xl_3987"/>
      <sheetName val="_SHOPLIST.xls__SHOPLIST_xl_3988"/>
      <sheetName val="_SHOPLIST.xls__SHOPLIST_xl_3989"/>
      <sheetName val="_SHOPLIST.xls__SHOPLIST_xl_3990"/>
      <sheetName val="_SHOPLIST.xls__SHOPLIST_xl_3991"/>
      <sheetName val="_SHOPLIST.xls__SHOPLIST_xl_3992"/>
      <sheetName val="_SHOPLIST.xls__SHOPLIST_xl_3993"/>
      <sheetName val="_SHOPLIST.xls__SHOPLIST_xl_3994"/>
      <sheetName val="_SHOPLIST.xls__SHOPLIST_xl_3995"/>
      <sheetName val="_SHOPLIST.xls__SHOPLIST_xl_3996"/>
      <sheetName val="_SHOPLIST.xls__SHOPLIST_xl_3997"/>
      <sheetName val="_SHOPLIST.xls__SHOPLIST_xl_3998"/>
      <sheetName val="_SHOPLIST.xls__SHOPLIST_xl_3999"/>
      <sheetName val="_SHOPLIST.xls__SHOPLIST_xl_4000"/>
      <sheetName val="_SHOPLIST.xls__SHOPLIST_xl_4001"/>
      <sheetName val="_SHOPLIST.xls__SHOPLIST_xl_4002"/>
      <sheetName val="_SHOPLIST.xls__SHOPLIST_xl_4003"/>
      <sheetName val="_SHOPLIST.xls__SHOPLIST_xl_4004"/>
      <sheetName val="_SHOPLIST.xls__SHOPLIST_xl_4005"/>
      <sheetName val="_SHOPLIST.xls__SHOPLIST_xl_4006"/>
      <sheetName val="_SHOPLIST.xls__SHOPLIST_xl_4007"/>
      <sheetName val="_SHOPLIST.xls__SHOPLIST_xl_4008"/>
      <sheetName val="_SHOPLIST.xls__SHOPLIST_xl_4009"/>
      <sheetName val="_SHOPLIST.xls__SHOPLIST_xl_4010"/>
      <sheetName val="_SHOPLIST.xls__SHOPLIST_xl_4011"/>
      <sheetName val="_SHOPLIST.xls__SHOPLIST_xl_4012"/>
      <sheetName val="_SHOPLIST.xls__SHOPLIST_xl_4013"/>
      <sheetName val="_SHOPLIST.xls__SHOPLIST_xl_4014"/>
      <sheetName val="_SHOPLIST.xls__SHOPLIST_xl_4015"/>
      <sheetName val="_SHOPLIST.xls__SHOPLIST_xl_4016"/>
      <sheetName val="_SHOPLIST.xls__SHOPLIST_xl_4017"/>
      <sheetName val="_SHOPLIST.xls__SHOPLIST_xl_4018"/>
      <sheetName val="_SHOPLIST.xls__SHOPLIST_xl_4019"/>
      <sheetName val="_SHOPLIST.xls__SHOPLIST_xl_4020"/>
      <sheetName val="_SHOPLIST.xls__SHOPLIST_xl_4021"/>
      <sheetName val="_SHOPLIST.xls__SHOPLIST_xl_4022"/>
      <sheetName val="_SHOPLIST.xls__SHOPLIST_xl_4023"/>
      <sheetName val="_SHOPLIST.xls__SHOPLIST_xl_4024"/>
      <sheetName val="_SHOPLIST.xls__SHOPLIST_xl_4025"/>
      <sheetName val="_SHOPLIST.xls__SHOPLIST_xl_4026"/>
      <sheetName val="_SHOPLIST.xls__SHOPLIST_xl_4027"/>
      <sheetName val="_SHOPLIST.xls__SHOPLIST_xl_4028"/>
      <sheetName val="_SHOPLIST.xls__SHOPLIST_xl_4029"/>
      <sheetName val="_SHOPLIST.xls__SHOPLIST_xl_4030"/>
      <sheetName val="_SHOPLIST.xls__SHOPLIST_xl_4031"/>
      <sheetName val="_SHOPLIST.xls__SHOPLIST_xl_4032"/>
      <sheetName val="_SHOPLIST.xls__SHOPLIST_xl_4033"/>
      <sheetName val="_SHOPLIST.xls__SHOPLIST_xl_4034"/>
      <sheetName val="_SHOPLIST.xls__SHOPLIST_xl_4035"/>
      <sheetName val="_SHOPLIST.xls__SHOPLIST_xl_4036"/>
      <sheetName val="_SHOPLIST.xls__SHOPLIST_xl_4037"/>
      <sheetName val="_SHOPLIST.xls__SHOPLIST_xl_4038"/>
      <sheetName val="_SHOPLIST.xls__SHOPLIST_xl_4039"/>
      <sheetName val="_SHOPLIST.xls__SHOPLIST_xl_4040"/>
      <sheetName val="_SHOPLIST.xls__SHOPLIST_xl_4041"/>
      <sheetName val="_SHOPLIST.xls__SHOPLIST_xl_4042"/>
      <sheetName val="_SHOPLIST.xls__SHOPLIST_xl_4043"/>
      <sheetName val="_SHOPLIST.xls__SHOPLIST_xl_4044"/>
      <sheetName val="_SHOPLIST.xls__SHOPLIST_xl_4045"/>
      <sheetName val="_SHOPLIST.xls__SHOPLIST_xl_4046"/>
      <sheetName val="_SHOPLIST.xls__SHOPLIST_xl_4047"/>
      <sheetName val="_SHOPLIST.xls__SHOPLIST_xl_4048"/>
      <sheetName val="_SHOPLIST.xls__SHOPLIST_xl_4049"/>
      <sheetName val="_SHOPLIST.xls__SHOPLIST_xl_4050"/>
      <sheetName val="_SHOPLIST.xls__SHOPLIST_xl_4051"/>
      <sheetName val="_SHOPLIST.xls__SHOPLIST_xl_4052"/>
      <sheetName val="_SHOPLIST.xls__SHOPLIST_xl_4053"/>
      <sheetName val="_SHOPLIST.xls__SHOPLIST_xl_4054"/>
      <sheetName val="_SHOPLIST.xls__SHOPLIST_xl_4055"/>
      <sheetName val="_SHOPLIST.xls__SHOPLIST_xl_4056"/>
      <sheetName val="_SHOPLIST.xls__SHOPLIST_xl_4057"/>
      <sheetName val="_SHOPLIST.xls__SHOPLIST_xl_4058"/>
      <sheetName val="_SHOPLIST.xls__SHOPLIST_xl_4059"/>
      <sheetName val="_SHOPLIST.xls__SHOPLIST_xl_4060"/>
      <sheetName val="_SHOPLIST.xls__SHOPLIST_xl_4061"/>
      <sheetName val="_SHOPLIST.xls__SHOPLIST_xl_4062"/>
      <sheetName val="_SHOPLIST.xls__SHOPLIST_xl_4063"/>
      <sheetName val="_SHOPLIST.xls__SHOPLIST_xl_4064"/>
      <sheetName val="_SHOPLIST.xls__SHOPLIST_xl_4065"/>
      <sheetName val="_SHOPLIST.xls__SHOPLIST_xl_4066"/>
      <sheetName val="_SHOPLIST.xls__SHOPLIST_xl_4067"/>
      <sheetName val="_SHOPLIST.xls__SHOPLIST_xl_4068"/>
      <sheetName val="_SHOPLIST.xls__SHOPLIST_xl_4069"/>
      <sheetName val="_SHOPLIST.xls__SHOPLIST_xl_4070"/>
      <sheetName val="_SHOPLIST.xls__SHOPLIST_xl_4071"/>
      <sheetName val="_SHOPLIST.xls__SHOPLIST_xl_4072"/>
      <sheetName val="_SHOPLIST.xls__SHOPLIST_xl_4073"/>
      <sheetName val="_SHOPLIST.xls__SHOPLIST_xl_4074"/>
      <sheetName val="_SHOPLIST.xls__SHOPLIST_xl_4075"/>
      <sheetName val="_SHOPLIST.xls__SHOPLIST_xl_4076"/>
      <sheetName val="_SHOPLIST.xls__SHOPLIST_xl_4077"/>
      <sheetName val="_SHOPLIST.xls__SHOPLIST_xl_4078"/>
      <sheetName val="_SHOPLIST.xls__SHOPLIST_xl_4079"/>
      <sheetName val="_SHOPLIST.xls__SHOPLIST_xl_4080"/>
      <sheetName val="_SHOPLIST.xls__SHOPLIST_xl_4081"/>
      <sheetName val="_SHOPLIST.xls__SHOPLIST_xl_4082"/>
      <sheetName val="_SHOPLIST.xls__SHOPLIST_xl_4083"/>
      <sheetName val="_SHOPLIST.xls__SHOPLIST_xl_4084"/>
      <sheetName val="_SHOPLIST.xls__SHOPLIST_xl_4085"/>
      <sheetName val="_SHOPLIST.xls__SHOPLIST_xl_4086"/>
      <sheetName val="_SHOPLIST.xls__SHOPLIST_xl_4087"/>
      <sheetName val="_SHOPLIST.xls__SHOPLIST_xl_4088"/>
      <sheetName val="_SHOPLIST.xls__SHOPLIST_xl_4089"/>
      <sheetName val="_SHOPLIST.xls__SHOPLIST_xl_4090"/>
      <sheetName val="_SHOPLIST.xls__SHOPLIST_xl_4091"/>
      <sheetName val="_SHOPLIST.xls__SHOPLIST_xl_4092"/>
      <sheetName val="_SHOPLIST.xls__SHOPLIST_xl_4093"/>
      <sheetName val="_SHOPLIST.xls__SHOPLIST_xl_4094"/>
      <sheetName val="_SHOPLIST.xls__SHOPLIST_xl_4095"/>
      <sheetName val="_SHOPLIST.xls__SHOPLIST_xl_4096"/>
      <sheetName val="_SHOPLIST.xls__SHOPLIST_xl_4097"/>
      <sheetName val="_SHOPLIST.xls__SHOPLIST_xl_4098"/>
      <sheetName val="_SHOPLIST.xls__SHOPLIST_xl_4099"/>
      <sheetName val="_SHOPLIST.xls__SHOPLIST_xl_4100"/>
      <sheetName val="_SHOPLIST.xls__SHOPLIST_xl_4101"/>
      <sheetName val="_SHOPLIST.xls__SHOPLIST_xl_4102"/>
      <sheetName val="_SHOPLIST.xls__SHOPLIST_xl_4103"/>
      <sheetName val="_SHOPLIST.xls__SHOPLIST_xl_4104"/>
      <sheetName val="_SHOPLIST.xls__SHOPLIST_xl_4105"/>
      <sheetName val="_SHOPLIST.xls__SHOPLIST_xl_4106"/>
      <sheetName val="_SHOPLIST.xls__SHOPLIST_xl_4107"/>
      <sheetName val="_SHOPLIST.xls__SHOPLIST_xl_4108"/>
      <sheetName val="_SHOPLIST.xls__SHOPLIST_xl_4109"/>
      <sheetName val="_SHOPLIST.xls__SHOPLIST_xl_4110"/>
      <sheetName val="_SHOPLIST.xls__SHOPLIST_xl_4111"/>
      <sheetName val="_SHOPLIST.xls__SHOPLIST_xl_4112"/>
      <sheetName val="_SHOPLIST.xls__SHOPLIST_xl_4113"/>
      <sheetName val="_SHOPLIST.xls__SHOPLIST_xl_4114"/>
      <sheetName val="_SHOPLIST.xls__SHOPLIST_xl_4115"/>
      <sheetName val="_SHOPLIST.xls__SHOPLIST_xl_4116"/>
      <sheetName val="_SHOPLIST.xls__SHOPLIST_xl_4117"/>
      <sheetName val="_SHOPLIST.xls__SHOPLIST_xl_4118"/>
      <sheetName val="_SHOPLIST.xls__SHOPLIST_xl_4119"/>
      <sheetName val="_SHOPLIST.xls__SHOPLIST_xl_4120"/>
      <sheetName val="_SHOPLIST.xls__SHOPLIST_xl_4121"/>
      <sheetName val="_SHOPLIST.xls__SHOPLIST_xl_4122"/>
      <sheetName val="_SHOPLIST.xls__SHOPLIST_xl_4123"/>
      <sheetName val="_SHOPLIST.xls__SHOPLIST_xl_4124"/>
      <sheetName val="_SHOPLIST.xls__SHOPLIST_xl_4125"/>
      <sheetName val="_SHOPLIST.xls__SHOPLIST_xl_4126"/>
      <sheetName val="_SHOPLIST.xls__SHOPLIST_xl_4127"/>
      <sheetName val="_SHOPLIST.xls__SHOPLIST_xl_4128"/>
      <sheetName val="_SHOPLIST.xls__SHOPLIST_xl_4129"/>
      <sheetName val="_SHOPLIST.xls__SHOPLIST_xl_4130"/>
      <sheetName val="_SHOPLIST.xls__SHOPLIST_xl_4131"/>
      <sheetName val="_SHOPLIST.xls__SHOPLIST_xl_4132"/>
      <sheetName val="_SHOPLIST.xls__SHOPLIST_xl_4133"/>
      <sheetName val="_SHOPLIST.xls__SHOPLIST_xl_4134"/>
      <sheetName val="_SHOPLIST.xls__SHOPLIST_xl_4135"/>
      <sheetName val="_SHOPLIST.xls__SHOPLIST_xl_4136"/>
      <sheetName val="_SHOPLIST.xls__SHOPLIST_xl_4137"/>
      <sheetName val="_SHOPLIST.xls__SHOPLIST_xl_4138"/>
      <sheetName val="_SHOPLIST.xls__SHOPLIST_xl_4139"/>
      <sheetName val="_SHOPLIST.xls__SHOPLIST_xl_4140"/>
      <sheetName val="_SHOPLIST.xls__SHOPLIST_xl_4141"/>
      <sheetName val="_SHOPLIST.xls__SHOPLIST_xl_4142"/>
      <sheetName val="_SHOPLIST.xls__SHOPLIST_xl_4143"/>
      <sheetName val="_SHOPLIST.xls__SHOPLIST_xl_4144"/>
      <sheetName val="_SHOPLIST.xls__SHOPLIST_xl_4145"/>
      <sheetName val="_SHOPLIST.xls__SHOPLIST_xl_4146"/>
      <sheetName val="_SHOPLIST.xls__SHOPLIST_xl_4147"/>
      <sheetName val="_SHOPLIST.xls__SHOPLIST_xl_4148"/>
      <sheetName val="_SHOPLIST.xls__SHOPLIST_xl_4149"/>
      <sheetName val="_SHOPLIST.xls__SHOPLIST_xl_4150"/>
      <sheetName val="_SHOPLIST.xls__SHOPLIST_xl_4151"/>
      <sheetName val="_SHOPLIST.xls__SHOPLIST_xl_4152"/>
      <sheetName val="_SHOPLIST.xls__SHOPLIST_xl_4153"/>
      <sheetName val="_SHOPLIST.xls__SHOPLIST_xl_4154"/>
      <sheetName val="_SHOPLIST.xls__SHOPLIST_xl_4155"/>
      <sheetName val="_SHOPLIST.xls__SHOPLIST_xl_4156"/>
      <sheetName val="_SHOPLIST.xls__SHOPLIST_xl_4157"/>
      <sheetName val="_SHOPLIST.xls__SHOPLIST_xl_4158"/>
      <sheetName val="_SHOPLIST.xls__SHOPLIST_xl_4159"/>
      <sheetName val="_SHOPLIST.xls__SHOPLIST_xl_4160"/>
      <sheetName val="_SHOPLIST.xls__SHOPLIST_xl_4161"/>
      <sheetName val="_SHOPLIST.xls__SHOPLIST_xl_4162"/>
      <sheetName val="_SHOPLIST.xls__SHOPLIST_xl_4163"/>
      <sheetName val="_SHOPLIST.xls__SHOPLIST_xl_4164"/>
      <sheetName val="_SHOPLIST.xls__SHOPLIST_xl_4165"/>
      <sheetName val="_SHOPLIST.xls__SHOPLIST_xl_4166"/>
      <sheetName val="_SHOPLIST.xls__SHOPLIST_xl_4167"/>
      <sheetName val="_SHOPLIST.xls__SHOPLIST_xl_4168"/>
      <sheetName val="_SHOPLIST.xls__SHOPLIST_xl_4169"/>
      <sheetName val="_SHOPLIST.xls__SHOPLIST_xl_4170"/>
      <sheetName val="_SHOPLIST.xls__SHOPLIST_xl_4171"/>
      <sheetName val="_SHOPLIST.xls__SHOPLIST_xl_4172"/>
      <sheetName val="_SHOPLIST.xls__SHOPLIST_xl_4173"/>
      <sheetName val="_SHOPLIST.xls__SHOPLIST_xl_4174"/>
      <sheetName val="_SHOPLIST.xls__SHOPLIST_xl_4175"/>
      <sheetName val="_SHOPLIST.xls__SHOPLIST_xl_4176"/>
      <sheetName val="_SHOPLIST.xls__SHOPLIST_xl_4177"/>
      <sheetName val="_SHOPLIST.xls__SHOPLIST_xl_4178"/>
      <sheetName val="_SHOPLIST.xls__SHOPLIST_xl_4179"/>
      <sheetName val="_SHOPLIST.xls__SHOPLIST_xl_4180"/>
      <sheetName val="_SHOPLIST.xls__SHOPLIST_xl_4181"/>
      <sheetName val="_SHOPLIST.xls__SHOPLIST_xl_4182"/>
      <sheetName val="_SHOPLIST.xls__SHOPLIST_xl_4183"/>
      <sheetName val="_SHOPLIST.xls__SHOPLIST_xl_4184"/>
      <sheetName val="_SHOPLIST.xls__SHOPLIST_xl_4185"/>
      <sheetName val="_SHOPLIST.xls__SHOPLIST_xl_4186"/>
      <sheetName val="_SHOPLIST.xls__SHOPLIST_xl_4187"/>
      <sheetName val="_SHOPLIST.xls__SHOPLIST_xl_4188"/>
      <sheetName val="_SHOPLIST.xls__SHOPLIST_xl_4189"/>
      <sheetName val="_SHOPLIST.xls__SHOPLIST_xl_4190"/>
      <sheetName val="_SHOPLIST.xls__SHOPLIST_xl_4191"/>
      <sheetName val="_SHOPLIST.xls__SHOPLIST_xl_4192"/>
      <sheetName val="_SHOPLIST.xls__SHOPLIST_xl_4193"/>
      <sheetName val="_SHOPLIST.xls__SHOPLIST_xl_4194"/>
      <sheetName val="_SHOPLIST.xls__SHOPLIST_xl_4195"/>
      <sheetName val="_SHOPLIST.xls__SHOPLIST_xl_4196"/>
      <sheetName val="_SHOPLIST.xls__SHOPLIST_xl_4197"/>
      <sheetName val="_SHOPLIST.xls__SHOPLIST_xl_4198"/>
      <sheetName val="_SHOPLIST.xls__SHOPLIST_xl_4199"/>
      <sheetName val="_SHOPLIST.xls__SHOPLIST_xl_4200"/>
      <sheetName val="_SHOPLIST.xls__SHOPLIST_xl_4201"/>
      <sheetName val="_SHOPLIST.xls__SHOPLIST_xl_4202"/>
      <sheetName val="_SHOPLIST.xls__SHOPLIST_xl_4203"/>
      <sheetName val="_SHOPLIST.xls__SHOPLIST_xl_4204"/>
      <sheetName val="_SHOPLIST.xls__SHOPLIST_xl_4205"/>
      <sheetName val="_SHOPLIST.xls__SHOPLIST_xl_4206"/>
      <sheetName val="_SHOPLIST.xls__SHOPLIST_xl_4207"/>
      <sheetName val="_SHOPLIST.xls__SHOPLIST_xl_4208"/>
      <sheetName val="_SHOPLIST.xls__SHOPLIST_xl_4209"/>
      <sheetName val="_SHOPLIST.xls__SHOPLIST_xl_4210"/>
      <sheetName val="_SHOPLIST.xls__SHOPLIST_xl_4211"/>
      <sheetName val="_SHOPLIST.xls__SHOPLIST_xl_4212"/>
      <sheetName val="_SHOPLIST.xls__SHOPLIST_xl_4213"/>
      <sheetName val="_SHOPLIST.xls__SHOPLIST_xl_4214"/>
      <sheetName val="_SHOPLIST.xls__SHOPLIST_xl_4215"/>
      <sheetName val="_SHOPLIST.xls__SHOPLIST_xl_4216"/>
      <sheetName val="_SHOPLIST.xls__SHOPLIST_xl_4217"/>
      <sheetName val="_SHOPLIST.xls__SHOPLIST_xl_4218"/>
      <sheetName val="_SHOPLIST.xls__SHOPLIST_xl_4219"/>
      <sheetName val="_SHOPLIST.xls__SHOPLIST_xl_4220"/>
      <sheetName val="_SHOPLIST.xls__SHOPLIST_xl_4221"/>
      <sheetName val="_SHOPLIST.xls__SHOPLIST_xl_4222"/>
      <sheetName val="_SHOPLIST.xls__SHOPLIST_xl_4223"/>
      <sheetName val="_SHOPLIST.xls__SHOPLIST_xl_4224"/>
      <sheetName val="_SHOPLIST.xls__SHOPLIST_xl_4225"/>
      <sheetName val="_SHOPLIST.xls__SHOPLIST_xl_4226"/>
      <sheetName val="_SHOPLIST.xls__SHOPLIST_xl_4227"/>
      <sheetName val="_SHOPLIST.xls__SHOPLIST_xl_4228"/>
      <sheetName val="_SHOPLIST.xls__SHOPLIST_xl_4229"/>
      <sheetName val="_SHOPLIST.xls__SHOPLIST_xl_4230"/>
      <sheetName val="_SHOPLIST.xls__SHOPLIST_xl_4231"/>
      <sheetName val="_SHOPLIST.xls__SHOPLIST_xl_4232"/>
      <sheetName val="_SHOPLIST.xls__SHOPLIST_xl_4233"/>
      <sheetName val="_SHOPLIST.xls__SHOPLIST_xl_4234"/>
      <sheetName val="_SHOPLIST.xls__SHOPLIST_xl_4235"/>
      <sheetName val="_SHOPLIST.xls__SHOPLIST_xl_4236"/>
      <sheetName val="_SHOPLIST.xls__SHOPLIST_xl_4237"/>
      <sheetName val="_SHOPLIST.xls__SHOPLIST_xl_4238"/>
      <sheetName val="_SHOPLIST.xls__SHOPLIST_xl_4239"/>
      <sheetName val="_SHOPLIST.xls__SHOPLIST_xl_4240"/>
      <sheetName val="_SHOPLIST.xls__SHOPLIST_xl_4241"/>
      <sheetName val="_SHOPLIST.xls__SHOPLIST_xl_4242"/>
      <sheetName val="_SHOPLIST.xls__SHOPLIST_xl_4243"/>
      <sheetName val="_SHOPLIST.xls__SHOPLIST_xl_4244"/>
      <sheetName val="_SHOPLIST.xls__SHOPLIST_xl_4245"/>
      <sheetName val="_SHOPLIST.xls__SHOPLIST_xl_4246"/>
      <sheetName val="_SHOPLIST.xls__SHOPLIST_xl_4247"/>
      <sheetName val="_SHOPLIST.xls__SHOPLIST_xl_4248"/>
      <sheetName val="_SHOPLIST.xls__SHOPLIST_xl_4249"/>
      <sheetName val="_SHOPLIST.xls__SHOPLIST_xl_4250"/>
      <sheetName val="_SHOPLIST.xls__SHOPLIST_xl_4251"/>
      <sheetName val="_SHOPLIST.xls__SHOPLIST_xl_4252"/>
      <sheetName val="_SHOPLIST.xls__SHOPLIST_xl_4253"/>
      <sheetName val="_SHOPLIST.xls__SHOPLIST_xl_4254"/>
      <sheetName val="_SHOPLIST.xls__SHOPLIST_xl_4255"/>
      <sheetName val="_SHOPLIST.xls__SHOPLIST_xl_4256"/>
      <sheetName val="_SHOPLIST.xls__SHOPLIST_xl_4257"/>
      <sheetName val="_SHOPLIST.xls__SHOPLIST_xl_4258"/>
      <sheetName val="_SHOPLIST.xls__SHOPLIST_xl_4259"/>
      <sheetName val="_SHOPLIST.xls__SHOPLIST_xl_4260"/>
      <sheetName val="_SHOPLIST.xls__SHOPLIST_xl_4261"/>
      <sheetName val="_SHOPLIST.xls__SHOPLIST_xl_4262"/>
      <sheetName val="_SHOPLIST.xls__SHOPLIST_xl_4263"/>
      <sheetName val="_SHOPLIST.xls__SHOPLIST_xl_4264"/>
      <sheetName val="_SHOPLIST.xls__SHOPLIST_xl_4265"/>
      <sheetName val="_SHOPLIST.xls__SHOPLIST_xl_4266"/>
      <sheetName val="_SHOPLIST.xls__SHOPLIST_xl_4267"/>
      <sheetName val="_SHOPLIST.xls__SHOPLIST_xl_4268"/>
      <sheetName val="_SHOPLIST.xls__SHOPLIST_xl_4269"/>
      <sheetName val="_SHOPLIST.xls__SHOPLIST_xl_4270"/>
      <sheetName val="_SHOPLIST.xls__SHOPLIST_xl_4271"/>
      <sheetName val="_SHOPLIST.xls__SHOPLIST_xl_4272"/>
      <sheetName val="_SHOPLIST.xls__SHOPLIST_xl_4273"/>
      <sheetName val="_SHOPLIST.xls__SHOPLIST_xl_4274"/>
      <sheetName val="_SHOPLIST.xls__SHOPLIST_xl_4275"/>
      <sheetName val="_SHOPLIST.xls__SHOPLIST_xl_4276"/>
      <sheetName val="_SHOPLIST.xls__SHOPLIST_xl_4277"/>
      <sheetName val="_SHOPLIST.xls__SHOPLIST_xl_4278"/>
      <sheetName val="_SHOPLIST.xls__SHOPLIST_xl_4279"/>
      <sheetName val="_SHOPLIST.xls__SHOPLIST_xl_4280"/>
      <sheetName val="_SHOPLIST.xls__SHOPLIST_xl_4281"/>
      <sheetName val="_SHOPLIST.xls__SHOPLIST_xl_4282"/>
      <sheetName val="_SHOPLIST.xls__SHOPLIST_xl_4283"/>
      <sheetName val="_SHOPLIST.xls__SHOPLIST_xl_4284"/>
      <sheetName val="_SHOPLIST.xls__SHOPLIST_xl_4285"/>
      <sheetName val="_SHOPLIST.xls__SHOPLIST_xl_4286"/>
      <sheetName val="_SHOPLIST.xls__SHOPLIST_xl_4287"/>
      <sheetName val="_SHOPLIST.xls__SHOPLIST_xl_4288"/>
      <sheetName val="_SHOPLIST.xls__SHOPLIST_xl_4289"/>
      <sheetName val="_SHOPLIST.xls__SHOPLIST_xl_4290"/>
      <sheetName val="_SHOPLIST.xls__SHOPLIST_xl_4291"/>
      <sheetName val="_SHOPLIST.xls__SHOPLIST_xl_4292"/>
      <sheetName val="_SHOPLIST.xls__SHOPLIST_xl_4293"/>
      <sheetName val="_SHOPLIST.xls__SHOPLIST_xl_4294"/>
      <sheetName val="_SHOPLIST.xls__SHOPLIST_xl_4295"/>
      <sheetName val="_SHOPLIST.xls__SHOPLIST_xl_4296"/>
      <sheetName val="_SHOPLIST.xls__SHOPLIST_xl_4297"/>
      <sheetName val="_SHOPLIST.xls__SHOPLIST_xl_4298"/>
      <sheetName val="_SHOPLIST.xls__SHOPLIST_xl_4299"/>
      <sheetName val="_SHOPLIST.xls__SHOPLIST_xl_4300"/>
      <sheetName val="_SHOPLIST.xls__SHOPLIST_xl_4301"/>
      <sheetName val="_SHOPLIST.xls__SHOPLIST_xl_4302"/>
      <sheetName val="_SHOPLIST.xls__SHOPLIST_xl_4303"/>
      <sheetName val="_SHOPLIST.xls__SHOPLIST_xl_4304"/>
      <sheetName val="_SHOPLIST.xls__SHOPLIST_xl_4305"/>
      <sheetName val="_SHOPLIST.xls__SHOPLIST_xl_4306"/>
      <sheetName val="_SHOPLIST.xls__SHOPLIST_xl_4307"/>
      <sheetName val="_SHOPLIST.xls__SHOPLIST_xl_4308"/>
      <sheetName val="_SHOPLIST.xls__SHOPLIST_xl_4309"/>
      <sheetName val="_SHOPLIST.xls__SHOPLIST_xl_4310"/>
      <sheetName val="_SHOPLIST.xls__SHOPLIST_xl_4311"/>
      <sheetName val="_SHOPLIST.xls__SHOPLIST_xl_4312"/>
      <sheetName val="_SHOPLIST.xls__SHOPLIST_xl_4313"/>
      <sheetName val="_SHOPLIST.xls__SHOPLIST_xl_4314"/>
      <sheetName val="_SHOPLIST.xls__SHOPLIST_xl_4315"/>
      <sheetName val="_SHOPLIST.xls__SHOPLIST_xl_4316"/>
      <sheetName val="_SHOPLIST.xls__SHOPLIST_xl_4317"/>
      <sheetName val="_SHOPLIST.xls__SHOPLIST_xl_4318"/>
      <sheetName val="_SHOPLIST.xls__SHOPLIST_xl_4319"/>
      <sheetName val="_SHOPLIST.xls__SHOPLIST_xl_4320"/>
      <sheetName val="_SHOPLIST.xls__SHOPLIST_xl_4321"/>
      <sheetName val="_SHOPLIST.xls__SHOPLIST_xl_4322"/>
      <sheetName val="_SHOPLIST.xls__SHOPLIST_xl_4323"/>
      <sheetName val="_SHOPLIST.xls__SHOPLIST_xl_4324"/>
      <sheetName val="_SHOPLIST.xls__SHOPLIST_xl_4325"/>
      <sheetName val="_SHOPLIST.xls__SHOPLIST_xl_4326"/>
      <sheetName val="_SHOPLIST.xls__SHOPLIST_xl_4327"/>
      <sheetName val="_SHOPLIST.xls__SHOPLIST_xl_4328"/>
      <sheetName val="_SHOPLIST.xls__SHOPLIST_xl_4329"/>
      <sheetName val="_SHOPLIST.xls__SHOPLIST_xl_4330"/>
      <sheetName val="_SHOPLIST.xls__SHOPLIST_xl_4331"/>
      <sheetName val="_SHOPLIST.xls__SHOPLIST_xl_4332"/>
      <sheetName val="_SHOPLIST.xls__SHOPLIST_xl_4333"/>
      <sheetName val="_SHOPLIST.xls__SHOPLIST_xl_4334"/>
      <sheetName val="_SHOPLIST.xls__SHOPLIST_xl_4335"/>
      <sheetName val="_SHOPLIST.xls__SHOPLIST_xl_4336"/>
      <sheetName val="_SHOPLIST.xls__SHOPLIST_xl_4337"/>
      <sheetName val="_SHOPLIST.xls__SHOPLIST_xl_4338"/>
      <sheetName val="_SHOPLIST.xls__SHOPLIST_xl_4339"/>
      <sheetName val="_SHOPLIST.xls__SHOPLIST_xl_4340"/>
      <sheetName val="_SHOPLIST.xls__SHOPLIST_xl_4341"/>
      <sheetName val="_SHOPLIST.xls__SHOPLIST_xl_4342"/>
      <sheetName val="_SHOPLIST.xls__SHOPLIST_xl_4343"/>
      <sheetName val="_SHOPLIST.xls__SHOPLIST_xl_4344"/>
      <sheetName val="_SHOPLIST.xls__SHOPLIST_xl_4345"/>
      <sheetName val="_SHOPLIST.xls__SHOPLIST_xl_4346"/>
      <sheetName val="_SHOPLIST.xls__SHOPLIST_xl_4347"/>
      <sheetName val="_SHOPLIST.xls__SHOPLIST_xl_4348"/>
      <sheetName val="_SHOPLIST.xls__SHOPLIST_xl_4349"/>
      <sheetName val="_SHOPLIST.xls__SHOPLIST_xl_4350"/>
      <sheetName val="_SHOPLIST.xls__SHOPLIST_xl_4351"/>
      <sheetName val="_SHOPLIST.xls__SHOPLIST_xl_4352"/>
      <sheetName val="_SHOPLIST.xls__SHOPLIST_xl_4353"/>
      <sheetName val="_SHOPLIST.xls__SHOPLIST_xl_4354"/>
      <sheetName val="_SHOPLIST.xls__SHOPLIST_xl_4355"/>
      <sheetName val="_SHOPLIST.xls__SHOPLIST_xl_4356"/>
      <sheetName val="_SHOPLIST.xls__SHOPLIST_xl_4357"/>
      <sheetName val="_SHOPLIST.xls__SHOPLIST_xl_4358"/>
      <sheetName val="_SHOPLIST.xls__SHOPLIST_xl_4359"/>
      <sheetName val="_SHOPLIST.xls__SHOPLIST_xl_4360"/>
      <sheetName val="_SHOPLIST.xls__SHOPLIST_xl_4361"/>
      <sheetName val="_SHOPLIST.xls__SHOPLIST_xl_4362"/>
      <sheetName val="_SHOPLIST.xls__SHOPLIST_xl_4363"/>
      <sheetName val="_SHOPLIST.xls__SHOPLIST_xl_4364"/>
      <sheetName val="_SHOPLIST.xls__SHOPLIST_xl_4365"/>
      <sheetName val="_SHOPLIST.xls__SHOPLIST_xl_4366"/>
      <sheetName val="_SHOPLIST.xls__SHOPLIST_xl_4367"/>
      <sheetName val="_SHOPLIST.xls__SHOPLIST_xl_4368"/>
      <sheetName val="_SHOPLIST.xls__SHOPLIST_xl_4369"/>
      <sheetName val="_SHOPLIST.xls__SHOPLIST_xl_4370"/>
      <sheetName val="_SHOPLIST.xls__SHOPLIST_xl_4371"/>
      <sheetName val="_SHOPLIST.xls__SHOPLIST_xl_4372"/>
      <sheetName val="_SHOPLIST.xls__SHOPLIST_xl_4373"/>
      <sheetName val="_SHOPLIST.xls__SHOPLIST_xl_4374"/>
      <sheetName val="_SHOPLIST.xls__SHOPLIST_xl_4375"/>
      <sheetName val="_SHOPLIST.xls__SHOPLIST_xl_4376"/>
      <sheetName val="_SHOPLIST.xls__SHOPLIST_xl_4377"/>
      <sheetName val="_SHOPLIST.xls__SHOPLIST_xl_4378"/>
      <sheetName val="_SHOPLIST.xls__SHOPLIST_xl_4379"/>
      <sheetName val="_SHOPLIST.xls__SHOPLIST_xl_4380"/>
      <sheetName val="_SHOPLIST.xls__SHOPLIST_xl_4381"/>
      <sheetName val="_SHOPLIST.xls__SHOPLIST_xl_4382"/>
      <sheetName val="_SHOPLIST.xls__SHOPLIST_xl_4383"/>
      <sheetName val="_SHOPLIST.xls__SHOPLIST_xl_4384"/>
      <sheetName val="_SHOPLIST.xls__SHOPLIST_xl_4385"/>
      <sheetName val="_SHOPLIST.xls__SHOPLIST_xl_4386"/>
      <sheetName val="_SHOPLIST.xls__SHOPLIST_xl_4387"/>
      <sheetName val="_SHOPLIST.xls__SHOPLIST_xl_4388"/>
      <sheetName val="_SHOPLIST.xls__SHOPLIST_xl_4389"/>
      <sheetName val="_SHOPLIST.xls__SHOPLIST_xl_4390"/>
      <sheetName val="_SHOPLIST.xls__SHOPLIST_xl_4391"/>
      <sheetName val="_SHOPLIST.xls__SHOPLIST_xl_4392"/>
      <sheetName val="_SHOPLIST.xls__SHOPLIST_xl_4393"/>
      <sheetName val="_SHOPLIST.xls__SHOPLIST_xl_4394"/>
      <sheetName val="_SHOPLIST.xls__SHOPLIST_xl_4395"/>
      <sheetName val="_SHOPLIST.xls__SHOPLIST_xl_4396"/>
      <sheetName val="_SHOPLIST.xls__SHOPLIST_xl_4397"/>
      <sheetName val="_SHOPLIST.xls__SHOPLIST_xl_4398"/>
      <sheetName val="_SHOPLIST.xls__SHOPLIST_xl_4399"/>
      <sheetName val="_SHOPLIST.xls__SHOPLIST_xl_4400"/>
      <sheetName val="_SHOPLIST.xls__SHOPLIST_xl_4401"/>
      <sheetName val="_SHOPLIST.xls__SHOPLIST_xl_4402"/>
      <sheetName val="_SHOPLIST.xls__SHOPLIST_xl_4403"/>
      <sheetName val="_SHOPLIST.xls__SHOPLIST_xl_4404"/>
      <sheetName val="_SHOPLIST.xls__SHOPLIST_xl_4405"/>
      <sheetName val="_SHOPLIST.xls__SHOPLIST_xl_4406"/>
      <sheetName val="_SHOPLIST.xls__SHOPLIST_xl_4407"/>
      <sheetName val="_SHOPLIST.xls__SHOPLIST_xl_4408"/>
      <sheetName val="_SHOPLIST.xls__SHOPLIST_xl_4409"/>
      <sheetName val="_SHOPLIST.xls__SHOPLIST_xl_4410"/>
      <sheetName val="_SHOPLIST.xls__SHOPLIST_xl_4411"/>
      <sheetName val="_SHOPLIST.xls__SHOPLIST_xl_4412"/>
      <sheetName val="_SHOPLIST.xls__SHOPLIST_xl_4413"/>
      <sheetName val="_SHOPLIST.xls__SHOPLIST_xl_4414"/>
      <sheetName val="_SHOPLIST.xls__SHOPLIST_xl_4415"/>
      <sheetName val="_SHOPLIST.xls__SHOPLIST_xl_4416"/>
      <sheetName val="_SHOPLIST.xls__SHOPLIST_xl_4417"/>
      <sheetName val="_SHOPLIST.xls__SHOPLIST_xl_4418"/>
      <sheetName val="_SHOPLIST.xls__SHOPLIST_xl_4419"/>
      <sheetName val="_SHOPLIST.xls__SHOPLIST_xl_4420"/>
      <sheetName val="_SHOPLIST.xls__SHOPLIST_xl_4421"/>
      <sheetName val="_SHOPLIST.xls__SHOPLIST_xl_4422"/>
      <sheetName val="_SHOPLIST.xls__SHOPLIST_xl_4423"/>
      <sheetName val="_SHOPLIST.xls__SHOPLIST_xl_4424"/>
      <sheetName val="_SHOPLIST.xls__SHOPLIST_xl_4425"/>
      <sheetName val="_SHOPLIST.xls__SHOPLIST_xl_4426"/>
      <sheetName val="_SHOPLIST.xls__SHOPLIST_xl_4427"/>
      <sheetName val="_SHOPLIST.xls__SHOPLIST_xl_4428"/>
      <sheetName val="_SHOPLIST.xls__SHOPLIST_xl_4429"/>
      <sheetName val="_SHOPLIST.xls__SHOPLIST_xl_4430"/>
      <sheetName val="_SHOPLIST.xls__SHOPLIST_xl_4431"/>
      <sheetName val="_SHOPLIST.xls__SHOPLIST_xl_4432"/>
      <sheetName val="_SHOPLIST.xls__SHOPLIST_xl_4433"/>
      <sheetName val="_SHOPLIST.xls__SHOPLIST_xl_4434"/>
      <sheetName val="_SHOPLIST.xls__SHOPLIST_xl_4435"/>
      <sheetName val="_SHOPLIST.xls__SHOPLIST_xl_4436"/>
      <sheetName val="_SHOPLIST.xls__SHOPLIST_xl_4437"/>
      <sheetName val="_SHOPLIST.xls__SHOPLIST_xl_4438"/>
      <sheetName val="_SHOPLIST.xls__SHOPLIST_xl_4439"/>
      <sheetName val="_SHOPLIST.xls__SHOPLIST_xl_4440"/>
      <sheetName val="_SHOPLIST.xls__SHOPLIST_xl_4441"/>
      <sheetName val="_SHOPLIST.xls__SHOPLIST_xl_4442"/>
      <sheetName val="_SHOPLIST.xls__SHOPLIST_xl_4443"/>
      <sheetName val="_SHOPLIST.xls__SHOPLIST_xl_4444"/>
      <sheetName val="_SHOPLIST.xls__SHOPLIST_xl_4445"/>
      <sheetName val="_SHOPLIST.xls__SHOPLIST_xl_4446"/>
      <sheetName val="_SHOPLIST.xls__SHOPLIST_xl_4447"/>
      <sheetName val="_SHOPLIST.xls__SHOPLIST_xl_4448"/>
      <sheetName val="_SHOPLIST.xls__SHOPLIST_xl_4449"/>
      <sheetName val="_SHOPLIST.xls__SHOPLIST_xl_4450"/>
      <sheetName val="_SHOPLIST.xls__SHOPLIST_xl_4451"/>
      <sheetName val="_SHOPLIST.xls__SHOPLIST_xl_4452"/>
      <sheetName val="_SHOPLIST.xls__SHOPLIST_xl_4453"/>
      <sheetName val="_SHOPLIST.xls__SHOPLIST_xl_4454"/>
      <sheetName val="_SHOPLIST.xls__SHOPLIST_xl_4455"/>
      <sheetName val="_SHOPLIST.xls__SHOPLIST_xl_4456"/>
      <sheetName val="_SHOPLIST.xls__SHOPLIST_xl_4457"/>
      <sheetName val="_SHOPLIST.xls__SHOPLIST_xl_4458"/>
      <sheetName val="_SHOPLIST.xls__SHOPLIST_xl_4459"/>
      <sheetName val="_SHOPLIST.xls__SHOPLIST_xl_4460"/>
      <sheetName val="_SHOPLIST.xls__SHOPLIST_xl_4461"/>
      <sheetName val="_SHOPLIST.xls__SHOPLIST_xl_4462"/>
      <sheetName val="_SHOPLIST.xls__SHOPLIST_xl_4463"/>
      <sheetName val="_SHOPLIST.xls__SHOPLIST_xl_4464"/>
      <sheetName val="_SHOPLIST.xls__SHOPLIST_xl_4465"/>
      <sheetName val="_SHOPLIST.xls__SHOPLIST_xl_4466"/>
      <sheetName val="_SHOPLIST.xls__SHOPLIST_xl_4467"/>
      <sheetName val="_SHOPLIST.xls__SHOPLIST_xl_4468"/>
      <sheetName val="_SHOPLIST.xls__SHOPLIST_xl_4469"/>
      <sheetName val="_SHOPLIST.xls__SHOPLIST_xl_4470"/>
      <sheetName val="_SHOPLIST.xls__SHOPLIST_xl_4471"/>
      <sheetName val="_SHOPLIST.xls__SHOPLIST_xl_4472"/>
      <sheetName val="_SHOPLIST.xls__SHOPLIST_xl_4473"/>
      <sheetName val="_SHOPLIST.xls__SHOPLIST_xl_4474"/>
      <sheetName val="_SHOPLIST.xls__SHOPLIST_xl_4475"/>
      <sheetName val="_SHOPLIST.xls__SHOPLIST_xl_4476"/>
      <sheetName val="_SHOPLIST.xls__SHOPLIST_xl_4477"/>
      <sheetName val="_SHOPLIST.xls__SHOPLIST_xl_4478"/>
      <sheetName val="_SHOPLIST.xls__SHOPLIST_xl_4479"/>
      <sheetName val="_SHOPLIST.xls__SHOPLIST_xl_4480"/>
      <sheetName val="_SHOPLIST.xls__SHOPLIST_xl_4481"/>
      <sheetName val="_SHOPLIST.xls__SHOPLIST_xl_4482"/>
      <sheetName val="_SHOPLIST.xls__SHOPLIST_xl_4483"/>
      <sheetName val="_SHOPLIST.xls__SHOPLIST_xl_4484"/>
      <sheetName val="_SHOPLIST.xls__SHOPLIST_xl_4485"/>
      <sheetName val="_SHOPLIST.xls__SHOPLIST_xl_4486"/>
      <sheetName val="_SHOPLIST.xls__SHOPLIST_xl_4487"/>
      <sheetName val="_SHOPLIST.xls__SHOPLIST_xl_4488"/>
      <sheetName val="_SHOPLIST.xls__SHOPLIST_xl_4489"/>
      <sheetName val="_SHOPLIST.xls__SHOPLIST_xl_4490"/>
      <sheetName val="_SHOPLIST.xls__SHOPLIST_xl_4491"/>
      <sheetName val="_SHOPLIST.xls__SHOPLIST_xl_4492"/>
      <sheetName val="_SHOPLIST.xls__SHOPLIST_xl_4493"/>
      <sheetName val="_SHOPLIST.xls__SHOPLIST_xl_4494"/>
      <sheetName val="_SHOPLIST.xls__SHOPLIST_xl_4495"/>
      <sheetName val="_SHOPLIST.xls__SHOPLIST_xl_4496"/>
      <sheetName val="_SHOPLIST.xls__SHOPLIST_xl_4497"/>
      <sheetName val="_SHOPLIST.xls__SHOPLIST_xl_4498"/>
      <sheetName val="_SHOPLIST.xls__SHOPLIST_xl_4499"/>
      <sheetName val="_SHOPLIST.xls__SHOPLIST_xl_4500"/>
      <sheetName val="_SHOPLIST.xls__SHOPLIST_xl_4501"/>
      <sheetName val="_SHOPLIST.xls__SHOPLIST_xl_4502"/>
      <sheetName val="_SHOPLIST.xls__SHOPLIST_xl_4503"/>
      <sheetName val="_SHOPLIST.xls__SHOPLIST_xl_4504"/>
      <sheetName val="_SHOPLIST.xls__SHOPLIST_xl_4505"/>
      <sheetName val="_SHOPLIST.xls__SHOPLIST_xl_4506"/>
      <sheetName val="_SHOPLIST.xls__SHOPLIST_xl_4507"/>
      <sheetName val="_SHOPLIST.xls__SHOPLIST_xl_4508"/>
      <sheetName val="_SHOPLIST.xls__SHOPLIST_xl_4509"/>
      <sheetName val="_SHOPLIST.xls__SHOPLIST_xl_4510"/>
      <sheetName val="_SHOPLIST.xls__SHOPLIST_xl_4511"/>
      <sheetName val="_SHOPLIST.xls__SHOPLIST_xl_4512"/>
      <sheetName val="_SHOPLIST.xls__SHOPLIST_xl_4513"/>
      <sheetName val="_SHOPLIST.xls__SHOPLIST_xl_4514"/>
      <sheetName val="_SHOPLIST.xls__SHOPLIST_xl_4515"/>
      <sheetName val="_SHOPLIST.xls__SHOPLIST_xl_4516"/>
      <sheetName val="_SHOPLIST.xls__SHOPLIST_xl_4517"/>
      <sheetName val="_SHOPLIST.xls__SHOPLIST_xl_4518"/>
      <sheetName val="_SHOPLIST.xls__SHOPLIST_xl_4519"/>
      <sheetName val="_SHOPLIST.xls__SHOPLIST_xl_4520"/>
      <sheetName val="_SHOPLIST.xls__SHOPLIST_xl_4521"/>
      <sheetName val="_SHOPLIST.xls__SHOPLIST_xl_4522"/>
      <sheetName val="_SHOPLIST.xls__SHOPLIST_xl_4523"/>
      <sheetName val="_SHOPLIST.xls__SHOPLIST_xl_4524"/>
      <sheetName val="_SHOPLIST.xls__SHOPLIST_xl_4525"/>
      <sheetName val="_SHOPLIST.xls__SHOPLIST_xl_4526"/>
      <sheetName val="_SHOPLIST.xls__SHOPLIST_xl_4527"/>
      <sheetName val="_SHOPLIST.xls__SHOPLIST_xl_4528"/>
      <sheetName val="_SHOPLIST.xls__SHOPLIST_xl_4529"/>
      <sheetName val="_SHOPLIST.xls__SHOPLIST_xl_4530"/>
      <sheetName val="_SHOPLIST.xls__SHOPLIST_xl_4531"/>
      <sheetName val="_SHOPLIST.xls__SHOPLIST_xl_4532"/>
      <sheetName val="_SHOPLIST.xls__SHOPLIST_xl_4533"/>
      <sheetName val="_SHOPLIST.xls__SHOPLIST_xl_4534"/>
      <sheetName val="_SHOPLIST.xls__SHOPLIST_xl_4535"/>
      <sheetName val="_SHOPLIST.xls__SHOPLIST_xl_4536"/>
      <sheetName val="_SHOPLIST.xls__SHOPLIST_xl_4537"/>
      <sheetName val="_SHOPLIST.xls__SHOPLIST_xl_4538"/>
      <sheetName val="_SHOPLIST.xls__SHOPLIST_xl_4539"/>
      <sheetName val="_SHOPLIST.xls__SHOPLIST_xl_4540"/>
      <sheetName val="_SHOPLIST.xls__SHOPLIST_xl_4541"/>
      <sheetName val="_SHOPLIST.xls__SHOPLIST_xl_4542"/>
      <sheetName val="_SHOPLIST.xls__SHOPLIST_xl_4543"/>
      <sheetName val="_SHOPLIST.xls__SHOPLIST_xl_4544"/>
      <sheetName val="_SHOPLIST.xls__SHOPLIST_xl_4545"/>
      <sheetName val="_SHOPLIST.xls__SHOPLIST_xl_4546"/>
      <sheetName val="_SHOPLIST.xls__SHOPLIST_xl_4547"/>
      <sheetName val="_SHOPLIST.xls__SHOPLIST_xl_4548"/>
      <sheetName val="_SHOPLIST.xls__SHOPLIST_xl_4549"/>
      <sheetName val="_SHOPLIST.xls__SHOPLIST_xl_4550"/>
      <sheetName val="_SHOPLIST.xls__SHOPLIST_xl_4551"/>
      <sheetName val="_SHOPLIST.xls__SHOPLIST_xl_4552"/>
      <sheetName val="_SHOPLIST.xls__SHOPLIST_xl_4553"/>
      <sheetName val="_SHOPLIST.xls__SHOPLIST_xl_4554"/>
      <sheetName val="_SHOPLIST.xls__SHOPLIST_xl_4555"/>
      <sheetName val="_SHOPLIST.xls__SHOPLIST_xl_4556"/>
      <sheetName val="_SHOPLIST.xls__SHOPLIST_xl_4557"/>
      <sheetName val="_SHOPLIST.xls__SHOPLIST_xl_4558"/>
      <sheetName val="_SHOPLIST.xls__SHOPLIST_xl_4559"/>
      <sheetName val="_SHOPLIST.xls__SHOPLIST_xl_4560"/>
      <sheetName val="_SHOPLIST.xls__SHOPLIST_xl_4561"/>
      <sheetName val="_SHOPLIST.xls__SHOPLIST_xl_4562"/>
      <sheetName val="_SHOPLIST.xls__SHOPLIST_xl_4563"/>
      <sheetName val="_SHOPLIST.xls__SHOPLIST_xl_4564"/>
      <sheetName val="_SHOPLIST.xls__SHOPLIST_xl_4565"/>
      <sheetName val="_SHOPLIST.xls__SHOPLIST_xl_4566"/>
      <sheetName val="_SHOPLIST.xls__SHOPLIST_xl_4567"/>
      <sheetName val="_SHOPLIST.xls__SHOPLIST_xl_4568"/>
      <sheetName val="_SHOPLIST.xls__SHOPLIST_xl_4569"/>
      <sheetName val="_SHOPLIST.xls__SHOPLIST_xl_4570"/>
      <sheetName val="_SHOPLIST.xls__SHOPLIST_xl_4571"/>
      <sheetName val="_SHOPLIST.xls__SHOPLIST_xl_4572"/>
      <sheetName val="_SHOPLIST.xls__SHOPLIST_xl_4573"/>
      <sheetName val="_SHOPLIST.xls__SHOPLIST_xl_4574"/>
      <sheetName val="_SHOPLIST.xls__SHOPLIST_xl_4575"/>
      <sheetName val="_SHOPLIST.xls__SHOPLIST_xl_4576"/>
      <sheetName val="_SHOPLIST.xls__SHOPLIST_xl_4577"/>
      <sheetName val="_SHOPLIST.xls__SHOPLIST_xl_4578"/>
      <sheetName val="_SHOPLIST.xls__SHOPLIST_xl_4579"/>
      <sheetName val="_SHOPLIST.xls__SHOPLIST_xl_4580"/>
      <sheetName val="_SHOPLIST.xls__SHOPLIST_xl_4581"/>
      <sheetName val="_SHOPLIST.xls__SHOPLIST_xl_4582"/>
      <sheetName val="_SHOPLIST.xls__SHOPLIST_xl_4583"/>
      <sheetName val="_SHOPLIST.xls__SHOPLIST_xl_4584"/>
      <sheetName val="_SHOPLIST.xls__SHOPLIST_xl_4585"/>
      <sheetName val="_SHOPLIST.xls__SHOPLIST_xl_4586"/>
      <sheetName val="_SHOPLIST.xls__SHOPLIST_xl_4587"/>
      <sheetName val="_SHOPLIST.xls__SHOPLIST_xl_4588"/>
      <sheetName val="_SHOPLIST.xls__SHOPLIST_xl_4589"/>
      <sheetName val="_SHOPLIST.xls__SHOPLIST_xl_4590"/>
      <sheetName val="_SHOPLIST.xls__SHOPLIST_xl_4591"/>
      <sheetName val="_SHOPLIST.xls__SHOPLIST_xl_4592"/>
      <sheetName val="_SHOPLIST.xls__SHOPLIST_xl_4593"/>
      <sheetName val="_SHOPLIST.xls__SHOPLIST_xl_4594"/>
      <sheetName val="_SHOPLIST.xls__SHOPLIST_xl_4595"/>
      <sheetName val="_SHOPLIST.xls__SHOPLIST_xl_4596"/>
      <sheetName val="_SHOPLIST.xls__SHOPLIST_xl_4597"/>
      <sheetName val="_SHOPLIST.xls__SHOPLIST_xl_4598"/>
      <sheetName val="_SHOPLIST.xls__SHOPLIST_xl_4599"/>
      <sheetName val="_SHOPLIST.xls__SHOPLIST_xl_4600"/>
      <sheetName val="_SHOPLIST.xls__SHOPLIST_xl_4601"/>
      <sheetName val="_SHOPLIST.xls__SHOPLIST_xl_4602"/>
      <sheetName val="_SHOPLIST.xls__SHOPLIST_xl_4603"/>
      <sheetName val="_SHOPLIST.xls__SHOPLIST_xl_4604"/>
      <sheetName val="_SHOPLIST.xls__SHOPLIST_xl_4605"/>
      <sheetName val="_SHOPLIST.xls__SHOPLIST_xl_4606"/>
      <sheetName val="_SHOPLIST.xls__SHOPLIST_xl_4607"/>
      <sheetName val="_SHOPLIST.xls__SHOPLIST_xl_4608"/>
      <sheetName val="_SHOPLIST.xls__SHOPLIST_xl_4609"/>
      <sheetName val="_SHOPLIST.xls__SHOPLIST_xl_4610"/>
      <sheetName val="_SHOPLIST.xls__SHOPLIST_xl_4611"/>
      <sheetName val="_SHOPLIST.xls__SHOPLIST_xl_4612"/>
      <sheetName val="_SHOPLIST.xls__SHOPLIST_xl_4613"/>
      <sheetName val="_SHOPLIST.xls__SHOPLIST_xl_4614"/>
      <sheetName val="_SHOPLIST.xls__SHOPLIST_xl_4615"/>
      <sheetName val="_SHOPLIST.xls__SHOPLIST_xl_4616"/>
      <sheetName val="_SHOPLIST.xls__SHOPLIST_xl_4617"/>
      <sheetName val="_SHOPLIST.xls__SHOPLIST_xl_4618"/>
      <sheetName val="_SHOPLIST.xls__SHOPLIST_xl_4619"/>
      <sheetName val="_SHOPLIST.xls__SHOPLIST_xl_4620"/>
      <sheetName val="_SHOPLIST.xls__SHOPLIST_xl_4621"/>
      <sheetName val="_SHOPLIST.xls__SHOPLIST_xl_4622"/>
      <sheetName val="_SHOPLIST.xls__SHOPLIST_xl_4623"/>
      <sheetName val="_SHOPLIST.xls__SHOPLIST_xl_4624"/>
      <sheetName val="_SHOPLIST.xls__SHOPLIST_xl_4625"/>
      <sheetName val="_SHOPLIST.xls__SHOPLIST_xl_4626"/>
      <sheetName val="_SHOPLIST.xls__SHOPLIST_xl_4627"/>
      <sheetName val="_SHOPLIST.xls__SHOPLIST_xl_4628"/>
      <sheetName val="_SHOPLIST.xls__SHOPLIST_xl_4629"/>
      <sheetName val="_SHOPLIST.xls__SHOPLIST_xl_4630"/>
      <sheetName val="_SHOPLIST.xls__SHOPLIST_xl_4631"/>
      <sheetName val="_SHOPLIST.xls__SHOPLIST_xl_4632"/>
      <sheetName val="_SHOPLIST.xls__SHOPLIST_xl_4633"/>
      <sheetName val="_SHOPLIST.xls__SHOPLIST_xl_4634"/>
      <sheetName val="_SHOPLIST.xls__SHOPLIST_xl_4635"/>
      <sheetName val="_SHOPLIST.xls__SHOPLIST_xl_4636"/>
      <sheetName val="_SHOPLIST.xls__SHOPLIST_xl_4637"/>
      <sheetName val="_SHOPLIST.xls__SHOPLIST_xl_4638"/>
      <sheetName val="_SHOPLIST.xls__SHOPLIST_xl_4639"/>
      <sheetName val="_SHOPLIST.xls__SHOPLIST_xl_4640"/>
      <sheetName val="_SHOPLIST.xls__SHOPLIST_xl_4641"/>
      <sheetName val="_SHOPLIST.xls__SHOPLIST_xl_4642"/>
      <sheetName val="_SHOPLIST.xls__SHOPLIST_xl_4643"/>
      <sheetName val="_SHOPLIST.xls__SHOPLIST_xl_4644"/>
      <sheetName val="_SHOPLIST.xls__SHOPLIST_xl_4645"/>
      <sheetName val="_SHOPLIST.xls__SHOPLIST_xl_4646"/>
      <sheetName val="_SHOPLIST.xls__SHOPLIST_xl_4647"/>
      <sheetName val="_SHOPLIST.xls__SHOPLIST_xl_4648"/>
      <sheetName val="_SHOPLIST.xls__SHOPLIST_xl_4649"/>
      <sheetName val="_SHOPLIST.xls__SHOPLIST_xl_4650"/>
      <sheetName val="_SHOPLIST.xls__SHOPLIST_xl_4651"/>
      <sheetName val="_SHOPLIST.xls__SHOPLIST_xl_4652"/>
      <sheetName val="_SHOPLIST.xls__SHOPLIST_xl_4653"/>
      <sheetName val="_SHOPLIST.xls__SHOPLIST_xl_4654"/>
      <sheetName val="_SHOPLIST.xls__SHOPLIST_xl_4655"/>
      <sheetName val="_SHOPLIST.xls__SHOPLIST_xl_4656"/>
      <sheetName val="_SHOPLIST.xls__SHOPLIST_xl_4657"/>
      <sheetName val="_SHOPLIST.xls__SHOPLIST_xl_4658"/>
      <sheetName val="_SHOPLIST.xls__SHOPLIST_xl_4659"/>
      <sheetName val="_SHOPLIST.xls__SHOPLIST_xl_4660"/>
      <sheetName val="_SHOPLIST.xls__SHOPLIST_xl_4661"/>
      <sheetName val="_SHOPLIST.xls__SHOPLIST_xl_4662"/>
      <sheetName val="_SHOPLIST.xls__SHOPLIST_xl_4663"/>
      <sheetName val="_SHOPLIST.xls__SHOPLIST_xl_4664"/>
      <sheetName val="_SHOPLIST.xls__SHOPLIST_xl_4665"/>
      <sheetName val="_SHOPLIST.xls__SHOPLIST_xl_4666"/>
      <sheetName val="_SHOPLIST.xls__SHOPLIST_xl_4667"/>
      <sheetName val="_SHOPLIST.xls__SHOPLIST_xl_4668"/>
      <sheetName val="_SHOPLIST.xls__SHOPLIST_xl_4669"/>
      <sheetName val="_SHOPLIST.xls__SHOPLIST_xl_4670"/>
      <sheetName val="_SHOPLIST.xls__SHOPLIST_xl_4671"/>
      <sheetName val="_SHOPLIST.xls__SHOPLIST_xl_4672"/>
      <sheetName val="_SHOPLIST.xls__SHOPLIST_xl_4673"/>
      <sheetName val="_SHOPLIST.xls__SHOPLIST_xl_4674"/>
      <sheetName val="_SHOPLIST.xls__SHOPLIST_xl_4675"/>
      <sheetName val="_SHOPLIST.xls__SHOPLIST_xl_4676"/>
      <sheetName val="_SHOPLIST.xls__SHOPLIST_xl_4677"/>
      <sheetName val="_SHOPLIST.xls__SHOPLIST_xl_4678"/>
      <sheetName val="_SHOPLIST.xls__SHOPLIST_xl_4679"/>
      <sheetName val="_SHOPLIST.xls__SHOPLIST_xl_4680"/>
      <sheetName val="_SHOPLIST.xls__SHOPLIST_xl_4681"/>
      <sheetName val="_SHOPLIST.xls__SHOPLIST_xl_4682"/>
      <sheetName val="_SHOPLIST.xls__SHOPLIST_xl_4683"/>
      <sheetName val="_SHOPLIST.xls__SHOPLIST_xl_4684"/>
      <sheetName val="_SHOPLIST.xls__SHOPLIST_xl_4685"/>
      <sheetName val="_SHOPLIST.xls__SHOPLIST_xl_4686"/>
      <sheetName val="_SHOPLIST.xls__SHOPLIST_xl_4687"/>
      <sheetName val="_SHOPLIST.xls__SHOPLIST_xl_4688"/>
      <sheetName val="_SHOPLIST.xls__SHOPLIST_xl_4689"/>
      <sheetName val="_SHOPLIST.xls__SHOPLIST_xl_4690"/>
      <sheetName val="_SHOPLIST.xls__SHOPLIST_xl_4691"/>
      <sheetName val="_SHOPLIST.xls__SHOPLIST_xl_4692"/>
      <sheetName val="_SHOPLIST.xls__SHOPLIST_xl_4693"/>
      <sheetName val="_SHOPLIST.xls__SHOPLIST_xl_4694"/>
      <sheetName val="_SHOPLIST.xls__SHOPLIST_xl_4695"/>
      <sheetName val="_SHOPLIST.xls__SHOPLIST_xl_4696"/>
      <sheetName val="_SHOPLIST.xls__SHOPLIST_xl_4697"/>
      <sheetName val="_SHOPLIST.xls__SHOPLIST_xl_4698"/>
      <sheetName val="_SHOPLIST.xls__SHOPLIST_xl_4699"/>
      <sheetName val="_SHOPLIST.xls__SHOPLIST_xl_4700"/>
      <sheetName val="_SHOPLIST.xls__SHOPLIST_xl_4701"/>
      <sheetName val="_SHOPLIST.xls__SHOPLIST_xl_4702"/>
      <sheetName val="_SHOPLIST.xls__SHOPLIST_xl_4703"/>
      <sheetName val="_SHOPLIST.xls__SHOPLIST_xl_4704"/>
      <sheetName val="_SHOPLIST.xls__SHOPLIST_xl_4705"/>
      <sheetName val="_SHOPLIST.xls__SHOPLIST_xl_4706"/>
      <sheetName val="_SHOPLIST.xls__SHOPLIST_xl_4707"/>
      <sheetName val="_SHOPLIST.xls__SHOPLIST_xl_4708"/>
      <sheetName val="_SHOPLIST.xls__SHOPLIST_xl_4709"/>
      <sheetName val="_SHOPLIST.xls__SHOPLIST_xl_4710"/>
      <sheetName val="_SHOPLIST.xls__SHOPLIST_xl_4711"/>
      <sheetName val="_SHOPLIST.xls__SHOPLIST_xl_4712"/>
      <sheetName val="_SHOPLIST.xls__SHOPLIST_xl_4713"/>
      <sheetName val="_SHOPLIST.xls__SHOPLIST_xl_4714"/>
      <sheetName val="_SHOPLIST.xls__SHOPLIST_xl_4715"/>
      <sheetName val="_SHOPLIST.xls__SHOPLIST_xl_4716"/>
      <sheetName val="_SHOPLIST.xls__SHOPLIST_xl_4717"/>
      <sheetName val="_SHOPLIST.xls__SHOPLIST_xl_4718"/>
      <sheetName val="_SHOPLIST.xls__SHOPLIST_xl_4719"/>
      <sheetName val="_SHOPLIST.xls__SHOPLIST_xl_4720"/>
      <sheetName val="_SHOPLIST.xls__SHOPLIST_xl_4721"/>
      <sheetName val="_SHOPLIST.xls__SHOPLIST_xl_4722"/>
      <sheetName val="_SHOPLIST.xls__SHOPLIST_xl_4723"/>
      <sheetName val="_SHOPLIST.xls__SHOPLIST_xl_4724"/>
      <sheetName val="_SHOPLIST.xls__SHOPLIST_xl_4725"/>
      <sheetName val="_SHOPLIST.xls__SHOPLIST_xl_4726"/>
      <sheetName val="_SHOPLIST.xls__SHOPLIST_xl_4727"/>
      <sheetName val="_SHOPLIST.xls__SHOPLIST_xl_4728"/>
      <sheetName val="_SHOPLIST.xls__SHOPLIST_xl_4729"/>
      <sheetName val="_SHOPLIST.xls__SHOPLIST_xl_4730"/>
      <sheetName val="_SHOPLIST.xls__SHOPLIST_xl_4731"/>
      <sheetName val="_SHOPLIST.xls__SHOPLIST_xl_4732"/>
      <sheetName val="_SHOPLIST.xls__SHOPLIST_xl_4733"/>
      <sheetName val="_SHOPLIST.xls__SHOPLIST_xl_4734"/>
      <sheetName val="_SHOPLIST.xls__SHOPLIST_xl_4735"/>
      <sheetName val="_SHOPLIST.xls__SHOPLIST_xl_4736"/>
      <sheetName val="_SHOPLIST.xls__SHOPLIST_xl_4737"/>
      <sheetName val="_SHOPLIST.xls__SHOPLIST_xl_4738"/>
      <sheetName val="_SHOPLIST.xls__SHOPLIST_xl_4739"/>
      <sheetName val="_SHOPLIST.xls__SHOPLIST_xl_4740"/>
      <sheetName val="_SHOPLIST.xls__SHOPLIST_xl_4741"/>
      <sheetName val="_SHOPLIST.xls__SHOPLIST_xl_4742"/>
      <sheetName val="_SHOPLIST.xls__SHOPLIST_xl_4743"/>
      <sheetName val="_SHOPLIST.xls__SHOPLIST_xl_4744"/>
      <sheetName val="_SHOPLIST.xls__SHOPLIST_xl_4745"/>
      <sheetName val="_SHOPLIST.xls__SHOPLIST_xl_4746"/>
      <sheetName val="_SHOPLIST.xls__SHOPLIST_xl_4747"/>
      <sheetName val="_SHOPLIST.xls__SHOPLIST_xl_4748"/>
      <sheetName val="_SHOPLIST.xls__SHOPLIST_xl_4749"/>
      <sheetName val="_SHOPLIST.xls__SHOPLIST_xl_4750"/>
      <sheetName val="_SHOPLIST.xls__SHOPLIST_xl_4751"/>
      <sheetName val="_SHOPLIST.xls__SHOPLIST_xl_4752"/>
      <sheetName val="_SHOPLIST.xls__SHOPLIST_xl_4753"/>
      <sheetName val="_SHOPLIST.xls__SHOPLIST_xl_4754"/>
      <sheetName val="_SHOPLIST.xls__SHOPLIST_xl_4755"/>
      <sheetName val="_SHOPLIST.xls__SHOPLIST_xl_4756"/>
      <sheetName val="_SHOPLIST.xls__SHOPLIST_xl_4757"/>
      <sheetName val="_SHOPLIST.xls__SHOPLIST_xl_4758"/>
      <sheetName val="_SHOPLIST.xls__SHOPLIST_xl_4759"/>
      <sheetName val="_SHOPLIST.xls__SHOPLIST_xl_4760"/>
      <sheetName val="_SHOPLIST.xls__SHOPLIST_xl_4761"/>
      <sheetName val="_SHOPLIST.xls__SHOPLIST_xl_4762"/>
      <sheetName val="_SHOPLIST.xls__SHOPLIST_xl_4763"/>
      <sheetName val="_SHOPLIST.xls__SHOPLIST_xl_4764"/>
      <sheetName val="_SHOPLIST.xls__SHOPLIST_xl_4765"/>
      <sheetName val="_SHOPLIST.xls__SHOPLIST_xl_4766"/>
      <sheetName val="_SHOPLIST.xls__SHOPLIST_xl_4767"/>
      <sheetName val="_SHOPLIST.xls__SHOPLIST_xl_4768"/>
      <sheetName val="_SHOPLIST.xls__SHOPLIST_xl_4769"/>
      <sheetName val="_SHOPLIST.xls__SHOPLIST_xl_4770"/>
      <sheetName val="_SHOPLIST.xls__SHOPLIST_xl_4771"/>
      <sheetName val="_SHOPLIST.xls__SHOPLIST_xl_4772"/>
      <sheetName val="_SHOPLIST.xls__SHOPLIST_xl_4773"/>
      <sheetName val="_SHOPLIST.xls__SHOPLIST_xl_4774"/>
      <sheetName val="_SHOPLIST.xls__SHOPLIST_xl_4775"/>
      <sheetName val="_SHOPLIST.xls__SHOPLIST_xl_4776"/>
      <sheetName val="_SHOPLIST.xls__SHOPLIST_xl_4777"/>
      <sheetName val="_SHOPLIST.xls__SHOPLIST_xl_4778"/>
      <sheetName val="_SHOPLIST.xls__SHOPLIST_xl_4779"/>
      <sheetName val="_SHOPLIST.xls__SHOPLIST_xl_4780"/>
      <sheetName val="_SHOPLIST.xls__SHOPLIST_xl_4781"/>
      <sheetName val="_SHOPLIST.xls__SHOPLIST_xl_4782"/>
      <sheetName val="_SHOPLIST.xls__SHOPLIST_xl_4783"/>
      <sheetName val="_SHOPLIST.xls__SHOPLIST_xl_4784"/>
      <sheetName val="_SHOPLIST.xls__SHOPLIST_xl_4785"/>
      <sheetName val="_SHOPLIST.xls__SHOPLIST_xl_4786"/>
      <sheetName val="_SHOPLIST.xls__SHOPLIST_xl_4787"/>
      <sheetName val="_SHOPLIST.xls__SHOPLIST_xl_4788"/>
      <sheetName val="_SHOPLIST.xls__SHOPLIST_xl_4789"/>
      <sheetName val="_SHOPLIST.xls__SHOPLIST_xl_4790"/>
      <sheetName val="_SHOPLIST.xls__SHOPLIST_xl_4791"/>
      <sheetName val="_SHOPLIST.xls__SHOPLIST_xl_4792"/>
      <sheetName val="_SHOPLIST.xls__SHOPLIST_xl_4793"/>
      <sheetName val="_SHOPLIST.xls__SHOPLIST_xl_4794"/>
      <sheetName val="_SHOPLIST.xls__SHOPLIST_xl_4795"/>
      <sheetName val="_SHOPLIST.xls__SHOPLIST_xl_4796"/>
      <sheetName val="_SHOPLIST.xls__SHOPLIST_xl_4797"/>
      <sheetName val="_SHOPLIST.xls__SHOPLIST_xl_4798"/>
      <sheetName val="_SHOPLIST.xls__SHOPLIST_xl_4799"/>
      <sheetName val="_SHOPLIST.xls__SHOPLIST_xl_4800"/>
      <sheetName val="_SHOPLIST.xls__SHOPLIST_xl_4801"/>
      <sheetName val="_SHOPLIST.xls__SHOPLIST_xl_4802"/>
      <sheetName val="_SHOPLIST.xls__SHOPLIST_xl_4803"/>
      <sheetName val="_SHOPLIST.xls__SHOPLIST_xl_4804"/>
      <sheetName val="_SHOPLIST.xls__SHOPLIST_xl_4805"/>
      <sheetName val="_SHOPLIST.xls__SHOPLIST_xl_4806"/>
      <sheetName val="_SHOPLIST.xls__SHOPLIST_xl_4807"/>
      <sheetName val="_SHOPLIST.xls__SHOPLIST_xl_4808"/>
      <sheetName val="_SHOPLIST.xls__SHOPLIST_xl_4809"/>
      <sheetName val="_SHOPLIST.xls__SHOPLIST_xl_4810"/>
      <sheetName val="_SHOPLIST.xls__SHOPLIST_xl_4811"/>
      <sheetName val="_SHOPLIST.xls__SHOPLIST_xl_4812"/>
      <sheetName val="_SHOPLIST.xls__SHOPLIST_xl_4813"/>
      <sheetName val="_SHOPLIST.xls__SHOPLIST_xl_4814"/>
      <sheetName val="_SHOPLIST.xls__SHOPLIST_xl_4815"/>
      <sheetName val="_SHOPLIST.xls__SHOPLIST_xl_4816"/>
      <sheetName val="_SHOPLIST.xls__SHOPLIST_xl_4817"/>
      <sheetName val="_SHOPLIST.xls__SHOPLIST_xl_4818"/>
      <sheetName val="_SHOPLIST.xls__SHOPLIST_xl_4819"/>
      <sheetName val="_SHOPLIST.xls__SHOPLIST_xl_4820"/>
      <sheetName val="_SHOPLIST.xls__SHOPLIST_xl_4821"/>
      <sheetName val="_SHOPLIST.xls__SHOPLIST_xl_4822"/>
      <sheetName val="_SHOPLIST.xls__SHOPLIST_xl_4823"/>
      <sheetName val="_SHOPLIST.xls__SHOPLIST_xl_4824"/>
      <sheetName val="_SHOPLIST.xls__SHOPLIST_xl_4825"/>
      <sheetName val="_SHOPLIST.xls__SHOPLIST_xl_4826"/>
      <sheetName val="_SHOPLIST.xls__SHOPLIST_xl_4827"/>
      <sheetName val="_SHOPLIST.xls__SHOPLIST_xl_4828"/>
      <sheetName val="_SHOPLIST.xls__SHOPLIST_xl_4829"/>
      <sheetName val="_SHOPLIST.xls__SHOPLIST_xl_4830"/>
      <sheetName val="_SHOPLIST.xls__SHOPLIST_xl_4831"/>
      <sheetName val="_SHOPLIST.xls__SHOPLIST_xl_4832"/>
      <sheetName val="_SHOPLIST.xls__SHOPLIST_xl_4833"/>
      <sheetName val="_SHOPLIST.xls__SHOPLIST_xl_4834"/>
      <sheetName val="_SHOPLIST.xls__SHOPLIST_xl_4835"/>
      <sheetName val="_SHOPLIST.xls__SHOPLIST_xl_4836"/>
      <sheetName val="_SHOPLIST.xls__SHOPLIST_xl_4837"/>
      <sheetName val="_SHOPLIST.xls__SHOPLIST_xl_4838"/>
      <sheetName val="_SHOPLIST.xls__SHOPLIST_xl_4839"/>
      <sheetName val="_SHOPLIST.xls__SHOPLIST_xl_4840"/>
      <sheetName val="_SHOPLIST.xls__SHOPLIST_xl_4841"/>
      <sheetName val="_SHOPLIST.xls__SHOPLIST_xl_4842"/>
      <sheetName val="_SHOPLIST.xls__SHOPLIST_xl_4843"/>
      <sheetName val="_SHOPLIST.xls__SHOPLIST_xl_4844"/>
      <sheetName val="_SHOPLIST.xls__SHOPLIST_xl_4845"/>
      <sheetName val="_SHOPLIST.xls__SHOPLIST_xl_4846"/>
      <sheetName val="_SHOPLIST.xls__SHOPLIST_xl_4847"/>
      <sheetName val="_SHOPLIST.xls__SHOPLIST_xl_4848"/>
      <sheetName val="_SHOPLIST.xls__SHOPLIST_xl_4849"/>
      <sheetName val="_SHOPLIST.xls__SHOPLIST_xl_4850"/>
      <sheetName val="_SHOPLIST.xls__SHOPLIST_xl_4851"/>
      <sheetName val="_SHOPLIST.xls__SHOPLIST_xl_4852"/>
      <sheetName val="_SHOPLIST.xls__SHOPLIST_xl_4853"/>
      <sheetName val="_SHOPLIST.xls__SHOPLIST_xl_4854"/>
      <sheetName val="_SHOPLIST.xls__SHOPLIST_xl_4855"/>
      <sheetName val="_SHOPLIST.xls__SHOPLIST_xl_4856"/>
      <sheetName val="_SHOPLIST.xls__SHOPLIST_xl_4857"/>
      <sheetName val="_SHOPLIST.xls__SHOPLIST_xl_4858"/>
      <sheetName val="_SHOPLIST.xls__SHOPLIST_xl_4859"/>
      <sheetName val="_SHOPLIST.xls__SHOPLIST_xl_4860"/>
      <sheetName val="_SHOPLIST.xls__SHOPLIST_xl_4861"/>
      <sheetName val="_SHOPLIST.xls__SHOPLIST_xl_4862"/>
      <sheetName val="_SHOPLIST.xls__SHOPLIST_xl_4863"/>
      <sheetName val="_SHOPLIST.xls__SHOPLIST_xl_4864"/>
      <sheetName val="_SHOPLIST.xls__SHOPLIST_xl_4865"/>
      <sheetName val="_SHOPLIST.xls__SHOPLIST_xl_4866"/>
      <sheetName val="_SHOPLIST.xls__SHOPLIST_xl_4867"/>
      <sheetName val="_SHOPLIST.xls__SHOPLIST_xl_4868"/>
      <sheetName val="_SHOPLIST.xls__SHOPLIST_xl_4869"/>
      <sheetName val="_SHOPLIST.xls__SHOPLIST_xl_4870"/>
      <sheetName val="_SHOPLIST.xls__SHOPLIST_xl_4871"/>
      <sheetName val="_SHOPLIST.xls__SHOPLIST_xl_4872"/>
      <sheetName val="_SHOPLIST.xls__SHOPLIST_xl_4873"/>
      <sheetName val="_SHOPLIST.xls__SHOPLIST_xl_4874"/>
      <sheetName val="_SHOPLIST.xls__SHOPLIST_xl_4875"/>
      <sheetName val="_SHOPLIST.xls__SHOPLIST_xl_4876"/>
      <sheetName val="_SHOPLIST.xls__SHOPLIST_xl_4877"/>
      <sheetName val="_SHOPLIST.xls__SHOPLIST_xl_4878"/>
      <sheetName val="_SHOPLIST.xls__SHOPLIST_xl_4879"/>
      <sheetName val="_SHOPLIST.xls__SHOPLIST_xl_4880"/>
      <sheetName val="_SHOPLIST.xls__SHOPLIST_xl_4881"/>
      <sheetName val="_SHOPLIST.xls__SHOPLIST_xl_4882"/>
      <sheetName val="_SHOPLIST.xls__SHOPLIST_xl_4883"/>
      <sheetName val="_SHOPLIST.xls__SHOPLIST_xl_4884"/>
      <sheetName val="_SHOPLIST.xls__SHOPLIST_xl_4885"/>
      <sheetName val="_SHOPLIST.xls__SHOPLIST_xl_4886"/>
      <sheetName val="_SHOPLIST.xls__SHOPLIST_xl_4887"/>
      <sheetName val="_SHOPLIST.xls__SHOPLIST_xl_4888"/>
      <sheetName val="_SHOPLIST.xls__SHOPLIST_xl_4889"/>
      <sheetName val="_SHOPLIST.xls__SHOPLIST_xl_4890"/>
      <sheetName val="_SHOPLIST.xls__SHOPLIST_xl_4891"/>
      <sheetName val="_SHOPLIST.xls__SHOPLIST_xl_4892"/>
      <sheetName val="_SHOPLIST.xls__SHOPLIST_xl_4893"/>
      <sheetName val="_SHOPLIST.xls__SHOPLIST_xl_4894"/>
      <sheetName val="_SHOPLIST.xls__SHOPLIST_xl_4895"/>
      <sheetName val="_SHOPLIST.xls__SHOPLIST_xl_4896"/>
      <sheetName val="_SHOPLIST.xls__SHOPLIST_xl_4897"/>
      <sheetName val="_SHOPLIST.xls__SHOPLIST_xl_4898"/>
      <sheetName val="_SHOPLIST.xls__SHOPLIST_xl_4899"/>
      <sheetName val="_SHOPLIST.xls__SHOPLIST_xl_4900"/>
      <sheetName val="_SHOPLIST.xls__SHOPLIST_xl_4901"/>
      <sheetName val="_SHOPLIST.xls__SHOPLIST_xl_4902"/>
      <sheetName val="_SHOPLIST.xls__SHOPLIST_xl_4903"/>
      <sheetName val="_SHOPLIST.xls__SHOPLIST_xl_4904"/>
      <sheetName val="_SHOPLIST.xls__SHOPLIST_xl_4905"/>
      <sheetName val="_SHOPLIST.xls__SHOPLIST_xl_4906"/>
      <sheetName val="_SHOPLIST.xls__SHOPLIST_xl_4907"/>
      <sheetName val="_SHOPLIST.xls__SHOPLIST_xl_4908"/>
      <sheetName val="_SHOPLIST.xls__SHOPLIST_xl_4909"/>
      <sheetName val="_SHOPLIST.xls__SHOPLIST_xl_4910"/>
      <sheetName val="_SHOPLIST.xls__SHOPLIST_xl_4911"/>
      <sheetName val="_SHOPLIST.xls__SHOPLIST_xl_4912"/>
      <sheetName val="_SHOPLIST.xls__SHOPLIST_xl_4913"/>
      <sheetName val="_SHOPLIST.xls__SHOPLIST_xl_4914"/>
      <sheetName val="_SHOPLIST.xls__SHOPLIST_xl_4915"/>
      <sheetName val="_SHOPLIST.xls__SHOPLIST_xl_4916"/>
      <sheetName val="_SHOPLIST.xls__SHOPLIST_xl_4917"/>
      <sheetName val="_SHOPLIST.xls__SHOPLIST_xl_4918"/>
      <sheetName val="_SHOPLIST.xls__SHOPLIST_xl_4919"/>
      <sheetName val="_SHOPLIST.xls__SHOPLIST_xl_4920"/>
      <sheetName val="_SHOPLIST.xls__SHOPLIST_xl_4921"/>
      <sheetName val="_SHOPLIST.xls__SHOPLIST_xl_4922"/>
      <sheetName val="_SHOPLIST.xls__SHOPLIST_xl_4923"/>
      <sheetName val="_SHOPLIST.xls__SHOPLIST_xl_4924"/>
      <sheetName val="_SHOPLIST.xls__SHOPLIST_xl_4925"/>
      <sheetName val="_SHOPLIST.xls__SHOPLIST_xl_4926"/>
      <sheetName val="_SHOPLIST.xls__SHOPLIST_xl_4927"/>
      <sheetName val="_SHOPLIST.xls__SHOPLIST_xl_4928"/>
      <sheetName val="_SHOPLIST.xls__SHOPLIST_xl_4929"/>
      <sheetName val="_SHOPLIST.xls__SHOPLIST_xl_4930"/>
      <sheetName val="_SHOPLIST.xls__SHOPLIST_xl_4931"/>
      <sheetName val="_SHOPLIST.xls__SHOPLIST_xl_4932"/>
      <sheetName val="_SHOPLIST.xls__SHOPLIST_xl_4933"/>
      <sheetName val="_SHOPLIST.xls__SHOPLIST_xl_4934"/>
      <sheetName val="_SHOPLIST.xls__SHOPLIST_xl_4935"/>
      <sheetName val="_SHOPLIST.xls__SHOPLIST_xl_4936"/>
      <sheetName val="_SHOPLIST.xls__SHOPLIST_xl_4937"/>
      <sheetName val="_SHOPLIST.xls__SHOPLIST_xl_4938"/>
      <sheetName val="_SHOPLIST.xls__SHOPLIST_xl_4939"/>
      <sheetName val="_SHOPLIST.xls__SHOPLIST_xl_4940"/>
      <sheetName val="_SHOPLIST.xls__SHOPLIST_xl_4941"/>
      <sheetName val="_SHOPLIST.xls__SHOPLIST_xl_4942"/>
      <sheetName val="_SHOPLIST.xls__SHOPLIST_xl_4943"/>
      <sheetName val="_SHOPLIST.xls__SHOPLIST_xl_4944"/>
      <sheetName val="_SHOPLIST.xls__SHOPLIST_xl_4945"/>
      <sheetName val="_SHOPLIST.xls__SHOPLIST_xl_4946"/>
      <sheetName val="_SHOPLIST.xls__SHOPLIST_xl_4947"/>
      <sheetName val="_SHOPLIST.xls__SHOPLIST_xl_4948"/>
      <sheetName val="_SHOPLIST.xls__SHOPLIST_xl_4949"/>
      <sheetName val="_SHOPLIST.xls__SHOPLIST_xl_4950"/>
      <sheetName val="_SHOPLIST.xls__SHOPLIST_xl_4951"/>
      <sheetName val="_SHOPLIST.xls__SHOPLIST_xl_4952"/>
      <sheetName val="_SHOPLIST.xls__SHOPLIST_xl_4953"/>
      <sheetName val="_SHOPLIST.xls__SHOPLIST_xl_4954"/>
      <sheetName val="_SHOPLIST.xls__SHOPLIST_xl_4955"/>
      <sheetName val="_SHOPLIST.xls__SHOPLIST_xl_4956"/>
      <sheetName val="_SHOPLIST.xls__SHOPLIST_xl_4957"/>
      <sheetName val="_SHOPLIST.xls__SHOPLIST_xl_4958"/>
      <sheetName val="_SHOPLIST.xls__SHOPLIST_xl_4959"/>
      <sheetName val="_SHOPLIST.xls__SHOPLIST_xl_4960"/>
      <sheetName val="_SHOPLIST.xls__SHOPLIST_xl_4961"/>
      <sheetName val="_SHOPLIST.xls__SHOPLIST_xl_4962"/>
      <sheetName val="_SHOPLIST.xls__SHOPLIST_xl_4963"/>
      <sheetName val="_SHOPLIST.xls__SHOPLIST_xl_4964"/>
      <sheetName val="_SHOPLIST.xls__SHOPLIST_xl_4965"/>
      <sheetName val="_SHOPLIST.xls__SHOPLIST_xl_4966"/>
      <sheetName val="_SHOPLIST.xls__SHOPLIST_xl_4967"/>
      <sheetName val="_SHOPLIST.xls__SHOPLIST_xl_4968"/>
      <sheetName val="_SHOPLIST.xls__SHOPLIST_xl_4969"/>
      <sheetName val="_SHOPLIST.xls__SHOPLIST_xl_4970"/>
      <sheetName val="_SHOPLIST.xls__SHOPLIST_xl_4971"/>
      <sheetName val="_SHOPLIST.xls__SHOPLIST_xl_4972"/>
      <sheetName val="_SHOPLIST.xls__SHOPLIST_xl_4973"/>
      <sheetName val="_SHOPLIST.xls__SHOPLIST_xl_4974"/>
      <sheetName val="_SHOPLIST.xls__SHOPLIST_xl_4975"/>
      <sheetName val="_SHOPLIST.xls__SHOPLIST_xl_4976"/>
      <sheetName val="_SHOPLIST.xls__SHOPLIST_xl_4977"/>
      <sheetName val="_SHOPLIST.xls__SHOPLIST_xl_4978"/>
      <sheetName val="_SHOPLIST.xls__SHOPLIST_xl_4979"/>
      <sheetName val="_SHOPLIST.xls__SHOPLIST_xl_4980"/>
      <sheetName val="_SHOPLIST.xls__SHOPLIST_xl_4981"/>
      <sheetName val="_SHOPLIST.xls__SHOPLIST_xl_4982"/>
      <sheetName val="_SHOPLIST.xls__SHOPLIST_xl_4983"/>
      <sheetName val="_SHOPLIST.xls__SHOPLIST_xl_4984"/>
      <sheetName val="_SHOPLIST.xls__SHOPLIST_xl_4985"/>
      <sheetName val="_SHOPLIST.xls__SHOPLIST_xl_4986"/>
      <sheetName val="_SHOPLIST.xls__SHOPLIST_xl_4987"/>
      <sheetName val="_SHOPLIST.xls__SHOPLIST_xl_4988"/>
      <sheetName val="_SHOPLIST.xls__SHOPLIST_xl_4989"/>
      <sheetName val="_SHOPLIST.xls__SHOPLIST_xl_4990"/>
      <sheetName val="_SHOPLIST.xls__SHOPLIST_xl_4991"/>
      <sheetName val="_SHOPLIST.xls__SHOPLIST_xl_4992"/>
      <sheetName val="_SHOPLIST.xls__SHOPLIST_xl_4993"/>
      <sheetName val="_SHOPLIST.xls__SHOPLIST_xl_4994"/>
      <sheetName val="_SHOPLIST.xls__SHOPLIST_xl_4995"/>
      <sheetName val="_SHOPLIST.xls__SHOPLIST_xl_4996"/>
      <sheetName val="_SHOPLIST.xls__SHOPLIST_xl_4997"/>
      <sheetName val="_SHOPLIST.xls__SHOPLIST_xl_4998"/>
      <sheetName val="_SHOPLIST.xls__SHOPLIST_xl_4999"/>
      <sheetName val="_SHOPLIST.xls__SHOPLIST_xl_5000"/>
      <sheetName val="_SHOPLIST.xls__SHOPLIST_xl_5001"/>
      <sheetName val="_SHOPLIST.xls__SHOPLIST_xl_5002"/>
      <sheetName val="_SHOPLIST.xls__SHOPLIST_xl_5003"/>
      <sheetName val="_SHOPLIST.xls__SHOPLIST_xl_5004"/>
      <sheetName val="_SHOPLIST.xls__SHOPLIST_xl_5005"/>
      <sheetName val="_SHOPLIST.xls__SHOPLIST_xl_5006"/>
      <sheetName val="_SHOPLIST.xls__SHOPLIST_xl_5007"/>
      <sheetName val="_SHOPLIST.xls__SHOPLIST_xl_5008"/>
      <sheetName val="_SHOPLIST.xls__SHOPLIST_xl_5009"/>
      <sheetName val="_SHOPLIST.xls__SHOPLIST_xl_5010"/>
      <sheetName val="_SHOPLIST.xls__SHOPLIST_xl_5011"/>
      <sheetName val="_SHOPLIST.xls__SHOPLIST_xl_5012"/>
      <sheetName val="_SHOPLIST.xls__SHOPLIST_xl_5013"/>
      <sheetName val="_SHOPLIST.xls__SHOPLIST_xl_5014"/>
      <sheetName val="_SHOPLIST.xls__SHOPLIST_xl_5015"/>
      <sheetName val="_SHOPLIST.xls__SHOPLIST_xl_5016"/>
      <sheetName val="_SHOPLIST.xls__SHOPLIST_xl_5017"/>
      <sheetName val="_SHOPLIST.xls__SHOPLIST_xl_5018"/>
      <sheetName val="_SHOPLIST.xls__SHOPLIST_xl_5019"/>
      <sheetName val="_SHOPLIST.xls__SHOPLIST_xl_5020"/>
      <sheetName val="_SHOPLIST.xls__SHOPLIST_xl_5021"/>
      <sheetName val="_SHOPLIST.xls__SHOPLIST_xl_5022"/>
      <sheetName val="_SHOPLIST.xls__SHOPLIST_xl_5023"/>
      <sheetName val="_SHOPLIST.xls__SHOPLIST_xl_5024"/>
      <sheetName val="_SHOPLIST.xls__SHOPLIST_xl_5025"/>
      <sheetName val="_SHOPLIST.xls__SHOPLIST_xl_5026"/>
      <sheetName val="_SHOPLIST.xls__SHOPLIST_xl_5027"/>
      <sheetName val="_SHOPLIST.xls__SHOPLIST_xl_5028"/>
      <sheetName val="_SHOPLIST.xls__SHOPLIST_xl_5029"/>
      <sheetName val="_SHOPLIST.xls__SHOPLIST_xl_5030"/>
      <sheetName val="_SHOPLIST.xls__SHOPLIST_xl_5031"/>
      <sheetName val="_SHOPLIST.xls__SHOPLIST_xl_5032"/>
      <sheetName val="_SHOPLIST.xls__SHOPLIST_xl_5033"/>
      <sheetName val="_SHOPLIST.xls__SHOPLIST_xl_5034"/>
      <sheetName val="_SHOPLIST.xls__SHOPLIST_xl_5035"/>
      <sheetName val="_SHOPLIST.xls__SHOPLIST_xl_5036"/>
      <sheetName val="_SHOPLIST.xls__SHOPLIST_xl_5037"/>
      <sheetName val="_SHOPLIST.xls__SHOPLIST_xl_5038"/>
      <sheetName val="_SHOPLIST.xls__SHOPLIST_xl_5039"/>
      <sheetName val="_SHOPLIST.xls__SHOPLIST_xl_5040"/>
      <sheetName val="_SHOPLIST.xls__SHOPLIST_xl_5041"/>
      <sheetName val="_SHOPLIST.xls__SHOPLIST_xl_5042"/>
      <sheetName val="_SHOPLIST.xls__SHOPLIST_xl_5043"/>
      <sheetName val="_SHOPLIST.xls__SHOPLIST_xl_5044"/>
      <sheetName val="_SHOPLIST.xls__SHOPLIST_xl_5045"/>
      <sheetName val="_SHOPLIST.xls__SHOPLIST_xl_5046"/>
      <sheetName val="_SHOPLIST.xls__SHOPLIST_xl_5047"/>
      <sheetName val="_SHOPLIST.xls__SHOPLIST_xl_5048"/>
      <sheetName val="_SHOPLIST.xls__SHOPLIST_xl_5049"/>
      <sheetName val="_SHOPLIST.xls__SHOPLIST_xl_5050"/>
      <sheetName val="_SHOPLIST.xls__SHOPLIST_xl_5051"/>
      <sheetName val="_SHOPLIST.xls__SHOPLIST_xl_5052"/>
      <sheetName val="_SHOPLIST.xls__SHOPLIST_xl_5053"/>
      <sheetName val="_SHOPLIST.xls__SHOPLIST_xl_5054"/>
      <sheetName val="_SHOPLIST.xls__SHOPLIST_xl_5055"/>
      <sheetName val="_SHOPLIST.xls__SHOPLIST_xl_5056"/>
      <sheetName val="_SHOPLIST.xls__SHOPLIST_xl_5057"/>
      <sheetName val="_SHOPLIST.xls__SHOPLIST_xl_5058"/>
      <sheetName val="_SHOPLIST.xls__SHOPLIST_xl_5059"/>
      <sheetName val="_SHOPLIST.xls__SHOPLIST_xl_5060"/>
      <sheetName val="_SHOPLIST.xls__SHOPLIST_xl_5061"/>
      <sheetName val="_SHOPLIST.xls__SHOPLIST_xl_5062"/>
      <sheetName val="_SHOPLIST.xls__SHOPLIST_xl_5063"/>
      <sheetName val="_SHOPLIST.xls__SHOPLIST_xl_5064"/>
      <sheetName val="_SHOPLIST.xls__SHOPLIST_xl_5065"/>
      <sheetName val="_SHOPLIST.xls__SHOPLIST_xl_5066"/>
      <sheetName val="_SHOPLIST.xls__SHOPLIST_xl_5067"/>
      <sheetName val="_SHOPLIST.xls__SHOPLIST_xl_5068"/>
      <sheetName val="_SHOPLIST.xls__SHOPLIST_xl_5069"/>
      <sheetName val="_SHOPLIST.xls__SHOPLIST_xl_5070"/>
      <sheetName val="_SHOPLIST.xls__SHOPLIST_xl_5071"/>
      <sheetName val="_SHOPLIST.xls__SHOPLIST_xl_5072"/>
      <sheetName val="_SHOPLIST.xls__SHOPLIST_xl_5073"/>
      <sheetName val="_SHOPLIST.xls__SHOPLIST_xl_5074"/>
      <sheetName val="_SHOPLIST.xls__SHOPLIST_xl_5075"/>
      <sheetName val="_SHOPLIST.xls__SHOPLIST_xl_5076"/>
      <sheetName val="_SHOPLIST.xls__SHOPLIST_xl_5077"/>
      <sheetName val="_SHOPLIST.xls__SHOPLIST_xl_5078"/>
      <sheetName val="_SHOPLIST.xls__VW__VU________44"/>
      <sheetName val="_SHOPLIST.xls__SHOPLIST_xl_5079"/>
      <sheetName val="_SHOPLIST.xls__SHOPLIST_xl_5080"/>
      <sheetName val="_SHOPLIST.xls__SHOPLIST_xl_5081"/>
      <sheetName val="_SHOPLIST.xls__SHOPLIST_xl_5082"/>
      <sheetName val="_SHOPLIST.xls__SHOPLIST_xl_5083"/>
      <sheetName val="_SHOPLIST.xls__SHOPLIST_xl_5084"/>
      <sheetName val="_SHOPLIST.xls__SHOPLIST_xl_5085"/>
      <sheetName val="_SHOPLIST.xls__SHOPLIST_xl_5086"/>
      <sheetName val="_SHOPLIST.xls__VW__VU________45"/>
      <sheetName val="_SHOPLIST.xls__SHOPLIST_xl_5087"/>
      <sheetName val="_SHOPLIST.xls__SHOPLIST_xl_5088"/>
      <sheetName val="_SHOPLIST.xls__SHOPLIST_xl_5089"/>
      <sheetName val="_SHOPLIST.xls__SHOPLIST_xl_5090"/>
      <sheetName val="_SHOPLIST.xls__SHOPLIST_xl_5091"/>
      <sheetName val="_SHOPLIST.xls__SHOPLIST_xl_5092"/>
      <sheetName val="_SHOPLIST.xls__SHOPLIST_xl_5093"/>
      <sheetName val="_SHOPLIST.xls__SHOPLIST_xl_5094"/>
      <sheetName val="_SHOPLIST.xls__SHOPLIST_xl_5095"/>
      <sheetName val="_SHOPLIST.xls__SHOPLIST_xl_5096"/>
      <sheetName val="_SHOPLIST.xls__SHOPLIST_xl_5097"/>
      <sheetName val="_SHOPLIST.xls__SHOPLIST_xl_5098"/>
      <sheetName val="_SHOPLIST.xls__SHOPLIST_xl_5099"/>
      <sheetName val="_SHOPLIST.xls__SHOPLIST_xl_5100"/>
      <sheetName val="_SHOPLIST.xls__SHOPLIST_xl_5101"/>
      <sheetName val="_SHOPLIST.xls__SHOPLIST_xl_5102"/>
      <sheetName val="_SHOPLIST.xls__SHOPLIST_xl_5103"/>
      <sheetName val="_SHOPLIST.xls__SHOPLIST_xl_5104"/>
      <sheetName val="_SHOPLIST.xls__SHOPLIST_xl_5105"/>
      <sheetName val="_SHOPLIST.xls__SHOPLIST_xl_5106"/>
      <sheetName val="_SHOPLIST.xls__SHOPLIST_xl_5107"/>
      <sheetName val="_SHOPLIST.xls__SHOPLIST_xl_5108"/>
      <sheetName val="_SHOPLIST.xls__SHOPLIST_xl_5109"/>
      <sheetName val="_SHOPLIST.xls__SHOPLIST_xl_5110"/>
      <sheetName val="_SHOPLIST.xls__SHOPLIST_xl_5111"/>
      <sheetName val="_SHOPLIST.xls__SHOPLIST_xl_5112"/>
      <sheetName val="_SHOPLIST.xls__SHOPLIST_xl_5113"/>
      <sheetName val="_SHOPLIST.xls__SHOPLIST_xl_5114"/>
      <sheetName val="_SHOPLIST.xls__SHOPLIST_xl_5115"/>
      <sheetName val="_SHOPLIST.xls__SHOPLIST_xl_5116"/>
      <sheetName val="_SHOPLIST.xls__SHOPLIST_xl_5117"/>
      <sheetName val="_SHOPLIST.xls__SHOPLIST_xl_5118"/>
      <sheetName val="_SHOPLIST.xls__SHOPLIST_xl_5119"/>
      <sheetName val="_SHOPLIST.xls__SHOPLIST_xl_5120"/>
      <sheetName val="_SHOPLIST.xls__SHOPLIST_xl_5121"/>
      <sheetName val="_SHOPLIST.xls__SHOPLIST_xl_5122"/>
      <sheetName val="_SHOPLIST.xls__SHOPLIST_xl_5123"/>
      <sheetName val="_SHOPLIST.xls__SHOPLIST_xl_5124"/>
      <sheetName val="_SHOPLIST.xls__SHOPLIST_xl_5125"/>
      <sheetName val="_SHOPLIST.xls__SHOPLIST_xl_5126"/>
      <sheetName val="_SHOPLIST.xls__SHOPLIST_xl_5127"/>
      <sheetName val="_SHOPLIST.xls__SHOPLIST_xl_5128"/>
      <sheetName val="_SHOPLIST.xls__SHOPLIST_xl_5129"/>
      <sheetName val="_SHOPLIST.xls__SHOPLIST_xl_5130"/>
      <sheetName val="_SHOPLIST.xls__SHOPLIST_xl_5131"/>
      <sheetName val="_SHOPLIST.xls__SHOPLIST_xl_5132"/>
      <sheetName val="_SHOPLIST.xls__SHOPLIST_xl_5133"/>
      <sheetName val="_SHOPLIST.xls__SHOPLIST_xl_5134"/>
      <sheetName val="_SHOPLIST.xls__SHOPLIST_xl_5135"/>
      <sheetName val="_SHOPLIST.xls__SHOPLIST_xl_5136"/>
      <sheetName val="_SHOPLIST.xls__SHOPLIST_xl_5137"/>
      <sheetName val="_SHOPLIST.xls__SHOPLIST_xl_5138"/>
      <sheetName val="_SHOPLIST.xls__SHOPLIST_xl_5139"/>
      <sheetName val="_SHOPLIST.xls__SHOPLIST_xl_5140"/>
      <sheetName val="_SHOPLIST.xls__SHOPLIST_xl_5141"/>
      <sheetName val="_SHOPLIST.xls__SHOPLIST_xl_5142"/>
      <sheetName val="_SHOPLIST.xls__SHOPLIST_xl_5143"/>
      <sheetName val="_SHOPLIST.xls__SHOPLIST_xl_5144"/>
      <sheetName val="_SHOPLIST.xls__SHOPLIST_xl_5145"/>
      <sheetName val="_SHOPLIST.xls__SHOPLIST_xl_5146"/>
      <sheetName val="_SHOPLIST.xls__SHOPLIST_xl_5147"/>
      <sheetName val="_SHOPLIST_xls_70__0_x0_2"/>
      <sheetName val="_SHOPLIST.xls_70__0_x0_9"/>
      <sheetName val="_SHOPLIST.xls_70_x005f_x0000__7"/>
      <sheetName val="_SHOPLIST.xls_70_x005f_x0000__8"/>
      <sheetName val="70,_0_x000"/>
      <sheetName val="Geneí¬ i__ _0"/>
      <sheetName val="70_,_0_s« i_Æ"/>
      <sheetName val="_SHOPLIST.xls__VW_VU_x0"/>
      <sheetName val="Gene��_x0008_i___x0014__0."/>
      <sheetName val="70_,_0_s�_x0008_i_��_x0003_��_x0008_i_"/>
      <sheetName val="Top_sh___x0001_Ԁ"/>
      <sheetName val="Top_s๨ꫝ__퀀"/>
      <sheetName val="intr_stool_brkup_"/>
      <sheetName val="foot-slab_rein__"/>
      <sheetName val="_SHOPLIST_xls_70_x005f_x0000__2"/>
      <sheetName val="_SHOPLIST_xls_70_x005f_x0000__1"/>
      <sheetName val="_SHOPLIST_xls_70_x005f_x0000__4"/>
      <sheetName val="_SHOPLIST_xls_70_x005f_x0000__3"/>
      <sheetName val="_SHOPLIST.xls_70_x005f_x0000__9"/>
      <sheetName val="_SHOPLIST.xls_70_x005f_x0000_10"/>
      <sheetName val="_SHOPLIST.xls_70_x005f_x0000_11"/>
      <sheetName val="_SHOPLIST.xls_70_x005f_x0000_13"/>
      <sheetName val="_SHOPLIST.xls_70_x005f_x0000_12"/>
      <sheetName val="_SHOPLIST_xls_70_x005f_x0000__5"/>
      <sheetName val="_SHOPLIST_xls_70_x005f_x0000__6"/>
      <sheetName val="_SHOPLIST_xls_70_x005f_x0000__7"/>
      <sheetName val="_SHOPLIST_xls_70_x005f_x0000__8"/>
      <sheetName val="_SHOPLIST_xls_70_x005f_x0000___0_x010"/>
      <sheetName val="_SHOPLIST.xls_70,_0s«iÆøí¬i20"/>
      <sheetName val="_SHOPLIST.xls__VWVU))tÏØ0_108"/>
      <sheetName val="_SHOPLIST.xls__VWVU))tÏØ0_109"/>
      <sheetName val="_SHOPLIST.xls__VWVU))tÏØ0_110"/>
      <sheetName val="_SHOPLIST.xls__VWVU))tÏØ0_111"/>
      <sheetName val="_SHOPLIST.xls__VWVU))tÏØ0_112"/>
      <sheetName val="_SHOPLIST.xls__VWVU))tÏØ0_113"/>
      <sheetName val="_SHOPLIST.xls__VWVU))tÏØ0_114"/>
      <sheetName val="_SHOPLIST.xls__VWVU))tÏØ0_115"/>
      <sheetName val="_SHOPLIST.xls__VWVU))tÏØ0_116"/>
      <sheetName val="_SHOPLIST.xls__VWVU))tÏØ0_117"/>
      <sheetName val="_SHOPLIST.xls_70,_0s«iÆøí¬4"/>
      <sheetName val="_SHOPLIST.xls__VW3"/>
      <sheetName val="_SHOPLIST.xls__VWVU))tÏØ0_118"/>
      <sheetName val="_SHOPLIST.xls__VWVU))tÏØ0_119"/>
      <sheetName val="_SHOPLIST.xls__VWVU))tÏØ0_120"/>
      <sheetName val="_SHOPLIST.xls_70,_0s«i_x3"/>
      <sheetName val="_SHOPLIST.xls_70_x005f_x0000_,_0_x001"/>
      <sheetName val="_SHOPLIST.xls__VWVU))tÏØ0_121"/>
      <sheetName val="_SHOPLIST.xls__VWVU))tÏØ0_122"/>
      <sheetName val="_SHOPLIST.xls__VWVU))tÏØ0_123"/>
      <sheetName val="_SHOPLIST.xls__VWVU))tÏØ0_124"/>
      <sheetName val="_SHOPLIST.xls__VWVU))tÏØ0_125"/>
      <sheetName val="_SHOPLIST.xls__VWVU))tÏØ0_126"/>
      <sheetName val="_SHOPLIST.xls__VWVU))tÏØ0_127"/>
      <sheetName val="_SHOPLIST.xls__VWVU))tÏØ0_128"/>
      <sheetName val="_SHOPLIST.xls_70,_0s«iÆøí¬i110"/>
      <sheetName val="_SHOPLIST.xls_70,_0s«_iÆø_í¬2"/>
      <sheetName val="_SHOPLIST.xls_70,_0s«iÆøí¬i22"/>
      <sheetName val="_SHOPLIST.xls_70,_0s«iÆøí¬i32"/>
      <sheetName val="_SHOPLIST.xls__VWVU))2"/>
      <sheetName val="_SHOPLIST.xls__VW1"/>
      <sheetName val="_SHOPLIST.xls_70,_0s«i_x1"/>
      <sheetName val="_SHOPLIST.xls_70,_0s«_iÆø_í¬1"/>
      <sheetName val="_SHOPLIST.xls_70,_0s«iÆøí¬i21"/>
      <sheetName val="_SHOPLIST.xls_70,_0s«iÆøí¬i31"/>
      <sheetName val="_SHOPLIST.xls__VWVU))1"/>
      <sheetName val="_SHOPLIST.xls__VW2"/>
      <sheetName val="_SHOPLIST.xls_70,_0s«i_x2"/>
      <sheetName val="_SHOPLIST.xls_70,_0s«iÆøí¬i23"/>
      <sheetName val="_SHOPLIST.xls__VW15"/>
      <sheetName val="_SHOPLIST.xls__VWVU))tÏØ0_129"/>
      <sheetName val="_SHOPLIST.xls__VWVU))tÏØ0_130"/>
      <sheetName val="_SHOPLIST.xls__VWVU))tÏØ0_131"/>
      <sheetName val="_SHOPLIST.xls__VWVU))tÏØ0_132"/>
      <sheetName val="_SHOPLIST.xls__VWVU))tÏØ0_133"/>
      <sheetName val="_SHOPLIST.xls_70,_0s«_iÆø_í¬_15"/>
      <sheetName val="_SHOPLIST.xls_70_,_0_s«i_Æøí¬15"/>
      <sheetName val="_SHOPLIST.xls__VWVU))tÏØ0_134"/>
      <sheetName val="_SHOPLIST.xls__VWVU))tÏØ0_135"/>
      <sheetName val="_SHOPLIST.xls__VWVU))tÏØ0_136"/>
      <sheetName val="_SHOPLIST.xls__VWVU))tÏØ0_137"/>
      <sheetName val="_SHOPLIST.xls__VWVU))tÏØ0_138"/>
      <sheetName val="_SHOPLIST.xls__VWVU))tÏØ0_139"/>
      <sheetName val="_SHOPLIST.xls__SHOPLIST_xls__V4"/>
      <sheetName val="_SHOPLIST.xls_70,_0s«iÆøí¬5"/>
      <sheetName val="_SHOPLIST.xls__VWVU))tÏØ0_140"/>
      <sheetName val="_SHOPLIST.xls__VWVU))tÏØ0_141"/>
      <sheetName val="_SHOPLIST.xls__VWVU))tÏØ0_142"/>
      <sheetName val="_SHOPLIST.xls_70,_0s«i_x4"/>
      <sheetName val="_SHOPLIST.xls__VW4"/>
      <sheetName val="_SHOPLIST.xls_70_x005f_x0000_,_0_x002"/>
      <sheetName val="_SHOPLIST.xls__VWVU))tÏØ0_143"/>
      <sheetName val="_SHOPLIST.xls__VWVU))tÏØ0_144"/>
      <sheetName val="_SHOPLIST.xls__VWVU))tÏØ0_145"/>
      <sheetName val="_SHOPLIST.xls__VWVU))tÏØ0_146"/>
      <sheetName val="_SHOPLIST.xls__VWVU))tÏØ0_147"/>
      <sheetName val="_SHOPLIST.xls__VWVU))tÏØ0_148"/>
      <sheetName val="_SHOPLIST.xls__VWVU))tÏØ0_149"/>
      <sheetName val="_SHOPLIST.xls__VWVU))tÏØ0_150"/>
      <sheetName val="_SHOPLIST.xls_70,_0s«iÆøí¬i111"/>
      <sheetName val="_SHOPLIST.xls_70,_0s«_iÆø_í¬3"/>
      <sheetName val="_SHOPLIST.xls_70,_0s«iÆøí¬i24"/>
      <sheetName val="_SHOPLIST.xls_70,_0s«iÆøí¬i33"/>
      <sheetName val="_SHOPLIST.xls__VWVU))3"/>
      <sheetName val="_SHOPLIST.xls__V1"/>
      <sheetName val="_SHOPLIST.xls__V3"/>
      <sheetName val="_SHOPLIST.xls__V2"/>
      <sheetName val="_SHOPLIST.xls__V4"/>
      <sheetName val="_SHOPLIST.xls__VW__VU________46"/>
      <sheetName val="_SHOPLIST.xls__VW__VU________47"/>
      <sheetName val="_SHOPLIST.xls__SHOPLIST.xls__V1"/>
      <sheetName val="_SHOPLIST.xls__SHOPLIST.xls__V3"/>
      <sheetName val="_SHOPLIST.xls__SHOPLIST.xls__V2"/>
      <sheetName val="_SHOPLIST.xls__SHOPLIST.xls__V4"/>
      <sheetName val="_SHOPLIST.xls__VW__VU________48"/>
      <sheetName val="_SHOPLIST.xls__VW__VU________49"/>
      <sheetName val="_SHOPLIST.xls__SHOPLIST_xl_5148"/>
      <sheetName val="_SHOPLIST.xls__SHOPLIST_xl_5149"/>
      <sheetName val="_SHOPLIST.xls__SHOPLIST_xl_5150"/>
      <sheetName val="_SHOPLIST.xls__SHOPLIST_xl_5151"/>
      <sheetName val="_SHOPLIST.xls__SHOPLIST_xl_5152"/>
      <sheetName val="_SHOPLIST.xls__SHOPLIST_xl_5153"/>
      <sheetName val="_SHOPLIST.xls__SHOPLIST_xl_5154"/>
      <sheetName val="_SHOPLIST.xls__SHOPLIST_xl_5155"/>
      <sheetName val="_SHOPLIST.xls__SHOPLIST_xl_5156"/>
      <sheetName val="_SHOPLIST.xls__SHOPLIST_xl_5157"/>
      <sheetName val="_SHOPLIST.xls__SHOPLIST_xl_5158"/>
      <sheetName val="_SHOPLIST.xls__SHOPLIST_xl_5159"/>
      <sheetName val="_SHOPLIST.xls__SHOPLIST_xl_5160"/>
      <sheetName val="_SHOPLIST.xls__SHOPLIST_xl_5161"/>
      <sheetName val="_SHOPLIST.xls__SHOPLIST_xl_5162"/>
      <sheetName val="_SHOPLIST.xls__SHOPLIST_xl_5163"/>
      <sheetName val="_SHOPLIST.xls__SHOPLIST_xl_5164"/>
      <sheetName val="_SHOPLIST.xls__SHOPLIST_xl_5165"/>
      <sheetName val="_SHOPLIST.xls__SHOPLIST_xl_5166"/>
      <sheetName val="_SHOPLIST.xls__SHOPLIST_xl_5167"/>
      <sheetName val="_SHOPLIST.xls__SHOPLIST_xl_5168"/>
      <sheetName val="_SHOPLIST.xls__SHOPLIST_xl_5169"/>
      <sheetName val="_SHOPLIST.xls__SHOPLIST_xl_5170"/>
      <sheetName val="_SHOPLIST.xls__SHOPLIST_xl_5171"/>
      <sheetName val="_SHOPLIST.xls__SHOPLIST_xl_5172"/>
      <sheetName val="_SHOPLIST.xls__SHOPLIST_xl_5173"/>
      <sheetName val="_SHOPLIST.xls__SHOPLIST_xl_5174"/>
      <sheetName val="_SHOPLIST.xls__SHOPLIST_xl_5175"/>
      <sheetName val="_SHOPLIST.xls__SHOPLIST_xl_5176"/>
      <sheetName val="_SHOPLIST.xls__SHOPLIST_xl_5177"/>
      <sheetName val="_SHOPLIST.xls__SHOPLIST_xl_5178"/>
      <sheetName val="_SHOPLIST.xls__SHOPLIST_xl_5179"/>
      <sheetName val="_SHOPLIST.xls__SHOPLIST_xl_5180"/>
      <sheetName val="_SHOPLIST.xls__SHOPLIST_xl_5181"/>
      <sheetName val="_SHOPLIST.xls__SHOPLIST_xl_5182"/>
      <sheetName val="_SHOPLIST.xls__SHOPLIST_xl_5183"/>
      <sheetName val="_SHOPLIST.xls__SHOPLIST_xl_5184"/>
      <sheetName val="_SHOPLIST.xls__SHOPLIST_xl_5185"/>
      <sheetName val="_SHOPLIST.xls__SHOPLIST_xl_5186"/>
      <sheetName val="_SHOPLIST.xls__SHOPLIST_xl_5187"/>
      <sheetName val="_SHOPLIST.xls__SHOPLIST_xl_5188"/>
      <sheetName val="_SHOPLIST.xls__SHOPLIST_xl_5189"/>
      <sheetName val="_SHOPLIST.xls__SHOPLIST_xl_5190"/>
      <sheetName val="_SHOPLIST.xls__SHOPLIST_xl_5191"/>
      <sheetName val="_SHOPLIST.xls__SHOPLIST_xl_5192"/>
      <sheetName val="_SHOPLIST.xls__SHOPLIST_xl_5193"/>
      <sheetName val="_SHOPLIST.xls__SHOPLIST_xl_5194"/>
      <sheetName val="_SHOPLIST.xls__SHOPLIST_xl_5195"/>
      <sheetName val="_SHOPLIST.xls__SHOPLIST_xl_5196"/>
      <sheetName val="_SHOPLIST.xls__SHOPLIST_xl_5197"/>
      <sheetName val="_SHOPLIST.xls__SHOPLIST_xl_5198"/>
      <sheetName val="_SHOPLIST.xls__SHOPLIST_xl_5199"/>
      <sheetName val="_SHOPLIST.xls__SHOPLIST_xl_5200"/>
      <sheetName val="_SHOPLIST.xls__SHOPLIST_xl_5201"/>
      <sheetName val="_SHOPLIST.xls__SHOPLIST_xl_5202"/>
      <sheetName val="_SHOPLIST.xls__SHOPLIST_xl_5203"/>
      <sheetName val="_SHOPLIST.xls__SHOPLIST_xl_5204"/>
      <sheetName val="_SHOPLIST.xls__SHOPLIST_xl_5205"/>
      <sheetName val="_SHOPLIST.xls__SHOPLIST_xl_5206"/>
      <sheetName val="_SHOPLIST.xls__SHOPLIST_xl_5207"/>
      <sheetName val="_SHOPLIST.xls__SHOPLIST_xl_5208"/>
      <sheetName val="_SHOPLIST.xls__SHOPLIST_xl_5209"/>
      <sheetName val="_SHOPLIST.xls__SHOPLIST_xl_5210"/>
      <sheetName val="_SHOPLIST.xls__SHOPLIST_xl_5211"/>
      <sheetName val="_SHOPLIST.xls__SHOPLIST_xl_5212"/>
      <sheetName val="_SHOPLIST.xls__SHOPLIST_xl_5213"/>
      <sheetName val="_SHOPLIST.xls__SHOPLIST_xl_5214"/>
      <sheetName val="_SHOPLIST.xls__SHOPLIST_xl_5215"/>
      <sheetName val="_SHOPLIST.xls__SHOPLIST_xl_5216"/>
      <sheetName val="_SHOPLIST.xls__SHOPLIST_xl_5217"/>
      <sheetName val="_SHOPLIST.xls__SHOPLIST_xl_5218"/>
      <sheetName val="_SHOPLIST.xls__SHOPLIST_xl_5219"/>
      <sheetName val="_SHOPLIST.xls__SHOPLIST_xl_5220"/>
      <sheetName val="_SHOPLIST.xls__SHOPLIST_xl_5221"/>
      <sheetName val="_SHOPLIST.xls__SHOPLIST_xl_5222"/>
      <sheetName val="_SHOPLIST.xls__SHOPLIST_xl_5223"/>
      <sheetName val="_SHOPLIST.xls__SHOPLIST_xl_5224"/>
      <sheetName val="_SHOPLIST.xls__SHOPLIST_xl_5225"/>
      <sheetName val="_SHOPLIST.xls__SHOPLIST_xl_5226"/>
      <sheetName val="_SHOPLIST.xls__SHOPLIST_xl_5227"/>
      <sheetName val="_SHOPLIST.xls__SHOPLIST_xl_5228"/>
      <sheetName val="_SHOPLIST.xls__SHOPLIST_xl_5229"/>
      <sheetName val="_SHOPLIST.xls__SHOPLIST_xl_5230"/>
      <sheetName val="_SHOPLIST.xls__SHOPLIST_xl_5231"/>
      <sheetName val="_SHOPLIST.xls__SHOPLIST_xl_5232"/>
      <sheetName val="_SHOPLIST.xls__SHOPLIST_xl_5233"/>
      <sheetName val="_SHOPLIST.xls__SHOPLIST_xl_5234"/>
      <sheetName val="_SHOPLIST.xls__SHOPLIST_xl_5235"/>
      <sheetName val="_SHOPLIST.xls__SHOPLIST_xl_5236"/>
      <sheetName val="_SHOPLIST.xls__SHOPLIST_xl_5237"/>
      <sheetName val="_SHOPLIST.xls__SHOPLIST_xl_5238"/>
      <sheetName val="_SHOPLIST.xls__SHOPLIST_xl_5239"/>
      <sheetName val="_SHOPLIST.xls__SHOPLIST_xl_5240"/>
      <sheetName val="_SHOPLIST.xls__SHOPLIST_xl_5241"/>
      <sheetName val="_SHOPLIST.xls__SHOPLIST_xl_5242"/>
      <sheetName val="_SHOPLIST.xls__SHOPLIST_xl_5243"/>
      <sheetName val="_SHOPLIST.xls__SHOPLIST_xl_5244"/>
      <sheetName val="_SHOPLIST.xls__SHOPLIST_xl_5245"/>
      <sheetName val="_SHOPLIST.xls__SHOPLIST_xl_5246"/>
      <sheetName val="_SHOPLIST.xls__SHOPLIST_xl_5247"/>
      <sheetName val="_SHOPLIST.xls__SHOPLIST_xl_5248"/>
      <sheetName val="_SHOPLIST.xls__SHOPLIST_xl_5249"/>
      <sheetName val="_SHOPLIST.xls__SHOPLIST_xl_5250"/>
      <sheetName val="_SHOPLIST.xls__SHOPLIST_xl_5251"/>
      <sheetName val="_SHOPLIST.xls__SHOPLIST_xl_5252"/>
      <sheetName val="_SHOPLIST.xls__SHOPLIST_xl_5253"/>
      <sheetName val="_SHOPLIST.xls__SHOPLIST_xl_5254"/>
      <sheetName val="_SHOPLIST.xls__SHOPLIST_xl_5255"/>
      <sheetName val="_SHOPLIST.xls__SHOPLIST_xl_5256"/>
      <sheetName val="_SHOPLIST.xls__SHOPLIST_xl_5257"/>
      <sheetName val="_SHOPLIST.xls__SHOPLIST_xl_5258"/>
      <sheetName val="_SHOPLIST.xls__SHOPLIST_xl_5259"/>
      <sheetName val="_SHOPLIST.xls__SHOPLIST_xl_5260"/>
      <sheetName val="_SHOPLIST.xls__SHOPLIST_xl_5261"/>
      <sheetName val="_SHOPLIST.xls__SHOPLIST_xl_5262"/>
      <sheetName val="_SHOPLIST.xls__SHOPLIST_xl_5263"/>
      <sheetName val="_SHOPLIST.xls__SHOPLIST_xl_5264"/>
      <sheetName val="_SHOPLIST.xls__SHOPLIST_xl_5265"/>
      <sheetName val="_SHOPLIST.xls__SHOPLIST_xl_5266"/>
      <sheetName val="_SHOPLIST.xls__SHOPLIST_xl_5267"/>
      <sheetName val="_SHOPLIST.xls__SHOPLIST_xl_5268"/>
      <sheetName val="_SHOPLIST.xls__SHOPLIST_xl_5269"/>
      <sheetName val="_SHOPLIST.xls__SHOPLIST_xl_5270"/>
      <sheetName val="_SHOPLIST.xls__SHOPLIST_xl_5271"/>
      <sheetName val="_SHOPLIST.xls__SHOPLIST_xl_5272"/>
      <sheetName val="_SHOPLIST.xls__SHOPLIST_xl_5273"/>
      <sheetName val="_SHOPLIST.xls__SHOPLIST_xl_5274"/>
      <sheetName val="_SHOPLIST.xls__SHOPLIST_xl_5275"/>
      <sheetName val="_SHOPLIST.xls__SHOPLIST_xl_5276"/>
      <sheetName val="_SHOPLIST.xls__SHOPLIST_xl_5277"/>
      <sheetName val="_SHOPLIST.xls__SHOPLIST_xl_5278"/>
      <sheetName val="_SHOPLIST.xls__SHOPLIST_xl_5279"/>
      <sheetName val="_SHOPLIST.xls__SHOPLIST_xl_5280"/>
      <sheetName val="_SHOPLIST.xls__SHOPLIST_xl_5281"/>
      <sheetName val="_SHOPLIST.xls__SHOPLIST_xl_5282"/>
      <sheetName val="_SHOPLIST.xls__SHOPLIST_xl_5283"/>
      <sheetName val="_SHOPLIST.xls__SHOPLIST_xl_5284"/>
      <sheetName val="_SHOPLIST.xls__SHOPLIST_xl_5285"/>
      <sheetName val="_SHOPLIST.xls__SHOPLIST_xl_5286"/>
      <sheetName val="_SHOPLIST.xls__SHOPLIST_xl_5287"/>
      <sheetName val="_SHOPLIST.xls__SHOPLIST_xl_5288"/>
      <sheetName val="_SHOPLIST.xls__SHOPLIST_xl_5289"/>
      <sheetName val="_SHOPLIST.xls__SHOPLIST_xl_5290"/>
      <sheetName val="_SHOPLIST.xls__SHOPLIST_xl_5291"/>
      <sheetName val="_SHOPLIST.xls__SHOPLIST_xl_5292"/>
      <sheetName val="_SHOPLIST.xls__SHOPLIST_xl_5293"/>
      <sheetName val="_SHOPLIST.xls__SHOPLIST_xl_5294"/>
      <sheetName val="_SHOPLIST.xls__SHOPLIST_xl_5295"/>
      <sheetName val="_SHOPLIST.xls__SHOPLIST_xl_5296"/>
      <sheetName val="_SHOPLIST.xls__SHOPLIST_xl_5297"/>
      <sheetName val="_SHOPLIST.xls__SHOPLIST_xl_5298"/>
      <sheetName val="_SHOPLIST.xls__SHOPLIST_xl_5299"/>
      <sheetName val="_SHOPLIST.xls__SHOPLIST_xl_5300"/>
      <sheetName val="_SHOPLIST.xls__SHOPLIST_xl_5301"/>
      <sheetName val="_SHOPLIST.xls__SHOPLIST_xl_5302"/>
      <sheetName val="_SHOPLIST.xls__SHOPLIST_xl_5303"/>
      <sheetName val="_SHOPLIST.xls__SHOPLIST_xl_5304"/>
      <sheetName val="_SHOPLIST.xls__SHOPLIST_xl_5305"/>
      <sheetName val="_SHOPLIST.xls__SHOPLIST_xl_5306"/>
      <sheetName val="_SHOPLIST.xls__SHOPLIST_xl_5307"/>
      <sheetName val="_SHOPLIST.xls__SHOPLIST_xl_5308"/>
      <sheetName val="_SHOPLIST.xls__SHOPLIST_xl_5309"/>
      <sheetName val="_SHOPLIST.xls__SHOPLIST_xl_5310"/>
      <sheetName val="_SHOPLIST.xls__SHOPLIST_xl_5311"/>
      <sheetName val="_SHOPLIST.xls__SHOPLIST_xl_5312"/>
      <sheetName val="_SHOPLIST.xls__SHOPLIST_xl_5313"/>
      <sheetName val="_SHOPLIST.xls__SHOPLIST_xl_5314"/>
      <sheetName val="_SHOPLIST.xls__SHOPLIST_xl_5315"/>
      <sheetName val="_SHOPLIST.xls__SHOPLIST_xl_5316"/>
      <sheetName val="_SHOPLIST.xls__SHOPLIST_xl_5317"/>
      <sheetName val="_SHOPLIST.xls__SHOPLIST_xl_5318"/>
      <sheetName val="_SHOPLIST.xls__SHOPLIST_xl_5319"/>
      <sheetName val="_SHOPLIST.xls__SHOPLIST_xl_5320"/>
      <sheetName val="_SHOPLIST.xls__SHOPLIST_xl_5321"/>
      <sheetName val="_SHOPLIST.xls__SHOPLIST_xl_5322"/>
      <sheetName val="_SHOPLIST.xls__SHOPLIST_xl_5323"/>
      <sheetName val="_SHOPLIST.xls__SHOPLIST_xl_5324"/>
      <sheetName val="_SHOPLIST.xls__SHOPLIST_xl_5325"/>
      <sheetName val="_SHOPLIST.xls__SHOPLIST_xl_5326"/>
      <sheetName val="_SHOPLIST.xls__SHOPLIST_xl_5327"/>
      <sheetName val="_SHOPLIST.xls__SHOPLIST_xl_5328"/>
      <sheetName val="_SHOPLIST.xls__SHOPLIST_xl_5329"/>
      <sheetName val="_SHOPLIST.xls__SHOPLIST_xl_5330"/>
      <sheetName val="_SHOPLIST.xls__SHOPLIST_xl_5331"/>
      <sheetName val="_SHOPLIST.xls__SHOPLIST_xl_5332"/>
      <sheetName val="_SHOPLIST.xls__SHOPLIST_xl_5333"/>
      <sheetName val="_SHOPLIST.xls__SHOPLIST_xl_5334"/>
      <sheetName val="_SHOPLIST.xls__SHOPLIST_xl_5335"/>
      <sheetName val="_SHOPLIST.xls__SHOPLIST_xl_5336"/>
      <sheetName val="_SHOPLIST.xls__SHOPLIST_xl_5337"/>
      <sheetName val="_SHOPLIST.xls__SHOPLIST_xl_5338"/>
      <sheetName val="_SHOPLIST.xls__SHOPLIST_xl_5339"/>
      <sheetName val="_SHOPLIST.xls__SHOPLIST_xl_5340"/>
      <sheetName val="_SHOPLIST.xls__SHOPLIST_xl_5341"/>
      <sheetName val="_SHOPLIST.xls__SHOPLIST_xl_5342"/>
      <sheetName val="_SHOPLIST.xls__SHOPLIST_xl_5343"/>
      <sheetName val="_SHOPLIST.xls__SHOPLIST_xl_5344"/>
      <sheetName val="_SHOPLIST.xls__SHOPLIST_xl_5345"/>
      <sheetName val="_SHOPLIST.xls__SHOPLIST_xl_5346"/>
      <sheetName val="_SHOPLIST.xls__SHOPLIST_xl_5347"/>
      <sheetName val="_SHOPLIST.xls__SHOPLIST_xl_5348"/>
      <sheetName val="_SHOPLIST.xls__SHOPLIST_xl_5349"/>
      <sheetName val="_SHOPLIST.xls__SHOPLIST_xl_5350"/>
      <sheetName val="_SHOPLIST.xls__SHOPLIST_xl_5351"/>
      <sheetName val="_SHOPLIST.xls__SHOPLIST_xl_5352"/>
      <sheetName val="_SHOPLIST.xls__SHOPLIST_xl_5353"/>
      <sheetName val="_SHOPLIST.xls__SHOPLIST_xl_5354"/>
      <sheetName val="_SHOPLIST.xls__SHOPLIST_xl_5355"/>
      <sheetName val="_SHOPLIST.xls__SHOPLIST_xl_5356"/>
      <sheetName val="_SHOPLIST.xls__SHOPLIST_xl_5357"/>
      <sheetName val="_SHOPLIST.xls__SHOPLIST_xl_5358"/>
      <sheetName val="_SHOPLIST.xls__SHOPLIST_xl_5359"/>
      <sheetName val="_SHOPLIST.xls__SHOPLIST_xl_5360"/>
      <sheetName val="_SHOPLIST.xls__SHOPLIST_xl_5361"/>
      <sheetName val="_SHOPLIST.xls__SHOPLIST_xl_5362"/>
      <sheetName val="_SHOPLIST.xls__SHOPLIST_xl_5363"/>
      <sheetName val="_SHOPLIST.xls__SHOPLIST_xl_5364"/>
      <sheetName val="_SHOPLIST.xls__SHOPLIST_xl_5365"/>
      <sheetName val="_SHOPLIST.xls__SHOPLIST_xl_5366"/>
      <sheetName val="_SHOPLIST.xls__SHOPLIST_xl_5367"/>
      <sheetName val="_SHOPLIST.xls__SHOPLIST_xl_5368"/>
      <sheetName val="_SHOPLIST.xls__SHOPLIST_xl_5369"/>
      <sheetName val="_SHOPLIST.xls__SHOPLIST_xl_5370"/>
      <sheetName val="_SHOPLIST.xls__SHOPLIST_xl_5371"/>
      <sheetName val="_SHOPLIST.xls__SHOPLIST_xl_5372"/>
      <sheetName val="_SHOPLIST.xls__SHOPLIST_xl_5373"/>
      <sheetName val="_SHOPLIST.xls__SHOPLIST_xl_5374"/>
      <sheetName val="_SHOPLIST.xls__SHOPLIST_xl_5375"/>
      <sheetName val="_SHOPLIST.xls__SHOPLIST_xl_5376"/>
      <sheetName val="_SHOPLIST.xls__SHOPLIST_xl_5377"/>
      <sheetName val="_SHOPLIST.xls__SHOPLIST_xl_5378"/>
      <sheetName val="_SHOPLIST.xls__SHOPLIST_xl_5379"/>
      <sheetName val="_SHOPLIST.xls__SHOPLIST_xl_5380"/>
      <sheetName val="_SHOPLIST.xls__SHOPLIST_xl_5381"/>
      <sheetName val="_SHOPLIST.xls__SHOPLIST_xl_5382"/>
      <sheetName val="_SHOPLIST.xls__SHOPLIST_xl_5383"/>
      <sheetName val="_SHOPLIST.xls__SHOPLIST_xl_5384"/>
      <sheetName val="_SHOPLIST.xls__SHOPLIST_xl_5385"/>
      <sheetName val="_SHOPLIST.xls__SHOPLIST_xl_5386"/>
      <sheetName val="_SHOPLIST.xls__SHOPLIST_xl_5387"/>
      <sheetName val="_SHOPLIST.xls__SHOPLIST_xl_5388"/>
      <sheetName val="_SHOPLIST.xls__SHOPLIST_xl_5389"/>
      <sheetName val="_SHOPLIST.xls__SHOPLIST_xl_5390"/>
      <sheetName val="_SHOPLIST.xls__SHOPLIST_xl_5391"/>
      <sheetName val="_SHOPLIST.xls__SHOPLIST_xl_5392"/>
      <sheetName val="_SHOPLIST.xls__SHOPLIST_xl_5393"/>
      <sheetName val="_SHOPLIST.xls__SHOPLIST_xl_5394"/>
      <sheetName val="_SHOPLIST.xls__SHOPLIST_xl_5395"/>
      <sheetName val="_SHOPLIST.xls__SHOPLIST_xl_5396"/>
      <sheetName val="_SHOPLIST.xls__SHOPLIST_xl_5397"/>
      <sheetName val="_SHOPLIST.xls__SHOPLIST_xl_5398"/>
      <sheetName val="_SHOPLIST.xls__SHOPLIST_xl_5399"/>
      <sheetName val="_SHOPLIST.xls__SHOPLIST_xl_5400"/>
      <sheetName val="_SHOPLIST.xls__SHOPLIST_xl_5401"/>
      <sheetName val="_SHOPLIST.xls__SHOPLIST_xl_5402"/>
      <sheetName val="_SHOPLIST.xls__SHOPLIST_xl_5403"/>
      <sheetName val="_SHOPLIST.xls__SHOPLIST_xl_5404"/>
      <sheetName val="_SHOPLIST.xls__SHOPLIST_xl_5405"/>
      <sheetName val="_SHOPLIST.xls__SHOPLIST_xl_5406"/>
      <sheetName val="_SHOPLIST.xls__SHOPLIST_xl_5407"/>
      <sheetName val="_SHOPLIST.xls__SHOPLIST_xl_5408"/>
      <sheetName val="_SHOPLIST.xls__SHOPLIST_xl_5409"/>
      <sheetName val="_SHOPLIST.xls__SHOPLIST_xl_5410"/>
      <sheetName val="_SHOPLIST.xls__SHOPLIST_xl_5411"/>
      <sheetName val="_SHOPLIST.xls__SHOPLIST_xl_5412"/>
      <sheetName val="_SHOPLIST.xls__SHOPLIST_xl_5413"/>
      <sheetName val="_SHOPLIST.xls__SHOPLIST_xl_5414"/>
      <sheetName val="_SHOPLIST.xls__SHOPLIST_xl_5415"/>
      <sheetName val="_SHOPLIST.xls__SHOPLIST_xl_5416"/>
      <sheetName val="_SHOPLIST.xls__SHOPLIST_xl_5417"/>
      <sheetName val="_SHOPLIST.xls__SHOPLIST_xl_5418"/>
      <sheetName val="_SHOPLIST.xls__SHOPLIST_xl_5419"/>
      <sheetName val="_SHOPLIST.xls__SHOPLIST_xl_5420"/>
      <sheetName val="_SHOPLIST.xls__SHOPLIST_xl_5421"/>
      <sheetName val="_SHOPLIST.xls__SHOPLIST_xl_5422"/>
      <sheetName val="_SHOPLIST.xls__SHOPLIST_xl_5423"/>
      <sheetName val="_SHOPLIST.xls__SHOPLIST_xl_5424"/>
      <sheetName val="_SHOPLIST.xls__SHOPLIST_xl_5425"/>
      <sheetName val="_SHOPLIST.xls__SHOPLIST_xl_5426"/>
      <sheetName val="_SHOPLIST.xls__SHOPLIST_xl_5427"/>
      <sheetName val="_SHOPLIST.xls__SHOPLIST_xl_5428"/>
      <sheetName val="_SHOPLIST.xls__SHOPLIST_xl_5429"/>
      <sheetName val="_SHOPLIST.xls__SHOPLIST_xl_5430"/>
      <sheetName val="_SHOPLIST.xls__SHOPLIST_xl_5431"/>
      <sheetName val="_SHOPLIST.xls__SHOPLIST_xl_5432"/>
      <sheetName val="_SHOPLIST.xls__SHOPLIST_xl_5433"/>
      <sheetName val="_SHOPLIST.xls__SHOPLIST_xl_5434"/>
      <sheetName val="_SHOPLIST.xls__SHOPLIST_xl_5435"/>
      <sheetName val="_SHOPLIST.xls__SHOPLIST_xl_5436"/>
      <sheetName val="_SHOPLIST.xls__SHOPLIST_xl_5437"/>
      <sheetName val="_SHOPLIST.xls__SHOPLIST_xl_5438"/>
      <sheetName val="_SHOPLIST.xls__SHOPLIST_xl_5439"/>
      <sheetName val="_SHOPLIST.xls__SHOPLIST_xl_5440"/>
      <sheetName val="_SHOPLIST.xls__SHOPLIST_xl_5441"/>
      <sheetName val="_SHOPLIST.xls__SHOPLIST_xl_5442"/>
      <sheetName val="_SHOPLIST.xls__SHOPLIST_xl_5443"/>
      <sheetName val="_SHOPLIST.xls__SHOPLIST_xl_5444"/>
      <sheetName val="_SHOPLIST.xls__SHOPLIST_xl_5445"/>
      <sheetName val="_SHOPLIST.xls__SHOPLIST_xl_5446"/>
      <sheetName val="_SHOPLIST.xls__SHOPLIST_xl_5447"/>
      <sheetName val="_SHOPLIST.xls__SHOPLIST_xl_5448"/>
      <sheetName val="_SHOPLIST.xls__SHOPLIST_xl_5449"/>
      <sheetName val="_SHOPLIST.xls__SHOPLIST_xl_5450"/>
      <sheetName val="_SHOPLIST.xls__SHOPLIST_xl_5451"/>
      <sheetName val="_SHOPLIST.xls__SHOPLIST_xl_5452"/>
      <sheetName val="_SHOPLIST.xls__SHOPLIST_xl_5453"/>
      <sheetName val="_SHOPLIST.xls__VW__VU________50"/>
      <sheetName val="_SHOPLIST.xls__VW__VU________51"/>
      <sheetName val="_SHOPLIST.xls__SHOPLIST_xl_5454"/>
      <sheetName val="_SHOPLIST.xls__SHOPLIST_xl_5455"/>
      <sheetName val="_SHOPLIST.xls__SHOPLIST_xl_5456"/>
      <sheetName val="_SHOPLIST.xls__VW__VU________52"/>
      <sheetName val="_SHOPLIST.xls__VW__VU________53"/>
      <sheetName val="_SHOPLIST.xls__SHOPLIST_xl_5457"/>
      <sheetName val="_SHOPLIST.xls__SHOPLIST_xl_5458"/>
      <sheetName val="_SHOPLIST.xls__SHOPLIST_xl_5459"/>
      <sheetName val="_SHOPLIST.xls__SHOPLIST_xl_5460"/>
      <sheetName val="_SHOPLIST.xls__SHOPLIST_xl_5461"/>
      <sheetName val="_SHOPLIST.xls__SHOPLIST_xl_5462"/>
      <sheetName val="_SHOPLIST.xls__SHOPLIST_xl_5463"/>
      <sheetName val="_SHOPLIST.xls__SHOPLIST_xl_5464"/>
      <sheetName val="_SHOPLIST.xls__SHOPLIST_xl_5465"/>
      <sheetName val="_SHOPLIST.xls__SHOPLIST_xl_5466"/>
      <sheetName val="_SHOPLIST.xls__SHOPLIST_xl_5467"/>
      <sheetName val="_SHOPLIST.xls__SHOPLIST_xl_5468"/>
      <sheetName val="_SHOPLIST.xls__SHOPLIST_xl_5469"/>
      <sheetName val="_SHOPLIST.xls__SHOPLIST_xl_5470"/>
      <sheetName val="_SHOPLIST.xls__SHOPLIST_xl_5471"/>
      <sheetName val="_SHOPLIST.xls__SHOPLIST_xl_5472"/>
      <sheetName val="_SHOPLIST.xls__SHOPLIST_xl_5473"/>
      <sheetName val="_SHOPLIST.xls__SHOPLIST_xl_5474"/>
      <sheetName val="_SHOPLIST.xls__SHOPLIST_xl_5475"/>
      <sheetName val="_SHOPLIST.xls__SHOPLIST_xl_5476"/>
      <sheetName val="_SHOPLIST.xls__SHOPLIST_xl_5477"/>
      <sheetName val="_SHOPLIST.xls__SHOPLIST_xl_5478"/>
      <sheetName val="_SHOPLIST.xls__SHOPLIST_xl_5479"/>
      <sheetName val="_SHOPLIST.xls__SHOPLIST_xl_5480"/>
      <sheetName val="_SHOPLIST.xls__SHOPLIST_xl_5481"/>
      <sheetName val="_SHOPLIST.xls__SHOPLIST_xl_5482"/>
      <sheetName val="_SHOPLIST.xls__SHOPLIST_xl_5483"/>
      <sheetName val="_SHOPLIST.xls__SHOPLIST_xl_5484"/>
      <sheetName val="_SHOPLIST.xls__SHOPLIST_xl_5485"/>
      <sheetName val="_SHOPLIST.xls__SHOPLIST_xl_5486"/>
      <sheetName val="_SHOPLIST.xls__SHOPLIST_xl_5487"/>
      <sheetName val="_SHOPLIST.xls__SHOPLIST_xl_5488"/>
      <sheetName val="_SHOPLIST.xls__SHOPLIST_xl_5489"/>
      <sheetName val="_SHOPLIST.xls__SHOPLIST_xl_5490"/>
      <sheetName val="_SHOPLIST.xls__SHOPLIST_xl_5491"/>
      <sheetName val="_SHOPLIST.xls__SHOPLIST_xl_5492"/>
      <sheetName val="_SHOPLIST.xls__SHOPLIST_xl_5493"/>
      <sheetName val="_SHOPLIST.xls__SHOPLIST_xl_5494"/>
      <sheetName val="_SHOPLIST.xls__SHOPLIST_xl_5495"/>
      <sheetName val="_SHOPLIST.xls__SHOPLIST_xl_5496"/>
      <sheetName val="_SHOPLIST.xls__SHOPLIST_xl_5497"/>
      <sheetName val="_SHOPLIST.xls__SHOPLIST_xl_5498"/>
      <sheetName val="_SHOPLIST.xls__SHOPLIST_xl_5499"/>
      <sheetName val="_SHOPLIST.xls__SHOPLIST_xl_5500"/>
      <sheetName val="_SHOPLIST.xls__SHOPLIST_xl_5501"/>
      <sheetName val="_SHOPLIST.xls__SHOPLIST_xl_5502"/>
      <sheetName val="_SHOPLIST.xls__SHOPLIST_xl_5503"/>
      <sheetName val="_SHOPLIST.xls__SHOPLIST_xl_5504"/>
      <sheetName val="_SHOPLIST.xls__SHOPLIST_xl_5505"/>
      <sheetName val="_SHOPLIST.xls__SHOPLIST_xl_5506"/>
      <sheetName val="_SHOPLIST.xls__SHOPLIST_xl_5507"/>
      <sheetName val="_SHOPLIST.xls__SHOPLIST_xl_5508"/>
      <sheetName val="_SHOPLIST.xls__SHOPLIST_xl_5509"/>
      <sheetName val="_SHOPLIST.xls__SHOPLIST_xl_5510"/>
      <sheetName val="_SHOPLIST.xls__SHOPLIST_xl_5511"/>
      <sheetName val="_SHOPLIST.xls__SHOPLIST_xl_5512"/>
      <sheetName val="_SHOPLIST.xls__SHOPLIST_xl_5513"/>
      <sheetName val="_SHOPLIST.xls__VW__VU________54"/>
      <sheetName val="_SHOPLIST.xls__SHOPLIST_xl_5514"/>
      <sheetName val="_SHOPLIST.xls__SHOPLIST_xl_5515"/>
      <sheetName val="_SHOPLIST.xls__SHOPLIST_xl_5516"/>
      <sheetName val="_SHOPLIST.xls__SHOPLIST_xl_5517"/>
      <sheetName val="_SHOPLIST.xls__SHOPLIST_xl_5518"/>
      <sheetName val="_SHOPLIST.xls__SHOPLIST_xl_5519"/>
      <sheetName val="_SHOPLIST.xls__SHOPLIST_xl_5520"/>
      <sheetName val="_SHOPLIST.xls__SHOPLIST_xl_5521"/>
      <sheetName val="_SHOPLIST.xls__SHOPLIST_xl_5522"/>
      <sheetName val="_SHOPLIST.xls__SHOPLIST_xl_5523"/>
      <sheetName val="_SHOPLIST.xls__SHOPLIST_xl_5524"/>
      <sheetName val="_SHOPLIST.xls__SHOPLIST_xl_5525"/>
      <sheetName val="_SHOPLIST.xls__SHOPLIST_xl_5526"/>
      <sheetName val="_SHOPLIST.xls__SHOPLIST_xl_5527"/>
      <sheetName val="_SHOPLIST.xls__SHOPLIST_xl_5528"/>
      <sheetName val="_SHOPLIST.xls__SHOPLIST_xl_5529"/>
      <sheetName val="_SHOPLIST.xls__SHOPLIST_xl_5530"/>
      <sheetName val="_SHOPLIST.xls__SHOPLIST_xl_5531"/>
      <sheetName val="_SHOPLIST.xls__SHOPLIST_xl_5532"/>
      <sheetName val="_SHOPLIST.xls__SHOPLIST_xl_5533"/>
      <sheetName val="_SHOPLIST.xls__SHOPLIST_xl_5534"/>
      <sheetName val="_SHOPLIST.xls__SHOPLIST_xl_5535"/>
      <sheetName val="_SHOPLIST.xls__SHOPLIST_xl_5536"/>
      <sheetName val="_SHOPLIST.xls__SHOPLIST_xl_5537"/>
      <sheetName val="_SHOPLIST.xls__SHOPLIST_xl_5538"/>
      <sheetName val="_SHOPLIST.xls__SHOPLIST_xl_5539"/>
      <sheetName val="_SHOPLIST.xls__SHOPLIST_xl_5540"/>
      <sheetName val="_SHOPLIST.xls__SHOPLIST_xl_5541"/>
      <sheetName val="_SHOPLIST.xls__SHOPLIST_xl_5542"/>
      <sheetName val="_SHOPLIST.xls__SHOPLIST_xl_5543"/>
      <sheetName val="_SHOPLIST.xls__SHOPLIST_xl_5544"/>
      <sheetName val="_SHOPLIST.xls__SHOPLIST_xl_5545"/>
      <sheetName val="_SHOPLIST.xls__SHOPLIST_xl_5546"/>
      <sheetName val="_SHOPLIST.xls__SHOPLIST_xl_5547"/>
      <sheetName val="_SHOPLIST.xls__SHOPLIST_xl_5548"/>
      <sheetName val="_SHOPLIST.xls__SHOPLIST_xl_5549"/>
      <sheetName val="_SHOPLIST.xls__SHOPLIST_xl_5550"/>
      <sheetName val="_SHOPLIST.xls__SHOPLIST_xl_5551"/>
      <sheetName val="_SHOPLIST.xls__SHOPLIST_xl_5552"/>
      <sheetName val="_SHOPLIST.xls__SHOPLIST_xl_5553"/>
      <sheetName val="_SHOPLIST.xls__SHOPLIST_xl_5554"/>
      <sheetName val="_SHOPLIST.xls__SHOPLIST_xl_5555"/>
      <sheetName val="_SHOPLIST.xls__SHOPLIST_xl_5556"/>
      <sheetName val="_SHOPLIST.xls__SHOPLIST_xl_5557"/>
      <sheetName val="_SHOPLIST.xls__SHOPLIST_xl_5558"/>
      <sheetName val="_SHOPLIST.xls__SHOPLIST_xl_5559"/>
      <sheetName val="_SHOPLIST.xls__SHOPLIST_xl_5560"/>
      <sheetName val="_SHOPLIST.xls__SHOPLIST_xl_5561"/>
      <sheetName val="_SHOPLIST.xls__SHOPLIST_xl_5562"/>
      <sheetName val="_SHOPLIST.xls__SHOPLIST_xl_5563"/>
      <sheetName val="_SHOPLIST.xls__SHOPLIST_xl_5564"/>
      <sheetName val="_SHOPLIST.xls__SHOPLIST_xl_5565"/>
      <sheetName val="_SHOPLIST.xls__SHOPLIST_xl_5566"/>
      <sheetName val="_SHOPLIST.xls__SHOPLIST_xl_5567"/>
      <sheetName val="_SHOPLIST.xls__SHOPLIST_xl_5568"/>
      <sheetName val="_SHOPLIST.xls__SHOPLIST_xl_5569"/>
      <sheetName val="_SHOPLIST.xls__SHOPLIST_xl_5570"/>
      <sheetName val="_SHOPLIST.xls__SHOPLIST_xl_5571"/>
      <sheetName val="_SHOPLIST.xls__SHOPLIST_xl_5572"/>
      <sheetName val="_SHOPLIST.xls__SHOPLIST_xl_5573"/>
      <sheetName val="_SHOPLIST.xls__SHOPLIST_xl_5574"/>
      <sheetName val="_SHOPLIST.xls__SHOPLIST_xl_5575"/>
      <sheetName val="_SHOPLIST.xls__SHOPLIST_xl_5576"/>
      <sheetName val="_SHOPLIST.xls_70___0_s__i____73"/>
      <sheetName val="_SHOPLIST.xls__VW__VU________55"/>
      <sheetName val="_SHOPLIST.xls__VW__VU________56"/>
      <sheetName val="_SHOPLIST.xls_70_x005f_x0000___0_x_23"/>
      <sheetName val="_SHOPLIST.xls_70___0_s__i____74"/>
      <sheetName val="_SHOPLIST.xls_70___0_s__i____75"/>
      <sheetName val="_SHOPLIST.xls__SHOPLIST_xl_5577"/>
      <sheetName val="_SHOPLIST.xls__SHOPLIST_xl_5578"/>
      <sheetName val="_SHOPLIST.xls__SHOPLIST_xl_5579"/>
      <sheetName val="_SHOPLIST.xls__SHOPLIST_xl_5580"/>
      <sheetName val="_SHOPLIST.xls__SHOPLIST_xl_5581"/>
      <sheetName val="_SHOPLIST.xls__SHOPLIST_xl_5582"/>
      <sheetName val="_SHOPLIST.xls__SHOPLIST_xl_5583"/>
      <sheetName val="_SHOPLIST.xls__SHOPLIST_xl_5584"/>
      <sheetName val="_SHOPLIST.xls__SHOPLIST_xl_5585"/>
      <sheetName val="_SHOPLIST.xls__SHOPLIST_xl_5586"/>
      <sheetName val="_SHOPLIST.xls__SHOPLIST_xl_5587"/>
      <sheetName val="_SHOPLIST.xls__SHOPLIST_xl_5588"/>
      <sheetName val="_SHOPLIST.xls__SHOPLIST_xl_5589"/>
      <sheetName val="_SHOPLIST.xls__SHOPLIST_xl_5590"/>
      <sheetName val="_SHOPLIST.xls__SHOPLIST_xl_5591"/>
      <sheetName val="_SHOPLIST.xls__SHOPLIST_xl_5592"/>
      <sheetName val="_SHOPLIST.xls__SHOPLIST_xl_5593"/>
      <sheetName val="_SHOPLIST.xls__SHOPLIST_xl_5594"/>
      <sheetName val="_SHOPLIST.xls__SHOPLIST_xl_5595"/>
      <sheetName val="_SHOPLIST.xls__SHOPLIST_xl_5596"/>
      <sheetName val="_SHOPLIST.xls__SHOPLIST_xl_5597"/>
      <sheetName val="_SHOPLIST.xls__SHOPLIST_xl_5598"/>
      <sheetName val="_SHOPLIST.xls__SHOPLIST_xl_5599"/>
      <sheetName val="_SHOPLIST.xls__SHOPLIST_xl_5600"/>
      <sheetName val="_SHOPLIST.xls__SHOPLIST_xl_5601"/>
      <sheetName val="_SHOPLIST.xls__SHOPLIST_xl_5602"/>
      <sheetName val="_SHOPLIST.xls__SHOPLIST_xl_5603"/>
      <sheetName val="_SHOPLIST.xls__SHOPLIST_xl_5604"/>
      <sheetName val="_SHOPLIST.xls__SHOPLIST_xl_5605"/>
      <sheetName val="_SHOPLIST.xls__SHOPLIST_xl_5606"/>
      <sheetName val="_SHOPLIST.xls__SHOPLIST_xl_5607"/>
      <sheetName val="_SHOPLIST.xls__SHOPLIST_xl_5608"/>
      <sheetName val="_SHOPLIST.xls__SHOPLIST_xl_5609"/>
      <sheetName val="_SHOPLIST.xls__SHOPLIST_xl_5610"/>
      <sheetName val="_SHOPLIST.xls__SHOPLIST_xl_5611"/>
      <sheetName val="_SHOPLIST.xls__SHOPLIST_xl_5612"/>
      <sheetName val="_SHOPLIST.xls__SHOPLIST_xl_5613"/>
      <sheetName val="_SHOPLIST.xls__SHOPLIST_xl_5614"/>
      <sheetName val="_SHOPLIST.xls__SHOPLIST_xl_5615"/>
      <sheetName val="_SHOPLIST.xls__SHOPLIST_xl_5616"/>
      <sheetName val="_SHOPLIST.xls__SHOPLIST_xl_5617"/>
      <sheetName val="_SHOPLIST.xls__SHOPLIST_xl_5618"/>
      <sheetName val="_SHOPLIST.xls__SHOPLIST_xl_5619"/>
      <sheetName val="_SHOPLIST.xls__SHOPLIST_xl_5620"/>
      <sheetName val="_SHOPLIST.xls__SHOPLIST_xl_5621"/>
      <sheetName val="_SHOPLIST.xls__SHOPLIST_xl_5622"/>
      <sheetName val="_SHOPLIST.xls__SHOPLIST_xl_5623"/>
      <sheetName val="_SHOPLIST.xls__SHOPLIST_xl_5624"/>
      <sheetName val="_SHOPLIST.xls__SHOPLIST_xl_5625"/>
      <sheetName val="_SHOPLIST.xls__SHOPLIST_xl_5626"/>
      <sheetName val="_SHOPLIST.xls__SHOPLIST_xl_5627"/>
      <sheetName val="_SHOPLIST.xls__SHOPLIST_xl_5628"/>
      <sheetName val="_SHOPLIST.xls__SHOPLIST_xl_5629"/>
      <sheetName val="_SHOPLIST.xls__SHOPLIST_xl_5630"/>
      <sheetName val="_SHOPLIST.xls__SHOPLIST_xl_5631"/>
      <sheetName val="_SHOPLIST.xls__SHOPLIST_xl_5632"/>
      <sheetName val="_SHOPLIST.xls__SHOPLIST_xl_5633"/>
      <sheetName val="_SHOPLIST.xls__SHOPLIST_xl_5634"/>
      <sheetName val="_SHOPLIST.xls__SHOPLIST_xl_5635"/>
      <sheetName val="_SHOPLIST.xls__SHOPLIST_xl_5636"/>
      <sheetName val="_SHOPLIST.xls__SHOPLIST_xl_5637"/>
      <sheetName val="_SHOPLIST.xls__SHOPLIST_xl_5638"/>
      <sheetName val="_SHOPLIST.xls__SHOPLIST_xl_5639"/>
      <sheetName val="_SHOPLIST.xls__SHOPLIST_xl_5640"/>
      <sheetName val="_SHOPLIST.xls__SHOPLIST_xl_5641"/>
      <sheetName val="_SHOPLIST.xls__SHOPLIST_xl_5642"/>
      <sheetName val="_SHOPLIST.xls__SHOPLIST_xl_5643"/>
      <sheetName val="_SHOPLIST.xls__SHOPLIST_xl_5644"/>
      <sheetName val="_SHOPLIST.xls__SHOPLIST_xl_5645"/>
      <sheetName val="_SHOPLIST.xls__SHOPLIST_xl_5646"/>
      <sheetName val="_SHOPLIST.xls__SHOPLIST_xl_5647"/>
      <sheetName val="_SHOPLIST.xls__SHOPLIST_xl_5648"/>
      <sheetName val="_SHOPLIST.xls__SHOPLIST_xl_5649"/>
      <sheetName val="_SHOPLIST.xls__SHOPLIST_xl_5650"/>
      <sheetName val="_SHOPLIST.xls__SHOPLIST_xl_5651"/>
      <sheetName val="_SHOPLIST.xls__SHOPLIST_xl_5652"/>
      <sheetName val="_SHOPLIST.xls__SHOPLIST_xl_5653"/>
      <sheetName val="_SHOPLIST.xls__SHOPLIST_xl_5654"/>
      <sheetName val="_SHOPLIST.xls__SHOPLIST_xl_5655"/>
      <sheetName val="_SHOPLIST.xls__SHOPLIST_xl_5656"/>
      <sheetName val="_SHOPLIST.xls__SHOPLIST_xl_5657"/>
      <sheetName val="_SHOPLIST.xls__SHOPLIST_xl_5658"/>
      <sheetName val="_SHOPLIST.xls__SHOPLIST_xl_5659"/>
      <sheetName val="_SHOPLIST.xls__SHOPLIST_xl_5660"/>
      <sheetName val="_SHOPLIST.xls__SHOPLIST_xl_5661"/>
      <sheetName val="_SHOPLIST.xls__SHOPLIST_xl_5662"/>
      <sheetName val="_SHOPLIST.xls__SHOPLIST_xl_5663"/>
      <sheetName val="_SHOPLIST.xls__SHOPLIST_xl_5664"/>
      <sheetName val="_SHOPLIST.xls__SHOPLIST_xl_5665"/>
      <sheetName val="_SHOPLIST.xls__SHOPLIST_xl_5666"/>
      <sheetName val="_SHOPLIST.xls__SHOPLIST_xl_5667"/>
      <sheetName val="_SHOPLIST.xls__SHOPLIST_xl_5668"/>
      <sheetName val="_SHOPLIST.xls__SHOPLIST_xl_5669"/>
      <sheetName val="_SHOPLIST.xls__SHOPLIST_xl_5670"/>
      <sheetName val="_SHOPLIST.xls__SHOPLIST_xl_5671"/>
      <sheetName val="_SHOPLIST.xls__SHOPLIST_xl_5672"/>
      <sheetName val="_SHOPLIST.xls__SHOPLIST_xl_5673"/>
      <sheetName val="_SHOPLIST.xls__SHOPLIST_xl_5674"/>
      <sheetName val="_SHOPLIST.xls__SHOPLIST_xl_5675"/>
      <sheetName val="_SHOPLIST.xls__SHOPLIST_xl_5676"/>
      <sheetName val="_SHOPLIST.xls__SHOPLIST_xl_5677"/>
      <sheetName val="_SHOPLIST.xls__SHOPLIST_xl_5678"/>
      <sheetName val="_SHOPLIST.xls__SHOPLIST_xl_5679"/>
      <sheetName val="_SHOPLIST.xls__SHOPLIST_xl_5680"/>
      <sheetName val="_SHOPLIST.xls__SHOPLIST_xl_5681"/>
      <sheetName val="_SHOPLIST.xls__SHOPLIST_xl_5682"/>
      <sheetName val="_SHOPLIST.xls__SHOPLIST_xl_5683"/>
      <sheetName val="_SHOPLIST.xls__SHOPLIST_xl_5684"/>
      <sheetName val="_SHOPLIST.xls__SHOPLIST_xl_5685"/>
      <sheetName val="_SHOPLIST.xls__SHOPLIST_xl_5686"/>
      <sheetName val="_SHOPLIST.xls__SHOPLIST_xl_5687"/>
      <sheetName val="_SHOPLIST.xls__SHOPLIST_xl_5688"/>
      <sheetName val="_SHOPLIST.xls__SHOPLIST_xl_5689"/>
      <sheetName val="_SHOPLIST.xls__SHOPLIST_xl_5690"/>
      <sheetName val="_SHOPLIST.xls__SHOPLIST_xl_5691"/>
      <sheetName val="_SHOPLIST.xls__SHOPLIST_xl_5692"/>
      <sheetName val="_SHOPLIST.xls__SHOPLIST_xl_5693"/>
      <sheetName val="_SHOPLIST.xls__SHOPLIST_xl_5694"/>
      <sheetName val="_SHOPLIST.xls__SHOPLIST_xl_5695"/>
      <sheetName val="_SHOPLIST.xls__SHOPLIST_xl_5696"/>
      <sheetName val="_SHOPLIST.xls__SHOPLIST_xl_5697"/>
      <sheetName val="_SHOPLIST.xls__SHOPLIST_xl_5698"/>
      <sheetName val="_SHOPLIST.xls__SHOPLIST_xl_5699"/>
      <sheetName val="_SHOPLIST.xls__SHOPLIST_xl_5700"/>
      <sheetName val="_SHOPLIST.xls__SHOPLIST_xl_5701"/>
      <sheetName val="_SHOPLIST.xls__SHOPLIST_xl_5702"/>
      <sheetName val="_SHOPLIST.xls__SHOPLIST_xl_5703"/>
      <sheetName val="_SHOPLIST.xls__SHOPLIST_xl_5704"/>
      <sheetName val="_SHOPLIST.xls__SHOPLIST_xl_5705"/>
      <sheetName val="_SHOPLIST.xls__SHOPLIST_xl_5706"/>
      <sheetName val="_SHOPLIST.xls__SHOPLIST_xl_5707"/>
      <sheetName val="_SHOPLIST.xls__SHOPLIST_xl_5708"/>
      <sheetName val="_SHOPLIST.xls__SHOPLIST_xl_5709"/>
      <sheetName val="_SHOPLIST.xls__SHOPLIST_xl_5710"/>
      <sheetName val="_SHOPLIST.xls__SHOPLIST_xl_5711"/>
      <sheetName val="_SHOPLIST.xls__SHOPLIST_xl_5712"/>
      <sheetName val="_SHOPLIST.xls__SHOPLIST_xl_5713"/>
      <sheetName val="_SHOPLIST.xls__SHOPLIST_xl_5714"/>
      <sheetName val="_SHOPLIST.xls__SHOPLIST_xl_5715"/>
      <sheetName val="_SHOPLIST.xls_70___0_s__i____76"/>
      <sheetName val="_SHOPLIST.xls__SHOPLIST_xl_5716"/>
      <sheetName val="_SHOPLIST.xls__SHOPLIST_xl_5717"/>
      <sheetName val="_SHOPLIST.xls__SHOPLIST_xl_5718"/>
      <sheetName val="_SHOPLIST.xls__SHOPLIST_xl_5719"/>
      <sheetName val="_SHOPLIST.xls__SHOPLIST_xl_5720"/>
      <sheetName val="_SHOPLIST.xls__SHOPLIST_xl_5721"/>
      <sheetName val="_SHOPLIST.xls__SHOPLIST_xl_5722"/>
      <sheetName val="_SHOPLIST.xls__SHOPLIST_xl_5723"/>
      <sheetName val="_SHOPLIST.xls__SHOPLIST_xl_5724"/>
      <sheetName val="_SHOPLIST.xls__SHOPLIST_xl_5725"/>
      <sheetName val="_SHOPLIST.xls__SHOPLIST_xl_5726"/>
      <sheetName val="_SHOPLIST.xls__SHOPLIST_xl_5727"/>
      <sheetName val="_SHOPLIST.xls__SHOPLIST_xl_5728"/>
      <sheetName val="_SHOPLIST.xls__SHOPLIST_xl_5729"/>
      <sheetName val="_SHOPLIST.xls__SHOPLIST_xl_5730"/>
      <sheetName val="_SHOPLIST.xls__SHOPLIST_xl_5731"/>
      <sheetName val="_SHOPLIST.xls__SHOPLIST_xl_5732"/>
      <sheetName val="_SHOPLIST.xls__SHOPLIST_xl_5733"/>
      <sheetName val="_SHOPLIST.xls__SHOPLIST_xl_5734"/>
      <sheetName val="_SHOPLIST.xls__SHOPLIST_xl_5735"/>
      <sheetName val="_SHOPLIST.xls__SHOPLIST_xl_5736"/>
      <sheetName val="_SHOPLIST.xls__SHOPLIST_xl_5737"/>
      <sheetName val="_SHOPLIST.xls__SHOPLIST_xl_5738"/>
      <sheetName val="_SHOPLIST.xls__SHOPLIST_xl_5739"/>
      <sheetName val="_SHOPLIST.xls__SHOPLIST_xl_5740"/>
      <sheetName val="_SHOPLIST.xls__SHOPLIST_xl_5741"/>
      <sheetName val="_SHOPLIST.xls__SHOPLIST_xl_5742"/>
      <sheetName val="_SHOPLIST.xls__SHOPLIST_xl_5743"/>
      <sheetName val="_SHOPLIST.xls__SHOPLIST_xl_5744"/>
      <sheetName val="_SHOPLIST.xls__SHOPLIST_xl_5745"/>
      <sheetName val="_SHOPLIST.xls__SHOPLIST_xl_5746"/>
      <sheetName val="_SHOPLIST.xls__SHOPLIST_xl_5747"/>
      <sheetName val="_SHOPLIST.xls__SHOPLIST_xl_5748"/>
      <sheetName val="_SHOPLIST.xls__SHOPLIST_xl_5749"/>
      <sheetName val="_SHOPLIST.xls__SHOPLIST_xl_5750"/>
      <sheetName val="_SHOPLIST.xls__SHOPLIST_xl_5751"/>
      <sheetName val="_SHOPLIST.xls__SHOPLIST_xl_5752"/>
      <sheetName val="_SHOPLIST.xls__SHOPLIST_xl_5753"/>
      <sheetName val="_SHOPLIST.xls__SHOPLIST_xl_5754"/>
      <sheetName val="_SHOPLIST.xls__SHOPLIST_xl_5755"/>
      <sheetName val="_SHOPLIST.xls__SHOPLIST_xl_5756"/>
      <sheetName val="_SHOPLIST.xls__SHOPLIST_xl_5757"/>
      <sheetName val="_SHOPLIST.xls__SHOPLIST_xl_5758"/>
      <sheetName val="_SHOPLIST.xls__SHOPLIST_xl_5759"/>
      <sheetName val="_SHOPLIST.xls__SHOPLIST_xl_5760"/>
      <sheetName val="_SHOPLIST.xls__SHOPLIST_xl_5761"/>
      <sheetName val="_SHOPLIST.xls__SHOPLIST_xl_5762"/>
      <sheetName val="_SHOPLIST.xls__SHOPLIST_xl_5763"/>
      <sheetName val="_SHOPLIST.xls__SHOPLIST_xl_5764"/>
      <sheetName val="_SHOPLIST.xls__SHOPLIST_xl_5765"/>
      <sheetName val="_SHOPLIST.xls__SHOPLIST_xl_5766"/>
      <sheetName val="_SHOPLIST.xls__SHOPLIST_xl_5767"/>
      <sheetName val="_SHOPLIST.xls__SHOPLIST_xl_5768"/>
      <sheetName val="_SHOPLIST.xls__SHOPLIST_xl_5769"/>
      <sheetName val="_SHOPLIST.xls__SHOPLIST_xl_5770"/>
      <sheetName val="_SHOPLIST.xls__SHOPLIST_xl_5771"/>
      <sheetName val="_SHOPLIST.xls__SHOPLIST_xl_5772"/>
      <sheetName val="_SHOPLIST.xls__SHOPLIST_xl_5773"/>
      <sheetName val="_SHOPLIST.xls__SHOPLIST_xl_5774"/>
      <sheetName val="_SHOPLIST.xls__SHOPLIST_xl_5775"/>
      <sheetName val="_SHOPLIST.xls__SHOPLIST_xl_5776"/>
      <sheetName val="_SHOPLIST.xls__SHOPLIST_xl_5777"/>
      <sheetName val="_SHOPLIST.xls__SHOPLIST_xl_5778"/>
      <sheetName val="_SHOPLIST.xls__SHOPLIST_xl_5779"/>
      <sheetName val="_SHOPLIST.xls__SHOPLIST_xl_5780"/>
      <sheetName val="_SHOPLIST.xls__SHOPLIST_xl_5781"/>
      <sheetName val="_SHOPLIST.xls__SHOPLIST_xl_5782"/>
      <sheetName val="_SHOPLIST.xls__SHOPLIST_xl_5783"/>
      <sheetName val="_SHOPLIST.xls__SHOPLIST_xl_5784"/>
      <sheetName val="_SHOPLIST.xls__SHOPLIST_xl_5785"/>
      <sheetName val="_SHOPLIST.xls__SHOPLIST_xl_5786"/>
      <sheetName val="_SHOPLIST.xls__SHOPLIST_xl_5787"/>
      <sheetName val="_SHOPLIST.xls__SHOPLIST_xl_5788"/>
      <sheetName val="_SHOPLIST.xls__SHOPLIST_xl_5789"/>
      <sheetName val="_SHOPLIST.xls__SHOPLIST_xl_5790"/>
      <sheetName val="_SHOPLIST.xls__SHOPLIST_xl_5791"/>
      <sheetName val="_SHOPLIST.xls__SHOPLIST_xl_5792"/>
      <sheetName val="_SHOPLIST.xls__SHOPLIST_xl_5793"/>
      <sheetName val="_SHOPLIST.xls__SHOPLIST_xl_5794"/>
      <sheetName val="_SHOPLIST.xls__SHOPLIST_xl_5795"/>
      <sheetName val="_SHOPLIST.xls__SHOPLIST_xl_5796"/>
      <sheetName val="_SHOPLIST.xls__SHOPLIST_xl_5797"/>
      <sheetName val="_SHOPLIST.xls__SHOPLIST_xl_5798"/>
      <sheetName val="_SHOPLIST.xls__SHOPLIST_xl_5799"/>
      <sheetName val="_SHOPLIST.xls__SHOPLIST_xl_5800"/>
      <sheetName val="_SHOPLIST.xls__SHOPLIST_xl_5801"/>
      <sheetName val="_SHOPLIST.xls__SHOPLIST_xl_5802"/>
      <sheetName val="_SHOPLIST.xls__SHOPLIST_xl_5803"/>
      <sheetName val="_SHOPLIST.xls__SHOPLIST_xl_5804"/>
      <sheetName val="_SHOPLIST.xls__SHOPLIST_xl_5805"/>
      <sheetName val="_SHOPLIST.xls__SHOPLIST_xl_5806"/>
      <sheetName val="_SHOPLIST.xls__SHOPLIST_xl_5807"/>
      <sheetName val="_SHOPLIST.xls__SHOPLIST_xl_5808"/>
      <sheetName val="_SHOPLIST.xls__SHOPLIST_xl_5809"/>
      <sheetName val="_SHOPLIST.xls__SHOPLIST_xl_5810"/>
      <sheetName val="_SHOPLIST.xls__SHOPLIST_xl_5811"/>
      <sheetName val="_SHOPLIST.xls__SHOPLIST_xl_5812"/>
      <sheetName val="_SHOPLIST.xls__SHOPLIST_xl_5813"/>
      <sheetName val="_SHOPLIST.xls__SHOPLIST_xl_5814"/>
      <sheetName val="_SHOPLIST.xls__SHOPLIST_xl_5815"/>
      <sheetName val="_SHOPLIST.xls__SHOPLIST_xl_5816"/>
      <sheetName val="_SHOPLIST.xls__SHOPLIST_xl_5817"/>
      <sheetName val="_SHOPLIST.xls__SHOPLIST_xl_5818"/>
      <sheetName val="_SHOPLIST.xls__SHOPLIST_xl_5819"/>
      <sheetName val="_SHOPLIST.xls__SHOPLIST_xl_5820"/>
      <sheetName val="_SHOPLIST.xls__SHOPLIST_xl_5821"/>
      <sheetName val="_SHOPLIST.xls__SHOPLIST_xl_5822"/>
      <sheetName val="_SHOPLIST.xls__SHOPLIST_xl_5823"/>
      <sheetName val="_SHOPLIST.xls__SHOPLIST_xl_5824"/>
      <sheetName val="_SHOPLIST.xls__SHOPLIST_xl_5825"/>
      <sheetName val="_SHOPLIST.xls__SHOPLIST_xl_5826"/>
      <sheetName val="_SHOPLIST.xls__SHOPLIST_xl_5827"/>
      <sheetName val="_SHOPLIST.xls__SHOPLIST_xl_5828"/>
      <sheetName val="_SHOPLIST.xls__SHOPLIST_xl_5829"/>
      <sheetName val="_SHOPLIST.xls__SHOPLIST_xl_5830"/>
      <sheetName val="_SHOPLIST.xls__SHOPLIST_xl_5831"/>
      <sheetName val="_SHOPLIST.xls__SHOPLIST_xl_5832"/>
      <sheetName val="_SHOPLIST.xls__SHOPLIST_xl_5833"/>
      <sheetName val="_SHOPLIST.xls__SHOPLIST_xl_5834"/>
      <sheetName val="_SHOPLIST.xls__SHOPLIST_xl_5835"/>
      <sheetName val="_SHOPLIST.xls__SHOPLIST_xl_5836"/>
      <sheetName val="_SHOPLIST.xls__SHOPLIST_xl_5837"/>
      <sheetName val="_SHOPLIST.xls__SHOPLIST_xl_5838"/>
      <sheetName val="_SHOPLIST.xls__SHOPLIST_xl_5839"/>
      <sheetName val="_SHOPLIST.xls__SHOPLIST_xl_5840"/>
      <sheetName val="_SHOPLIST.xls__SHOPLIST_xl_5841"/>
      <sheetName val="_SHOPLIST.xls__SHOPLIST_xl_5842"/>
      <sheetName val="_SHOPLIST.xls__SHOPLIST_xl_5843"/>
      <sheetName val="_SHOPLIST.xls__SHOPLIST_xl_5844"/>
      <sheetName val="_SHOPLIST.xls__SHOPLIST_xl_5845"/>
      <sheetName val="_SHOPLIST.xls__SHOPLIST_xl_5846"/>
      <sheetName val="_SHOPLIST.xls__SHOPLIST_xl_5847"/>
      <sheetName val="_SHOPLIST.xls__SHOPLIST_xl_5848"/>
      <sheetName val="_SHOPLIST.xls__SHOPLIST_xl_5849"/>
      <sheetName val="_SHOPLIST.xls__SHOPLIST_xl_5850"/>
      <sheetName val="_SHOPLIST.xls__SHOPLIST_xl_5851"/>
      <sheetName val="_SHOPLIST.xls__SHOPLIST_xl_5852"/>
      <sheetName val="_SHOPLIST.xls__SHOPLIST_xl_5853"/>
      <sheetName val="_SHOPLIST.xls__SHOPLIST_xl_5854"/>
      <sheetName val="_SHOPLIST.xls__SHOPLIST_xl_5855"/>
      <sheetName val="_SHOPLIST.xls__SHOPLIST_xl_5856"/>
      <sheetName val="_SHOPLIST.xls__SHOPLIST_xl_5857"/>
      <sheetName val="_SHOPLIST.xls__SHOPLIST_xl_5858"/>
      <sheetName val="_SHOPLIST.xls__SHOPLIST_xl_5859"/>
      <sheetName val="_SHOPLIST.xls__SHOPLIST_xl_5860"/>
      <sheetName val="_SHOPLIST.xls__SHOPLIST_xl_5861"/>
      <sheetName val="_SHOPLIST.xls__SHOPLIST_xl_5862"/>
      <sheetName val="_SHOPLIST.xls__SHOPLIST_xl_5863"/>
      <sheetName val="_SHOPLIST.xls__SHOPLIST_xl_5864"/>
      <sheetName val="_SHOPLIST.xls__SHOPLIST_xl_5865"/>
      <sheetName val="_SHOPLIST.xls__SHOPLIST_xl_5866"/>
      <sheetName val="_SHOPLIST.xls__SHOPLIST_xl_5867"/>
      <sheetName val="_SHOPLIST.xls__SHOPLIST_xl_5868"/>
      <sheetName val="_SHOPLIST.xls__SHOPLIST_xl_5869"/>
      <sheetName val="_SHOPLIST.xls__SHOPLIST_xl_5870"/>
      <sheetName val="_SHOPLIST.xls__SHOPLIST_xl_5871"/>
      <sheetName val="_SHOPLIST.xls__SHOPLIST_xl_5872"/>
      <sheetName val="_SHOPLIST.xls__SHOPLIST_xl_5873"/>
      <sheetName val="_SHOPLIST.xls__SHOPLIST_xl_5874"/>
      <sheetName val="_SHOPLIST.xls__SHOPLIST_xl_5875"/>
      <sheetName val="_SHOPLIST.xls__SHOPLIST_xl_5876"/>
      <sheetName val="_SHOPLIST.xls__SHOPLIST_xl_5877"/>
      <sheetName val="_SHOPLIST.xls__SHOPLIST_xl_5878"/>
      <sheetName val="_SHOPLIST.xls__SHOPLIST_xl_5879"/>
      <sheetName val="_SHOPLIST.xls__SHOPLIST_xl_5880"/>
      <sheetName val="_SHOPLIST.xls__SHOPLIST_xl_5881"/>
      <sheetName val="_SHOPLIST.xls__SHOPLIST_xl_5882"/>
      <sheetName val="_SHOPLIST.xls__SHOPLIST_xl_5883"/>
      <sheetName val="_SHOPLIST.xls__SHOPLIST_xl_5884"/>
      <sheetName val="_SHOPLIST.xls__SHOPLIST_xl_5885"/>
      <sheetName val="_SHOPLIST.xls__SHOPLIST_xl_5886"/>
      <sheetName val="_SHOPLIST.xls__SHOPLIST_xl_5887"/>
      <sheetName val="_SHOPLIST.xls__SHOPLIST_xl_5888"/>
      <sheetName val="_SHOPLIST.xls__SHOPLIST_xl_5889"/>
      <sheetName val="_SHOPLIST.xls__SHOPLIST_xl_5890"/>
      <sheetName val="_SHOPLIST.xls__SHOPLIST_xl_5891"/>
      <sheetName val="_SHOPLIST.xls__SHOPLIST_xl_5892"/>
      <sheetName val="_SHOPLIST.xls__SHOPLIST_xl_5893"/>
      <sheetName val="_SHOPLIST.xls__SHOPLIST_xl_5894"/>
      <sheetName val="_SHOPLIST.xls__SHOPLIST_xl_5895"/>
      <sheetName val="_SHOPLIST.xls__SHOPLIST_xl_5896"/>
      <sheetName val="_SHOPLIST.xls__SHOPLIST_xl_5897"/>
      <sheetName val="_SHOPLIST.xls__SHOPLIST_xl_5898"/>
      <sheetName val="_SHOPLIST.xls__SHOPLIST_xl_5899"/>
      <sheetName val="_SHOPLIST.xls__SHOPLIST_xl_5900"/>
      <sheetName val="_SHOPLIST.xls__SHOPLIST_xl_5901"/>
      <sheetName val="_SHOPLIST.xls__SHOPLIST_xl_5902"/>
      <sheetName val="_SHOPLIST.xls__SHOPLIST_xl_5903"/>
      <sheetName val="_SHOPLIST.xls__SHOPLIST_xl_5904"/>
      <sheetName val="_SHOPLIST.xls__SHOPLIST_xl_5905"/>
      <sheetName val="_SHOPLIST.xls__SHOPLIST_xl_5906"/>
      <sheetName val="_SHOPLIST.xls__SHOPLIST_xl_5907"/>
      <sheetName val="_SHOPLIST.xls__SHOPLIST_xl_5908"/>
      <sheetName val="_SHOPLIST.xls__SHOPLIST_xl_5909"/>
      <sheetName val="_SHOPLIST.xls__SHOPLIST_xl_5910"/>
      <sheetName val="_SHOPLIST.xls__SHOPLIST_xl_5911"/>
      <sheetName val="_SHOPLIST.xls__SHOPLIST_xl_5912"/>
      <sheetName val="_SHOPLIST.xls__SHOPLIST_xl_5913"/>
      <sheetName val="_SHOPLIST.xls_70_x005f_x0000___0_x_24"/>
      <sheetName val="_SHOPLIST.xls__SHOPLIST_xl_5914"/>
      <sheetName val="_SHOPLIST.xls__SHOPLIST_xl_5915"/>
      <sheetName val="_SHOPLIST.xls__SHOPLIST_xl_5916"/>
      <sheetName val="_SHOPLIST.xls__SHOPLIST_xl_5917"/>
      <sheetName val="_SHOPLIST.xls__SHOPLIST_xl_5918"/>
      <sheetName val="_SHOPLIST.xls__SHOPLIST_xl_5919"/>
      <sheetName val="_SHOPLIST.xls__SHOPLIST_xl_5920"/>
      <sheetName val="_SHOPLIST.xls__SHOPLIST_xl_5921"/>
      <sheetName val="_SHOPLIST.xls__SHOPLIST_xl_5922"/>
      <sheetName val="_SHOPLIST.xls__SHOPLIST_xl_5923"/>
      <sheetName val="_SHOPLIST.xls__SHOPLIST_xl_5924"/>
      <sheetName val="_SHOPLIST.xls__SHOPLIST_xl_5925"/>
      <sheetName val="_SHOPLIST.xls__SHOPLIST_xl_5926"/>
      <sheetName val="_SHOPLIST.xls__SHOPLIST_xl_5927"/>
      <sheetName val="_SHOPLIST.xls__SHOPLIST_xl_5928"/>
      <sheetName val="_SHOPLIST.xls__SHOPLIST_xl_5929"/>
      <sheetName val="_SHOPLIST.xls__SHOPLIST_xl_5930"/>
      <sheetName val="_SHOPLIST.xls__SHOPLIST_xl_5931"/>
      <sheetName val="_SHOPLIST.xls__SHOPLIST_xl_5932"/>
      <sheetName val="_SHOPLIST.xls__SHOPLIST_xl_5933"/>
      <sheetName val="_SHOPLIST.xls__SHOPLIST_xl_5934"/>
      <sheetName val="_SHOPLIST.xls__SHOPLIST_xl_5935"/>
      <sheetName val="_SHOPLIST.xls__SHOPLIST_xl_5936"/>
      <sheetName val="_SHOPLIST.xls__SHOPLIST_xl_5937"/>
      <sheetName val="_SHOPLIST.xls__SHOPLIST_xl_5938"/>
      <sheetName val="_SHOPLIST.xls__SHOPLIST_xl_5939"/>
      <sheetName val="_SHOPLIST.xls__SHOPLIST_xl_5940"/>
      <sheetName val="_SHOPLIST.xls__SHOPLIST_xl_5941"/>
      <sheetName val="_SHOPLIST.xls__SHOPLIST_xl_5942"/>
      <sheetName val="_SHOPLIST.xls__SHOPLIST_xl_5943"/>
      <sheetName val="_SHOPLIST.xls__SHOPLIST_xl_5944"/>
      <sheetName val="_SHOPLIST.xls__SHOPLIST_xl_5945"/>
      <sheetName val="_SHOPLIST.xls__SHOPLIST_xl_5946"/>
      <sheetName val="_SHOPLIST.xls__SHOPLIST_xl_5947"/>
      <sheetName val="_SHOPLIST.xls__SHOPLIST_xl_5948"/>
      <sheetName val="_SHOPLIST.xls__SHOPLIST_xl_5949"/>
      <sheetName val="_SHOPLIST.xls__SHOPLIST_xl_5950"/>
      <sheetName val="_SHOPLIST.xls__SHOPLIST_xl_5951"/>
      <sheetName val="_SHOPLIST.xls__SHOPLIST_xl_5952"/>
      <sheetName val="_SHOPLIST.xls__SHOPLIST_xl_5953"/>
      <sheetName val="_SHOPLIST.xls__SHOPLIST_xl_5954"/>
      <sheetName val="_SHOPLIST.xls__SHOPLIST_xl_5955"/>
      <sheetName val="_SHOPLIST.xls__SHOPLIST_xl_5956"/>
      <sheetName val="_SHOPLIST.xls__SHOPLIST_xl_5957"/>
      <sheetName val="_SHOPLIST.xls__SHOPLIST_xl_5958"/>
      <sheetName val="_SHOPLIST.xls__SHOPLIST_xl_5959"/>
      <sheetName val="_SHOPLIST.xls__SHOPLIST_xl_5960"/>
      <sheetName val="_SHOPLIST.xls__SHOPLIST_xl_5961"/>
      <sheetName val="_SHOPLIST.xls__SHOPLIST_xl_5962"/>
      <sheetName val="_SHOPLIST.xls__SHOPLIST_xl_5963"/>
      <sheetName val="_SHOPLIST.xls__SHOPLIST_xl_5964"/>
      <sheetName val="_SHOPLIST.xls__SHOPLIST_xl_5965"/>
      <sheetName val="_SHOPLIST.xls__SHOPLIST_xl_5966"/>
      <sheetName val="_SHOPLIST.xls__SHOPLIST_xl_5967"/>
      <sheetName val="_SHOPLIST.xls__SHOPLIST_xl_5968"/>
      <sheetName val="_SHOPLIST.xls__SHOPLIST_xl_5969"/>
      <sheetName val="_SHOPLIST.xls__SHOPLIST_xl_5970"/>
      <sheetName val="_SHOPLIST.xls__SHOPLIST_xl_5971"/>
      <sheetName val="_SHOPLIST.xls__SHOPLIST_xl_5972"/>
      <sheetName val="_SHOPLIST.xls__SHOPLIST_xl_5973"/>
      <sheetName val="_SHOPLIST.xls__SHOPLIST_xl_5974"/>
      <sheetName val="_SHOPLIST.xls__SHOPLIST_xl_5975"/>
      <sheetName val="_SHOPLIST.xls__SHOPLIST_xl_5976"/>
      <sheetName val="_SHOPLIST.xls__SHOPLIST_xl_5977"/>
      <sheetName val="_SHOPLIST.xls__SHOPLIST_xl_5978"/>
      <sheetName val="_SHOPLIST.xls__SHOPLIST_xl_5979"/>
      <sheetName val="_SHOPLIST.xls__SHOPLIST_xl_5980"/>
      <sheetName val="_SHOPLIST.xls__SHOPLIST_xl_5981"/>
      <sheetName val="_SHOPLIST.xls__SHOPLIST_xl_5982"/>
      <sheetName val="_SHOPLIST.xls__SHOPLIST_xl_5983"/>
      <sheetName val="_SHOPLIST.xls__SHOPLIST_xl_5984"/>
      <sheetName val="_SHOPLIST.xls__SHOPLIST_xl_5985"/>
      <sheetName val="_SHOPLIST.xls__SHOPLIST_xl_5986"/>
      <sheetName val="_SHOPLIST.xls__SHOPLIST_xl_5987"/>
      <sheetName val="_SHOPLIST.xls__SHOPLIST_xl_5988"/>
      <sheetName val="_SHOPLIST.xls__SHOPLIST_xl_5989"/>
      <sheetName val="_SHOPLIST.xls__SHOPLIST_xl_5990"/>
      <sheetName val="_SHOPLIST.xls__SHOPLIST_xl_5991"/>
      <sheetName val="_SHOPLIST.xls__SHOPLIST_xl_5992"/>
      <sheetName val="_SHOPLIST.xls__SHOPLIST_xl_5993"/>
      <sheetName val="_SHOPLIST.xls__SHOPLIST_xl_5994"/>
      <sheetName val="_SHOPLIST.xls__SHOPLIST_xl_5995"/>
      <sheetName val="_SHOPLIST.xls__SHOPLIST_xl_5996"/>
      <sheetName val="_SHOPLIST.xls__SHOPLIST_xl_5997"/>
      <sheetName val="_SHOPLIST.xls__SHOPLIST_xl_5998"/>
      <sheetName val="_SHOPLIST.xls__SHOPLIST_xl_5999"/>
      <sheetName val="_SHOPLIST.xls__SHOPLIST_xl_6000"/>
      <sheetName val="_SHOPLIST.xls__SHOPLIST_xl_6001"/>
      <sheetName val="_SHOPLIST.xls__VW__VU________57"/>
      <sheetName val="_SHOPLIST.xls__VW__VU________58"/>
      <sheetName val="_SHOPLIST.xls__SHOPLIST_xl_6002"/>
      <sheetName val="_SHOPLIST.xls__SHOPLIST_xl_6003"/>
      <sheetName val="_SHOPLIST.xls_70___0_s__i____77"/>
      <sheetName val="_SHOPLIST.xls__SHOPLIST_xl_6004"/>
      <sheetName val="_SHOPLIST.xls__SHOPLIST_xl_6005"/>
      <sheetName val="_SHOPLIST.xls__SHOPLIST_xl_6006"/>
      <sheetName val="_SHOPLIST.xls__VW__VU________59"/>
      <sheetName val="_SHOPLIST.xls__VW__VU________60"/>
      <sheetName val="_SHOPLIST.xls__SHOPLIST_xl_6007"/>
      <sheetName val="_SHOPLIST.xls__SHOPLIST_xl_6008"/>
      <sheetName val="_SHOPLIST.xls_70___0_s__i____78"/>
      <sheetName val="_SHOPLIST.xls__SHOPLIST_xl_6009"/>
      <sheetName val="_SHOPLIST.xls__SHOPLIST_xl_6010"/>
      <sheetName val="_SHOPLIST.xls__SHOPLIST_xl_6011"/>
      <sheetName val="_SHOPLIST.xls__SHOPLIST_xl_6012"/>
      <sheetName val="_SHOPLIST.xls__SHOPLIST_xl_6013"/>
      <sheetName val="_SHOPLIST.xls__SHOPLIST_xl_6014"/>
      <sheetName val="_SHOPLIST.xls__SHOPLIST_xl_6015"/>
      <sheetName val="_SHOPLIST.xls__SHOPLIST_xl_6016"/>
      <sheetName val="_SHOPLIST.xls__SHOPLIST_xl_6017"/>
      <sheetName val="_SHOPLIST.xls__SHOPLIST_xl_6018"/>
      <sheetName val="_SHOPLIST.xls__SHOPLIST_xl_6019"/>
      <sheetName val="_SHOPLIST.xls__SHOPLIST_xl_6020"/>
      <sheetName val="_SHOPLIST.xls__SHOPLIST_xl_6021"/>
      <sheetName val="_SHOPLIST.xls__SHOPLIST_xl_6022"/>
      <sheetName val="_SHOPLIST.xls__SHOPLIST_xl_6023"/>
      <sheetName val="_SHOPLIST.xls__SHOPLIST_xl_6024"/>
      <sheetName val="_SHOPLIST.xls__SHOPLIST_xl_6025"/>
      <sheetName val="_SHOPLIST.xls__SHOPLIST_xl_6026"/>
      <sheetName val="_SHOPLIST.xls__SHOPLIST_xl_6027"/>
      <sheetName val="_SHOPLIST.xls__SHOPLIST_xl_6028"/>
      <sheetName val="_SHOPLIST.xls__SHOPLIST_xl_6029"/>
      <sheetName val="_SHOPLIST.xls__SHOPLIST_xl_6030"/>
      <sheetName val="_SHOPLIST.xls__SHOPLIST_xl_6031"/>
      <sheetName val="_SHOPLIST.xls__SHOPLIST_xl_6032"/>
      <sheetName val="_SHOPLIST.xls__SHOPLIST_xl_6033"/>
      <sheetName val="_SHOPLIST.xls__SHOPLIST_xl_6034"/>
      <sheetName val="_SHOPLIST.xls__SHOPLIST_xl_6035"/>
      <sheetName val="_SHOPLIST.xls__SHOPLIST_xl_6036"/>
      <sheetName val="_SHOPLIST.xls__SHOPLIST_xl_6037"/>
      <sheetName val="_SHOPLIST.xls__SHOPLIST_xl_6038"/>
      <sheetName val="_SHOPLIST.xls__SHOPLIST_xl_6039"/>
      <sheetName val="_SHOPLIST.xls__SHOPLIST_xl_6040"/>
      <sheetName val="_SHOPLIST.xls__SHOPLIST_xl_6041"/>
      <sheetName val="_SHOPLIST.xls__SHOPLIST_xl_6042"/>
      <sheetName val="_SHOPLIST.xls__SHOPLIST_xl_6043"/>
      <sheetName val="_SHOPLIST.xls__SHOPLIST_xl_6044"/>
      <sheetName val="_SHOPLIST.xls__SHOPLIST_xl_6045"/>
      <sheetName val="_SHOPLIST.xls__SHOPLIST_xl_6046"/>
      <sheetName val="_SHOPLIST.xls__SHOPLIST_xl_6047"/>
      <sheetName val="_SHOPLIST.xls__SHOPLIST_xl_6048"/>
      <sheetName val="_SHOPLIST.xls__SHOPLIST_xl_6049"/>
      <sheetName val="_SHOPLIST.xls__SHOPLIST_xl_6050"/>
      <sheetName val="_SHOPLIST.xls__SHOPLIST_xl_6051"/>
      <sheetName val="_SHOPLIST.xls__SHOPLIST_xl_6052"/>
      <sheetName val="_SHOPLIST.xls__SHOPLIST_xl_6053"/>
      <sheetName val="_SHOPLIST.xls__SHOPLIST_xl_6054"/>
      <sheetName val="_SHOPLIST.xls__SHOPLIST_xl_6055"/>
      <sheetName val="_SHOPLIST.xls__SHOPLIST_xl_6056"/>
      <sheetName val="_SHOPLIST.xls__SHOPLIST_xl_6057"/>
      <sheetName val="_SHOPLIST.xls__SHOPLIST_xl_6058"/>
      <sheetName val="_SHOPLIST.xls__SHOPLIST_xl_6059"/>
      <sheetName val="_SHOPLIST.xls__SHOPLIST_xl_6060"/>
      <sheetName val="_SHOPLIST.xls__SHOPLIST_xl_6061"/>
      <sheetName val="_SHOPLIST.xls__SHOPLIST_xl_6062"/>
      <sheetName val="_SHOPLIST.xls__SHOPLIST_xl_6063"/>
      <sheetName val="_SHOPLIST.xls__SHOPLIST_xl_6064"/>
      <sheetName val="_SHOPLIST.xls__SHOPLIST_xl_6065"/>
      <sheetName val="_SHOPLIST.xls__SHOPLIST_xl_6066"/>
      <sheetName val="_SHOPLIST.xls__SHOPLIST_xl_6067"/>
      <sheetName val="_SHOPLIST.xls__SHOPLIST_xl_6068"/>
      <sheetName val="_SHOPLIST.xls__SHOPLIST_xl_6069"/>
      <sheetName val="_SHOPLIST.xls__SHOPLIST_xl_6070"/>
      <sheetName val="_SHOPLIST.xls__SHOPLIST_xl_6071"/>
      <sheetName val="_SHOPLIST.xls__SHOPLIST_xl_6072"/>
      <sheetName val="_SHOPLIST.xls__SHOPLIST_xl_6073"/>
      <sheetName val="_SHOPLIST.xls__SHOPLIST_xl_6074"/>
      <sheetName val="_SHOPLIST.xls__SHOPLIST_xl_6075"/>
      <sheetName val="_SHOPLIST.xls__SHOPLIST_xl_6076"/>
      <sheetName val="_SHOPLIST.xls__SHOPLIST_xl_6077"/>
      <sheetName val="_SHOPLIST.xls__SHOPLIST_xl_6078"/>
      <sheetName val="_SHOPLIST.xls__SHOPLIST_xl_6079"/>
      <sheetName val="_SHOPLIST.xls__SHOPLIST_xl_6080"/>
      <sheetName val="_SHOPLIST.xls__SHOPLIST_xl_6081"/>
      <sheetName val="_SHOPLIST.xls__SHOPLIST_xl_6082"/>
      <sheetName val="_SHOPLIST.xls__SHOPLIST_xl_6083"/>
      <sheetName val="_SHOPLIST.xls__SHOPLIST_xl_6084"/>
      <sheetName val="_SHOPLIST.xls__SHOPLIST_xl_6085"/>
      <sheetName val="_SHOPLIST.xls__SHOPLIST_xl_6086"/>
      <sheetName val="_SHOPLIST.xls__SHOPLIST_xl_6087"/>
      <sheetName val="_SHOPLIST.xls__SHOPLIST_xl_6088"/>
      <sheetName val="_SHOPLIST.xls__SHOPLIST_xl_6089"/>
      <sheetName val="_SHOPLIST.xls__SHOPLIST_xl_6090"/>
      <sheetName val="_SHOPLIST.xls__SHOPLIST_xl_6091"/>
      <sheetName val="_SHOPLIST.xls__SHOPLIST_xl_6092"/>
      <sheetName val="_SHOPLIST.xls__SHOPLIST_xl_6093"/>
      <sheetName val="_SHOPLIST.xls__SHOPLIST_xl_6094"/>
      <sheetName val="_SHOPLIST.xls__SHOPLIST_xl_6095"/>
      <sheetName val="_SHOPLIST.xls__SHOPLIST_xl_6096"/>
      <sheetName val="_SHOPLIST.xls__SHOPLIST_xl_6097"/>
      <sheetName val="_SHOPLIST.xls__SHOPLIST_xl_6098"/>
      <sheetName val="_SHOPLIST.xls__SHOPLIST_xl_6099"/>
      <sheetName val="_SHOPLIST.xls__SHOPLIST_xl_6100"/>
      <sheetName val="_SHOPLIST.xls__SHOPLIST_xl_6101"/>
      <sheetName val="_SHOPLIST.xls__SHOPLIST_xl_6102"/>
      <sheetName val="_SHOPLIST.xls__SHOPLIST_xl_6103"/>
      <sheetName val="_SHOPLIST.xls__SHOPLIST_xl_6104"/>
      <sheetName val="_SHOPLIST.xls__SHOPLIST_xl_6105"/>
      <sheetName val="_SHOPLIST.xls__SHOPLIST_xl_6106"/>
      <sheetName val="_SHOPLIST.xls__SHOPLIST_xl_6107"/>
      <sheetName val="_SHOPLIST.xls__SHOPLIST_xl_6108"/>
      <sheetName val="_SHOPLIST.xls__SHOPLIST_xl_6109"/>
      <sheetName val="_SHOPLIST.xls__SHOPLIST_xl_6110"/>
      <sheetName val="_SHOPLIST.xls__SHOPLIST_xl_6111"/>
      <sheetName val="_SHOPLIST.xls__SHOPLIST_xl_6112"/>
      <sheetName val="_SHOPLIST.xls__SHOPLIST_xl_6113"/>
      <sheetName val="_SHOPLIST.xls__SHOPLIST_xl_6114"/>
      <sheetName val="_SHOPLIST.xls__SHOPLIST_xl_6115"/>
      <sheetName val="_SHOPLIST.xls__SHOPLIST_xl_6116"/>
      <sheetName val="_SHOPLIST.xls__SHOPLIST_xl_6117"/>
      <sheetName val="_SHOPLIST.xls__SHOPLIST_xl_6118"/>
      <sheetName val="_SHOPLIST.xls__SHOPLIST_xl_6119"/>
      <sheetName val="_SHOPLIST.xls__SHOPLIST_xl_6120"/>
      <sheetName val="_SHOPLIST.xls__SHOPLIST_xl_6121"/>
      <sheetName val="_SHOPLIST.xls__SHOPLIST_xl_6122"/>
      <sheetName val="_SHOPLIST.xls__SHOPLIST_xl_6123"/>
      <sheetName val="_SHOPLIST.xls__SHOPLIST_xl_6124"/>
      <sheetName val="_SHOPLIST.xls__SHOPLIST_xl_6125"/>
      <sheetName val="_SHOPLIST.xls__SHOPLIST_xl_6126"/>
      <sheetName val="_SHOPLIST.xls__SHOPLIST_xl_6127"/>
      <sheetName val="_SHOPLIST.xls__SHOPLIST_xl_6128"/>
      <sheetName val="_SHOPLIST.xls__SHOPLIST_xl_6129"/>
      <sheetName val="_SHOPLIST.xls__SHOPLIST_xl_6130"/>
      <sheetName val="_SHOPLIST.xls__SHOPLIST_xl_6131"/>
      <sheetName val="_SHOPLIST.xls__SHOPLIST_xl_6132"/>
      <sheetName val="_SHOPLIST.xls__SHOPLIST_xl_6133"/>
      <sheetName val="_SHOPLIST.xls__SHOPLIST_xl_6134"/>
      <sheetName val="_SHOPLIST.xls__SHOPLIST_xl_6135"/>
      <sheetName val="_SHOPLIST.xls__SHOPLIST_xl_6136"/>
      <sheetName val="_SHOPLIST.xls__SHOPLIST_xl_6137"/>
      <sheetName val="_SHOPLIST.xls__SHOPLIST_xl_6138"/>
      <sheetName val="_SHOPLIST.xls_70___0_s__i____79"/>
      <sheetName val="_SHOPLIST.xls__SHOPLIST_xl_6139"/>
      <sheetName val="_SHOPLIST.xls__SHOPLIST_xl_6140"/>
      <sheetName val="_SHOPLIST.xls__SHOPLIST_xl_6141"/>
      <sheetName val="_SHOPLIST.xls__VW__VU________61"/>
      <sheetName val="_SHOPLIST.xls__SHOPLIST_xl_6142"/>
      <sheetName val="_SHOPLIST.xls__SHOPLIST_xl_6143"/>
      <sheetName val="_SHOPLIST.xls__SHOPLIST_xl_6144"/>
      <sheetName val="_SHOPLIST.xls__SHOPLIST_xl_6145"/>
      <sheetName val="_SHOPLIST.xls__SHOPLIST_xl_6146"/>
      <sheetName val="_SHOPLIST.xls__SHOPLIST_xl_6147"/>
      <sheetName val="_SHOPLIST.xls__SHOPLIST_xl_6148"/>
      <sheetName val="_SHOPLIST.xls__SHOPLIST_xl_6149"/>
      <sheetName val="_SHOPLIST.xls__SHOPLIST_xl_6150"/>
      <sheetName val="_SHOPLIST.xls__SHOPLIST_xl_6151"/>
      <sheetName val="_SHOPLIST.xls__SHOPLIST_xl_6152"/>
      <sheetName val="_SHOPLIST.xls__SHOPLIST_xl_6153"/>
      <sheetName val="_SHOPLIST.xls__SHOPLIST_xl_6154"/>
      <sheetName val="_SHOPLIST.xls__SHOPLIST_xl_6155"/>
      <sheetName val="_SHOPLIST.xls__SHOPLIST_xl_6156"/>
      <sheetName val="_SHOPLIST.xls__SHOPLIST_xl_6157"/>
      <sheetName val="_SHOPLIST.xls__SHOPLIST_xl_6158"/>
      <sheetName val="_SHOPLIST.xls__SHOPLIST_xl_6159"/>
      <sheetName val="_SHOPLIST.xls__SHOPLIST_xl_6160"/>
      <sheetName val="_SHOPLIST.xls__SHOPLIST_xl_6161"/>
      <sheetName val="_SHOPLIST.xls__SHOPLIST_xl_6162"/>
      <sheetName val="_SHOPLIST.xls__SHOPLIST_xl_6163"/>
      <sheetName val="_SHOPLIST.xls__SHOPLIST_xl_6164"/>
      <sheetName val="_SHOPLIST.xls__SHOPLIST_xl_6165"/>
      <sheetName val="_SHOPLIST.xls__SHOPLIST_xl_6166"/>
      <sheetName val="_SHOPLIST.xls__SHOPLIST_xl_6167"/>
      <sheetName val="_SHOPLIST.xls__SHOPLIST_xl_6168"/>
      <sheetName val="_SHOPLIST.xls__SHOPLIST_xl_6169"/>
      <sheetName val="_SHOPLIST.xls__SHOPLIST_xl_6170"/>
      <sheetName val="_SHOPLIST.xls__SHOPLIST_xl_6171"/>
      <sheetName val="_SHOPLIST.xls__SHOPLIST_xl_6172"/>
      <sheetName val="_SHOPLIST.xls__SHOPLIST_xl_6173"/>
      <sheetName val="_SHOPLIST.xls__SHOPLIST_xl_6174"/>
      <sheetName val="_SHOPLIST.xls__SHOPLIST_xl_6175"/>
      <sheetName val="_SHOPLIST.xls__SHOPLIST_xl_6176"/>
      <sheetName val="_SHOPLIST.xls__SHOPLIST_xl_6177"/>
      <sheetName val="_SHOPLIST.xls__SHOPLIST_xl_6178"/>
      <sheetName val="_SHOPLIST.xls__SHOPLIST_xl_6179"/>
      <sheetName val="_SHOPLIST.xls__SHOPLIST_xl_6180"/>
      <sheetName val="_SHOPLIST.xls__SHOPLIST_xl_6181"/>
      <sheetName val="_SHOPLIST.xls__SHOPLIST_xl_6182"/>
      <sheetName val="_SHOPLIST.xls__SHOPLIST_xl_6183"/>
      <sheetName val="_SHOPLIST.xls__SHOPLIST_xl_6184"/>
      <sheetName val="_SHOPLIST.xls__SHOPLIST_xl_6185"/>
      <sheetName val="_SHOPLIST.xls__SHOPLIST_xl_6186"/>
      <sheetName val="_SHOPLIST.xls__SHOPLIST_xl_6187"/>
      <sheetName val="_SHOPLIST.xls__SHOPLIST_xl_6188"/>
      <sheetName val="_SHOPLIST.xls__SHOPLIST_xl_6189"/>
      <sheetName val="_SHOPLIST.xls__SHOPLIST_xl_6190"/>
      <sheetName val="_SHOPLIST.xls__SHOPLIST_xl_6191"/>
      <sheetName val="_SHOPLIST.xls__SHOPLIST_xl_6192"/>
      <sheetName val="_SHOPLIST.xls__SHOPLIST_xl_6193"/>
      <sheetName val="_SHOPLIST.xls__SHOPLIST_xl_6194"/>
      <sheetName val="_SHOPLIST.xls__SHOPLIST_xl_6195"/>
      <sheetName val="_SHOPLIST.xls__SHOPLIST_xl_6196"/>
      <sheetName val="_SHOPLIST.xls__SHOPLIST_xl_6197"/>
      <sheetName val="_SHOPLIST.xls__SHOPLIST_xl_6198"/>
      <sheetName val="_SHOPLIST.xls__SHOPLIST_xl_6199"/>
      <sheetName val="_SHOPLIST.xls__SHOPLIST_xl_6200"/>
      <sheetName val="_SHOPLIST.xls__SHOPLIST_xl_6201"/>
      <sheetName val="_SHOPLIST.xls__SHOPLIST_xl_6202"/>
      <sheetName val="_SHOPLIST.xls__SHOPLIST_xl_6203"/>
      <sheetName val="_SHOPLIST.xls__SHOPLIST_xl_6204"/>
      <sheetName val="_SHOPLIST.xls__SHOPLIST_xl_6205"/>
      <sheetName val="_SHOPLIST.xls__SHOPLIST_xl_6206"/>
      <sheetName val="_SHOPLIST.xls__SHOPLIST_xl_6207"/>
      <sheetName val="_SHOPLIST.xls__SHOPLIST_xl_6208"/>
      <sheetName val="_SHOPLIST.xls__SHOPLIST_xl_6209"/>
      <sheetName val="_SHOPLIST.xls__SHOPLIST_xl_6210"/>
      <sheetName val="_SHOPLIST.xls__SHOPLIST_xl_6211"/>
      <sheetName val="_SHOPLIST.xls__SHOPLIST_xl_6212"/>
      <sheetName val="_SHOPLIST.xls__SHOPLIST_xl_6213"/>
      <sheetName val="_SHOPLIST.xls__SHOPLIST_xl_6214"/>
      <sheetName val="_SHOPLIST.xls__SHOPLIST_xl_6215"/>
      <sheetName val="_SHOPLIST.xls__SHOPLIST_xl_6216"/>
      <sheetName val="_SHOPLIST.xls__SHOPLIST_xl_6217"/>
      <sheetName val="_SHOPLIST.xls__SHOPLIST_xl_6218"/>
      <sheetName val="_SHOPLIST.xls__SHOPLIST_xl_6219"/>
      <sheetName val="_SHOPLIST.xls__SHOPLIST_xl_6220"/>
      <sheetName val="_SHOPLIST.xls__SHOPLIST_xl_6221"/>
      <sheetName val="_SHOPLIST.xls__SHOPLIST_xl_6222"/>
      <sheetName val="_SHOPLIST.xls__SHOPLIST_xl_6223"/>
      <sheetName val="_SHOPLIST.xls__SHOPLIST_xl_6224"/>
      <sheetName val="_SHOPLIST.xls__SHOPLIST_xl_6225"/>
      <sheetName val="_SHOPLIST.xls__SHOPLIST_xl_6226"/>
      <sheetName val="_SHOPLIST.xls__SHOPLIST_xl_6227"/>
      <sheetName val="_SHOPLIST.xls__SHOPLIST_xl_6228"/>
      <sheetName val="_SHOPLIST.xls__SHOPLIST_xl_6229"/>
      <sheetName val="_SHOPLIST.xls__SHOPLIST_xl_6230"/>
      <sheetName val="_SHOPLIST.xls__SHOPLIST_xl_6231"/>
      <sheetName val="_SHOPLIST.xls__SHOPLIST_xl_6232"/>
      <sheetName val="_SHOPLIST.xls__SHOPLIST_xl_6233"/>
      <sheetName val="_SHOPLIST.xls__SHOPLIST_xl_6234"/>
      <sheetName val="_SHOPLIST.xls__SHOPLIST_xl_6235"/>
      <sheetName val="_SHOPLIST.xls__SHOPLIST_xl_6236"/>
      <sheetName val="_SHOPLIST.xls__SHOPLIST_xl_6237"/>
      <sheetName val="_SHOPLIST.xls__SHOPLIST_xl_6238"/>
      <sheetName val="_SHOPLIST.xls__SHOPLIST_xl_6239"/>
      <sheetName val="_SHOPLIST.xls__SHOPLIST_xl_6240"/>
      <sheetName val="_SHOPLIST.xls__SHOPLIST_xl_6241"/>
      <sheetName val="_SHOPLIST.xls__SHOPLIST_xl_6242"/>
      <sheetName val="_SHOPLIST.xls__SHOPLIST_xl_6243"/>
      <sheetName val="_SHOPLIST.xls__SHOPLIST_xl_6244"/>
      <sheetName val="_SHOPLIST.xls__SHOPLIST_xl_6245"/>
      <sheetName val="_SHOPLIST.xls__SHOPLIST_xl_6246"/>
      <sheetName val="_SHOPLIST.xls__SHOPLIST_xl_6247"/>
      <sheetName val="_SHOPLIST.xls__SHOPLIST_xl_6248"/>
      <sheetName val="_SHOPLIST.xls__SHOPLIST_xl_6249"/>
      <sheetName val="_SHOPLIST.xls__SHOPLIST_xl_6250"/>
      <sheetName val="_SHOPLIST.xls__SHOPLIST_xl_6251"/>
      <sheetName val="_SHOPLIST.xls__SHOPLIST_xl_6252"/>
      <sheetName val="_SHOPLIST.xls__SHOPLIST_xl_6253"/>
      <sheetName val="_SHOPLIST.xls__SHOPLIST_xl_6254"/>
      <sheetName val="_SHOPLIST.xls__SHOPLIST_xl_6255"/>
      <sheetName val="_SHOPLIST.xls__SHOPLIST_xl_6256"/>
      <sheetName val="_SHOPLIST.xls__SHOPLIST_xl_6257"/>
      <sheetName val="_SHOPLIST.xls__SHOPLIST_xl_6258"/>
      <sheetName val="_SHOPLIST.xls__SHOPLIST_xl_6259"/>
      <sheetName val="_SHOPLIST.xls__SHOPLIST_xl_6260"/>
      <sheetName val="_SHOPLIST.xls__SHOPLIST_xl_6261"/>
      <sheetName val="_SHOPLIST.xls__SHOPLIST_xl_6262"/>
      <sheetName val="_SHOPLIST.xls__SHOPLIST_xl_6263"/>
      <sheetName val="_SHOPLIST.xls__SHOPLIST_xl_6264"/>
      <sheetName val="_SHOPLIST.xls__SHOPLIST_xl_6265"/>
      <sheetName val="_SHOPLIST.xls__SHOPLIST_xl_6266"/>
      <sheetName val="_SHOPLIST.xls__SHOPLIST_xl_6267"/>
      <sheetName val="_SHOPLIST.xls__SHOPLIST_xl_6268"/>
      <sheetName val="_SHOPLIST.xls__SHOPLIST_xl_6269"/>
      <sheetName val="_SHOPLIST.xls__SHOPLIST_xl_6270"/>
      <sheetName val="_SHOPLIST.xls__SHOPLIST_xl_6271"/>
      <sheetName val="_SHOPLIST.xls__SHOPLIST_xl_6272"/>
      <sheetName val="_SHOPLIST.xls__SHOPLIST_xl_6273"/>
      <sheetName val="_SHOPLIST.xls__SHOPLIST_xl_6274"/>
      <sheetName val="_SHOPLIST.xls__SHOPLIST_xl_6275"/>
      <sheetName val="_SHOPLIST.xls__SHOPLIST_xl_6276"/>
      <sheetName val="_SHOPLIST.xls__SHOPLIST_xl_6277"/>
      <sheetName val="_SHOPLIST.xls__SHOPLIST_xl_6278"/>
      <sheetName val="_SHOPLIST.xls__SHOPLIST_xl_6279"/>
      <sheetName val="R.C. qty"/>
      <sheetName val="1A4"/>
      <sheetName val="cost-pile"/>
      <sheetName val="RT1-E"/>
      <sheetName val="Cert1"/>
      <sheetName val="SFA"/>
      <sheetName val="Ap D1 - SumA"/>
      <sheetName val="Ap D2 - SumB"/>
      <sheetName val="Ap E - Elmt"/>
      <sheetName val="Workdone"/>
      <sheetName val="stiffener"/>
      <sheetName val="FA-LISTING"/>
      <sheetName val="Master01"/>
      <sheetName val="Build Up Rates"/>
      <sheetName val="SUM-CW"/>
      <sheetName val="DO"/>
      <sheetName val="BlkARoofBeamRebar"/>
      <sheetName val="指标分摊"/>
      <sheetName val="规划指标"/>
      <sheetName val="二级成本动态表"/>
      <sheetName val="Original External Work"/>
      <sheetName val="Corner Arch"/>
      <sheetName val="Code List"/>
      <sheetName val="graph"/>
      <sheetName val="5_1-AB1"/>
      <sheetName val="Fwk Brkdown (1)"/>
      <sheetName val="alpha"/>
      <sheetName val="Spread_sht"/>
      <sheetName val="wblff"/>
      <sheetName val="intwallpart"/>
      <sheetName val="GB1"/>
      <sheetName val="Others"/>
      <sheetName val="EWWB"/>
      <sheetName val="Base Carcass Plywood Qty"/>
      <sheetName val="Production info"/>
      <sheetName val="Top Carcass Plywood Qty"/>
      <sheetName val="BQ-Ext  "/>
      <sheetName val="New Guest Wing"/>
      <sheetName val="Infra"/>
      <sheetName val="Bill 4_1a___"/>
      <sheetName val="BQ5"/>
      <sheetName val="Bill2b (2)"/>
      <sheetName val="Rate ( Bldg )"/>
      <sheetName val="Rate ( RC )"/>
      <sheetName val="k2 foundation"/>
      <sheetName val="M &amp; E"/>
      <sheetName val="bp bill"/>
      <sheetName val="DWi"/>
      <sheetName val="Elemental RT2A-E"/>
      <sheetName val="AHSB Assessment"/>
      <sheetName val="End Arch"/>
      <sheetName val="Intermediate Arch"/>
      <sheetName val="Slab Detail"/>
      <sheetName val="SECT7-1 EXCN"/>
      <sheetName val="PDA2"/>
      <sheetName val="RFF"/>
      <sheetName val="prime"/>
      <sheetName val="DTCT"/>
      <sheetName val="할증 "/>
      <sheetName val="BOQ-Rev.3"/>
      <sheetName val="Drop_Down_Data10"/>
      <sheetName val="Rules_10"/>
      <sheetName val="L3-WBS_Mapping10"/>
      <sheetName val="Elemental_Buildup27"/>
      <sheetName val="Ap_A34"/>
      <sheetName val="SHOPLIST_xls33"/>
      <sheetName val="Top_sheet36"/>
      <sheetName val="Invoice_Summary33"/>
      <sheetName val="2_Div_14_34"/>
      <sheetName val="PROJECT_BRIEF34"/>
      <sheetName val="POWER_ASSUMPTIONS33"/>
      <sheetName val="Dubai_golf33"/>
      <sheetName val="C_(3)34"/>
      <sheetName val="Softscape_Buildup32"/>
      <sheetName val="Mat'l_Rate32"/>
      <sheetName val="Civil_Boq32"/>
      <sheetName val="WITHOUT_C&amp;I_PROFIT_(3)32"/>
      <sheetName val="BILL_COV30"/>
      <sheetName val="Day_work29"/>
      <sheetName val="Div__0228"/>
      <sheetName val="Div__0328"/>
      <sheetName val="Div__0428"/>
      <sheetName val="Div__0528"/>
      <sheetName val="Div__0628"/>
      <sheetName val="Div__0728"/>
      <sheetName val="Div__0828"/>
      <sheetName val="Div__0928"/>
      <sheetName val="Div__1028"/>
      <sheetName val="Div__1128"/>
      <sheetName val="Div__1228"/>
      <sheetName val="Div_1328"/>
      <sheetName val="EXTERNAL_WORKS28"/>
      <sheetName val="PRODUCTIVITY_RATE28"/>
      <sheetName val="U_R_A_-_MASONRY28"/>
      <sheetName val="U_R_A_-_PLASTERING28"/>
      <sheetName val="U_R_A_-_TILING28"/>
      <sheetName val="U_R_A_-_GRANITE28"/>
      <sheetName val="V_C_2_-_EARTHWORK28"/>
      <sheetName val="V_C_9_-_CERAMIC28"/>
      <sheetName val="V_C_9_-_FINISHES28"/>
      <sheetName val="HIRED_LABOUR_CODE30"/>
      <sheetName val="PA-_Consutant_30"/>
      <sheetName val="foot-slab_reinft30"/>
      <sheetName val="Activity_List32"/>
      <sheetName val="Ra__stair30"/>
      <sheetName val="Materials_Cost(PCC)29"/>
      <sheetName val="India_F&amp;S_Template29"/>
      <sheetName val="IO_LIST29"/>
      <sheetName val="Material_29"/>
      <sheetName val="Quote_Sheet29"/>
      <sheetName val="DETAILED__BOQ30"/>
      <sheetName val="M-Book_for_Conc30"/>
      <sheetName val="M-Book_for_FW30"/>
      <sheetName val="VALVE_CHAMBERS29"/>
      <sheetName val="Fire_Hydrants29"/>
      <sheetName val="B_GATE_VALVE29"/>
      <sheetName val="Sub_G1_Fire29"/>
      <sheetName val="Sub_G12_Fire29"/>
      <sheetName val="BAFO_CCL_Submission10"/>
      <sheetName val="BOQ_Direct_selling_cost29"/>
      <sheetName val="Eq__Mobilization28"/>
      <sheetName val="PointNo_527"/>
      <sheetName val="w't_table27"/>
      <sheetName val="PMWeb_data28"/>
      <sheetName val="CHART_OF_ACCOUNTS28"/>
      <sheetName val="B185-B-9_128"/>
      <sheetName val="B185-B-9_228"/>
      <sheetName val="E-Bill_No_6_A-O28"/>
      <sheetName val="Material_List_27"/>
      <sheetName val="Project_Cost_Breakdown25"/>
      <sheetName val="Working_for_RCC28"/>
      <sheetName val="Index_List27"/>
      <sheetName val="Type_List27"/>
      <sheetName val="File_Types27"/>
      <sheetName val="SS_MH28"/>
      <sheetName val="bill_nb2-Plumbing_&amp;_Drainag27"/>
      <sheetName val="Pl_&amp;_Dr_B27"/>
      <sheetName val="Pl_&amp;_Dr_G27"/>
      <sheetName val="Pl_&amp;_Dr_M27"/>
      <sheetName val="Pl_&amp;_Dr_127"/>
      <sheetName val="Pl_&amp;_Dr_227"/>
      <sheetName val="Pl_&amp;_Dr_327"/>
      <sheetName val="Pl_&amp;_Dr_427"/>
      <sheetName val="Pl_&amp;_Dr_527"/>
      <sheetName val="Pl_&amp;_Dr_627"/>
      <sheetName val="Pl_&amp;_Dr_727"/>
      <sheetName val="Pl_&amp;_Dr_827"/>
      <sheetName val="Pl_&amp;_Dr_R27"/>
      <sheetName val="FF_B27"/>
      <sheetName val="FF_G27"/>
      <sheetName val="FF_M27"/>
      <sheetName val="FF_127"/>
      <sheetName val="FF_2_27"/>
      <sheetName val="FF_327"/>
      <sheetName val="FF_427"/>
      <sheetName val="FF_527"/>
      <sheetName val="FF_6_27"/>
      <sheetName val="FF_727"/>
      <sheetName val="FF_827"/>
      <sheetName val="FF_R27"/>
      <sheetName val="bill_nb3-FF27"/>
      <sheetName val="HVAC_B27"/>
      <sheetName val="HVAC_G27"/>
      <sheetName val="HVAC_M27"/>
      <sheetName val="HVAC_127"/>
      <sheetName val="HVAC_227"/>
      <sheetName val="HVAC_327"/>
      <sheetName val="HVAC_427"/>
      <sheetName val="HVAC_527"/>
      <sheetName val="HVAC_627"/>
      <sheetName val="HVAC_727"/>
      <sheetName val="HVAC_827"/>
      <sheetName val="HVAC_R27"/>
      <sheetName val="bill_nb4-HVAC27"/>
      <sheetName val="SC_B27"/>
      <sheetName val="SC_G27"/>
      <sheetName val="SC_M27"/>
      <sheetName val="SC_127"/>
      <sheetName val="SC_227"/>
      <sheetName val="SC_327"/>
      <sheetName val="SC_427"/>
      <sheetName val="SC_527"/>
      <sheetName val="SC_627"/>
      <sheetName val="SC_727"/>
      <sheetName val="SC_827"/>
      <sheetName val="SC_R27"/>
      <sheetName val="AV_B27"/>
      <sheetName val="AV_G27"/>
      <sheetName val="AV_M27"/>
      <sheetName val="AV_127"/>
      <sheetName val="AV_227"/>
      <sheetName val="AV_327"/>
      <sheetName val="AV_427"/>
      <sheetName val="AV_527"/>
      <sheetName val="AV_627"/>
      <sheetName val="AV_727"/>
      <sheetName val="AV_827"/>
      <sheetName val="EL_B27"/>
      <sheetName val="EL_M27"/>
      <sheetName val="EL_127"/>
      <sheetName val="EL_227"/>
      <sheetName val="EL_327"/>
      <sheetName val="EL_427"/>
      <sheetName val="EL_527"/>
      <sheetName val="EL_627"/>
      <sheetName val="EL_727"/>
      <sheetName val="EL_827"/>
      <sheetName val="EL_R27"/>
      <sheetName val="EL_TR27"/>
      <sheetName val="8-_EL27"/>
      <sheetName val="FA_B27"/>
      <sheetName val="FA_G27"/>
      <sheetName val="FA_M27"/>
      <sheetName val="FA_127"/>
      <sheetName val="FA_227"/>
      <sheetName val="FA_327"/>
      <sheetName val="FA_427"/>
      <sheetName val="FA_527"/>
      <sheetName val="FA_627"/>
      <sheetName val="FA_727"/>
      <sheetName val="FA_827"/>
      <sheetName val="FA_R27"/>
      <sheetName val="9-_FA27"/>
      <sheetName val="B09_128"/>
      <sheetName val="2_2)Revised_Cash_Flow27"/>
      <sheetName val="입찰내역_발주처_양식27"/>
      <sheetName val="Division_256"/>
      <sheetName val="Division_427"/>
      <sheetName val="Division_527"/>
      <sheetName val="Division_627"/>
      <sheetName val="Division_727"/>
      <sheetName val="Division_827"/>
      <sheetName val="Division_927"/>
      <sheetName val="Division_1027"/>
      <sheetName val="Division_1227"/>
      <sheetName val="Division_1427"/>
      <sheetName val="Division_2130"/>
      <sheetName val="Division_2228"/>
      <sheetName val="Division_2327"/>
      <sheetName val="Division_2627"/>
      <sheetName val="Division_2727"/>
      <sheetName val="Division_2827"/>
      <sheetName val="Division_3127"/>
      <sheetName val="Division_3227"/>
      <sheetName val="Division_3327"/>
      <sheetName val="LIST_DO_NOT_REMOVE26"/>
      <sheetName val="PRECAST_lightconc-II29"/>
      <sheetName val="final_abstract29"/>
      <sheetName val="Mall_waterproofing24"/>
      <sheetName val="MSCP_waterproofing24"/>
      <sheetName val="Employee_List25"/>
      <sheetName val="Chiet_t27"/>
      <sheetName val="Staffing_and_Rates_IA27"/>
      <sheetName val="/VWVU))tÏØ0__100"/>
      <sheetName val="B6_2_26"/>
      <sheetName val="Summary_of_Work25"/>
      <sheetName val="RAB_AR&amp;STR24"/>
      <sheetName val="Data_Validation10"/>
      <sheetName val="Staff_Acco_25"/>
      <sheetName val="TBAL9697_-group_wise__sdpl25"/>
      <sheetName val="Div26_-_Elect10"/>
      <sheetName val="CHUNG_CU_CARRILON10"/>
      <sheetName val="Update_list10"/>
      <sheetName val="Sinh_Nam_systems10"/>
      <sheetName val="DIE_profile10"/>
      <sheetName val="Import_tax10"/>
      <sheetName val="[SHOPLIST_xls]70,/0s«iÆøí¬i30"/>
      <sheetName val="TONG_HOP_VL-NC10"/>
      <sheetName val="TONGKE3p_10"/>
      <sheetName val="TH_VL,_NC,_DDHT_Thanhphuoc10"/>
      <sheetName val="DON_GIA10"/>
      <sheetName val="CHITIET_VL-NC10"/>
      <sheetName val="TH_kinh_phi10"/>
      <sheetName val="KLDT_DIEN10"/>
      <sheetName val="Dinh_muc_CP_KTCB_khac10"/>
      <sheetName val="[SHOPLIST_xls][SHOPLIST_xls]922"/>
      <sheetName val="quotation_10"/>
      <sheetName val="Bill_5_-_Carpark10"/>
      <sheetName val="BOQ_-_summary__310"/>
      <sheetName val="NKSC_thue10"/>
      <sheetName val="05__Data_Cash_Flow10"/>
      <sheetName val="MTO_REV_2(ARMOR)10"/>
      <sheetName val="Item-_Compact25"/>
      <sheetName val="E_&amp;_R25"/>
      <sheetName val="Rate_summary24"/>
      <sheetName val="Рабочий_лист24"/>
      <sheetName val="[SHOPLIST_xls]7019"/>
      <sheetName val="[SHOPLIST_xls][SHOPLIST_xls]923"/>
      <sheetName val="Back_up24"/>
      <sheetName val="Annex_1_Sect_3a25"/>
      <sheetName val="Annex_1_Sect_3a_125"/>
      <sheetName val="Annex_1_Sect_3b25"/>
      <sheetName val="Annex_1_Sect_3c25"/>
      <sheetName val="HOURLY_RATES25"/>
      <sheetName val="Risk_Breakdown_Structure23"/>
      <sheetName val="Common_Variables24"/>
      <sheetName val="INDIGINEOUS_ITEMS_24"/>
      <sheetName val="SITE_WORK24"/>
      <sheetName val="PT_141-_Site_A_Landscape24"/>
      <sheetName val="train_cash24"/>
      <sheetName val="accom_cash24"/>
      <sheetName val="d-safe_DELUXE24"/>
      <sheetName val="GPL_Revenu_Update24"/>
      <sheetName val="DO_NOT_TOUCH24"/>
      <sheetName val="Work_Type24"/>
      <sheetName val="Duct_Accesories24"/>
      <sheetName val="AREA_OF_APPLICATION23"/>
      <sheetName val="????_???_??24"/>
      <sheetName val="Labour_&amp;_Plant24"/>
      <sheetName val="Ave_wtd_rates24"/>
      <sheetName val="Debits_as_on_12_04_0824"/>
      <sheetName val="STAFFSCHED_24"/>
      <sheetName val="TRIAL_BALANCE24"/>
      <sheetName val="PROJECT_BRIEF(EX_NEW)24"/>
      <sheetName val="Geneí¬_i23"/>
      <sheetName val="Cashflow_projection19"/>
      <sheetName val="steel_total23"/>
      <sheetName val="ELE_BOQ23"/>
      <sheetName val="Resumo_Empreitadas20"/>
      <sheetName val="Floor_Box_21"/>
      <sheetName val="PPA_Summary20"/>
      <sheetName val="Mix_Design20"/>
      <sheetName val="Equipment_Rates19"/>
      <sheetName val="[SHOPLIST_xls][SHOPLIST_xls][19"/>
      <sheetName val="E_H_-_H__W_P_19"/>
      <sheetName val="E__H__Treatment_for_pile_cap19"/>
      <sheetName val="Z-_GENERAL_PRICE_SUMMARY20"/>
      <sheetName val="[SHOPLIST_xls]/VW19"/>
      <sheetName val="%_prog_figs_-u5_and_total20"/>
      <sheetName val="[SHOPLIST_xls][SHOPLIST_xls]924"/>
      <sheetName val="Area_Breakdown_PER_LEVEL_LINK19"/>
      <sheetName val="CF_Input19"/>
      <sheetName val="DATA_INPUT19"/>
      <sheetName val="Vordruck-Nr__7_1_3_D19"/>
      <sheetName val="M&amp;A_D19"/>
      <sheetName val="M&amp;A_E19"/>
      <sheetName val="M&amp;A_G19"/>
      <sheetName val="[SHOPLIST_xls]70,19"/>
      <sheetName val="Base_BM-rebar19"/>
      <sheetName val="Data_Sheet19"/>
      <sheetName val="Materials_19"/>
      <sheetName val="Form_619"/>
      <sheetName val="Risk_Register19"/>
      <sheetName val="Revised_Front_Page19"/>
      <sheetName val="Diff_Run01&amp;Run0219"/>
      <sheetName val="CCS_Summary19"/>
      <sheetName val="1_Carillion_Staff19"/>
      <sheetName val="_2_Staff_&amp;_Gen_labour19"/>
      <sheetName val="3_Offices19"/>
      <sheetName val="4_TempServ19"/>
      <sheetName val="__5_Temp_Wks19"/>
      <sheetName val="_6_Addn_Plant19"/>
      <sheetName val="_7__Transport19"/>
      <sheetName val="_8_Testing19"/>
      <sheetName val="9__Miscellaneous19"/>
      <sheetName val="10__Design19"/>
      <sheetName val="_11_Insurances19"/>
      <sheetName val="_12_Client_Req_19"/>
      <sheetName val="Risk_List19"/>
      <sheetName val="Track_of_Changes19"/>
      <sheetName val="Bill_8_Doors_&amp;_Windows19"/>
      <sheetName val="Bill_9_Finishes_19"/>
      <sheetName val="Bill_10_Specialities19"/>
      <sheetName val="Contract_Division17"/>
      <sheetName val="SubContract_Type17"/>
      <sheetName val="Service_Type17"/>
      <sheetName val="PRICE_INFO16"/>
      <sheetName val="RC_SUMMARY16"/>
      <sheetName val="LABOUR_PRODUCTIVITY-TAV16"/>
      <sheetName val="MATERIAL_PRICES16"/>
      <sheetName val="P-100_MRF_DB_R116"/>
      <sheetName val="1_2_Staff_Schedule20"/>
      <sheetName val="Attach_4-1816"/>
      <sheetName val="tender_allowances19"/>
      <sheetName val="_Summary_BKG_03419"/>
      <sheetName val="BILL_3R19"/>
      <sheetName val="BLOCK-A_(MEA_SHEET)19"/>
      <sheetName val="Cost_Heading16"/>
      <sheetName val="Labour_Costs19"/>
      <sheetName val="Ewaan_Show_Kitchen_(2)16"/>
      <sheetName val="Cash_Flow_Working16"/>
      <sheetName val="MN_T_B_16"/>
      <sheetName val="D_&amp;_W_sizes16"/>
      <sheetName val="SOPMA_DD16"/>
      <sheetName val="Qtys_ZamZam_(Del__before)16"/>
      <sheetName val="Qtys_Relocation_(Del_before)16"/>
      <sheetName val="_Qtys_Sub_&amp;_Tents_(Del__befor16"/>
      <sheetName val="Qtys__Signages_(Del__before)16"/>
      <sheetName val="Qtys_Temporary_Passages_(Del)16"/>
      <sheetName val="_Qtys_Ser__Rooms_(Del_before)16"/>
      <sheetName val="Div_07_Thermal_&amp;_Moisture10"/>
      <sheetName val="Sheet_Index9"/>
      <sheetName val="Site_Dev_BOQ19"/>
      <sheetName val="Trade_Summary9"/>
      <sheetName val="Data_I_(2)16"/>
      <sheetName val="rEFERENCES_16"/>
      <sheetName val="[SHOPLIST_xls]70,/0s«_iÆø_í¬_28"/>
      <sheetName val="[SHOPLIST_xls]70?,/0?s«i?Æøí¬28"/>
      <sheetName val="BOQ_(2)10"/>
      <sheetName val="LABOUR_RATE10"/>
      <sheetName val="Material_Rate10"/>
      <sheetName val="Labor_abs-PW10"/>
      <sheetName val="Labor_abs-NMR10"/>
      <sheetName val="Combined_Results_10"/>
      <sheetName val="precast_RC_element10"/>
      <sheetName val="pile_Fabrication10"/>
      <sheetName val="New_Bld10"/>
      <sheetName val="Finansal_tamamlanma_Eğrisi10"/>
      <sheetName val="Status_Summary10"/>
      <sheetName val="Dash_board19"/>
      <sheetName val="2F_회의실견적(5_14_일대)12"/>
      <sheetName val="_HIT-&gt;HMC_견적(3900)12"/>
      <sheetName val="Appendix_B12"/>
      <sheetName val="Labour_Rate_16"/>
      <sheetName val="kppl_pl10"/>
      <sheetName val="Basic_Rates10"/>
      <sheetName val="2_Plex10"/>
      <sheetName val="Sheet1_(2)10"/>
      <sheetName val="4_Plex10"/>
      <sheetName val="6_Plex_10"/>
      <sheetName val="Detailed_Summary10"/>
      <sheetName val="Sheet1_(3)10"/>
      <sheetName val="Sheet1_(4)10"/>
      <sheetName val="May_0511"/>
      <sheetName val="April_0511"/>
      <sheetName val="Aug_0511"/>
      <sheetName val="July_0511"/>
      <sheetName val="June_0511"/>
      <sheetName val="Nov_0511"/>
      <sheetName val="Oct_0511"/>
      <sheetName val="Sep_0511"/>
      <sheetName val="Dropdown_List10"/>
      <sheetName val="1_-_Main_Building10"/>
      <sheetName val="1_-_Summary10"/>
      <sheetName val="2_-_Landscaping_Works10"/>
      <sheetName val="2_-_Summary10"/>
      <sheetName val="4_-_Bldg_Infra10"/>
      <sheetName val="4_-_Summary10"/>
      <sheetName val="Asset_Allocation_(CR)10"/>
      <sheetName val="Project_Benchmarking10"/>
      <sheetName val="Dashboard_(1)10"/>
      <sheetName val="VO_Agreed_to_Unifier_Sum10"/>
      <sheetName val="VO_Not_yet_Agreed_to_Unifier10"/>
      <sheetName val="VO_Anticipated_to_Unifier10"/>
      <sheetName val="EW_to_Unifier10"/>
      <sheetName val="Prov_Sums10"/>
      <sheetName val="Other_Amounts10"/>
      <sheetName val="Summary_9"/>
      <sheetName val="B04-A_-_DIA_SUDEER9"/>
      <sheetName val="04D_-_Tanmyat9"/>
      <sheetName val="13-_B04-B_&amp;_C9"/>
      <sheetName val="_SITE_09_B04-B&amp;C-AFAQ9"/>
      <sheetName val="CONSTRUCTION_COMPONENT9"/>
      <sheetName val="HB_CEC_schd_4_210"/>
      <sheetName val="HB_CEC_schd_4_310"/>
      <sheetName val="HB_CEC_schd_5_210"/>
      <sheetName val="HB_CEC_schd_6_210"/>
      <sheetName val="HB_CEC_schd_7_210"/>
      <sheetName val="HB_CEC_schd_9_210"/>
      <sheetName val="Doha_Farm10"/>
      <sheetName val="B-3_2_EB9"/>
      <sheetName val="Balance_Sheet9"/>
      <sheetName val="Other_Cost_Norms8"/>
      <sheetName val="[SHOPLIST_xls]/VWVU))tÏØ0_224"/>
      <sheetName val="[SHOPLIST_xls]/VWVU))tÏØ0_225"/>
      <sheetName val="AOP_Summary-211"/>
      <sheetName val="Estimate_for_approval9"/>
      <sheetName val="New_Rates9"/>
      <sheetName val="Labour_Rates9"/>
      <sheetName val="Status_9"/>
      <sheetName val="CLIENT_BUDGET9"/>
      <sheetName val="Reco-June_20199"/>
      <sheetName val="REMINING_PROGRESS9"/>
      <sheetName val="OS&amp;E__IT9"/>
      <sheetName val="PAID_AMOUNT9"/>
      <sheetName val="IPA_219"/>
      <sheetName val="Order_by_owner9"/>
      <sheetName val="PERLIM__Sammary9"/>
      <sheetName val="RECOVER_OF_DOUBLE_PAYMENT9"/>
      <sheetName val="rathath_al_matar9"/>
      <sheetName val="INTERNAL_LINE_9"/>
      <sheetName val="MINOVA_AL_DEYAR9"/>
      <sheetName val="BLUE_RHINE9"/>
      <sheetName val="NATIONAL_PAINT9"/>
      <sheetName val="FIRE_RATED9"/>
      <sheetName val="CIF_COST_ITEM8"/>
      <sheetName val="Rates_for_public_areas8"/>
      <sheetName val="[SHOPLIST_xls]/VWVU))tÏØ0_226"/>
      <sheetName val="[SHOPLIST_xls]/VWVU))tÏØ0_227"/>
      <sheetName val="MAIN_SUMMARY8"/>
      <sheetName val="[SHOPLIST_xls][SHOPLIST_xls]/V8"/>
      <sheetName val="Sec__A-PQ10"/>
      <sheetName val="Preamble_B10"/>
      <sheetName val="Sec__C-Dayworks10"/>
      <sheetName val="d5_10"/>
      <sheetName val="Tender_Docs9"/>
      <sheetName val="Miral_Emails9"/>
      <sheetName val="LOAs_(061619)9"/>
      <sheetName val="Contract_Conditions_(Tender)9"/>
      <sheetName val="Contract_Qualifications9"/>
      <sheetName val="YVPI_&amp;_GII9"/>
      <sheetName val="LOA_(live_sheet)9"/>
      <sheetName val="LOA_Log_(082419)9"/>
      <sheetName val="Key_Docs_Ref_9"/>
      <sheetName val="To_Mr__Boota_(072519)9"/>
      <sheetName val="Core_Data8"/>
      <sheetName val="Abs_PMRL8"/>
      <sheetName val="B2-DV_No_028"/>
      <sheetName val="TB_ALJADA8"/>
      <sheetName val="Plot_Area8"/>
      <sheetName val="Closing_entries8"/>
      <sheetName val="Executive_Summary8"/>
      <sheetName val="Sales_Tracking_Report_(STR)8"/>
      <sheetName val="Blocking_Tracking_Report_(BTR)8"/>
      <sheetName val="Bill_No_18"/>
      <sheetName val="[SHOPLIST_xls]70,/0s«iÆøí¬9"/>
      <sheetName val="[SHOPLIST_xls][SH9"/>
      <sheetName val="[SHOPLIST_xls]70_9"/>
      <sheetName val="DIV_01_General_Requirements8"/>
      <sheetName val="Bill_(1)_Main_Building8"/>
      <sheetName val="Bill_(2)_General_Site_&amp;_Parkin8"/>
      <sheetName val="wd_points8"/>
      <sheetName val="Bill_(3)_Guest_House8"/>
      <sheetName val="Bill_(4)_Family_Buildings8"/>
      <sheetName val="Bill_(5)_Villa_Buildings8"/>
      <sheetName val="Bill_(6)_Entrance_Building8"/>
      <sheetName val="Bill_(7)_Masjid8"/>
      <sheetName val="Bill_(8)_Auditorium8"/>
      <sheetName val="Bill_(9)_Site_Prep__&amp;_Roadway8"/>
      <sheetName val="Summary_Cost8"/>
      <sheetName val="lighting_points8"/>
      <sheetName val="ESTIMATE_(2)8"/>
      <sheetName val="COM_Summary8"/>
      <sheetName val="Comp_equip8"/>
      <sheetName val="Recon_Template8"/>
      <sheetName val="Quotation_FM_administration8"/>
      <sheetName val="Quotation_Visitor_and_Sec8"/>
      <sheetName val="Service_Charge8"/>
      <sheetName val="CABLES_8"/>
      <sheetName val="Quotation_Offices_108,9,10,11)8"/>
      <sheetName val="Quotation_modification8"/>
      <sheetName val="SITE_WORKS8"/>
      <sheetName val="WOOD_WORK8"/>
      <sheetName val="THERMAL_&amp;_MOISTURE_8"/>
      <sheetName val="DOORS_&amp;_WINDOWS8"/>
      <sheetName val="Additional_Items8"/>
      <sheetName val="P15_Cost_Implications8"/>
      <sheetName val="P15_uPVC_ducts-Rate_Summary8"/>
      <sheetName val="P13_uPVC_ducts8"/>
      <sheetName val="P13_Mass_Concrete8"/>
      <sheetName val="P13_Imported_Fill8"/>
      <sheetName val="P14_uPVC_ducts8"/>
      <sheetName val="P14_Mass_Concrete8"/>
      <sheetName val="P14_Imported_Fill8"/>
      <sheetName val="P14_Sand_bed_to_cable8"/>
      <sheetName val="P15_uPVC_ducts8"/>
      <sheetName val="P1926-H2B_Pkg_2A&amp;2B8"/>
      <sheetName val="P1940-H2B_Pkg_1_Guestrooms8"/>
      <sheetName val="Master_data8"/>
      <sheetName val="[SHOPLIST_xls]/VWVU))tÏØ0_228"/>
      <sheetName val="[SHOPLIST_xls]/VWVU))tÏØ0_229"/>
      <sheetName val="L_(4)8"/>
      <sheetName val="BOQ_1_928"/>
      <sheetName val="Basic_Rate9"/>
      <sheetName val="MASTER_RATE_ANALYSIS9"/>
      <sheetName val="Ref_Arch8"/>
      <sheetName val="Portfolio_List8"/>
      <sheetName val="[SHOPLIST_xls]/VWVU))tÏØ0_230"/>
      <sheetName val="Staff_OLD_8"/>
      <sheetName val="개시대사_(2)8"/>
      <sheetName val="Appendix-A_-GRAND_SUMMARY8"/>
      <sheetName val="D9_(New_Rate)8"/>
      <sheetName val="WATER_DUCT_-_IC_218"/>
      <sheetName val="Initial_Data8"/>
      <sheetName val="Package_Status8"/>
      <sheetName val="Asset_Desc8"/>
      <sheetName val="Cumulative_Rail_8"/>
      <sheetName val="Data_8"/>
      <sheetName val="6_2_Floor_Finishes8"/>
      <sheetName val="BUAs_and_Sales_Forecast8"/>
      <sheetName val="Lagoons_Breakdown_Prices8"/>
      <sheetName val="Cover_HW_Z2_8"/>
      <sheetName val="TOTAL_WORK8"/>
      <sheetName val="part_38"/>
      <sheetName val="pile_Length_for_Easter_fence8"/>
      <sheetName val="Div_10-Specialities_8"/>
      <sheetName val="MALE_&amp;_FEMALE_8"/>
      <sheetName val="Div_Summary8"/>
      <sheetName val="_Estimate__8"/>
      <sheetName val="Equip_8"/>
      <sheetName val="[SHOPLIST_xls]70,/0s«i_x8"/>
      <sheetName val="Contractor_Application7"/>
      <sheetName val="08_MEP_Summary7"/>
      <sheetName val="Addnl_works7"/>
      <sheetName val="B3__Material_on_Site-Detail7"/>
      <sheetName val="[SHOPLIST_xls]70_x005f_x0000_,/0_x006"/>
      <sheetName val="[SHOPLIST_xls]/VWVU))tÏØ0_231"/>
      <sheetName val="[SHOPLIST_xls]/VWVU))tÏØ0_232"/>
      <sheetName val="[SHOPLIST_xls]/VWVU))tÏØ0_233"/>
      <sheetName val="[SHOPLIST_xls]/VWVU))tÏØ0_234"/>
      <sheetName val="[SHOPLIST_xls]/VWVU))tÏØ0_235"/>
      <sheetName val="[SHOPLIST_xls]/VWVU))tÏØ0_236"/>
      <sheetName val="[SHOPLIST_xls]/VWVU))tÏØ0_237"/>
      <sheetName val="[SHOPLIST_xls]/VWVU))tÏØ0_238"/>
      <sheetName val="Drop_down6"/>
      <sheetName val="[SHOPLIST_xls][SHOPLIST_xls]925"/>
      <sheetName val="[SHOPLIST_xls][SHOPLIST_xls]926"/>
      <sheetName val="[SHOPLIST_xls][SHOPLIST_xls]927"/>
      <sheetName val="[SHOPLIST_xls][SHOPLIST_xls]928"/>
      <sheetName val="[SHOPLIST_xls][SHOPLIST_xls]929"/>
      <sheetName val="[SHOPLIST_xls][SHOPLIST_xls]930"/>
      <sheetName val="[SHOPLIST_xls][SHOPLIST_xls]931"/>
      <sheetName val="[SHOPLIST_xls][SHOPLIST_xls]932"/>
      <sheetName val="[SHOPLIST_xls][SHOPLIST_xls]933"/>
      <sheetName val="[SHOPLIST_xls][SHOPLIST_xls]934"/>
      <sheetName val="[SHOPLIST_xls][SHOPLIST_xls]935"/>
      <sheetName val="[SHOPLIST_xls][SHOPLIST_xls]936"/>
      <sheetName val="[SHOPLIST_xls][SHOPLIST_xls]937"/>
      <sheetName val="[SHOPLIST_xls][SHOPLIST_xls]938"/>
      <sheetName val="[SHOPLIST_xls][SHOPLIST_xls]939"/>
      <sheetName val="[SHOPLIST_xls][SHOPLIST_xls]940"/>
      <sheetName val="[SHOPLIST_xls][SHOPLIST_xls]941"/>
      <sheetName val="[SHOPLIST_xls][SHOPLIST_xls]942"/>
      <sheetName val="[SHOPLIST_xls][SHOPLIST_xls]943"/>
      <sheetName val="[SHOPLIST_xls][SHOPLIST_xls]944"/>
      <sheetName val="[SHOPLIST_xls][SHOPLIST_xls]945"/>
      <sheetName val="[SHOPLIST_xls][SHOPLIST_xls]946"/>
      <sheetName val="[SHOPLIST_xls][SHOPLIST_xls]947"/>
      <sheetName val="[SHOPLIST_xls][SHOPLIST_xls]948"/>
      <sheetName val="[SHOPLIST_xls][SHOPLIST_xls]949"/>
      <sheetName val="[SHOPLIST_xls][SHOPLIST_xls]950"/>
      <sheetName val="[SHOPLIST_xls][SHOPLIST_xls]951"/>
      <sheetName val="[SHOPLIST_xls][SHOPLIST_xls]952"/>
      <sheetName val="[SHOPLIST_xls][SHOPLIST_xls]953"/>
      <sheetName val="[SHOPLIST_xls][SHOPLIST_xls]954"/>
      <sheetName val="[SHOPLIST_xls][SHOPLIST_xls]955"/>
      <sheetName val="[SHOPLIST_xls][SHOPLIST_xls]956"/>
      <sheetName val="[SHOPLIST_xls][SHOPLIST_xls]957"/>
      <sheetName val="[SHOPLIST_xls][SHOPLIST_xls]958"/>
      <sheetName val="[SHOPLIST_xls][SHOPLIST_xls]959"/>
      <sheetName val="[SHOPLIST_xls][SHOPLIST_xls]960"/>
      <sheetName val="[SHOPLIST_xls][SHOPLIST_xls]961"/>
      <sheetName val="[SHOPLIST_xls][SHOPLIST_xls]962"/>
      <sheetName val="[SHOPLIST_xls][SHOPLIST_xls]963"/>
      <sheetName val="[SHOPLIST_xls][SHOPLIST_xls]964"/>
      <sheetName val="[SHOPLIST_xls][SHOPLIST_xls]965"/>
      <sheetName val="[SHOPLIST_xls][SHOPLIST_xls]966"/>
      <sheetName val="[SHOPLIST_xls][SHOPLIST_xls]967"/>
      <sheetName val="[SHOPLIST_xls][SHOPLIST_xls]968"/>
      <sheetName val="[SHOPLIST_xls][SHOPLIST_xls]969"/>
      <sheetName val="[SHOPLIST_xls][SHOPLIST_xls]970"/>
      <sheetName val="[SHOPLIST_xls][SHOPLIST_xls]971"/>
      <sheetName val="[SHOPLIST_xls][SHOPLIST_xls]972"/>
      <sheetName val="[SHOPLIST_xls][SHOPLIST_xls]973"/>
      <sheetName val="[SHOPLIST_xls][SHOPLIST_xls]974"/>
      <sheetName val="[SHOPLIST_xls][SHOPLIST_xls]975"/>
      <sheetName val="[SHOPLIST_xls][SHOPLIST_xls]976"/>
      <sheetName val="[SHOPLIST_xls][SHOPLIST_xls]977"/>
      <sheetName val="[SHOPLIST_xls][SHOPLIST_xls]978"/>
      <sheetName val="[SHOPLIST_xls][SHOPLIST_xls]979"/>
      <sheetName val="[SHOPLIST_xls][SHOPLIST_xls]980"/>
      <sheetName val="[SHOPLIST_xls][SHOPLIST_xls]981"/>
      <sheetName val="[SHOPLIST_xls][SHOPLIST_xls]982"/>
      <sheetName val="[SHOPLIST_xls][SHOPLIST_xls]983"/>
      <sheetName val="[SHOPLIST_xls][SHOPLIST_xls]984"/>
      <sheetName val="[SHOPLIST_xls][SHOPLIST_xls]985"/>
      <sheetName val="[SHOPLIST_xls][SHOPLIST_xls]986"/>
      <sheetName val="[SHOPLIST_xls][SHOPLIST_xls]987"/>
      <sheetName val="[SHOPLIST_xls][SHOPLIST_xls]988"/>
      <sheetName val="[SHOPLIST_xls][SHOPLIST_xls]989"/>
      <sheetName val="[SHOPLIST_xls][SHOPLIST_xls]990"/>
      <sheetName val="[SHOPLIST_xls][SHOPLIST_xls]991"/>
      <sheetName val="[SHOPLIST_xls][SHOPLIST_xls]992"/>
      <sheetName val="[SHOPLIST_xls][SHOPLIST_xls]993"/>
      <sheetName val="[SHOPLIST_xls][SHOPLIST_xls]994"/>
      <sheetName val="[SHOPLIST_xls][SHOPLIST_xls]995"/>
      <sheetName val="[SHOPLIST_xls][SHOPLIST_xls]996"/>
      <sheetName val="[SHOPLIST_xls][SHOPLIST_xls]997"/>
      <sheetName val="[SHOPLIST_xls][SHOPLIST_xls]998"/>
      <sheetName val="[SHOPLIST_xls][SHOPLIST_xls]999"/>
      <sheetName val="[SHOPLIST_xls][SHOPLIST_xls1000"/>
      <sheetName val="[SHOPLIST_xls][SHOPLIST_xls1001"/>
      <sheetName val="[SHOPLIST_xls][SHOPLIST_xls1002"/>
      <sheetName val="[SHOPLIST_xls][SHOPLIST_xls1003"/>
      <sheetName val="[SHOPLIST_xls][SHOPLIST_xls1004"/>
      <sheetName val="[SHOPLIST_xls][SHOPLIST_xls1005"/>
      <sheetName val="[SHOPLIST_xls][SHOPLIST_xls1006"/>
      <sheetName val="[SHOPLIST_xls][SHOPLIST_xls1007"/>
      <sheetName val="[SHOPLIST_xls][SHOPLIST_xls1008"/>
      <sheetName val="[SHOPLIST_xls][SHOPLIST_xls1009"/>
      <sheetName val="[SHOPLIST_xls][SHOPLIST_xls1010"/>
      <sheetName val="[SHOPLIST_xls][SHOPLIST_xls1011"/>
      <sheetName val="[SHOPLIST_xls][SHOPLIST_xls1012"/>
      <sheetName val="[SHOPLIST_xls][SHOPLIST_xls1013"/>
      <sheetName val="[SHOPLIST_xls][SHOPLIST_xls1014"/>
      <sheetName val="[SHOPLIST_xls][SHOPLIST_xls1015"/>
      <sheetName val="[SHOPLIST_xls][SHOPLIST_xls1016"/>
      <sheetName val="[SHOPLIST_xls][SHOPLIST_xls1017"/>
      <sheetName val="[SHOPLIST_xls][SHOPLIST_xls1018"/>
      <sheetName val="[SHOPLIST_xls][SHOPLIST_xls1019"/>
      <sheetName val="[SHOPLIST_xls][SHOPLIST_xls1020"/>
      <sheetName val="[SHOPLIST_xls][SHOPLIST_xls1021"/>
      <sheetName val="[SHOPLIST_xls][SHOPLIST_xls1022"/>
      <sheetName val="[SHOPLIST_xls][SHOPLIST_xls1023"/>
      <sheetName val="[SHOPLIST_xls][SHOPLIST_xls1024"/>
      <sheetName val="[SHOPLIST_xls][SHOPLIST_xls1025"/>
      <sheetName val="[SHOPLIST_xls][SHOPLIST_xls1026"/>
      <sheetName val="[SHOPLIST_xls][SHOPLIST_xls1027"/>
      <sheetName val="[SHOPLIST_xls][SHOPLIST_xls1028"/>
      <sheetName val="[SHOPLIST_xls][SHOPLIST_xls1029"/>
      <sheetName val="[SHOPLIST_xls][SHOPLIST_xls1030"/>
      <sheetName val="[SHOPLIST_xls][SHOPLIST_xls1031"/>
      <sheetName val="[SHOPLIST_xls][SHOPLIST_xls1032"/>
      <sheetName val="[SHOPLIST_xls][SHOPLIST_xls1033"/>
      <sheetName val="[SHOPLIST_xls][SHOPLIST_xls1034"/>
      <sheetName val="[SHOPLIST_xls][SHOPLIST_xls1035"/>
      <sheetName val="[SHOPLIST_xls][SHOPLIST_xls1036"/>
      <sheetName val="[SHOPLIST_xls][SHOPLIST_xls1037"/>
      <sheetName val="[SHOPLIST_xls][SHOPLIST_xls1038"/>
      <sheetName val="[SHOPLIST_xls][SHOPLIST_xls1039"/>
      <sheetName val="[SHOPLIST_xls][SHOPLIST_xls1040"/>
      <sheetName val="[SHOPLIST_xls][SHOPLIST_xls1041"/>
      <sheetName val="[SHOPLIST_xls][SHOPLIST_xls1042"/>
      <sheetName val="[SHOPLIST_xls][SHOPLIST_xls1043"/>
      <sheetName val="[SHOPLIST_xls][SHOPLIST_xls1044"/>
      <sheetName val="[SHOPLIST_xls][SHOPLIST_xls1045"/>
      <sheetName val="[SHOPLIST_xls][SHOPLIST_xls1046"/>
      <sheetName val="[SHOPLIST_xls][SHOPLIST_xls1047"/>
      <sheetName val="[SHOPLIST_xls][SHOPLIST_xls1048"/>
      <sheetName val="[SHOPLIST_xls][SHOPLIST_xls1049"/>
      <sheetName val="[SHOPLIST_xls][SHOPLIST_xls1050"/>
      <sheetName val="[SHOPLIST_xls][SHOPLIST_xls1051"/>
      <sheetName val="[SHOPLIST_xls][SHOPLIST_xls1052"/>
      <sheetName val="[SHOPLIST_xls]70,/0s«iÆøí¬i115"/>
      <sheetName val="[SHOPLIST_xls]70,/0s«_iÆø_í¬7"/>
      <sheetName val="[SHOPLIST_xls]70,/0s«iÆøí¬i211"/>
      <sheetName val="[SHOPLIST_xls]70,/0s«iÆøí¬i37"/>
      <sheetName val="[SHOPLIST_xls][SHOPLIST_xls1053"/>
      <sheetName val="[SHOPLIST_xls]/VWVU))7"/>
      <sheetName val="P-Ins_&amp;_Bonds9"/>
      <sheetName val="S-Curve_Update6"/>
      <sheetName val="VESSELS_6"/>
      <sheetName val="FLOOR_AND_CEILING6"/>
      <sheetName val="area_comp_2011_01_18_(2)6"/>
      <sheetName val="drop_down_lists6"/>
      <sheetName val="PH_56"/>
      <sheetName val="[SHOPLIST_xls]/VW8"/>
      <sheetName val="Admin_TAKE_OFF6"/>
      <sheetName val="[SHOPLIST_xls][SHOPLIST_xls1054"/>
      <sheetName val="[SHOPLIST_xls][SHOPLIST_xls1055"/>
      <sheetName val="[SHOPLIST_xls][SHOPLIST_xls1056"/>
      <sheetName val="[SHOPLIST_xls][SHOPLIST_xls1057"/>
      <sheetName val="[SHOPLIST_xls][SHOPLIST_xls1058"/>
      <sheetName val="[SHOPLIST_xls][SHOPLIST_xls1059"/>
      <sheetName val="[SHOPLIST_xls][SHOPLIST_xls1060"/>
      <sheetName val="[SHOPLIST_xls][SHOPLIST_xls1061"/>
      <sheetName val="Spacing_of_Delineators5"/>
      <sheetName val="EATON_SUMMARY6"/>
      <sheetName val="Outline_Cost_-_Five_star_Hotel6"/>
      <sheetName val="Schedules_PL5"/>
      <sheetName val="Schedules_BS5"/>
      <sheetName val="[SHOPLIST_xls][SHOPLIST_xls1062"/>
      <sheetName val="[SHOPLIST_xls][SHOPLIST_xls1063"/>
      <sheetName val="[SHOPLIST_xls][SHOPLIST_xls1064"/>
      <sheetName val="[SHOPLIST_xls][SHOPLIST_xls1065"/>
      <sheetName val="[SHOPLIST_xls][SHOPLIST_xls1066"/>
      <sheetName val="[SHOPLIST_xls][SHOPLIST_xls1067"/>
      <sheetName val="[SHOPLIST_xls][SHOPLIST_xls1068"/>
      <sheetName val="[SHOPLIST_xls][SHOPLIST_xls1069"/>
      <sheetName val="[SHOPLIST_xls][SHOPLIST_xls1070"/>
      <sheetName val="[SHOPLIST_xls][SHOPLIST_xls1071"/>
      <sheetName val="[SHOPLIST_xls][SHOPLIST_xls1072"/>
      <sheetName val="[SHOPLIST_xls][SHOPLIST_xls1073"/>
      <sheetName val="[SHOPLIST_xls][SHOPLIST_xls1074"/>
      <sheetName val="[SHOPLIST_xls][SHOPLIST_xls1075"/>
      <sheetName val="[SHOPLIST_xls][SHOPLIST_xls1076"/>
      <sheetName val="[SHOPLIST_xls][SHOPLIST_xls1077"/>
      <sheetName val="[SHOPLIST_xls][SHOPLIST_xls1078"/>
      <sheetName val="[SHOPLIST_xls][SHOPLIST_xls1079"/>
      <sheetName val="[SHOPLIST_xls][SHOPLIST_xls1080"/>
      <sheetName val="[SHOPLIST_xls][SHOPLIST_xls1081"/>
      <sheetName val="[SHOPLIST_xls][SHOPLIST_xls1082"/>
      <sheetName val="[SHOPLIST_xls][SHOPLIST_xls1083"/>
      <sheetName val="[SHOPLIST_xls][SHOPLIST_xls1084"/>
      <sheetName val="[SHOPLIST_xls][SHOPLIST_xls1085"/>
      <sheetName val="[SHOPLIST_xls][SHOPLIST_xls1086"/>
      <sheetName val="[SHOPLIST_xls][SHOPLIST_xls1087"/>
      <sheetName val="[SHOPLIST_xls][SHOPLIST_xls1088"/>
      <sheetName val="[SHOPLIST_xls][SHOPLIST_xls1089"/>
      <sheetName val="[SHOPLIST_xls][SHOPLIST_xls1090"/>
      <sheetName val="[SHOPLIST_xls][SHOPLIST_xls1091"/>
      <sheetName val="[SHOPLIST_xls][SHOPLIST_xls1092"/>
      <sheetName val="[SHOPLIST_xls][SHOPLIST_xls1093"/>
      <sheetName val="[SHOPLIST_xls][SHOPLIST_xls1094"/>
      <sheetName val="[SHOPLIST_xls][SHOPLIST_xls1095"/>
      <sheetName val="[SHOPLIST_xls][SHOPLIST_xls1096"/>
      <sheetName val="[SHOPLIST_xls][SHOPLIST_xls1097"/>
      <sheetName val="[SHOPLIST_xls][SHOPLIST_xls1098"/>
      <sheetName val="[SHOPLIST_xls][SHOPLIST_xls1099"/>
      <sheetName val="Cost_Heaࡤing1"/>
      <sheetName val="[SHOPLIST_xls][SHOPLIST_xls1100"/>
      <sheetName val="[SHOPLIST_xls][SHOPLIST_xls1101"/>
      <sheetName val="[SHOPLIST_xls][SHOPLIST_xls1102"/>
      <sheetName val="[SHOPLIST_xls][SHOPLIST_xls1103"/>
      <sheetName val="[SHOPLIST_xls][SHOPLIST_xls1104"/>
      <sheetName val="[SHOPLIST_xls][SHOPLIST_xls1105"/>
      <sheetName val="[SHOPLIST_xls][SHOPLIST_xls1106"/>
      <sheetName val="[SHOPLIST_xls][SHOPLIST_xls1107"/>
      <sheetName val="[SHOPLIST_xls][SHOPLIST_xls1108"/>
      <sheetName val="[SHOPLIST_xls][SHOPLIST_xls1109"/>
      <sheetName val="[SHOPLIST_xls][SHOPLIST_xls1110"/>
      <sheetName val="[SHOPLIST_xls][SHOPLIST_xls1111"/>
      <sheetName val="[SHOPLIST_xls][SHOPLIST_xls1112"/>
      <sheetName val="[SHOPLIST_xls][SHOPLIST_xls1113"/>
      <sheetName val="[SHOPLIST_xls][SHOPLIST_xls1114"/>
      <sheetName val="[SHOPLIST_xls][SHOPLIST_xls1115"/>
      <sheetName val="[SHOPLIST_xls][SHOPLIST_xls1116"/>
      <sheetName val="[SHOPLIST_xls][SHOPLIST_xls1117"/>
      <sheetName val="[SHOPLIST_xls][SHOPLIST_xls1118"/>
      <sheetName val="[SHOPLIST_xls][SHOPLIST_xls1119"/>
      <sheetName val="[SHOPLIST_xls][SHOPLIST_xls1120"/>
      <sheetName val="[SHOPLIST_xls][SHOPLIST_xls1121"/>
      <sheetName val="[SHOPLIST_xls][SHOPLIST_xls1122"/>
      <sheetName val="[SHOPLIST_xls][SHOPLIST_xls1123"/>
      <sheetName val="[SHOPLIST_xls][SHOPLIST_xls1124"/>
      <sheetName val="[SHOPLIST_xls][SHOPLIST_xls1125"/>
      <sheetName val="[SHOPLIST_xls][SHOPLIST_xls1126"/>
      <sheetName val="[SHOPLIST_xls][SHOPLIST_xls1127"/>
      <sheetName val="[SHOPLIST_xls][SHOPLIST_xls1128"/>
      <sheetName val="[SHOPLIST_xls][SHOPLIST_xls1129"/>
      <sheetName val="[SHOPLIST_xls][SHOPLIST_xls1130"/>
      <sheetName val="[SHOPLIST_xls][SHOPLIST_xls1131"/>
      <sheetName val="[SHOPLIST_xls][SHOPLIST_xls1132"/>
      <sheetName val="[SHOPLIST_xls][SHOPLIST_xls1133"/>
      <sheetName val="[SHOPLIST_xls][SHOPLIST_xls1134"/>
      <sheetName val="[SHOPLIST_xls][SHOPLIST_xls1135"/>
      <sheetName val="[SHOPLIST_xls][SHOPLIST_xls1136"/>
      <sheetName val="[SHOPLIST_xls][SHOPLIST_xls1137"/>
      <sheetName val="[SHOPLIST_xls]_VW__VU________30"/>
      <sheetName val="[SHOPLIST_xls]70_x005f_x0000___0_x015"/>
      <sheetName val="[SHOPLIST_xls]70___0_s__i____45"/>
      <sheetName val="bill_no__31"/>
      <sheetName val="Cost_Rates1"/>
      <sheetName val="[SHOPLIST_xls]70___0_s__i____46"/>
      <sheetName val="[SHOPLIST_xls]_VW__VU________31"/>
      <sheetName val="[SHOPLIST_xls]70___0_s__i____47"/>
      <sheetName val="[SHOPLIST_xls]70_x005f_x0000___0_x016"/>
      <sheetName val="[SHOPLIST_xls]70___0_s__i____48"/>
      <sheetName val="[SHOPLIST_xls]_VW__VU________32"/>
      <sheetName val="[SHOPLIST_xls]70___0_s__i____49"/>
      <sheetName val="[SHOPLIST_xls]_VW__VU________33"/>
      <sheetName val="[SHOPLIST_xls]70___0_s__i____50"/>
      <sheetName val="[SHOPLIST_xls]70_x005f_x0000___0_x017"/>
      <sheetName val="[SHOPLIST_xls]70___0_s__i____51"/>
      <sheetName val="[SHOPLIST_xls]_VW__VU________34"/>
      <sheetName val="[SHOPLIST_xls]70_x005f_x005f_x005f_x0000_13"/>
      <sheetName val="[SHOPLIST_xls]70___0_s__i____52"/>
      <sheetName val="[SHOPLIST_xls]_VW__VU________35"/>
      <sheetName val="[SHOPLIST_xls]70___0_s__i____53"/>
      <sheetName val="[SHOPLIST_xls]70_x005f_x0000___0_x018"/>
      <sheetName val="[SHOPLIST_xls]70___0_s__i____54"/>
      <sheetName val="[SHOPLIST_xls]_VW__VU________36"/>
      <sheetName val="[SHOPLIST_xls]_SHOPLIST_xls1510"/>
      <sheetName val="[SHOPLIST_xls]_SHOPLIST_xls1511"/>
      <sheetName val="[SHOPLIST_xls]_SHOPLIST_xls1512"/>
      <sheetName val="[SHOPLIST_xls]_SHOPLIST_xls1513"/>
      <sheetName val="[SHOPLIST_xls]_SHOPLIST_xls1514"/>
      <sheetName val="[SHOPLIST_xls]_SHOPLIST_xls1515"/>
      <sheetName val="[SHOPLIST_xls]_SHOPLIST_xls1516"/>
      <sheetName val="[SHOPLIST_xls]_SHOPLIST_xls1517"/>
      <sheetName val="[SHOPLIST_xls]_SHOPLIST_xls1518"/>
      <sheetName val="[SHOPLIST_xls]_SHOPLIST_xls1519"/>
      <sheetName val="[SHOPLIST_xls]_SHOPLIST_xls1520"/>
      <sheetName val="[SHOPLIST_xls]_SHOPLIST_xls1521"/>
      <sheetName val="[SHOPLIST_xls]_SHOPLIST_xls1522"/>
      <sheetName val="[SHOPLIST_xls]_SHOPLIST_xls1523"/>
      <sheetName val="[SHOPLIST_xls]_SHOPLIST_xls1524"/>
      <sheetName val="[SHOPLIST_xls]_SHOPLIST_xls1525"/>
      <sheetName val="[SHOPLIST_xls]_SHOPLIST_xls1526"/>
      <sheetName val="[SHOPLIST_xls]_SHOPLIST_xls1527"/>
      <sheetName val="[SHOPLIST_xls]_SHOPLIST_xls1528"/>
      <sheetName val="[SHOPLIST_xls]_SHOPLIST_xls1529"/>
      <sheetName val="[SHOPLIST_xls]_SHOPLIST_xls1530"/>
      <sheetName val="[SHOPLIST_xls]_SHOPLIST_xls1531"/>
      <sheetName val="[SHOPLIST_xls]_SHOPLIST_xls1532"/>
      <sheetName val="[SHOPLIST_xls]_SHOPLIST_xls1533"/>
      <sheetName val="[SHOPLIST_xls]_SHOPLIST_xls1534"/>
      <sheetName val="[SHOPLIST_xls]_SHOPLIST_xls1535"/>
      <sheetName val="[SHOPLIST_xls]_SHOPLIST_xls1536"/>
      <sheetName val="[SHOPLIST_xls]_SHOPLIST_xls1537"/>
      <sheetName val="[SHOPLIST_xls]_SHOPLIST_xls1538"/>
      <sheetName val="[SHOPLIST_xls]_SHOPLIST_xls1539"/>
      <sheetName val="[SHOPLIST_xls]_SHOPLIST_xls1540"/>
      <sheetName val="[SHOPLIST_xls]_SHOPLIST_xls1541"/>
      <sheetName val="[SHOPLIST_xls]_SHOPLIST_xls1542"/>
      <sheetName val="[SHOPLIST_xls]_SHOPLIST_xls1543"/>
      <sheetName val="[SHOPLIST_xls]_SHOPLIST_xls1544"/>
      <sheetName val="[SHOPLIST_xls]_SHOPLIST_xls1545"/>
      <sheetName val="[SHOPLIST_xls]_SHOPLIST_xls1546"/>
      <sheetName val="[SHOPLIST_xls]_SHOPLIST_xls1547"/>
      <sheetName val="[SHOPLIST_xls]_SHOPLIST_xls1548"/>
      <sheetName val="[SHOPLIST_xls]_SHOPLIST_xls1549"/>
      <sheetName val="[SHOPLIST_xls]_SHOPLIST_xls1550"/>
      <sheetName val="[SHOPLIST_xls]_SHOPLIST_xls1551"/>
      <sheetName val="[SHOPLIST_xls]_SHOPLIST_xls1552"/>
      <sheetName val="[SHOPLIST_xls]_SHOPLIST_xls1553"/>
      <sheetName val="[SHOPLIST_xls]_SHOPLIST_xls1554"/>
      <sheetName val="[SHOPLIST_xls]_SHOPLIST_xls1555"/>
      <sheetName val="[SHOPLIST_xls]_SHOPLIST_xls1556"/>
      <sheetName val="[SHOPLIST_xls]_SHOPLIST_xls1557"/>
      <sheetName val="[SHOPLIST_xls]_SHOPLIST_xls1558"/>
      <sheetName val="[SHOPLIST_xls]_SHOPLIST_xls1559"/>
      <sheetName val="[SHOPLIST_xls]_SHOPLIST_xls1560"/>
      <sheetName val="[SHOPLIST_xls]_SHOPLIST_xls1561"/>
      <sheetName val="[SHOPLIST_xls]_SHOPLIST_xls1562"/>
      <sheetName val="[SHOPLIST_xls]_SHOPLIST_xls1563"/>
      <sheetName val="[SHOPLIST_xls]_SHOPLIST_xls1564"/>
      <sheetName val="[SHOPLIST_xls]_SHOPLIST_xls1565"/>
      <sheetName val="[SHOPLIST_xls]_SHOPLIST_xls1566"/>
      <sheetName val="[SHOPLIST_xls]_SHOPLIST_xls1567"/>
      <sheetName val="[SHOPLIST_xls]_SHOPLIST_xls1568"/>
      <sheetName val="[SHOPLIST_xls]_SHOPLIST_xls1569"/>
      <sheetName val="[SHOPLIST_xls]_SHOPLIST_xls1570"/>
      <sheetName val="[SHOPLIST_xls]_SHOPLIST_xls1571"/>
      <sheetName val="[SHOPLIST_xls]_SHOPLIST_xls1572"/>
      <sheetName val="[SHOPLIST_xls]_SHOPLIST_xls1573"/>
      <sheetName val="[SHOPLIST_xls]_SHOPLIST_xls1574"/>
      <sheetName val="[SHOPLIST_xls]_SHOPLIST_xls1575"/>
      <sheetName val="[SHOPLIST_xls]_SHOPLIST_xls1576"/>
      <sheetName val="[SHOPLIST_xls]_SHOPLIST_xls1577"/>
      <sheetName val="[SHOPLIST_xls]_SHOPLIST_xls1578"/>
      <sheetName val="[SHOPLIST_xls]_SHOPLIST_xls1579"/>
      <sheetName val="[SHOPLIST_xls]_SHOPLIST_xls1580"/>
      <sheetName val="[SHOPLIST_xls]_SHOPLIST_xls1581"/>
      <sheetName val="[SHOPLIST_xls]_SHOPLIST_xls1582"/>
      <sheetName val="[SHOPLIST_xls]_SHOPLIST_xls1583"/>
      <sheetName val="[SHOPLIST_xls]_SHOPLIST_xls1584"/>
      <sheetName val="[SHOPLIST_xls]_SHOPLIST_xls1585"/>
      <sheetName val="[SHOPLIST_xls]70_x005f_x005f_x005f_x0000_14"/>
      <sheetName val="[SHOPLIST_xls]70,/0s«iÆøí¬i42"/>
      <sheetName val="[SHOPLIST_xls]70,/0s«iÆøí¬i52"/>
      <sheetName val="Rectangular_Duct1"/>
      <sheetName val="Product_Sheet401"/>
      <sheetName val="[SHOPLIST_xls]/VWVU))tÏØ0_239"/>
      <sheetName val="[SHOPLIST_xls]70,/0s«iÆøí¬i62"/>
      <sheetName val="[SHOPLIST_xls]/VW110"/>
      <sheetName val="[SHOPLIST_xls]70,/0s«iÆøí¬i72"/>
      <sheetName val="[SHOPLIST_xls]/VW22"/>
      <sheetName val="[SHOPLIST_xls]/VWVU))tÏØ0_240"/>
      <sheetName val="[SHOPLIST_xls]/VWVU))tÏØ0_241"/>
      <sheetName val="[SHOPLIST_xls]70,/0s«_iÆø_í¬_29"/>
      <sheetName val="[SHOPLIST_xls]70?,/0?s«i?Æøí¬29"/>
      <sheetName val="[SHOPLIST_xls]/VWVU))tÏØ0_242"/>
      <sheetName val="[SHOPLIST_xls]/VWVU))tÏØ0_243"/>
      <sheetName val="[SHOPLIST_xls]70,/0s«_iÆø_í¬_30"/>
      <sheetName val="[SHOPLIST_xls]70?,/0?s«i?Æøí¬30"/>
      <sheetName val="[SHOPLIST_xls]70,/0s«iÆøí¬i82"/>
      <sheetName val="[SHOPLIST_xls]/VW32"/>
      <sheetName val="[SHOPLIST_xls]/VWVU))tÏØ0_244"/>
      <sheetName val="[SHOPLIST_xls]/VWVU))tÏØ0_245"/>
      <sheetName val="[SHOPLIST_xls]70,/0s«_iÆø_í¬_31"/>
      <sheetName val="[SHOPLIST_xls]70?,/0?s«i?Æøí¬31"/>
      <sheetName val="[SHOPLIST_xls]70,/0s«iÆøí¬i132"/>
      <sheetName val="[SHOPLIST_xls]/VW82"/>
      <sheetName val="[SHOPLIST_xls]/VWVU))tÏØ0_246"/>
      <sheetName val="[SHOPLIST_xls]/VWVU))tÏØ0_247"/>
      <sheetName val="[SHOPLIST_xls]/VWVU))tÏØ0_248"/>
      <sheetName val="[SHOPLIST_xls]/VWVU))tÏØ0_249"/>
      <sheetName val="[SHOPLIST_xls]/VWVU))tÏØ0_250"/>
      <sheetName val="[SHOPLIST_xls]70,/0s«_iÆø_í¬_32"/>
      <sheetName val="[SHOPLIST_xls]70?,/0?s«i?Æøí¬32"/>
      <sheetName val="[SHOPLIST_xls]70,/0s«iÆøí¬i102"/>
      <sheetName val="[SHOPLIST_xls]/VW52"/>
      <sheetName val="[SHOPLIST_xls]/VWVU))tÏØ0_251"/>
      <sheetName val="[SHOPLIST_xls]/VWVU))tÏØ0_252"/>
      <sheetName val="[SHOPLIST_xls]70,/0s«_iÆø_í¬_33"/>
      <sheetName val="[SHOPLIST_xls]70?,/0?s«i?Æøí¬33"/>
      <sheetName val="[SHOPLIST_xls]70,/0s«iÆøí¬i92"/>
      <sheetName val="[SHOPLIST_xls]/VW42"/>
      <sheetName val="[SHOPLIST_xls]/VWVU))tÏØ0_253"/>
      <sheetName val="[SHOPLIST_xls]/VWVU))tÏØ0_254"/>
      <sheetName val="[SHOPLIST_xls]70,/0s«_iÆø_í¬_34"/>
      <sheetName val="[SHOPLIST_xls]70?,/0?s«i?Æøí¬34"/>
      <sheetName val="[SHOPLIST_xls]70,/0s«iÆøí¬i122"/>
      <sheetName val="[SHOPLIST_xls]/VW72"/>
      <sheetName val="[SHOPLIST_xls]/VWVU))tÏØ0_255"/>
      <sheetName val="[SHOPLIST_xls]/VWVU))tÏØ0_256"/>
      <sheetName val="[SHOPLIST_xls]/VWVU))tÏØ0_257"/>
      <sheetName val="[SHOPLIST_xls]/VWVU))tÏØ0_258"/>
      <sheetName val="[SHOPLIST_xls]/VWVU))tÏØ0_259"/>
      <sheetName val="[SHOPLIST_xls]70,/0s«_iÆø_í¬_35"/>
      <sheetName val="[SHOPLIST_xls]70?,/0?s«i?Æøí¬35"/>
      <sheetName val="[SHOPLIST_xls]70,/0s«iÆøí¬i116"/>
      <sheetName val="[SHOPLIST_xls]/VW62"/>
      <sheetName val="[SHOPLIST_xls]/VWVU))tÏØ0_260"/>
      <sheetName val="[SHOPLIST_xls]/VWVU))tÏØ0_261"/>
      <sheetName val="[SHOPLIST_xls]/VWVU))tÏØ0_262"/>
      <sheetName val="[SHOPLIST_xls]/VWVU))tÏØ0_263"/>
      <sheetName val="[SHOPLIST_xls]70,/0s«_iÆø_í¬_36"/>
      <sheetName val="[SHOPLIST_xls]70?,/0?s«i?Æøí¬36"/>
      <sheetName val="[SHOPLIST_xls]70,/0s«iÆøí¬i142"/>
      <sheetName val="[SHOPLIST_xls]/VW92"/>
      <sheetName val="[SHOPLIST_xls]/VWVU))tÏØ0_264"/>
      <sheetName val="[SHOPLIST_xls]/VWVU))tÏØ0_265"/>
      <sheetName val="[SHOPLIST_xls]/VWVU))tÏØ0_266"/>
      <sheetName val="[SHOPLIST_xls]/VWVU))tÏØ0_267"/>
      <sheetName val="[SHOPLIST_xls]/VWVU))tÏØ0_268"/>
      <sheetName val="[SHOPLIST_xls]70,/0s«_iÆø_í¬_37"/>
      <sheetName val="[SHOPLIST_xls]70?,/0?s«i?Æøí¬37"/>
      <sheetName val="[SHOPLIST_xls]70,/0s«iÆøí¬i152"/>
      <sheetName val="[SHOPLIST_xls]/VW102"/>
      <sheetName val="[SHOPLIST_xls]/VWVU))tÏØ0_269"/>
      <sheetName val="[SHOPLIST_xls]/VWVU))tÏØ0_270"/>
      <sheetName val="[SHOPLIST_xls]/VWVU))tÏØ0_271"/>
      <sheetName val="[SHOPLIST_xls]/VWVU))tÏØ0_272"/>
      <sheetName val="[SHOPLIST_xls]/VWVU))tÏØ0_273"/>
      <sheetName val="[SHOPLIST_xls]70,/0s«_iÆø_í¬_38"/>
      <sheetName val="[SHOPLIST_xls]70?,/0?s«i?Æøí¬38"/>
      <sheetName val="RBD_ENG1"/>
      <sheetName val="RBD_SLD_RLD1"/>
      <sheetName val="V_Summary1"/>
      <sheetName val="HO_Costs1"/>
      <sheetName val="Advance_Recovery1"/>
      <sheetName val="P_Staff_fac1"/>
      <sheetName val="Cost_Summary1"/>
      <sheetName val="Cost_Summary_SD1"/>
      <sheetName val="Schedule_S-Curve_Revision#31"/>
      <sheetName val="2_223M_due_to_adj_profit1"/>
      <sheetName val="Summary_year_Plan1"/>
      <sheetName val="[SHOPLIST_xls]_SHOPLIST_xls1586"/>
      <sheetName val="[SHOPLIST_xls]_SHOPLIST_xls1587"/>
      <sheetName val="[SHOPLIST_xls]_SHOPLIST_xls1588"/>
      <sheetName val="[SHOPLIST_xls]_SHOPLIST_xls1589"/>
      <sheetName val="[SHOPLIST_xls]_SHOPLIST_xls1590"/>
      <sheetName val="[SHOPLIST_xls]_SHOPLIST_xls1591"/>
      <sheetName val="[SHOPLIST_xls]_SHOPLIST_xls1592"/>
      <sheetName val="[SHOPLIST_xls]_SHOPLIST_xls1593"/>
      <sheetName val="[SHOPLIST_xls]_SHOPLIST_xls1594"/>
      <sheetName val="[SHOPLIST_xls]_SHOPLIST_xls1595"/>
      <sheetName val="[SHOPLIST_xls]_SHOPLIST_xls1596"/>
      <sheetName val="[SHOPLIST_xls]_SHOPLIST_xls1597"/>
      <sheetName val="[SHOPLIST_xls]_SHOPLIST_xls1598"/>
      <sheetName val="[SHOPLIST_xls]_SHOPLIST_xls1599"/>
      <sheetName val="[SHOPLIST_xls]_SHOPLIST_xls1600"/>
      <sheetName val="[SHOPLIST_xls]_SHOPLIST_xls1601"/>
      <sheetName val="[SHOPLIST_xls]_SHOPLIST_xls1602"/>
      <sheetName val="[SHOPLIST_xls]_SHOPLIST_xls1603"/>
      <sheetName val="[SHOPLIST_xls]_SHOPLIST_xls1604"/>
      <sheetName val="[SHOPLIST_xls]_SHOPLIST_xls1605"/>
      <sheetName val="[SHOPLIST_xls]_SHOPLIST_xls1606"/>
      <sheetName val="[SHOPLIST_xls]_SHOPLIST_xls1607"/>
      <sheetName val="[SHOPLIST_xls]_SHOPLIST_xls1608"/>
      <sheetName val="[SHOPLIST_xls]_SHOPLIST_xls1609"/>
      <sheetName val="[SHOPLIST_xls]_SHOPLIST_xls1610"/>
      <sheetName val="[SHOPLIST_xls]_SHOPLIST_xls1611"/>
      <sheetName val="[SHOPLIST_xls]_SHOPLIST_xls1612"/>
      <sheetName val="[SHOPLIST_xls]_SHOPLIST_xls1613"/>
      <sheetName val="[SHOPLIST_xls]_SHOPLIST_xls1614"/>
      <sheetName val="[SHOPLIST_xls]_SHOPLIST_xls1615"/>
      <sheetName val="[SHOPLIST_xls]_SHOPLIST_xls1616"/>
      <sheetName val="[SHOPLIST_xls]_SHOPLIST_xls1617"/>
      <sheetName val="[SHOPLIST_xls]_SHOPLIST_xls1618"/>
      <sheetName val="[SHOPLIST_xls]_SHOPLIST_xls1619"/>
      <sheetName val="[SHOPLIST_xls]_SHOPLIST_xls1620"/>
      <sheetName val="[SHOPLIST_xls]_SHOPLIST_xls1621"/>
      <sheetName val="[SHOPLIST_xls]_SHOPLIST_xls1622"/>
      <sheetName val="[SHOPLIST_xls]_SHOPLIST_xls1623"/>
      <sheetName val="[SHOPLIST_xls]_SHOPLIST_xls1624"/>
      <sheetName val="[SHOPLIST_xls]_SHOPLIST_xls1625"/>
      <sheetName val="[SHOPLIST_xls]_SHOPLIST_xls1626"/>
      <sheetName val="[SHOPLIST_xls]_SHOPLIST_xls1627"/>
      <sheetName val="[SHOPLIST_xls]_SHOPLIST_xls1628"/>
      <sheetName val="[SHOPLIST_xls]_SHOPLIST_xls1629"/>
      <sheetName val="[SHOPLIST_xls]_SHOPLIST_xls1630"/>
      <sheetName val="[SHOPLIST_xls]_SHOPLIST_xls1631"/>
      <sheetName val="[SHOPLIST_xls]_SHOPLIST_xls1632"/>
      <sheetName val="[SHOPLIST_xls]_SHOPLIST_xls1633"/>
      <sheetName val="[SHOPLIST_xls]_SHOPLIST_xls1634"/>
      <sheetName val="[SHOPLIST_xls]_SHOPLIST_xls1635"/>
      <sheetName val="[SHOPLIST_xls]_SHOPLIST_xls1636"/>
      <sheetName val="[SHOPLIST_xls]_SHOPLIST_xls1637"/>
      <sheetName val="[SHOPLIST_xls]_SHOPLIST_xls1638"/>
      <sheetName val="[SHOPLIST_xls]_SHOPLIST_xls1639"/>
      <sheetName val="[SHOPLIST_xls]_SHOPLIST_xls1640"/>
      <sheetName val="[SHOPLIST_xls]_SHOPLIST_xls1641"/>
      <sheetName val="[SHOPLIST_xls]_SHOPLIST_xls1642"/>
      <sheetName val="[SHOPLIST_xls]_SHOPLIST_xls1643"/>
      <sheetName val="[SHOPLIST_xls]_SHOPLIST_xls1644"/>
      <sheetName val="[SHOPLIST_xls]_SHOPLIST_xls1645"/>
      <sheetName val="[SHOPLIST_xls]_SHOPLIST_xls1646"/>
      <sheetName val="[SHOPLIST_xls]_SHOPLIST_xls1647"/>
      <sheetName val="[SHOPLIST_xls]_SHOPLIST_xls1648"/>
      <sheetName val="[SHOPLIST_xls]_SHOPLIST_xls1649"/>
      <sheetName val="[SHOPLIST_xls]_SHOPLIST_xls1650"/>
      <sheetName val="[SHOPLIST_xls]_SHOPLIST_xls1651"/>
      <sheetName val="[SHOPLIST_xls]_SHOPLIST_xls1652"/>
      <sheetName val="[SHOPLIST_xls]_SHOPLIST_xls1653"/>
      <sheetName val="[SHOPLIST_xls]_SHOPLIST_xls1654"/>
      <sheetName val="[SHOPLIST_xls]_SHOPLIST_xls1655"/>
      <sheetName val="[SHOPLIST_xls]_SHOPLIST_xls1656"/>
      <sheetName val="[SHOPLIST_xls]_SHOPLIST_xls1657"/>
      <sheetName val="[SHOPLIST_xls]_SHOPLIST_xls1658"/>
      <sheetName val="[SHOPLIST_xls]_SHOPLIST_xls1659"/>
      <sheetName val="[SHOPLIST_xls]_SHOPLIST_xls1660"/>
      <sheetName val="[SHOPLIST_xls]_SHOPLIST_xls1661"/>
      <sheetName val="[SHOPLIST_xls]_SHOPLIST_xls1662"/>
      <sheetName val="[SHOPLIST_xls]_SHOPLIST_xls1663"/>
      <sheetName val="[SHOPLIST_xls]_SHOPLIST_xls1664"/>
      <sheetName val="[SHOPLIST_xls]_SHOPLIST_xls1665"/>
      <sheetName val="[SHOPLIST_xls]_SHOPLIST_xls1666"/>
      <sheetName val="[SHOPLIST_xls]_SHOPLIST_xls1667"/>
      <sheetName val="[SHOPLIST_xls]_SHOPLIST_xls1668"/>
      <sheetName val="[SHOPLIST_xls]_SHOPLIST_xls1669"/>
      <sheetName val="[SHOPLIST_xls]_SHOPLIST_xls1670"/>
      <sheetName val="[SHOPLIST_xls]_SHOPLIST_xls1671"/>
      <sheetName val="[SHOPLIST_xls]_SHOPLIST_xls1672"/>
      <sheetName val="[SHOPLIST_xls]_SHOPLIST_xls1673"/>
      <sheetName val="[SHOPLIST_xls]_SHOPLIST_xls1674"/>
      <sheetName val="[SHOPLIST_xls]_SHOPLIST_xls1675"/>
      <sheetName val="[SHOPLIST_xls]_SHOPLIST_xls1676"/>
      <sheetName val="[SHOPLIST_xls]_SHOPLIST_xls1677"/>
      <sheetName val="[SHOPLIST_xls]_SHOPLIST_xls1678"/>
      <sheetName val="[SHOPLIST_xls]_SHOPLIST_xls1679"/>
      <sheetName val="[SHOPLIST_xls]_SHOPLIST_xls1680"/>
      <sheetName val="[SHOPLIST_xls]70___0_s__i____55"/>
      <sheetName val="[SHOPLIST_xls]_SHOPLIST_xls1681"/>
      <sheetName val="[SHOPLIST_xls]_SHOPLIST_xls1682"/>
      <sheetName val="[SHOPLIST_xls]_SHOPLIST_xls1683"/>
      <sheetName val="[SHOPLIST_xls]_SHOPLIST_xls1684"/>
      <sheetName val="[SHOPLIST_xls]_SHOPLIST_xls1685"/>
      <sheetName val="[SHOPLIST_xls]_SHOPLIST_xls1686"/>
      <sheetName val="[SHOPLIST_xls]_SHOPLIST_xls1687"/>
      <sheetName val="[SHOPLIST_xls]_SHOPLIST_xls1688"/>
      <sheetName val="[SHOPLIST_xls]_SHOPLIST_xls1689"/>
      <sheetName val="[SHOPLIST_xls]_SHOPLIST_xls1690"/>
      <sheetName val="[SHOPLIST_xls]_SHOPLIST_xls1691"/>
      <sheetName val="[SHOPLIST_xls]_SHOPLIST_xls1692"/>
      <sheetName val="[SHOPLIST_xls]_SHOPLIST_xls1693"/>
      <sheetName val="[SHOPLIST_xls]_SHOPLIST_xls1694"/>
      <sheetName val="[SHOPLIST_xls]_SHOPLIST_xls1695"/>
      <sheetName val="[SHOPLIST_xls]_SHOPLIST_xls1696"/>
      <sheetName val="[SHOPLIST_xls]_SHOPLIST_xls1697"/>
      <sheetName val="[SHOPLIST_xls]_SHOPLIST_xls1698"/>
      <sheetName val="[SHOPLIST_xls]_SHOPLIST_xls1699"/>
      <sheetName val="[SHOPLIST_xls]_SHOPLIST_xls1700"/>
      <sheetName val="[SHOPLIST_xls]_SHOPLIST_xls1701"/>
      <sheetName val="[SHOPLIST_xls]_SHOPLIST_xls1702"/>
      <sheetName val="[SHOPLIST_xls]_SHOPLIST_xls1703"/>
      <sheetName val="[SHOPLIST_xls]_SHOPLIST_xls1704"/>
      <sheetName val="[SHOPLIST_xls]_SHOPLIST_xls1705"/>
      <sheetName val="[SHOPLIST_xls]_SHOPLIST_xls1706"/>
      <sheetName val="[SHOPLIST_xls]_SHOPLIST_xls1707"/>
      <sheetName val="[SHOPLIST_xls]_SHOPLIST_xls1708"/>
      <sheetName val="[SHOPLIST_xls]_SHOPLIST_xls1709"/>
      <sheetName val="[SHOPLIST_xls]_SHOPLIST_xls1710"/>
      <sheetName val="[SHOPLIST_xls]_SHOPLIST_xls1711"/>
      <sheetName val="[SHOPLIST_xls]_SHOPLIST_xls1712"/>
      <sheetName val="[SHOPLIST_xls]_SHOPLIST_xls1713"/>
      <sheetName val="[SHOPLIST_xls]_SHOPLIST_xls1714"/>
      <sheetName val="[SHOPLIST_xls]_SHOPLIST_xls1715"/>
      <sheetName val="[SHOPLIST_xls]_SHOPLIST_xls1716"/>
      <sheetName val="[SHOPLIST_xls]_SHOPLIST_xls1717"/>
      <sheetName val="[SHOPLIST_xls]_SHOPLIST_xls1718"/>
      <sheetName val="[SHOPLIST_xls]_SHOPLIST_xls1719"/>
      <sheetName val="[SHOPLIST_xls]_SHOPLIST_xls1720"/>
      <sheetName val="[SHOPLIST_xls]_SHOPLIST_xls1721"/>
      <sheetName val="[SHOPLIST_xls]_SHOPLIST_xls1722"/>
      <sheetName val="[SHOPLIST_xls]_SHOPLIST_xls1723"/>
      <sheetName val="[SHOPLIST_xls]_SHOPLIST_xls1724"/>
      <sheetName val="[SHOPLIST_xls]_SHOPLIST_xls1725"/>
      <sheetName val="[SHOPLIST_xls]_SHOPLIST_xls1726"/>
      <sheetName val="[SHOPLIST_xls]_SHOPLIST_xls1727"/>
      <sheetName val="[SHOPLIST_xls]_SHOPLIST_xls1728"/>
      <sheetName val="[SHOPLIST_xls]_SHOPLIST_xls1729"/>
      <sheetName val="[SHOPLIST_xls]_SHOPLIST_xls1730"/>
      <sheetName val="[SHOPLIST_xls]_SHOPLIST_xls1731"/>
      <sheetName val="[SHOPLIST_xls]_SHOPLIST_xls1732"/>
      <sheetName val="[SHOPLIST_xls]_SHOPLIST_xls1733"/>
      <sheetName val="[SHOPLIST_xls]_SHOPLIST_xls1734"/>
      <sheetName val="[SHOPLIST_xls]_SHOPLIST_xls1735"/>
      <sheetName val="[SHOPLIST_xls]_SHOPLIST_xls1736"/>
      <sheetName val="[SHOPLIST_xls]_SHOPLIST_xls1737"/>
      <sheetName val="[SHOPLIST_xls]_SHOPLIST_xls1738"/>
      <sheetName val="[SHOPLIST_xls]_SHOPLIST_xls1739"/>
      <sheetName val="[SHOPLIST_xls]_SHOPLIST_xls1740"/>
      <sheetName val="[SHOPLIST_xls]_SHOPLIST_xls1741"/>
      <sheetName val="[SHOPLIST_xls]_SHOPLIST_xls1742"/>
      <sheetName val="[SHOPLIST_xls]_SHOPLIST_xls1743"/>
      <sheetName val="[SHOPLIST_xls]_SHOPLIST_xls1744"/>
      <sheetName val="[SHOPLIST_xls]_SHOPLIST_xls1745"/>
      <sheetName val="[SHOPLIST_xls]_SHOPLIST_xls1746"/>
      <sheetName val="[SHOPLIST_xls]70_x005f_x005f_x005f_x0000_15"/>
      <sheetName val="[SHOPLIST_xls]70___0_s__i____56"/>
      <sheetName val="[SHOPLIST_xls]7_21"/>
      <sheetName val="[SHOPLIST_xls]__21"/>
      <sheetName val="[SHOPLIST_xls]7_31"/>
      <sheetName val="[SHOPLIST_xls]__31"/>
      <sheetName val="[SHOPLIST_xls]__41"/>
      <sheetName val="[SHOPLIST_xls]__51"/>
      <sheetName val="[SHOPLIST_xls]__61"/>
      <sheetName val="[SHOPLIST_xls]__71"/>
      <sheetName val="[SHOPLIST_xls]7_41"/>
      <sheetName val="[SHOPLIST_xls]__81"/>
      <sheetName val="[SHOPLIST_xls]7_51"/>
      <sheetName val="[SHOPLIST_xls]7_61"/>
      <sheetName val="[SHOPLIST_xls]__91"/>
      <sheetName val="[SHOPLIST_xls]_101"/>
      <sheetName val="[SHOPLIST_xls]_111"/>
      <sheetName val="[SHOPLIST_xls]_121"/>
      <sheetName val="[SHOPLIST_xls]_131"/>
      <sheetName val="[SHOPLIST_xls]_141"/>
      <sheetName val="[SHOPLIST_xls]_151"/>
      <sheetName val="[SHOPLIST_xls]7_71"/>
      <sheetName val="[SHOPLIST_xls]_161"/>
      <sheetName val="[SHOPLIST_xls]_171"/>
      <sheetName val="[SHOPLIST_xls]7_81"/>
      <sheetName val="[SHOPLIST_xls]_181"/>
      <sheetName val="[SHOPLIST_xls]_191"/>
      <sheetName val="[SHOPLIST_xls]_201"/>
      <sheetName val="[SHOPLIST_xls]_211"/>
      <sheetName val="[SHOPLIST_xls]_221"/>
      <sheetName val="[SHOPLIST_xls]_231"/>
      <sheetName val="[SHOPLIST_xls]_241"/>
      <sheetName val="[SHOPLIST_xls]_251"/>
      <sheetName val="Raft Found. Computation"/>
      <sheetName val="sht1"/>
      <sheetName val="sht2"/>
      <sheetName val="sht3"/>
      <sheetName val="sht4"/>
      <sheetName val="sht5"/>
      <sheetName val="ext wall fin qty"/>
      <sheetName val="int wall fin"/>
      <sheetName val="FA Summary"/>
      <sheetName val="HARDSCAPE"/>
      <sheetName val="农业人口"/>
      <sheetName val="农业用地"/>
      <sheetName val="Col"/>
      <sheetName val="PC_ G_Slab"/>
      <sheetName val="村级支出"/>
      <sheetName val="HWEQUIV"/>
      <sheetName val="Gene�� i??_x0014_?0."/>
      <sheetName val="[SHOPLIST.xls]70___0_s�_i_��__2"/>
      <sheetName val="Клининг"/>
      <sheetName val="ГК (Прогноз)"/>
      <sheetName val="demir"/>
      <sheetName val="[SHOPLIST.xls]_SHOPLIST_x_11236"/>
      <sheetName val="[SHOPLIST.xls]_SHOPLIST_x_11237"/>
      <sheetName val="[SHOPLIST.xls]_SHOPLIST_x_11238"/>
      <sheetName val="[SHOPLIST.xls]_SHOPLIST_x_11239"/>
      <sheetName val="[SHOPLIST.xls]_SHOPLIST_x_11240"/>
      <sheetName val="[SHOPLIST.xls]_SHOPLIST_x_11241"/>
      <sheetName val="[SHOPLIST.xls]_SHOPLIST_x_11242"/>
      <sheetName val="[SHOPLIST.xls]_SHOPLIST_x_11243"/>
      <sheetName val="[SHOPLIST.xls]_SHOPLIST_x_11244"/>
      <sheetName val="[SHOPLIST.xls]_SHOPLIST_x_11245"/>
      <sheetName val="[SHOPLIST.xls]_SHOPLIST_x_11246"/>
      <sheetName val="[SHOPLIST.xls]_SHOPLIST_x_11247"/>
      <sheetName val="[SHOPLIST.xls]_SHOPLIST_x_11248"/>
      <sheetName val="[SHOPLIST.xls]_SHOPLIST_x_11249"/>
      <sheetName val="[SHOPLIST.xls]_SHOPLIST_x_11250"/>
      <sheetName val="[SHOPLIST.xls]_SHOPLIST_x_11251"/>
      <sheetName val="[SHOPLIST.xls]_SHOPLIST_x_11252"/>
      <sheetName val="[SHOPLIST.xls]_SHOPLIST_x_11253"/>
      <sheetName val="[SHOPLIST.xls]_SHOPLIST_x_11254"/>
      <sheetName val="[SHOPLIST.xls]_SHOPLIST_x_11255"/>
      <sheetName val="[SHOPLIST.xls]_SHOPLIST_x_11256"/>
      <sheetName val="[SHOPLIST.xls]_SHOPLIST_x_11257"/>
      <sheetName val="[SHOPLIST.xls]_SHOPLIST_x_11258"/>
      <sheetName val="[SHOPLIST.xls]_SHOPLIST_x_11259"/>
      <sheetName val="[SHOPLIST.xls]_SHOPLIST_x_11260"/>
      <sheetName val="[SHOPLIST.xls]_SHOPLIST_x_11261"/>
      <sheetName val="[SHOPLIST.xls]_SHOPLIST_x_11262"/>
      <sheetName val="[SHOPLIST.xls]_SHOPLIST_x_11263"/>
      <sheetName val="[SHOPLIST.xls]_SHOPLIST_x_11264"/>
      <sheetName val="[SHOPLIST.xls]_SHOPLIST_x_11265"/>
      <sheetName val="[SHOPLIST.xls]_SHOPLIST_x_11266"/>
      <sheetName val="[SHOPLIST.xls]_SHOPLIST_x_11267"/>
      <sheetName val="[SHOPLIST.xls]_SHOPLIST_x_11268"/>
      <sheetName val="[SHOPLIST.xls]_SHOPLIST_x_11269"/>
      <sheetName val="[SHOPLIST.xls]_SHOPLIST_x_11270"/>
      <sheetName val="[SHOPLIST.xls]_SHOPLIST_x_11271"/>
      <sheetName val="[SHOPLIST.xls]_SHOPLIST_x_11272"/>
      <sheetName val="[SHOPLIST.xls]_SHOPLIST_x_11273"/>
      <sheetName val="[SHOPLIST.xls]_SHOPLIST_x_11274"/>
      <sheetName val="[SHOPLIST.xls]_SHOPLIST_x_11275"/>
      <sheetName val="[SHOPLIST.xls]_SHOPLIST_x_11276"/>
      <sheetName val="[SHOPLIST.xls]_SHOPLIST_x_11277"/>
      <sheetName val="[SHOPLIST.xls]_SHOPLIST_x_11278"/>
      <sheetName val="[SHOPLIST.xls]_SHOPLIST_x_11279"/>
      <sheetName val="[SHOPLIST.xls]_SHOPLIST_x_11280"/>
      <sheetName val="[SHOPLIST.xls]_SHOPLIST_x_11281"/>
      <sheetName val="[SHOPLIST.xls]_SHOPLIST_x_11282"/>
      <sheetName val="[SHOPLIST.xls]_SHOPLIST_x_11283"/>
      <sheetName val="[SHOPLIST.xls]_SHOPLIST_x_11284"/>
      <sheetName val="[SHOPLIST.xls]_SHOPLIST_x_11285"/>
      <sheetName val="[SHOPLIST.xls]_SHOPLIST_x_11286"/>
      <sheetName val="[SHOPLIST.xls]_SHOPLIST_x_11287"/>
      <sheetName val="[SHOPLIST.xls]_SHOPLIST_x_11288"/>
      <sheetName val="[SHOPLIST.xls]_SHOPLIST_x_11289"/>
      <sheetName val="[SHOPLIST.xls]_SHOPLIST_x_11290"/>
      <sheetName val="[SHOPLIST.xls]_SHOPLIST_x_11291"/>
      <sheetName val="[SHOPLIST.xls]_SHOPLIST_x_11292"/>
      <sheetName val="[SHOPLIST.xls]_SHOPLIST_x_11293"/>
      <sheetName val="[SHOPLIST.xls]_SHOPLIST_x_11294"/>
      <sheetName val="[SHOPLIST.xls]_SHOPLIST_x_11295"/>
      <sheetName val="[SHOPLIST.xls]_SHOPLIST_x_11296"/>
      <sheetName val="[SHOPLIST.xls]_SHOPLIST_x_11297"/>
      <sheetName val="[SHOPLIST.xls]_SHOPLIST_x_11298"/>
      <sheetName val="[SHOPLIST.xls]_SHOPLIST_x_11299"/>
      <sheetName val="[SHOPLIST.xls]_SHOPLIST_x_11300"/>
      <sheetName val="[SHOPLIST.xls]_SHOPLIST_x_11301"/>
      <sheetName val="[SHOPLIST.xls]_SHOPLIST_x_11302"/>
      <sheetName val="[SHOPLIST.xls]_SHOPLIST_x_11303"/>
      <sheetName val="[SHOPLIST.xls]_SHOPLIST_x_11304"/>
      <sheetName val="[SHOPLIST.xls]_SHOPLIST_x_11305"/>
      <sheetName val="[SHOPLIST.xls]_SHOPLIST_x_11306"/>
      <sheetName val="[SHOPLIST.xls]_SHOPLIST_x_11307"/>
      <sheetName val="[SHOPLIST.xls]_SHOPLIST_x_11308"/>
      <sheetName val="[SHOPLIST.xls]_SHOPLIST_x_11309"/>
      <sheetName val="[SHOPLIST.xls]_SHOPLIST_x_11310"/>
      <sheetName val="[SHOPLIST.xls]_SHOPLIST_x_11311"/>
      <sheetName val="[SHOPLIST.xls]_SHOPLIST_x_11312"/>
      <sheetName val="[SHOPLIST.xls]_SHOPLIST_x_11313"/>
      <sheetName val="[SHOPLIST.xls]_SHOPLIST_x_11314"/>
      <sheetName val="[SHOPLIST.xls]_SHOPLIST_x_11315"/>
      <sheetName val="[SHOPLIST.xls]_SHOPLIST_x_11316"/>
      <sheetName val="[SHOPLIST.xls]_SHOPLIST_x_11317"/>
      <sheetName val="[SHOPLIST.xls]_SHOPLIST_x_11318"/>
      <sheetName val="[SHOPLIST.xls]_SHOPLIST_x_11319"/>
      <sheetName val="[SHOPLIST.xls]_SHOPLIST_x_11320"/>
      <sheetName val="[SHOPLIST.xls]_SHOPLIST_x_11321"/>
      <sheetName val="[SHOPLIST.xls]_SHOPLIST_x_11322"/>
      <sheetName val="[SHOPLIST.xls]_SHOPLIST_x_11323"/>
      <sheetName val="[SHOPLIST.xls]_SHOPLIST_x_11324"/>
      <sheetName val="[SHOPLIST.xls]_SHOPLIST_x_11325"/>
      <sheetName val="[SHOPLIST.xls]_SHOPLIST_x_11326"/>
      <sheetName val="[SHOPLIST.xls]_SHOPLIST_x_11327"/>
      <sheetName val="[SHOPLIST.xls]_SHOPLIST_x_11328"/>
      <sheetName val="[SHOPLIST.xls]_SHOPLIST_x_11329"/>
      <sheetName val="[SHOPLIST.xls]_SHOPLIST_x_11330"/>
      <sheetName val="[SHOPLIST.xls]_SHOPLIST_x_11331"/>
      <sheetName val="[SHOPLIST.xls]_SHOPLIST_x_11332"/>
      <sheetName val="[SHOPLIST.xls]_SHOPLIST_x_11333"/>
      <sheetName val="[SHOPLIST.xls]_SHOPLIST_x_11334"/>
      <sheetName val="[SHOPLIST.xls]_SHOPLIST_x_11335"/>
      <sheetName val="[SHOPLIST.xls]_SHOPLIST_x_11336"/>
      <sheetName val="[SHOPLIST.xls]_SHOPLIST_x_11337"/>
      <sheetName val="[SHOPLIST.xls]_SHOPLIST_x_11338"/>
      <sheetName val="[SHOPLIST.xls]_SHOPLIST_x_11339"/>
      <sheetName val="[SHOPLIST.xls]_SHOPLIST_x_11340"/>
      <sheetName val="[SHOPLIST.xls]_SHOPLIST_x_11341"/>
      <sheetName val="[SHOPLIST.xls]_SHOPLIST_x_11342"/>
      <sheetName val="[SHOPLIST.xls]_SHOPLIST_x_11343"/>
      <sheetName val="[SHOPLIST.xls]_SHOPLIST_x_11344"/>
      <sheetName val="[SHOPLIST.xls]_SHOPLIST_x_11345"/>
      <sheetName val="[SHOPLIST.xls]_SHOPLIST_x_11346"/>
      <sheetName val="[SHOPLIST.xls]_SHOPLIST_x_11347"/>
      <sheetName val="[SHOPLIST.xls]_SHOPLIST_x_11348"/>
      <sheetName val="[SHOPLIST.xls]_SHOPLIST_x_11349"/>
      <sheetName val="[SHOPLIST.xls]_SHOPLIST_x_11350"/>
      <sheetName val="[SHOPLIST.xls]_SHOPLIST_x_11351"/>
      <sheetName val="[SHOPLIST.xls]_SHOPLIST_x_11352"/>
      <sheetName val="[SHOPLIST.xls]_SHOPLIST_x_11353"/>
      <sheetName val="[SHOPLIST.xls]_SHOPLIST_x_11354"/>
      <sheetName val="[SHOPLIST.xls]_SHOPLIST_x_11355"/>
      <sheetName val="[SHOPLIST.xls]_SHOPLIST_x_11356"/>
      <sheetName val="[SHOPLIST.xls]_SHOPLIST_x_11357"/>
      <sheetName val="[SHOPLIST.xls]_SHOPLIST_x_11358"/>
      <sheetName val="[SHOPLIST.xls]_SHOPLIST_x_11359"/>
      <sheetName val="[SHOPLIST.xls]_SHOPLIST_x_11360"/>
      <sheetName val="[SHOPLIST.xls]_SHOPLIST_x_11361"/>
      <sheetName val="[SHOPLIST.xls]_SHOPLIST_x_11362"/>
      <sheetName val="[SHOPLIST.xls]_SHOPLIST_x_11363"/>
      <sheetName val="[SHOPLIST.xls]_SHOPLIST_x_11364"/>
      <sheetName val="[SHOPLIST.xls]_SHOPLIST_x_11365"/>
      <sheetName val="[SHOPLIST.xls]_SHOPLIST_x_11366"/>
      <sheetName val="[SHOPLIST.xls]_SHOPLIST_x_11367"/>
      <sheetName val="[SHOPLIST.xls]_SHOPLIST_x_11368"/>
      <sheetName val="[SHOPLIST.xls]_SHOPLIST_x_11369"/>
      <sheetName val="[SHOPLIST.xls]_SHOPLIST_x_11370"/>
      <sheetName val="[SHOPLIST.xls]_SHOPLIST_x_11371"/>
      <sheetName val="[SHOPLIST.xls]_SHOPLIST_x_11372"/>
      <sheetName val="[SHOPLIST.xls]_SHOPLIST_x_11373"/>
      <sheetName val="[SHOPLIST.xls]_SHOPLIST_x_11374"/>
      <sheetName val="[SHOPLIST.xls]_SHOPLIST_x_11375"/>
      <sheetName val="[SHOPLIST.xls]_SHOPLIST_x_11376"/>
      <sheetName val="[SHOPLIST.xls]_SHOPLIST_x_11377"/>
      <sheetName val="[SHOPLIST.xls]_SHOPLIST_x_11378"/>
      <sheetName val="[SHOPLIST.xls]_SHOPLIST_x_11379"/>
      <sheetName val="[SHOPLIST.xls]_SHOPLIST_x_11380"/>
      <sheetName val="[SHOPLIST.xls]_SHOPLIST_x_11381"/>
      <sheetName val="[SHOPLIST.xls]_SHOPLIST_x_11382"/>
      <sheetName val="[SHOPLIST.xls]_SHOPLIST_x_11383"/>
      <sheetName val="[SHOPLIST.xls]_SHOPLIST_x_11384"/>
      <sheetName val="[SHOPLIST.xls]_SHOPLIST_x_11385"/>
      <sheetName val="[SHOPLIST.xls]_SHOPLIST_x_11386"/>
      <sheetName val="[SHOPLIST.xls]_SHOPLIST_x_11387"/>
      <sheetName val="[SHOPLIST.xls]_SHOPLIST_x_11388"/>
      <sheetName val="[SHOPLIST.xls]_SHOPLIST_x_11389"/>
      <sheetName val="[SHOPLIST.xls]_SHOPLIST_x_11390"/>
      <sheetName val="[SHOPLIST.xls]_SHOPLIST_x_11391"/>
      <sheetName val="[SHOPLIST.xls]_SHOPLIST_x_11392"/>
      <sheetName val="[SHOPLIST.xls]_SHOPLIST_x_11393"/>
      <sheetName val="[SHOPLIST.xls]_SHOPLIST_x_11394"/>
      <sheetName val="[SHOPLIST.xls]_SHOPLIST_x_11395"/>
      <sheetName val="[SHOPLIST.xls]_SHOPLIST_x_11396"/>
      <sheetName val="[SHOPLIST.xls]_SHOPLIST_x_11397"/>
      <sheetName val="[SHOPLIST.xls]_SHOPLIST_x_11398"/>
      <sheetName val="[SHOPLIST.xls]_SHOPLIST_x_11399"/>
      <sheetName val="[SHOPLIST.xls]_SHOPLIST_x_11400"/>
      <sheetName val="[SHOPLIST.xls]_SHOPLIST_x_11401"/>
      <sheetName val="[SHOPLIST.xls]_SHOPLIST_x_11402"/>
      <sheetName val="[SHOPLIST.xls]_SHOPLIST_x_11403"/>
      <sheetName val="[SHOPLIST.xls]_SHOPLIST_x_11404"/>
      <sheetName val="[SHOPLIST.xls]_SHOPLIST_x_11405"/>
      <sheetName val="[SHOPLIST.xls]_SHOPLIST_x_11406"/>
      <sheetName val="[SHOPLIST.xls]_SHOPLIST_x_11407"/>
      <sheetName val="[SHOPLIST.xls]_SHOPLIST_x_11408"/>
      <sheetName val="[SHOPLIST.xls]_SHOPLIST_x_11409"/>
      <sheetName val="[SHOPLIST.xls]_SHOPLIST_x_11410"/>
      <sheetName val="[SHOPLIST.xls]_SHOPLIST_x_11411"/>
      <sheetName val="[SHOPLIST.xls]_SHOPLIST_x_11412"/>
      <sheetName val="[SHOPLIST.xls]_SHOPLIST_x_11413"/>
      <sheetName val="[SHOPLIST.xls]_SHOPLIST_x_11414"/>
      <sheetName val="[SHOPLIST.xls]_SHOPLIST_x_11415"/>
      <sheetName val="[SHOPLIST.xls]_SHOPLIST_x_11416"/>
      <sheetName val="[SHOPLIST.xls]_SHOPLIST_x_11417"/>
      <sheetName val="[SHOPLIST.xls]_SHOPLIST_x_11418"/>
      <sheetName val="[SHOPLIST.xls]_SHOPLIST_x_11419"/>
      <sheetName val="[SHOPLIST.xls]_SHOPLIST_x_11420"/>
      <sheetName val="[SHOPLIST.xls]_SHOPLIST_x_11421"/>
      <sheetName val="[SHOPLIST.xls]_SHOPLIST_x_11422"/>
      <sheetName val="[SHOPLIST.xls]_SHOPLIST_x_11423"/>
      <sheetName val="[SHOPLIST.xls]_SHOPLIST_x_11424"/>
      <sheetName val="[SHOPLIST.xls]_SHOPLIST_x_11425"/>
      <sheetName val="[SHOPLIST.xls]_SHOPLIST_x_11426"/>
      <sheetName val="[SHOPLIST.xls]_SHOPLIST_x_11427"/>
      <sheetName val="[SHOPLIST.xls]_SHOPLIST_x_11428"/>
      <sheetName val="[SHOPLIST.xls]_SHOPLIST_x_11429"/>
      <sheetName val="[SHOPLIST.xls]_SHOPLIST_x_11430"/>
      <sheetName val="[SHOPLIST.xls]_SHOPLIST_x_11431"/>
      <sheetName val="[SHOPLIST.xls]_SHOPLIST_x_11432"/>
      <sheetName val="[SHOPLIST.xls]_SHOPLIST_x_11433"/>
      <sheetName val="[SHOPLIST.xls]_SHOPLIST_x_11434"/>
      <sheetName val="[SHOPLIST.xls]_SHOPLIST_x_11435"/>
      <sheetName val="[SHOPLIST.xls]_SHOPLIST_x_11436"/>
      <sheetName val="[SHOPLIST.xls]_SHOPLIST_x_11437"/>
      <sheetName val="[SHOPLIST.xls]_SHOPLIST_x_11438"/>
      <sheetName val="[SHOPLIST.xls]_SHOPLIST_x_11439"/>
      <sheetName val="[SHOPLIST.xls]_SHOPLIST_x_11440"/>
      <sheetName val="[SHOPLIST.xls]_SHOPLIST_x_11441"/>
      <sheetName val="[SHOPLIST.xls]_SHOPLIST_x_11442"/>
      <sheetName val="[SHOPLIST.xls]_SHOPLIST_x_11443"/>
      <sheetName val="[SHOPLIST.xls]_SHOPLIST_x_11444"/>
      <sheetName val="[SHOPLIST.xls]_SHOPLIST_x_11445"/>
      <sheetName val="[SHOPLIST.xls]_SHOPLIST_x_11446"/>
      <sheetName val="[SHOPLIST.xls]_SHOPLIST_x_11447"/>
      <sheetName val="[SHOPLIST.xls]_SHOPLIST_x_11448"/>
      <sheetName val="[SHOPLIST.xls]_SHOPLIST_x_11449"/>
      <sheetName val="[SHOPLIST.xls]_SHOPLIST_x_11450"/>
      <sheetName val="[SHOPLIST.xls]_SHOPLIST_x_11451"/>
      <sheetName val="[SHOPLIST.xls]_SHOPLIST_x_11452"/>
      <sheetName val="[SHOPLIST.xls]_SHOPLIST_x_11453"/>
      <sheetName val="[SHOPLIST.xls]_SHOPLIST_x_11454"/>
      <sheetName val="[SHOPLIST.xls]_SHOPLIST_x_11455"/>
      <sheetName val="[SHOPLIST.xls]_SHOPLIST_x_11456"/>
      <sheetName val="[SHOPLIST.xls]_SHOPLIST_x_11457"/>
      <sheetName val="[SHOPLIST.xls]_SHOPLIST_x_11458"/>
      <sheetName val="[SHOPLIST.xls]_SHOPLIST_x_11459"/>
      <sheetName val="[SHOPLIST.xls]_SHOPLIST_x_11460"/>
      <sheetName val="[SHOPLIST.xls]_SHOPLIST_x_11461"/>
      <sheetName val="[SHOPLIST.xls]_SHOPLIST_x_11462"/>
      <sheetName val="[SHOPLIST.xls]_SHOPLIST_x_11463"/>
      <sheetName val="[SHOPLIST.xls]_SHOPLIST_x_11464"/>
      <sheetName val="[SHOPLIST.xls]_SHOPLIST_x_11465"/>
      <sheetName val="[SHOPLIST.xls]_SHOPLIST_x_11466"/>
      <sheetName val="[SHOPLIST.xls]_SHOPLIST_x_11467"/>
      <sheetName val="[SHOPLIST.xls]_SHOPLIST_x_11468"/>
      <sheetName val="[SHOPLIST.xls]_SHOPLIST_x_11469"/>
      <sheetName val="[SHOPLIST.xls]_SHOPLIST_x_11470"/>
      <sheetName val="[SHOPLIST.xls]_SHOPLIST_x_11471"/>
      <sheetName val="[SHOPLIST.xls]_SHOPLIST_x_11472"/>
      <sheetName val="[SHOPLIST.xls]_SHOPLIST_x_11473"/>
      <sheetName val="[SHOPLIST.xls]_SHOPLIST_x_11474"/>
      <sheetName val="[SHOPLIST.xls]_SHOPLIST_x_11475"/>
      <sheetName val="[SHOPLIST.xls]_SHOPLIST_x_11476"/>
      <sheetName val="[SHOPLIST.xls]_SHOPLIST_x_11477"/>
      <sheetName val="[SHOPLIST.xls]_SHOPLIST_x_11478"/>
      <sheetName val="[SHOPLIST.xls]_SHOPLIST_x_11479"/>
      <sheetName val="[SHOPLIST.xls]_SHOPLIST_x_11480"/>
      <sheetName val="[SHOPLIST.xls]_SHOPLIST_x_11481"/>
      <sheetName val="[SHOPLIST.xls]_SHOPLIST_x_11482"/>
      <sheetName val="[SHOPLIST.xls]_SHOPLIST_x_11483"/>
      <sheetName val="[SHOPLIST.xls]_SHOPLIST_x_11484"/>
      <sheetName val="[SHOPLIST.xls]_SHOPLIST_x_11485"/>
      <sheetName val="[SHOPLIST.xls]_SHOPLIST_x_11486"/>
      <sheetName val="[SHOPLIST.xls]_SHOPLIST_x_11487"/>
      <sheetName val="[SHOPLIST.xls]_SHOPLIST_x_11488"/>
      <sheetName val="[SHOPLIST.xls]_SHOPLIST_x_11489"/>
      <sheetName val="[SHOPLIST.xls]_SHOPLIST_x_11490"/>
      <sheetName val="[SHOPLIST.xls]_SHOPLIST_x_11491"/>
      <sheetName val="[SHOPLIST.xls]_SHOPLIST_x_11492"/>
      <sheetName val="[SHOPLIST.xls]_SHOPLIST_x_11493"/>
      <sheetName val="[SHOPLIST.xls]_SHOPLIST_x_11494"/>
      <sheetName val="[SHOPLIST.xls]_SHOPLIST_x_11495"/>
      <sheetName val="[SHOPLIST.xls]_SHOPLIST_x_11496"/>
      <sheetName val="[SHOPLIST.xls]_SHOPLIST_x_11497"/>
      <sheetName val="[SHOPLIST.xls]_SHOPLIST_x_11498"/>
      <sheetName val="[SHOPLIST.xls]_SHOPLIST_x_11499"/>
      <sheetName val="[SHOPLIST.xls]_SHOPLIST_x_11500"/>
      <sheetName val="[SHOPLIST.xls]_SHOPLIST_x_11501"/>
      <sheetName val="[SHOPLIST.xls]_SHOPLIST_x_11502"/>
      <sheetName val="[SHOPLIST.xls]_SHOPLIST_x_11503"/>
      <sheetName val="[SHOPLIST.xls]_SHOPLIST_x_11504"/>
      <sheetName val="[SHOPLIST.xls]_SHOPLIST_x_11505"/>
      <sheetName val="[SHOPLIST.xls]_SHOPLIST_x_11506"/>
      <sheetName val="[SHOPLIST.xls]_SHOPLIST_x_11507"/>
      <sheetName val="[SHOPLIST.xls]_SHOPLIST_x_11508"/>
      <sheetName val="[SHOPLIST.xls]_SHOPLIST_x_11509"/>
      <sheetName val="[SHOPLIST.xls]_SHOPLIST_x_11510"/>
      <sheetName val="[SHOPLIST.xls]_SHOPLIST_x_11511"/>
      <sheetName val="[SHOPLIST.xls]_SHOPLIST_x_11512"/>
      <sheetName val="[SHOPLIST.xls]_SHOPLIST_x_11513"/>
      <sheetName val="[SHOPLIST.xls]_SHOPLIST_x_11514"/>
      <sheetName val="[SHOPLIST.xls]_SHOPLIST_x_11515"/>
      <sheetName val="[SHOPLIST.xls]_SHOPLIST_x_11516"/>
      <sheetName val="[SHOPLIST.xls]_SHOPLIST_x_11517"/>
      <sheetName val="[SHOPLIST.xls]_SHOPLIST_x_11518"/>
      <sheetName val="[SHOPLIST.xls]_SHOPLIST_x_11519"/>
      <sheetName val="Cash Flow"/>
      <sheetName val="Flujo de Caja Consorcio"/>
      <sheetName val="METRAJ"/>
      <sheetName val="LIMA-CANTA"/>
      <sheetName val="WELCOME"/>
      <sheetName val="1999 BUDGET"/>
      <sheetName val="82巴基斯坦tapal"/>
      <sheetName val="封面"/>
      <sheetName val="主要材料价格取定表"/>
      <sheetName val="综合表"/>
      <sheetName val="磨煤加压"/>
      <sheetName val="安装"/>
      <sheetName val="Elect (3)"/>
      <sheetName val="主材人工及取费清单"/>
      <sheetName val="基础数据表"/>
      <sheetName val="非标价"/>
      <sheetName val="General Schedule"/>
      <sheetName val="basic-final"/>
      <sheetName val="Culverts"/>
      <sheetName val="Machinery-final"/>
      <sheetName val="Bituminous"/>
      <sheetName val="Site clearance"/>
      <sheetName val="Subase"/>
      <sheetName val="Civil-Weekly"/>
      <sheetName val="Elec-Weekly"/>
      <sheetName val="Mech-Weekly"/>
      <sheetName val="Pipe-Weekly"/>
      <sheetName val="Tank-Weekly"/>
      <sheetName val="Project-Weekly"/>
      <sheetName val="U5-Weekly"/>
      <sheetName val="Do Not Modify Or Delete"/>
      <sheetName val="SCHDULE OF FINISH "/>
      <sheetName val="E H Blinding"/>
      <sheetName val="E H Excavation"/>
      <sheetName val="Pc name"/>
      <sheetName val="C P A Blinding"/>
      <sheetName val="연돌일위집계"/>
      <sheetName val="품셈"/>
      <sheetName val="tj定额"/>
      <sheetName val="基础数据"/>
      <sheetName val="设置"/>
      <sheetName val="送电线路建筑安装工程费用汇总表（表二丙） 预规"/>
      <sheetName val="送电线路建筑安装工程费用汇总表（表二丙）行规"/>
      <sheetName val="Rate_analysis22"/>
      <sheetName val="ملخص_المشاريع6"/>
      <sheetName val="عقود_المقاولين6"/>
      <sheetName val="اوامر_الشراء6"/>
      <sheetName val="الحركة_اليومية6"/>
      <sheetName val="محمد_عساف6"/>
      <sheetName val="كشف_الايرادات_والضرائب6"/>
      <sheetName val="حساب_البنك6"/>
      <sheetName val="كشف_الرواتب6"/>
      <sheetName val="SAF_-_عهد_-_سلامي_ابو_فخر6"/>
      <sheetName val="THA_-_عهد_-_ثابت_احمد6"/>
      <sheetName val="AAH_-_عهد_-_انس_هبو6"/>
      <sheetName val="YSA_-_عهد_-_ياسر_السبع6"/>
      <sheetName val="MKJ_-_عهد_-_محمود_قجك6"/>
      <sheetName val="MSH_-_عهد_-_محمد_الشامي6"/>
      <sheetName val="ALW_-_عهد_-_علوان_علي6"/>
      <sheetName val="AHA_-_عهد_-_احمد_الحاج6"/>
      <sheetName val="MOR_-_عهد_-_مرجان_عبدالهادي6"/>
      <sheetName val="MHA_-_عهد_-_محمد_حسون_العلي6"/>
      <sheetName val="MF_-_مكتب_رئيسي6"/>
      <sheetName val="CO_-_مقاولين_-_عقود_(2)6"/>
      <sheetName val="BUR_-_موردين_-_شركة_البروج_6"/>
      <sheetName val="CAP_-_موردين_-_عاصمة_الكهرباء6"/>
      <sheetName val="PO_-_موردين_-_اوامر_شراء6"/>
      <sheetName val="CO_-_مقاولين_-_عقود6"/>
      <sheetName val="Detail_Page4"/>
      <sheetName val="Démol_6"/>
      <sheetName val="Account_Codes6"/>
      <sheetName val="_SUMMARY6"/>
      <sheetName val="PREAMBLES_6"/>
      <sheetName val="GENERAL_REQUIREMENT6"/>
      <sheetName val="B-_SITE_WORK6"/>
      <sheetName val="C__CONCRETE_WORKS_6"/>
      <sheetName val="D-_MASONRY6"/>
      <sheetName val="E__METAL_WORK6"/>
      <sheetName val="F__WOOD_WORK_6"/>
      <sheetName val="G__THERMAL_&amp;MP6"/>
      <sheetName val="H__DOORS___WINDOWS6"/>
      <sheetName val="J__FINISHES6"/>
      <sheetName val="K_ACCESSO6"/>
      <sheetName val="P_CONVEYING_SYSTEM6"/>
      <sheetName val="Q_MECHANICAL6"/>
      <sheetName val="R_ELECTRICAL6"/>
      <sheetName val="S_External_Works6"/>
      <sheetName val="T_Provisional_Sum6"/>
      <sheetName val="T__MEP_Works6"/>
      <sheetName val="U-DAY_WORKS_SCHEDULE6"/>
      <sheetName val="Struct__Members6"/>
      <sheetName val="8_0_Programme4"/>
      <sheetName val="Data_Works1"/>
      <sheetName val="Control_Panel1"/>
      <sheetName val="SGOLD_FEB"/>
      <sheetName val="VC2_8_98"/>
      <sheetName val="PE-F-42_Rev_01_Manpower"/>
      <sheetName val="Slide_6_-_Returns_&amp;_NWC"/>
      <sheetName val="[SHOPLIST_xls]70?"/>
      <sheetName val="[SHOPLIST_xls]7_91"/>
      <sheetName val="[SHOPLIST_xls]_261"/>
      <sheetName val="[SHOPLIST_xls]_271"/>
      <sheetName val="[SHOPLIST_xls]_281"/>
      <sheetName val="[SHOPLIST_xls]_291"/>
      <sheetName val="[SHOPLIST_xls]_301"/>
      <sheetName val="[SHOPLIST_xls]_311"/>
      <sheetName val="[SHOPLIST_xls]_321"/>
      <sheetName val="[SHOPLIST_xls]_331"/>
      <sheetName val="[SHOPLIST_xls]_341"/>
      <sheetName val="[SHOPLIST_xls]_351"/>
      <sheetName val="[SHOPLIST_xls]_361"/>
      <sheetName val="[SHOPLIST_xls]_371"/>
      <sheetName val="[SHOPLIST_xls]_381"/>
      <sheetName val="[SHOPLIST_xls]_391"/>
      <sheetName val="[SHOPLIST_xls]_401"/>
      <sheetName val="[SHOPLIST_xls]_411"/>
      <sheetName val="[SHOPLIST_xls]_421"/>
      <sheetName val="[SHOPLIST_xls]_431"/>
      <sheetName val="[SHOPLIST_xls]_441"/>
      <sheetName val="[SHOPLIST_xls]_451"/>
      <sheetName val="[SHOPLIST_xls]_461"/>
      <sheetName val="[SHOPLIST_xls]_471"/>
      <sheetName val="[SHOPLIST_xls]_481"/>
      <sheetName val="[SHOPLIST_xls]_491"/>
      <sheetName val="[SHOPLIST_xls]_501"/>
      <sheetName val="[SHOPLIST_xls]_511"/>
      <sheetName val="[SHOPLIST_xls]_521"/>
      <sheetName val="[SHOPLIST_xls]_531"/>
      <sheetName val="[SHOPLIST_xls]_541"/>
      <sheetName val="[SHOPLIST_xls]_551"/>
      <sheetName val="[SHOPLIST_xls]_561"/>
      <sheetName val="[SHOPLIST_xls]_571"/>
      <sheetName val="[SHOPLIST_xls]_581"/>
      <sheetName val="[SHOPLIST_xls]_591"/>
      <sheetName val="[SHOPLIST_xls]_601"/>
      <sheetName val="[SHOPLIST_xls]_611"/>
      <sheetName val="[SHOPLIST_xls]_621"/>
      <sheetName val="[SHOPLIST_xls]_631"/>
      <sheetName val="[SHOPLIST_xls]_641"/>
      <sheetName val="[SHOPLIST_xls]_651"/>
      <sheetName val="[SHOPLIST_xls]_661"/>
      <sheetName val="[SHOPLIST_xls]_671"/>
      <sheetName val="[SHOPLIST_xls]_681"/>
      <sheetName val="[SHOPLIST_xls]_691"/>
      <sheetName val="[SHOPLIST_xls]_701"/>
      <sheetName val="[SHOPLIST_xls]_711"/>
      <sheetName val="[SHOPLIST_xls]_721"/>
      <sheetName val="[SHOPLIST_xls]_731"/>
      <sheetName val="[SHOPLIST_xls]_741"/>
      <sheetName val="[SHOPLIST_xls]_751"/>
      <sheetName val="[SHOPLIST_xls]_761"/>
      <sheetName val="[SHOPLIST_xls]_771"/>
      <sheetName val="[SHOPLIST_xls]_781"/>
      <sheetName val="[SHOPLIST_xls]_791"/>
      <sheetName val="[SHOPLIST_xls]_801"/>
      <sheetName val="[SHOPLIST_xls]_811"/>
      <sheetName val="[SHOPLIST_xls]_821"/>
      <sheetName val="[SHOPLIST_xls]_831"/>
      <sheetName val="[SHOPLIST_xls]_841"/>
      <sheetName val="[SHOPLIST_xls]_851"/>
      <sheetName val="[SHOPLIST_xls]_861"/>
      <sheetName val="[SHOPLIST_xls]_871"/>
      <sheetName val="[SHOPLIST_xls]_881"/>
      <sheetName val="[SHOPLIST_xls]_891"/>
      <sheetName val="[SHOPLIST_xls]_901"/>
      <sheetName val="[SHOPLIST_xls]_911"/>
      <sheetName val="[SHOPLIST_xls]_921"/>
      <sheetName val="[SHOPLIST_xls]_931"/>
      <sheetName val="[SHOPLIST_xls]_941"/>
      <sheetName val="[SHOPLIST_xls]_951"/>
      <sheetName val="[SHOPLIST_xls]_961"/>
      <sheetName val="[SHOPLIST_xls]_971"/>
      <sheetName val="[SHOPLIST_xls]_981"/>
      <sheetName val="[SHOPLIST_xls]_991"/>
      <sheetName val="[SHOPLIST_xls]_SHOPLIST_xl_1142"/>
      <sheetName val="[SHOPLIST_xls]_SHOPLIST_xl_1143"/>
      <sheetName val="[SHOPLIST_xls]_SHOPLIST_xl_1144"/>
      <sheetName val="[SHOPLIST_xls]_SHOPLIST_xl_1145"/>
      <sheetName val="[SHOPLIST_xls]_SHOPLIST_xl_1146"/>
      <sheetName val="[SHOPLIST_xls]_SHOPLIST_xl_1147"/>
      <sheetName val="[SHOPLIST_xls]_SHOPLIST_xl_1148"/>
      <sheetName val="[SHOPLIST_xls]_SHOPLIST_xl_1149"/>
      <sheetName val="[SHOPLIST_xls]_SHOPLIST_xl_1150"/>
      <sheetName val="[SHOPLIST_xls]_SHOPLIST_xl_1151"/>
      <sheetName val="[SHOPLIST_xls]_SHOPLIST_xl_1152"/>
      <sheetName val="[SHOPLIST_xls]_SHOPLIST_xl_1153"/>
      <sheetName val="[SHOPLIST_xls]_SHOPLIST_xl_1154"/>
      <sheetName val="[SHOPLIST_xls]_SHOPLIST_xl_1155"/>
      <sheetName val="[SHOPLIST_xls]_SHOPLIST_xl_1156"/>
      <sheetName val="[SHOPLIST_xls]_SHOPLIST_xl_1157"/>
      <sheetName val="[SHOPLIST_xls]_SHOPLIST_xl_1158"/>
      <sheetName val="[SHOPLIST_xls]_SHOPLIST_xl_1159"/>
      <sheetName val="[SHOPLIST_xls]_SHOPLIST_xl_1160"/>
      <sheetName val="[SHOPLIST_xls]_SHOPLIST_xl_1161"/>
      <sheetName val="[SHOPLIST_xls]_SHOPLIST_xl_1162"/>
      <sheetName val="[SHOPLIST_xls]_SHOPLIST_xl_1163"/>
      <sheetName val="[SHOPLIST_xls]_SHOPLIST_xl_1164"/>
      <sheetName val="[SHOPLIST_xls]_SHOPLIST_xl_1165"/>
      <sheetName val="[SHOPLIST_xls]_SHOPLIST_xl_1166"/>
      <sheetName val="[SHOPLIST_xls]_SHOPLIST_xl_1167"/>
      <sheetName val="[SHOPLIST_xls]_SHOPLIST_xl_1168"/>
      <sheetName val="[SHOPLIST_xls]_SHOPLIST_xl_1169"/>
      <sheetName val="[SHOPLIST_xls]_SHOPLIST_xl_1170"/>
      <sheetName val="[SHOPLIST_xls]_SHOPLIST_xl_1171"/>
      <sheetName val="[SHOPLIST_xls]_SHOPLIST_xl_1172"/>
      <sheetName val="[SHOPLIST_xls]_SHOPLIST_xl_1173"/>
      <sheetName val="[SHOPLIST_xls]_SHOPLIST_xl_1174"/>
      <sheetName val="[SHOPLIST_xls]_SHOPLIST_xl_1175"/>
      <sheetName val="[SHOPLIST_xls]_SHOPLIST_xl_1176"/>
      <sheetName val="[SHOPLIST_xls]_SHOPLIST_xl_1177"/>
      <sheetName val="[SHOPLIST_xls]_SHOPLIST_xl_1178"/>
      <sheetName val="[SHOPLIST_xls]_SHOPLIST_xl_1179"/>
      <sheetName val="[SHOPLIST_xls]_SHOPLIST_xl_1180"/>
      <sheetName val="[SHOPLIST_xls]_SHOPLIST_xl_1181"/>
      <sheetName val="[SHOPLIST_xls]_SHOPLIST_xl_1182"/>
      <sheetName val="[SHOPLIST_xls]_SHOPLIST_xl_1183"/>
      <sheetName val="[SHOPLIST_xls]_SHOPLIST_xl_1184"/>
      <sheetName val="[SHOPLIST_xls]_SHOPLIST_xl_1185"/>
      <sheetName val="[SHOPLIST_xls]_SHOPLIST_xl_1186"/>
      <sheetName val="[SHOPLIST_xls]_SHOPLIST_xl_1187"/>
      <sheetName val="[SHOPLIST_xls]_SHOPLIST_xl_1188"/>
      <sheetName val="[SHOPLIST_xls]_SHOPLIST_xl_1189"/>
      <sheetName val="[SHOPLIST_xls]_SHOPLIST_xl_1190"/>
      <sheetName val="[SHOPLIST_xls]_SHOPLIST_xl_1191"/>
      <sheetName val="[SHOPLIST_xls]_SHOPLIST_xl_1192"/>
      <sheetName val="[SHOPLIST_xls]_SHOPLIST_xl_1193"/>
      <sheetName val="[SHOPLIST_xls]_SHOPLIST_xl_1194"/>
      <sheetName val="[SHOPLIST_xls]_SHOPLIST_xl_1195"/>
      <sheetName val="[SHOPLIST_xls]_SHOPLIST_xl_1196"/>
      <sheetName val="[SHOPLIST_xls]_SHOPLIST_xl_1197"/>
      <sheetName val="[SHOPLIST_xls]_SHOPLIST_xl_1198"/>
      <sheetName val="[SHOPLIST_xls]_SHOPLIST_xl_1199"/>
      <sheetName val="[SHOPLIST_xls]_SHOPLIST_xl_1200"/>
      <sheetName val="[SHOPLIST_xls]_SHOPLIST_xl_1201"/>
      <sheetName val="[SHOPLIST_xls]_SHOPLIST_xl_1202"/>
      <sheetName val="[SHOPLIST_xls]_SHOPLIST_xl_1203"/>
      <sheetName val="[SHOPLIST_xls]_SHOPLIST_xl_1204"/>
      <sheetName val="[SHOPLIST_xls]_SHOPLIST_xl_1205"/>
      <sheetName val="[SHOPLIST_xls]_SHOPLIST_xl_1206"/>
      <sheetName val="[SHOPLIST_xls]_SHOPLIST_xl_1207"/>
      <sheetName val="[SHOPLIST_xls]_SHOPLIST_xl_1208"/>
      <sheetName val="[SHOPLIST_xls]_SHOPLIST_xl_1209"/>
      <sheetName val="[SHOPLIST_xls]_SHOPLIST_xl_1210"/>
      <sheetName val="[SHOPLIST_xls]_SHOPLIST_xl_1211"/>
      <sheetName val="[SHOPLIST_xls]_SHOPLIST_xl_1212"/>
      <sheetName val="[SHOPLIST_xls]_SHOPLIST_xl_1213"/>
      <sheetName val="[SHOPLIST_xls]_SHOPLIST_xl_1214"/>
      <sheetName val="[SHOPLIST_xls]_SHOPLIST_xl_1215"/>
      <sheetName val="[SHOPLIST_xls]_SHOPLIST_xl_1216"/>
      <sheetName val="[SHOPLIST_xls]_SHOPLIST_xl_1217"/>
      <sheetName val="[SHOPLIST_xls]_SHOPLIST_xl_1218"/>
      <sheetName val="[SHOPLIST_xls]_SHOPLIST_xl_1219"/>
      <sheetName val="[SHOPLIST_xls]_SHOPLIST_xl_1220"/>
      <sheetName val="[SHOPLIST_xls]_SHOPLIST_xl_1221"/>
      <sheetName val="[SHOPLIST_xls]_SHOPLIST_xl_1222"/>
      <sheetName val="[SHOPLIST_xls]_SHOPLIST_xl_1223"/>
      <sheetName val="[SHOPLIST_xls]_SHOPLIST_xl_1224"/>
      <sheetName val="[SHOPLIST_xls]_SHOPLIST_xl_1225"/>
      <sheetName val="[SHOPLIST_xls]_SHOPLIST_xl_1226"/>
      <sheetName val="[SHOPLIST_xls]_SHOPLIST_xl_1227"/>
      <sheetName val="[SHOPLIST_xls]_SHOPLIST_xl_1228"/>
      <sheetName val="[SHOPLIST_xls]_SHOPLIST_xl_1229"/>
      <sheetName val="[SHOPLIST_xls]_SHOPLIST_xl_1230"/>
      <sheetName val="[SHOPLIST_xls]_SHOPLIST_xl_1231"/>
      <sheetName val="[SHOPLIST_xls]_SHOPLIST_xl_1232"/>
      <sheetName val="[SHOPLIST_xls]_SHOPLIST_xl_1233"/>
      <sheetName val="[SHOPLIST_xls]_SHOPLIST_xl_1234"/>
      <sheetName val="[SHOPLIST_xls]_SHOPLIST_xl_1235"/>
      <sheetName val="[SHOPLIST_xls]_SHOPLIST_xl_1236"/>
      <sheetName val="[SHOPLIST_xls]_SHOPLIST_xl_1237"/>
      <sheetName val="[SHOPLIST_xls]_SHOPLIST_xl_1238"/>
      <sheetName val="[SHOPLIST_xls]_SHOPLIST_xl_1239"/>
      <sheetName val="[SHOPLIST_xls]_SHOPLIST_xl_1240"/>
      <sheetName val="[SHOPLIST_xls]_SHOPLIST_xl_1241"/>
      <sheetName val="[SHOPLIST_xls]_SHOPLIST_xl_1242"/>
      <sheetName val="[SHOPLIST_xls]_SHOPLIST_xl_1243"/>
      <sheetName val="[SHOPLIST_xls]_SHOPLIST_xl_1244"/>
      <sheetName val="[SHOPLIST_xls]_SHOPLIST_xl_1245"/>
      <sheetName val="[SHOPLIST_xls]_SHOPLIST_xl_1246"/>
      <sheetName val="[SHOPLIST_xls]_SHOPLIST_xl_1247"/>
      <sheetName val="[SHOPLIST_xls]_SHOPLIST_xl_1248"/>
      <sheetName val="[SHOPLIST_xls]_SHOPLIST_xl_1249"/>
      <sheetName val="[SHOPLIST_xls]_SHOPLIST_xl_1250"/>
      <sheetName val="[SHOPLIST_xls]_SHOPLIST_xl_1251"/>
      <sheetName val="[SHOPLIST_xls]_SHOPLIST_xl_1252"/>
      <sheetName val="[SHOPLIST_xls]_SHOPLIST_xl_1253"/>
      <sheetName val="[SHOPLIST_xls]_SHOPLIST_xl_1254"/>
      <sheetName val="[SHOPLIST_xls]_SHOPLIST_xl_1255"/>
      <sheetName val="[SHOPLIST_xls]_SHOPLIST_xl_1256"/>
      <sheetName val="[SHOPLIST_xls]_SHOPLIST_xl_1257"/>
      <sheetName val="[SHOPLIST_xls]_SHOPLIST_xl_1258"/>
      <sheetName val="[SHOPLIST_xls]_SHOPLIST_xl_1259"/>
      <sheetName val="[SHOPLIST_xls]_SHOPLIST_xl_1260"/>
      <sheetName val="[SHOPLIST_xls]_SHOPLIST_xl_1261"/>
      <sheetName val="[SHOPLIST_xls]_SHOPLIST_xl_1262"/>
      <sheetName val="[SHOPLIST_xls]_SHOPLIST_xl_1263"/>
      <sheetName val="[SHOPLIST_xls]_SHOPLIST_xl_1264"/>
      <sheetName val="[SHOPLIST_xls]_SHOPLIST_xl_1265"/>
      <sheetName val="[SHOPLIST_xls]_SHOPLIST_xl_1266"/>
      <sheetName val="[SHOPLIST_xls]_SHOPLIST_xl_1267"/>
      <sheetName val="[SHOPLIST_xls]_SHOPLIST_xl_1268"/>
      <sheetName val="[SHOPLIST_xls]_SHOPLIST_xl_1269"/>
      <sheetName val="[SHOPLIST_xls]_SHOPLIST_xl_1270"/>
      <sheetName val="[SHOPLIST_xls]_SHOPLIST_xl_1271"/>
      <sheetName val="[SHOPLIST_xls]_SHOPLIST_xl_1272"/>
      <sheetName val="[SHOPLIST_xls]_SHOPLIST_xl_1273"/>
      <sheetName val="[SHOPLIST_xls]_SHOPLIST_xl_1274"/>
      <sheetName val="[SHOPLIST_xls]70_x005f_x0000___0_x_11"/>
      <sheetName val="[SHOPLIST_xls]_SHOPLIST_xl_1275"/>
      <sheetName val="[SHOPLIST_xls]_SHOPLIST_xl_1276"/>
      <sheetName val="[SHOPLIST_xls]_SHOPLIST_xl_1277"/>
      <sheetName val="[SHOPLIST_xls]_SHOPLIST_xl_1278"/>
      <sheetName val="[SHOPLIST_xls]_SHOPLIST_xl_1279"/>
      <sheetName val="[SHOPLIST_xls]_SHOPLIST_xl_1280"/>
      <sheetName val="[SHOPLIST_xls]_SHOPLIST_xl_1281"/>
      <sheetName val="[SHOPLIST_xls]_SHOPLIST_xl_1282"/>
      <sheetName val="[SHOPLIST_xls]_SHOPLIST_xl_1283"/>
      <sheetName val="[SHOPLIST_xls]_SHOPLIST_xl_1284"/>
      <sheetName val="[SHOPLIST_xls]_SHOPLIST_xl_1285"/>
      <sheetName val="[SHOPLIST_xls]_SHOPLIST_xl_1286"/>
      <sheetName val="[SHOPLIST_xls]_SHOPLIST_xl_1287"/>
      <sheetName val="[SHOPLIST_xls]_SHOPLIST_xl_1288"/>
      <sheetName val="[SHOPLIST_xls]_SHOPLIST_xl_1289"/>
      <sheetName val="[SHOPLIST_xls]_SHOPLIST_xl_1290"/>
      <sheetName val="[SHOPLIST_xls]_SHOPLIST_xl_1291"/>
      <sheetName val="[SHOPLIST_xls]_SHOPLIST_xl_1292"/>
      <sheetName val="[SHOPLIST_xls]_SHOPLIST_xl_1293"/>
      <sheetName val="[SHOPLIST_xls]_SHOPLIST_xl_1294"/>
      <sheetName val="[SHOPLIST_xls]_SHOPLIST_xl_1295"/>
      <sheetName val="[SHOPLIST_xls]_SHOPLIST_xl_1296"/>
      <sheetName val="[SHOPLIST_xls]_SHOPLIST_xl_1297"/>
      <sheetName val="[SHOPLIST_xls]_SHOPLIST_xl_1298"/>
      <sheetName val="[SHOPLIST_xls]_SHOPLIST_xl_1299"/>
      <sheetName val="[SHOPLIST_xls]_SHOPLIST_xl_1300"/>
      <sheetName val="[SHOPLIST_xls]_SHOPLIST_xl_1301"/>
      <sheetName val="[SHOPLIST_xls]_SHOPLIST_xl_1302"/>
      <sheetName val="[SHOPLIST_xls]_SHOPLIST_xl_1303"/>
      <sheetName val="[SHOPLIST_xls]_SHOPLIST_xl_1304"/>
      <sheetName val="[SHOPLIST_xls]_SHOPLIST_xl_1305"/>
      <sheetName val="[SHOPLIST_xls]_SHOPLIST_xl_1306"/>
      <sheetName val="[SHOPLIST_xls]_SHOPLIST_xl_1307"/>
      <sheetName val="[SHOPLIST_xls]_SHOPLIST_xl_1308"/>
      <sheetName val="[SHOPLIST_xls]_SHOPLIST_xl_1309"/>
      <sheetName val="[SHOPLIST_xls]_SHOPLIST_xl_1310"/>
      <sheetName val="[SHOPLIST_xls]_SHOPLIST_xl_1311"/>
      <sheetName val="[SHOPLIST_xls]_SHOPLIST_xl_1312"/>
      <sheetName val="[SHOPLIST_xls]_SHOPLIST_xl_1313"/>
      <sheetName val="[SHOPLIST_xls]_SHOPLIST_xl_1314"/>
      <sheetName val="[SHOPLIST_xls]_SHOPLIST_xl_1315"/>
      <sheetName val="[SHOPLIST_xls]_SHOPLIST_xl_1316"/>
      <sheetName val="[SHOPLIST_xls]_SHOPLIST_xl_1317"/>
      <sheetName val="[SHOPLIST_xls]_SHOPLIST_xl_1318"/>
      <sheetName val="[SHOPLIST_xls]_SHOPLIST_xl_1319"/>
      <sheetName val="[SHOPLIST_xls]_SHOPLIST_xl_1320"/>
      <sheetName val="[SHOPLIST_xls]_SHOPLIST_xl_1321"/>
      <sheetName val="[SHOPLIST_xls]_SHOPLIST_xl_1322"/>
      <sheetName val="[SHOPLIST_xls]_SHOPLIST_xl_1323"/>
      <sheetName val="[SHOPLIST_xls]_SHOPLIST_xl_1324"/>
      <sheetName val="[SHOPLIST_xls]_SHOPLIST_xl_1325"/>
      <sheetName val="[SHOPLIST_xls]_SHOPLIST_xl_1326"/>
      <sheetName val="[SHOPLIST_xls]_SHOPLIST_xl_1327"/>
      <sheetName val="[SHOPLIST_xls]_SHOPLIST_xl_1328"/>
      <sheetName val="[SHOPLIST_xls]_SHOPLIST_xl_1329"/>
      <sheetName val="[SHOPLIST_xls]_SHOPLIST_xl_1330"/>
      <sheetName val="[SHOPLIST_xls]_SHOPLIST_xl_1331"/>
      <sheetName val="[SHOPLIST_xls]_SHOPLIST_xl_1332"/>
      <sheetName val="[SHOPLIST_xls]_SHOPLIST_xl_1333"/>
      <sheetName val="[SHOPLIST_xls]_SHOPLIST_xl_1334"/>
      <sheetName val="[SHOPLIST_xls]_SHOPLIST_xl_1335"/>
      <sheetName val="[SHOPLIST_xls]_SHOPLIST_xl_1336"/>
      <sheetName val="[SHOPLIST_xls]_SHOPLIST_xl_1337"/>
      <sheetName val="[SHOPLIST_xls]_SHOPLIST_xl_1338"/>
      <sheetName val="[SHOPLIST_xls]_SHOPLIST_xl_1339"/>
      <sheetName val="[SHOPLIST_xls]_SHOPLIST_xl_1340"/>
      <sheetName val="[SHOPLIST_xls]_SHOPLIST_xl_1341"/>
      <sheetName val="[SHOPLIST_xls]_SHOPLIST_xl_1342"/>
      <sheetName val="[SHOPLIST_xls]_SHOPLIST_xl_1343"/>
      <sheetName val="[SHOPLIST_xls]_SHOPLIST_xl_1344"/>
      <sheetName val="[SHOPLIST_xls]_SHOPLIST_xl_1345"/>
      <sheetName val="[SHOPLIST_xls]_SHOPLIST_xl_1346"/>
      <sheetName val="[SHOPLIST_xls]_SHOPLIST_xl_1347"/>
      <sheetName val="[SHOPLIST_xls]_SHOPLIST_xl_1348"/>
      <sheetName val="[SHOPLIST_xls]_SHOPLIST_xl_1349"/>
      <sheetName val="[SHOPLIST_xls]_SHOPLIST_xl_1350"/>
      <sheetName val="[SHOPLIST_xls]_SHOPLIST_xl_1351"/>
      <sheetName val="[SHOPLIST_xls]_SHOPLIST_xl_1352"/>
      <sheetName val="[SHOPLIST_xls]_SHOPLIST_xl_1353"/>
      <sheetName val="[SHOPLIST_xls]_SHOPLIST_xl_1354"/>
      <sheetName val="[SHOPLIST_xls]_SHOPLIST_xl_1355"/>
      <sheetName val="[SHOPLIST_xls]_SHOPLIST_xl_1356"/>
      <sheetName val="[SHOPLIST_xls]_SHOPLIST_xl_1357"/>
      <sheetName val="[SHOPLIST_xls]_SHOPLIST_xl_1358"/>
      <sheetName val="[SHOPLIST_xls]_SHOPLIST_xl_1359"/>
      <sheetName val="[SHOPLIST_xls]_SHOPLIST_xl_1360"/>
      <sheetName val="[SHOPLIST_xls]_SHOPLIST_xl_1361"/>
      <sheetName val="[SHOPLIST_xls]_SHOPLIST_xl_1362"/>
      <sheetName val="[SHOPLIST_xls]_SHOPLIST_xl_1363"/>
      <sheetName val="[SHOPLIST_xls]_SHOPLIST_xl_1364"/>
      <sheetName val="[SHOPLIST_xls]_SHOPLIST_xl_1365"/>
      <sheetName val="[SHOPLIST_xls]_SHOPLIST_xl_1366"/>
      <sheetName val="[SHOPLIST_xls]_SHOPLIST_xl_1367"/>
      <sheetName val="[SHOPLIST_xls]_SHOPLIST_xl_1368"/>
      <sheetName val="[SHOPLIST_xls]_SHOPLIST_xl_1369"/>
      <sheetName val="[SHOPLIST_xls]_SHOPLIST_xl_1370"/>
      <sheetName val="[SHOPLIST_xls]_SHOPLIST_xl_1371"/>
      <sheetName val="[SHOPLIST_xls]_SHOPLIST_xl_1372"/>
      <sheetName val="[SHOPLIST_xls]_SHOPLIST_xl_1373"/>
      <sheetName val="[SHOPLIST_xls]_SHOPLIST_xl_1374"/>
      <sheetName val="[SHOPLIST_xls]_SHOPLIST_xl_1375"/>
      <sheetName val="[SHOPLIST_xls]_SHOPLIST_xl_1376"/>
      <sheetName val="[SHOPLIST_xls]_SHOPLIST_xl_1377"/>
      <sheetName val="[SHOPLIST_xls]_SHOPLIST_xl_1378"/>
      <sheetName val="[SHOPLIST_xls]_SHOPLIST_xl_1379"/>
      <sheetName val="[SHOPLIST_xls]_SHOPLIST_xl_1380"/>
      <sheetName val="[SHOPLIST_xls]_SHOPLIST_xl_1381"/>
      <sheetName val="[SHOPLIST_xls]_SHOPLIST_xl_1382"/>
      <sheetName val="[SHOPLIST_xls]_SHOPLIST_xl_1383"/>
      <sheetName val="[SHOPLIST_xls]_SHOPLIST_xl_1384"/>
      <sheetName val="[SHOPLIST_xls]_SHOPLIST_xl_1385"/>
      <sheetName val="[SHOPLIST_xls]_SHOPLIST_xl_1386"/>
      <sheetName val="[SHOPLIST_xls]_SHOPLIST_xl_1387"/>
      <sheetName val="[SHOPLIST_xls]_SHOPLIST_xl_1388"/>
      <sheetName val="[SHOPLIST_xls]_SHOPLIST_xl_1389"/>
      <sheetName val="[SHOPLIST_xls]_SHOPLIST_xl_1390"/>
      <sheetName val="[SHOPLIST_xls]_SHOPLIST_xl_1391"/>
      <sheetName val="[SHOPLIST_xls]_SHOPLIST_xl_1392"/>
      <sheetName val="[SHOPLIST_xls]_SHOPLIST_xl_1393"/>
      <sheetName val="[SHOPLIST_xls]_SHOPLIST_xl_1394"/>
      <sheetName val="[SHOPLIST_xls]_SHOPLIST_xl_1395"/>
      <sheetName val="[SHOPLIST_xls]_SHOPLIST_xl_1396"/>
      <sheetName val="[SHOPLIST_xls]_SHOPLIST_xl_1397"/>
      <sheetName val="[SHOPLIST_xls]_SHOPLIST_xl_1398"/>
      <sheetName val="[SHOPLIST_xls]_SHOPLIST_xl_1399"/>
      <sheetName val="[SHOPLIST_xls]_SHOPLIST_xl_1400"/>
      <sheetName val="[SHOPLIST_xls]_SHOPLIST_xl_1401"/>
      <sheetName val="[SHOPLIST_xls]_SHOPLIST_xl_1402"/>
      <sheetName val="[SHOPLIST_xls]_SHOPLIST_xl_1403"/>
      <sheetName val="[SHOPLIST_xls]_SHOPLIST_xl_1404"/>
      <sheetName val="[SHOPLIST_xls]_SHOPLIST_xl_1405"/>
      <sheetName val="[SHOPLIST_xls]_SHOPLIST_xl_1406"/>
      <sheetName val="[SHOPLIST_xls]_SHOPLIST_xl_1407"/>
      <sheetName val="[SHOPLIST_xls]_SHOPLIST_xl_1408"/>
      <sheetName val="[SHOPLIST_xls]_SHOPLIST_xl_1409"/>
      <sheetName val="[SHOPLIST_xls]_SHOPLIST_xl_1410"/>
      <sheetName val="[SHOPLIST_xls]_SHOPLIST_xl_1411"/>
      <sheetName val="[SHOPLIST_xls]_SHOPLIST_xl_1412"/>
      <sheetName val="[SHOPLIST_xls]_SHOPLIST_xl_1413"/>
      <sheetName val="[SHOPLIST_xls]_SHOPLIST_xl_1414"/>
      <sheetName val="[SHOPLIST_xls]_SHOPLIST_xl_1415"/>
      <sheetName val="[SHOPLIST_xls]_SHOPLIST_xl_1416"/>
      <sheetName val="[SHOPLIST_xls]_SHOPLIST_xl_1417"/>
      <sheetName val="[SHOPLIST_xls]_SHOPLIST_xl_1418"/>
      <sheetName val="[SHOPLIST_xls]_SHOPLIST_xl_1419"/>
      <sheetName val="[SHOPLIST_xls]_SHOPLIST_xl_1420"/>
      <sheetName val="[SHOPLIST_xls]_SHOPLIST_xl_1421"/>
      <sheetName val="[SHOPLIST_xls]_SHOPLIST_xl_1422"/>
      <sheetName val="[SHOPLIST_xls]_SHOPLIST_xl_1423"/>
      <sheetName val="[SHOPLIST_xls]_SHOPLIST_xl_1424"/>
      <sheetName val="[SHOPLIST_xls]_SHOPLIST_xl_1425"/>
      <sheetName val="[SHOPLIST_xls]_SHOPLIST_xl_1426"/>
      <sheetName val="[SHOPLIST_xls]_SHOPLIST_xl_1427"/>
      <sheetName val="[SHOPLIST_xls]_SHOPLIST_xl_1428"/>
      <sheetName val="[SHOPLIST_xls]_SHOPLIST_xl_1429"/>
      <sheetName val="[SHOPLIST_xls]_SHOPLIST_xl_1430"/>
      <sheetName val="[SHOPLIST_xls]_SHOPLIST_xl_1431"/>
      <sheetName val="[SHOPLIST_xls]_SHOPLIST_xl_1432"/>
      <sheetName val="[SHOPLIST_xls]_SHOPLIST_xl_1433"/>
      <sheetName val="[SHOPLIST_xls]_SHOPLIST_xl_1434"/>
      <sheetName val="[SHOPLIST_xls]_SHOPLIST_xl_1435"/>
      <sheetName val="[SHOPLIST_xls]_SHOPLIST_xl_1436"/>
      <sheetName val="[SHOPLIST_xls]_SHOPLIST_xl_1437"/>
      <sheetName val="[SHOPLIST_xls]_SHOPLIST_xl_1438"/>
      <sheetName val="[SHOPLIST_xls]_SHOPLIST_xl_1439"/>
      <sheetName val="[SHOPLIST_xls]_SHOPLIST_xl_1440"/>
      <sheetName val="[SHOPLIST_xls]_SHOPLIST_xl_1441"/>
      <sheetName val="[SHOPLIST_xls]_SHOPLIST_xl_1442"/>
      <sheetName val="[SHOPLIST_xls]_SHOPLIST_xl_1443"/>
      <sheetName val="[SHOPLIST_xls]_SHOPLIST_xl_1444"/>
      <sheetName val="[SHOPLIST_xls]_SHOPLIST_xl_1445"/>
      <sheetName val="[SHOPLIST_xls]_SHOPLIST_xl_1446"/>
      <sheetName val="[SHOPLIST_xls]_SHOPLIST_xl_1447"/>
      <sheetName val="[SHOPLIST_xls]_SHOPLIST_xl_1448"/>
      <sheetName val="[SHOPLIST_xls]_SHOPLIST_xl_1449"/>
      <sheetName val="[SHOPLIST_xls]_SHOPLIST_xl_1450"/>
      <sheetName val="[SHOPLIST_xls]_SHOPLIST_xl_1451"/>
      <sheetName val="[SHOPLIST_xls]_SHOPLIST_xl_1452"/>
      <sheetName val="[SHOPLIST_xls]_SHOPLIST_xl_1453"/>
      <sheetName val="[SHOPLIST_xls]_SHOPLIST_xl_1454"/>
      <sheetName val="[SHOPLIST_xls]_SHOPLIST_xl_1455"/>
      <sheetName val="[SHOPLIST_xls]_SHOPLIST_xl_1456"/>
      <sheetName val="[SHOPLIST_xls]_SHOPLIST_xl_1457"/>
      <sheetName val="[SHOPLIST_xls]_SHOPLIST_xl_1458"/>
      <sheetName val="[SHOPLIST_xls]_SHOPLIST_xl_1459"/>
      <sheetName val="[SHOPLIST_xls]_SHOPLIST_xl_1460"/>
      <sheetName val="[SHOPLIST_xls]_SHOPLIST_xl_1461"/>
      <sheetName val="[SHOPLIST_xls]_SHOPLIST_xl_1462"/>
      <sheetName val="[SHOPLIST_xls]_SHOPLIST_xl_1463"/>
      <sheetName val="[SHOPLIST_xls]_SHOPLIST_xl_1464"/>
      <sheetName val="[SHOPLIST_xls]70_x005f_x0000___0_x_12"/>
      <sheetName val="[SHOPLIST_xls]_SHOPLIST_xl_1465"/>
      <sheetName val="[SHOPLIST_xls]_SHOPLIST_xl_1466"/>
      <sheetName val="[SHOPLIST_xls]_SHOPLIST_xl_1467"/>
      <sheetName val="[SHOPLIST_xls]_SHOPLIST_xl_1468"/>
      <sheetName val="[SHOPLIST_xls]_SHOPLIST_xl_1469"/>
      <sheetName val="[SHOPLIST_xls]_SHOPLIST_xl_1470"/>
      <sheetName val="[SHOPLIST_xls]_SHOPLIST_xl_1471"/>
      <sheetName val="[SHOPLIST_xls]_SHOPLIST_xl_1472"/>
      <sheetName val="[SHOPLIST_xls]_SHOPLIST_xl_1473"/>
      <sheetName val="[SHOPLIST_xls]_SHOPLIST_xl_1474"/>
      <sheetName val="[SHOPLIST_xls]_SHOPLIST_xl_1475"/>
      <sheetName val="[SHOPLIST_xls]_SHOPLIST_xl_1476"/>
      <sheetName val="[SHOPLIST_xls]_SHOPLIST_xl_1477"/>
      <sheetName val="[SHOPLIST_xls]_SHOPLIST_xl_1478"/>
      <sheetName val="[SHOPLIST_xls]_SHOPLIST_xl_1479"/>
      <sheetName val="[SHOPLIST_xls]_SHOPLIST_xl_1480"/>
      <sheetName val="[SHOPLIST_xls]_SHOPLIST_xl_1481"/>
      <sheetName val="[SHOPLIST_xls]_SHOPLIST_xl_1482"/>
      <sheetName val="[SHOPLIST_xls]_SHOPLIST_xl_1483"/>
      <sheetName val="[SHOPLIST_xls]_SHOPLIST_xl_1484"/>
      <sheetName val="[SHOPLIST_xls]_SHOPLIST_xl_1485"/>
      <sheetName val="[SHOPLIST_xls]_SHOPLIST_xl_1486"/>
      <sheetName val="[SHOPLIST_xls]_SHOPLIST_xl_1487"/>
      <sheetName val="[SHOPLIST_xls]_SHOPLIST_xl_1488"/>
      <sheetName val="[SHOPLIST_xls]_SHOPLIST_xl_1489"/>
      <sheetName val="[SHOPLIST_xls]_SHOPLIST_xl_1490"/>
      <sheetName val="[SHOPLIST_xls]_SHOPLIST_xl_1491"/>
      <sheetName val="[SHOPLIST_xls]_SHOPLIST_xl_1492"/>
      <sheetName val="[SHOPLIST_xls]_SHOPLIST_xl_1493"/>
      <sheetName val="[SHOPLIST_xls]_SHOPLIST_xl_1494"/>
      <sheetName val="[SHOPLIST_xls]_SHOPLIST_xl_1495"/>
      <sheetName val="[SHOPLIST_xls]_SHOPLIST_xl_1496"/>
      <sheetName val="[SHOPLIST_xls]_SHOPLIST_xl_1497"/>
      <sheetName val="[SHOPLIST_xls]_SHOPLIST_xl_1498"/>
      <sheetName val="[SHOPLIST_xls]_SHOPLIST_xl_1499"/>
      <sheetName val="[SHOPLIST_xls]_SHOPLIST_xl_1500"/>
      <sheetName val="[SHOPLIST_xls]_SHOPLIST_xl_1501"/>
      <sheetName val="[SHOPLIST_xls]_SHOPLIST_xl_1502"/>
      <sheetName val="[SHOPLIST_xls]_SHOPLIST_xl_1503"/>
      <sheetName val="[SHOPLIST_xls]_SHOPLIST_xl_1504"/>
      <sheetName val="[SHOPLIST_xls]_SHOPLIST_xl_1505"/>
      <sheetName val="[SHOPLIST_xls]_SHOPLIST_xl_1506"/>
      <sheetName val="[SHOPLIST_xls]_SHOPLIST_xl_1507"/>
      <sheetName val="[SHOPLIST_xls]_SHOPLIST_xl_1508"/>
      <sheetName val="[SHOPLIST_xls]_SHOPLIST_xl_1509"/>
      <sheetName val="[SHOPLIST_xls]_SHOPLIST_xl_1510"/>
      <sheetName val="[SHOPLIST_xls]_SHOPLIST_xl_1511"/>
      <sheetName val="[SHOPLIST_xls]_SHOPLIST_xl_1512"/>
      <sheetName val="[SHOPLIST_xls]_SHOPLIST_xl_1513"/>
      <sheetName val="[SHOPLIST_xls]_SHOPLIST_xl_1514"/>
      <sheetName val="[SHOPLIST_xls]_SHOPLIST_xl_1515"/>
      <sheetName val="[SHOPLIST_xls]_SHOPLIST_xl_1516"/>
      <sheetName val="[SHOPLIST_xls]_SHOPLIST_xl_1517"/>
      <sheetName val="[SHOPLIST_xls]_SHOPLIST_xl_1518"/>
      <sheetName val="[SHOPLIST_xls]_SHOPLIST_xl_1519"/>
      <sheetName val="[SHOPLIST_xls]_SHOPLIST_xl_1520"/>
      <sheetName val="[SHOPLIST_xls]_SHOPLIST_xl_1521"/>
      <sheetName val="[SHOPLIST_xls]_SHOPLIST_xl_1522"/>
      <sheetName val="[SHOPLIST_xls]_SHOPLIST_xl_1523"/>
      <sheetName val="[SHOPLIST_xls]_SHOPLIST_xl_1524"/>
      <sheetName val="[SHOPLIST_xls]_SHOPLIST_xl_1525"/>
      <sheetName val="[SHOPLIST_xls]_SHOPLIST_xl_1526"/>
      <sheetName val="[SHOPLIST_xls]_SHOPLIST_xl_1527"/>
      <sheetName val="[SHOPLIST_xls]_SHOPLIST_xl_1528"/>
      <sheetName val="[SHOPLIST_xls]_SHOPLIST_xl_1529"/>
      <sheetName val="[SHOPLIST_xls]_SHOPLIST_xl_1530"/>
      <sheetName val="[SHOPLIST_xls]_SHOPLIST_xl_1531"/>
      <sheetName val="[SHOPLIST_xls]_SHOPLIST_xl_1532"/>
      <sheetName val="[SHOPLIST_xls]_SHOPLIST_xl_1533"/>
      <sheetName val="[SHOPLIST_xls]_SHOPLIST_xl_1534"/>
      <sheetName val="[SHOPLIST_xls]_SHOPLIST_xl_1535"/>
      <sheetName val="[SHOPLIST_xls]_SHOPLIST_xl_1536"/>
      <sheetName val="[SHOPLIST_xls]_SHOPLIST_xl_1537"/>
      <sheetName val="[SHOPLIST_xls]_SHOPLIST_xl_1538"/>
      <sheetName val="[SHOPLIST_xls]_SHOPLIST_xl_1539"/>
      <sheetName val="[SHOPLIST_xls]_SHOPLIST_xl_1540"/>
      <sheetName val="[SHOPLIST_xls]_SHOPLIST_xl_1541"/>
      <sheetName val="[SHOPLIST_xls]_SHOPLIST_xl_1542"/>
      <sheetName val="[SHOPLIST_xls]_SHOPLIST_xl_1543"/>
      <sheetName val="[SHOPLIST_xls]_SHOPLIST_xl_1544"/>
      <sheetName val="[SHOPLIST_xls]_SHOPLIST_xl_1545"/>
      <sheetName val="[SHOPLIST_xls]_SHOPLIST_xl_1546"/>
      <sheetName val="[SHOPLIST_xls]_SHOPLIST_xl_1547"/>
      <sheetName val="[SHOPLIST_xls]_SHOPLIST_xl_1548"/>
      <sheetName val="[SHOPLIST_xls]_SHOPLIST_xl_1549"/>
      <sheetName val="[SHOPLIST_xls]_SHOPLIST_xl_1550"/>
      <sheetName val="[SHOPLIST_xls]_SHOPLIST_xl_1551"/>
      <sheetName val="[SHOPLIST_xls]_SHOPLIST_xl_1552"/>
      <sheetName val="[SHOPLIST_xls]_SHOPLIST_xl_1553"/>
      <sheetName val="[SHOPLIST_xls]_SHOPLIST_xl_1554"/>
      <sheetName val="[SHOPLIST_xls]_SHOPLIST_xl_1555"/>
      <sheetName val="[SHOPLIST_xls]_SHOPLIST_xl_1556"/>
      <sheetName val="[SHOPLIST_xls]_SHOPLIST_xl_1557"/>
      <sheetName val="[SHOPLIST_xls]_SHOPLIST_xl_1558"/>
      <sheetName val="[SHOPLIST_xls]_SHOPLIST_xl_1559"/>
      <sheetName val="[SHOPLIST_xls]_SHOPLIST_xl_1560"/>
      <sheetName val="[SHOPLIST_xls]_SHOPLIST_xl_1561"/>
      <sheetName val="[SHOPLIST_xls]_SHOPLIST_xl_1562"/>
      <sheetName val="[SHOPLIST_xls]_SHOPLIST_xl_1563"/>
      <sheetName val="[SHOPLIST_xls]_SHOPLIST_xl_1564"/>
      <sheetName val="[SHOPLIST_xls]_SHOPLIST_xl_1565"/>
      <sheetName val="[SHOPLIST_xls]_SHOPLIST_xl_1566"/>
      <sheetName val="[SHOPLIST_xls]_SHOPLIST_xl_1567"/>
      <sheetName val="[SHOPLIST_xls]_SHOPLIST_xl_1568"/>
      <sheetName val="[SHOPLIST_xls]_SHOPLIST_xl_1569"/>
      <sheetName val="[SHOPLIST_xls]_SHOPLIST_xl_1570"/>
      <sheetName val="[SHOPLIST_xls]_SHOPLIST_xl_1571"/>
      <sheetName val="[SHOPLIST_xls]_SHOPLIST_xl_1572"/>
      <sheetName val="[SHOPLIST_xls]_SHOPLIST_xl_1573"/>
      <sheetName val="[SHOPLIST_xls]_SHOPLIST_xl_1574"/>
      <sheetName val="[SHOPLIST_xls]_SHOPLIST_xl_1575"/>
      <sheetName val="[SHOPLIST_xls]_SHOPLIST_xl_1576"/>
      <sheetName val="[SHOPLIST_xls]_SHOPLIST_xl_1577"/>
      <sheetName val="[SHOPLIST_xls]_SHOPLIST_xl_1578"/>
      <sheetName val="[SHOPLIST_xls]_SHOPLIST_xl_1579"/>
      <sheetName val="[SHOPLIST_xls]_SHOPLIST_xl_1580"/>
      <sheetName val="[SHOPLIST_xls]_SHOPLIST_xl_1581"/>
      <sheetName val="[SHOPLIST_xls]_SHOPLIST_xl_1582"/>
      <sheetName val="[SHOPLIST_xls]_SHOPLIST_xl_1583"/>
      <sheetName val="[SHOPLIST_xls]_SHOPLIST_xl_1584"/>
      <sheetName val="[SHOPLIST_xls]_SHOPLIST_xl_1585"/>
      <sheetName val="[SHOPLIST_xls]_SHOPLIST_xl_1586"/>
      <sheetName val="[SHOPLIST_xls]_SHOPLIST_xl_1587"/>
      <sheetName val="[SHOPLIST_xls]_SHOPLIST_xl_1588"/>
      <sheetName val="[SHOPLIST_xls]_SHOPLIST_xl_1589"/>
      <sheetName val="[SHOPLIST_xls]_SHOPLIST_xl_1590"/>
      <sheetName val="[SHOPLIST_xls]_SHOPLIST_xl_1591"/>
      <sheetName val="[SHOPLIST_xls]_SHOPLIST_xl_1592"/>
      <sheetName val="[SHOPLIST_xls]_SHOPLIST_xl_1593"/>
      <sheetName val="[SHOPLIST_xls]_SHOPLIST_xl_1594"/>
      <sheetName val="[SHOPLIST_xls]_SHOPLIST_xl_1595"/>
      <sheetName val="[SHOPLIST_xls]_SHOPLIST_xl_1596"/>
      <sheetName val="[SHOPLIST_xls]_SHOPLIST_xl_1597"/>
      <sheetName val="[SHOPLIST_xls]_SHOPLIST_xl_1598"/>
      <sheetName val="[SHOPLIST_xls]_SHOPLIST_xl_1599"/>
      <sheetName val="[SHOPLIST_xls]_SHOPLIST_xl_1600"/>
      <sheetName val="[SHOPLIST_xls]_SHOPLIST_xl_1601"/>
      <sheetName val="[SHOPLIST_xls]_SHOPLIST_xl_1602"/>
      <sheetName val="[SHOPLIST_xls]_SHOPLIST_xl_1603"/>
      <sheetName val="[SHOPLIST_xls]_SHOPLIST_xl_1604"/>
      <sheetName val="[SHOPLIST_xls]_SHOPLIST_xl_1605"/>
      <sheetName val="[SHOPLIST_xls]_SHOPLIST_xl_1606"/>
      <sheetName val="[SHOPLIST_xls]_SHOPLIST_xl_1607"/>
      <sheetName val="[SHOPLIST_xls]_SHOPLIST_xl_1608"/>
      <sheetName val="[SHOPLIST_xls]_SHOPLIST_xl_1609"/>
      <sheetName val="[SHOPLIST_xls]_SHOPLIST_xl_1610"/>
      <sheetName val="[SHOPLIST_xls]_SHOPLIST_xl_1611"/>
      <sheetName val="[SHOPLIST_xls]_SHOPLIST_xl_1612"/>
      <sheetName val="[SHOPLIST_xls]_SHOPLIST_xl_1613"/>
      <sheetName val="[SHOPLIST_xls]_SHOPLIST_xl_1614"/>
      <sheetName val="[SHOPLIST_xls]_SHOPLIST_xl_1615"/>
      <sheetName val="[SHOPLIST_xls]_SHOPLIST_xl_1616"/>
      <sheetName val="[SHOPLIST_xls]_SHOPLIST_xl_1617"/>
      <sheetName val="[SHOPLIST_xls]_SHOPLIST_xl_1618"/>
      <sheetName val="[SHOPLIST_xls]_SHOPLIST_xl_1619"/>
      <sheetName val="[SHOPLIST_xls]_SHOPLIST_xl_1620"/>
      <sheetName val="[SHOPLIST_xls]_SHOPLIST_xl_1621"/>
      <sheetName val="[SHOPLIST_xls]_SHOPLIST_xl_1622"/>
      <sheetName val="[SHOPLIST_xls]_SHOPLIST_xl_1623"/>
      <sheetName val="[SHOPLIST_xls]_SHOPLIST_xl_1624"/>
      <sheetName val="Front_Sheet"/>
      <sheetName val="Indirect_Costs"/>
      <sheetName val="4_1_G_Ammount"/>
      <sheetName val="5-Thermal_&amp;_Moisture"/>
      <sheetName val="[SHOPLIST_xls]70,/0s«iÆøí¬i161"/>
      <sheetName val="[SHOPLIST_xls]/VW111"/>
      <sheetName val="ตารางส่วนลด_EE_"/>
      <sheetName val="frais_VS_BBI"/>
      <sheetName val="FA_SUMMARY"/>
      <sheetName val="Sheet95"/>
      <sheetName val="[SHOPLIST.xls]_VW_VU___t__0___2"/>
      <sheetName val="DMG G&amp;A"/>
      <sheetName val="BLDG. SUMMARY"/>
      <sheetName val="FTE"/>
      <sheetName val="Lookups"/>
      <sheetName val="foot-slab_reinR_x0010_"/>
      <sheetName val="foot-slab_reinh/"/>
      <sheetName val="foot-slab_reinÀ"/>
      <sheetName val="foot-slab_rein_x0008_ "/>
      <sheetName val="foot-slab_rein0ê"/>
      <sheetName val="foot-slab_rein`_x0010_"/>
      <sheetName val="foot-slab_reinP_x000c_"/>
      <sheetName val="foot-slab_reinÀ "/>
      <sheetName val="foot-slab_rein]¼"/>
      <sheetName val="foot-slab_reindP"/>
      <sheetName val="foot-slab_rein_x0002_"/>
      <sheetName val="foot-slab_rein_x0018_¼"/>
      <sheetName val="cash ph 3a"/>
      <sheetName val="Plant &amp;  Machinery"/>
      <sheetName val="foot-slab_reinÀ_x0009_"/>
      <sheetName val="foot-slab_rein_x0002__x0000_"/>
      <sheetName val="_SHOPLIST_xls__VW__VU________21"/>
      <sheetName val="_SHOPLIST_xls_70_x005f_x0000___0_x011"/>
      <sheetName val="_SHOPLIST_xls_70___0_s__i____31"/>
      <sheetName val="_SHOPLIST_xls__SHOPLIST_xls1000"/>
      <sheetName val="_SHOPLIST_xls__SHOPLIST_xls1001"/>
      <sheetName val="_SHOPLIST_xls__SHOPLIST_xls1002"/>
      <sheetName val="_SHOPLIST_xls__SHOPLIST_xls1003"/>
      <sheetName val="_SHOPLIST_xls__SHOPLIST_xls1004"/>
      <sheetName val="_SHOPLIST_xls__SHOPLIST_xls1005"/>
      <sheetName val="_SHOPLIST_xls__SHOPLIST_xls1006"/>
      <sheetName val="_SHOPLIST_xls__SHOPLIST_xls1007"/>
      <sheetName val="_SHOPLIST_xls__SHOPLIST_xls1008"/>
      <sheetName val="_SHOPLIST_xls__SHOPLIST_xls1009"/>
      <sheetName val="_SHOPLIST_xls__SHOPLIST_xls1010"/>
      <sheetName val="_SHOPLIST_xls__SHOPLIST_xls1011"/>
      <sheetName val="_SHOPLIST_xls__SHOPLIST_xls1012"/>
      <sheetName val="_SHOPLIST_xls__SHOPLIST_xls1013"/>
      <sheetName val="_SHOPLIST_xls__SHOPLIST_xls1014"/>
      <sheetName val="_SHOPLIST_xls__SHOPLIST_xls1015"/>
      <sheetName val="_SHOPLIST_xls__SHOPLIST_xls1016"/>
      <sheetName val="_SHOPLIST_xls__SHOPLIST_xls1017"/>
      <sheetName val="_SHOPLIST_xls__SHOPLIST_xls1018"/>
      <sheetName val="_SHOPLIST_xls__SHOPLIST_xls1019"/>
      <sheetName val="_SHOPLIST_xls__SHOPLIST_xls1020"/>
      <sheetName val="_SHOPLIST_xls__SHOPLIST_xls1021"/>
      <sheetName val="_SHOPLIST_xls__SHOPLIST_xls1022"/>
      <sheetName val="_SHOPLIST_xls__SHOPLIST_xls1023"/>
      <sheetName val="_SHOPLIST_xls__SHOPLIST_xls1024"/>
      <sheetName val="_SHOPLIST_xls__SHOPLIST_xls1025"/>
      <sheetName val="_SHOPLIST_xls__SHOPLIST_xls1026"/>
      <sheetName val="_SHOPLIST_xls__SHOPLIST_xls1027"/>
      <sheetName val="_SHOPLIST_xls__SHOPLIST_xls1028"/>
      <sheetName val="_SHOPLIST_xls__SHOPLIST_xls1029"/>
      <sheetName val="_SHOPLIST_xls__SHOPLIST_xls1030"/>
      <sheetName val="_SHOPLIST_xls__SHOPLIST_xls1031"/>
      <sheetName val="_SHOPLIST_xls__SHOPLIST_xls1032"/>
      <sheetName val="_SHOPLIST_xls__SHOPLIST_xls1033"/>
      <sheetName val="_SHOPLIST_xls__SHOPLIST_xls1034"/>
      <sheetName val="_SHOPLIST_xls__SHOPLIST_xls1035"/>
      <sheetName val="_SHOPLIST_xls__SHOPLIST_xls1036"/>
      <sheetName val="_SHOPLIST_xls__SHOPLIST_xls1037"/>
      <sheetName val="_SHOPLIST_xls__SHOPLIST_xls1038"/>
      <sheetName val="_SHOPLIST_xls__SHOPLIST_xls1039"/>
      <sheetName val="_SHOPLIST_xls__SHOPLIST_xls1040"/>
      <sheetName val="_SHOPLIST_xls__SHOPLIST_xls1041"/>
      <sheetName val="_SHOPLIST_xls__SHOPLIST_xls1042"/>
      <sheetName val="_SHOPLIST_xls__SHOPLIST_xls1043"/>
      <sheetName val="_SHOPLIST_xls__SHOPLIST_xls1044"/>
      <sheetName val="_SHOPLIST_xls__SHOPLIST_xls1045"/>
      <sheetName val="_SHOPLIST_xls__SHOPLIST_xls1046"/>
      <sheetName val="_SHOPLIST_xls__SHOPLIST_xls1047"/>
      <sheetName val="_SHOPLIST_xls__SHOPLIST_xls1048"/>
      <sheetName val="_SHOPLIST_xls__SHOPLIST_xls1049"/>
      <sheetName val="_SHOPLIST_xls__SHOPLIST_xls1050"/>
      <sheetName val="_SHOPLIST_xls__SHOPLIST_xls1051"/>
      <sheetName val="_SHOPLIST_xls__SHOPLIST_xls1052"/>
      <sheetName val="_SHOPLIST_xls__SHOPLIST_xls1053"/>
      <sheetName val="_SHOPLIST_xls__SHOPLIST_xls1054"/>
      <sheetName val="_SHOPLIST_xls__SHOPLIST_xls1055"/>
      <sheetName val="_SHOPLIST_xls__SHOPLIST_xls1056"/>
      <sheetName val="_SHOPLIST_xls__SHOPLIST_xls1057"/>
      <sheetName val="_SHOPLIST_xls__SHOPLIST_xls1058"/>
      <sheetName val="_SHOPLIST_xls__SHOPLIST_xls1059"/>
      <sheetName val="_SHOPLIST_xls__SHOPLIST_xls1060"/>
      <sheetName val="_SHOPLIST_xls__SHOPLIST_xls1061"/>
      <sheetName val="_SHOPLIST_xls__SHOPLIST_xls1062"/>
      <sheetName val="_SHOPLIST_xls__SHOPLIST_xls1063"/>
      <sheetName val="_SHOPLIST_xls__SHOPLIST_xls1064"/>
      <sheetName val="_SHOPLIST_xls__SHOPLIST_xls1065"/>
      <sheetName val="_SHOPLIST_xls__SHOPLIST_xls1066"/>
      <sheetName val="_SHOPLIST_xls__SHOPLIST_xls1067"/>
      <sheetName val="_SHOPLIST_xls__SHOPLIST_xls1068"/>
      <sheetName val="_SHOPLIST_xls__SHOPLIST_xls1069"/>
      <sheetName val="_SHOPLIST_xls__SHOPLIST_xls1070"/>
      <sheetName val="_SHOPLIST_xls__SHOPLIST_xls1071"/>
      <sheetName val="_SHOPLIST_xls__SHOPLIST_xls1072"/>
      <sheetName val="_SHOPLIST_xls__SHOPLIST_xls1073"/>
      <sheetName val="_SHOPLIST_xls__SHOPLIST_xls1074"/>
      <sheetName val="_SHOPLIST_xls__SHOPLIST_xls1075"/>
      <sheetName val="_SHOPLIST_xls__SHOPLIST_xls1076"/>
      <sheetName val="_SHOPLIST_xls__SHOPLIST_xls1077"/>
      <sheetName val="_SHOPLIST_xls__SHOPLIST_xls1078"/>
      <sheetName val="_SHOPLIST_xls__SHOPLIST_xls1079"/>
      <sheetName val="_SHOPLIST_xls__SHOPLIST_xls1080"/>
      <sheetName val="_SHOPLIST_xls__SHOPLIST_xls1081"/>
      <sheetName val="_SHOPLIST_xls__SHOPLIST_xls1082"/>
      <sheetName val="_SHOPLIST_xls__SHOPLIST_xls1083"/>
      <sheetName val="_SHOPLIST_xls__SHOPLIST_xls1084"/>
      <sheetName val="_SHOPLIST_xls__SHOPLIST_xls1085"/>
      <sheetName val="_SHOPLIST_xls__SHOPLIST_xls1086"/>
      <sheetName val="_SHOPLIST_xls__SHOPLIST_xls1087"/>
      <sheetName val="_SHOPLIST_xls__SHOPLIST_xls1088"/>
      <sheetName val="_SHOPLIST_xls__SHOPLIST_xls1089"/>
      <sheetName val="_SHOPLIST_xls__SHOPLIST_xls1090"/>
      <sheetName val="_SHOPLIST_xls__SHOPLIST_xls1091"/>
      <sheetName val="_SHOPLIST_xls__SHOPLIST_xls1092"/>
      <sheetName val="_SHOPLIST_xls__SHOPLIST_xls1093"/>
      <sheetName val="_SHOPLIST_xls__SHOPLIST_xls1094"/>
      <sheetName val="_SHOPLIST_xls__SHOPLIST_xls1095"/>
      <sheetName val="_SHOPLIST_xls__SHOPLIST_xls1096"/>
      <sheetName val="_SHOPLIST_xls__SHOPLIST_xls1097"/>
      <sheetName val="_SHOPLIST_xls__SHOPLIST_xls1098"/>
      <sheetName val="_SHOPLIST_xls__SHOPLIST_xls1099"/>
      <sheetName val="_SHOPLIST_xls__SHOPLIST_xls1100"/>
      <sheetName val="_SHOPLIST_xls__SHOPLIST_xls1101"/>
      <sheetName val="_SHOPLIST_xls__SHOPLIST_xls1102"/>
      <sheetName val="_SHOPLIST_xls__SHOPLIST_xls1103"/>
      <sheetName val="_SHOPLIST_xls__SHOPLIST_xls1104"/>
      <sheetName val="_SHOPLIST_xls__SHOPLIST_xls1105"/>
      <sheetName val="_SHOPLIST_xls__SHOPLIST_xls1106"/>
      <sheetName val="_SHOPLIST_xls__SHOPLIST_xls1107"/>
      <sheetName val="_SHOPLIST_xls__SHOPLIST_xls1108"/>
      <sheetName val="_SHOPLIST_xls__SHOPLIST_xls1109"/>
      <sheetName val="_SHOPLIST_xls__SHOPLIST_xls1110"/>
      <sheetName val="_SHOPLIST_xls__SHOPLIST_xls1111"/>
      <sheetName val="_SHOPLIST_xls__SHOPLIST_xls1112"/>
      <sheetName val="_SHOPLIST_xls__SHOPLIST_xls1113"/>
      <sheetName val="_SHOPLIST_xls_70_x005f_x005f_x005f_x0000__9"/>
      <sheetName val="_SHOPLIST_xls__SHOPLIST_xls1114"/>
      <sheetName val="_SHOPLIST_xls__SHOPLIST_xls1115"/>
      <sheetName val="_SHOPLIST_xls__SHOPLIST_xls1116"/>
      <sheetName val="_SHOPLIST_xls__SHOPLIST_xls1117"/>
      <sheetName val="_SHOPLIST_xls__SHOPLIST_xls1118"/>
      <sheetName val="_SHOPLIST_xls__SHOPLIST_xls1119"/>
      <sheetName val="_SHOPLIST_xls_70___0_s__i____32"/>
      <sheetName val="_SHOPLIST_xls__VW__VU________22"/>
      <sheetName val="_SHOPLIST_xls_70___0_s__i____33"/>
      <sheetName val="_SHOPLIST_xls_70_x005f_x0000___0_x012"/>
      <sheetName val="_SHOPLIST_xls_70___0_s__i____34"/>
      <sheetName val="_SHOPLIST_xls__VW__VU________23"/>
      <sheetName val="_SHOPLIST_xls_70___0_s__i____35"/>
      <sheetName val="_SHOPLIST_xls__VW__VU________24"/>
      <sheetName val="_SHOPLIST_xls_70___0_s__i____36"/>
      <sheetName val="_SHOPLIST_xls_70_x005f_x0000___0_x013"/>
      <sheetName val="_SHOPLIST_xls_70___0_s__i____37"/>
      <sheetName val="_SHOPLIST_xls__VW__VU________25"/>
      <sheetName val="_SHOPLIST_xls__SHOPLIST_xls1120"/>
      <sheetName val="_SHOPLIST_xls__SHOPLIST_xls1121"/>
      <sheetName val="_SHOPLIST_xls__SHOPLIST_xls1122"/>
      <sheetName val="_SHOPLIST_xls__SHOPLIST_xls1123"/>
      <sheetName val="_SHOPLIST_xls__SHOPLIST_xls1124"/>
      <sheetName val="_SHOPLIST_xls__SHOPLIST_xls1125"/>
      <sheetName val="_SHOPLIST_xls__SHOPLIST_xls1126"/>
      <sheetName val="_SHOPLIST_xls__SHOPLIST_xls1127"/>
      <sheetName val="_SHOPLIST_xls__SHOPLIST_xls1128"/>
      <sheetName val="_SHOPLIST_xls__SHOPLIST_xls1129"/>
      <sheetName val="_SHOPLIST_xls__SHOPLIST_xls1130"/>
      <sheetName val="_SHOPLIST_xls__SHOPLIST_xls1131"/>
      <sheetName val="_SHOPLIST_xls__SHOPLIST_xls1132"/>
      <sheetName val="_SHOPLIST_xls__SHOPLIST_xls1133"/>
      <sheetName val="_SHOPLIST_xls__SHOPLIST_xls1134"/>
      <sheetName val="_SHOPLIST_xls__SHOPLIST_xls1135"/>
      <sheetName val="_SHOPLIST_xls__SHOPLIST_xls1136"/>
      <sheetName val="_SHOPLIST_xls__SHOPLIST_xls1137"/>
      <sheetName val="_SHOPLIST_xls__SHOPLIST_xls1138"/>
      <sheetName val="_SHOPLIST_xls__SHOPLIST_xls1139"/>
      <sheetName val="_SHOPLIST_xls__SHOPLIST_xls1140"/>
      <sheetName val="_SHOPLIST_xls__SHOPLIST_xls1141"/>
      <sheetName val="_SHOPLIST_xls__SHOPLIST_xls1142"/>
      <sheetName val="_SHOPLIST_xls__SHOPLIST_xls1143"/>
      <sheetName val="_SHOPLIST_xls__SHOPLIST_xls1144"/>
      <sheetName val="_SHOPLIST_xls__SHOPLIST_xls1145"/>
      <sheetName val="_SHOPLIST_xls__SHOPLIST_xls1146"/>
      <sheetName val="_SHOPLIST_xls__SHOPLIST_xls1147"/>
      <sheetName val="_SHOPLIST_xls__SHOPLIST_xls1148"/>
      <sheetName val="_SHOPLIST_xls__SHOPLIST_xls1149"/>
      <sheetName val="_SHOPLIST_xls__SHOPLIST_xls1150"/>
      <sheetName val="_SHOPLIST_xls__SHOPLIST_xls1151"/>
      <sheetName val="_SHOPLIST_xls__SHOPLIST_xls1152"/>
      <sheetName val="_SHOPLIST_xls__SHOPLIST_xls1153"/>
      <sheetName val="_SHOPLIST_xls__SHOPLIST_xls1154"/>
      <sheetName val="_SHOPLIST_xls__SHOPLIST_xls1155"/>
      <sheetName val="_SHOPLIST_xls__SHOPLIST_xls1156"/>
      <sheetName val="_SHOPLIST_xls__SHOPLIST_xls1157"/>
      <sheetName val="_SHOPLIST_xls__SHOPLIST_xls1158"/>
      <sheetName val="_SHOPLIST_xls__SHOPLIST_xls1159"/>
      <sheetName val="_SHOPLIST_xls__SHOPLIST_xls1160"/>
      <sheetName val="_SHOPLIST_xls__SHOPLIST_xls1161"/>
      <sheetName val="_SHOPLIST_xls__SHOPLIST_xls1162"/>
      <sheetName val="_SHOPLIST_xls__SHOPLIST_xls1163"/>
      <sheetName val="_SHOPLIST_xls__SHOPLIST_xls1164"/>
      <sheetName val="_SHOPLIST_xls__SHOPLIST_xls1165"/>
      <sheetName val="_SHOPLIST_xls__SHOPLIST_xls1166"/>
      <sheetName val="_SHOPLIST_xls__SHOPLIST_xls1167"/>
      <sheetName val="_SHOPLIST_xls__SHOPLIST_xls1168"/>
      <sheetName val="_SHOPLIST_xls__SHOPLIST_xls1169"/>
      <sheetName val="_SHOPLIST_xls__SHOPLIST_xls1170"/>
      <sheetName val="_SHOPLIST_xls__SHOPLIST_xls1171"/>
      <sheetName val="_SHOPLIST_xls__SHOPLIST_xls1172"/>
      <sheetName val="_SHOPLIST_xls__SHOPLIST_xls1173"/>
      <sheetName val="_SHOPLIST_xls__SHOPLIST_xls1174"/>
      <sheetName val="_SHOPLIST_xls__SHOPLIST_xls1175"/>
      <sheetName val="_SHOPLIST_xls__SHOPLIST_xls1176"/>
      <sheetName val="_SHOPLIST_xls__SHOPLIST_xls1177"/>
      <sheetName val="_SHOPLIST_xls__SHOPLIST_xls1178"/>
      <sheetName val="_SHOPLIST_xls__SHOPLIST_xls1179"/>
      <sheetName val="_SHOPLIST_xls__SHOPLIST_xls1180"/>
      <sheetName val="_SHOPLIST_xls__SHOPLIST_xls1181"/>
      <sheetName val="_SHOPLIST_xls__SHOPLIST_xls1182"/>
      <sheetName val="_SHOPLIST_xls__SHOPLIST_xls1183"/>
      <sheetName val="_SHOPLIST_xls__SHOPLIST_xls1184"/>
      <sheetName val="_SHOPLIST_xls__SHOPLIST_xls1185"/>
      <sheetName val="_SHOPLIST_xls__SHOPLIST_xls1186"/>
      <sheetName val="_SHOPLIST_xls__SHOPLIST_xls1187"/>
      <sheetName val="_SHOPLIST_xls__SHOPLIST_xls1188"/>
      <sheetName val="_SHOPLIST_xls__SHOPLIST_xls1189"/>
      <sheetName val="_SHOPLIST_xls__SHOPLIST_xls1190"/>
      <sheetName val="_SHOPLIST_xls__SHOPLIST_xls1191"/>
      <sheetName val="_SHOPLIST_xls__SHOPLIST_xls1192"/>
      <sheetName val="_SHOPLIST_xls__SHOPLIST_xls1193"/>
      <sheetName val="_SHOPLIST_xls__SHOPLIST_xls1194"/>
      <sheetName val="_SHOPLIST_xls__SHOPLIST_xls1195"/>
      <sheetName val="_SHOPLIST_xls__SHOPLIST_xls1196"/>
      <sheetName val="_SHOPLIST_xls__SHOPLIST_xls1197"/>
      <sheetName val="_SHOPLIST_xls__SHOPLIST_xls1198"/>
      <sheetName val="_SHOPLIST_xls__SHOPLIST_xls1199"/>
      <sheetName val="_SHOPLIST_xls__SHOPLIST_xls1200"/>
      <sheetName val="_SHOPLIST_xls__SHOPLIST_xls1201"/>
      <sheetName val="_SHOPLIST_xls__SHOPLIST_xls1202"/>
      <sheetName val="_SHOPLIST_xls__SHOPLIST_xls1203"/>
      <sheetName val="_SHOPLIST_xls__SHOPLIST_xls1204"/>
      <sheetName val="_SHOPLIST_xls_70_x005f_x005f_x005f_x0000_10"/>
      <sheetName val="_SHOPLIST_xls__SHOPLIST_xls1205"/>
      <sheetName val="_SHOPLIST_xls__SHOPLIST_xls1206"/>
      <sheetName val="_SHOPLIST_xls__SHOPLIST_xls1207"/>
      <sheetName val="_SHOPLIST_xls__SHOPLIST_xls1208"/>
      <sheetName val="_SHOPLIST_xls__SHOPLIST_xls1209"/>
      <sheetName val="_SHOPLIST_xls__SHOPLIST_xls1210"/>
      <sheetName val="_SHOPLIST_xls__SHOPLIST_xls1211"/>
      <sheetName val="_SHOPLIST_xls__SHOPLIST_xls1212"/>
      <sheetName val="_SHOPLIST_xls__SHOPLIST_xls1213"/>
      <sheetName val="_SHOPLIST_xls__SHOPLIST_xls1214"/>
      <sheetName val="_SHOPLIST_xls__SHOPLIST_xls1215"/>
      <sheetName val="_SHOPLIST_xls__SHOPLIST_xls1216"/>
      <sheetName val="_SHOPLIST_xls__SHOPLIST_xls1217"/>
      <sheetName val="_SHOPLIST_xls__SHOPLIST_xls1218"/>
      <sheetName val="_SHOPLIST_xls__SHOPLIST_xls1219"/>
      <sheetName val="_SHOPLIST_xls__SHOPLIST_xls1220"/>
      <sheetName val="_SHOPLIST_xls__SHOPLIST_xls1221"/>
      <sheetName val="_SHOPLIST_xls__SHOPLIST_xls1222"/>
      <sheetName val="_SHOPLIST_xls__SHOPLIST_xls1223"/>
      <sheetName val="_SHOPLIST_xls__SHOPLIST_xls1224"/>
      <sheetName val="_SHOPLIST_xls__SHOPLIST_xls1225"/>
      <sheetName val="_SHOPLIST_xls__SHOPLIST_xls1226"/>
      <sheetName val="_SHOPLIST_xls__SHOPLIST_xls1227"/>
      <sheetName val="_SHOPLIST_xls__SHOPLIST_xls1228"/>
      <sheetName val="_SHOPLIST_xls__SHOPLIST_xls1229"/>
      <sheetName val="_SHOPLIST_xls__SHOPLIST_xls1230"/>
      <sheetName val="_SHOPLIST_xls__SHOPLIST_xls1231"/>
      <sheetName val="_SHOPLIST_xls__SHOPLIST_xls1232"/>
      <sheetName val="_SHOPLIST_xls__SHOPLIST_xls1233"/>
      <sheetName val="_SHOPLIST_xls__SHOPLIST_xls1234"/>
      <sheetName val="_SHOPLIST_xls__SHOPLIST_xls1235"/>
      <sheetName val="_SHOPLIST_xls__SHOPLIST_xls1236"/>
      <sheetName val="_SHOPLIST_xls_70___0_s__i____38"/>
      <sheetName val="_SHOPLIST_xls__VW__VU________26"/>
      <sheetName val="_SHOPLIST_xls_70___0_s__i____39"/>
      <sheetName val="_SHOPLIST_xls_70_x005f_x0000___0_x014"/>
      <sheetName val="_SHOPLIST_xls_70___0_s__i____40"/>
      <sheetName val="_SHOPLIST_xls__SHOPLIST_xls1237"/>
      <sheetName val="_SHOPLIST_xls__VW__VU________27"/>
      <sheetName val="_SHOPLIST_xls__SHOPLIST_xls1238"/>
      <sheetName val="_SHOPLIST_xls__SHOPLIST_xls1239"/>
      <sheetName val="_SHOPLIST_xls__SHOPLIST_xls1240"/>
      <sheetName val="_SHOPLIST_xls__SHOPLIST_xls1241"/>
      <sheetName val="_SHOPLIST_xls__SHOPLIST_xls1242"/>
      <sheetName val="_SHOPLIST_xls__SHOPLIST_xls1243"/>
      <sheetName val="_SHOPLIST_xls__SHOPLIST_xls1244"/>
      <sheetName val="_SHOPLIST_xls__SHOPLIST_xls1245"/>
      <sheetName val="_SHOPLIST_xls__SHOPLIST_xls1246"/>
      <sheetName val="_SHOPLIST_xls__SHOPLIST_xls1247"/>
      <sheetName val="_SHOPLIST_xls__SHOPLIST_xls1248"/>
      <sheetName val="_SHOPLIST_xls__SHOPLIST_xls1249"/>
      <sheetName val="_SHOPLIST_xls__SHOPLIST_xls1250"/>
      <sheetName val="_SHOPLIST_xls__SHOPLIST_xls1251"/>
      <sheetName val="_SHOPLIST_xls__SHOPLIST_xls1252"/>
      <sheetName val="_SHOPLIST_xls__SHOPLIST_xls1253"/>
      <sheetName val="_SHOPLIST_xls__SHOPLIST_xls1254"/>
      <sheetName val="_SHOPLIST_xls__SHOPLIST_xls1255"/>
      <sheetName val="_SHOPLIST_xls__SHOPLIST_xls1256"/>
      <sheetName val="_SHOPLIST_xls__SHOPLIST_xls1257"/>
      <sheetName val="_SHOPLIST_xls__SHOPLIST_xls1258"/>
      <sheetName val="_SHOPLIST_xls__SHOPLIST_xls1259"/>
      <sheetName val="_SHOPLIST_xls__SHOPLIST_xls1260"/>
      <sheetName val="_SHOPLIST_xls__SHOPLIST_xls1261"/>
      <sheetName val="_SHOPLIST_xls__SHOPLIST_xls1262"/>
      <sheetName val="_SHOPLIST_xls__SHOPLIST_xls1263"/>
      <sheetName val="_SHOPLIST_xls__SHOPLIST_xls1264"/>
      <sheetName val="_SHOPLIST_xls__SHOPLIST_xls1265"/>
      <sheetName val="_SHOPLIST_xls__SHOPLIST_xls1266"/>
      <sheetName val="_SHOPLIST_xls__SHOPLIST_xls1267"/>
      <sheetName val="_SHOPLIST_xls__SHOPLIST_xls1268"/>
      <sheetName val="_SHOPLIST_xls__SHOPLIST_xls1269"/>
      <sheetName val="_SHOPLIST_xls__SHOPLIST_xls1270"/>
      <sheetName val="_SHOPLIST_xls__SHOPLIST_xls1271"/>
      <sheetName val="_SHOPLIST_xls__SHOPLIST_xls1272"/>
      <sheetName val="_SHOPLIST_xls__SHOPLIST_xls1273"/>
      <sheetName val="_SHOPLIST_xls__SHOPLIST_xls1274"/>
      <sheetName val="_SHOPLIST_xls__SHOPLIST_xls1275"/>
      <sheetName val="_SHOPLIST_xls__SHOPLIST_xls1276"/>
      <sheetName val="_SHOPLIST_xls__SHOPLIST_xls1277"/>
      <sheetName val="_SHOPLIST_xls__SHOPLIST_xls1278"/>
      <sheetName val="_SHOPLIST_xls__SHOPLIST_xls1279"/>
      <sheetName val="_SHOPLIST_xls__SHOPLIST_xls1280"/>
      <sheetName val="_SHOPLIST_xls__SHOPLIST_xls1281"/>
      <sheetName val="_SHOPLIST_xls__SHOPLIST_xls1282"/>
      <sheetName val="_SHOPLIST_xls__SHOPLIST_xls1283"/>
      <sheetName val="_SHOPLIST_xls__SHOPLIST_xls1284"/>
      <sheetName val="_SHOPLIST_xls__SHOPLIST_xls1285"/>
      <sheetName val="_SHOPLIST_xls__SHOPLIST_xls1286"/>
      <sheetName val="_SHOPLIST_xls__SHOPLIST_xls1287"/>
      <sheetName val="_SHOPLIST_xls__SHOPLIST_xls1288"/>
      <sheetName val="_SHOPLIST_xls__SHOPLIST_xls1289"/>
      <sheetName val="_SHOPLIST_xls__SHOPLIST_xls1290"/>
      <sheetName val="_SHOPLIST_xls__SHOPLIST_xls1291"/>
      <sheetName val="_SHOPLIST_xls__SHOPLIST_xls1292"/>
      <sheetName val="_SHOPLIST_xls__SHOPLIST_xls1293"/>
      <sheetName val="_SHOPLIST_xls__SHOPLIST_xls1294"/>
      <sheetName val="_SHOPLIST_xls__SHOPLIST_xls1295"/>
      <sheetName val="_SHOPLIST_xls__SHOPLIST_xls1296"/>
      <sheetName val="_SHOPLIST_xls__SHOPLIST_xls1297"/>
      <sheetName val="_SHOPLIST_xls__SHOPLIST_xls1298"/>
      <sheetName val="_SHOPLIST_xls__SHOPLIST_xls1299"/>
      <sheetName val="_SHOPLIST_xls__SHOPLIST_xls1300"/>
      <sheetName val="_SHOPLIST_xls__SHOPLIST_xls1301"/>
      <sheetName val="_SHOPLIST_xls__SHOPLIST_xls1302"/>
      <sheetName val="_SHOPLIST_xls__SHOPLIST_xls1303"/>
      <sheetName val="_SHOPLIST_xls__SHOPLIST_xls1304"/>
      <sheetName val="_SHOPLIST_xls__SHOPLIST_xls1305"/>
      <sheetName val="_SHOPLIST_xls__SHOPLIST_xls1306"/>
      <sheetName val="_SHOPLIST_xls__SHOPLIST_xls1307"/>
      <sheetName val="_SHOPLIST_xls__SHOPLIST_xls1308"/>
      <sheetName val="_SHOPLIST_xls__SHOPLIST_xls1309"/>
      <sheetName val="_SHOPLIST_xls__SHOPLIST_xls1310"/>
      <sheetName val="_SHOPLIST_xls__SHOPLIST_xls1311"/>
      <sheetName val="_SHOPLIST_xls__SHOPLIST_xls1312"/>
      <sheetName val="_SHOPLIST_xls__SHOPLIST_xls1313"/>
      <sheetName val="_SHOPLIST_xls__SHOPLIST_xls1314"/>
      <sheetName val="_SHOPLIST_xls__SHOPLIST_xls1315"/>
      <sheetName val="_SHOPLIST_xls__SHOPLIST_xls1316"/>
      <sheetName val="_SHOPLIST_xls__SHOPLIST_xls1317"/>
      <sheetName val="_SHOPLIST_xls__SHOPLIST_xls1318"/>
      <sheetName val="_SHOPLIST_xls__SHOPLIST_xls1319"/>
      <sheetName val="_SHOPLIST_xls__SHOPLIST_xls1320"/>
      <sheetName val="_SHOPLIST_xls__SHOPLIST_xls1321"/>
      <sheetName val="_SHOPLIST_xls__SHOPLIST_xls1322"/>
      <sheetName val="_SHOPLIST_xls__SHOPLIST_xls1323"/>
      <sheetName val="_SHOPLIST_xls__SHOPLIST_xls1324"/>
      <sheetName val="_SHOPLIST_xls__SHOPLIST_xls1325"/>
      <sheetName val="_SHOPLIST_xls__SHOPLIST_xls1326"/>
      <sheetName val="_SHOPLIST_xls__SHOPLIST_xls1327"/>
      <sheetName val="_SHOPLIST_xls__SHOPLIST_xls1328"/>
      <sheetName val="_SHOPLIST_xls__SHOPLIST_xls1329"/>
      <sheetName val="_SHOPLIST_xls__SHOPLIST_xls1330"/>
      <sheetName val="_SHOPLIST_xls__SHOPLIST_xls1331"/>
      <sheetName val="_SHOPLIST_xls__SHOPLIST_xls1332"/>
      <sheetName val="_SHOPLIST_xls__SHOPLIST_xls1333"/>
      <sheetName val="_SHOPLIST_xls__SHOPLIST_xls1334"/>
      <sheetName val="_SHOPLIST_xls__SHOPLIST_xls1335"/>
      <sheetName val="_SHOPLIST_xls__SHOPLIST_xls1336"/>
      <sheetName val="_SHOPLIST_xls__SHOPLIST_xls1337"/>
      <sheetName val="_SHOPLIST_xls__SHOPLIST_xls1338"/>
      <sheetName val="_SHOPLIST_xls__SHOPLIST_xls1339"/>
      <sheetName val="_SHOPLIST_xls__SHOPLIST_xls1340"/>
      <sheetName val="_SHOPLIST_xls__SHOPLIST_xls1341"/>
      <sheetName val="_SHOPLIST_xls__SHOPLIST_xls1342"/>
      <sheetName val="_SHOPLIST_xls__SHOPLIST_xls1343"/>
      <sheetName val="_SHOPLIST_xls__SHOPLIST_xls1344"/>
      <sheetName val="_SHOPLIST_xls__SHOPLIST_xls1345"/>
      <sheetName val="_SHOPLIST_xls__SHOPLIST_xls1346"/>
      <sheetName val="_SHOPLIST_xls__SHOPLIST_xls1347"/>
      <sheetName val="_SHOPLIST_xls__SHOPLIST_xls1348"/>
      <sheetName val="_SHOPLIST_xls_70_x005f_x005f_x005f_x0000_11"/>
      <sheetName val="_SHOPLIST_xls__SHOPLIST_xls1349"/>
      <sheetName val="_SHOPLIST_xls__SHOPLIST_xls1350"/>
      <sheetName val="_SHOPLIST_xls__SHOPLIST_xls1351"/>
      <sheetName val="_SHOPLIST_xls__SHOPLIST_xls1352"/>
      <sheetName val="_SHOPLIST_xls__SHOPLIST_xls1353"/>
      <sheetName val="_SHOPLIST_xls__SHOPLIST_xls1354"/>
      <sheetName val="_SHOPLIST_xls__SHOPLIST_xls1355"/>
      <sheetName val="_SHOPLIST_xls__SHOPLIST_xls1356"/>
      <sheetName val="_SHOPLIST_xls__SHOPLIST_xls1357"/>
      <sheetName val="_SHOPLIST_xls__SHOPLIST_xls1358"/>
      <sheetName val="_SHOPLIST_xls__SHOPLIST_xls1359"/>
      <sheetName val="_SHOPLIST_xls__SHOPLIST_xls1360"/>
      <sheetName val="_SHOPLIST_xls__SHOPLIST_xls1361"/>
      <sheetName val="_SHOPLIST_xls__SHOPLIST_xls1362"/>
      <sheetName val="_SHOPLIST_xls__SHOPLIST_xls1363"/>
      <sheetName val="_SHOPLIST_xls__SHOPLIST_xls1364"/>
      <sheetName val="_SHOPLIST_xls__SHOPLIST_xls1365"/>
      <sheetName val="_SHOPLIST_xls__SHOPLIST_xls1366"/>
      <sheetName val="_SHOPLIST_xls__SHOPLIST_xls1367"/>
      <sheetName val="_SHOPLIST_xls__SHOPLIST_xls1368"/>
      <sheetName val="_SHOPLIST_xls__SHOPLIST_xls1369"/>
      <sheetName val="_SHOPLIST_xls__SHOPLIST_xls1370"/>
      <sheetName val="_SHOPLIST_xls__SHOPLIST_xls1371"/>
      <sheetName val="_SHOPLIST_xls__SHOPLIST_xls1372"/>
      <sheetName val="_SHOPLIST_xls__SHOPLIST_xls1373"/>
      <sheetName val="_SHOPLIST_xls__SHOPLIST_xls1374"/>
      <sheetName val="_SHOPLIST_xls__SHOPLIST_xls1375"/>
      <sheetName val="_SHOPLIST_xls__SHOPLIST_xls1376"/>
      <sheetName val="_SHOPLIST_xls__SHOPLIST_xls1377"/>
      <sheetName val="_SHOPLIST_xls__SHOPLIST_xls1378"/>
      <sheetName val="_SHOPLIST_xls__SHOPLIST_xls1379"/>
      <sheetName val="_SHOPLIST_xls__SHOPLIST_xls1380"/>
      <sheetName val="_SHOPLIST_xls__SHOPLIST_xls1381"/>
      <sheetName val="_SHOPLIST_xls__SHOPLIST_xls1382"/>
      <sheetName val="_SHOPLIST_xls__SHOPLIST_xls1383"/>
      <sheetName val="_SHOPLIST_xls__SHOPLIST_xls1384"/>
      <sheetName val="_SHOPLIST_xls__SHOPLIST_xls1385"/>
      <sheetName val="_SHOPLIST_xls__SHOPLIST_xls1386"/>
      <sheetName val="_SHOPLIST_xls__SHOPLIST_xls1387"/>
      <sheetName val="_SHOPLIST_xls__SHOPLIST_xls1388"/>
      <sheetName val="_SHOPLIST_xls__SHOPLIST_xls1389"/>
      <sheetName val="_SHOPLIST_xls__SHOPLIST_xls1390"/>
      <sheetName val="_SHOPLIST_xls__SHOPLIST_xls1391"/>
      <sheetName val="_SHOPLIST_xls__SHOPLIST_xls1392"/>
      <sheetName val="_SHOPLIST_xls__SHOPLIST_xls1393"/>
      <sheetName val="_SHOPLIST_xls__SHOPLIST_xls1394"/>
      <sheetName val="_SHOPLIST_xls__SHOPLIST_xls1395"/>
      <sheetName val="_SHOPLIST_xls__SHOPLIST_xls1396"/>
      <sheetName val="_SHOPLIST_xls__SHOPLIST_xls1397"/>
      <sheetName val="_SHOPLIST_xls__SHOPLIST_xls1398"/>
      <sheetName val="_SHOPLIST_xls__SHOPLIST_xls1399"/>
      <sheetName val="_SHOPLIST_xls__SHOPLIST_xls1400"/>
      <sheetName val="_SHOPLIST_xls__SHOPLIST_xls1401"/>
      <sheetName val="_SHOPLIST_xls__SHOPLIST_xls1402"/>
      <sheetName val="_SHOPLIST_xls__SHOPLIST_xls1403"/>
      <sheetName val="_SHOPLIST_xls__SHOPLIST_xls1404"/>
      <sheetName val="_SHOPLIST_xls__SHOPLIST_xls1405"/>
      <sheetName val="_SHOPLIST_xls__SHOPLIST_xls1406"/>
      <sheetName val="_SHOPLIST_xls__SHOPLIST_xls1407"/>
      <sheetName val="_SHOPLIST_xls__SHOPLIST_xls1408"/>
      <sheetName val="_SHOPLIST_xls__SHOPLIST_xls1409"/>
      <sheetName val="_SHOPLIST_xls__SHOPLIST_xls1410"/>
      <sheetName val="_SHOPLIST_xls__SHOPLIST_xls1411"/>
      <sheetName val="_SHOPLIST_xls__SHOPLIST_xls1412"/>
      <sheetName val="_SHOPLIST_xls__SHOPLIST_xls1413"/>
      <sheetName val="_SHOPLIST_xls__SHOPLIST_xls1414"/>
      <sheetName val="_SHOPLIST_xls__SHOPLIST_xls1415"/>
      <sheetName val="_SHOPLIST_xls__SHOPLIST_xls1416"/>
      <sheetName val="_SHOPLIST_xls__SHOPLIST_xls1417"/>
      <sheetName val="_SHOPLIST_xls__SHOPLIST_xls1418"/>
      <sheetName val="_SHOPLIST_xls__SHOPLIST_xls1419"/>
      <sheetName val="_SHOPLIST_xls__SHOPLIST_xls1420"/>
      <sheetName val="_SHOPLIST_xls__SHOPLIST_xls1421"/>
      <sheetName val="_SHOPLIST_xls__SHOPLIST_xls1422"/>
      <sheetName val="_SHOPLIST_xls__SHOPLIST_xls1423"/>
      <sheetName val="_SHOPLIST_xls__SHOPLIST_xls1424"/>
      <sheetName val="_SHOPLIST_xls__SHOPLIST_xls1425"/>
      <sheetName val="_SHOPLIST_xls__SHOPLIST_xls1426"/>
      <sheetName val="_SHOPLIST_xls__SHOPLIST_xls1427"/>
      <sheetName val="_SHOPLIST_xls__SHOPLIST_xls1428"/>
      <sheetName val="_SHOPLIST_xls__SHOPLIST_xls1429"/>
      <sheetName val="_SHOPLIST_xls__SHOPLIST_xls1430"/>
      <sheetName val="_SHOPLIST_xls__SHOPLIST_xls1431"/>
      <sheetName val="_SHOPLIST_xls__SHOPLIST_xls1432"/>
      <sheetName val="_SHOPLIST_xls__SHOPLIST_xls1433"/>
      <sheetName val="_SHOPLIST_xls__SHOPLIST_xls1434"/>
      <sheetName val="_SHOPLIST_xls__SHOPLIST_xls1435"/>
      <sheetName val="_SHOPLIST_xls__SHOPLIST_xls1436"/>
      <sheetName val="_SHOPLIST_xls__SHOPLIST_xls1437"/>
      <sheetName val="_SHOPLIST_xls__SHOPLIST_xls1438"/>
      <sheetName val="_SHOPLIST_xls__SHOPLIST_xls1439"/>
      <sheetName val="_SHOPLIST_xls__SHOPLIST_xls1440"/>
      <sheetName val="_SHOPLIST_xls__SHOPLIST_xls1441"/>
      <sheetName val="_SHOPLIST_xls__SHOPLIST_xls1442"/>
      <sheetName val="_SHOPLIST_xls__SHOPLIST_xls1443"/>
      <sheetName val="_SHOPLIST_xls_70___0_s__i____41"/>
      <sheetName val="_SHOPLIST_xls__SHOPLIST_xls1444"/>
      <sheetName val="_SHOPLIST_xls__SHOPLIST_xls1445"/>
      <sheetName val="_SHOPLIST_xls__SHOPLIST_xls1446"/>
      <sheetName val="_SHOPLIST_xls__SHOPLIST_xls1447"/>
      <sheetName val="_SHOPLIST_xls__SHOPLIST_xls1448"/>
      <sheetName val="_SHOPLIST_xls__SHOPLIST_xls1449"/>
      <sheetName val="_SHOPLIST_xls__SHOPLIST_xls1450"/>
      <sheetName val="_SHOPLIST_xls__SHOPLIST_xls1451"/>
      <sheetName val="_SHOPLIST_xls__SHOPLIST_xls1452"/>
      <sheetName val="_SHOPLIST_xls__SHOPLIST_xls1453"/>
      <sheetName val="_SHOPLIST_xls__SHOPLIST_xls1454"/>
      <sheetName val="_SHOPLIST_xls__SHOPLIST_xls1455"/>
      <sheetName val="_SHOPLIST_xls__SHOPLIST_xls1456"/>
      <sheetName val="_SHOPLIST_xls__SHOPLIST_xls1457"/>
      <sheetName val="_SHOPLIST_xls__SHOPLIST_xls1458"/>
      <sheetName val="_SHOPLIST_xls__SHOPLIST_xls1459"/>
      <sheetName val="_SHOPLIST_xls__SHOPLIST_xls1460"/>
      <sheetName val="_SHOPLIST_xls__SHOPLIST_xls1461"/>
      <sheetName val="_SHOPLIST_xls__SHOPLIST_xls1462"/>
      <sheetName val="_SHOPLIST_xls__SHOPLIST_xls1463"/>
      <sheetName val="_SHOPLIST_xls__SHOPLIST_xls1464"/>
      <sheetName val="_SHOPLIST_xls__SHOPLIST_xls1465"/>
      <sheetName val="_SHOPLIST_xls__SHOPLIST_xls1466"/>
      <sheetName val="_SHOPLIST_xls__SHOPLIST_xls1467"/>
      <sheetName val="_SHOPLIST_xls__SHOPLIST_xls1468"/>
      <sheetName val="_SHOPLIST_xls__SHOPLIST_xls1469"/>
      <sheetName val="_SHOPLIST_xls__SHOPLIST_xls1470"/>
      <sheetName val="_SHOPLIST_xls__SHOPLIST_xls1471"/>
      <sheetName val="_SHOPLIST_xls__SHOPLIST_xls1472"/>
      <sheetName val="_SHOPLIST_xls__SHOPLIST_xls1473"/>
      <sheetName val="_SHOPLIST_xls__SHOPLIST_xls1474"/>
      <sheetName val="_SHOPLIST_xls__SHOPLIST_xls1475"/>
      <sheetName val="_SHOPLIST_xls__SHOPLIST_xls1476"/>
      <sheetName val="_SHOPLIST_xls__SHOPLIST_xls1477"/>
      <sheetName val="_SHOPLIST_xls__SHOPLIST_xls1478"/>
      <sheetName val="_SHOPLIST_xls__SHOPLIST_xls1479"/>
      <sheetName val="_SHOPLIST_xls__SHOPLIST_xls1480"/>
      <sheetName val="_SHOPLIST_xls__SHOPLIST_xls1481"/>
      <sheetName val="_SHOPLIST_xls__SHOPLIST_xls1482"/>
      <sheetName val="_SHOPLIST_xls__SHOPLIST_xls1483"/>
      <sheetName val="_SHOPLIST_xls__SHOPLIST_xls1484"/>
      <sheetName val="_SHOPLIST_xls__SHOPLIST_xls1485"/>
      <sheetName val="_SHOPLIST_xls__SHOPLIST_xls1486"/>
      <sheetName val="_SHOPLIST_xls__SHOPLIST_xls1487"/>
      <sheetName val="_SHOPLIST_xls__SHOPLIST_xls1488"/>
      <sheetName val="_SHOPLIST_xls__SHOPLIST_xls1489"/>
      <sheetName val="_SHOPLIST_xls__SHOPLIST_xls1490"/>
      <sheetName val="_SHOPLIST_xls__SHOPLIST_xls1491"/>
      <sheetName val="_SHOPLIST_xls__SHOPLIST_xls1492"/>
      <sheetName val="_SHOPLIST_xls__SHOPLIST_xls1493"/>
      <sheetName val="_SHOPLIST_xls__SHOPLIST_xls1494"/>
      <sheetName val="_SHOPLIST_xls__SHOPLIST_xls1495"/>
      <sheetName val="_SHOPLIST_xls__SHOPLIST_xls1496"/>
      <sheetName val="_SHOPLIST_xls__SHOPLIST_xls1497"/>
      <sheetName val="_SHOPLIST_xls__SHOPLIST_xls1498"/>
      <sheetName val="_SHOPLIST_xls__SHOPLIST_xls1499"/>
      <sheetName val="_SHOPLIST_xls__SHOPLIST_xls1500"/>
      <sheetName val="_SHOPLIST_xls__SHOPLIST_xls1501"/>
      <sheetName val="_SHOPLIST_xls__SHOPLIST_xls1502"/>
      <sheetName val="_SHOPLIST_xls__SHOPLIST_xls1503"/>
      <sheetName val="_SHOPLIST_xls__SHOPLIST_xls1504"/>
      <sheetName val="_SHOPLIST_xls__SHOPLIST_xls1505"/>
      <sheetName val="_SHOPLIST_xls__SHOPLIST_xls1506"/>
      <sheetName val="_SHOPLIST_xls__SHOPLIST_xls1507"/>
      <sheetName val="_SHOPLIST_xls__SHOPLIST_xls1508"/>
      <sheetName val="_SHOPLIST_xls__SHOPLIST_xls1509"/>
      <sheetName val="_SHOPLIST_xls_70_x005f_x005f_x005f_x0000_12"/>
      <sheetName val="_SHOPLIST_xls_70___0_s__i____42"/>
      <sheetName val="_SIOPLIST_yls__SHOPLIST_xls_491"/>
      <sheetName val="_SIOPLHST_yls_^SHOQLIST_xls_508"/>
      <sheetName val="_SHOPLIST_xls__SHOQLISU_xlr_524"/>
      <sheetName val="_SIOPLHST_xls__SHOPLIST_xlr_535"/>
      <sheetName val="_SHOPLIST_xls_^SHOPLIST_xls_537"/>
      <sheetName val="_SHOPLIST_xls__SHOPLIST_xlr_539"/>
      <sheetName val="_SHOPLIST_xls__VW__VU________28"/>
      <sheetName val="_SHOPLIST_xls__VW__VU________29"/>
      <sheetName val="_SHOPLIST_xls_70___0_s__i____43"/>
      <sheetName val="_SHOPLIST_xls_70___0_s__i____44"/>
      <sheetName val="_SHOPLIST.xls_70___0_s__i____80"/>
      <sheetName val="_SHOPLIST.xls__VW__VU________62"/>
      <sheetName val="_SHOPLIST.xls__VW__VU________63"/>
      <sheetName val="_SHOPLIST.xls_70_x005f_x0000___0_x_25"/>
      <sheetName val="_SHOPLIST.xls_70___0_s__i____81"/>
      <sheetName val="_SHOPLIST.xls_70___0_s__i____82"/>
      <sheetName val="_SHOPLIST.xls__SHOPLIST_xl_6280"/>
      <sheetName val="_SHOPLIST.xls__SHOPLIST_xl_6281"/>
      <sheetName val="_SHOPLIST.xls__SHOPLIST_xl_6282"/>
      <sheetName val="_SHOPLIST.xls__SHOPLIST_xl_6283"/>
      <sheetName val="_SHOPLIST.xls__SHOPLIST_xl_6284"/>
      <sheetName val="_SHOPLIST.xls__SHOPLIST_xl_6285"/>
      <sheetName val="_SHOPLIST.xls__SHOPLIST_xl_6286"/>
      <sheetName val="_SHOPLIST.xls__SHOPLIST_xl_6287"/>
      <sheetName val="_SHOPLIST.xls__SHOPLIST_xl_6288"/>
      <sheetName val="_SHOPLIST.xls__SHOPLIST_xl_6289"/>
      <sheetName val="_SHOPLIST.xls__SHOPLIST_xl_6290"/>
      <sheetName val="_SHOPLIST.xls__SHOPLIST_xl_6291"/>
      <sheetName val="_SHOPLIST.xls__SHOPLIST_xl_6292"/>
      <sheetName val="_SHOPLIST.xls__SHOPLIST_xl_6293"/>
      <sheetName val="_SHOPLIST.xls__SHOPLIST_xl_6294"/>
      <sheetName val="_SHOPLIST.xls__SHOPLIST_xl_6295"/>
      <sheetName val="_SHOPLIST.xls__SHOPLIST_xl_6296"/>
      <sheetName val="_SHOPLIST.xls__SHOPLIST_xl_6297"/>
      <sheetName val="_SHOPLIST.xls__SHOPLIST_xl_6298"/>
      <sheetName val="_SHOPLIST.xls__SHOPLIST_xl_6299"/>
      <sheetName val="_SHOPLIST.xls__SHOPLIST_xl_6300"/>
      <sheetName val="_SHOPLIST.xls__SHOPLIST_xl_6301"/>
      <sheetName val="_SHOPLIST.xls__SHOPLIST_xl_6302"/>
      <sheetName val="_SHOPLIST.xls__SHOPLIST_xl_6303"/>
      <sheetName val="_SHOPLIST.xls__SHOPLIST_xl_6304"/>
      <sheetName val="_SHOPLIST.xls__SHOPLIST_xl_6305"/>
      <sheetName val="_SHOPLIST.xls__SHOPLIST_xl_6306"/>
      <sheetName val="_SHOPLIST.xls__SHOPLIST_xl_6307"/>
      <sheetName val="_SHOPLIST.xls__SHOPLIST_xl_6308"/>
      <sheetName val="_SHOPLIST.xls__SHOPLIST_xl_6309"/>
      <sheetName val="_SHOPLIST.xls__SHOPLIST_xl_6310"/>
      <sheetName val="_SHOPLIST.xls__SHOPLIST_xl_6311"/>
      <sheetName val="_SHOPLIST.xls__SHOPLIST_xl_6312"/>
      <sheetName val="_SHOPLIST.xls__SHOPLIST_xl_6313"/>
      <sheetName val="_SHOPLIST.xls__SHOPLIST_xl_6314"/>
      <sheetName val="_SHOPLIST.xls__SHOPLIST_xl_6315"/>
      <sheetName val="_SHOPLIST.xls__SHOPLIST_xl_6316"/>
      <sheetName val="_SHOPLIST.xls__SHOPLIST_xl_6317"/>
      <sheetName val="_SHOPLIST.xls__SHOPLIST_xl_6318"/>
      <sheetName val="_SHOPLIST.xls__SHOPLIST_xl_6319"/>
      <sheetName val="_SHOPLIST.xls__SHOPLIST_xl_6320"/>
      <sheetName val="_SHOPLIST.xls__SHOPLIST_xl_6321"/>
      <sheetName val="_SHOPLIST.xls__SHOPLIST_xl_6322"/>
      <sheetName val="_SHOPLIST.xls__SHOPLIST_xl_6323"/>
      <sheetName val="_SHOPLIST.xls__SHOPLIST_xl_6324"/>
      <sheetName val="_SHOPLIST.xls__SHOPLIST_xl_6325"/>
      <sheetName val="_SHOPLIST.xls__SHOPLIST_xl_6326"/>
      <sheetName val="_SHOPLIST.xls__SHOPLIST_xl_6327"/>
      <sheetName val="_SHOPLIST.xls__SHOPLIST_xl_6328"/>
      <sheetName val="_SHOPLIST.xls__SHOPLIST_xl_6329"/>
      <sheetName val="_SHOPLIST.xls__SHOPLIST_xl_6330"/>
      <sheetName val="_SHOPLIST.xls__SHOPLIST_xl_6331"/>
      <sheetName val="_SHOPLIST.xls__SHOPLIST_xl_6332"/>
      <sheetName val="_SHOPLIST.xls__SHOPLIST_xl_6333"/>
      <sheetName val="_SHOPLIST.xls__SHOPLIST_xl_6334"/>
      <sheetName val="_SHOPLIST.xls__SHOPLIST_xl_6335"/>
      <sheetName val="_SHOPLIST.xls__SHOPLIST_xl_6336"/>
      <sheetName val="_SHOPLIST.xls__SHOPLIST_xl_6337"/>
      <sheetName val="_SHOPLIST.xls__SHOPLIST_xl_6338"/>
      <sheetName val="_SHOPLIST.xls__SHOPLIST_xl_6339"/>
      <sheetName val="_SHOPLIST.xls__SHOPLIST_xl_6340"/>
      <sheetName val="_SHOPLIST.xls__SHOPLIST_xl_6341"/>
      <sheetName val="_SHOPLIST.xls__SHOPLIST_xl_6342"/>
      <sheetName val="_SHOPLIST.xls__SHOPLIST_xl_6343"/>
      <sheetName val="_SHOPLIST.xls__SHOPLIST_xl_6344"/>
      <sheetName val="_SHOPLIST.xls__SHOPLIST_xl_6345"/>
      <sheetName val="_SHOPLIST.xls__SHOPLIST_xl_6346"/>
      <sheetName val="_SHOPLIST.xls__SHOPLIST_xl_6347"/>
      <sheetName val="_SHOPLIST.xls__SHOPLIST_xl_6348"/>
      <sheetName val="_SHOPLIST.xls__SHOPLIST_xl_6349"/>
      <sheetName val="_SHOPLIST.xls__SHOPLIST_xl_6350"/>
      <sheetName val="_SHOPLIST.xls__SHOPLIST_xl_6351"/>
      <sheetName val="_SHOPLIST.xls__SHOPLIST_xl_6352"/>
      <sheetName val="_SHOPLIST.xls__SHOPLIST_xl_6353"/>
      <sheetName val="_SHOPLIST.xls__SHOPLIST_xl_6354"/>
      <sheetName val="_SHOPLIST.xls__SHOPLIST_xl_6355"/>
      <sheetName val="_SHOPLIST.xls__SHOPLIST_xl_6356"/>
      <sheetName val="_SHOPLIST.xls__SHOPLIST_xl_6357"/>
      <sheetName val="_SHOPLIST.xls__SHOPLIST_xl_6358"/>
      <sheetName val="_SHOPLIST.xls__SHOPLIST_xl_6359"/>
      <sheetName val="_SHOPLIST.xls__SHOPLIST_xl_6360"/>
      <sheetName val="_SHOPLIST.xls__SHOPLIST_xl_6361"/>
      <sheetName val="_SHOPLIST.xls__SHOPLIST_xl_6362"/>
      <sheetName val="_SHOPLIST.xls__SHOPLIST_xl_6363"/>
      <sheetName val="_SHOPLIST.xls__SHOPLIST_xl_6364"/>
      <sheetName val="_SHOPLIST.xls__SHOPLIST_xl_6365"/>
      <sheetName val="_SHOPLIST.xls__SHOPLIST_xl_6366"/>
      <sheetName val="_SHOPLIST.xls__SHOPLIST_xl_6367"/>
      <sheetName val="_SHOPLIST.xls__SHOPLIST_xl_6368"/>
      <sheetName val="_SHOPLIST.xls__SHOPLIST_xl_6369"/>
      <sheetName val="_SHOPLIST.xls__SHOPLIST_xl_6370"/>
      <sheetName val="_SHOPLIST.xls__SHOPLIST_xl_6371"/>
      <sheetName val="_SHOPLIST.xls__SHOPLIST_xl_6372"/>
      <sheetName val="_SHOPLIST.xls__SHOPLIST_xl_6373"/>
      <sheetName val="_SHOPLIST.xls__SHOPLIST_xl_6374"/>
      <sheetName val="_SHOPLIST.xls__SHOPLIST_xl_6375"/>
      <sheetName val="_SHOPLIST.xls__SHOPLIST_xl_6376"/>
      <sheetName val="_SHOPLIST.xls__SHOPLIST_xl_6377"/>
      <sheetName val="_SHOPLIST.xls__SHOPLIST_xl_6378"/>
      <sheetName val="_SHOPLIST.xls__SHOPLIST_xl_6379"/>
      <sheetName val="_SHOPLIST.xls__SHOPLIST_xl_6380"/>
      <sheetName val="_SHOPLIST.xls__SHOPLIST_xl_6381"/>
      <sheetName val="_SHOPLIST.xls__SHOPLIST_xl_6382"/>
      <sheetName val="_SHOPLIST.xls__SHOPLIST_xl_6383"/>
      <sheetName val="_SHOPLIST.xls__SHOPLIST_xl_6384"/>
      <sheetName val="_SHOPLIST.xls__SHOPLIST_xl_6385"/>
      <sheetName val="_SHOPLIST.xls__SHOPLIST_xl_6386"/>
      <sheetName val="_SHOPLIST.xls__SHOPLIST_xl_6387"/>
      <sheetName val="_SHOPLIST.xls__SHOPLIST_xl_6388"/>
      <sheetName val="_SHOPLIST.xls__SHOPLIST_xl_6389"/>
      <sheetName val="_SHOPLIST.xls__SHOPLIST_xl_6390"/>
      <sheetName val="_SHOPLIST.xls__SHOPLIST_xl_6391"/>
      <sheetName val="_SHOPLIST.xls__SHOPLIST_xl_6392"/>
      <sheetName val="_SHOPLIST.xls__SHOPLIST_xl_6393"/>
      <sheetName val="_SHOPLIST.xls__SHOPLIST_xl_6394"/>
      <sheetName val="_SHOPLIST.xls__SHOPLIST_xl_6395"/>
      <sheetName val="_SHOPLIST.xls__SHOPLIST_xl_6396"/>
      <sheetName val="_SHOPLIST.xls__SHOPLIST_xl_6397"/>
      <sheetName val="_SHOPLIST.xls__SHOPLIST_xl_6398"/>
      <sheetName val="_SHOPLIST.xls__SHOPLIST_xl_6399"/>
      <sheetName val="_SHOPLIST.xls__SHOPLIST_xl_6400"/>
      <sheetName val="_SHOPLIST.xls__SHOPLIST_xl_6401"/>
      <sheetName val="_SHOPLIST.xls__SHOPLIST_xl_6402"/>
      <sheetName val="_SHOPLIST.xls__SHOPLIST_xl_6403"/>
      <sheetName val="_SHOPLIST.xls__SHOPLIST_xl_6404"/>
      <sheetName val="_SHOPLIST.xls__SHOPLIST_xl_6405"/>
      <sheetName val="_SHOPLIST.xls__SHOPLIST_xl_6406"/>
      <sheetName val="_SHOPLIST.xls__SHOPLIST_xl_6407"/>
      <sheetName val="_SHOPLIST.xls__SHOPLIST_xl_6408"/>
      <sheetName val="_SHOPLIST.xls__SHOPLIST_xl_6409"/>
      <sheetName val="_SHOPLIST.xls__SHOPLIST_xl_6410"/>
      <sheetName val="_SHOPLIST.xls__SHOPLIST_xl_6411"/>
      <sheetName val="_SHOPLIST.xls__SHOPLIST_xl_6412"/>
      <sheetName val="_SHOPLIST.xls__SHOPLIST_xl_6413"/>
      <sheetName val="_SHOPLIST.xls__SHOPLIST_xl_6414"/>
      <sheetName val="_SHOPLIST.xls__SHOPLIST_xl_6415"/>
      <sheetName val="_SHOPLIST.xls__SHOPLIST_xl_6416"/>
      <sheetName val="_SHOPLIST.xls__SHOPLIST_xl_6417"/>
      <sheetName val="_SHOPLIST.xls__SHOPLIST_xl_6418"/>
      <sheetName val="_SHOPLIST.xls_70___0_s__i____83"/>
      <sheetName val="_SHOPLIST.xls__SHOPLIST_xl_6419"/>
      <sheetName val="_SHOPLIST.xls__SHOPLIST_xl_6420"/>
      <sheetName val="_SHOPLIST.xls__SHOPLIST_xl_6421"/>
      <sheetName val="_SHOPLIST.xls__SHOPLIST_xl_6422"/>
      <sheetName val="_SHOPLIST.xls__SHOPLIST_xl_6423"/>
      <sheetName val="_SHOPLIST.xls__SHOPLIST_xl_6424"/>
      <sheetName val="_SHOPLIST.xls__SHOPLIST_xl_6425"/>
      <sheetName val="_SHOPLIST.xls__SHOPLIST_xl_6426"/>
      <sheetName val="_SHOPLIST.xls__SHOPLIST_xl_6427"/>
      <sheetName val="_SHOPLIST.xls__SHOPLIST_xl_6428"/>
      <sheetName val="_SHOPLIST.xls__SHOPLIST_xl_6429"/>
      <sheetName val="_SHOPLIST.xls__SHOPLIST_xl_6430"/>
      <sheetName val="_SHOPLIST.xls__SHOPLIST_xl_6431"/>
      <sheetName val="_SHOPLIST.xls__SHOPLIST_xl_6432"/>
      <sheetName val="_SHOPLIST.xls__SHOPLIST_xl_6433"/>
      <sheetName val="_SHOPLIST.xls__SHOPLIST_xl_6434"/>
      <sheetName val="_SHOPLIST.xls__SHOPLIST_xl_6435"/>
      <sheetName val="_SHOPLIST.xls__SHOPLIST_xl_6436"/>
      <sheetName val="_SHOPLIST.xls__SHOPLIST_xl_6437"/>
      <sheetName val="_SHOPLIST.xls__SHOPLIST_xl_6438"/>
      <sheetName val="_SHOPLIST.xls__SHOPLIST_xl_6439"/>
      <sheetName val="_SHOPLIST.xls__SHOPLIST_xl_6440"/>
      <sheetName val="_SHOPLIST.xls__SHOPLIST_xl_6441"/>
      <sheetName val="_SHOPLIST.xls__SHOPLIST_xl_6442"/>
      <sheetName val="_SHOPLIST.xls__SHOPLIST_xl_6443"/>
      <sheetName val="_SHOPLIST.xls__SHOPLIST_xl_6444"/>
      <sheetName val="_SHOPLIST.xls__SHOPLIST_xl_6445"/>
      <sheetName val="_SHOPLIST.xls__SHOPLIST_xl_6446"/>
      <sheetName val="_SHOPLIST.xls__SHOPLIST_xl_6447"/>
      <sheetName val="_SHOPLIST.xls__SHOPLIST_xl_6448"/>
      <sheetName val="_SHOPLIST.xls__SHOPLIST_xl_6449"/>
      <sheetName val="_SHOPLIST.xls__SHOPLIST_xl_6450"/>
      <sheetName val="_SHOPLIST.xls__SHOPLIST_xl_6451"/>
      <sheetName val="_SHOPLIST.xls__SHOPLIST_xl_6452"/>
      <sheetName val="_SHOPLIST.xls__SHOPLIST_xl_6453"/>
      <sheetName val="_SHOPLIST.xls__SHOPLIST_xl_6454"/>
      <sheetName val="_SHOPLIST.xls__SHOPLIST_xl_6455"/>
      <sheetName val="_SHOPLIST.xls__SHOPLIST_xl_6456"/>
      <sheetName val="_SHOPLIST.xls__SHOPLIST_xl_6457"/>
      <sheetName val="_SHOPLIST.xls__SHOPLIST_xl_6458"/>
      <sheetName val="_SHOPLIST.xls__SHOPLIST_xl_6459"/>
      <sheetName val="_SHOPLIST.xls__SHOPLIST_xl_6460"/>
      <sheetName val="_SHOPLIST.xls__SHOPLIST_xl_6461"/>
      <sheetName val="_SHOPLIST.xls__SHOPLIST_xl_6462"/>
      <sheetName val="_SHOPLIST.xls__SHOPLIST_xl_6463"/>
      <sheetName val="_SHOPLIST.xls__SHOPLIST_xl_6464"/>
      <sheetName val="_SHOPLIST.xls__SHOPLIST_xl_6465"/>
      <sheetName val="_SHOPLIST.xls__SHOPLIST_xl_6466"/>
      <sheetName val="_SHOPLIST.xls__SHOPLIST_xl_6467"/>
      <sheetName val="_SHOPLIST.xls__SHOPLIST_xl_6468"/>
      <sheetName val="_SHOPLIST.xls__SHOPLIST_xl_6469"/>
      <sheetName val="_SHOPLIST.xls__SHOPLIST_xl_6470"/>
      <sheetName val="_SHOPLIST.xls__SHOPLIST_xl_6471"/>
      <sheetName val="_SHOPLIST.xls__SHOPLIST_xl_6472"/>
      <sheetName val="_SHOPLIST.xls__SHOPLIST_xl_6473"/>
      <sheetName val="_SHOPLIST.xls__SHOPLIST_xl_6474"/>
      <sheetName val="_SHOPLIST.xls__SHOPLIST_xl_6475"/>
      <sheetName val="_SHOPLIST.xls__SHOPLIST_xl_6476"/>
      <sheetName val="_SHOPLIST.xls__SHOPLIST_xl_6477"/>
      <sheetName val="_SHOPLIST.xls__SHOPLIST_xl_6478"/>
      <sheetName val="_SHOPLIST.xls__SHOPLIST_xl_6479"/>
      <sheetName val="_SHOPLIST.xls__SHOPLIST_xl_6480"/>
      <sheetName val="_SHOPLIST.xls__SHOPLIST_xl_6481"/>
      <sheetName val="_SHOPLIST.xls__SHOPLIST_xl_6482"/>
      <sheetName val="_SHOPLIST.xls__SHOPLIST_xl_6483"/>
      <sheetName val="_SHOPLIST.xls__SHOPLIST_xl_6484"/>
      <sheetName val="_SHOPLIST.xls__SHOPLIST_xl_6485"/>
      <sheetName val="_SHOPLIST.xls__SHOPLIST_xl_6486"/>
      <sheetName val="_SHOPLIST.xls__SHOPLIST_xl_6487"/>
      <sheetName val="_SHOPLIST.xls__SHOPLIST_xl_6488"/>
      <sheetName val="_SHOPLIST.xls__SHOPLIST_xl_6489"/>
      <sheetName val="_SHOPLIST.xls__SHOPLIST_xl_6490"/>
      <sheetName val="_SHOPLIST.xls__SHOPLIST_xl_6491"/>
      <sheetName val="_SHOPLIST.xls__SHOPLIST_xl_6492"/>
      <sheetName val="_SHOPLIST.xls__SHOPLIST_xl_6493"/>
      <sheetName val="_SHOPLIST.xls__SHOPLIST_xl_6494"/>
      <sheetName val="_SHOPLIST.xls__SHOPLIST_xl_6495"/>
      <sheetName val="_SHOPLIST.xls__SHOPLIST_xl_6496"/>
      <sheetName val="_SHOPLIST.xls__SHOPLIST_xl_6497"/>
      <sheetName val="_SHOPLIST.xls__SHOPLIST_xl_6498"/>
      <sheetName val="_SHOPLIST.xls__SHOPLIST_xl_6499"/>
      <sheetName val="_SHOPLIST.xls__SHOPLIST_xl_6500"/>
      <sheetName val="_SHOPLIST.xls__SHOPLIST_xl_6501"/>
      <sheetName val="_SHOPLIST.xls__SHOPLIST_xl_6502"/>
      <sheetName val="_SHOPLIST.xls__SHOPLIST_xl_6503"/>
      <sheetName val="_SHOPLIST.xls__SHOPLIST_xl_6504"/>
      <sheetName val="_SHOPLIST.xls__SHOPLIST_xl_6505"/>
      <sheetName val="_SHOPLIST.xls__SHOPLIST_xl_6506"/>
      <sheetName val="_SHOPLIST.xls__SHOPLIST_xl_6507"/>
      <sheetName val="_SHOPLIST.xls__SHOPLIST_xl_6508"/>
      <sheetName val="_SHOPLIST.xls__SHOPLIST_xl_6509"/>
      <sheetName val="_SHOPLIST.xls__SHOPLIST_xl_6510"/>
      <sheetName val="_SHOPLIST.xls__SHOPLIST_xl_6511"/>
      <sheetName val="_SHOPLIST.xls__SHOPLIST_xl_6512"/>
      <sheetName val="_SHOPLIST.xls__SHOPLIST_xl_6513"/>
      <sheetName val="_SHOPLIST.xls__SHOPLIST_xl_6514"/>
      <sheetName val="_SHOPLIST.xls__SHOPLIST_xl_6515"/>
      <sheetName val="_SHOPLIST.xls__SHOPLIST_xl_6516"/>
      <sheetName val="_SHOPLIST.xls__SHOPLIST_xl_6517"/>
      <sheetName val="_SHOPLIST.xls__SHOPLIST_xl_6518"/>
      <sheetName val="_SHOPLIST.xls__SHOPLIST_xl_6519"/>
      <sheetName val="_SHOPLIST.xls__SHOPLIST_xl_6520"/>
      <sheetName val="_SHOPLIST.xls__SHOPLIST_xl_6521"/>
      <sheetName val="_SHOPLIST.xls__SHOPLIST_xl_6522"/>
      <sheetName val="_SHOPLIST.xls__SHOPLIST_xl_6523"/>
      <sheetName val="_SHOPLIST.xls__SHOPLIST_xl_6524"/>
      <sheetName val="_SHOPLIST.xls__SHOPLIST_xl_6525"/>
      <sheetName val="_SHOPLIST.xls__SHOPLIST_xl_6526"/>
      <sheetName val="_SHOPLIST.xls__SHOPLIST_xl_6527"/>
      <sheetName val="_SHOPLIST.xls__SHOPLIST_xl_6528"/>
      <sheetName val="_SHOPLIST.xls__SHOPLIST_xl_6529"/>
      <sheetName val="_SHOPLIST.xls__SHOPLIST_xl_6530"/>
      <sheetName val="_SHOPLIST.xls__SHOPLIST_xl_6531"/>
      <sheetName val="_SHOPLIST.xls__SHOPLIST_xl_6532"/>
      <sheetName val="_SHOPLIST.xls__SHOPLIST_xl_6533"/>
      <sheetName val="_SHOPLIST.xls__SHOPLIST_xl_6534"/>
      <sheetName val="_SHOPLIST.xls__SHOPLIST_xl_6535"/>
      <sheetName val="_SHOPLIST.xls__SHOPLIST_xl_6536"/>
      <sheetName val="_SHOPLIST.xls__SHOPLIST_xl_6537"/>
      <sheetName val="_SHOPLIST.xls__SHOPLIST_xl_6538"/>
      <sheetName val="_SHOPLIST.xls__SHOPLIST_xl_6539"/>
      <sheetName val="_SHOPLIST.xls__SHOPLIST_xl_6540"/>
      <sheetName val="_SHOPLIST.xls__SHOPLIST_xl_6541"/>
      <sheetName val="_SHOPLIST.xls__SHOPLIST_xl_6542"/>
      <sheetName val="_SHOPLIST.xls__SHOPLIST_xl_6543"/>
      <sheetName val="_SHOPLIST.xls__SHOPLIST_xl_6544"/>
      <sheetName val="_SHOPLIST.xls__SHOPLIST_xl_6545"/>
      <sheetName val="_SHOPLIST.xls__SHOPLIST_xl_6546"/>
      <sheetName val="_SHOPLIST.xls__SHOPLIST_xl_6547"/>
      <sheetName val="_SHOPLIST.xls__SHOPLIST_xl_6548"/>
      <sheetName val="_SHOPLIST.xls__SHOPLIST_xl_6549"/>
      <sheetName val="_SHOPLIST.xls__SHOPLIST_xl_6550"/>
      <sheetName val="_SHOPLIST.xls__SHOPLIST_xl_6551"/>
      <sheetName val="_SHOPLIST.xls__SHOPLIST_xl_6552"/>
      <sheetName val="_SHOPLIST.xls__SHOPLIST_xl_6553"/>
      <sheetName val="_SHOPLIST.xls__SHOPLIST_xl_6554"/>
      <sheetName val="_SHOPLIST.xls__SHOPLIST_xl_6555"/>
      <sheetName val="_SHOPLIST.xls__SHOPLIST_xl_6556"/>
      <sheetName val="_SHOPLIST.xls__SHOPLIST_xl_6557"/>
      <sheetName val="_SHOPLIST.xls__SHOPLIST_xl_6558"/>
      <sheetName val="_SHOPLIST.xls__SHOPLIST_xl_6559"/>
      <sheetName val="_SHOPLIST.xls__SHOPLIST_xl_6560"/>
      <sheetName val="_SHOPLIST.xls__SHOPLIST_xl_6561"/>
      <sheetName val="_SHOPLIST.xls__SHOPLIST_xl_6562"/>
      <sheetName val="_SHOPLIST.xls__SHOPLIST_xl_6563"/>
      <sheetName val="_SHOPLIST.xls__SHOPLIST_xl_6564"/>
      <sheetName val="_SHOPLIST.xls__SHOPLIST_xl_6565"/>
      <sheetName val="_SHOPLIST.xls__SHOPLIST_xl_6566"/>
      <sheetName val="_SHOPLIST.xls__SHOPLIST_xl_6567"/>
      <sheetName val="_SHOPLIST.xls__SHOPLIST_xl_6568"/>
      <sheetName val="_SHOPLIST.xls__SHOPLIST_xl_6569"/>
      <sheetName val="_SHOPLIST.xls__SHOPLIST_xl_6570"/>
      <sheetName val="_SHOPLIST.xls__SHOPLIST_xl_6571"/>
      <sheetName val="_SHOPLIST.xls__SHOPLIST_xl_6572"/>
      <sheetName val="_SHOPLIST.xls__SHOPLIST_xl_6573"/>
      <sheetName val="_SHOPLIST.xls__SHOPLIST_xl_6574"/>
      <sheetName val="_SHOPLIST.xls__SHOPLIST_xl_6575"/>
      <sheetName val="_SHOPLIST.xls__SHOPLIST_xl_6576"/>
      <sheetName val="_SHOPLIST.xls__SHOPLIST_xl_6577"/>
      <sheetName val="_SHOPLIST.xls__SHOPLIST_xl_6578"/>
      <sheetName val="_SHOPLIST.xls__SHOPLIST_xl_6579"/>
      <sheetName val="_SHOPLIST.xls__SHOPLIST_xl_6580"/>
      <sheetName val="_SHOPLIST.xls__SHOPLIST_xl_6581"/>
      <sheetName val="_SHOPLIST.xls__SHOPLIST_xl_6582"/>
      <sheetName val="_SHOPLIST.xls__SHOPLIST_xl_6583"/>
      <sheetName val="_SHOPLIST.xls__SHOPLIST_xl_6584"/>
      <sheetName val="_SHOPLIST.xls__SHOPLIST_xl_6585"/>
      <sheetName val="_SHOPLIST.xls__SHOPLIST_xl_6586"/>
      <sheetName val="_SHOPLIST.xls__SHOPLIST_xl_6587"/>
      <sheetName val="_SHOPLIST.xls__SHOPLIST_xl_6588"/>
      <sheetName val="_SHOPLIST.xls__SHOPLIST_xl_6589"/>
      <sheetName val="_SHOPLIST.xls__SHOPLIST_xl_6590"/>
      <sheetName val="_SHOPLIST.xls__SHOPLIST_xl_6591"/>
      <sheetName val="_SHOPLIST.xls__SHOPLIST_xl_6592"/>
      <sheetName val="_SHOPLIST.xls__SHOPLIST_xl_6593"/>
      <sheetName val="_SHOPLIST.xls__SHOPLIST_xl_6594"/>
      <sheetName val="_SHOPLIST.xls__SHOPLIST_xl_6595"/>
      <sheetName val="_SHOPLIST.xls__SHOPLIST_xl_6596"/>
      <sheetName val="_SHOPLIST.xls__SHOPLIST_xl_6597"/>
      <sheetName val="_SHOPLIST.xls__SHOPLIST_xl_6598"/>
      <sheetName val="_SHOPLIST.xls__SHOPLIST_xl_6599"/>
      <sheetName val="_SHOPLIST.xls__SHOPLIST_xl_6600"/>
      <sheetName val="_SHOPLIST.xls__SHOPLIST_xl_6601"/>
      <sheetName val="_SHOPLIST.xls__SHOPLIST_xl_6602"/>
      <sheetName val="_SHOPLIST.xls__SHOPLIST_xl_6603"/>
      <sheetName val="_SHOPLIST.xls__SHOPLIST_xl_6604"/>
      <sheetName val="_SHOPLIST.xls__SHOPLIST_xl_6605"/>
      <sheetName val="_SHOPLIST.xls__SHOPLIST_xl_6606"/>
      <sheetName val="_SHOPLIST.xls__SHOPLIST_xl_6607"/>
      <sheetName val="_SHOPLIST.xls__SHOPLIST_xl_6608"/>
      <sheetName val="_SHOPLIST.xls__SHOPLIST_xl_6609"/>
      <sheetName val="_SHOPLIST.xls__SHOPLIST_xl_6610"/>
      <sheetName val="_SHOPLIST.xls__SHOPLIST_xl_6611"/>
      <sheetName val="_SHOPLIST.xls__SHOPLIST_xl_6612"/>
      <sheetName val="_SHOPLIST.xls__SHOPLIST_xl_6613"/>
      <sheetName val="_SHOPLIST.xls__SHOPLIST_xl_6614"/>
      <sheetName val="_SHOPLIST.xls__SHOPLIST_xl_6615"/>
      <sheetName val="_SHOPLIST.xls__SHOPLIST_xl_6616"/>
      <sheetName val="_SHOPLIST.xls_70_x005f_x0000___0_x_26"/>
      <sheetName val="_SHOPLIST.xls__SHOPLIST_xl_6617"/>
      <sheetName val="_SHOPLIST.xls__SHOPLIST_xl_6618"/>
      <sheetName val="_SHOPLIST.xls__SHOPLIST_xl_6619"/>
      <sheetName val="_SHOPLIST.xls__SHOPLIST_xl_6620"/>
      <sheetName val="_SHOPLIST.xls__SHOPLIST_xl_6621"/>
      <sheetName val="_SHOPLIST.xls__SHOPLIST_xl_6622"/>
      <sheetName val="_SHOPLIST.xls__SHOPLIST_xl_6623"/>
      <sheetName val="_SHOPLIST.xls__SHOPLIST_xl_6624"/>
      <sheetName val="_SHOPLIST.xls__SHOPLIST_xl_6625"/>
      <sheetName val="_SHOPLIST.xls__SHOPLIST_xl_6626"/>
      <sheetName val="_SHOPLIST.xls__SHOPLIST_xl_6627"/>
      <sheetName val="_SHOPLIST.xls__SHOPLIST_xl_6628"/>
      <sheetName val="_SHOPLIST.xls__SHOPLIST_xl_6629"/>
      <sheetName val="_SHOPLIST.xls__SHOPLIST_xl_6630"/>
      <sheetName val="_SHOPLIST.xls__SHOPLIST_xl_6631"/>
      <sheetName val="_SHOPLIST.xls__SHOPLIST_xl_6632"/>
      <sheetName val="_SHOPLIST.xls__SHOPLIST_xl_6633"/>
      <sheetName val="_SHOPLIST.xls__SHOPLIST_xl_6634"/>
      <sheetName val="_SHOPLIST.xls__SHOPLIST_xl_6635"/>
      <sheetName val="_SHOPLIST.xls__SHOPLIST_xl_6636"/>
      <sheetName val="_SHOPLIST.xls__SHOPLIST_xl_6637"/>
      <sheetName val="_SHOPLIST.xls__SHOPLIST_xl_6638"/>
      <sheetName val="_SHOPLIST.xls__SHOPLIST_xl_6639"/>
      <sheetName val="_SHOPLIST.xls__SHOPLIST_xl_6640"/>
      <sheetName val="_SHOPLIST.xls__SHOPLIST_xl_6641"/>
      <sheetName val="_SHOPLIST.xls__SHOPLIST_xl_6642"/>
      <sheetName val="_SHOPLIST.xls__SHOPLIST_xl_6643"/>
      <sheetName val="_SHOPLIST.xls__SHOPLIST_xl_6644"/>
      <sheetName val="_SHOPLIST.xls__SHOPLIST_xl_6645"/>
      <sheetName val="_SHOPLIST.xls__SHOPLIST_xl_6646"/>
      <sheetName val="_SHOPLIST.xls__SHOPLIST_xl_6647"/>
      <sheetName val="_SHOPLIST.xls__SHOPLIST_xl_6648"/>
      <sheetName val="_SHOPLIST.xls__SHOPLIST_xl_6649"/>
      <sheetName val="_SHOPLIST.xls__SHOPLIST_xl_6650"/>
      <sheetName val="_SHOPLIST.xls__SHOPLIST_xl_6651"/>
      <sheetName val="_SHOPLIST.xls__SHOPLIST_xl_6652"/>
      <sheetName val="_SHOPLIST.xls__SHOPLIST_xl_6653"/>
      <sheetName val="_SHOPLIST.xls__SHOPLIST_xl_6654"/>
      <sheetName val="_SHOPLIST.xls__SHOPLIST_xl_6655"/>
      <sheetName val="_SHOPLIST.xls__SHOPLIST_xl_6656"/>
      <sheetName val="_SHOPLIST.xls__SHOPLIST_xl_6657"/>
      <sheetName val="_SHOPLIST.xls__SHOPLIST_xl_6658"/>
      <sheetName val="_SHOPLIST.xls__SHOPLIST_xl_6659"/>
      <sheetName val="_SHOPLIST.xls__SHOPLIST_xl_6660"/>
      <sheetName val="_SHOPLIST.xls__SHOPLIST_xl_6661"/>
      <sheetName val="_SHOPLIST.xls__SHOPLIST_xl_6662"/>
      <sheetName val="_SHOPLIST.xls__SHOPLIST_xl_6663"/>
      <sheetName val="_SHOPLIST.xls__SHOPLIST_xl_6664"/>
      <sheetName val="_SHOPLIST.xls__SHOPLIST_xl_6665"/>
      <sheetName val="_SHOPLIST.xls__SHOPLIST_xl_6666"/>
      <sheetName val="_SHOPLIST.xls__SHOPLIST_xl_6667"/>
      <sheetName val="_SHOPLIST.xls__SHOPLIST_xl_6668"/>
      <sheetName val="_SHOPLIST.xls__SHOPLIST_xl_6669"/>
      <sheetName val="_SHOPLIST.xls__SHOPLIST_xl_6670"/>
      <sheetName val="_SHOPLIST.xls__SHOPLIST_xl_6671"/>
      <sheetName val="_SHOPLIST.xls__SHOPLIST_xl_6672"/>
      <sheetName val="_SHOPLIST.xls__SHOPLIST_xl_6673"/>
      <sheetName val="_SHOPLIST.xls__SHOPLIST_xl_6674"/>
      <sheetName val="_SHOPLIST.xls__SHOPLIST_xl_6675"/>
      <sheetName val="_SHOPLIST.xls__SHOPLIST_xl_6676"/>
      <sheetName val="_SHOPLIST.xls__SHOPLIST_xl_6677"/>
      <sheetName val="_SHOPLIST.xls__SHOPLIST_xl_6678"/>
      <sheetName val="_SHOPLIST.xls__SHOPLIST_xl_6679"/>
      <sheetName val="_SHOPLIST.xls__SHOPLIST_xl_6680"/>
      <sheetName val="_SHOPLIST.xls__SHOPLIST_xl_6681"/>
      <sheetName val="_SHOPLIST.xls__SHOPLIST_xl_6682"/>
      <sheetName val="_SHOPLIST.xls__SHOPLIST_xl_6683"/>
      <sheetName val="_SHOPLIST.xls__SHOPLIST_xl_6684"/>
      <sheetName val="_SHOPLIST.xls__SHOPLIST_xl_6685"/>
      <sheetName val="_SHOPLIST.xls__SHOPLIST_xl_6686"/>
      <sheetName val="_SHOPLIST.xls__SHOPLIST_xl_6687"/>
      <sheetName val="_SHOPLIST.xls__SHOPLIST_xl_6688"/>
      <sheetName val="_SHOPLIST.xls__SHOPLIST_xl_6689"/>
      <sheetName val="_SHOPLIST.xls__SHOPLIST_xl_6690"/>
      <sheetName val="_SHOPLIST.xls__SHOPLIST_xl_6691"/>
      <sheetName val="_SHOPLIST.xls__SHOPLIST_xl_6692"/>
      <sheetName val="_SHOPLIST.xls__SHOPLIST_xl_6693"/>
      <sheetName val="_SHOPLIST.xls__SHOPLIST_xl_6694"/>
      <sheetName val="_SHOPLIST.xls__SHOPLIST_xl_6695"/>
      <sheetName val="_SHOPLIST.xls__SHOPLIST_xl_6696"/>
      <sheetName val="_SHOPLIST.xls__SHOPLIST_xl_6697"/>
      <sheetName val="_SHOPLIST.xls__SHOPLIST_xl_6698"/>
      <sheetName val="_SHOPLIST.xls__SHOPLIST_xl_6699"/>
      <sheetName val="_SHOPLIST.xls__SHOPLIST_xl_6700"/>
      <sheetName val="_SHOPLIST.xls__SHOPLIST_xl_6701"/>
      <sheetName val="_SHOPLIST.xls__SHOPLIST_xl_6702"/>
      <sheetName val="_SHOPLIST.xls__SHOPLIST_xl_6703"/>
      <sheetName val="_SHOPLIST.xls__SHOPLIST_xl_6704"/>
      <sheetName val="_SHOPLIST.xls__VW__VU________64"/>
      <sheetName val="_SHOPLIST.xls__VW__VU________65"/>
      <sheetName val="_SHOPLIST.xls__SHOPLIST_xl_6705"/>
      <sheetName val="_SHOPLIST.xls__SHOPLIST_xl_6706"/>
      <sheetName val="_SHOPLIST.xls_70___0_s__i____84"/>
      <sheetName val="_SHOPLIST.xls__SHOPLIST_xl_6707"/>
      <sheetName val="_SHOPLIST.xls__SHOPLIST_xl_6708"/>
      <sheetName val="_SHOPLIST.xls__SHOPLIST_xl_6709"/>
      <sheetName val="_SHOPLIST.xls__VW__VU________66"/>
      <sheetName val="_SHOPLIST.xls__VW__VU________67"/>
      <sheetName val="_SHOPLIST.xls__SHOPLIST_xl_6710"/>
      <sheetName val="_SHOPLIST.xls__SHOPLIST_xl_6711"/>
      <sheetName val="_SHOPLIST.xls_70___0_s__i____85"/>
      <sheetName val="_SHOPLIST.xls__SHOPLIST_xl_6712"/>
      <sheetName val="_SHOPLIST.xls__SHOPLIST_xl_6713"/>
      <sheetName val="_SHOPLIST.xls__SHOPLIST_xl_6714"/>
      <sheetName val="_SHOPLIST.xls__SHOPLIST_xl_6715"/>
      <sheetName val="_SHOPLIST.xls__SHOPLIST_xl_6716"/>
      <sheetName val="_SHOPLIST.xls__SHOPLIST_xl_6717"/>
      <sheetName val="_SHOPLIST.xls__SHOPLIST_xl_6718"/>
      <sheetName val="_SHOPLIST.xls__SHOPLIST_xl_6719"/>
      <sheetName val="_SHOPLIST.xls__SHOPLIST_xl_6720"/>
      <sheetName val="_SHOPLIST.xls__SHOPLIST_xl_6721"/>
      <sheetName val="_SHOPLIST.xls__SHOPLIST_xl_6722"/>
      <sheetName val="_SHOPLIST.xls__SHOPLIST_xl_6723"/>
      <sheetName val="_SHOPLIST.xls__SHOPLIST_xl_6724"/>
      <sheetName val="_SHOPLIST.xls__SHOPLIST_xl_6725"/>
      <sheetName val="_SHOPLIST.xls__SHOPLIST_xl_6726"/>
      <sheetName val="_SHOPLIST.xls__SHOPLIST_xl_6727"/>
      <sheetName val="_SHOPLIST.xls__SHOPLIST_xl_6728"/>
      <sheetName val="_SHOPLIST.xls__SHOPLIST_xl_6729"/>
      <sheetName val="_SHOPLIST.xls__SHOPLIST_xl_6730"/>
      <sheetName val="_SHOPLIST.xls__SHOPLIST_xl_6731"/>
      <sheetName val="_SHOPLIST.xls__SHOPLIST_xl_6732"/>
      <sheetName val="_SHOPLIST.xls__SHOPLIST_xl_6733"/>
      <sheetName val="_SHOPLIST.xls__SHOPLIST_xl_6734"/>
      <sheetName val="_SHOPLIST.xls__SHOPLIST_xl_6735"/>
      <sheetName val="_SHOPLIST.xls__SHOPLIST_xl_6736"/>
      <sheetName val="_SHOPLIST.xls__SHOPLIST_xl_6737"/>
      <sheetName val="_SHOPLIST.xls__SHOPLIST_xl_6738"/>
      <sheetName val="_SHOPLIST.xls__SHOPLIST_xl_6739"/>
      <sheetName val="_SHOPLIST.xls__SHOPLIST_xl_6740"/>
      <sheetName val="_SHOPLIST.xls__SHOPLIST_xl_6741"/>
      <sheetName val="_SHOPLIST.xls__SHOPLIST_xl_6742"/>
      <sheetName val="_SHOPLIST.xls__SHOPLIST_xl_6743"/>
      <sheetName val="_SHOPLIST.xls__SHOPLIST_xl_6744"/>
      <sheetName val="_SHOPLIST.xls__SHOPLIST_xl_6745"/>
      <sheetName val="_SHOPLIST.xls__SHOPLIST_xl_6746"/>
      <sheetName val="_SHOPLIST.xls__SHOPLIST_xl_6747"/>
      <sheetName val="_SHOPLIST.xls__SHOPLIST_xl_6748"/>
      <sheetName val="_SHOPLIST.xls__SHOPLIST_xl_6749"/>
      <sheetName val="_SHOPLIST.xls__SHOPLIST_xl_6750"/>
      <sheetName val="_SHOPLIST.xls__SHOPLIST_xl_6751"/>
      <sheetName val="_SHOPLIST.xls__SHOPLIST_xl_6752"/>
      <sheetName val="_SHOPLIST.xls__SHOPLIST_xl_6753"/>
      <sheetName val="_SHOPLIST.xls__SHOPLIST_xl_6754"/>
      <sheetName val="_SHOPLIST.xls__SHOPLIST_xl_6755"/>
      <sheetName val="_SHOPLIST.xls__SHOPLIST_xl_6756"/>
      <sheetName val="_SHOPLIST.xls__SHOPLIST_xl_6757"/>
      <sheetName val="_SHOPLIST.xls__SHOPLIST_xl_6758"/>
      <sheetName val="_SHOPLIST.xls__SHOPLIST_xl_6759"/>
      <sheetName val="_SHOPLIST.xls__SHOPLIST_xl_6760"/>
      <sheetName val="_SHOPLIST.xls__SHOPLIST_xl_6761"/>
      <sheetName val="_SHOPLIST.xls__SHOPLIST_xl_6762"/>
      <sheetName val="_SHOPLIST.xls__SHOPLIST_xl_6763"/>
      <sheetName val="_SHOPLIST.xls__SHOPLIST_xl_6764"/>
      <sheetName val="_SHOPLIST.xls__SHOPLIST_xl_6765"/>
      <sheetName val="_SHOPLIST.xls__SHOPLIST_xl_6766"/>
      <sheetName val="_SHOPLIST.xls__SHOPLIST_xl_6767"/>
      <sheetName val="_SHOPLIST.xls__SHOPLIST_xl_6768"/>
      <sheetName val="_SHOPLIST.xls__SHOPLIST_xl_6769"/>
      <sheetName val="_SHOPLIST.xls__SHOPLIST_xl_6770"/>
      <sheetName val="_SHOPLIST.xls__SHOPLIST_xl_6771"/>
      <sheetName val="_SHOPLIST.xls__SHOPLIST_xl_6772"/>
      <sheetName val="_SHOPLIST.xls__SHOPLIST_xl_6773"/>
      <sheetName val="_SHOPLIST.xls__SHOPLIST_xl_6774"/>
      <sheetName val="_SHOPLIST.xls__SHOPLIST_xl_6775"/>
      <sheetName val="_SHOPLIST.xls__SHOPLIST_xl_6776"/>
      <sheetName val="_SHOPLIST.xls__SHOPLIST_xl_6777"/>
      <sheetName val="_SHOPLIST.xls__SHOPLIST_xl_6778"/>
      <sheetName val="_SHOPLIST.xls__SHOPLIST_xl_6779"/>
      <sheetName val="_SHOPLIST.xls__SHOPLIST_xl_6780"/>
      <sheetName val="_SHOPLIST.xls__SHOPLIST_xl_6781"/>
      <sheetName val="_SHOPLIST.xls__SHOPLIST_xl_6782"/>
      <sheetName val="_SHOPLIST.xls__SHOPLIST_xl_6783"/>
      <sheetName val="_SHOPLIST.xls__SHOPLIST_xl_6784"/>
      <sheetName val="_SHOPLIST.xls__SHOPLIST_xl_6785"/>
      <sheetName val="_SHOPLIST.xls__SHOPLIST_xl_6786"/>
      <sheetName val="_SHOPLIST.xls__SHOPLIST_xl_6787"/>
      <sheetName val="_SHOPLIST.xls__SHOPLIST_xl_6788"/>
      <sheetName val="_SHOPLIST.xls__SHOPLIST_xl_6789"/>
      <sheetName val="_SHOPLIST.xls__SHOPLIST_xl_6790"/>
      <sheetName val="_SHOPLIST.xls__SHOPLIST_xl_6791"/>
      <sheetName val="_SHOPLIST.xls__SHOPLIST_xl_6792"/>
      <sheetName val="_SHOPLIST.xls__SHOPLIST_xl_6793"/>
      <sheetName val="_SHOPLIST.xls__SHOPLIST_xl_6794"/>
      <sheetName val="_SHOPLIST.xls__SHOPLIST_xl_6795"/>
      <sheetName val="_SHOPLIST.xls__SHOPLIST_xl_6796"/>
      <sheetName val="_SHOPLIST.xls__SHOPLIST_xl_6797"/>
      <sheetName val="_SHOPLIST.xls__SHOPLIST_xl_6798"/>
      <sheetName val="_SHOPLIST.xls__SHOPLIST_xl_6799"/>
      <sheetName val="_SHOPLIST.xls__SHOPLIST_xl_6800"/>
      <sheetName val="_SHOPLIST.xls__SHOPLIST_xl_6801"/>
      <sheetName val="_SHOPLIST.xls__SHOPLIST_xl_6802"/>
      <sheetName val="_SHOPLIST.xls__SHOPLIST_xl_6803"/>
      <sheetName val="_SHOPLIST.xls__SHOPLIST_xl_6804"/>
      <sheetName val="_SHOPLIST.xls__SHOPLIST_xl_6805"/>
      <sheetName val="_SHOPLIST.xls__SHOPLIST_xl_6806"/>
      <sheetName val="_SHOPLIST.xls__SHOPLIST_xl_6807"/>
      <sheetName val="_SHOPLIST.xls__SHOPLIST_xl_6808"/>
      <sheetName val="_SHOPLIST.xls__SHOPLIST_xl_6809"/>
      <sheetName val="_SHOPLIST.xls__SHOPLIST_xl_6810"/>
      <sheetName val="_SHOPLIST.xls__SHOPLIST_xl_6811"/>
      <sheetName val="_SHOPLIST.xls__SHOPLIST_xl_6812"/>
      <sheetName val="_SHOPLIST.xls__SHOPLIST_xl_6813"/>
      <sheetName val="_SHOPLIST.xls__SHOPLIST_xl_6814"/>
      <sheetName val="_SHOPLIST.xls__SHOPLIST_xl_6815"/>
      <sheetName val="_SHOPLIST.xls__SHOPLIST_xl_6816"/>
      <sheetName val="_SHOPLIST.xls__SHOPLIST_xl_6817"/>
      <sheetName val="_SHOPLIST.xls__SHOPLIST_xl_6818"/>
      <sheetName val="_SHOPLIST.xls__SHOPLIST_xl_6819"/>
      <sheetName val="_SHOPLIST.xls__SHOPLIST_xl_6820"/>
      <sheetName val="_SHOPLIST.xls__SHOPLIST_xl_6821"/>
      <sheetName val="_SHOPLIST.xls__SHOPLIST_xl_6822"/>
      <sheetName val="_SHOPLIST.xls__SHOPLIST_xl_6823"/>
      <sheetName val="_SHOPLIST.xls__SHOPLIST_xl_6824"/>
      <sheetName val="_SHOPLIST.xls__SHOPLIST_xl_6825"/>
      <sheetName val="_SHOPLIST.xls__SHOPLIST_xl_6826"/>
      <sheetName val="_SHOPLIST.xls__SHOPLIST_xl_6827"/>
      <sheetName val="_SHOPLIST.xls__SHOPLIST_xl_6828"/>
      <sheetName val="_SHOPLIST.xls__SHOPLIST_xl_6829"/>
      <sheetName val="_SHOPLIST.xls__SHOPLIST_xl_6830"/>
      <sheetName val="_SHOPLIST.xls__SHOPLIST_xl_6831"/>
      <sheetName val="_SHOPLIST.xls__SHOPLIST_xl_6832"/>
      <sheetName val="_SHOPLIST.xls__SHOPLIST_xl_6833"/>
      <sheetName val="_SHOPLIST.xls__SHOPLIST_xl_6834"/>
      <sheetName val="_SHOPLIST.xls__SHOPLIST_xl_6835"/>
      <sheetName val="_SHOPLIST.xls__SHOPLIST_xl_6836"/>
      <sheetName val="_SHOPLIST.xls__SHOPLIST_xl_6837"/>
      <sheetName val="_SHOPLIST.xls__SHOPLIST_xl_6838"/>
      <sheetName val="_SHOPLIST.xls__SHOPLIST_xl_6839"/>
      <sheetName val="_SHOPLIST.xls__SHOPLIST_xl_6840"/>
      <sheetName val="_SHOPLIST.xls__SHOPLIST_xl_6841"/>
      <sheetName val="_SHOPLIST.xls_70___0_s__i____86"/>
      <sheetName val="_SHOPLIST.xls__SHOPLIST_xl_6842"/>
      <sheetName val="_SHOPLIST.xls__SHOPLIST_xl_6843"/>
      <sheetName val="_SHOPLIST.xls__SHOPLIST_xl_6844"/>
      <sheetName val="_SHOPLIST.xls__VW__VU________68"/>
      <sheetName val="_SHOPLIST.xls__SHOPLIST_xl_6845"/>
      <sheetName val="_SHOPLIST.xls__SHOPLIST_xl_6846"/>
      <sheetName val="_SHOPLIST.xls__SHOPLIST_xl_6847"/>
      <sheetName val="_SHOPLIST.xls__SHOPLIST_xl_6848"/>
      <sheetName val="_SHOPLIST.xls__SHOPLIST_xl_6849"/>
      <sheetName val="_SHOPLIST.xls__SHOPLIST_xl_6850"/>
      <sheetName val="_SHOPLIST.xls__SHOPLIST_xl_6851"/>
      <sheetName val="_SHOPLIST.xls__SHOPLIST_xl_6852"/>
      <sheetName val="_SHOPLIST.xls__SHOPLIST_xl_6853"/>
      <sheetName val="_SHOPLIST.xls__SHOPLIST_xl_6854"/>
      <sheetName val="_SHOPLIST.xls__SHOPLIST_xl_6855"/>
      <sheetName val="_SHOPLIST.xls__SHOPLIST_xl_6856"/>
      <sheetName val="_SHOPLIST.xls__SHOPLIST_xl_6857"/>
      <sheetName val="_SHOPLIST.xls__SHOPLIST_xl_6858"/>
      <sheetName val="_SHOPLIST.xls__SHOPLIST_xl_6859"/>
      <sheetName val="_SHOPLIST.xls__SHOPLIST_xl_6860"/>
      <sheetName val="_SHOPLIST.xls__SHOPLIST_xl_6861"/>
      <sheetName val="_SHOPLIST.xls__SHOPLIST_xl_6862"/>
      <sheetName val="_SHOPLIST.xls__SHOPLIST_xl_6863"/>
      <sheetName val="_SHOPLIST.xls__SHOPLIST_xl_6864"/>
      <sheetName val="_SHOPLIST.xls__SHOPLIST_xl_6865"/>
      <sheetName val="_SHOPLIST.xls__SHOPLIST_xl_6866"/>
      <sheetName val="_SHOPLIST.xls__SHOPLIST_xl_6867"/>
      <sheetName val="_SHOPLIST.xls__SHOPLIST_xl_6868"/>
      <sheetName val="_SHOPLIST.xls__SHOPLIST_xl_6869"/>
      <sheetName val="_SHOPLIST.xls__SHOPLIST_xl_6870"/>
      <sheetName val="_SHOPLIST.xls__SHOPLIST_xl_6871"/>
      <sheetName val="_SHOPLIST.xls__SHOPLIST_xl_6872"/>
      <sheetName val="_SHOPLIST.xls__SHOPLIST_xl_6873"/>
      <sheetName val="_SHOPLIST.xls__SHOPLIST_xl_6874"/>
      <sheetName val="_SHOPLIST.xls__SHOPLIST_xl_6875"/>
      <sheetName val="_SHOPLIST.xls__SHOPLIST_xl_6876"/>
      <sheetName val="_SHOPLIST.xls__SHOPLIST_xl_6877"/>
      <sheetName val="_SHOPLIST.xls__SHOPLIST_xl_6878"/>
      <sheetName val="_SHOPLIST.xls__SHOPLIST_xl_6879"/>
      <sheetName val="_SHOPLIST.xls__SHOPLIST_xl_6880"/>
      <sheetName val="_SHOPLIST.xls__SHOPLIST_xl_6881"/>
      <sheetName val="_SHOPLIST.xls__SHOPLIST_xl_6882"/>
      <sheetName val="_SHOPLIST.xls__SHOPLIST_xl_6883"/>
      <sheetName val="_SHOPLIST.xls__SHOPLIST_xl_6884"/>
      <sheetName val="_SHOPLIST.xls__SHOPLIST_xl_6885"/>
      <sheetName val="_SHOPLIST.xls__SHOPLIST_xl_6886"/>
      <sheetName val="_SHOPLIST.xls__SHOPLIST_xl_6887"/>
      <sheetName val="_SHOPLIST.xls__SHOPLIST_xl_6888"/>
      <sheetName val="_SHOPLIST.xls__SHOPLIST_xl_6889"/>
      <sheetName val="_SHOPLIST.xls__SHOPLIST_xl_6890"/>
      <sheetName val="_SHOPLIST.xls__SHOPLIST_xl_6891"/>
      <sheetName val="_SHOPLIST.xls__SHOPLIST_xl_6892"/>
      <sheetName val="_SHOPLIST.xls__SHOPLIST_xl_6893"/>
      <sheetName val="_SHOPLIST.xls__SHOPLIST_xl_6894"/>
      <sheetName val="_SHOPLIST.xls__SHOPLIST_xl_6895"/>
      <sheetName val="_SHOPLIST.xls__SHOPLIST_xl_6896"/>
      <sheetName val="_SHOPLIST.xls__SHOPLIST_xl_6897"/>
      <sheetName val="_SHOPLIST.xls__SHOPLIST_xl_6898"/>
      <sheetName val="_SHOPLIST.xls__SHOPLIST_xl_6899"/>
      <sheetName val="_SHOPLIST.xls__SHOPLIST_xl_6900"/>
      <sheetName val="_SHOPLIST.xls__SHOPLIST_xl_6901"/>
      <sheetName val="_SHOPLIST.xls__SHOPLIST_xl_6902"/>
      <sheetName val="_SHOPLIST.xls__SHOPLIST_xl_6903"/>
      <sheetName val="_SHOPLIST.xls__SHOPLIST_xl_6904"/>
      <sheetName val="_SHOPLIST.xls__SHOPLIST_xl_6905"/>
      <sheetName val="_SHOPLIST.xls__SHOPLIST_xl_6906"/>
      <sheetName val="_SHOPLIST.xls__SHOPLIST_xl_6907"/>
      <sheetName val="_SHOPLIST.xls__SHOPLIST_xl_6908"/>
      <sheetName val="_SHOPLIST.xls__SHOPLIST_xl_6909"/>
      <sheetName val="_SHOPLIST.xls__SHOPLIST_xl_6910"/>
      <sheetName val="_SHOPLIST.xls__SHOPLIST_xl_6911"/>
      <sheetName val="_SHOPLIST.xls__SHOPLIST_xl_6912"/>
      <sheetName val="_SHOPLIST.xls__SHOPLIST_xl_6913"/>
      <sheetName val="_SHOPLIST.xls__SHOPLIST_xl_6914"/>
      <sheetName val="_SHOPLIST.xls__SHOPLIST_xl_6915"/>
      <sheetName val="_SHOPLIST.xls__SHOPLIST_xl_6916"/>
      <sheetName val="_SHOPLIST.xls__SHOPLIST_xl_6917"/>
      <sheetName val="_SHOPLIST.xls__SHOPLIST_xl_6918"/>
      <sheetName val="_SHOPLIST.xls__SHOPLIST_xl_6919"/>
      <sheetName val="_SHOPLIST.xls__SHOPLIST_xl_6920"/>
      <sheetName val="_SHOPLIST.xls__SHOPLIST_xl_6921"/>
      <sheetName val="_SHOPLIST.xls__SHOPLIST_xl_6922"/>
      <sheetName val="_SHOPLIST.xls__SHOPLIST_xl_6923"/>
      <sheetName val="_SHOPLIST.xls__SHOPLIST_xl_6924"/>
      <sheetName val="_SHOPLIST.xls__SHOPLIST_xl_6925"/>
      <sheetName val="_SHOPLIST.xls__SHOPLIST_xl_6926"/>
      <sheetName val="_SHOPLIST.xls__SHOPLIST_xl_6927"/>
      <sheetName val="_SHOPLIST.xls__SHOPLIST_xl_6928"/>
      <sheetName val="_SHOPLIST.xls__SHOPLIST_xl_6929"/>
      <sheetName val="_SHOPLIST.xls__SHOPLIST_xl_6930"/>
      <sheetName val="_SHOPLIST.xls__SHOPLIST_xl_6931"/>
      <sheetName val="_SHOPLIST.xls__SHOPLIST_xl_6932"/>
      <sheetName val="_SHOPLIST.xls__SHOPLIST_xl_6933"/>
      <sheetName val="_SHOPLIST.xls__SHOPLIST_xl_6934"/>
      <sheetName val="_SHOPLIST.xls__SHOPLIST_xl_6935"/>
      <sheetName val="_SHOPLIST.xls__SHOPLIST_xl_6936"/>
      <sheetName val="_SHOPLIST.xls__SHOPLIST_xl_6937"/>
      <sheetName val="_SHOPLIST.xls__SHOPLIST_xl_6938"/>
      <sheetName val="_SHOPLIST.xls__SHOPLIST_xl_6939"/>
      <sheetName val="_SHOPLIST.xls__SHOPLIST_xl_6940"/>
      <sheetName val="_SHOPLIST.xls__SHOPLIST_xl_6941"/>
      <sheetName val="_SHOPLIST.xls__SHOPLIST_xl_6942"/>
      <sheetName val="_SHOPLIST.xls__SHOPLIST_xl_6943"/>
      <sheetName val="_SHOPLIST.xls__SHOPLIST_xl_6944"/>
      <sheetName val="_SHOPLIST.xls__SHOPLIST_xl_6945"/>
      <sheetName val="_SHOPLIST.xls__SHOPLIST_xl_6946"/>
      <sheetName val="_SHOPLIST.xls__SHOPLIST_xl_6947"/>
      <sheetName val="_SHOPLIST.xls__SHOPLIST_xl_6948"/>
      <sheetName val="_SHOPLIST.xls__SHOPLIST_xl_6949"/>
      <sheetName val="_SHOPLIST.xls__SHOPLIST_xl_6950"/>
      <sheetName val="_SHOPLIST.xls__SHOPLIST_xl_6951"/>
      <sheetName val="_SHOPLIST.xls__SHOPLIST_xl_6952"/>
      <sheetName val="_SHOPLIST.xls__SHOPLIST_xl_6953"/>
      <sheetName val="_SHOPLIST.xls__SHOPLIST_xl_6954"/>
      <sheetName val="_SHOPLIST.xls__SHOPLIST_xl_6955"/>
      <sheetName val="_SHOPLIST.xls__SHOPLIST_xl_6956"/>
      <sheetName val="_SHOPLIST.xls__SHOPLIST_xl_6957"/>
      <sheetName val="_SHOPLIST.xls__SHOPLIST_xl_6958"/>
      <sheetName val="_SHOPLIST.xls__SHOPLIST_xl_6959"/>
      <sheetName val="_SHOPLIST.xls__SHOPLIST_xl_6960"/>
      <sheetName val="_SHOPLIST.xls__SHOPLIST_xl_6961"/>
      <sheetName val="_SHOPLIST.xls__SHOPLIST_xl_6962"/>
      <sheetName val="_SHOPLIST.xls__SHOPLIST_xl_6963"/>
      <sheetName val="_SHOPLIST.xls__SHOPLIST_xl_6964"/>
      <sheetName val="_SHOPLIST.xls__SHOPLIST_xl_6965"/>
      <sheetName val="_SHOPLIST.xls__SHOPLIST_xl_6966"/>
      <sheetName val="_SHOPLIST.xls__SHOPLIST_xl_6967"/>
      <sheetName val="_SHOPLIST.xls__SHOPLIST_xl_6968"/>
      <sheetName val="_SHOPLIST.xls__SHOPLIST_xl_6969"/>
      <sheetName val="_SHOPLIST.xls__SHOPLIST_xl_6970"/>
      <sheetName val="_SHOPLIST.xls__SHOPLIST_xl_6971"/>
      <sheetName val="_SHOPLIST.xls__SHOPLIST_xl_6972"/>
      <sheetName val="_SHOPLIST.xls__SHOPLIST_xl_6973"/>
      <sheetName val="_SHOPLIST.xls__SHOPLIST_xl_6974"/>
      <sheetName val="_SHOPLIST.xls__SHOPLIST_xl_6975"/>
      <sheetName val="_SHOPLIST.xls__SHOPLIST_xl_6976"/>
      <sheetName val="_SHOPLIST.xls__SHOPLIST_xl_6977"/>
      <sheetName val="_SHOPLIST.xls__SHOPLIST_xl_6978"/>
      <sheetName val="_SHOPLIST.xls__SHOPLIST_xl_6979"/>
      <sheetName val="_SHOPLIST.xls__SHOPLIST_xl_6980"/>
      <sheetName val="_SHOPLIST.xls__SHOPLIST_xl_6981"/>
      <sheetName val="_SHOPLIST.xls__SHOPLIST_xl_6982"/>
      <sheetName val="_SHOPLIST.xls_70___0_s__i____87"/>
      <sheetName val="_SHOPLIST.xls__SHOPLIST_xl_6983"/>
      <sheetName val="_SHOPLIST.xls__SHOPLIST_xl_6984"/>
      <sheetName val="_SHOPLIST.xls__SHOPLIST_xl_6985"/>
      <sheetName val="_SHOPLIST.xls__SHOPLIST_xl_6986"/>
      <sheetName val="_SHOPLIST.xls__SHOPLIST_xl_6987"/>
      <sheetName val="_SHOPLIST.xls__SHOPLIST_xl_6988"/>
      <sheetName val="_SHOPLIST.xls__SHOPLIST_xl_6989"/>
      <sheetName val="_SHOPLIST.xls__SHOPLIST_xl_6990"/>
      <sheetName val="_SHOPLIST.xls__SHOPLIST_xl_6991"/>
      <sheetName val="_SHOPLIST.xls__SHOPLIST_xl_6992"/>
      <sheetName val="_SHOPLIST.xls__SHOPLIST_xl_6993"/>
      <sheetName val="_SHOPLIST.xls__SHOPLIST_xl_6994"/>
      <sheetName val="_SHOPLIST.xls__SHOPLIST_xl_6995"/>
      <sheetName val="_SHOPLIST.xls__SHOPLIST_xl_6996"/>
      <sheetName val="_SHOPLIST.xls__SHOPLIST_xl_6997"/>
      <sheetName val="_SHOPLIST.xls__SHOPLIST_xl_6998"/>
      <sheetName val="_SHOPLIST.xls__SHOPLIST_xl_6999"/>
      <sheetName val="_SHOPLIST.xls__SHOPLIST_xl_7000"/>
      <sheetName val="_SHOPLIST.xls__SHOPLIST_xl_7001"/>
      <sheetName val="_SHOPLIST.xls__SHOPLIST_xl_7002"/>
      <sheetName val="_SHOPLIST.xls__SHOPLIST_xl_7003"/>
      <sheetName val="_SHOPLIST.xls__SHOPLIST_xl_7004"/>
      <sheetName val="_SHOPLIST.xls__SHOPLIST_xl_7005"/>
      <sheetName val="_SHOPLIST.xls__SHOPLIST_xl_7006"/>
      <sheetName val="_SHOPLIST.xls__SHOPLIST_xl_7007"/>
      <sheetName val="_SHOPLIST.xls__SHOPLIST_xl_7008"/>
      <sheetName val="_SHOPLIST.xls__SHOPLIST_xl_7009"/>
      <sheetName val="_SHOPLIST.xls__SHOPLIST_xl_7010"/>
      <sheetName val="_SHOPLIST.xls__SHOPLIST_xl_7011"/>
      <sheetName val="_SHOPLIST.xls__SHOPLIST_xl_7012"/>
      <sheetName val="_SHOPLIST.xls__SHOPLIST_xl_7013"/>
      <sheetName val="_SHOPLIST.xls__SHOPLIST_xl_7014"/>
      <sheetName val="_SHOPLIST.xls__SHOPLIST_xl_7015"/>
      <sheetName val="_SHOPLIST.xls__SHOPLIST_xl_7016"/>
      <sheetName val="_SHOPLIST.xls__SHOPLIST_xl_7017"/>
      <sheetName val="_SHOPLIST.xls__SHOPLIST_xl_7018"/>
      <sheetName val="_SHOPLIST.xls__SHOPLIST_xl_7019"/>
      <sheetName val="_SHOPLIST.xls__SHOPLIST_xl_7020"/>
      <sheetName val="_SHOPLIST.xls__SHOPLIST_xl_7021"/>
      <sheetName val="_SHOPLIST.xls__SHOPLIST_xl_7022"/>
      <sheetName val="_SHOPLIST.xls__SHOPLIST_xl_7023"/>
      <sheetName val="_SHOPLIST.xls__SHOPLIST_xl_7024"/>
      <sheetName val="_SHOPLIST.xls__SHOPLIST_xl_7025"/>
      <sheetName val="_SHOPLIST.xls__SHOPLIST_xl_7026"/>
      <sheetName val="_SHOPLIST.xls__SHOPLIST_xl_7027"/>
      <sheetName val="_SHOPLIST.xls__SHOPLIST_xl_7028"/>
      <sheetName val="_SHOPLIST.xls__SHOPLIST_xl_7029"/>
      <sheetName val="_SHOPLIST.xls__SHOPLIST_xl_7030"/>
      <sheetName val="_SHOPLIST.xls__SHOPLIST_xl_7031"/>
      <sheetName val="_SHOPLIST.xls__SHOPLIST_xl_7032"/>
      <sheetName val="_SHOPLIST.xls__SHOPLIST_xl_7033"/>
      <sheetName val="_SHOPLIST.xls__SHOPLIST_xl_7034"/>
      <sheetName val="_SHOPLIST.xls__SHOPLIST_xl_7035"/>
      <sheetName val="_SHOPLIST.xls__SHOPLIST_xl_7036"/>
      <sheetName val="_SHOPLIST.xls__SHOPLIST_xl_7037"/>
      <sheetName val="_SHOPLIST.xls__SHOPLIST_xl_7038"/>
      <sheetName val="_SHOPLIST.xls__SHOPLIST_xl_7039"/>
      <sheetName val="_SHOPLIST.xls__SHOPLIST_xl_7040"/>
      <sheetName val="_SHOPLIST.xls__SHOPLIST_xl_7041"/>
      <sheetName val="_SHOPLIST.xls__SHOPLIST_xl_7042"/>
      <sheetName val="_SHOPLIST.xls__SHOPLIST_xl_7043"/>
      <sheetName val="_SHOPLIST.xls__SHOPLIST_xl_7044"/>
      <sheetName val="_SHOPLIST.xls__SHOPLIST_xl_7045"/>
      <sheetName val="_SHOPLIST.xls__SHOPLIST_xl_7046"/>
      <sheetName val="_SHOPLIST.xls__SHOPLIST_xl_7047"/>
      <sheetName val="_SHOPLIST.xls__SHOPLIST_xl_7048"/>
      <sheetName val="_SHOPLIST.xls__SHOPLIST_xl_7049"/>
      <sheetName val="_SHOPLIST.xls__SHOPLIST_xl_7050"/>
      <sheetName val="_SHOPLIST.xls__SHOPLIST_xl_7051"/>
      <sheetName val="_SHOPLIST.xls__SHOPLIST_xl_7052"/>
      <sheetName val="_SHOPLIST.xls__SHOPLIST_xl_7053"/>
      <sheetName val="_SHOPLIST.xls__SHOPLIST_xl_7054"/>
      <sheetName val="_SHOPLIST.xls__SHOPLIST_xl_7055"/>
      <sheetName val="_SHOPLIST.xls__SHOPLIST_xl_7056"/>
      <sheetName val="_SHOPLIST.xls__SHOPLIST_xl_7057"/>
      <sheetName val="_SHOPLIST.xls__SHOPLIST_xl_7058"/>
      <sheetName val="_SHOPLIST.xls__SHOPLIST_xl_7059"/>
      <sheetName val="_SHOPLIST.xls__SHOPLIST_xl_7060"/>
      <sheetName val="_SHOPLIST.xls__SHOPLIST_xl_7061"/>
      <sheetName val="_SHOPLIST.xls__SHOPLIST_xl_7062"/>
      <sheetName val="_SHOPLIST.xls__SHOPLIST_xl_7063"/>
      <sheetName val="_SHOPLIST.xls__SHOPLIST_xl_7064"/>
      <sheetName val="_SHOPLIST.xls__SHOPLIST_xl_7065"/>
      <sheetName val="_SHOPLIST.xls__SHOPLIST_xl_7066"/>
      <sheetName val="_SHOPLIST.xls__SHOPLIST_xl_7067"/>
      <sheetName val="_SHOPLIST.xls__SHOPLIST_xl_7068"/>
      <sheetName val="_SHOPLIST.xls__SHOPLIST_xl_7069"/>
      <sheetName val="_SHOPLIST.xls__SHOPLIST_xl_7070"/>
      <sheetName val="_SHOPLIST.xls__SHOPLIST_xl_7071"/>
      <sheetName val="_SHOPLIST.xls__SHOPLIST_xl_7072"/>
      <sheetName val="_SHOPLIST.xls__SHOPLIST_xl_7073"/>
      <sheetName val="_SHOPLIST.xls__SHOPLIST_xl_7074"/>
      <sheetName val="_SHOPLIST.xls__SHOPLIST_xl_7075"/>
      <sheetName val="_SHOPLIST.xls__SHOPLIST_xl_7076"/>
      <sheetName val="_SHOPLIST.xls__SHOPLIST_xl_7077"/>
      <sheetName val="_SHOPLIST.xls__SHOPLIST_xl_7078"/>
      <sheetName val="_SHOPLIST.xls__SHOPLIST_xl_7079"/>
      <sheetName val="_SHOPLIST.xls__SHOPLIST_xl_7080"/>
      <sheetName val="_SHOPLIST.xls__SHOPLIST_xl_7081"/>
      <sheetName val="_SHOPLIST.xls__SHOPLIST_xl_7082"/>
      <sheetName val="_SHOPLIST.xls__SHOPLIST_xl_7083"/>
      <sheetName val="_SHOPLIST.xls__SHOPLIST_xl_7084"/>
      <sheetName val="_SHOPLIST.xls__SHOPLIST_xl_7085"/>
      <sheetName val="_SHOPLIST.xls__SHOPLIST_xl_7086"/>
      <sheetName val="_SHOPLIST.xls__SHOPLIST_xl_7087"/>
      <sheetName val="_SHOPLIST.xls__SHOPLIST_xl_7088"/>
      <sheetName val="_SHOPLIST.xls__SHOPLIST_xl_7089"/>
      <sheetName val="_SHOPLIST.xls__SHOPLIST_xl_7090"/>
      <sheetName val="_SHOPLIST.xls__SHOPLIST_xl_7091"/>
      <sheetName val="_SHOPLIST.xls__SHOPLIST_xl_7092"/>
      <sheetName val="_SHOPLIST.xls__SHOPLIST_xl_7093"/>
      <sheetName val="_SHOPLIST.xls__SHOPLIST_xl_7094"/>
      <sheetName val="_SHOPLIST.xls__SHOPLIST_xl_7095"/>
      <sheetName val="_SHOPLIST.xls__SHOPLIST_xl_7096"/>
      <sheetName val="_SHOPLIST.xls__SHOPLIST_xl_7097"/>
      <sheetName val="_SHOPLIST.xls__SHOPLIST_xl_7098"/>
      <sheetName val="_SHOPLIST.xls__SHOPLIST_xl_7099"/>
      <sheetName val="_SHOPLIST.xls__SHOPLIST_xl_7100"/>
      <sheetName val="_SHOPLIST.xls__SHOPLIST_xl_7101"/>
      <sheetName val="_SHOPLIST.xls__SHOPLIST_xl_7102"/>
      <sheetName val="_SHOPLIST.xls__SHOPLIST_xl_7103"/>
      <sheetName val="_SHOPLIST.xls__SHOPLIST_xl_7104"/>
      <sheetName val="_SHOPLIST.xls__SHOPLIST_xl_7105"/>
      <sheetName val="_SHOPLIST.xls__SHOPLIST_xl_7106"/>
      <sheetName val="_SHOPLIST.xls__SHOPLIST_xl_7107"/>
      <sheetName val="_SHOPLIST.xls__SHOPLIST_xl_7108"/>
      <sheetName val="_SHOPLIST.xls__SHOPLIST_xl_7109"/>
      <sheetName val="_SHOPLIST.xls__SHOPLIST_xl_7110"/>
      <sheetName val="_SHOPLIST.xls__SHOPLIST_xl_7111"/>
      <sheetName val="_SHOPLIST.xls__SHOPLIST_xl_7112"/>
      <sheetName val="_SHOPLIST.xls__SHOPLIST_xl_7113"/>
      <sheetName val="_SHOPLIST.xls__SHOPLIST_xl_7114"/>
      <sheetName val="_SHOPLIST.xls__SHOPLIST_xl_7115"/>
      <sheetName val="_SHOPLIST.xls__SHOPLIST_xl_7116"/>
      <sheetName val="_SHOPLIST.xls__SHOPLIST_xl_7117"/>
      <sheetName val="_SHOPLIST.xls__SHOPLIST_xl_7118"/>
      <sheetName val="_SHOPLIST.xls__SHOPLIST_xl_7119"/>
      <sheetName val="_SHOPLIST.xls__SHOPLIST_xl_7120"/>
      <sheetName val="_SHOPLIST.xls__SHOPLIST_xl_7121"/>
      <sheetName val="_SHOPLIST.xls__SHOPLIST_xl_7122"/>
      <sheetName val="_SHOPLIST.xls__SHOPLIST_xl_7123"/>
      <sheetName val="_SHOPLIST.xls__SHOPLIST_xl_7124"/>
      <sheetName val="_SHOPLIST.xls__SHOPLIST_xl_7125"/>
      <sheetName val="_SHOPLIST.xls__SHOPLIST_xl_7126"/>
      <sheetName val="_SHOPLIST.xls__SHOPLIST_xl_7127"/>
      <sheetName val="_SHOPLIST.xls__SHOPLIST_xl_7128"/>
      <sheetName val="_SHOPLIST.xls__SHOPLIST_xl_7129"/>
      <sheetName val="_SHOPLIST.xls__SHOPLIST_xl_7130"/>
      <sheetName val="_SHOPLIST.xls__SHOPLIST_xl_7131"/>
      <sheetName val="_SHOPLIST.xls__SHOPLIST_xl_7132"/>
      <sheetName val="_SHOPLIST.xls__SHOPLIST_xl_7133"/>
      <sheetName val="_SHOPLIST.xls__SHOPLIST_xl_7134"/>
      <sheetName val="_SHOPLIST.xls__SHOPLIST_xl_7135"/>
      <sheetName val="_SHOPLIST.xls__SHOPLIST_xl_7136"/>
      <sheetName val="_SHOPLIST.xls__SHOPLIST_xl_7137"/>
      <sheetName val="_SHOPLIST.xls__SHOPLIST_xl_7138"/>
      <sheetName val="_SHOPLIST.xls__SHOPLIST_xl_7139"/>
      <sheetName val="_SHOPLIST.xls__SHOPLIST_xl_7140"/>
      <sheetName val="_SHOPLIST.xls__SHOPLIST_xl_7141"/>
      <sheetName val="_SHOPLIST.xls__SHOPLIST_xl_7142"/>
      <sheetName val="_SHOPLIST.xls__SHOPLIST_xl_7143"/>
      <sheetName val="_SHOPLIST.xls__SHOPLIST_xl_7144"/>
      <sheetName val="_SHOPLIST.xls__SHOPLIST_xl_7145"/>
      <sheetName val="_SHOPLIST.xls__SHOPLIST_xl_7146"/>
      <sheetName val="_SHOPLIST.xls__SHOPLIST_xl_7147"/>
      <sheetName val="_SHOPLIST.xls__SHOPLIST_xl_7148"/>
      <sheetName val="_SHOPLIST.xls__SHOPLIST_xl_7149"/>
      <sheetName val="_SHOPLIST.xls__SHOPLIST_xl_7150"/>
      <sheetName val="_SHOPLIST.xls__SHOPLIST_xl_7151"/>
      <sheetName val="_SHOPLIST.xls__SHOPLIST_xl_7152"/>
      <sheetName val="_SHOPLIST.xls__SHOPLIST_xl_7153"/>
      <sheetName val="_SHOPLIST.xls__SHOPLIST_xl_7154"/>
      <sheetName val="_SHOPLIST.xls__SHOPLIST_xl_7155"/>
      <sheetName val="_SHOPLIST.xls__SHOPLIST_xl_7156"/>
      <sheetName val="_SHOPLIST.xls__SHOPLIST_xl_7157"/>
      <sheetName val="_SHOPLIST.xls__SHOPLIST_xl_7158"/>
      <sheetName val="_SHOPLIST.xls__SHOPLIST_xl_7159"/>
      <sheetName val="_SHOPLIST.xls__SHOPLIST_xl_7160"/>
      <sheetName val="_SHOPLIST.xls__SHOPLIST_xl_7161"/>
      <sheetName val="_SHOPLIST.xls__SHOPLIST_xl_7162"/>
      <sheetName val="_SHOPLIST.xls__SHOPLIST_xl_7163"/>
      <sheetName val="_SHOPLIST.xls__SHOPLIST_xl_7164"/>
      <sheetName val="_SHOPLIST.xls__SHOPLIST_xl_7165"/>
      <sheetName val="_SHOPLIST.xls__SHOPLIST_xl_7166"/>
      <sheetName val="_SHOPLIST.xls__SHOPLIST_xl_7167"/>
      <sheetName val="_SHOPLIST.xls__SHOPLIST_xl_7168"/>
      <sheetName val="_SHOPLIST.xls__SHOPLIST_xl_7169"/>
      <sheetName val="_SHOPLIST.xls__SHOPLIST_xl_7170"/>
      <sheetName val="_SHOPLIST.xls__SHOPLIST_xl_7171"/>
      <sheetName val="_SHOPLIST.xls__SHOPLIST_xl_7172"/>
      <sheetName val="_SHOPLIST.xls__SHOPLIST_xl_7173"/>
      <sheetName val="_SHOPLIST.xls__SHOPLIST_xl_7174"/>
      <sheetName val="_SHOPLIST.xls__SHOPLIST_xl_7175"/>
      <sheetName val="_SHOPLIST.xls__SHOPLIST_xl_7176"/>
      <sheetName val="_SHOPLIST.xls__SHOPLIST_xl_7177"/>
      <sheetName val="_SHOPLIST.xls__SHOPLIST_xl_7178"/>
      <sheetName val="_SHOPLIST.xls__SHOPLIST_xl_7179"/>
      <sheetName val="_SHOPLIST.xls__SHOPLIST_xl_7180"/>
      <sheetName val="_SHOPLIST.xls__SHOPLIST_xl_7181"/>
      <sheetName val="_SHOPLIST.xls__SHOPLIST_xl_7182"/>
      <sheetName val="_SHOPLIST.xls__SHOPLIST_xl_7183"/>
      <sheetName val="_SHOPLIST.xls__SHOPLIST_xl_7184"/>
      <sheetName val="_SHOPLIST.xls__SHOPLIST_xl_7185"/>
      <sheetName val="_SHOPLIST.xls__SHOPLIST_xl_7186"/>
      <sheetName val="_SHOPLIST.xls__SHOPLIST_xl_7187"/>
      <sheetName val="_SHOPLIST.xls__SHOPLIST_xl_7188"/>
      <sheetName val="_SHOPLIST.xls__SHOPLIST_xl_7189"/>
      <sheetName val="_SHOPLIST.xls__SHOPLIST_xl_7190"/>
      <sheetName val="_SHOPLIST.xls__SHOPLIST_xl_7191"/>
      <sheetName val="_SHOPLIST.xls__SHOPLIST_xl_7192"/>
      <sheetName val="_SHOPLIST.xls__SHOPLIST_xl_7193"/>
      <sheetName val="_SHOPLIST.xls__SHOPLIST_xl_7194"/>
      <sheetName val="_SHOPLIST.xls__SHOPLIST_xl_7195"/>
      <sheetName val="_SHOPLIST.xls__SHOPLIST_xl_7196"/>
      <sheetName val="_SHOPLIST.xls__SHOPLIST_xl_7197"/>
      <sheetName val="_SHOPLIST.xls__SHOPLIST_xl_7198"/>
      <sheetName val="_SHOPLIST.xls__SHOPLIST_xl_7199"/>
      <sheetName val="_SHOPLIST.xls__SHOPLIST_xl_7200"/>
      <sheetName val="_SHOPLIST.xls__SHOPLIST_xl_7201"/>
      <sheetName val="_SHOPLIST.xls__SHOPLIST_xl_7202"/>
      <sheetName val="_SHOPLIST.xls__SHOPLIST_xl_7203"/>
      <sheetName val="_SHOPLIST.xls__SHOPLIST_xl_7204"/>
      <sheetName val="_SHOPLIST.xls__SHOPLIST_xl_7205"/>
      <sheetName val="_SHOPLIST.xls__SHOPLIST_xl_7206"/>
      <sheetName val="_SHOPLIST.xls__SHOPLIST_xl_7207"/>
      <sheetName val="_SHOPLIST.xls__SHOPLIST_xl_7208"/>
      <sheetName val="_SHOPLIST.xls__SHOPLIST_xl_7209"/>
      <sheetName val="_SHOPLIST.xls__SHOPLIST_xl_7210"/>
      <sheetName val="_SHOPLIST.xls__SHOPLIST_xl_7211"/>
      <sheetName val="_SHOPLIST.xls__SHOPLIST_xl_7212"/>
      <sheetName val="_SHOPLIST.xls__SHOPLIST_xl_7213"/>
      <sheetName val="_SHOPLIST.xls__SHOPLIST_xl_7214"/>
      <sheetName val="_SHOPLIST.xls__SHOPLIST_xl_7215"/>
      <sheetName val="_SHOPLIST.xls__SHOPLIST_xl_7216"/>
      <sheetName val="_SHOPLIST.xls__SHOPLIST_xl_7217"/>
      <sheetName val="_SHOPLIST.xls__SHOPLIST_xl_7218"/>
      <sheetName val="_SHOPLIST.xls__SHOPLIST_xl_7219"/>
      <sheetName val="_SHOPLIST.xls__SHOPLIST_xl_7220"/>
      <sheetName val="_SHOPLIST.xls__SHOPLIST_xl_7221"/>
      <sheetName val="_SHOPLIST.xls__SHOPLIST_xl_7222"/>
      <sheetName val="_SHOPLIST.xls__SHOPLIST_xl_7223"/>
      <sheetName val="_SHOPLIST.xls__SHOPLIST_xl_7224"/>
      <sheetName val="_SHOPLIST.xls__SHOPLIST_xl_7225"/>
      <sheetName val="_SHOPLIST.xls__SHOPLIST_xl_7226"/>
      <sheetName val="_SHOPLIST.xls__SHOPLIST_xl_7227"/>
      <sheetName val="_SHOPLIST.xls__SHOPLIST_xl_7228"/>
      <sheetName val="_SHOPLIST.xls__SHOPLIST_xl_7229"/>
      <sheetName val="_SHOPLIST.xls__SHOPLIST_xl_7230"/>
      <sheetName val="_SHOPLIST.xls__SHOPLIST_xl_7231"/>
      <sheetName val="_SHOPLIST.xls__SHOPLIST_xl_7232"/>
      <sheetName val="_SHOPLIST.xls__SHOPLIST_xl_7233"/>
      <sheetName val="_SHOPLIST.xls__SHOPLIST_xl_7234"/>
      <sheetName val="_SHOPLIST.xls__SHOPLIST_xl_7235"/>
      <sheetName val="_SHOPLIST.xls__SHOPLIST_xl_7236"/>
      <sheetName val="_SHOPLIST.xls__SHOPLIST_xl_7237"/>
      <sheetName val="_SHOPLIST.xls__SHOPLIST_xl_7238"/>
      <sheetName val="_SHOPLIST.xls__SHOPLIST_xl_7239"/>
      <sheetName val="_SHOPLIST.xls__SHOPLIST_xl_7240"/>
      <sheetName val="_SHOPLIST.xls__SHOPLIST_xl_7241"/>
      <sheetName val="_SHOPLIST.xls__SHOPLIST_xl_7242"/>
      <sheetName val="_SHOPLIST.xls__SHOPLIST_xl_7243"/>
      <sheetName val="_SHOPLIST.xls__SHOPLIST_xl_7244"/>
      <sheetName val="_SHOPLIST.xls__SHOPLIST_xl_7245"/>
      <sheetName val="_SHOPLIST.xls__SHOPLIST_xl_7246"/>
      <sheetName val="_SHOPLIST.xls__SHOPLIST_xl_7247"/>
      <sheetName val="_SHOPLIST.xls__SHOPLIST_xl_7248"/>
      <sheetName val="_SHOPLIST.xls__SHOPLIST_xl_7249"/>
      <sheetName val="_SHOPLIST.xls__SHOPLIST_xl_7250"/>
      <sheetName val="_SHOPLIST.xls__SHOPLIST_xl_7251"/>
      <sheetName val="_SHOPLIST.xls__SHOPLIST_xl_7252"/>
      <sheetName val="_SHOPLIST.xls__SHOPLIST_xl_7253"/>
      <sheetName val="_SHOPLIST.xls__SHOPLIST_xl_7254"/>
      <sheetName val="_SHOPLIST.xls__SHOPLIST_xl_7255"/>
      <sheetName val="_SHOPLIST.xls__VW__VU________69"/>
      <sheetName val="_SHOPLIST.xls__VW__VU________70"/>
      <sheetName val="_SHOPLIST.xls_70_x005f_x0000___0_x_27"/>
      <sheetName val="_SHOPLIST.xls_70___0_s__i____88"/>
      <sheetName val="_SHOPLIST.xls_70___0_s__i____89"/>
      <sheetName val="_SHOPLIST.xls__SHOPLIST_xl_7256"/>
      <sheetName val="_SHOPLIST.xls__SHOPLIST_xl_7257"/>
      <sheetName val="_SHOPLIST.xls__SHOPLIST_xl_7258"/>
      <sheetName val="_SHOPLIST.xls__SHOPLIST_xl_7259"/>
      <sheetName val="_SHOPLIST.xls__SHOPLIST_xl_7260"/>
      <sheetName val="_SHOPLIST.xls__SHOPLIST_xl_7261"/>
      <sheetName val="_SHOPLIST.xls__SHOPLIST_xl_7262"/>
      <sheetName val="_SHOPLIST.xls__SHOPLIST_xl_7263"/>
      <sheetName val="_SHOPLIST.xls__SHOPLIST_xl_7264"/>
      <sheetName val="_SHOPLIST.xls__SHOPLIST_xl_7265"/>
      <sheetName val="_SHOPLIST.xls__SHOPLIST_xl_7266"/>
      <sheetName val="_SHOPLIST.xls__SHOPLIST_xl_7267"/>
      <sheetName val="_SHOPLIST.xls__SHOPLIST_xl_7268"/>
      <sheetName val="_SHOPLIST.xls__SHOPLIST_xl_7269"/>
      <sheetName val="_SHOPLIST.xls__SHOPLIST_xl_7270"/>
      <sheetName val="_SHOPLIST.xls__SHOPLIST_xl_7271"/>
      <sheetName val="_SHOPLIST.xls__SHOPLIST_xl_7272"/>
      <sheetName val="_SHOPLIST.xls__SHOPLIST_xl_7273"/>
      <sheetName val="_SHOPLIST.xls__SHOPLIST_xl_7274"/>
      <sheetName val="_SHOPLIST.xls__SHOPLIST_xl_7275"/>
      <sheetName val="_SHOPLIST.xls__SHOPLIST_xl_7276"/>
      <sheetName val="_SHOPLIST.xls__SHOPLIST_xl_7277"/>
      <sheetName val="_SHOPLIST.xls__SHOPLIST_xl_7278"/>
      <sheetName val="_SHOPLIST.xls__SHOPLIST_xl_7279"/>
      <sheetName val="_SHOPLIST.xls__SHOPLIST_xl_7280"/>
      <sheetName val="_SHOPLIST.xls__SHOPLIST_xl_7281"/>
      <sheetName val="_SHOPLIST.xls__SHOPLIST_xl_7282"/>
      <sheetName val="_SHOPLIST.xls__SHOPLIST_xl_7283"/>
      <sheetName val="_SHOPLIST.xls__SHOPLIST_xl_7284"/>
      <sheetName val="_SHOPLIST.xls__SHOPLIST_xl_7285"/>
      <sheetName val="_SHOPLIST.xls__SHOPLIST_xl_7286"/>
      <sheetName val="_SHOPLIST.xls__SHOPLIST_xl_7287"/>
      <sheetName val="_SHOPLIST.xls__SHOPLIST_xl_7288"/>
      <sheetName val="_SHOPLIST.xls__SHOPLIST_xl_7289"/>
      <sheetName val="_SHOPLIST.xls__SHOPLIST_xl_7290"/>
      <sheetName val="_SHOPLIST.xls__SHOPLIST_xl_7291"/>
      <sheetName val="_SHOPLIST.xls__SHOPLIST_xl_7292"/>
      <sheetName val="_SHOPLIST.xls__SHOPLIST_xl_7293"/>
      <sheetName val="_SHOPLIST.xls__SHOPLIST_xl_7294"/>
      <sheetName val="_SHOPLIST.xls__SHOPLIST_xl_7295"/>
      <sheetName val="_SHOPLIST.xls__SHOPLIST_xl_7296"/>
      <sheetName val="_SHOPLIST.xls__SHOPLIST_xl_7297"/>
      <sheetName val="_SHOPLIST.xls__SHOPLIST_xl_7298"/>
      <sheetName val="_SHOPLIST.xls__SHOPLIST_xl_7299"/>
      <sheetName val="_SHOPLIST.xls__SHOPLIST_xl_7300"/>
      <sheetName val="_SHOPLIST.xls__SHOPLIST_xl_7301"/>
      <sheetName val="_SHOPLIST.xls__SHOPLIST_xl_7302"/>
      <sheetName val="_SHOPLIST.xls__SHOPLIST_xl_7303"/>
      <sheetName val="_SHOPLIST.xls__SHOPLIST_xl_7304"/>
      <sheetName val="_SHOPLIST.xls__SHOPLIST_xl_7305"/>
      <sheetName val="_SHOPLIST.xls__SHOPLIST_xl_7306"/>
      <sheetName val="_SHOPLIST.xls__SHOPLIST_xl_7307"/>
      <sheetName val="_SHOPLIST.xls__SHOPLIST_xl_7308"/>
      <sheetName val="_SHOPLIST.xls__SHOPLIST_xl_7309"/>
      <sheetName val="_SHOPLIST.xls__SHOPLIST_xl_7310"/>
      <sheetName val="_SHOPLIST.xls__SHOPLIST_xl_7311"/>
      <sheetName val="_SHOPLIST.xls__SHOPLIST_xl_7312"/>
      <sheetName val="_SHOPLIST.xls__SHOPLIST_xl_7313"/>
      <sheetName val="_SHOPLIST.xls__SHOPLIST_xl_7314"/>
      <sheetName val="_SHOPLIST.xls__SHOPLIST_xl_7315"/>
      <sheetName val="_SHOPLIST.xls__SHOPLIST_xl_7316"/>
      <sheetName val="_SHOPLIST.xls__SHOPLIST_xl_7317"/>
      <sheetName val="_SHOPLIST.xls__SHOPLIST_xl_7318"/>
      <sheetName val="_SHOPLIST.xls__SHOPLIST_xl_7319"/>
      <sheetName val="_SHOPLIST.xls__SHOPLIST_xl_7320"/>
      <sheetName val="_SHOPLIST.xls__SHOPLIST_xl_7321"/>
      <sheetName val="_SHOPLIST.xls__SHOPLIST_xl_7322"/>
      <sheetName val="_SHOPLIST.xls__SHOPLIST_xl_7323"/>
      <sheetName val="_SHOPLIST.xls__SHOPLIST_xl_7324"/>
      <sheetName val="_SHOPLIST.xls__SHOPLIST_xl_7325"/>
      <sheetName val="_SHOPLIST.xls__SHOPLIST_xl_7326"/>
      <sheetName val="_SHOPLIST.xls__SHOPLIST_xl_7327"/>
      <sheetName val="_SHOPLIST.xls__SHOPLIST_xl_7328"/>
      <sheetName val="_SHOPLIST.xls__SHOPLIST_xl_7329"/>
      <sheetName val="_SHOPLIST.xls__SHOPLIST_xl_7330"/>
      <sheetName val="_SHOPLIST.xls__SHOPLIST_xl_7331"/>
      <sheetName val="_SHOPLIST.xls__SHOPLIST_xl_7332"/>
      <sheetName val="_SHOPLIST.xls__SHOPLIST_xl_7333"/>
      <sheetName val="_SHOPLIST.xls__SHOPLIST_xl_7334"/>
      <sheetName val="_SHOPLIST.xls__SHOPLIST_xl_7335"/>
      <sheetName val="_SHOPLIST.xls__SHOPLIST_xl_7336"/>
      <sheetName val="_SHOPLIST.xls__SHOPLIST_xl_7337"/>
      <sheetName val="_SHOPLIST.xls__SHOPLIST_xl_7338"/>
      <sheetName val="_SHOPLIST.xls__SHOPLIST_xl_7339"/>
      <sheetName val="_SHOPLIST.xls__SHOPLIST_xl_7340"/>
      <sheetName val="_SHOPLIST.xls__SHOPLIST_xl_7341"/>
      <sheetName val="_SHOPLIST.xls__SHOPLIST_xl_7342"/>
      <sheetName val="_SHOPLIST.xls__SHOPLIST_xl_7343"/>
      <sheetName val="_SHOPLIST.xls__SHOPLIST_xl_7344"/>
      <sheetName val="_SHOPLIST.xls__SHOPLIST_xl_7345"/>
      <sheetName val="_SHOPLIST.xls__SHOPLIST_xl_7346"/>
      <sheetName val="_SHOPLIST.xls__SHOPLIST_xl_7347"/>
      <sheetName val="_SHOPLIST.xls__SHOPLIST_xl_7348"/>
      <sheetName val="_SHOPLIST.xls__SHOPLIST_xl_7349"/>
      <sheetName val="_SHOPLIST.xls__SHOPLIST_xl_7350"/>
      <sheetName val="_SHOPLIST.xls__SHOPLIST_xl_7351"/>
      <sheetName val="_SHOPLIST.xls__SHOPLIST_xl_7352"/>
      <sheetName val="_SHOPLIST.xls__SHOPLIST_xl_7353"/>
      <sheetName val="_SHOPLIST.xls__SHOPLIST_xl_7354"/>
      <sheetName val="_SHOPLIST.xls__SHOPLIST_xl_7355"/>
      <sheetName val="_SHOPLIST.xls__SHOPLIST_xl_7356"/>
      <sheetName val="_SHOPLIST.xls__SHOPLIST_xl_7357"/>
      <sheetName val="_SHOPLIST.xls__SHOPLIST_xl_7358"/>
      <sheetName val="_SHOPLIST.xls__SHOPLIST_xl_7359"/>
      <sheetName val="_SHOPLIST.xls__SHOPLIST_xl_7360"/>
      <sheetName val="_SHOPLIST.xls__SHOPLIST_xl_7361"/>
      <sheetName val="_SHOPLIST.xls__SHOPLIST_xl_7362"/>
      <sheetName val="_SHOPLIST.xls__SHOPLIST_xl_7363"/>
      <sheetName val="_SHOPLIST.xls__SHOPLIST_xl_7364"/>
      <sheetName val="_SHOPLIST.xls__SHOPLIST_xl_7365"/>
      <sheetName val="_SHOPLIST.xls__SHOPLIST_xl_7366"/>
      <sheetName val="_SHOPLIST.xls__SHOPLIST_xl_7367"/>
      <sheetName val="_SHOPLIST.xls__SHOPLIST_xl_7368"/>
      <sheetName val="_SHOPLIST.xls_70___0_s__i____90"/>
      <sheetName val="_SHOPLIST.xls__SHOPLIST_xl_7369"/>
      <sheetName val="_SHOPLIST.xls__SHOPLIST_xl_7370"/>
      <sheetName val="_SHOPLIST.xls__SHOPLIST_xl_7371"/>
      <sheetName val="_SHOPLIST.xls__SHOPLIST_xl_7372"/>
      <sheetName val="_SHOPLIST.xls__SHOPLIST_xl_7373"/>
      <sheetName val="_SHOPLIST.xls__SHOPLIST_xl_7374"/>
      <sheetName val="_SHOPLIST.xls__SHOPLIST_xl_7375"/>
      <sheetName val="_SHOPLIST.xls__SHOPLIST_xl_7376"/>
      <sheetName val="_SHOPLIST.xls__SHOPLIST_xl_7377"/>
      <sheetName val="_SHOPLIST.xls__SHOPLIST_xl_7378"/>
      <sheetName val="_SHOPLIST.xls__SHOPLIST_xl_7379"/>
      <sheetName val="_SHOPLIST.xls__SHOPLIST_xl_7380"/>
      <sheetName val="_SHOPLIST.xls__SHOPLIST_xl_7381"/>
      <sheetName val="_SHOPLIST.xls__SHOPLIST_xl_7382"/>
      <sheetName val="_SHOPLIST.xls__SHOPLIST_xl_7383"/>
      <sheetName val="_SHOPLIST.xls__SHOPLIST_xl_7384"/>
      <sheetName val="_SHOPLIST.xls__SHOPLIST_xl_7385"/>
      <sheetName val="_SHOPLIST.xls__SHOPLIST_xl_7386"/>
      <sheetName val="_SHOPLIST.xls__SHOPLIST_xl_7387"/>
      <sheetName val="_SHOPLIST.xls__SHOPLIST_xl_7388"/>
      <sheetName val="_SHOPLIST.xls__SHOPLIST_xl_7389"/>
      <sheetName val="_SHOPLIST.xls__SHOPLIST_xl_7390"/>
      <sheetName val="_SHOPLIST.xls__SHOPLIST_xl_7391"/>
      <sheetName val="_SHOPLIST.xls__SHOPLIST_xl_7392"/>
      <sheetName val="_SHOPLIST.xls__SHOPLIST_xl_7393"/>
      <sheetName val="_SHOPLIST.xls__SHOPLIST_xl_7394"/>
      <sheetName val="_SHOPLIST.xls__SHOPLIST_xl_7395"/>
      <sheetName val="_SHOPLIST.xls__SHOPLIST_xl_7396"/>
      <sheetName val="_SHOPLIST.xls__SHOPLIST_xl_7397"/>
      <sheetName val="_SHOPLIST.xls__SHOPLIST_xl_7398"/>
      <sheetName val="_SHOPLIST.xls__SHOPLIST_xl_7399"/>
      <sheetName val="_SHOPLIST.xls__SHOPLIST_xl_7400"/>
      <sheetName val="_SHOPLIST.xls__SHOPLIST_xl_7401"/>
      <sheetName val="_SHOPLIST.xls__SHOPLIST_xl_7402"/>
      <sheetName val="_SHOPLIST.xls__SHOPLIST_xl_7403"/>
      <sheetName val="_SHOPLIST.xls__SHOPLIST_xl_7404"/>
      <sheetName val="_SHOPLIST.xls__SHOPLIST_xl_7405"/>
      <sheetName val="_SHOPLIST.xls__SHOPLIST_xl_7406"/>
      <sheetName val="_SHOPLIST.xls__SHOPLIST_xl_7407"/>
      <sheetName val="_SHOPLIST.xls__SHOPLIST_xl_7408"/>
      <sheetName val="_SHOPLIST.xls__SHOPLIST_xl_7409"/>
      <sheetName val="_SHOPLIST.xls__SHOPLIST_xl_7410"/>
      <sheetName val="_SHOPLIST.xls__SHOPLIST_xl_7411"/>
      <sheetName val="_SHOPLIST.xls__SHOPLIST_xl_7412"/>
      <sheetName val="_SHOPLIST.xls__SHOPLIST_xl_7413"/>
      <sheetName val="_SHOPLIST.xls__SHOPLIST_xl_7414"/>
      <sheetName val="_SHOPLIST.xls__SHOPLIST_xl_7415"/>
      <sheetName val="_SHOPLIST.xls__SHOPLIST_xl_7416"/>
      <sheetName val="_SHOPLIST.xls__SHOPLIST_xl_7417"/>
      <sheetName val="_SHOPLIST.xls__SHOPLIST_xl_7418"/>
      <sheetName val="_SHOPLIST.xls__SHOPLIST_xl_7419"/>
      <sheetName val="_SHOPLIST.xls__SHOPLIST_xl_7420"/>
      <sheetName val="_SHOPLIST.xls__SHOPLIST_xl_7421"/>
      <sheetName val="_SHOPLIST.xls__SHOPLIST_xl_7422"/>
      <sheetName val="_SHOPLIST.xls__SHOPLIST_xl_7423"/>
      <sheetName val="_SHOPLIST.xls__SHOPLIST_xl_7424"/>
      <sheetName val="_SHOPLIST.xls__SHOPLIST_xl_7425"/>
      <sheetName val="_SHOPLIST.xls__SHOPLIST_xl_7426"/>
      <sheetName val="_SHOPLIST.xls__SHOPLIST_xl_7427"/>
      <sheetName val="_SHOPLIST.xls__SHOPLIST_xl_7428"/>
      <sheetName val="_SHOPLIST.xls__SHOPLIST_xl_7429"/>
      <sheetName val="_SHOPLIST.xls__SHOPLIST_xl_7430"/>
      <sheetName val="_SHOPLIST.xls__SHOPLIST_xl_7431"/>
      <sheetName val="_SHOPLIST.xls__SHOPLIST_xl_7432"/>
      <sheetName val="_SHOPLIST.xls__SHOPLIST_xl_7433"/>
      <sheetName val="_SHOPLIST.xls__SHOPLIST_xl_7434"/>
      <sheetName val="_SHOPLIST.xls__SHOPLIST_xl_7435"/>
      <sheetName val="_SHOPLIST.xls__SHOPLIST_xl_7436"/>
      <sheetName val="_SHOPLIST.xls__SHOPLIST_xl_7437"/>
      <sheetName val="_SHOPLIST.xls__SHOPLIST_xl_7438"/>
      <sheetName val="_SHOPLIST.xls__SHOPLIST_xl_7439"/>
      <sheetName val="_SHOPLIST.xls__SHOPLIST_xl_7440"/>
      <sheetName val="_SHOPLIST.xls__SHOPLIST_xl_7441"/>
      <sheetName val="_SHOPLIST.xls__SHOPLIST_xl_7442"/>
      <sheetName val="_SHOPLIST.xls__SHOPLIST_xl_7443"/>
      <sheetName val="_SHOPLIST.xls__SHOPLIST_xl_7444"/>
      <sheetName val="_SHOPLIST.xls__SHOPLIST_xl_7445"/>
      <sheetName val="_SHOPLIST.xls__SHOPLIST_xl_7446"/>
      <sheetName val="_SHOPLIST.xls__SHOPLIST_xl_7447"/>
      <sheetName val="_SHOPLIST.xls__SHOPLIST_xl_7448"/>
      <sheetName val="_SHOPLIST.xls__SHOPLIST_xl_7449"/>
      <sheetName val="_SHOPLIST.xls__SHOPLIST_xl_7450"/>
      <sheetName val="_SHOPLIST.xls__SHOPLIST_xl_7451"/>
      <sheetName val="_SHOPLIST.xls__SHOPLIST_xl_7452"/>
      <sheetName val="_SHOPLIST.xls__SHOPLIST_xl_7453"/>
      <sheetName val="_SHOPLIST.xls__SHOPLIST_xl_7454"/>
      <sheetName val="_SHOPLIST.xls__SHOPLIST_xl_7455"/>
      <sheetName val="_SHOPLIST.xls__SHOPLIST_xl_7456"/>
      <sheetName val="_SHOPLIST.xls__SHOPLIST_xl_7457"/>
      <sheetName val="_SHOPLIST.xls__SHOPLIST_xl_7458"/>
      <sheetName val="_SHOPLIST.xls__SHOPLIST_xl_7459"/>
      <sheetName val="_SHOPLIST.xls__SHOPLIST_xl_7460"/>
      <sheetName val="_SHOPLIST.xls__SHOPLIST_xl_7461"/>
      <sheetName val="_SHOPLIST.xls__SHOPLIST_xl_7462"/>
      <sheetName val="_SHOPLIST.xls__SHOPLIST_xl_7463"/>
      <sheetName val="_SHOPLIST.xls__SHOPLIST_xl_7464"/>
      <sheetName val="_SHOPLIST.xls__SHOPLIST_xl_7465"/>
      <sheetName val="_SHOPLIST.xls__SHOPLIST_xl_7466"/>
      <sheetName val="_SHOPLIST.xls__SHOPLIST_xl_7467"/>
      <sheetName val="_SHOPLIST.xls__SHOPLIST_xl_7468"/>
      <sheetName val="_SHOPLIST.xls__SHOPLIST_xl_7469"/>
      <sheetName val="_SHOPLIST.xls__SHOPLIST_xl_7470"/>
      <sheetName val="_SHOPLIST.xls__SHOPLIST_xl_7471"/>
      <sheetName val="_SHOPLIST.xls__SHOPLIST_xl_7472"/>
      <sheetName val="_SHOPLIST.xls__SHOPLIST_xl_7473"/>
      <sheetName val="_SHOPLIST.xls__SHOPLIST_xl_7474"/>
      <sheetName val="_SHOPLIST.xls__SHOPLIST_xl_7475"/>
      <sheetName val="_SHOPLIST.xls__SHOPLIST_xl_7476"/>
      <sheetName val="_SHOPLIST.xls__SHOPLIST_xl_7477"/>
      <sheetName val="_SHOPLIST.xls__SHOPLIST_xl_7478"/>
      <sheetName val="_SHOPLIST.xls_70_x005f_x0000___0_x_28"/>
      <sheetName val="_SHOPLIST.xls__SHOPLIST_xl_7479"/>
      <sheetName val="_SHOPLIST.xls__SHOPLIST_xl_7480"/>
      <sheetName val="_SHOPLIST.xls__SHOPLIST_xl_7481"/>
      <sheetName val="_SHOPLIST.xls__SHOPLIST_xl_7482"/>
      <sheetName val="_SHOPLIST.xls__SHOPLIST_xl_7483"/>
      <sheetName val="_SHOPLIST.xls__SHOPLIST_xl_7484"/>
      <sheetName val="_SHOPLIST.xls__SHOPLIST_xl_7485"/>
      <sheetName val="_SHOPLIST.xls__SHOPLIST_xl_7486"/>
      <sheetName val="_SHOPLIST.xls__SHOPLIST_xl_7487"/>
      <sheetName val="_SHOPLIST.xls__SHOPLIST_xl_7488"/>
      <sheetName val="_SHOPLIST.xls__SHOPLIST_xl_7489"/>
      <sheetName val="_SHOPLIST.xls__SHOPLIST_xl_7490"/>
      <sheetName val="_SHOPLIST.xls__SHOPLIST_xl_7491"/>
      <sheetName val="_SHOPLIST.xls__SHOPLIST_xl_7492"/>
      <sheetName val="_SHOPLIST.xls__SHOPLIST_xl_7493"/>
      <sheetName val="_SHOPLIST.xls__SHOPLIST_xl_7494"/>
      <sheetName val="_SHOPLIST.xls__SHOPLIST_xl_7495"/>
      <sheetName val="_SHOPLIST.xls__SHOPLIST_xl_7496"/>
      <sheetName val="_SHOPLIST.xls__SHOPLIST_xl_7497"/>
      <sheetName val="_SHOPLIST.xls__SHOPLIST_xl_7498"/>
      <sheetName val="_SHOPLIST.xls__SHOPLIST_xl_7499"/>
      <sheetName val="_SHOPLIST.xls__SHOPLIST_xl_7500"/>
      <sheetName val="_SHOPLIST.xls__SHOPLIST_xl_7501"/>
      <sheetName val="_SHOPLIST.xls__SHOPLIST_xl_7502"/>
      <sheetName val="_SHOPLIST.xls__SHOPLIST_xl_7503"/>
      <sheetName val="_SHOPLIST.xls__SHOPLIST_xl_7504"/>
      <sheetName val="_SHOPLIST.xls__SHOPLIST_xl_7505"/>
      <sheetName val="_SHOPLIST.xls__SHOPLIST_xl_7506"/>
      <sheetName val="_SHOPLIST.xls__SHOPLIST_xl_7507"/>
      <sheetName val="_SHOPLIST.xls__SHOPLIST_xl_7508"/>
      <sheetName val="_SHOPLIST.xls__SHOPLIST_xl_7509"/>
      <sheetName val="_SHOPLIST.xls__SHOPLIST_xl_7510"/>
      <sheetName val="_SHOPLIST.xls__SHOPLIST_xl_7511"/>
      <sheetName val="_SHOPLIST.xls__SHOPLIST_xl_7512"/>
      <sheetName val="_SHOPLIST.xls__SHOPLIST_xl_7513"/>
      <sheetName val="_SHOPLIST.xls__SHOPLIST_xl_7514"/>
      <sheetName val="_SHOPLIST.xls__SHOPLIST_xl_7515"/>
      <sheetName val="_SHOPLIST.xls__SHOPLIST_xl_7516"/>
      <sheetName val="_SHOPLIST.xls__SHOPLIST_xl_7517"/>
      <sheetName val="_SHOPLIST.xls__SHOPLIST_xl_7518"/>
      <sheetName val="_SHOPLIST.xls__SHOPLIST_xl_7519"/>
      <sheetName val="_SHOPLIST.xls__SHOPLIST_xl_7520"/>
      <sheetName val="_SHOPLIST.xls__SHOPLIST_xl_7521"/>
      <sheetName val="_SHOPLIST.xls__SHOPLIST_xl_7522"/>
      <sheetName val="_SHOPLIST.xls__SHOPLIST_xl_7523"/>
      <sheetName val="_SHOPLIST.xls__SHOPLIST_xl_7524"/>
      <sheetName val="_SHOPLIST.xls__SHOPLIST_xl_7525"/>
      <sheetName val="_SHOPLIST.xls__SHOPLIST_xl_7526"/>
      <sheetName val="_SHOPLIST.xls__SHOPLIST_xl_7527"/>
      <sheetName val="_SHOPLIST.xls__SHOPLIST_xl_7528"/>
      <sheetName val="_SHOPLIST.xls__SHOPLIST_xl_7529"/>
      <sheetName val="_SHOPLIST.xls__SHOPLIST_xl_7530"/>
      <sheetName val="_SHOPLIST.xls__SHOPLIST_xl_7531"/>
      <sheetName val="_SHOPLIST.xls__SHOPLIST_xl_7532"/>
      <sheetName val="_SHOPLIST.xls__SHOPLIST_xl_7533"/>
      <sheetName val="_SHOPLIST.xls__SHOPLIST_xl_7534"/>
      <sheetName val="_SHOPLIST.xls__SHOPLIST_xl_7535"/>
      <sheetName val="_SHOPLIST.xls__SHOPLIST_xl_7536"/>
      <sheetName val="_SHOPLIST.xls__SHOPLIST_xl_7537"/>
      <sheetName val="_SHOPLIST.xls__SHOPLIST_xl_7538"/>
      <sheetName val="_SHOPLIST.xls__SHOPLIST_xl_7539"/>
      <sheetName val="_SHOPLIST.xls__SHOPLIST_xl_7540"/>
      <sheetName val="_SHOPLIST.xls__SHOPLIST_xl_7541"/>
      <sheetName val="_SHOPLIST.xls__SHOPLIST_xl_7542"/>
      <sheetName val="_SHOPLIST.xls__SHOPLIST_xl_7543"/>
      <sheetName val="_SHOPLIST.xls__SHOPLIST_xl_7544"/>
      <sheetName val="_SHOPLIST.xls__SHOPLIST_xl_7545"/>
      <sheetName val="_SHOPLIST.xls__SHOPLIST_xl_7546"/>
      <sheetName val="_SHOPLIST.xls__SHOPLIST_xl_7547"/>
      <sheetName val="_SHOPLIST.xls__SHOPLIST_xl_7548"/>
      <sheetName val="_SHOPLIST.xls__SHOPLIST_xl_7549"/>
      <sheetName val="_SHOPLIST.xls__SHOPLIST_xl_7550"/>
      <sheetName val="_SHOPLIST.xls__SHOPLIST_xl_7551"/>
      <sheetName val="_SHOPLIST.xls__SHOPLIST_xl_7552"/>
      <sheetName val="_SHOPLIST.xls__SHOPLIST_xl_7553"/>
      <sheetName val="_SHOPLIST.xls__SHOPLIST_xl_7554"/>
      <sheetName val="_SHOPLIST.xls__SHOPLIST_xl_7555"/>
      <sheetName val="_SHOPLIST.xls__SHOPLIST_xl_7556"/>
      <sheetName val="_SHOPLIST.xls__SHOPLIST_xl_7557"/>
      <sheetName val="_SHOPLIST.xls__SHOPLIST_xl_7558"/>
      <sheetName val="_SHOPLIST.xls__SHOPLIST_xl_7559"/>
      <sheetName val="_SHOPLIST.xls__SHOPLIST_xl_7560"/>
      <sheetName val="_SHOPLIST.xls__SHOPLIST_xl_7561"/>
      <sheetName val="_SHOPLIST.xls__SHOPLIST_xl_7562"/>
      <sheetName val="_SHOPLIST.xls__SHOPLIST_xl_7563"/>
      <sheetName val="_SHOPLIST.xls__SHOPLIST_xl_7564"/>
      <sheetName val="_SHOPLIST.xls__SHOPLIST_xl_7565"/>
      <sheetName val="_SHOPLIST.xls__SHOPLIST_xl_7566"/>
      <sheetName val="_SHOPLIST.xls__VW__VU________71"/>
      <sheetName val="_SHOPLIST.xls__VW__VU________72"/>
      <sheetName val="_SHOPLIST.xls__SHOPLIST_xl_7567"/>
      <sheetName val="_SHOPLIST.xls_70___0_s__i____91"/>
      <sheetName val="_SHOPLIST.xls__SHOPLIST_xl_7568"/>
      <sheetName val="_SHOPLIST.xls__SHOPLIST_xl_7569"/>
      <sheetName val="_SHOPLIST.xls__VW__VU________73"/>
      <sheetName val="_SHOPLIST.xls__VW__VU________74"/>
      <sheetName val="_SHOPLIST.xls__SHOPLIST_xl_7570"/>
      <sheetName val="_SHOPLIST.xls__SHOPLIST_xl_7571"/>
      <sheetName val="_SHOPLIST.xls_70___0_s__i____92"/>
      <sheetName val="_SHOPLIST.xls__SHOPLIST_xl_7572"/>
      <sheetName val="_SHOPLIST.xls__SHOPLIST_xl_7573"/>
      <sheetName val="_SHOPLIST.xls__SHOPLIST_xl_7574"/>
      <sheetName val="_SHOPLIST.xls__SHOPLIST_xl_7575"/>
      <sheetName val="_SHOPLIST.xls__SHOPLIST_xl_7576"/>
      <sheetName val="_SHOPLIST.xls__SHOPLIST_xl_7577"/>
      <sheetName val="_SHOPLIST.xls__SHOPLIST_xl_7578"/>
      <sheetName val="_SHOPLIST.xls__SHOPLIST_xl_7579"/>
      <sheetName val="_SHOPLIST.xls__SHOPLIST_xl_7580"/>
      <sheetName val="_SHOPLIST.xls__SHOPLIST_xl_7581"/>
      <sheetName val="_SHOPLIST.xls__SHOPLIST_xl_7582"/>
      <sheetName val="_SHOPLIST.xls__SHOPLIST_xl_7583"/>
      <sheetName val="_SHOPLIST.xls__SHOPLIST_xl_7584"/>
      <sheetName val="_SHOPLIST.xls__SHOPLIST_xl_7585"/>
      <sheetName val="_SHOPLIST.xls__SHOPLIST_xl_7586"/>
      <sheetName val="_SHOPLIST.xls__SHOPLIST_xl_7587"/>
      <sheetName val="_SHOPLIST.xls__SHOPLIST_xl_7588"/>
      <sheetName val="_SHOPLIST.xls__SHOPLIST_xl_7589"/>
      <sheetName val="_SHOPLIST.xls__SHOPLIST_xl_7590"/>
      <sheetName val="_SHOPLIST.xls__SHOPLIST_xl_7591"/>
      <sheetName val="_SHOPLIST.xls__SHOPLIST_xl_7592"/>
      <sheetName val="_SHOPLIST.xls__SHOPLIST_xl_7593"/>
      <sheetName val="_SHOPLIST.xls__SHOPLIST_xl_7594"/>
      <sheetName val="_SHOPLIST.xls__SHOPLIST_xl_7595"/>
      <sheetName val="_SHOPLIST.xls__SHOPLIST_xl_7596"/>
      <sheetName val="_SHOPLIST.xls__SHOPLIST_xl_7597"/>
      <sheetName val="_SHOPLIST.xls__SHOPLIST_xl_7598"/>
      <sheetName val="_SHOPLIST.xls__SHOPLIST_xl_7599"/>
      <sheetName val="_SHOPLIST.xls__SHOPLIST_xl_7600"/>
      <sheetName val="_SHOPLIST.xls__SHOPLIST_xl_7601"/>
      <sheetName val="_SHOPLIST.xls__SHOPLIST_xl_7602"/>
      <sheetName val="_SHOPLIST.xls__SHOPLIST_xl_7603"/>
      <sheetName val="_SHOPLIST.xls__SHOPLIST_xl_7604"/>
      <sheetName val="_SHOPLIST.xls__SHOPLIST_xl_7605"/>
      <sheetName val="_SHOPLIST.xls__SHOPLIST_xl_7606"/>
      <sheetName val="_SHOPLIST.xls__SHOPLIST_xl_7607"/>
      <sheetName val="_SHOPLIST.xls__SHOPLIST_xl_7608"/>
      <sheetName val="_SHOPLIST.xls__SHOPLIST_xl_7609"/>
      <sheetName val="_SHOPLIST.xls__SHOPLIST_xl_7610"/>
      <sheetName val="_SHOPLIST.xls__SHOPLIST_xl_7611"/>
      <sheetName val="_SHOPLIST.xls__SHOPLIST_xl_7612"/>
      <sheetName val="_SHOPLIST.xls__SHOPLIST_xl_7613"/>
      <sheetName val="_SHOPLIST.xls__SHOPLIST_xl_7614"/>
      <sheetName val="_SHOPLIST.xls__SHOPLIST_xl_7615"/>
      <sheetName val="_SHOPLIST.xls__SHOPLIST_xl_7616"/>
      <sheetName val="_SHOPLIST.xls__SHOPLIST_xl_7617"/>
      <sheetName val="_SHOPLIST.xls__SHOPLIST_xl_7618"/>
      <sheetName val="_SHOPLIST.xls__SHOPLIST_xl_7619"/>
      <sheetName val="_SHOPLIST.xls__SHOPLIST_xl_7620"/>
      <sheetName val="_SHOPLIST.xls__SHOPLIST_xl_7621"/>
      <sheetName val="_SHOPLIST.xls__SHOPLIST_xl_7622"/>
      <sheetName val="_SHOPLIST.xls__SHOPLIST_xl_7623"/>
      <sheetName val="_SHOPLIST.xls_70___0_s__i____93"/>
      <sheetName val="_SHOPLIST.xls__SHOPLIST_xl_7624"/>
      <sheetName val="_SHOPLIST.xls__SHOPLIST_xl_7625"/>
      <sheetName val="_SHOPLIST.xls__SHOPLIST_xl_7626"/>
      <sheetName val="_SHOPLIST.xls__VW__VU________75"/>
      <sheetName val="_SHOPLIST.xls__SHOPLIST_xl_7627"/>
      <sheetName val="_SHOPLIST.xls__SHOPLIST_xl_7628"/>
      <sheetName val="_SHOPLIST.xls__SHOPLIST_xl_7629"/>
      <sheetName val="_SHOPLIST.xls__SHOPLIST_xl_7630"/>
      <sheetName val="_SHOPLIST.xls__SHOPLIST_xl_7631"/>
      <sheetName val="_SHOPLIST.xls__SHOPLIST_xl_7632"/>
      <sheetName val="_SHOPLIST.xls__SHOPLIST_xl_7633"/>
      <sheetName val="_SHOPLIST.xls__SHOPLIST_xl_7634"/>
      <sheetName val="_SHOPLIST.xls__SHOPLIST_xl_7635"/>
      <sheetName val="_SHOPLIST.xls__SHOPLIST_xl_7636"/>
      <sheetName val="_SHOPLIST.xls__SHOPLIST_xl_7637"/>
      <sheetName val="_SHOPLIST.xls__SHOPLIST_xl_7638"/>
      <sheetName val="_SHOPLIST.xls__SHOPLIST_xl_7639"/>
      <sheetName val="_SHOPLIST.xls__SHOPLIST_xl_7640"/>
      <sheetName val="_SHOPLIST.xls__SHOPLIST_xl_7641"/>
      <sheetName val="_SHOPLIST.xls__SHOPLIST_xl_7642"/>
      <sheetName val="_SHOPLIST.xls__SHOPLIST_xl_7643"/>
      <sheetName val="_SHOPLIST.xls__SHOPLIST_xl_7644"/>
      <sheetName val="_SHOPLIST.xls__SHOPLIST_xl_7645"/>
      <sheetName val="_SHOPLIST.xls__SHOPLIST_xl_7646"/>
      <sheetName val="_SHOPLIST.xls__SHOPLIST_xl_7647"/>
      <sheetName val="_SHOPLIST.xls__SHOPLIST_xl_7648"/>
      <sheetName val="_SHOPLIST.xls__SHOPLIST_xl_7649"/>
      <sheetName val="_SHOPLIST.xls__SHOPLIST_xl_7650"/>
      <sheetName val="_SHOPLIST.xls__SHOPLIST_xl_7651"/>
      <sheetName val="_SHOPLIST.xls__SHOPLIST_xl_7652"/>
      <sheetName val="_SHOPLIST.xls__SHOPLIST_xl_7653"/>
      <sheetName val="_SHOPLIST.xls__SHOPLIST_xl_7654"/>
      <sheetName val="_SHOPLIST.xls__SHOPLIST_xl_7655"/>
      <sheetName val="_SHOPLIST.xls__SHOPLIST_xl_7656"/>
      <sheetName val="_SHOPLIST.xls__SHOPLIST_xl_7657"/>
      <sheetName val="_SHOPLIST.xls__SHOPLIST_xl_7658"/>
      <sheetName val="_SHOPLIST.xls__SHOPLIST_xl_7659"/>
      <sheetName val="_SHOPLIST.xls__SHOPLIST_xl_7660"/>
      <sheetName val="_SHOPLIST.xls__SHOPLIST_xl_7661"/>
      <sheetName val="_SHOPLIST.xls__SHOPLIST_xl_7662"/>
      <sheetName val="_SHOPLIST.xls__SHOPLIST_xl_7663"/>
      <sheetName val="_SHOPLIST.xls__SHOPLIST_xl_7664"/>
      <sheetName val="_SHOPLIST.xls__SHOPLIST_xl_7665"/>
      <sheetName val="_SHOPLIST.xls__SHOPLIST_xl_7666"/>
      <sheetName val="_SHOPLIST.xls__SHOPLIST_xl_7667"/>
      <sheetName val="_SHOPLIST.xls__SHOPLIST_xl_7668"/>
      <sheetName val="_SHOPLIST.xls__SHOPLIST_xl_7669"/>
      <sheetName val="_SHOPLIST.xls__SHOPLIST_xl_7670"/>
      <sheetName val="_SHOPLIST.xls__SHOPLIST_xl_7671"/>
      <sheetName val="_SHOPLIST.xls__SHOPLIST_xl_7672"/>
      <sheetName val="_SHOPLIST.xls__SHOPLIST_xl_7673"/>
      <sheetName val="_SHOPLIST.xls__SHOPLIST_xl_7674"/>
      <sheetName val="_SHOPLIST.xls__SHOPLIST_xl_7675"/>
      <sheetName val="_SHOPLIST.xls__SHOPLIST_xl_7676"/>
      <sheetName val="_SHOPLIST.xls__SHOPLIST_xl_7677"/>
      <sheetName val="_SHOPLIST.xls__SHOPLIST_xl_7678"/>
      <sheetName val="_SHOPLIST.xls__SHOPLIST_xl_7679"/>
      <sheetName val="_SHOPLIST.xls__SHOPLIST_xl_7680"/>
      <sheetName val="_SHOPLIST.xls__SHOPLIST_xl_7681"/>
      <sheetName val="_SHOPLIST.xls__SHOPLIST_xl_7682"/>
      <sheetName val="_SHOPLIST.xls__SHOPLIST_xl_7683"/>
      <sheetName val="_SHOPLIST.xls__SHOPLIST_xl_7684"/>
      <sheetName val="_SHOPLIST.xls__SHOPLIST_xl_7685"/>
      <sheetName val="_SHOPLIST.xls__SHOPLIST_xl_7686"/>
      <sheetName val="_SHOPLIST.xls__SHOPLIST_xl_7687"/>
      <sheetName val="_SHOPLIST.xls__SHOPLIST_xl_7688"/>
      <sheetName val="_SHOPLIST.xls__SHOPLIST_xl_7689"/>
      <sheetName val="_SHOPLIST.xls__SHOPLIST_xl_7690"/>
      <sheetName val="_SHOPLIST.xls__SHOPLIST_xl_7691"/>
      <sheetName val="_SHOPLIST.xls__SHOPLIST_xl_7692"/>
      <sheetName val="_SHOPLIST.xls__SHOPLIST_xl_7693"/>
      <sheetName val="_SHOPLIST.xls__SHOPLIST_xl_7694"/>
      <sheetName val="_SHOPLIST.xls__SHOPLIST_xl_7695"/>
      <sheetName val="_SHOPLIST.xls__SHOPLIST_xl_7696"/>
      <sheetName val="_SHOPLIST.xls__SHOPLIST_xl_7697"/>
      <sheetName val="_SHOPLIST.xls__SHOPLIST_xl_7698"/>
      <sheetName val="_SHOPLIST.xls__SHOPLIST_xl_7699"/>
      <sheetName val="_SHOPLIST.xls__SHOPLIST_xl_7700"/>
      <sheetName val="_SHOPLIST.xls__SHOPLIST_xl_7701"/>
      <sheetName val="_SHOPLIST.xls__SHOPLIST_xl_7702"/>
      <sheetName val="_SHOPLIST.xls__SHOPLIST_xl_7703"/>
      <sheetName val="_SHOPLIST.xls__SHOPLIST_xl_7704"/>
      <sheetName val="_SHOPLIST.xls__SHOPLIST_xl_7705"/>
      <sheetName val="_SHOPLIST.xls__SHOPLIST_xl_7706"/>
      <sheetName val="_SHOPLIST.xls__SHOPLIST_xl_7707"/>
      <sheetName val="_SHOPLIST.xls__SHOPLIST_xl_7708"/>
      <sheetName val="_SHOPLIST.xls__SHOPLIST_xl_7709"/>
      <sheetName val="_SHOPLIST.xls__SHOPLIST_xl_7710"/>
      <sheetName val="_SHOPLIST.xls__SHOPLIST_xl_7711"/>
      <sheetName val="_SHOPLIST.xls__SHOPLIST_xl_7712"/>
      <sheetName val="_SHOPLIST.xls__SHOPLIST_xl_7713"/>
      <sheetName val="_SHOPLIST.xls__SHOPLIST_xl_7714"/>
      <sheetName val="_SHOPLIST.xls__SHOPLIST_xl_7715"/>
      <sheetName val="_SHOPLIST.xls__SHOPLIST_xl_7716"/>
      <sheetName val="_SHOPLIST.xls__SHOPLIST_xl_7717"/>
      <sheetName val="_SHOPLIST.xls__SHOPLIST_xl_7718"/>
      <sheetName val="_SHOPLIST.xls__SHOPLIST_xl_7719"/>
      <sheetName val="_SHOPLIST.xls__SHOPLIST_xl_7720"/>
      <sheetName val="_SHOPLIST.xls__SHOPLIST_xl_7721"/>
      <sheetName val="_SHOPLIST.xls__SHOPLIST_xl_7722"/>
      <sheetName val="_SHOPLIST.xls__SHOPLIST_xl_7723"/>
      <sheetName val="_SHOPLIST.xls__SHOPLIST_xl_7724"/>
      <sheetName val="_SHOPLIST.xls__SHOPLIST_xl_7725"/>
      <sheetName val="_SHOPLIST.xls__SHOPLIST_xl_7726"/>
      <sheetName val="_SHOPLIST.xls__SHOPLIST_xl_7727"/>
      <sheetName val="_SHOPLIST.xls__SHOPLIST_xl_7728"/>
      <sheetName val="_SHOPLIST.xls__SHOPLIST_xl_7729"/>
      <sheetName val="_SHOPLIST.xls__SHOPLIST_xl_7730"/>
      <sheetName val="_SHOPLIST.xls__SHOPLIST_xl_7731"/>
      <sheetName val="_SHOPLIST.xls__SHOPLIST_xl_7732"/>
      <sheetName val="_SHOPLIST.xls__SHOPLIST_xl_7733"/>
      <sheetName val="_SHOPLIST.xls__SHOPLIST_xl_7734"/>
      <sheetName val="_SHOPLIST.xls__SHOPLIST_xl_7735"/>
      <sheetName val="_SHOPLIST.xls__SHOPLIST_xl_7736"/>
      <sheetName val="_SHOPLIST.xls__SHOPLIST_xl_7737"/>
      <sheetName val="_SHOPLIST.xls__SHOPLIST_xl_7738"/>
      <sheetName val="_SHOPLIST.xls__SHOPLIST_xl_7739"/>
      <sheetName val="_SHOPLIST.xls__SHOPLIST_xl_7740"/>
      <sheetName val="_SHOPLIST.xls__SHOPLIST_xl_7741"/>
      <sheetName val="_SHOPLIST.xls__SHOPLIST_xl_7742"/>
      <sheetName val="_SHOPLIST.xls__SHOPLIST_xl_7743"/>
      <sheetName val="_SHOPLIST.xls__SHOPLIST_xl_7744"/>
      <sheetName val="_SHOPLIST.xls__SHOPLIST_xl_7745"/>
      <sheetName val="_SHOPLIST.xls__SHOPLIST_xl_7746"/>
      <sheetName val="_SHOPLIST.xls__SHOPLIST_xl_7747"/>
      <sheetName val="_SHOPLIST.xls__SHOPLIST_xl_7748"/>
      <sheetName val="_SHOPLIST.xls__SHOPLIST_xl_7749"/>
      <sheetName val="_SHOPLIST.xls__SHOPLIST_xl_7750"/>
      <sheetName val="_SHOPLIST.xls__SHOPLIST_xl_7751"/>
      <sheetName val="_SHOPLIST.xls__SHOPLIST_xl_7752"/>
      <sheetName val="_SHOPLIST.xls__SHOPLIST_xl_7753"/>
      <sheetName val="_SHOPLIST.xls__SHOPLIST_xl_7754"/>
      <sheetName val="_SHOPLIST.xls__SHOPLIST_xl_7755"/>
      <sheetName val="_SHOPLIST.xls__SHOPLIST_xl_7756"/>
      <sheetName val="_SHOPLIST.xls__SHOPLIST_xl_7757"/>
      <sheetName val="_SHOPLIST.xls__SHOPLIST_xl_7758"/>
      <sheetName val="_SHOPLIST.xls__SHOPLIST_xl_7759"/>
      <sheetName val="_SHOPLIST.xls__SHOPLIST_xl_7760"/>
      <sheetName val="_SHOPLIST.xls__SHOPLIST_xl_7761"/>
      <sheetName val="_SHOPLIST.xls__SHOPLIST_xl_7762"/>
      <sheetName val="_SHOPLIST.xls__SHOPLIST_xl_7763"/>
      <sheetName val="_SHOPLIST.xls__SHOPLIST_xl_7764"/>
      <sheetName val="_SHOPLIST.xls__SHOPLIST_xl_7765"/>
      <sheetName val="_SHOPLIST.xls__SHOPLIST_xl_7766"/>
      <sheetName val="_SHOPLIST.xls__SHOPLIST_xl_7767"/>
      <sheetName val="_SHOPLIST.xls__SHOPLIST_xl_7768"/>
      <sheetName val="_SHOPLIST.xls__SHOPLIST_xl_7769"/>
      <sheetName val="_SHOPLIST.xls__SHOPLIST_xl_7770"/>
      <sheetName val="_SHOPLIST.xls__SHOPLIST_xl_7771"/>
      <sheetName val="_SHOPLIST.xls__SHOPLIST_xl_7772"/>
      <sheetName val="_SHOPLIST.xls__SHOPLIST_xl_7773"/>
      <sheetName val="_SHOPLIST.xls__SHOPLIST_xl_7774"/>
      <sheetName val="_SHOPLIST.xls__SHOPLIST_xl_7775"/>
      <sheetName val="_SHOPLIST.xls__SHOPLIST_xl_7776"/>
      <sheetName val="_SHOPLIST.xls__SHOPLIST_xl_7777"/>
      <sheetName val="_SHOPLIST.xls__SHOPLIST_xl_7778"/>
      <sheetName val="_SHOPLIST.xls__SHOPLIST_xl_7779"/>
      <sheetName val="_SHOPLIST.xls__SHOPLIST_xl_7780"/>
      <sheetName val="_SHOPLIST.xls__SHOPLIST_xl_7781"/>
      <sheetName val="_SHOPLIST.xls__SHOPLIST_xl_7782"/>
      <sheetName val="_SHOPLIST.xls__SHOPLIST_xl_7783"/>
      <sheetName val="_SHOPLIST.xls__SHOPLIST_xl_7784"/>
      <sheetName val="_SHOPLIST.xls__SHOPLIST_xl_7785"/>
      <sheetName val="_SHOPLIST.xls__SHOPLIST_xl_7786"/>
      <sheetName val="_SHOPLIST.xls__SHOPLIST_xl_7787"/>
      <sheetName val="_SHOPLIST.xls__SHOPLIST_xl_7788"/>
      <sheetName val="_SHOPLIST.xls__SHOPLIST_xl_7789"/>
      <sheetName val="_SHOPLIST.xls__SHOPLIST_xl_7790"/>
      <sheetName val="_SHOPLIST.xls__SHOPLIST_xl_7791"/>
      <sheetName val="_SHOPLIST.xls__SHOPLIST_xl_7792"/>
      <sheetName val="_SHOPLIST.xls__SHOPLIST_xl_7793"/>
      <sheetName val="_SHOPLIST.xls__SHOPLIST_xl_7794"/>
      <sheetName val="_SHOPLIST.xls__SHOPLIST_xl_7795"/>
      <sheetName val="_SHOPLIST.xls__SHOPLIST_xl_7796"/>
      <sheetName val="_SHOPLIST.xls__SHOPLIST_xl_7797"/>
      <sheetName val="_SHOPLIST.xls__SHOPLIST_xl_7798"/>
      <sheetName val="_SHOPLIST.xls__SHOPLIST_xl_7799"/>
      <sheetName val="_SHOPLIST.xls__SHOPLIST_xl_7800"/>
      <sheetName val="_SHOPLIST.xls__SHOPLIST_xl_7801"/>
      <sheetName val="_SHOPLIST.xls__SHOPLIST_xl_7802"/>
      <sheetName val="_SHOPLIST.xls__SHOPLIST_xl_7803"/>
      <sheetName val="_SHOPLIST.xls__SHOPLIST_xl_7804"/>
      <sheetName val="_SHOPLIST.xls__SHOPLIST_xl_7805"/>
      <sheetName val="_SHOPLIST.xls__SHOPLIST_xl_7806"/>
      <sheetName val="_SHOPLIST.xls__SHOPLIST_xl_7807"/>
      <sheetName val="_SHOPLIST.xls__SHOPLIST_xl_7808"/>
      <sheetName val="_SHOPLIST.xls__SHOPLIST_xl_7809"/>
      <sheetName val="_SHOPLIST.xls__SHOPLIST_xl_7810"/>
      <sheetName val="_SHOPLIST.xls__SHOPLIST_xl_7811"/>
      <sheetName val="_SHOPLIST.xls__SHOPLIST_xl_7812"/>
      <sheetName val="_SHOPLIST.xls__SHOPLIST_xl_7813"/>
      <sheetName val="_SHOPLIST.xls__SHOPLIST_xl_7814"/>
      <sheetName val="_SHOPLIST.xls__SHOPLIST_xl_7815"/>
      <sheetName val="_SHOPLIST.xls__SHOPLIST_xl_7816"/>
      <sheetName val="_SHOPLIST.xls__SHOPLIST_xl_7817"/>
      <sheetName val="_SHOPLIST.xls__SHOPLIST_xl_7818"/>
      <sheetName val="_SHOPLIST.xls__SHOPLIST_xl_7819"/>
      <sheetName val="_SHOPLIST.xls__SHOPLIST_xl_7820"/>
      <sheetName val="_SHOPLIST.xls__SHOPLIST_xl_7821"/>
      <sheetName val="_SHOPLIST.xls__SHOPLIST_xl_7822"/>
      <sheetName val="_SHOPLIST.xls__SHOPLIST_xl_7823"/>
      <sheetName val="_SHOPLIST.xls__SHOPLIST_xl_7824"/>
      <sheetName val="_SHOPLIST.xls__SHOPLIST_xl_7825"/>
      <sheetName val="_SHOPLIST.xls__SHOPLIST_xl_7826"/>
      <sheetName val="_SHOPLIST.xls__SHOPLIST_xl_7827"/>
      <sheetName val="_SHOPLIST.xls__SHOPLIST_xl_7828"/>
      <sheetName val="_SHOPLIST.xls__SHOPLIST_xl_7829"/>
      <sheetName val="_SHOPLIST.xls__SHOPLIST_xl_7830"/>
      <sheetName val="_SHOPLIST.xls__SHOPLIST_xl_7831"/>
      <sheetName val="_SHOPLIST.xls__SHOPLIST_xl_7832"/>
      <sheetName val="_SHOPLIST.xls__SHOPLIST_xl_7833"/>
      <sheetName val="_SHOPLIST.xls__SHOPLIST_xl_7834"/>
      <sheetName val="_SHOPLIST.xls__SHOPLIST_xl_7835"/>
      <sheetName val="_SHOPLIST.xls__SHOPLIST_xl_7836"/>
      <sheetName val="_SHOPLIST.xls__SHOPLIST_xl_7837"/>
      <sheetName val="_SHOPLIST.xls__SHOPLIST_xl_7838"/>
      <sheetName val="_SHOPLIST.xls__SHOPLIST_xl_7839"/>
      <sheetName val="_SHOPLIST.xls__SHOPLIST_xl_7840"/>
      <sheetName val="_SHOPLIST.xls__SHOPLIST_xl_7841"/>
      <sheetName val="_SHOPLIST.xls__SHOPLIST_xl_7842"/>
      <sheetName val="_SHOPLIST.xls__SHOPLIST_xl_7843"/>
      <sheetName val="_SHOPLIST.xls__SHOPLIST_xl_7844"/>
      <sheetName val="_SHOPLIST.xls__SHOPLIST_xl_7845"/>
      <sheetName val="_SHOPLIST.xls__SHOPLIST_xl_7846"/>
      <sheetName val="_SHOPLIST.xls__SHOPLIST_xl_7847"/>
      <sheetName val="_SHOPLIST.xls__SHOPLIST_xl_7848"/>
      <sheetName val="_SHOPLIST.xls__SHOPLIST_xl_7849"/>
      <sheetName val="_SHOPLIST.xls__SHOPLIST_xl_7850"/>
      <sheetName val="_SHOPLIST.xls__SHOPLIST_xl_7851"/>
      <sheetName val="_SHOPLIST.xls__SHOPLIST_xl_7852"/>
      <sheetName val="_SHOPLIST.xls__SHOPLIST_xl_7853"/>
      <sheetName val="_SHOPLIST.xls__SHOPLIST_xl_7854"/>
      <sheetName val="_SHOPLIST.xls__SHOPLIST_xl_7855"/>
      <sheetName val="_SHOPLIST.xls__SHOPLIST_xl_7856"/>
      <sheetName val="_SHOPLIST.xls__SHOPLIST_xl_7857"/>
      <sheetName val="_SHOPLIST.xls__SHOPLIST_xl_7858"/>
      <sheetName val="_SHOPLIST.xls__SHOPLIST_xl_7859"/>
      <sheetName val="_SHOPLIST.xls__SHOPLIST_xl_7860"/>
      <sheetName val="_SHOPLIST.xls__SHOPLIST_xl_7861"/>
      <sheetName val="_SHOPLIST.xls__SHOPLIST_xl_7862"/>
      <sheetName val="_SHOPLIST.xls__SHOPLIST_xl_7863"/>
      <sheetName val="_SHOPLIST.xls__SHOPLIST_xl_7864"/>
      <sheetName val="_SHOPLIST.xls__SHOPLIST_xl_7865"/>
      <sheetName val="_SHOPLIST.xls__SHOPLIST_xl_7866"/>
      <sheetName val="_SHOPLIST.xls__SHOPLIST_xl_7867"/>
      <sheetName val="_SHOPLIST.xls__SHOPLIST_xl_7868"/>
      <sheetName val="_SHOPLIST.xls__SHOPLIST_xl_7869"/>
      <sheetName val="_SHOPLIST.xls__SHOPLIST_xl_7870"/>
      <sheetName val="_SHOPLIST.xls__SHOPLIST_xl_7871"/>
      <sheetName val="_SHOPLIST.xls__SHOPLIST_xl_7872"/>
      <sheetName val="_SHOPLIST.xls__SHOPLIST_xl_7873"/>
      <sheetName val="_SHOPLIST.xls__SHOPLIST_xl_7874"/>
      <sheetName val="_SHOPLIST.xls__SHOPLIST_xl_7875"/>
      <sheetName val="_SHOPLIST.xls__SHOPLIST_xl_7876"/>
      <sheetName val="_SHOPLIST.xls__SHOPLIST_xl_7877"/>
      <sheetName val="_SHOPLIST.xls__SHOPLIST_xl_7878"/>
      <sheetName val="_SHOPLIST.xls__SHOPLIST_xl_7879"/>
      <sheetName val="_SHOPLIST.xls__SHOPLIST_xl_7880"/>
      <sheetName val="_SHOPLIST.xls__SHOPLIST_xl_7881"/>
      <sheetName val="_SHOPLIST.xls__SHOPLIST_xl_7882"/>
      <sheetName val="_SHOPLIST.xls__SHOPLIST_xl_7883"/>
      <sheetName val="_SHOPLIST.xls__SHOPLIST_xl_7884"/>
      <sheetName val="_SHOPLIST.xls__SHOPLIST_xl_7885"/>
      <sheetName val="_SHOPLIST.xls__SHOPLIST_xl_7886"/>
      <sheetName val="_SHOPLIST.xls__SHOPLIST_xl_7887"/>
      <sheetName val="_SHOPLIST.xls__SHOPLIST_xl_7888"/>
      <sheetName val="_SHOPLIST.xls__SHOPLIST_xl_7889"/>
      <sheetName val="_SHOPLIST.xls__SHOPLIST_xl_7890"/>
      <sheetName val="_SHOPLIST.xls__SHOPLIST_xl_7891"/>
      <sheetName val="_SHOPLIST.xls__SHOPLIST_xl_7892"/>
      <sheetName val="_SHOPLIST.xls__SHOPLIST_xl_7893"/>
      <sheetName val="_SHOPLIST.xls__SHOPLIST_xl_7894"/>
      <sheetName val="_SHOPLIST.xls__SHOPLIST_xl_7895"/>
      <sheetName val="_SHOPLIST.xls__SHOPLIST_xl_7896"/>
      <sheetName val="_SHOPLIST.xls__SHOPLIST_xl_7897"/>
      <sheetName val="_SHOPLIST.xls__SHOPLIST_xl_7898"/>
      <sheetName val="_SHOPLIST.xls__SHOPLIST_xl_7899"/>
      <sheetName val="_SHOPLIST.xls__SHOPLIST_xl_7900"/>
      <sheetName val="_SHOPLIST.xls__SHOPLIST_xl_7901"/>
      <sheetName val="_SHOPLIST.xls__SHOPLIST_xl_7902"/>
      <sheetName val="_SHOPLIST.xls__SHOPLIST_xl_7903"/>
      <sheetName val="_SHOPLIST.xls__SHOPLIST_xl_7904"/>
      <sheetName val="_SHOPLIST.xls__SHOPLIST_xl_7905"/>
      <sheetName val="_SHOPLIST.xls__SHOPLIST_xl_7906"/>
      <sheetName val="_SHOPLIST.xls__SHOPLIST_xl_7907"/>
      <sheetName val="_SHOPLIST.xls__SHOPLIST_xl_7908"/>
      <sheetName val="_SHOPLIST.xls__SHOPLIST_xl_7909"/>
      <sheetName val="_SHOPLIST.xls__SHOPLIST_xl_7910"/>
      <sheetName val="_SHOPLIST.xls__SHOPLIST_xl_7911"/>
      <sheetName val="_SHOPLIST.xls__SHOPLIST_xl_7912"/>
      <sheetName val="_SHOPLIST.xls__SHOPLIST_xl_7913"/>
      <sheetName val="_SHOPLIST.xls__SHOPLIST_xl_7914"/>
      <sheetName val="_SHOPLIST.xls__SHOPLIST_xl_7915"/>
      <sheetName val="_SHOPLIST.xls__SHOPLIST_xl_7916"/>
      <sheetName val="_SHOPLIST.xls__SHOPLIST_xl_7917"/>
      <sheetName val="_SHOPLIST.xls__SHOPLIST_xl_7918"/>
      <sheetName val="_SHOPLIST.xls__SHOPLIST_xl_7919"/>
      <sheetName val="_SHOPLIST.xls__SHOPLIST_xl_7920"/>
      <sheetName val="_SHOPLIST.xls__SHOPLIST_xl_7921"/>
      <sheetName val="_SHOPLIST.xls__SHOPLIST_xl_7922"/>
      <sheetName val="_SHOPLIST.xls__SHOPLIST_xl_7923"/>
      <sheetName val="_SHOPLIST.xls__SHOPLIST_xl_7924"/>
      <sheetName val="_SHOPLIST.xls__SHOPLIST_xl_7925"/>
      <sheetName val="_SHOPLIST.xls__SHOPLIST_xl_7926"/>
      <sheetName val="_SHOPLIST.xls__SHOPLIST_xl_7927"/>
      <sheetName val="_SHOPLIST.xls__SHOPLIST_xl_7928"/>
      <sheetName val="_SHOPLIST.xls__SHOPLIST_xl_7929"/>
      <sheetName val="_SHOPLIST.xls__SHOPLIST_xl_7930"/>
      <sheetName val="_SHOPLIST.xls__SHOPLIST_xl_7931"/>
      <sheetName val="_SHOPLIST.xls__SHOPLIST_xl_7932"/>
      <sheetName val="_SHOPLIST.xls__SHOPLIST_xl_7933"/>
      <sheetName val="_SHOPLIST.xls__SHOPLIST_xl_7934"/>
      <sheetName val="_SHOPLIST.xls__SHOPLIST_xl_7935"/>
      <sheetName val="_SHOPLIST.xls__SHOPLIST_xl_7936"/>
      <sheetName val="_SHOPLIST.xls__SHOPLIST_xl_7937"/>
      <sheetName val="_SHOPLIST.xls__SHOPLIST_xl_7938"/>
      <sheetName val="_SHOPLIST.xls__SHOPLIST_xl_7939"/>
      <sheetName val="_SHOPLIST.xls__SHOPLIST_xl_7940"/>
      <sheetName val="_SHOPLIST.xls__SHOPLIST_xl_7941"/>
      <sheetName val="_SHOPLIST.xls__SHOPLIST_xl_7942"/>
      <sheetName val="_SHOPLIST.xls__SHOPLIST_xl_7943"/>
      <sheetName val="_SHOPLIST.xls__SHOPLIST_xl_7944"/>
      <sheetName val="_SHOPLIST.xls__SHOPLIST_xl_7945"/>
      <sheetName val="_SHOPLIST.xls__SHOPLIST_xl_7946"/>
      <sheetName val="_SHOPLIST.xls__SHOPLIST_xl_7947"/>
      <sheetName val="_SHOPLIST.xls__SHOPLIST_xl_7948"/>
      <sheetName val="_SHOPLIST.xls__SHOPLIST_xl_7949"/>
      <sheetName val="_SHOPLIST.xls__SHOPLIST_xl_7950"/>
      <sheetName val="_SHOPLIST.xls__SHOPLIST_xl_7951"/>
      <sheetName val="_SHOPLIST.xls__SHOPLIST_xl_7952"/>
      <sheetName val="_SHOPLIST.xls__SHOPLIST_xl_7953"/>
      <sheetName val="_SHOPLIST.xls__SHOPLIST_xl_7954"/>
      <sheetName val="_SHOPLIST.xls__SHOPLIST_xl_7955"/>
      <sheetName val="_SHOPLIST.xls__SHOPLIST_xl_7956"/>
      <sheetName val="_SHOPLIST.xls__SHOPLIST_xl_7957"/>
      <sheetName val="_SHOPLIST.xls__SHOPLIST_xl_7958"/>
      <sheetName val="_SHOPLIST.xls_70___0_s__i____94"/>
      <sheetName val="_SHOPLIST.xls__VW__VU________76"/>
      <sheetName val="_SHOPLIST.xls__VW__VU________77"/>
      <sheetName val="_SHOPLIST.xls_70_x005f_x0000___0_x_29"/>
      <sheetName val="_SHOPLIST.xls_70___0_s__i____95"/>
      <sheetName val="_SHOPLIST.xls_70___0_s__i____96"/>
      <sheetName val="_SHOPLIST.xls__SHOPLIST_xl_7959"/>
      <sheetName val="_SHOPLIST.xls__SHOPLIST_xl_7960"/>
      <sheetName val="_SHOPLIST.xls__SHOPLIST_xl_7961"/>
      <sheetName val="_SHOPLIST.xls__SHOPLIST_xl_7962"/>
      <sheetName val="_SHOPLIST.xls__SHOPLIST_xl_7963"/>
      <sheetName val="_SHOPLIST.xls__SHOPLIST_xl_7964"/>
      <sheetName val="_SHOPLIST.xls__SHOPLIST_xl_7965"/>
      <sheetName val="_SHOPLIST.xls__SHOPLIST_xl_7966"/>
      <sheetName val="_SHOPLIST.xls__SHOPLIST_xl_7967"/>
      <sheetName val="_SHOPLIST.xls__SHOPLIST_xl_7968"/>
      <sheetName val="_SHOPLIST.xls__SHOPLIST_xl_7969"/>
      <sheetName val="_SHOPLIST.xls__SHOPLIST_xl_7970"/>
      <sheetName val="_SHOPLIST.xls__SHOPLIST_xl_7971"/>
      <sheetName val="_SHOPLIST.xls__SHOPLIST_xl_7972"/>
      <sheetName val="_SHOPLIST.xls__SHOPLIST_xl_7973"/>
      <sheetName val="_SHOPLIST.xls__SHOPLIST_xl_7974"/>
      <sheetName val="_SHOPLIST.xls__SHOPLIST_xl_7975"/>
      <sheetName val="_SHOPLIST.xls__SHOPLIST_xl_7976"/>
      <sheetName val="_SHOPLIST.xls__SHOPLIST_xl_7977"/>
      <sheetName val="_SHOPLIST.xls__SHOPLIST_xl_7978"/>
      <sheetName val="_SHOPLIST.xls__SHOPLIST_xl_7979"/>
      <sheetName val="_SHOPLIST.xls__SHOPLIST_xl_7980"/>
      <sheetName val="_SHOPLIST.xls__SHOPLIST_xl_7981"/>
      <sheetName val="_SHOPLIST.xls__SHOPLIST_xl_7982"/>
      <sheetName val="_SHOPLIST.xls__SHOPLIST_xl_7983"/>
      <sheetName val="_SHOPLIST.xls__SHOPLIST_xl_7984"/>
      <sheetName val="_SHOPLIST.xls__SHOPLIST_xl_7985"/>
      <sheetName val="_SHOPLIST.xls__SHOPLIST_xl_7986"/>
      <sheetName val="_SHOPLIST.xls__SHOPLIST_xl_7987"/>
      <sheetName val="_SHOPLIST.xls__SHOPLIST_xl_7988"/>
      <sheetName val="_SHOPLIST.xls__SHOPLIST_xl_7989"/>
      <sheetName val="_SHOPLIST.xls__SHOPLIST_xl_7990"/>
      <sheetName val="_SHOPLIST.xls__SHOPLIST_xl_7991"/>
      <sheetName val="_SHOPLIST.xls__SHOPLIST_xl_7992"/>
      <sheetName val="_SHOPLIST.xls__SHOPLIST_xl_7993"/>
      <sheetName val="_SHOPLIST.xls__SHOPLIST_xl_7994"/>
      <sheetName val="_SHOPLIST.xls__SHOPLIST_xl_7995"/>
      <sheetName val="_SHOPLIST.xls__SHOPLIST_xl_7996"/>
      <sheetName val="_SHOPLIST.xls__SHOPLIST_xl_7997"/>
      <sheetName val="_SHOPLIST.xls__SHOPLIST_xl_7998"/>
      <sheetName val="_SHOPLIST.xls__SHOPLIST_xl_7999"/>
      <sheetName val="_SHOPLIST.xls__SHOPLIST_xl_8000"/>
      <sheetName val="_SHOPLIST.xls__SHOPLIST_xl_8001"/>
      <sheetName val="_SHOPLIST.xls__SHOPLIST_xl_8002"/>
      <sheetName val="_SHOPLIST.xls__SHOPLIST_xl_8003"/>
      <sheetName val="_SHOPLIST.xls__SHOPLIST_xl_8004"/>
      <sheetName val="_SHOPLIST.xls__SHOPLIST_xl_8005"/>
      <sheetName val="_SHOPLIST.xls__SHOPLIST_xl_8006"/>
      <sheetName val="_SHOPLIST.xls__SHOPLIST_xl_8007"/>
      <sheetName val="_SHOPLIST.xls__SHOPLIST_xl_8008"/>
      <sheetName val="_SHOPLIST.xls__SHOPLIST_xl_8009"/>
      <sheetName val="_SHOPLIST.xls__SHOPLIST_xl_8010"/>
      <sheetName val="_SHOPLIST.xls__SHOPLIST_xl_8011"/>
      <sheetName val="_SHOPLIST.xls__SHOPLIST_xl_8012"/>
      <sheetName val="_SHOPLIST.xls__SHOPLIST_xl_8013"/>
      <sheetName val="_SHOPLIST.xls__SHOPLIST_xl_8014"/>
      <sheetName val="_SHOPLIST.xls__SHOPLIST_xl_8015"/>
      <sheetName val="_SHOPLIST.xls__SHOPLIST_xl_8016"/>
      <sheetName val="_SHOPLIST.xls__SHOPLIST_xl_8017"/>
      <sheetName val="_SHOPLIST.xls__SHOPLIST_xl_8018"/>
      <sheetName val="_SHOPLIST.xls__SHOPLIST_xl_8019"/>
      <sheetName val="_SHOPLIST.xls__SHOPLIST_xl_8020"/>
      <sheetName val="_SHOPLIST.xls__SHOPLIST_xl_8021"/>
      <sheetName val="_SHOPLIST.xls__SHOPLIST_xl_8022"/>
      <sheetName val="_SHOPLIST.xls__SHOPLIST_xl_8023"/>
      <sheetName val="_SHOPLIST.xls__SHOPLIST_xl_8024"/>
      <sheetName val="_SHOPLIST.xls__SHOPLIST_xl_8025"/>
      <sheetName val="_SHOPLIST.xls__SHOPLIST_xl_8026"/>
      <sheetName val="_SHOPLIST.xls__SHOPLIST_xl_8027"/>
      <sheetName val="_SHOPLIST.xls__SHOPLIST_xl_8028"/>
      <sheetName val="_SHOPLIST.xls__SHOPLIST_xl_8029"/>
      <sheetName val="_SHOPLIST.xls__SHOPLIST_xl_8030"/>
      <sheetName val="_SHOPLIST.xls__SHOPLIST_xl_8031"/>
      <sheetName val="_SHOPLIST.xls__SHOPLIST_xl_8032"/>
      <sheetName val="_SHOPLIST.xls__SHOPLIST_xl_8033"/>
      <sheetName val="_SHOPLIST.xls__SHOPLIST_xl_8034"/>
      <sheetName val="_SHOPLIST.xls__SHOPLIST_xl_8035"/>
      <sheetName val="_SHOPLIST.xls__SHOPLIST_xl_8036"/>
      <sheetName val="_SHOPLIST.xls__SHOPLIST_xl_8037"/>
      <sheetName val="_SHOPLIST.xls__SHOPLIST_xl_8038"/>
      <sheetName val="_SHOPLIST.xls__SHOPLIST_xl_8039"/>
      <sheetName val="_SHOPLIST.xls__SHOPLIST_xl_8040"/>
      <sheetName val="_SHOPLIST.xls__SHOPLIST_xl_8041"/>
      <sheetName val="_SHOPLIST.xls__SHOPLIST_xl_8042"/>
      <sheetName val="_SHOPLIST.xls__SHOPLIST_xl_8043"/>
      <sheetName val="_SHOPLIST.xls__SHOPLIST_xl_8044"/>
      <sheetName val="_SHOPLIST.xls__SHOPLIST_xl_8045"/>
      <sheetName val="_SHOPLIST.xls__SHOPLIST_xl_8046"/>
      <sheetName val="_SHOPLIST.xls__SHOPLIST_xl_8047"/>
      <sheetName val="_SHOPLIST.xls__SHOPLIST_xl_8048"/>
      <sheetName val="_SHOPLIST.xls__SHOPLIST_xl_8049"/>
      <sheetName val="_SHOPLIST.xls__SHOPLIST_xl_8050"/>
      <sheetName val="_SHOPLIST.xls__SHOPLIST_xl_8051"/>
      <sheetName val="_SHOPLIST.xls__SHOPLIST_xl_8052"/>
      <sheetName val="_SHOPLIST.xls__SHOPLIST_xl_8053"/>
      <sheetName val="_SHOPLIST.xls__SHOPLIST_xl_8054"/>
      <sheetName val="_SHOPLIST.xls__SHOPLIST_xl_8055"/>
      <sheetName val="_SHOPLIST.xls__SHOPLIST_xl_8056"/>
      <sheetName val="_SHOPLIST.xls__SHOPLIST_xl_8057"/>
      <sheetName val="_SHOPLIST.xls__SHOPLIST_xl_8058"/>
      <sheetName val="_SHOPLIST.xls__SHOPLIST_xl_8059"/>
      <sheetName val="_SHOPLIST.xls__SHOPLIST_xl_8060"/>
      <sheetName val="_SHOPLIST.xls__SHOPLIST_xl_8061"/>
      <sheetName val="_SHOPLIST.xls__SHOPLIST_xl_8062"/>
      <sheetName val="_SHOPLIST.xls__SHOPLIST_xl_8063"/>
      <sheetName val="_SHOPLIST.xls__SHOPLIST_xl_8064"/>
      <sheetName val="_SHOPLIST.xls__SHOPLIST_xl_8065"/>
      <sheetName val="_SHOPLIST.xls__SHOPLIST_xl_8066"/>
      <sheetName val="_SHOPLIST.xls__SHOPLIST_xl_8067"/>
      <sheetName val="_SHOPLIST.xls__SHOPLIST_xl_8068"/>
      <sheetName val="_SHOPLIST.xls__SHOPLIST_xl_8069"/>
      <sheetName val="_SHOPLIST.xls__SHOPLIST_xl_8070"/>
      <sheetName val="_SHOPLIST.xls__SHOPLIST_xl_8071"/>
      <sheetName val="_SHOPLIST.xls_70___0_s__i____97"/>
      <sheetName val="_SHOPLIST.xls__SHOPLIST_xl_8072"/>
      <sheetName val="_SHOPLIST.xls__SHOPLIST_xl_8073"/>
      <sheetName val="_SHOPLIST.xls__SHOPLIST_xl_8074"/>
      <sheetName val="_SHOPLIST.xls__SHOPLIST_xl_8075"/>
      <sheetName val="_SHOPLIST.xls__SHOPLIST_xl_8076"/>
      <sheetName val="_SHOPLIST.xls__SHOPLIST_xl_8077"/>
      <sheetName val="_SHOPLIST.xls__SHOPLIST_xl_8078"/>
      <sheetName val="_SHOPLIST.xls__SHOPLIST_xl_8079"/>
      <sheetName val="_SHOPLIST.xls__SHOPLIST_xl_8080"/>
      <sheetName val="_SHOPLIST.xls__SHOPLIST_xl_8081"/>
      <sheetName val="_SHOPLIST.xls__SHOPLIST_xl_8082"/>
      <sheetName val="_SHOPLIST.xls__SHOPLIST_xl_8083"/>
      <sheetName val="_SHOPLIST.xls__SHOPLIST_xl_8084"/>
      <sheetName val="_SHOPLIST.xls__SHOPLIST_xl_8085"/>
      <sheetName val="_SHOPLIST.xls__SHOPLIST_xl_8086"/>
      <sheetName val="_SHOPLIST.xls__SHOPLIST_xl_8087"/>
      <sheetName val="_SHOPLIST.xls__SHOPLIST_xl_8088"/>
      <sheetName val="_SHOPLIST.xls__SHOPLIST_xl_8089"/>
      <sheetName val="_SHOPLIST.xls__SHOPLIST_xl_8090"/>
      <sheetName val="_SHOPLIST.xls__SHOPLIST_xl_8091"/>
      <sheetName val="_SHOPLIST.xls__SHOPLIST_xl_8092"/>
      <sheetName val="_SHOPLIST.xls__SHOPLIST_xl_8093"/>
      <sheetName val="_SHOPLIST.xls__SHOPLIST_xl_8094"/>
      <sheetName val="_SHOPLIST.xls__SHOPLIST_xl_8095"/>
      <sheetName val="_SHOPLIST.xls__SHOPLIST_xl_8096"/>
      <sheetName val="_SHOPLIST.xls__SHOPLIST_xl_8097"/>
      <sheetName val="_SHOPLIST.xls__SHOPLIST_xl_8098"/>
      <sheetName val="_SHOPLIST.xls__SHOPLIST_xl_8099"/>
      <sheetName val="_SHOPLIST.xls__SHOPLIST_xl_8100"/>
      <sheetName val="_SHOPLIST.xls__SHOPLIST_xl_8101"/>
      <sheetName val="_SHOPLIST.xls__SHOPLIST_xl_8102"/>
      <sheetName val="_SHOPLIST.xls__SHOPLIST_xl_8103"/>
      <sheetName val="_SHOPLIST.xls__SHOPLIST_xl_8104"/>
      <sheetName val="_SHOPLIST.xls__SHOPLIST_xl_8105"/>
      <sheetName val="_SHOPLIST.xls__SHOPLIST_xl_8106"/>
      <sheetName val="_SHOPLIST.xls__SHOPLIST_xl_8107"/>
      <sheetName val="_SHOPLIST.xls__SHOPLIST_xl_8108"/>
      <sheetName val="_SHOPLIST.xls__SHOPLIST_xl_8109"/>
      <sheetName val="_SHOPLIST.xls__SHOPLIST_xl_8110"/>
      <sheetName val="_SHOPLIST.xls__SHOPLIST_xl_8111"/>
      <sheetName val="_SHOPLIST.xls__SHOPLIST_xl_8112"/>
      <sheetName val="_SHOPLIST.xls__SHOPLIST_xl_8113"/>
      <sheetName val="_SHOPLIST.xls__SHOPLIST_xl_8114"/>
      <sheetName val="_SHOPLIST.xls__SHOPLIST_xl_8115"/>
      <sheetName val="_SHOPLIST.xls__SHOPLIST_xl_8116"/>
      <sheetName val="_SHOPLIST.xls__SHOPLIST_xl_8117"/>
      <sheetName val="_SHOPLIST.xls__SHOPLIST_xl_8118"/>
      <sheetName val="_SHOPLIST.xls__SHOPLIST_xl_8119"/>
      <sheetName val="_SHOPLIST.xls__SHOPLIST_xl_8120"/>
      <sheetName val="_SHOPLIST.xls__SHOPLIST_xl_8121"/>
      <sheetName val="_SHOPLIST.xls__SHOPLIST_xl_8122"/>
      <sheetName val="_SHOPLIST.xls__SHOPLIST_xl_8123"/>
      <sheetName val="_SHOPLIST.xls__SHOPLIST_xl_8124"/>
      <sheetName val="_SHOPLIST.xls__SHOPLIST_xl_8125"/>
      <sheetName val="_SHOPLIST.xls__SHOPLIST_xl_8126"/>
      <sheetName val="_SHOPLIST.xls__SHOPLIST_xl_8127"/>
      <sheetName val="_SHOPLIST.xls__SHOPLIST_xl_8128"/>
      <sheetName val="_SHOPLIST.xls__SHOPLIST_xl_8129"/>
      <sheetName val="_SHOPLIST.xls__SHOPLIST_xl_8130"/>
      <sheetName val="_SHOPLIST.xls__SHOPLIST_xl_8131"/>
      <sheetName val="_SHOPLIST.xls__SHOPLIST_xl_8132"/>
      <sheetName val="_SHOPLIST.xls__SHOPLIST_xl_8133"/>
      <sheetName val="_SHOPLIST.xls__SHOPLIST_xl_8134"/>
      <sheetName val="_SHOPLIST.xls__SHOPLIST_xl_8135"/>
      <sheetName val="_SHOPLIST.xls__SHOPLIST_xl_8136"/>
      <sheetName val="_SHOPLIST.xls__SHOPLIST_xl_8137"/>
      <sheetName val="_SHOPLIST.xls__SHOPLIST_xl_8138"/>
      <sheetName val="_SHOPLIST.xls__SHOPLIST_xl_8139"/>
      <sheetName val="_SHOPLIST.xls__SHOPLIST_xl_8140"/>
      <sheetName val="_SHOPLIST.xls__SHOPLIST_xl_8141"/>
      <sheetName val="_SHOPLIST.xls__SHOPLIST_xl_8142"/>
      <sheetName val="_SHOPLIST.xls__SHOPLIST_xl_8143"/>
      <sheetName val="_SHOPLIST.xls__SHOPLIST_xl_8144"/>
      <sheetName val="_SHOPLIST.xls__SHOPLIST_xl_8145"/>
      <sheetName val="_SHOPLIST.xls__SHOPLIST_xl_8146"/>
      <sheetName val="_SHOPLIST.xls__SHOPLIST_xl_8147"/>
      <sheetName val="_SHOPLIST.xls__SHOPLIST_xl_8148"/>
      <sheetName val="_SHOPLIST.xls__SHOPLIST_xl_8149"/>
      <sheetName val="_SHOPLIST.xls__SHOPLIST_xl_8150"/>
      <sheetName val="_SHOPLIST.xls__SHOPLIST_xl_8151"/>
      <sheetName val="_SHOPLIST.xls__SHOPLIST_xl_8152"/>
      <sheetName val="_SHOPLIST.xls__SHOPLIST_xl_8153"/>
      <sheetName val="_SHOPLIST.xls__SHOPLIST_xl_8154"/>
      <sheetName val="_SHOPLIST.xls__SHOPLIST_xl_8155"/>
      <sheetName val="_SHOPLIST.xls__SHOPLIST_xl_8156"/>
      <sheetName val="_SHOPLIST.xls__SHOPLIST_xl_8157"/>
      <sheetName val="_SHOPLIST.xls__SHOPLIST_xl_8158"/>
      <sheetName val="_SHOPLIST.xls__SHOPLIST_xl_8159"/>
      <sheetName val="_SHOPLIST.xls__SHOPLIST_xl_8160"/>
      <sheetName val="_SHOPLIST.xls__SHOPLIST_xl_8161"/>
      <sheetName val="_SHOPLIST.xls__SHOPLIST_xl_8162"/>
      <sheetName val="_SHOPLIST.xls__SHOPLIST_xl_8163"/>
      <sheetName val="_SHOPLIST.xls__SHOPLIST_xl_8164"/>
      <sheetName val="_SHOPLIST.xls__SHOPLIST_xl_8165"/>
      <sheetName val="_SHOPLIST.xls__SHOPLIST_xl_8166"/>
      <sheetName val="_SHOPLIST.xls__SHOPLIST_xl_8167"/>
      <sheetName val="_SHOPLIST.xls__SHOPLIST_xl_8168"/>
      <sheetName val="_SHOPLIST.xls__SHOPLIST_xl_8169"/>
      <sheetName val="_SHOPLIST.xls__SHOPLIST_xl_8170"/>
      <sheetName val="_SHOPLIST.xls__SHOPLIST_xl_8171"/>
      <sheetName val="_SHOPLIST.xls__SHOPLIST_xl_8172"/>
      <sheetName val="_SHOPLIST.xls__SHOPLIST_xl_8173"/>
      <sheetName val="_SHOPLIST.xls__SHOPLIST_xl_8174"/>
      <sheetName val="_SHOPLIST.xls__SHOPLIST_xl_8175"/>
      <sheetName val="_SHOPLIST.xls__SHOPLIST_xl_8176"/>
      <sheetName val="_SHOPLIST.xls__SHOPLIST_xl_8177"/>
      <sheetName val="_SHOPLIST.xls__SHOPLIST_xl_8178"/>
      <sheetName val="_SHOPLIST.xls__SHOPLIST_xl_8179"/>
      <sheetName val="_SHOPLIST.xls__SHOPLIST_xl_8180"/>
      <sheetName val="_SHOPLIST.xls__SHOPLIST_xl_8181"/>
      <sheetName val="_SHOPLIST.xls_70_x005f_x0000___0_x_30"/>
      <sheetName val="_SHOPLIST.xls__SHOPLIST_xl_8182"/>
      <sheetName val="_SHOPLIST.xls__SHOPLIST_xl_8183"/>
      <sheetName val="_SHOPLIST.xls__SHOPLIST_xl_8184"/>
      <sheetName val="_SHOPLIST.xls__SHOPLIST_xl_8185"/>
      <sheetName val="_SHOPLIST.xls__SHOPLIST_xl_8186"/>
      <sheetName val="_SHOPLIST.xls__SHOPLIST_xl_8187"/>
      <sheetName val="_SHOPLIST.xls__SHOPLIST_xl_8188"/>
      <sheetName val="_SHOPLIST.xls__SHOPLIST_xl_8189"/>
      <sheetName val="_SHOPLIST.xls__SHOPLIST_xl_8190"/>
      <sheetName val="_SHOPLIST.xls__SHOPLIST_xl_8191"/>
      <sheetName val="_SHOPLIST.xls__SHOPLIST_xl_8192"/>
      <sheetName val="_SHOPLIST.xls__SHOPLIST_xl_8193"/>
      <sheetName val="_SHOPLIST.xls__SHOPLIST_xl_8194"/>
      <sheetName val="_SHOPLIST.xls__SHOPLIST_xl_8195"/>
      <sheetName val="_SHOPLIST.xls__SHOPLIST_xl_8196"/>
      <sheetName val="_SHOPLIST.xls__SHOPLIST_xl_8197"/>
      <sheetName val="_SHOPLIST.xls__SHOPLIST_xl_8198"/>
      <sheetName val="_SHOPLIST.xls__SHOPLIST_xl_8199"/>
      <sheetName val="_SHOPLIST.xls__SHOPLIST_xl_8200"/>
      <sheetName val="_SHOPLIST.xls__SHOPLIST_xl_8201"/>
      <sheetName val="_SHOPLIST.xls__SHOPLIST_xl_8202"/>
      <sheetName val="_SHOPLIST.xls__SHOPLIST_xl_8203"/>
      <sheetName val="_SHOPLIST.xls__SHOPLIST_xl_8204"/>
      <sheetName val="_SHOPLIST.xls__SHOPLIST_xl_8205"/>
      <sheetName val="_SHOPLIST.xls__SHOPLIST_xl_8206"/>
      <sheetName val="_SHOPLIST.xls__SHOPLIST_xl_8207"/>
      <sheetName val="_SHOPLIST.xls__SHOPLIST_xl_8208"/>
      <sheetName val="_SHOPLIST.xls__SHOPLIST_xl_8209"/>
      <sheetName val="_SHOPLIST.xls__SHOPLIST_xl_8210"/>
      <sheetName val="_SHOPLIST.xls__SHOPLIST_xl_8211"/>
      <sheetName val="_SHOPLIST.xls__SHOPLIST_xl_8212"/>
      <sheetName val="_SHOPLIST.xls__SHOPLIST_xl_8213"/>
      <sheetName val="_SHOPLIST.xls__SHOPLIST_xl_8214"/>
      <sheetName val="_SHOPLIST.xls__SHOPLIST_xl_8215"/>
      <sheetName val="_SHOPLIST.xls__SHOPLIST_xl_8216"/>
      <sheetName val="_SHOPLIST.xls__SHOPLIST_xl_8217"/>
      <sheetName val="_SHOPLIST.xls__SHOPLIST_xl_8218"/>
      <sheetName val="_SHOPLIST.xls__SHOPLIST_xl_8219"/>
      <sheetName val="_SHOPLIST.xls__SHOPLIST_xl_8220"/>
      <sheetName val="_SHOPLIST.xls__SHOPLIST_xl_8221"/>
      <sheetName val="_SHOPLIST.xls__SHOPLIST_xl_8222"/>
      <sheetName val="_SHOPLIST.xls__SHOPLIST_xl_8223"/>
      <sheetName val="_SHOPLIST.xls__SHOPLIST_xl_8224"/>
      <sheetName val="_SHOPLIST.xls__SHOPLIST_xl_8225"/>
      <sheetName val="_SHOPLIST.xls__SHOPLIST_xl_8226"/>
      <sheetName val="_SHOPLIST.xls__SHOPLIST_xl_8227"/>
      <sheetName val="_SHOPLIST.xls__SHOPLIST_xl_8228"/>
      <sheetName val="_SHOPLIST.xls__SHOPLIST_xl_8229"/>
      <sheetName val="_SHOPLIST.xls__SHOPLIST_xl_8230"/>
      <sheetName val="_SHOPLIST.xls__SHOPLIST_xl_8231"/>
      <sheetName val="_SHOPLIST.xls__SHOPLIST_xl_8232"/>
      <sheetName val="_SHOPLIST.xls__SHOPLIST_xl_8233"/>
      <sheetName val="_SHOPLIST.xls__SHOPLIST_xl_8234"/>
      <sheetName val="_SHOPLIST.xls__SHOPLIST_xl_8235"/>
      <sheetName val="_SHOPLIST.xls__SHOPLIST_xl_8236"/>
      <sheetName val="_SHOPLIST.xls__SHOPLIST_xl_8237"/>
      <sheetName val="_SHOPLIST.xls__SHOPLIST_xl_8238"/>
      <sheetName val="_SHOPLIST.xls__SHOPLIST_xl_8239"/>
      <sheetName val="_SHOPLIST.xls__SHOPLIST_xl_8240"/>
      <sheetName val="_SHOPLIST.xls__SHOPLIST_xl_8241"/>
      <sheetName val="_SHOPLIST.xls__SHOPLIST_xl_8242"/>
      <sheetName val="_SHOPLIST.xls__SHOPLIST_xl_8243"/>
      <sheetName val="_SHOPLIST.xls__SHOPLIST_xl_8244"/>
      <sheetName val="_SHOPLIST.xls__SHOPLIST_xl_8245"/>
      <sheetName val="_SHOPLIST.xls__SHOPLIST_xl_8246"/>
      <sheetName val="_SHOPLIST.xls__SHOPLIST_xl_8247"/>
      <sheetName val="_SHOPLIST.xls__SHOPLIST_xl_8248"/>
      <sheetName val="_SHOPLIST.xls__SHOPLIST_xl_8249"/>
      <sheetName val="_SHOPLIST.xls__SHOPLIST_xl_8250"/>
      <sheetName val="_SHOPLIST.xls__SHOPLIST_xl_8251"/>
      <sheetName val="_SHOPLIST.xls__SHOPLIST_xl_8252"/>
      <sheetName val="_SHOPLIST.xls__SHOPLIST_xl_8253"/>
      <sheetName val="_SHOPLIST.xls__SHOPLIST_xl_8254"/>
      <sheetName val="_SHOPLIST.xls__SHOPLIST_xl_8255"/>
      <sheetName val="_SHOPLIST.xls__SHOPLIST_xl_8256"/>
      <sheetName val="_SHOPLIST.xls__SHOPLIST_xl_8257"/>
      <sheetName val="_SHOPLIST.xls__SHOPLIST_xl_8258"/>
      <sheetName val="_SHOPLIST.xls__SHOPLIST_xl_8259"/>
      <sheetName val="_SHOPLIST.xls__SHOPLIST_xl_8260"/>
      <sheetName val="_SHOPLIST.xls__SHOPLIST_xl_8261"/>
      <sheetName val="_SHOPLIST.xls__SHOPLIST_xl_8262"/>
      <sheetName val="_SHOPLIST.xls__SHOPLIST_xl_8263"/>
      <sheetName val="_SHOPLIST.xls__SHOPLIST_xl_8264"/>
      <sheetName val="_SHOPLIST.xls__SHOPLIST_xl_8265"/>
      <sheetName val="_SHOPLIST.xls__SHOPLIST_xl_8266"/>
      <sheetName val="_SHOPLIST.xls__SHOPLIST_xl_8267"/>
      <sheetName val="_SHOPLIST.xls__SHOPLIST_xl_8268"/>
      <sheetName val="_SHOPLIST.xls__SHOPLIST_xl_8269"/>
      <sheetName val="_SHOPLIST.xls__VW__VU________78"/>
      <sheetName val="_SHOPLIST.xls__VW__VU________79"/>
      <sheetName val="_SHOPLIST.xls__SHOPLIST_xl_8270"/>
      <sheetName val="_SHOPLIST.xls_70___0_s__i____98"/>
      <sheetName val="_SHOPLIST.xls__SHOPLIST_xl_8271"/>
      <sheetName val="_SHOPLIST.xls__SHOPLIST_xl_8272"/>
      <sheetName val="_SHOPLIST.xls__VW__VU________80"/>
      <sheetName val="_SHOPLIST.xls__VW__VU________81"/>
      <sheetName val="_SHOPLIST.xls__SHOPLIST_xl_8273"/>
      <sheetName val="_SHOPLIST.xls__SHOPLIST_xl_8274"/>
      <sheetName val="_SHOPLIST.xls_70___0_s__i____99"/>
      <sheetName val="_SHOPLIST.xls__SHOPLIST_xl_8275"/>
      <sheetName val="_SHOPLIST.xls__SHOPLIST_xl_8276"/>
      <sheetName val="_SHOPLIST.xls__SHOPLIST_xl_8277"/>
      <sheetName val="_SHOPLIST.xls__SHOPLIST_xl_8278"/>
      <sheetName val="_SHOPLIST.xls__SHOPLIST_xl_8279"/>
      <sheetName val="_SHOPLIST.xls__SHOPLIST_xl_8280"/>
      <sheetName val="_SHOPLIST.xls__SHOPLIST_xl_8281"/>
      <sheetName val="_SHOPLIST.xls__SHOPLIST_xl_8282"/>
      <sheetName val="_SHOPLIST.xls__SHOPLIST_xl_8283"/>
      <sheetName val="_SHOPLIST.xls__SHOPLIST_xl_8284"/>
      <sheetName val="_SHOPLIST.xls__SHOPLIST_xl_8285"/>
      <sheetName val="_SHOPLIST.xls__SHOPLIST_xl_8286"/>
      <sheetName val="_SHOPLIST.xls__SHOPLIST_xl_8287"/>
      <sheetName val="_SHOPLIST.xls__SHOPLIST_xl_8288"/>
      <sheetName val="_SHOPLIST.xls__SHOPLIST_xl_8289"/>
      <sheetName val="_SHOPLIST.xls__SHOPLIST_xl_8290"/>
      <sheetName val="_SHOPLIST.xls__SHOPLIST_xl_8291"/>
      <sheetName val="_SHOPLIST.xls__SHOPLIST_xl_8292"/>
      <sheetName val="_SHOPLIST.xls__SHOPLIST_xl_8293"/>
      <sheetName val="_SHOPLIST.xls__SHOPLIST_xl_8294"/>
      <sheetName val="_SHOPLIST.xls__SHOPLIST_xl_8295"/>
      <sheetName val="_SHOPLIST.xls__SHOPLIST_xl_8296"/>
      <sheetName val="_SHOPLIST.xls__SHOPLIST_xl_8297"/>
      <sheetName val="_SHOPLIST.xls__SHOPLIST_xl_8298"/>
      <sheetName val="_SHOPLIST.xls__SHOPLIST_xl_8299"/>
      <sheetName val="_SHOPLIST.xls__SHOPLIST_xl_8300"/>
      <sheetName val="_SHOPLIST.xls__SHOPLIST_xl_8301"/>
      <sheetName val="_SHOPLIST.xls__SHOPLIST_xl_8302"/>
      <sheetName val="_SHOPLIST.xls__SHOPLIST_xl_8303"/>
      <sheetName val="_SHOPLIST.xls__SHOPLIST_xl_8304"/>
      <sheetName val="_SHOPLIST.xls__SHOPLIST_xl_8305"/>
      <sheetName val="_SHOPLIST.xls__SHOPLIST_xl_8306"/>
      <sheetName val="_SHOPLIST.xls__SHOPLIST_xl_8307"/>
      <sheetName val="_SHOPLIST.xls__SHOPLIST_xl_8308"/>
      <sheetName val="_SHOPLIST.xls__SHOPLIST_xl_8309"/>
      <sheetName val="_SHOPLIST.xls__SHOPLIST_xl_8310"/>
      <sheetName val="_SHOPLIST.xls__SHOPLIST_xl_8311"/>
      <sheetName val="_SHOPLIST.xls__SHOPLIST_xl_8312"/>
      <sheetName val="_SHOPLIST.xls__SHOPLIST_xl_8313"/>
      <sheetName val="_SHOPLIST.xls__SHOPLIST_xl_8314"/>
      <sheetName val="_SHOPLIST.xls__SHOPLIST_xl_8315"/>
      <sheetName val="_SHOPLIST.xls__SHOPLIST_xl_8316"/>
      <sheetName val="_SHOPLIST.xls__SHOPLIST_xl_8317"/>
      <sheetName val="_SHOPLIST.xls__SHOPLIST_xl_8318"/>
      <sheetName val="_SHOPLIST.xls__SHOPLIST_xl_8319"/>
      <sheetName val="_SHOPLIST.xls__SHOPLIST_xl_8320"/>
      <sheetName val="_SHOPLIST.xls__SHOPLIST_xl_8321"/>
      <sheetName val="_SHOPLIST.xls__SHOPLIST_xl_8322"/>
      <sheetName val="_SHOPLIST.xls__SHOPLIST_xl_8323"/>
      <sheetName val="_SHOPLIST.xls__SHOPLIST_xl_8324"/>
      <sheetName val="_SHOPLIST.xls__SHOPLIST_xl_8325"/>
      <sheetName val="_SHOPLIST.xls__SHOPLIST_xl_8326"/>
      <sheetName val="_SHOPLIST.xls_70___0_s__i___100"/>
      <sheetName val="_SHOPLIST.xls__SHOPLIST_xl_8327"/>
      <sheetName val="_SHOPLIST.xls__SHOPLIST_xl_8328"/>
      <sheetName val="_SHOPLIST.xls__SHOPLIST_xl_8329"/>
      <sheetName val="_SHOPLIST.xls__VW__VU________82"/>
      <sheetName val="_SHOPLIST.xls__SHOPLIST_xl_8330"/>
      <sheetName val="_SHOPLIST.xls__SHOPLIST_xl_8331"/>
      <sheetName val="_SHOPLIST.xls__SHOPLIST_xl_8332"/>
      <sheetName val="_SHOPLIST.xls__SHOPLIST_xl_8333"/>
      <sheetName val="_SHOPLIST.xls__SHOPLIST_xl_8334"/>
      <sheetName val="_SHOPLIST.xls__SHOPLIST_xl_8335"/>
      <sheetName val="_SHOPLIST.xls__SHOPLIST_xl_8336"/>
      <sheetName val="_SHOPLIST.xls__SHOPLIST_xl_8337"/>
      <sheetName val="_SHOPLIST.xls__SHOPLIST_xl_8338"/>
      <sheetName val="_SHOPLIST.xls__SHOPLIST_xl_8339"/>
      <sheetName val="_SHOPLIST.xls__SHOPLIST_xl_8340"/>
      <sheetName val="_SHOPLIST.xls__SHOPLIST_xl_8341"/>
      <sheetName val="_SHOPLIST.xls__SHOPLIST_xl_8342"/>
      <sheetName val="_SHOPLIST.xls__SHOPLIST_xl_8343"/>
      <sheetName val="_SHOPLIST.xls__SHOPLIST_xl_8344"/>
      <sheetName val="_SHOPLIST.xls__SHOPLIST_xl_8345"/>
      <sheetName val="_SHOPLIST.xls__SHOPLIST_xl_8346"/>
      <sheetName val="_SHOPLIST.xls__SHOPLIST_xl_8347"/>
      <sheetName val="_SHOPLIST.xls__SHOPLIST_xl_8348"/>
      <sheetName val="_SHOPLIST.xls__SHOPLIST_xl_8349"/>
      <sheetName val="_SHOPLIST.xls__SHOPLIST_xl_8350"/>
      <sheetName val="_SHOPLIST.xls__SHOPLIST_xl_8351"/>
      <sheetName val="_SHOPLIST.xls__SHOPLIST_xl_8352"/>
      <sheetName val="_SHOPLIST.xls__SHOPLIST_xl_8353"/>
      <sheetName val="_SHOPLIST.xls__SHOPLIST_xl_8354"/>
      <sheetName val="_SHOPLIST.xls__SHOPLIST_xl_8355"/>
      <sheetName val="_SHOPLIST.xls__SHOPLIST_xl_8356"/>
      <sheetName val="_SHOPLIST.xls__SHOPLIST_xl_8357"/>
      <sheetName val="_SHOPLIST.xls__SHOPLIST_xl_8358"/>
      <sheetName val="_SHOPLIST.xls__SHOPLIST_xl_8359"/>
      <sheetName val="_SHOPLIST.xls__SHOPLIST_xl_8360"/>
      <sheetName val="_SHOPLIST.xls__SHOPLIST_xl_8361"/>
      <sheetName val="_SHOPLIST.xls__SHOPLIST_xl_8362"/>
      <sheetName val="_SHOPLIST.xls__SHOPLIST_xl_8363"/>
      <sheetName val="_SHOPLIST.xls__SHOPLIST_xl_8364"/>
      <sheetName val="_SHOPLIST.xls__SHOPLIST_xl_8365"/>
      <sheetName val="_SHOPLIST.xls__SHOPLIST_xl_8366"/>
      <sheetName val="_SHOPLIST.xls__SHOPLIST_xl_8367"/>
      <sheetName val="_SHOPLIST.xls__SHOPLIST_xl_8368"/>
      <sheetName val="_SHOPLIST.xls__SHOPLIST_xl_8369"/>
      <sheetName val="_SHOPLIST.xls__SHOPLIST_xl_8370"/>
      <sheetName val="_SHOPLIST.xls__SHOPLIST_xl_8371"/>
      <sheetName val="_SHOPLIST.xls__SHOPLIST_xl_8372"/>
      <sheetName val="_SHOPLIST.xls__SHOPLIST_xl_8373"/>
      <sheetName val="_SHOPLIST.xls__SHOPLIST_xl_8374"/>
      <sheetName val="_SHOPLIST.xls__SHOPLIST_xl_8375"/>
      <sheetName val="_SHOPLIST.xls__SHOPLIST_xl_8376"/>
      <sheetName val="_SHOPLIST.xls__SHOPLIST_xl_8377"/>
      <sheetName val="_SHOPLIST.xls__SHOPLIST_xl_8378"/>
      <sheetName val="_SHOPLIST.xls__SHOPLIST_xl_8379"/>
      <sheetName val="_SHOPLIST.xls__SHOPLIST_xl_8380"/>
      <sheetName val="_SHOPLIST.xls__SHOPLIST_xl_8381"/>
      <sheetName val="_SHOPLIST.xls__SHOPLIST_xl_8382"/>
      <sheetName val="_SHOPLIST.xls__SHOPLIST_xl_8383"/>
      <sheetName val="_SHOPLIST.xls__SHOPLIST_xl_8384"/>
      <sheetName val="_SHOPLIST.xls__SHOPLIST_xl_8385"/>
      <sheetName val="_SHOPLIST.xls__SHOPLIST_xl_8386"/>
      <sheetName val="_SHOPLIST.xls__SHOPLIST_xl_8387"/>
      <sheetName val="_SHOPLIST.xls__SHOPLIST_xl_8388"/>
      <sheetName val="_SHOPLIST.xls_70_x005f_x005f_x005f_x0000_23"/>
      <sheetName val="_SHOPLIST.xls_70___0_s__i___101"/>
      <sheetName val="_SHOPLIST.xls__SHOPLIST_xl_8389"/>
      <sheetName val="_SHOPLIST.xls__SHOPLIST_xl_8390"/>
      <sheetName val="_SHOPLIST.xls_70,_0s«_x0008_iÆø_x0003_í¬_x0008_i"/>
      <sheetName val="_SHOPLIST.xls__VW_VU____t__0__2"/>
      <sheetName val="_SHOPLIST.xls_70,_0s« iÆø í¬ i"/>
      <sheetName val="_SHOPLIST.xls_70_x005f_x0000___0_x_31"/>
      <sheetName val="_SHOPLIST.xls__SHOPLIST_xl_8391"/>
      <sheetName val="_SHOPLIST.xls__SHOPLIST_xl_8392"/>
      <sheetName val="_SHOPLIST.xls_70___0_s__i___102"/>
      <sheetName val="_SHOPLIST.xls__SHOPLIST_xl_8393"/>
      <sheetName val="_SHOPLIST.xls__SHOPLIST_xl_8394"/>
      <sheetName val="_SHOPLIST.xls__SHOPLIST_xl_8395"/>
      <sheetName val="_SHOPLIST.xls__SHOPLIST_xl_8396"/>
      <sheetName val="_SHOPLIST.xls__SHOPLIST_xl_8397"/>
      <sheetName val="_SHOPLIST.xls__SHOPLIST_xl_8398"/>
      <sheetName val="_SHOPLIST.xls__SHOPLIST_xl_8399"/>
      <sheetName val="_SHOPLIST.xls__SHOPLIST_xl_8400"/>
      <sheetName val="_SHOPLIST.xls__SHOPLIST_xl_8401"/>
      <sheetName val="_SHOPLIST.xls__SHOPLIST_xl_8402"/>
      <sheetName val="_SHOPLIST.xls__SHOPLIST_xl_8403"/>
      <sheetName val="_SHOPLIST.xls__SHOPLIST_xl_8404"/>
      <sheetName val="_SHOPLIST.xls__SHOPLIST_xl_8405"/>
      <sheetName val="_SHOPLIST.xls__SHOPLIST_xl_8406"/>
      <sheetName val="_SHOPLIST.xls__SHOPLIST_xl_8407"/>
      <sheetName val="_SHOPLIST.xls__SHOPLIST_xl_8408"/>
      <sheetName val="_SHOPLIST.xls__SHOPLIST_xl_8409"/>
      <sheetName val="_SHOPLIST.xls__SHOPLIST_xl_8410"/>
      <sheetName val="_SHOPLIST.xls__SHOPLIST_xl_8411"/>
      <sheetName val="_SHOPLIST.xls__SHOPLIST_xl_8412"/>
      <sheetName val="_SHOPLIST.xls__SHOPLIST_xl_8413"/>
      <sheetName val="_SHOPLIST.xls__SHOPLIST_xl_8414"/>
      <sheetName val="_SHOPLIST.xls__SHOPLIST_xl_8415"/>
      <sheetName val="_SHOPLIST.xls__SHOPLIST_xl_8416"/>
      <sheetName val="_SHOPLIST.xls__SHOPLIST_xl_8417"/>
      <sheetName val="_SHOPLIST.xls__SHOPLIST_xl_8418"/>
      <sheetName val="_SHOPLIST.xls__SHOPLIST_xl_8419"/>
      <sheetName val="_SHOPLIST.xls__SHOPLIST_xl_8420"/>
      <sheetName val="_SHOPLIST.xls__SHOPLIST_xl_8421"/>
      <sheetName val="_SHOPLIST.xls__SHOPLIST_xl_8422"/>
      <sheetName val="_SHOPLIST.xls__SHOPLIST_xl_8423"/>
      <sheetName val="_SHOPLIST.xls__SHOPLIST_xl_8424"/>
      <sheetName val="_SHOPLIST.xls__SHOPLIST_xl_8425"/>
      <sheetName val="_SHOPLIST.xls__SHOPLIST_xl_8426"/>
      <sheetName val="_SHOPLIST.xls__SHOPLIST_xl_8427"/>
      <sheetName val="_SHOPLIST.xls__SHOPLIST_xl_8428"/>
      <sheetName val="_SHOPLIST.xls__SHOPLIST_xl_8429"/>
      <sheetName val="_SHOPLIST.xls__SHOPLIST_xl_8430"/>
      <sheetName val="_SHOPLIST.xls__SHOPLIST_xl_8431"/>
      <sheetName val="_SHOPLIST.xls__SHOPLIST_xl_8432"/>
      <sheetName val="_SHOPLIST.xls__SHOPLIST_xl_8433"/>
      <sheetName val="_SHOPLIST.xls__SHOPLIST_xl_8434"/>
      <sheetName val="_SHOPLIST.xls__SHOPLIST_xl_8435"/>
      <sheetName val="_SHOPLIST.xls__SHOPLIST_xl_8436"/>
      <sheetName val="_SHOPLIST.xls__SHOPLIST_xl_8437"/>
      <sheetName val="_SHOPLIST.xls__SHOPLIST_xl_8438"/>
      <sheetName val="_SHOPLIST.xls__SHOPLIST_xl_8439"/>
      <sheetName val="_SHOPLIST.xls__SHOPLIST_xl_8440"/>
      <sheetName val="_SHOPLIST.xls__SHOPLIST_xl_8441"/>
      <sheetName val="_SHOPLIST.xls__SHOPLIST_xl_8442"/>
      <sheetName val="_SHOPLIST.xls__SHOPLIST_xl_8443"/>
      <sheetName val="_SHOPLIST.xls__SHOPLIST_xl_8444"/>
      <sheetName val="_SHOPLIST.xls__SHOPLIST_xl_8445"/>
      <sheetName val="_SHOPLIST.xls__SHOPLIST_xl_8446"/>
      <sheetName val="_SHOPLIST.xls__SHOPLIST_xl_8447"/>
      <sheetName val="_SHOPLIST.xls__SHOPLIST_xl_8448"/>
      <sheetName val="_SHOPLIST.xls__SHOPLIST_xl_8449"/>
      <sheetName val="_SHOPLIST.xls__SHOPLIST_xl_8450"/>
      <sheetName val="_SHOPLIST.xls__SHOPLIST_xl_8451"/>
      <sheetName val="_SHOPLIST.xls__SHOPLIST_xl_8452"/>
      <sheetName val="_SHOPLIST.xls__SHOPLIST_xl_8453"/>
      <sheetName val="_SHOPLIST.xls__SHOPLIST_xl_8454"/>
      <sheetName val="_SHOPLIST.xls__SHOPLIST_xl_8455"/>
      <sheetName val="_SHOPLIST.xls__SHOPLIST_xl_8456"/>
      <sheetName val="_SHOPLIST.xls__SHOPLIST_xl_8457"/>
      <sheetName val="_SHOPLIST.xls__SHOPLIST_xl_8458"/>
      <sheetName val="_SHOPLIST.xls__SHOPLIST_xl_8459"/>
      <sheetName val="_SHOPLIST.xls__SHOPLIST_xl_8460"/>
      <sheetName val="_SHOPLIST.xls__SHOPLIST_xl_8461"/>
      <sheetName val="_SHOPLIST.xls__SHOPLIST_xl_8462"/>
      <sheetName val="_SHOPLIST.xls__SHOPLIST_xl_8463"/>
      <sheetName val="_SHOPLIST.xls__SHOPLIST_xl_8464"/>
      <sheetName val="_SHOPLIST.xls__SHOPLIST_xl_8465"/>
      <sheetName val="_SHOPLIST.xls__SHOPLIST_xl_8466"/>
      <sheetName val="_SHOPLIST.xls__SHOPLIST_xl_8467"/>
      <sheetName val="_SHOPLIST.xls__SHOPLIST_xl_8468"/>
      <sheetName val="_SHOPLIST.xls__SHOPLIST_xl_8469"/>
      <sheetName val="_SHOPLIST.xls__SHOPLIST_xl_8470"/>
      <sheetName val="_SHOPLIST.xls__SHOPLIST_xl_8471"/>
      <sheetName val="_SHOPLIST.xls__SHOPLIST_xl_8472"/>
      <sheetName val="_SHOPLIST.xls__SHOPLIST_xl_8473"/>
      <sheetName val="_SHOPLIST.xls__SHOPLIST_xl_8474"/>
      <sheetName val="_SHOPLIST.xls__SHOPLIST_xl_8475"/>
      <sheetName val="_SHOPLIST.xls__SHOPLIST_xl_8476"/>
      <sheetName val="_SHOPLIST.xls__SHOPLIST_xl_8477"/>
      <sheetName val="_SHOPLIST.xls__SHOPLIST_xl_8478"/>
      <sheetName val="_SHOPLIST.xls__SHOPLIST_xl_8479"/>
      <sheetName val="_SHOPLIST.xls__SHOPLIST_xl_8480"/>
      <sheetName val="_SHOPLIST.xls__SHOPLIST_xl_8481"/>
      <sheetName val="_SHOPLIST.xls__SHOPLIST_xl_8482"/>
      <sheetName val="_SHOPLIST.xls__SHOPLIST_xl_8483"/>
      <sheetName val="_SHOPLIST.xls__SHOPLIST_xl_8484"/>
      <sheetName val="_SHOPLIST.xls__SHOPLIST_xl_8485"/>
      <sheetName val="_SHOPLIST.xls__SHOPLIST_xl_8486"/>
      <sheetName val="_SHOPLIST.xls__SHOPLIST_xl_8487"/>
      <sheetName val="_SHOPLIST.xls__SHOPLIST_xl_8488"/>
      <sheetName val="_SHOPLIST.xls__SHOPLIST_xl_8489"/>
      <sheetName val="_SHOPLIST.xls__SHOPLIST_xl_8490"/>
      <sheetName val="_SHOPLIST.xls__SHOPLIST_xl_8491"/>
      <sheetName val="_SHOPLIST.xls__SHOPLIST_xl_8492"/>
      <sheetName val="_SHOPLIST.xls__SHOPLIST_xl_8493"/>
      <sheetName val="_SHOPLIST.xls__SHOPLIST_xl_8494"/>
      <sheetName val="_SHOPLIST.xls__SHOPLIST_xl_8495"/>
      <sheetName val="_SHOPLIST.xls__SHOPLIST_xl_8496"/>
      <sheetName val="_SHOPLIST.xls__SHOPLIST_xl_8497"/>
      <sheetName val="_SHOPLIST.xls__SHOPLIST_xl_8498"/>
      <sheetName val="_SHOPLIST.xls__SHOPLIST_xl_8499"/>
      <sheetName val="_SHOPLIST.xls__SHOPLIST_xl_8500"/>
      <sheetName val="_SHOPLIST.xls__SHOPLIST_xl_8501"/>
      <sheetName val="_SHOPLIST.xls__SHOPLIST_xl_8502"/>
      <sheetName val="_SHOPLIST.xls__SHOPLIST_xl_8503"/>
      <sheetName val="_SHOPLIST.xls__SHOPLIST_xl_8504"/>
      <sheetName val="_SHOPLIST.xls__SHOPLIST_xl_8505"/>
      <sheetName val="_SHOPLIST.xls__SHOPLIST_xl_8506"/>
      <sheetName val="_SHOPLIST.xls__SHOPLIST_xl_8507"/>
      <sheetName val="_SHOPLIST.xls__SHOPLIST_xl_8508"/>
      <sheetName val="_SHOPLIST.xls__SHOPLIST_xl_8509"/>
      <sheetName val="_SHOPLIST.xls__SHOPLIST_xl_8510"/>
      <sheetName val="_SHOPLIST.xls__SHOPLIST_xl_8511"/>
      <sheetName val="_SHOPLIST.xls_70_x005f_x005f_x005f_x0000_24"/>
      <sheetName val="_SHOPLIST.xls__SHOPLIST_xl_8512"/>
      <sheetName val="_SHOPLIST.xls__SHOPLIST_xl_8513"/>
      <sheetName val="_SHOPLIST.xls__SHOPLIST_xl_8514"/>
      <sheetName val="_SHOPLIST.xls__SHOPLIST_xl_8515"/>
      <sheetName val="_SHOPLIST.xls__SHOPLIST_xl_8516"/>
      <sheetName val="_SHOPLIST.xls__SHOPLIST_xl_8517"/>
      <sheetName val="_SHOPLIST.xls__SHOPLIST_xl_8518"/>
      <sheetName val="_SHOPLIST.xls__SHOPLIST_xl_8519"/>
      <sheetName val="_SHOPLIST.xls__SHOPLIST_xl_8520"/>
      <sheetName val="_SHOPLIST.xls__SHOPLIST_xl_8521"/>
      <sheetName val="_SHOPLIST.xls__SHOPLIST_xl_8522"/>
      <sheetName val="_SHOPLIST.xls__SHOPLIST_xl_8523"/>
      <sheetName val="_SHOPLIST.xls__SHOPLIST_xl_8524"/>
      <sheetName val="_SHOPLIST.xls__SHOPLIST_xl_8525"/>
      <sheetName val="_SHOPLIST.xls__SHOPLIST_xl_8526"/>
      <sheetName val="_SHOPLIST.xls__SHOPLIST_xl_8527"/>
      <sheetName val="_SHOPLIST.xls__SHOPLIST_xl_8528"/>
      <sheetName val="_SHOPLIST.xls__SHOPLIST_xl_8529"/>
      <sheetName val="_SHOPLIST.xls__SHOPLIST_xl_8530"/>
      <sheetName val="_SHOPLIST.xls__SHOPLIST_xl_8531"/>
      <sheetName val="_SHOPLIST.xls__SHOPLIST_xl_8532"/>
      <sheetName val="_SHOPLIST.xls__SHOPLIST_xl_8533"/>
      <sheetName val="_SHOPLIST.xls__SHOPLIST_xl_8534"/>
      <sheetName val="_SHOPLIST.xls__SHOPLIST_xl_8535"/>
      <sheetName val="_SHOPLIST.xls__SHOPLIST_xl_8536"/>
      <sheetName val="_SHOPLIST.xls__SHOPLIST_xl_8537"/>
      <sheetName val="_SHOPLIST.xls_70,_0s�_x0008_i��_x0003_��_x0008_i"/>
      <sheetName val="_SHOPLIST.xls__SHOPLIST_xl_8538"/>
      <sheetName val="_SHOPLIST.xls__SHOPLIST_xl_8539"/>
      <sheetName val="_SHOPLIST.xls__SHOPLIST_xl_8540"/>
      <sheetName val="_SHOPLIST.xls__SHOPLIST_xl_8541"/>
      <sheetName val="_SHOPLIST.xls__SHOPLIST_xl_8542"/>
      <sheetName val="_SHOPLIST.xls__SHOPLIST_xl_8543"/>
      <sheetName val="_SHOPLIST.xls__SHOPLIST_xl_8544"/>
      <sheetName val="_SHOPLIST.xls__SHOPLIST_xl_8545"/>
      <sheetName val="_SHOPLIST.xls__SHOPLIST_xl_8546"/>
      <sheetName val="_SHOPLIST.xls__SHOPLIST_xl_8547"/>
      <sheetName val="_SHOPLIST.xls__SHOPLIST_xl_8548"/>
      <sheetName val="_SHOPLIST.xls__SHOPLIST_xl_8549"/>
      <sheetName val="_SHOPLIST.xls__SHOPLIST_xl_8550"/>
      <sheetName val="_SHOPLIST.xls__SHOPLIST_xl_8551"/>
      <sheetName val="_SHOPLIST.xls__SHOPLIST_xl_8552"/>
      <sheetName val="_SHOPLIST.xls__SHOPLIST_xl_8553"/>
      <sheetName val="_SHOPLIST.xls__SHOPLIST_xl_8554"/>
      <sheetName val="_SHOPLIST.xls__SHOPLIST_xl_8555"/>
      <sheetName val="_SHOPLIST.xls__SHOPLIST_xl_8556"/>
      <sheetName val="_SHOPLIST.xls__SHOPLIST_xl_8557"/>
      <sheetName val="_SHOPLIST.xls__SHOPLIST_xl_8558"/>
      <sheetName val="_SHOPLIST.xls__SHOPLIST_xl_8559"/>
      <sheetName val="_SHOPLIST.xls__SHOPLIST_xl_8560"/>
      <sheetName val="_SHOPLIST.xls__SHOPLIST_xl_8561"/>
      <sheetName val="_SHOPLIST.xls__SHOPLIST_xl_8562"/>
      <sheetName val="_SHOPLIST.xls__SHOPLIST_xl_8563"/>
      <sheetName val="_SHOPLIST.xls__SHOPLIST_xl_8564"/>
      <sheetName val="_SHOPLIST.xls__SHOPLIST_xl_8565"/>
      <sheetName val="_SHOPLIST.xls__SHOPLIST_xl_8566"/>
      <sheetName val="_SHOPLIST.xls__SHOPLIST_xl_8567"/>
      <sheetName val="_SHOPLIST.xls__SHOPLIST_xl_8568"/>
      <sheetName val="_SHOPLIST.xls__SHOPLIST_xl_8569"/>
      <sheetName val="_SHOPLIST.xls__SHOPLIST_xl_8570"/>
      <sheetName val="_SHOPLIST.xls__SHOPLIST_xl_8571"/>
      <sheetName val="_SHOPLIST.xls__SHOPLIST_xl_8572"/>
      <sheetName val="_SHOPLIST.xls__SHOPLIST_xl_8573"/>
      <sheetName val="_SHOPLIST.xls__SHOPLIST_xl_8574"/>
      <sheetName val="_SHOPLIST.xls__SHOPLIST_xl_8575"/>
      <sheetName val="_SHOPLIST.xls__SHOPLIST_xl_8576"/>
      <sheetName val="_SHOPLIST.xls__SHOPLIST_xl_8577"/>
      <sheetName val="_SHOPLIST.xls__SHOPLIST_xl_8578"/>
      <sheetName val="_SHOPLIST.xls__SHOPLIST_xl_8579"/>
      <sheetName val="_SHOPLIST.xls__SHOPLIST_xl_8580"/>
      <sheetName val="_SHOPLIST.xls__SHOPLIST_xl_8581"/>
      <sheetName val="_SHOPLIST.xls__SHOPLIST_xl_8582"/>
      <sheetName val="_SHOPLIST.xls__SHOPLIST_xl_8583"/>
      <sheetName val="_SHOPLIST.xls__SHOPLIST_xl_8584"/>
      <sheetName val="_SHOPLIST.xls__SHOPLIST_xl_8585"/>
      <sheetName val="_SHOPLIST.xls__SHOPLIST_xl_8586"/>
      <sheetName val="_SHOPLIST.xls__SHOPLIST_xl_8587"/>
      <sheetName val="_SHOPLIST.xls__SHOPLIST_xl_8588"/>
      <sheetName val="_SHOPLIST.xls__SHOPLIST_xl_8589"/>
      <sheetName val="_SHOPLIST.xls__SHOPLIST_xl_8590"/>
      <sheetName val="_SHOPLIST.xls__SHOPLIST_xl_8591"/>
      <sheetName val="_SHOPLIST.xls__SHOPLIST_xl_8592"/>
      <sheetName val="_SHOPLIST.xls__SHOPLIST_xl_8593"/>
      <sheetName val="_SHOPLIST.xls__SHOPLIST_xl_8594"/>
      <sheetName val="_SHOPLIST.xls__SHOPLIST_xl_8595"/>
      <sheetName val="_SHOPLIST.xls__SHOPLIST_xl_8596"/>
      <sheetName val="_SHOPLIST.xls__SHOPLIST_xl_8597"/>
      <sheetName val="_SHOPLIST.xls__SHOPLIST_xl_8598"/>
      <sheetName val="_SHOPLIST.xls__SHOPLIST_xl_8599"/>
      <sheetName val="_SHOPLIST.xls__SHOPLIST_xl_8600"/>
      <sheetName val="_SHOPLIST.xls__SHOPLIST_xl_8601"/>
      <sheetName val="_SHOPLIST.xls__SHOPLIST_xl_8602"/>
      <sheetName val="_SHOPLIST.xls__SHOPLIST_xl_8603"/>
      <sheetName val="_SHOPLIST.xls__SHOPLIST_xl_8604"/>
      <sheetName val="_SHOPLIST.xls__SHOPLIST_xl_8605"/>
      <sheetName val="_SHOPLIST.xls__SHOPLIST_xl_8606"/>
      <sheetName val="_SHOPLIST.xls__SHOPLIST_xl_8607"/>
      <sheetName val="_SHOPLIST.xls__SHOPLIST_xl_8608"/>
      <sheetName val="_SHOPLIST.xls__SHOPLIST_xl_8609"/>
      <sheetName val="_SHOPLIST.xls__SHOPLIST_xl_8610"/>
      <sheetName val="_SHOPLIST.xls__SHOPLIST_xl_8611"/>
      <sheetName val="_SHOPLIST.xls__SHOPLIST_xl_8612"/>
      <sheetName val="_SHOPLIST.xls__SHOPLIST_xl_8613"/>
      <sheetName val="_SHOPLIST.xls__SHOPLIST_xl_8614"/>
      <sheetName val="_SHOPLIST.xls__SHOPLIST_xl_8615"/>
      <sheetName val="_SHOPLIST.xls__SHOPLIST_xl_8616"/>
      <sheetName val="_SHOPLIST.xls__SHOPLIST_xl_8617"/>
      <sheetName val="_SHOPLIST.xls__SHOPLIST_xl_8618"/>
      <sheetName val="_SHOPLIST.xls__SHOPLIST_xl_8619"/>
      <sheetName val="_SHOPLIST.xls__SHOPLIST_xl_8620"/>
      <sheetName val="_SHOPLIST.xls__SHOPLIST_xl_8621"/>
      <sheetName val="_SHOPLIST.xls__SHOPLIST_xl_8622"/>
      <sheetName val="_SHOPLIST.xls__SHOPLIST_xl_8623"/>
      <sheetName val="_SHOPLIST.xls__SHOPLIST_xl_8624"/>
      <sheetName val="_SHOPLIST.xls__SHOPLIST_xl_8625"/>
      <sheetName val="_SHOPLIST.xls__SHOPLIST_xl_8626"/>
      <sheetName val="_SHOPLIST.xls__SHOPLIST_xl_8627"/>
      <sheetName val="_SHOPLIST.xls__SHOPLIST_xl_8628"/>
      <sheetName val="_SHOPLIST.xls__SHOPLIST_xl_8629"/>
      <sheetName val="_SHOPLIST.xls__SHOPLIST_xl_8630"/>
      <sheetName val="_SHOPLIST.xls__SHOPLIST_xl_8631"/>
      <sheetName val="_SHOPLIST.xls__SHOPLIST_xl_8632"/>
      <sheetName val="_SHOPLIST.xls__SHOPLIST_xl_8633"/>
      <sheetName val="_SHOPLIST.xls__SHOPLIST_xl_8634"/>
      <sheetName val="_SHOPLIST.xls__SHOPLIST_xl_8635"/>
      <sheetName val="_SHOPLIST.xls__SHOPLIST_xl_8636"/>
      <sheetName val="_SHOPLIST.xls__SHOPLIST_xl_8637"/>
      <sheetName val="_SHOPLIST.xls__SHOPLIST_xl_8638"/>
      <sheetName val="_SHOPLIST.xls__SHOPLIST_xl_8639"/>
      <sheetName val="_SHOPLIST.xls__SHOPLIST_xl_8640"/>
      <sheetName val="_SHOPLIST.xls__SHOPLIST_xl_8641"/>
      <sheetName val="_SHOPLIST.xls__SHOPLIST_xl_8642"/>
      <sheetName val="_SHOPLIST.xls__SHOPLIST_xl_8643"/>
      <sheetName val="_SHOPLIST.xls__SHOPLIST_xl_8644"/>
      <sheetName val="_SHOPLIST.xls__SHOPLIST_xl_8645"/>
      <sheetName val="_SHOPLIST.xls__SHOPLIST_xl_8646"/>
      <sheetName val="_SHOPLIST.xls__SHOPLIST_xl_8647"/>
      <sheetName val="_SHOPLIST.xls__SHOPLIST_xl_8648"/>
      <sheetName val="_SHOPLIST.xls__SHOPLIST_xl_8649"/>
      <sheetName val="_SHOPLIST.xls__SHOPLIST_xl_8650"/>
      <sheetName val="_SHOPLIST.xls__SHOPLIST_xl_8651"/>
      <sheetName val="_SHOPLIST.xls__SHOPLIST_xl_8652"/>
      <sheetName val="_SHOPLIST.xls__SHOPLIST_xl_8653"/>
      <sheetName val="_SHOPLIST.xls__SHOPLIST_xl_8654"/>
      <sheetName val="_SHOPLIST.xls__SHOPLIST_xl_8655"/>
      <sheetName val="_SHOPLIST.xls__SHOPLIST_xl_8656"/>
      <sheetName val="_SHOPLIST.xls__SHOPLIST_xl_8657"/>
      <sheetName val="_SHOPLIST.xls__SHOPLIST_xl_8658"/>
      <sheetName val="_SHOPLIST.xls__SHOPLIST_xl_8659"/>
      <sheetName val="_SHOPLIST.xls__SHOPLIST_xl_8660"/>
      <sheetName val="_SHOPLIST.xls__SHOPLIST_xl_8661"/>
      <sheetName val="_SHOPLIST.xls__SHOPLIST_xl_8662"/>
      <sheetName val="_SHOPLIST.xls__SHOPLIST_xl_8663"/>
      <sheetName val="_SHOPLIST.xls__SHOPLIST_xl_8664"/>
      <sheetName val="_SHOPLIST.xls__SHOPLIST_xl_8665"/>
      <sheetName val="_SHOPLIST.xls__SHOPLIST_xl_8666"/>
      <sheetName val="_SHOPLIST.xls__SHOPLIST_xl_8667"/>
      <sheetName val="_SHOPLIST.xls__SHOPLIST_xl_8668"/>
      <sheetName val="_SHOPLIST.xls__SHOPLIST_xl_8669"/>
      <sheetName val="_SHOPLIST.xls__SHOPLIST_xl_8670"/>
      <sheetName val="_SHOPLIST.xls__SHOPLIST_xl_8671"/>
      <sheetName val="_SHOPLIST.xls__SHOPLIST_xl_8672"/>
      <sheetName val="_SHOPLIST.xls__SHOPLIST_xl_8673"/>
      <sheetName val="_SHOPLIST.xls__SHOPLIST_xl_8674"/>
      <sheetName val="_SHOPLIST.xls__SHOPLIST_xl_8675"/>
      <sheetName val="_SHOPLIST.xls__SHOPLIST_xl_8676"/>
      <sheetName val="_SHOPLIST.xls__SHOPLIST_xl_8677"/>
      <sheetName val="_SHOPLIST.xls__SHOPLIST_xl_8678"/>
      <sheetName val="_SHOPLIST.xls__SHOPLIST_xl_8679"/>
      <sheetName val="_SHOPLIST.xls__SHOPLIST_xl_8680"/>
      <sheetName val="_SHOPLIST.xls__SHOPLIST_xl_8681"/>
      <sheetName val="_SHOPLIST.xls__SHOPLIST_xl_8682"/>
      <sheetName val="_SHOPLIST.xls__SHOPLIST_xl_8683"/>
      <sheetName val="_SHOPLIST.xls__SHOPLIST_xl_8684"/>
      <sheetName val="_SHOPLIST.xls__SHOPLIST_xl_8685"/>
      <sheetName val="_SHOPLIST.xls__SHOPLIST_xl_8686"/>
      <sheetName val="_SHOPLIST.xls__SHOPLIST_xl_8687"/>
      <sheetName val="_SHOPLIST.xls__SHOPLIST_xl_8688"/>
      <sheetName val="_SHOPLIST.xls__SHOPLIST_xl_8689"/>
      <sheetName val="_SHOPLIST.xls__SHOPLIST_xl_8690"/>
      <sheetName val="_SHOPLIST.xls__SHOPLIST_xl_8691"/>
      <sheetName val="_SHOPLIST.xls__SHOPLIST_xl_8692"/>
      <sheetName val="_SHOPLIST.xls__SHOPLIST_xl_8693"/>
      <sheetName val="_SHOPLIST.xls__SHOPLIST_xl_8694"/>
      <sheetName val="_SHOPLIST.xls__SHOPLIST_xl_8695"/>
      <sheetName val="_SHOPLIST.xls__SHOPLIST_xl_8696"/>
      <sheetName val="_SHOPLIST.xls__SHOPLIST_xl_8697"/>
      <sheetName val="_SHOPLIST.xls__SHOPLIST_xl_8698"/>
      <sheetName val="_SHOPLIST.xls__SHOPLIST_xl_8699"/>
      <sheetName val="_SHOPLIST.xls__SHOPLIST_xl_8700"/>
      <sheetName val="_SHOPLIST.xls__SHOPLIST_xl_8701"/>
      <sheetName val="_SHOPLIST.xls__SHOPLIST_xl_8702"/>
      <sheetName val="_SHOPLIST.xls__SHOPLIST_xl_8703"/>
      <sheetName val="_SHOPLIST.xls__SHOPLIST_xl_8704"/>
      <sheetName val="_SHOPLIST.xls__SHOPLIST_xl_8705"/>
      <sheetName val="_SHOPLIST.xls__SHOPLIST_xl_8706"/>
      <sheetName val="_SHOPLIST.xls__SHOPLIST_xl_8707"/>
      <sheetName val="_SHOPLIST.xls__SHOPLIST_xl_8708"/>
      <sheetName val="_SHOPLIST.xls__SHOPLIST_xl_8709"/>
      <sheetName val="_SHOPLIST.xls__SHOPLIST_xl_8710"/>
      <sheetName val="_SHOPLIST.xls__SHOPLIST_xl_8711"/>
      <sheetName val="_SHOPLIST.xls__SHOPLIST_xl_8712"/>
      <sheetName val="_SHOPLIST.xls__SHOPLIST_xl_8713"/>
      <sheetName val="_SHOPLIST.xls__SHOPLIST_xl_8714"/>
      <sheetName val="_SHOPLIST.xls__SHOPLIST_xl_8715"/>
      <sheetName val="_SHOPLIST.xls__SHOPLIST_xl_8716"/>
      <sheetName val="_SHOPLIST.xls__SHOPLIST_xl_8717"/>
      <sheetName val="_SHOPLIST.xls__SHOPLIST_xl_8718"/>
      <sheetName val="_SHOPLIST.xls__SHOPLIST_xl_8719"/>
      <sheetName val="_SHOPLIST.xls__SHOPLIST_xl_8720"/>
      <sheetName val="_SHOPLIST.xls__SHOPLIST_xl_8721"/>
      <sheetName val="_SHOPLIST.xls__SHOPLIST_xl_8722"/>
      <sheetName val="_SHOPLIST.xls__SHOPLIST_xl_8723"/>
      <sheetName val="_SHOPLIST.xls__SHOPLIST_xl_8724"/>
      <sheetName val="_SHOPLIST.xls__SHOPLIST_xl_8725"/>
      <sheetName val="_SHOPLIST.xls__SHOPLIST_xl_8726"/>
      <sheetName val="_SHOPLIST.xls__SHOPLIST_xl_8727"/>
      <sheetName val="_SHOPLIST.xls__SHOPLIST_xl_8728"/>
      <sheetName val="_SHOPLIST.xls__SHOPLIST_xl_8729"/>
      <sheetName val="_SHOPLIST.xls__SHOPLIST_xl_8730"/>
      <sheetName val="_SHOPLIST.xls__SHOPLIST_xl_8731"/>
      <sheetName val="_SHOPLIST.xls__SHOPLIST_xl_8732"/>
      <sheetName val="_SHOPLIST.xls__SHOPLIST_xl_8733"/>
      <sheetName val="_SHOPLIST.xls__SHOPLIST_xl_8734"/>
      <sheetName val="_SHOPLIST.xls__SHOPLIST_xl_8735"/>
      <sheetName val="_SHOPLIST.xls__SHOPLIST_xl_8736"/>
      <sheetName val="_SHOPLIST.xls__SHOPLIST_xl_8737"/>
      <sheetName val="_SHOPLIST.xls__SHOPLIST_xl_8738"/>
      <sheetName val="_SHOPLIST.xls__SHOPLIST_xl_8739"/>
      <sheetName val="_SHOPLIST.xls__SHOPLIST_xl_8740"/>
      <sheetName val="_SHOPLIST.xls__SHOPLIST_xl_8741"/>
      <sheetName val="_SHOPLIST.xls__SHOPLIST_xl_8742"/>
      <sheetName val="_SHOPLIST.xls__SHOPLIST_xl_8743"/>
      <sheetName val="_SHOPLIST.xls__SHOPLIST_xl_8744"/>
      <sheetName val="_SHOPLIST.xls__SHOPLIST_xl_8745"/>
      <sheetName val="_SHOPLIST.xls__SHOPLIST_xl_8746"/>
      <sheetName val="_SHOPLIST.xls__SHOPLIST_xl_8747"/>
      <sheetName val="_SHOPLIST.xls__SHOPLIST_xl_8748"/>
      <sheetName val="_SHOPLIST.xls__SHOPLIST_xl_8749"/>
      <sheetName val="_SHOPLIST.xls__SHOPLIST_xl_8750"/>
      <sheetName val="_SHOPLIST.xls__SHOPLIST_xl_8751"/>
      <sheetName val="_SHOPLIST.xls__SHOPLIST_xl_8752"/>
      <sheetName val="_SHOPLIST.xls__SHOPLIST_xl_8753"/>
      <sheetName val="_SHOPLIST.xls__SHOPLIST_xl_8754"/>
      <sheetName val="_SHOPLIST.xls__SHOPLIST_xl_8755"/>
      <sheetName val="_SHOPLIST.xls__SHOPLIST_xl_8756"/>
      <sheetName val="_SHOPLIST.xls__SHOPLIST_xl_8757"/>
      <sheetName val="_SHOPLIST.xls__SHOPLIST_xl_8758"/>
      <sheetName val="_SHOPLIST.xls__SHOPLIST_xl_8759"/>
      <sheetName val="_SHOPLIST.xls__SHOPLIST_xl_8760"/>
      <sheetName val="_SHOPLIST.xls__SHOPLIST_xl_8761"/>
      <sheetName val="_SHOPLIST.xls__SHOPLIST_xl_8762"/>
      <sheetName val="_SHOPLIST.xls__SHOPLIST_xl_8763"/>
      <sheetName val="_SHOPLIST.xls__SHOPLIST_xl_8764"/>
      <sheetName val="_SHOPLIST.xls__SHOPLIST_xl_8765"/>
      <sheetName val="_SHOPLIST.xls__SHOPLIST_xl_8766"/>
      <sheetName val="_SHOPLIST.xls__SHOPLIST_xl_8767"/>
      <sheetName val="_SHOPLIST.xls__SHOPLIST_xl_8768"/>
      <sheetName val="_SHOPLIST.xls__SHOPLIST_xl_8769"/>
      <sheetName val="_SHOPLIST.xls__SHOPLIST_xl_8770"/>
      <sheetName val="_SHOPLIST.xls__SHOPLIST_xl_8771"/>
      <sheetName val="_SHOPLIST.xls__SHOPLIST_xl_8772"/>
      <sheetName val="_SHOPLIST.xls__SHOPLIST_xl_8773"/>
      <sheetName val="_SHOPLIST.xls__SHOPLIST_xl_8774"/>
      <sheetName val="_SHOPLIST.xls__SHOPLIST_xl_8775"/>
      <sheetName val="_SHOPLIST.xls__SHOPLIST_xl_8776"/>
      <sheetName val="_SHOPLIST.xls__SHOPLIST_xl_8777"/>
      <sheetName val="_SHOPLIST.xls__SHOPLIST_xl_8778"/>
      <sheetName val="_SHOPLIST.xls__SHOPLIST_xl_8779"/>
      <sheetName val="_SHOPLIST.xls_70_x005f_x0000___0_x_32"/>
      <sheetName val="_SHOPLIST.xls__SHOPLIST_xl_8780"/>
      <sheetName val="_SHOPLIST.xls__SHOPLIST_xl_8781"/>
      <sheetName val="_SHOPLIST.xls__SHOPLIST_xl_8782"/>
      <sheetName val="_SHOPLIST.xls__SHOPLIST_xl_8783"/>
      <sheetName val="_SHOPLIST.xls__SHOPLIST_xl_8784"/>
      <sheetName val="_SHOPLIST.xls__SHOPLIST_xl_8785"/>
      <sheetName val="_SHOPLIST.xls__SHOPLIST_xl_8786"/>
      <sheetName val="_SHOPLIST.xls__SHOPLIST_xl_8787"/>
      <sheetName val="_SHOPLIST.xls__SHOPLIST_xl_8788"/>
      <sheetName val="_SHOPLIST.xls__SHOPLIST_xl_8789"/>
      <sheetName val="_SHOPLIST.xls__SHOPLIST_xl_8790"/>
      <sheetName val="_SHOPLIST.xls__SHOPLIST_xl_8791"/>
      <sheetName val="_SHOPLIST.xls__SHOPLIST_xl_8792"/>
      <sheetName val="_SHOPLIST.xls__SHOPLIST_xl_8793"/>
      <sheetName val="_SHOPLIST.xls__SHOPLIST_xl_8794"/>
      <sheetName val="_SHOPLIST.xls__SHOPLIST_xl_8795"/>
      <sheetName val="_SHOPLIST.xls__SHOPLIST_xl_8796"/>
      <sheetName val="_SHOPLIST.xls__SHOPLIST_xl_8797"/>
      <sheetName val="_SHOPLIST.xls__SHOPLIST_xl_8798"/>
      <sheetName val="_SHOPLIST.xls__SHOPLIST_xl_8799"/>
      <sheetName val="_SHOPLIST.xls__SHOPLIST_xl_8800"/>
      <sheetName val="_SHOPLIST.xls__SHOPLIST_xl_8801"/>
      <sheetName val="_SHOPLIST.xls__SHOPLIST_xl_8802"/>
      <sheetName val="_SHOPLIST.xls__SHOPLIST_xl_8803"/>
      <sheetName val="_SHOPLIST.xls__SHOPLIST_xl_8804"/>
      <sheetName val="_SHOPLIST.xls__SHOPLIST_xl_8805"/>
      <sheetName val="_SHOPLIST.xls__VW__VU________83"/>
      <sheetName val="_SHOPLIST.xls__SHOPLIST_xl_8806"/>
      <sheetName val="_SHOPLIST.xls__SHOPLIST_xl_8807"/>
      <sheetName val="_SHOPLIST.xls_70___0_s__i___103"/>
      <sheetName val="_SHOPLIST.xls__SHOPLIST_xl_8808"/>
      <sheetName val="_SHOPLIST.xls__SHOPLIST_xl_8809"/>
      <sheetName val="_SHOPLIST.xls__SHOPLIST_xl_8810"/>
      <sheetName val="_SHOPLIST.xls__VW__VU________84"/>
      <sheetName val="_SHOPLIST.xls__VW__VU________85"/>
      <sheetName val="_SHOPLIST.xls__SHOPLIST_xl_8811"/>
      <sheetName val="_SHOPLIST.xls__SHOPLIST_xl_8812"/>
      <sheetName val="_SHOPLIST.xls_70___0_s__i___104"/>
      <sheetName val="_SHOPLIST.xls__SHOPLIST_xl_8813"/>
      <sheetName val="_SHOPLIST.xls__SHOPLIST_xl_8814"/>
      <sheetName val="_SHOPLIST.xls__SHOPLIST_xl_8815"/>
      <sheetName val="_SHOPLIST.xls__SHOPLIST_xl_8816"/>
      <sheetName val="_SHOPLIST.xls__SHOPLIST_xl_8817"/>
      <sheetName val="_SHOPLIST.xls__SHOPLIST_xl_8818"/>
      <sheetName val="_SHOPLIST.xls__SHOPLIST_xl_8819"/>
      <sheetName val="_SHOPLIST.xls__SHOPLIST_xl_8820"/>
      <sheetName val="_SHOPLIST.xls__SHOPLIST_xl_8821"/>
      <sheetName val="_SHOPLIST.xls__SHOPLIST_xl_8822"/>
      <sheetName val="_SHOPLIST.xls__SHOPLIST_xl_8823"/>
      <sheetName val="_SHOPLIST.xls__SHOPLIST_xl_8824"/>
      <sheetName val="_SHOPLIST.xls__SHOPLIST_xl_8825"/>
      <sheetName val="_SHOPLIST.xls__SHOPLIST_xl_8826"/>
      <sheetName val="_SHOPLIST.xls__SHOPLIST_xl_8827"/>
      <sheetName val="_SHOPLIST.xls__VW__VU________86"/>
      <sheetName val="_SHOPLIST.xls__SHOPLIST_xl_8828"/>
      <sheetName val="_SHOPLIST.xls__SHOPLIST_xl_8829"/>
      <sheetName val="_SHOPLIST.xls__SHOPLIST_xl_8830"/>
      <sheetName val="_SHOPLIST.xls__SHOPLIST_xl_8831"/>
      <sheetName val="_SHOPLIST.xls__SHOPLIST_xl_8832"/>
      <sheetName val="_SHOPLIST.xls__SHOPLIST_xl_8833"/>
      <sheetName val="_SHOPLIST.xls__SHOPLIST_xl_8834"/>
      <sheetName val="_SHOPLIST.xls__SHOPLIST_xl_8835"/>
      <sheetName val="_SHOPLIST.xls__SHOPLIST_xl_8836"/>
      <sheetName val="_SHOPLIST.xls__SHOPLIST_xl_8837"/>
      <sheetName val="_SHOPLIST.xls__SHOPLIST_xl_8838"/>
      <sheetName val="_SHOPLIST.xls__SHOPLIST_xl_8839"/>
      <sheetName val="_SHOPLIST.xls__SHOPLIST_xl_8840"/>
      <sheetName val="_SHOPLIST.xls__SHOPLIST_xl_8841"/>
      <sheetName val="_SHOPLIST.xls__SHOPLIST_xl_8842"/>
      <sheetName val="_SHOPLIST.xls__SHOPLIST_xl_8843"/>
      <sheetName val="_SHOPLIST.xls__SHOPLIST_xl_8844"/>
      <sheetName val="_SHOPLIST.xls__SHOPLIST_xl_8845"/>
      <sheetName val="_SHOPLIST.xls__SHOPLIST_xl_8846"/>
      <sheetName val="_SHOPLIST.xls__SHOPLIST_xl_8847"/>
      <sheetName val="_SHOPLIST.xls__SHOPLIST_xl_8848"/>
      <sheetName val="_SHOPLIST.xls__SHOPLIST_xl_8849"/>
      <sheetName val="_SHOPLIST.xls__SHOPLIST_xl_8850"/>
      <sheetName val="_SHOPLIST.xls__SHOPLIST_xl_8851"/>
      <sheetName val="_SHOPLIST.xls__SHOPLIST_xl_8852"/>
      <sheetName val="_SHOPLIST.xls__SHOPLIST_xl_8853"/>
      <sheetName val="_SHOPLIST.xls__SHOPLIST_xl_8854"/>
      <sheetName val="_SHOPLIST.xls__SHOPLIST_xl_8855"/>
      <sheetName val="_SHOPLIST.xls__SHOPLIST_xl_8856"/>
      <sheetName val="_SHOPLIST.xls__SHOPLIST_xl_8857"/>
      <sheetName val="_SHOPLIST.xls__SHOPLIST_xl_8858"/>
      <sheetName val="_SHOPLIST.xls__SHOPLIST_xl_8859"/>
      <sheetName val="_SHOPLIST.xls__SHOPLIST_xl_8860"/>
      <sheetName val="_SHOPLIST.xls__SHOPLIST_xl_8861"/>
      <sheetName val="_SHOPLIST.xls__SHOPLIST_xl_8862"/>
      <sheetName val="_SHOPLIST.xls__SHOPLIST_xl_8863"/>
      <sheetName val="_SHOPLIST.xls__SHOPLIST_xl_8864"/>
      <sheetName val="_SHOPLIST.xls__SHOPLIST_xl_8865"/>
      <sheetName val="_SHOPLIST.xls__SHOPLIST_xl_8866"/>
      <sheetName val="_SHOPLIST.xls__SHOPLIST_xl_8867"/>
      <sheetName val="_SHOPLIST.xls__SHOPLIST_xl_8868"/>
      <sheetName val="_SHOPLIST.xls__SHOPLIST_xl_8869"/>
      <sheetName val="_SHOPLIST.xls__SHOPLIST_xl_8870"/>
      <sheetName val="_SHOPLIST.xls__SHOPLIST_xl_8871"/>
      <sheetName val="_SHOPLIST.xls__SHOPLIST_xl_8872"/>
      <sheetName val="_SHOPLIST.xls__SHOPLIST_xl_8873"/>
      <sheetName val="_SHOPLIST.xls__SHOPLIST_xl_8874"/>
      <sheetName val="_SHOPLIST.xls__SHOPLIST_xl_8875"/>
      <sheetName val="_SHOPLIST.xls__SHOPLIST_xl_8876"/>
      <sheetName val="_SHOPLIST.xls__SHOPLIST_xl_8877"/>
      <sheetName val="_SHOPLIST.xls__SHOPLIST_xl_8878"/>
      <sheetName val="_SHOPLIST.xls__SHOPLIST_xl_8879"/>
      <sheetName val="_SHOPLIST.xls__SHOPLIST_xl_8880"/>
      <sheetName val="_SHOPLIST.xls__SHOPLIST_xl_8881"/>
      <sheetName val="_SHOPLIST.xls__SHOPLIST_xl_8882"/>
      <sheetName val="_SHOPLIST.xls__SHOPLIST_xl_8883"/>
      <sheetName val="_SHOPLIST.xls__SHOPLIST_xl_8884"/>
      <sheetName val="_SHOPLIST.xls__SHOPLIST_xl_8885"/>
      <sheetName val="_SHOPLIST.xls__SHOPLIST_xl_8886"/>
      <sheetName val="_SHOPLIST.xls__SHOPLIST_xl_8887"/>
      <sheetName val="_SHOPLIST.xls__SHOPLIST_xl_8888"/>
      <sheetName val="_SHOPLIST.xls__SHOPLIST_xl_8889"/>
      <sheetName val="_SHOPLIST.xls__SHOPLIST_xl_8890"/>
      <sheetName val="_SHOPLIST.xls__SHOPLIST_xl_8891"/>
      <sheetName val="_SHOPLIST.xls__SHOPLIST_xl_8892"/>
      <sheetName val="_SHOPLIST.xls__SHOPLIST_xl_8893"/>
      <sheetName val="_SHOPLIST.xls__SHOPLIST_xl_8894"/>
      <sheetName val="_SHOPLIST.xls__SHOPLIST_xl_8895"/>
      <sheetName val="_SHOPLIST.xls__SHOPLIST_xl_8896"/>
      <sheetName val="_SHOPLIST.xls__SHOPLIST_xl_8897"/>
      <sheetName val="_SHOPLIST.xls__SHOPLIST_xl_8898"/>
      <sheetName val="_SHOPLIST.xls__SHOPLIST_xl_8899"/>
      <sheetName val="_SHOPLIST.xls__SHOPLIST_xl_8900"/>
      <sheetName val="_SHOPLIST.xls__SHOPLIST_xl_8901"/>
      <sheetName val="_SHOPLIST.xls__SHOPLIST_xl_8902"/>
      <sheetName val="_SHOPLIST.xls__SHOPLIST_xl_8903"/>
      <sheetName val="_SHOPLIST.xls__SHOPLIST_xl_8904"/>
      <sheetName val="_SHOPLIST.xls__SHOPLIST_xl_8905"/>
      <sheetName val="_SHOPLIST.xls__SHOPLIST_xl_8906"/>
      <sheetName val="_SHOPLIST.xls__SHOPLIST_xl_8907"/>
      <sheetName val="_SHOPLIST.xls__SHOPLIST_xl_8908"/>
      <sheetName val="_SHOPLIST.xls__SHOPLIST_xl_8909"/>
      <sheetName val="_SHOPLIST.xls__SHOPLIST_xl_8910"/>
      <sheetName val="_SHOPLIST.xls__SHOPLIST_xl_8911"/>
      <sheetName val="_SHOPLIST.xls__SHOPLIST_xl_8912"/>
      <sheetName val="_SHOPLIST.xls__SHOPLIST_xl_8913"/>
      <sheetName val="_SHOPLIST.xls__SHOPLIST_xl_8914"/>
      <sheetName val="_SHOPLIST.xls__SHOPLIST_xl_8915"/>
      <sheetName val="_SHOPLIST.xls__SHOPLIST_xl_8916"/>
      <sheetName val="_SHOPLIST.xls__SHOPLIST_xl_8917"/>
      <sheetName val="_SHOPLIST.xls__SHOPLIST_xl_8918"/>
      <sheetName val="_SHOPLIST.xls__SHOPLIST_xl_8919"/>
      <sheetName val="_SHOPLIST.xls__SHOPLIST_xl_8920"/>
      <sheetName val="_SHOPLIST.xls__SHOPLIST_xl_8921"/>
      <sheetName val="_SHOPLIST.xls__SHOPLIST_xl_8922"/>
      <sheetName val="_SHOPLIST.xls__SHOPLIST_xl_8923"/>
      <sheetName val="_SHOPLIST.xls__SHOPLIST_xl_8924"/>
      <sheetName val="_SHOPLIST.xls__SHOPLIST_xl_8925"/>
      <sheetName val="_SHOPLIST.xls__SHOPLIST_xl_8926"/>
      <sheetName val="_SHOPLIST.xls__SHOPLIST_xl_8927"/>
      <sheetName val="_SHOPLIST.xls__SHOPLIST_xl_8928"/>
      <sheetName val="_SHOPLIST.xls__SHOPLIST_xl_8929"/>
      <sheetName val="_SHOPLIST.xls__SHOPLIST_xl_8930"/>
      <sheetName val="_SHOPLIST.xls__SHOPLIST_xl_8931"/>
      <sheetName val="_SHOPLIST.xls__SHOPLIST_xl_8932"/>
      <sheetName val="_SHOPLIST.xls__SHOPLIST_xl_8933"/>
      <sheetName val="_SHOPLIST.xls__SHOPLIST_xl_8934"/>
      <sheetName val="_SHOPLIST.xls__SHOPLIST_xl_8935"/>
      <sheetName val="_SHOPLIST.xls__SHOPLIST_xl_8936"/>
      <sheetName val="_SHOPLIST.xls__SHOPLIST_xl_8937"/>
      <sheetName val="_SHOPLIST.xls__SHOPLIST_xl_8938"/>
      <sheetName val="_SHOPLIST.xls__SHOPLIST_xl_8939"/>
      <sheetName val="_SHOPLIST.xls__SHOPLIST_xl_8940"/>
      <sheetName val="_SHOPLIST.xls__SHOPLIST_xl_8941"/>
      <sheetName val="_SHOPLIST.xls__SHOPLIST_xl_8942"/>
      <sheetName val="_SHOPLIST.xls__SHOPLIST_xl_8943"/>
      <sheetName val="_SHOPLIST.xls__SHOPLIST_xl_8944"/>
      <sheetName val="_SHOPLIST.xls__SHOPLIST_xl_8945"/>
      <sheetName val="_SHOPLIST.xls__SHOPLIST_xl_8946"/>
      <sheetName val="_SHOPLIST.xls__SHOPLIST_xl_8947"/>
      <sheetName val="_SHOPLIST.xls__SHOPLIST_xl_8948"/>
      <sheetName val="_SHOPLIST.xls__SHOPLIST_xl_8949"/>
      <sheetName val="_SHOPLIST.xls__SHOPLIST_xl_8950"/>
      <sheetName val="_SHOPLIST.xls__SHOPLIST_xl_8951"/>
      <sheetName val="_SHOPLIST.xls__SHOPLIST_xl_8952"/>
      <sheetName val="_SHOPLIST.xls__SHOPLIST_xl_8953"/>
      <sheetName val="_SHOPLIST.xls__SHOPLIST_xl_8954"/>
      <sheetName val="_SHOPLIST.xls__SHOPLIST_xl_8955"/>
      <sheetName val="_SHOPLIST.xls__SHOPLIST_xl_8956"/>
      <sheetName val="_SHOPLIST.xls__SHOPLIST_xl_8957"/>
      <sheetName val="_SHOPLIST.xls__SHOPLIST_xl_8958"/>
      <sheetName val="_SHOPLIST.xls__SHOPLIST_xl_8959"/>
      <sheetName val="_SHOPLIST.xls__SHOPLIST_xl_8960"/>
      <sheetName val="_SHOPLIST.xls__SHOPLIST_xl_8961"/>
      <sheetName val="_SHOPLIST.xls__SHOPLIST_xl_8962"/>
      <sheetName val="_SHOPLIST.xls__SHOPLIST_xl_8963"/>
      <sheetName val="_SHOPLIST.xls__SHOPLIST_xl_8964"/>
      <sheetName val="_SHOPLIST.xls__SHOPLIST_xl_8965"/>
      <sheetName val="_SHOPLIST.xls__SHOPLIST_xl_8966"/>
      <sheetName val="_SHOPLIST.xls__SHOPLIST_xl_8967"/>
      <sheetName val="_SHOPLIST.xls__SHOPLIST_xl_8968"/>
      <sheetName val="_SHOPLIST.xls__SHOPLIST_xl_8969"/>
      <sheetName val="_SHOPLIST.xls__SHOPLIST_xl_8970"/>
      <sheetName val="_SHOPLIST.xls__SHOPLIST_xl_8971"/>
      <sheetName val="_SHOPLIST.xls__SHOPLIST_xl_8972"/>
      <sheetName val="_SHOPLIST.xls__SHOPLIST_xl_8973"/>
      <sheetName val="_SHOPLIST.xls__SHOPLIST_xl_8974"/>
      <sheetName val="_SHOPLIST.xls__SHOPLIST_xl_8975"/>
      <sheetName val="_SHOPLIST.xls__SHOPLIST_xl_8976"/>
      <sheetName val="_SHOPLIST.xls__SHOPLIST_xl_8977"/>
      <sheetName val="_SHOPLIST.xls__SHOPLIST_xl_8978"/>
      <sheetName val="_SHOPLIST.xls__SHOPLIST_xl_8979"/>
      <sheetName val="_SHOPLIST.xls__SHOPLIST_xl_8980"/>
      <sheetName val="_SHOPLIST.xls__SHOPLIST_xl_8981"/>
      <sheetName val="_SHOPLIST.xls__SHOPLIST_xl_8982"/>
      <sheetName val="_SHOPLIST.xls__SHOPLIST_xl_8983"/>
      <sheetName val="_SHOPLIST.xls__SHOPLIST_xl_8984"/>
      <sheetName val="_SHOPLIST.xls_70___0_s__i___105"/>
      <sheetName val="_SHOPLIST.xls__VW__VU________87"/>
      <sheetName val="_SHOPLIST.xls_70___0_s__i___106"/>
      <sheetName val="_SHOPLIST.xls__SHOPLIST_xl_8985"/>
      <sheetName val="_SHOPLIST.xls__SHOPLIST_xl_8986"/>
      <sheetName val="_SHOPLIST.xls__SHOPLIST_xl_8987"/>
      <sheetName val="_SHOPLIST.xls_70___0_s__i___107"/>
      <sheetName val="_SHOPLIST.xls__VW__VU________88"/>
      <sheetName val="_SHOPLIST.xls__SHOPLIST_xl_8988"/>
      <sheetName val="_SHOPLIST.xls__SHOPLIST_xl_8989"/>
      <sheetName val="_SHOPLIST.xls__SHOPLIST_xl_8990"/>
      <sheetName val="_SHOPLIST.xls__SHOPLIST_xl_8991"/>
      <sheetName val="_SHOPLIST.xls__SHOPLIST_xl_8992"/>
      <sheetName val="_SHOPLIST.xls__SHOPLIST_xl_8993"/>
      <sheetName val="_SHOPLIST.xls__SHOPLIST_xl_8994"/>
      <sheetName val="_SHOPLIST.xls__SHOPLIST_xl_8995"/>
      <sheetName val="_SHOPLIST.xls__SHOPLIST_xl_8996"/>
      <sheetName val="_SHOPLIST.xls__SHOPLIST_xl_8997"/>
      <sheetName val="_SHOPLIST.xls__SHOPLIST_xl_8998"/>
      <sheetName val="_SHOPLIST.xls__SHOPLIST_xl_8999"/>
      <sheetName val="_SHOPLIST.xls__SHOPLIST_xl_9000"/>
      <sheetName val="_SHOPLIST.xls__SHOPLIST_xl_9001"/>
      <sheetName val="_SHOPLIST.xls__SHOPLIST_xl_9002"/>
      <sheetName val="_SHOPLIST.xls__SHOPLIST_xl_9003"/>
      <sheetName val="_SHOPLIST.xls__SHOPLIST_xl_9004"/>
      <sheetName val="_SHOPLIST.xls__SHOPLIST_xl_9005"/>
      <sheetName val="_SHOPLIST.xls__SHOPLIST_xl_9006"/>
      <sheetName val="_SHOPLIST.xls__SHOPLIST_xl_9007"/>
      <sheetName val="_SHOPLIST.xls__SHOPLIST_xl_9008"/>
      <sheetName val="_SHOPLIST.xls__SHOPLIST_xl_9009"/>
      <sheetName val="_SHOPLIST.xls__SHOPLIST_xl_9010"/>
      <sheetName val="_SHOPLIST.xls__SHOPLIST_xl_9011"/>
      <sheetName val="_SHOPLIST.xls__SHOPLIST_xl_9012"/>
      <sheetName val="_SHOPLIST.xls__SHOPLIST_xl_9013"/>
      <sheetName val="_SHOPLIST.xls__SHOPLIST_xl_9014"/>
      <sheetName val="_SHOPLIST.xls__SHOPLIST_xl_9015"/>
      <sheetName val="_SHOPLIST.xls__SHOPLIST_xl_9016"/>
      <sheetName val="_SHOPLIST.xls__SHOPLIST_xl_9017"/>
      <sheetName val="_SHOPLIST.xls__SHOPLIST_xl_9018"/>
      <sheetName val="_SHOPLIST.xls__SHOPLIST_xl_9019"/>
      <sheetName val="_SHOPLIST.xls__SHOPLIST_xl_9020"/>
      <sheetName val="_SHOPLIST.xls__SHOPLIST_xl_9021"/>
      <sheetName val="_SHOPLIST.xls__SHOPLIST_xl_9022"/>
      <sheetName val="_SHOPLIST.xls__SHOPLIST_xl_9023"/>
      <sheetName val="_SHOPLIST.xls__SHOPLIST_xl_9024"/>
      <sheetName val="_SHOPLIST.xls__SHOPLIST_xl_9025"/>
      <sheetName val="_SHOPLIST.xls__SHOPLIST_xl_9026"/>
      <sheetName val="_SHOPLIST.xls__SHOPLIST_xl_9027"/>
      <sheetName val="_SHOPLIST.xls__SHOPLIST_xl_9028"/>
      <sheetName val="_SHOPLIST.xls__SHOPLIST_xl_9029"/>
      <sheetName val="_SHOPLIST.xls__SHOPLIST_xl_9030"/>
      <sheetName val="_SHOPLIST.xls__SHOPLIST_xl_9031"/>
      <sheetName val="_SHOPLIST.xls__SHOPLIST_xl_9032"/>
      <sheetName val="_SHOPLIST.xls__SHOPLIST_xl_9033"/>
      <sheetName val="_SHOPLIST.xls__SHOPLIST_xl_9034"/>
      <sheetName val="_SHOPLIST.xls__SHOPLIST_xl_9035"/>
      <sheetName val="_SHOPLIST.xls_70___0_s__i___108"/>
      <sheetName val="_SHOPLIST.xls__SHOPLIST_xl_9036"/>
      <sheetName val="_SHOPLIST.xls__SHOPLIST_xl_9037"/>
      <sheetName val="_SHOPLIST.xls__SHOPLIST_xl_9038"/>
      <sheetName val="_SHOPLIST.xls__VW__VU________89"/>
      <sheetName val="_SHOPLIST.xls__SHOPLIST_xl_9039"/>
      <sheetName val="_SHOPLIST.xls__SHOPLIST_xl_9040"/>
      <sheetName val="_SHOPLIST.xls__SHOPLIST_xl_9041"/>
      <sheetName val="_SHOPLIST.xls__SHOPLIST_xl_9042"/>
      <sheetName val="_SHOPLIST.xls__SHOPLIST_xl_9043"/>
      <sheetName val="_SHOPLIST.xls__SHOPLIST_xl_9044"/>
      <sheetName val="_SHOPLIST.xls__SHOPLIST_xl_9045"/>
      <sheetName val="_SHOPLIST.xls__SHOPLIST_xl_9046"/>
      <sheetName val="_SHOPLIST.xls__SHOPLIST_xl_9047"/>
      <sheetName val="_SHOPLIST.xls__SHOPLIST_xl_9048"/>
      <sheetName val="_SHOPLIST.xls__SHOPLIST_xl_9049"/>
      <sheetName val="_SHOPLIST.xls__SHOPLIST_xl_9050"/>
      <sheetName val="_SHOPLIST.xls__SHOPLIST_xl_9051"/>
      <sheetName val="_SHOPLIST.xls__SHOPLIST_xl_9052"/>
      <sheetName val="_SHOPLIST.xls__SHOPLIST_xl_9053"/>
      <sheetName val="_SHOPLIST.xls__SHOPLIST_xl_9054"/>
      <sheetName val="_SHOPLIST.xls__SHOPLIST_xl_9055"/>
      <sheetName val="_SHOPLIST.xls__SHOPLIST_xl_9056"/>
      <sheetName val="_SHOPLIST.xls__SHOPLIST_xl_9057"/>
      <sheetName val="_SHOPLIST.xls__SHOPLIST_xl_9058"/>
      <sheetName val="_SHOPLIST.xls__SHOPLIST_xl_9059"/>
      <sheetName val="_SHOPLIST.xls__SHOPLIST_xl_9060"/>
      <sheetName val="_SHOPLIST.xls__SHOPLIST_xl_9061"/>
      <sheetName val="_SHOPLIST.xls__SHOPLIST_xl_9062"/>
      <sheetName val="_SHOPLIST.xls__SHOPLIST_xl_9063"/>
      <sheetName val="_SHOPLIST.xls__SHOPLIST_xl_9064"/>
      <sheetName val="_SHOPLIST.xls__SHOPLIST_xl_9065"/>
      <sheetName val="_SHOPLIST.xls__SHOPLIST_xl_9066"/>
      <sheetName val="_SHOPLIST.xls__SHOPLIST_xl_9067"/>
      <sheetName val="_SHOPLIST.xls__SHOPLIST_xl_9068"/>
      <sheetName val="_SHOPLIST.xls__SHOPLIST_xl_9069"/>
      <sheetName val="_SHOPLIST.xls__SHOPLIST_xl_9070"/>
      <sheetName val="_SHOPLIST.xls__SHOPLIST_xl_9071"/>
      <sheetName val="_SHOPLIST.xls__SHOPLIST_xl_9072"/>
      <sheetName val="_SHOPLIST.xls__SHOPLIST_xl_9073"/>
      <sheetName val="_SHOPLIST.xls__SHOPLIST_xl_9074"/>
      <sheetName val="_SHOPLIST.xls__SHOPLIST_xl_9075"/>
      <sheetName val="_SHOPLIST.xls__SHOPLIST_xl_9076"/>
      <sheetName val="_SHOPLIST.xls__SHOPLIST_xl_9077"/>
      <sheetName val="_SHOPLIST.xls__SHOPLIST_xl_9078"/>
      <sheetName val="_SHOPLIST.xls__SHOPLIST_xl_9079"/>
      <sheetName val="_SHOPLIST.xls__SHOPLIST_xl_9080"/>
      <sheetName val="_SHOPLIST.xls__SHOPLIST_xl_9081"/>
      <sheetName val="_SHOPLIST.xls__SHOPLIST_xl_9082"/>
      <sheetName val="_SHOPLIST.xls__SHOPLIST_xl_9083"/>
      <sheetName val="_SHOPLIST.xls__SHOPLIST_xl_9084"/>
      <sheetName val="_SHOPLIST.xls__SHOPLIST_xl_9085"/>
      <sheetName val="_SHOPLIST.xls__SHOPLIST_xl_9086"/>
      <sheetName val="_SHOPLIST.xls__SHOPLIST_xl_9087"/>
      <sheetName val="_SHOPLIST.xls__SHOPLIST_xl_9088"/>
      <sheetName val="_SHOPLIST.xls__SHOPLIST_xl_9089"/>
      <sheetName val="_SHOPLIST.xls__SHOPLIST_xl_9090"/>
      <sheetName val="_SHOPLIST.xls__SHOPLIST_xl_9091"/>
      <sheetName val="_SHOPLIST.xls__SHOPLIST_xl_9092"/>
      <sheetName val="_SHOPLIST.xls__SHOPLIST_xl_9093"/>
      <sheetName val="_SHOPLIST.xls__SHOPLIST_xl_9094"/>
      <sheetName val="_SHOPLIST.xls__SHOPLIST_xl_9095"/>
      <sheetName val="_SHOPLIST.xls__SHOPLIST_xl_9096"/>
      <sheetName val="_SHOPLIST.xls__SHOPLIST_xl_9097"/>
      <sheetName val="_SHOPLIST.xls__SHOPLIST_xl_9098"/>
      <sheetName val="_SHOPLIST.xls_70___0_s__i___109"/>
      <sheetName val="_SHOPLIST.xls__SHOPLIST_xl_9099"/>
      <sheetName val="_SHOPLIST.xls__SHOPLIST_xl_9812"/>
      <sheetName val="_SHOPLIST.xls__SHOPLIST_xl_9813"/>
      <sheetName val="_SHOPLIST.xls__VW_VU____t__0__3"/>
      <sheetName val="_SHOPLIST.xls__SHOPLIST_xl_9814"/>
      <sheetName val="_SHOPLIST.xls__SHOPLIST_xl_9815"/>
      <sheetName val="_SHOPLIST.xls__SHOPLIST_xl_9816"/>
      <sheetName val="_SHOPLIST.xls__SHOPLIST_xl_9817"/>
      <sheetName val="_SHOPLIST.xls_70_x005f_x0000___0_x_33"/>
      <sheetName val="_SHOPLIST.xls__SHOPLIST_xl_9100"/>
      <sheetName val="_SHOPLIST.xls__SHOPLIST_xl_9101"/>
      <sheetName val="_SHOPLIST.xls__SHOPLIST_xl_9818"/>
      <sheetName val="_SHOPLIST.xls__SHOPLIST_xl_9819"/>
      <sheetName val="_SHOPLIST.xls_70___0_s__i___110"/>
      <sheetName val="_SHOPLIST.xls__SHOPLIST_xl_9102"/>
      <sheetName val="_SHOPLIST.xls__SHOPLIST_xl_9820"/>
      <sheetName val="_SHOPLIST.xls__SHOPLIST_xl_9821"/>
      <sheetName val="_SHOPLIST.xls__SHOPLIST_xl_9822"/>
      <sheetName val="_SHOPLIST.xls__SHOPLIST_xl_9103"/>
      <sheetName val="_SHOPLIST.xls__SHOPLIST_xl_9104"/>
      <sheetName val="_SHOPLIST.xls__SHOPLIST_xl_9105"/>
      <sheetName val="_SHOPLIST.xls__SHOPLIST_xl_9106"/>
      <sheetName val="_SHOPLIST.xls__SHOPLIST_xl_9107"/>
      <sheetName val="_SHOPLIST.xls__SHOPLIST_xl_9108"/>
      <sheetName val="_SHOPLIST.xls__SHOPLIST_xl_9823"/>
      <sheetName val="_SHOPLIST.xls__SHOPLIST_xl_9109"/>
      <sheetName val="_SHOPLIST.xls__SHOPLIST_xl_9110"/>
      <sheetName val="_SHOPLIST.xls__SHOPLIST_xl_9111"/>
      <sheetName val="_SHOPLIST.xls__SHOPLIST_xl_9112"/>
      <sheetName val="_SHOPLIST.xls__SHOPLIST_xl_9824"/>
      <sheetName val="_SHOPLIST.xls__SHOPLIST_xl_9113"/>
      <sheetName val="_SHOPLIST.xls__SHOPLIST_xl_9825"/>
      <sheetName val="_SHOPLIST.xls__SHOPLIST_xl_9114"/>
      <sheetName val="_SHOPLIST.xls__SHOPLIST_xl_9826"/>
      <sheetName val="_SHOPLIST.xls__SHOPLIST_xl_9115"/>
      <sheetName val="_SHOPLIST.xls__SHOPLIST_xl_9827"/>
      <sheetName val="_SHOPLIST.xls__SHOPLIST_xl_9116"/>
      <sheetName val="_SHOPLIST.xls__SHOPLIST_xl_9117"/>
      <sheetName val="_SHOPLIST.xls__SHOPLIST_xl_9118"/>
      <sheetName val="_SHOPLIST.xls__SHOPLIST_xl_9119"/>
      <sheetName val="_SHOPLIST.xls__SHOPLIST_xl_9120"/>
      <sheetName val="_SHOPLIST.xls__SHOPLIST_xl_9121"/>
      <sheetName val="_SHOPLIST.xls__SHOPLIST_xl_9122"/>
      <sheetName val="_SHOPLIST.xls__SHOPLIST_xl_9123"/>
      <sheetName val="_SHOPLIST.xls__SHOPLIST_xl_9124"/>
      <sheetName val="_SHOPLIST.xls__SHOPLIST_xl_9125"/>
      <sheetName val="_SHOPLIST.xls__SHOPLIST_xl_9126"/>
      <sheetName val="_SHOPLIST.xls__SHOPLIST_xl_9127"/>
      <sheetName val="_SHOPLIST.xls__SHOPLIST_xl_9128"/>
      <sheetName val="_SHOPLIST.xls__SHOPLIST_xl_9828"/>
      <sheetName val="_SHOPLIST.xls__SHOPLIST_xl_9129"/>
      <sheetName val="_SHOPLIST.xls__SHOPLIST_xl_9130"/>
      <sheetName val="_SHOPLIST.xls__SHOPLIST_xl_9131"/>
      <sheetName val="_SHOPLIST.xls__SHOPLIST_xl_9829"/>
      <sheetName val="_SHOPLIST.xls__SHOPLIST_xl_9132"/>
      <sheetName val="_SHOPLIST.xls__SHOPLIST_xl_9133"/>
      <sheetName val="_SHOPLIST.xls__SHOPLIST_xl_9134"/>
      <sheetName val="_SHOPLIST.xls__SHOPLIST_xl_9135"/>
      <sheetName val="_SHOPLIST.xls__SHOPLIST_xl_9136"/>
      <sheetName val="_SHOPLIST.xls__SHOPLIST_xl_9137"/>
      <sheetName val="_SHOPLIST.xls__SHOPLIST_xl_9138"/>
      <sheetName val="_SHOPLIST.xls__SHOPLIST_xl_9139"/>
      <sheetName val="_SHOPLIST.xls__SHOPLIST_xl_9140"/>
      <sheetName val="_SHOPLIST.xls__SHOPLIST_xl_9830"/>
      <sheetName val="_SHOPLIST.xls__SHOPLIST_xl_9141"/>
      <sheetName val="_SHOPLIST.xls__SHOPLIST_xl_9142"/>
      <sheetName val="_SHOPLIST.xls__SHOPLIST_xl_9143"/>
      <sheetName val="_SHOPLIST.xls__SHOPLIST_xl_9144"/>
      <sheetName val="_SHOPLIST.xls__SHOPLIST_xl_9145"/>
      <sheetName val="_SHOPLIST.xls__SHOPLIST_xl_9146"/>
      <sheetName val="_SHOPLIST.xls__SHOPLIST_xl_9147"/>
      <sheetName val="_SHOPLIST.xls__SHOPLIST_xl_9831"/>
      <sheetName val="_SHOPLIST.xls__SHOPLIST_xl_9148"/>
      <sheetName val="_SHOPLIST.xls__SHOPLIST_xl_9149"/>
      <sheetName val="_SHOPLIST.xls__SHOPLIST_xl_9150"/>
      <sheetName val="_SHOPLIST.xls__SHOPLIST_xl_9151"/>
      <sheetName val="_SHOPLIST.xls__SHOPLIST_xl_9152"/>
      <sheetName val="_SHOPLIST.xls__SHOPLIST_xl_9153"/>
      <sheetName val="_SHOPLIST.xls__SHOPLIST_xl_9154"/>
      <sheetName val="_SHOPLIST.xls__SHOPLIST_xl_9155"/>
      <sheetName val="_SHOPLIST.xls__SHOPLIST_xl_9156"/>
      <sheetName val="_SHOPLIST.xls__SHOPLIST_xl_9832"/>
      <sheetName val="_SHOPLIST.xls__SHOPLIST_xl_9157"/>
      <sheetName val="_SHOPLIST.xls__SHOPLIST_xl_9158"/>
      <sheetName val="_SHOPLIST.xls__SHOPLIST_xl_9159"/>
      <sheetName val="_SHOPLIST.xls__SHOPLIST_xl_9160"/>
      <sheetName val="_SHOPLIST.xls__SHOPLIST_xl_9161"/>
      <sheetName val="_SHOPLIST.xls__SHOPLIST_xl_9162"/>
      <sheetName val="_SHOPLIST.xls__SHOPLIST_xl_9163"/>
      <sheetName val="_SHOPLIST.xls__SHOPLIST_xl_9164"/>
      <sheetName val="_SHOPLIST.xls__SHOPLIST_xl_9165"/>
      <sheetName val="_SHOPLIST.xls__SHOPLIST_xl_9833"/>
      <sheetName val="_SHOPLIST.xls__SHOPLIST_xl_9834"/>
      <sheetName val="_SHOPLIST.xls__SHOPLIST_xl_9166"/>
      <sheetName val="_SHOPLIST.xls__SHOPLIST_xl_9167"/>
      <sheetName val="_SHOPLIST.xls__SHOPLIST_xl_9168"/>
      <sheetName val="_SHOPLIST.xls__SHOPLIST_xl_9169"/>
      <sheetName val="_SHOPLIST.xls__SHOPLIST_xl_9170"/>
      <sheetName val="_SHOPLIST.xls__SHOPLIST_xl_9171"/>
      <sheetName val="_SHOPLIST.xls__SHOPLIST_xl_9172"/>
      <sheetName val="_SHOPLIST.xls__SHOPLIST_xl_9173"/>
      <sheetName val="_SHOPLIST.xls__SHOPLIST_xl_9174"/>
      <sheetName val="_SHOPLIST.xls__SHOPLIST_xl_9835"/>
      <sheetName val="_SHOPLIST.xls__SHOPLIST_xl_9175"/>
      <sheetName val="_SHOPLIST.xls__SHOPLIST_xl_9176"/>
      <sheetName val="_SHOPLIST.xls__SHOPLIST_xl_9177"/>
      <sheetName val="_SHOPLIST.xls__SHOPLIST_xl_9178"/>
      <sheetName val="_SHOPLIST.xls__SHOPLIST_xl_9179"/>
      <sheetName val="_SHOPLIST.xls__SHOPLIST_xl_9180"/>
      <sheetName val="_SHOPLIST.xls__SHOPLIST_xl_9181"/>
      <sheetName val="_SHOPLIST.xls__SHOPLIST_xl_9182"/>
      <sheetName val="_SHOPLIST.xls__SHOPLIST_xl_9183"/>
      <sheetName val="_SHOPLIST.xls__SHOPLIST_xl_9184"/>
      <sheetName val="_SHOPLIST.xls__SHOPLIST_xl_9185"/>
      <sheetName val="_SHOPLIST.xls__SHOPLIST_xl_9186"/>
      <sheetName val="_SHOPLIST.xls__SHOPLIST_xl_9187"/>
      <sheetName val="_SHOPLIST.xls__SHOPLIST_xl_9188"/>
      <sheetName val="_SHOPLIST.xls__SHOPLIST_xl_9189"/>
      <sheetName val="_SHOPLIST.xls__SHOPLIST_xl_9190"/>
      <sheetName val="_SHOPLIST.xls__SHOPLIST_xl_9191"/>
      <sheetName val="_SHOPLIST.xls__SHOPLIST_xl_9192"/>
      <sheetName val="_SHOPLIST.xls__SHOPLIST_xl_9836"/>
      <sheetName val="_SHOPLIST.xls__SHOPLIST_xl_9193"/>
      <sheetName val="_SHOPLIST.xls__SHOPLIST_xl_9194"/>
      <sheetName val="_SHOPLIST.xls__SHOPLIST_xl_9195"/>
      <sheetName val="_SHOPLIST.xls__SHOPLIST_xl_9196"/>
      <sheetName val="_SHOPLIST.xls__SHOPLIST_xl_9197"/>
      <sheetName val="_SHOPLIST.xls__SHOPLIST_xl_9198"/>
      <sheetName val="_SHOPLIST.xls__SHOPLIST_xl_9199"/>
      <sheetName val="_SHOPLIST.xls__SHOPLIST_xl_9200"/>
      <sheetName val="_SHOPLIST.xls__SHOPLIST_xl_9201"/>
      <sheetName val="_SHOPLIST.xls__SHOPLIST_xl_9202"/>
      <sheetName val="_SHOPLIST.xls__SHOPLIST_xl_9837"/>
      <sheetName val="_SHOPLIST.xls__SHOPLIST_xl_9838"/>
      <sheetName val="_SHOPLIST.xls__SHOPLIST_xl_9203"/>
      <sheetName val="_SHOPLIST.xls__SHOPLIST_xl_9204"/>
      <sheetName val="_SHOPLIST.xls__SHOPLIST_xl_9205"/>
      <sheetName val="_SHOPLIST.xls__SHOPLIST_xl_9206"/>
      <sheetName val="_SHOPLIST.xls__SHOPLIST_xl_9207"/>
      <sheetName val="_SHOPLIST.xls__SHOPLIST_xl_9208"/>
      <sheetName val="_SHOPLIST.xls__SHOPLIST_xl_9209"/>
      <sheetName val="_SHOPLIST.xls__SHOPLIST_xl_9210"/>
      <sheetName val="_SHOPLIST.xls__SHOPLIST_xl_9211"/>
      <sheetName val="_SHOPLIST.xls__SHOPLIST_xl_9839"/>
      <sheetName val="_SHOPLIST.xls__SHOPLIST_xl_9212"/>
      <sheetName val="_SHOPLIST.xls__SHOPLIST_xl_9213"/>
      <sheetName val="_SHOPLIST.xls__SHOPLIST_xl_9214"/>
      <sheetName val="_SHOPLIST.xls__SHOPLIST_xl_9215"/>
      <sheetName val="_SHOPLIST.xls__SHOPLIST_xl_9216"/>
      <sheetName val="_SHOPLIST.xls__SHOPLIST_xl_9217"/>
      <sheetName val="_SHOPLIST.xls__SHOPLIST_xl_9218"/>
      <sheetName val="_SHOPLIST.xls__SHOPLIST_xl_9219"/>
      <sheetName val="_SHOPLIST.xls__SHOPLIST_xl_9220"/>
      <sheetName val="_SHOPLIST.xls_70_x005f_x005f_x005f_x0000_25"/>
      <sheetName val="_SHOPLIST.xls__SHOPLIST_xl_9221"/>
      <sheetName val="_SHOPLIST.xls__SHOPLIST_xl_9222"/>
      <sheetName val="_SHOPLIST.xls__SHOPLIST_xl_9223"/>
      <sheetName val="_SHOPLIST.xls__SHOPLIST_xl_9840"/>
      <sheetName val="_SHOPLIST.xls__SHOPLIST_xl_9224"/>
      <sheetName val="_SHOPLIST.xls__SHOPLIST_xl_9225"/>
      <sheetName val="_SHOPLIST.xls__SHOPLIST_xl_9226"/>
      <sheetName val="_SHOPLIST.xls__SHOPLIST_xl_9841"/>
      <sheetName val="_SHOPLIST.xls__SHOPLIST_xl_9842"/>
      <sheetName val="_SHOPLIST.xls__SHOPLIST_xl_9843"/>
      <sheetName val="_SHOPLIST.xls__SHOPLIST_xl_9844"/>
      <sheetName val="_SHOPLIST.xls__SHOPLIST_xl_9227"/>
      <sheetName val="_SHOPLIST.xls__SHOPLIST_xl_9845"/>
      <sheetName val="_SHOPLIST.xls__SHOPLIST_xl_9228"/>
      <sheetName val="_SHOPLIST.xls__SHOPLIST_xl_9229"/>
      <sheetName val="_SHOPLIST.xls__SHOPLIST_xl_9230"/>
      <sheetName val="_SHOPLIST.xls__SHOPLIST_xl_9231"/>
      <sheetName val="_SHOPLIST.xls__SHOPLIST_xl_9232"/>
      <sheetName val="_SHOPLIST.xls__SHOPLIST_xl_9846"/>
      <sheetName val="_SHOPLIST.xls__SHOPLIST_xl_9233"/>
      <sheetName val="_SHOPLIST.xls__SHOPLIST_xl_9234"/>
      <sheetName val="_SHOPLIST.xls__SHOPLIST_xl_9235"/>
      <sheetName val="_SHOPLIST.xls__SHOPLIST_xl_9236"/>
      <sheetName val="_SHOPLIST.xls__SHOPLIST_xl_9237"/>
      <sheetName val="_SHOPLIST.xls__SHOPLIST_xl_9238"/>
      <sheetName val="_SHOPLIST.xls__SHOPLIST_xl_9239"/>
      <sheetName val="_SHOPLIST.xls__SHOPLIST_xl_9240"/>
      <sheetName val="_SHOPLIST.xls__SHOPLIST_xl_9241"/>
      <sheetName val="_SHOPLIST.xls__SHOPLIST_xl_9242"/>
      <sheetName val="_SHOPLIST.xls__SHOPLIST_xl_9243"/>
      <sheetName val="_SHOPLIST.xls__SHOPLIST_xl_9244"/>
      <sheetName val="_SHOPLIST.xls__SHOPLIST_xl_9245"/>
      <sheetName val="_SHOPLIST.xls__SHOPLIST_xl_9246"/>
      <sheetName val="_SHOPLIST.xls__SHOPLIST_xl_9847"/>
      <sheetName val="_SHOPLIST.xls__SHOPLIST_xl_9848"/>
      <sheetName val="_SHOPLIST.xls__SHOPLIST_xl_9849"/>
      <sheetName val="_SHOPLIST.xls__SHOPLIST_xl_9850"/>
      <sheetName val="_SHOPLIST.xls__SHOPLIST_xl_9247"/>
      <sheetName val="_SHOPLIST.xls__SHOPLIST_xl_9851"/>
      <sheetName val="_SHOPLIST.xls__SHOPLIST_xl_9852"/>
      <sheetName val="_SHOPLIST.xls__SHOPLIST_xl_9248"/>
      <sheetName val="_SHOPLIST.xls__SHOPLIST_xl_9249"/>
      <sheetName val="_SHOPLIST.xls__SHOPLIST_xl_9250"/>
      <sheetName val="_SHOPLIST.xls__SHOPLIST_xl_9251"/>
      <sheetName val="_SHOPLIST.xls__SHOPLIST_xl_9252"/>
      <sheetName val="_SHOPLIST.xls__SHOPLIST_xl_9253"/>
      <sheetName val="_SHOPLIST.xls__SHOPLIST_xl_9254"/>
      <sheetName val="_SHOPLIST.xls__SHOPLIST_xl_9255"/>
      <sheetName val="_SHOPLIST.xls__SHOPLIST_xl_9256"/>
      <sheetName val="_SHOPLIST.xls__SHOPLIST_xl_9257"/>
      <sheetName val="_SHOPLIST.xls__SHOPLIST_xl_9258"/>
      <sheetName val="_SHOPLIST.xls__SHOPLIST_xl_9259"/>
      <sheetName val="_SHOPLIST.xls__SHOPLIST_xl_9260"/>
      <sheetName val="_SHOPLIST.xls__SHOPLIST_xl_9261"/>
      <sheetName val="_SHOPLIST.xls__SHOPLIST_xl_9262"/>
      <sheetName val="_SHOPLIST.xls__SHOPLIST_xl_9263"/>
      <sheetName val="_SHOPLIST.xls__SHOPLIST_xl_9264"/>
      <sheetName val="_SHOPLIST.xls__SHOPLIST_xl_9265"/>
      <sheetName val="_SHOPLIST.xls__SHOPLIST_xl_9853"/>
      <sheetName val="_SHOPLIST.xls__SHOPLIST_xl_9854"/>
      <sheetName val="_SHOPLIST.xls__SHOPLIST_xl_9266"/>
      <sheetName val="_SHOPLIST.xls__SHOPLIST_xl_9267"/>
      <sheetName val="_SHOPLIST.xls__SHOPLIST_xl_9268"/>
      <sheetName val="_SHOPLIST.xls__SHOPLIST_xl_9269"/>
      <sheetName val="_SHOPLIST.xls__SHOPLIST_xl_9270"/>
      <sheetName val="_SHOPLIST.xls__SHOPLIST_xl_9271"/>
      <sheetName val="_SHOPLIST.xls__SHOPLIST_xl_9272"/>
      <sheetName val="_SHOPLIST.xls__SHOPLIST_xl_9273"/>
      <sheetName val="_SHOPLIST.xls__SHOPLIST_xl_9274"/>
      <sheetName val="_SHOPLIST.xls__SHOPLIST_xl_9275"/>
      <sheetName val="_SHOPLIST.xls__SHOPLIST_xl_9276"/>
      <sheetName val="_SHOPLIST.xls__SHOPLIST_xl_9277"/>
      <sheetName val="_SHOPLIST.xls__SHOPLIST_xl_9278"/>
      <sheetName val="_SHOPLIST.xls__SHOPLIST_xl_9279"/>
      <sheetName val="_SHOPLIST.xls__SHOPLIST_xl_9280"/>
      <sheetName val="_SHOPLIST.xls__SHOPLIST_xl_9281"/>
      <sheetName val="_SHOPLIST.xls__SHOPLIST_xl_9855"/>
      <sheetName val="_SHOPLIST.xls__SHOPLIST_xl_9856"/>
      <sheetName val="_SHOPLIST.xls__SHOPLIST_xl_9857"/>
      <sheetName val="_SHOPLIST.xls__SHOPLIST_xl_9858"/>
      <sheetName val="_SHOPLIST.xls__SHOPLIST_xl_9859"/>
      <sheetName val="_SHOPLIST.xls__SHOPLIST_xl_9860"/>
      <sheetName val="_SHOPLIST.xls__SHOPLIST_xl_9861"/>
      <sheetName val="_SHOPLIST.xls__SHOPLIST_xl_9862"/>
      <sheetName val="_SHOPLIST.xls__SHOPLIST_xl_9863"/>
      <sheetName val="_SHOPLIST.xls__SHOPLIST_xl_9864"/>
      <sheetName val="_SHOPLIST.xls__SHOPLIST_xl_9865"/>
      <sheetName val="_SHOPLIST.xls__SHOPLIST_xl_9866"/>
      <sheetName val="_SHOPLIST.xls__SHOPLIST_xl_9867"/>
      <sheetName val="_SHOPLIST.xls__SHOPLIST_xl_9868"/>
      <sheetName val="_SHOPLIST.xls__SHOPLIST_xl_9869"/>
      <sheetName val="_SHOPLIST.xls__SHOPLIST_xl_9870"/>
      <sheetName val="_SHOPLIST.xls__SHOPLIST_xl_9871"/>
      <sheetName val="_SHOPLIST.xls__SHOPLIST_xl_9872"/>
      <sheetName val="_SHOPLIST.xls__SHOPLIST_xl_9873"/>
      <sheetName val="_SHOPLIST.xls__SHOPLIST_xl_9874"/>
      <sheetName val="_SHOPLIST.xls__SHOPLIST_xl_9875"/>
      <sheetName val="_SHOPLIST.xls__SHOPLIST_xl_9876"/>
      <sheetName val="_SHOPLIST.xls__SHOPLIST_xl_9877"/>
      <sheetName val="_SHOPLIST.xls__SHOPLIST_xl_9878"/>
      <sheetName val="_SHOPLIST.xls__SHOPLIST_xl_9879"/>
      <sheetName val="_SHOPLIST.xls__SHOPLIST_xl_9880"/>
      <sheetName val="_SHOPLIST.xls__SHOPLIST_xl_9881"/>
      <sheetName val="_SHOPLIST.xls__SHOPLIST_xl_9882"/>
      <sheetName val="_SHOPLIST.xls__SHOPLIST_xl_9883"/>
      <sheetName val="_SHOPLIST.xls__SHOPLIST_xl_9884"/>
      <sheetName val="_SHOPLIST.xls__SHOPLIST_xl_9885"/>
      <sheetName val="_SHOPLIST.xls__SHOPLIST_xl_9886"/>
      <sheetName val="_SHOPLIST.xls__SHOPLIST_xl_9887"/>
      <sheetName val="_SHOPLIST.xls__SHOPLIST_xl_9888"/>
      <sheetName val="_SHOPLIST.xls__SHOPLIST_xl_9889"/>
      <sheetName val="_SHOPLIST.xls__SHOPLIST_xl_9890"/>
      <sheetName val="_SHOPLIST.xls__SHOPLIST_xl_9891"/>
      <sheetName val="_SHOPLIST.xls__SHOPLIST_xl_9892"/>
      <sheetName val="_SHOPLIST.xls__SHOPLIST_xl_9893"/>
      <sheetName val="_SHOPLIST.xls__SHOPLIST_xl_9894"/>
      <sheetName val="_SHOPLIST.xls__SHOPLIST_xl_9895"/>
      <sheetName val="_SHOPLIST.xls__SHOPLIST_xl_9896"/>
      <sheetName val="_SHOPLIST.xls__SHOPLIST_xl_9897"/>
      <sheetName val="_SHOPLIST.xls__SHOPLIST_xl_9898"/>
      <sheetName val="_SHOPLIST.xls__SHOPLIST_xl_9899"/>
      <sheetName val="_SHOPLIST.xls__SHOPLIST_xl_9900"/>
      <sheetName val="_SHOPLIST.xls__SHOPLIST_xl_9901"/>
      <sheetName val="_SHOPLIST.xls__SHOPLIST_xl_9902"/>
      <sheetName val="_SHOPLIST.xls__SHOPLIST_xl_9903"/>
      <sheetName val="_SHOPLIST.xls__SHOPLIST_xl_9904"/>
      <sheetName val="_SHOPLIST.xls__SHOPLIST_xl_9905"/>
      <sheetName val="_SHOPLIST.xls__SHOPLIST_xl_9906"/>
      <sheetName val="_SHOPLIST.xls__SHOPLIST_xl_9907"/>
      <sheetName val="_SHOPLIST.xls__SHOPLIST_xl_9908"/>
      <sheetName val="_SHOPLIST.xls__SHOPLIST_xl_9909"/>
      <sheetName val="_SHOPLIST.xls__SHOPLIST_xl_9910"/>
      <sheetName val="_SHOPLIST.xls__SHOPLIST_xl_9911"/>
      <sheetName val="_SHOPLIST.xls__SHOPLIST_xl_9912"/>
      <sheetName val="_SHOPLIST.xls__SHOPLIST_xl_9913"/>
      <sheetName val="_SHOPLIST.xls__SHOPLIST_xl_9914"/>
      <sheetName val="_SHOPLIST.xls__SHOPLIST_xl_9915"/>
      <sheetName val="_SHOPLIST.xls__SHOPLIST_xl_9916"/>
      <sheetName val="_SHOPLIST.xls__SHOPLIST_xl_9917"/>
      <sheetName val="_SHOPLIST.xls__SHOPLIST_xl_9918"/>
      <sheetName val="_SHOPLIST.xls__SHOPLIST_xl_9919"/>
      <sheetName val="_SHOPLIST.xls__SHOPLIST_xl_9920"/>
      <sheetName val="_SHOPLIST.xls__SHOPLIST_xl_9921"/>
      <sheetName val="_SHOPLIST.xls__SHOPLIST_xl_9922"/>
      <sheetName val="_SHOPLIST.xls__SHOPLIST_xl_9923"/>
      <sheetName val="_SHOPLIST.xls__SHOPLIST_xl_9924"/>
      <sheetName val="_SHOPLIST.xls__SHOPLIST_xl_9925"/>
      <sheetName val="_SHOPLIST.xls__SHOPLIST_xl_9282"/>
      <sheetName val="_SHOPLIST.xls__SHOPLIST_xl_9283"/>
      <sheetName val="_SHOPLIST.xls__SHOPLIST_xl_9284"/>
      <sheetName val="_SHOPLIST.xls__SHOPLIST_xl_9285"/>
      <sheetName val="_SHOPLIST.xls__SHOPLIST_xl_9286"/>
      <sheetName val="_SHOPLIST.xls__SHOPLIST_xl_9287"/>
      <sheetName val="_SHOPLIST.xls__SHOPLIST_xl_9288"/>
      <sheetName val="_SHOPLIST.xls__SHOPLIST_xl_9289"/>
      <sheetName val="_SHOPLIST.xls__SHOPLIST_xl_9290"/>
      <sheetName val="_SHOPLIST.xls__SHOPLIST_xl_9291"/>
      <sheetName val="_SHOPLIST.xls__SHOPLIST_xl_9292"/>
      <sheetName val="_SHOPLIST.xls__SHOPLIST_xl_9293"/>
      <sheetName val="_SHOPLIST.xls__SHOPLIST_xl_9294"/>
      <sheetName val="_SHOPLIST.xls__SHOPLIST_xl_9295"/>
      <sheetName val="_SHOPLIST.xls__SHOPLIST_xl_9296"/>
      <sheetName val="_SHOPLIST.xls__SHOPLIST_xl_9297"/>
      <sheetName val="_SHOPLIST.xls__SHOPLIST_xl_9298"/>
      <sheetName val="_SHOPLIST.xls__SHOPLIST_xl_9299"/>
      <sheetName val="_SHOPLIST.xls__SHOPLIST_xl_9300"/>
      <sheetName val="_SHOPLIST.xls__SHOPLIST_xl_9301"/>
      <sheetName val="_SHOPLIST.xls__SHOPLIST_xl_9302"/>
      <sheetName val="_SHOPLIST.xls__SHOPLIST_xl_9303"/>
      <sheetName val="_SHOPLIST.xls__SHOPLIST_xl_9304"/>
      <sheetName val="_SHOPLIST.xls__SHOPLIST_xl_9305"/>
      <sheetName val="_SHOPLIST.xls__SHOPLIST_xl_9306"/>
      <sheetName val="_SHOPLIST.xls__SHOPLIST_xl_9307"/>
      <sheetName val="_SHOPLIST.xls__SHOPLIST_xl_9308"/>
      <sheetName val="_SHOPLIST.xls__SHOPLIST_xl_9309"/>
      <sheetName val="_SHOPLIST.xls__SHOPLIST_xl_9310"/>
      <sheetName val="_SHOPLIST.xls__SHOPLIST_xl_9311"/>
      <sheetName val="_SHOPLIST.xls__SHOPLIST_xl_9312"/>
      <sheetName val="_SHOPLIST.xls__SHOPLIST_xl_9313"/>
      <sheetName val="_SHOPLIST.xls__SHOPLIST_xl_9314"/>
      <sheetName val="_SHOPLIST.xls__SHOPLIST_xl_9315"/>
      <sheetName val="_SHOPLIST.xls__SHOPLIST_xl_9316"/>
      <sheetName val="_SHOPLIST.xls__SHOPLIST_xl_9317"/>
      <sheetName val="_SHOPLIST.xls__SHOPLIST_xl_9318"/>
      <sheetName val="_SHOPLIST.xls__SHOPLIST_xl_9319"/>
      <sheetName val="_SHOPLIST.xls__SHOPLIST_xl_9320"/>
      <sheetName val="_SHOPLIST.xls__SHOPLIST_xl_9321"/>
      <sheetName val="_SHOPLIST.xls__SHOPLIST_xl_9322"/>
      <sheetName val="_SHOPLIST.xls__SHOPLIST_xl_9926"/>
      <sheetName val="_SHOPLIST.xls__SHOPLIST_xl_9927"/>
      <sheetName val="_SHOPLIST.xls__SHOPLIST_xl_9323"/>
      <sheetName val="_SHOPLIST.xls__SHOPLIST_xl_9324"/>
      <sheetName val="_SHOPLIST.xls__SHOPLIST_xl_9325"/>
      <sheetName val="_SHOPLIST.xls__SHOPLIST_xl_9326"/>
      <sheetName val="_SHOPLIST.xls__SHOPLIST_xl_9327"/>
      <sheetName val="_SHOPLIST.xls__SHOPLIST_xl_9328"/>
      <sheetName val="_SHOPLIST.xls__SHOPLIST_xl_9329"/>
      <sheetName val="_SHOPLIST.xls__SHOPLIST_xl_9330"/>
      <sheetName val="_SHOPLIST.xls__SHOPLIST_xl_9331"/>
      <sheetName val="_SHOPLIST.xls__SHOPLIST_xl_9332"/>
      <sheetName val="_SHOPLIST.xls__SHOPLIST_xl_9333"/>
      <sheetName val="_SHOPLIST.xls__SHOPLIST_xl_9334"/>
      <sheetName val="_SHOPLIST.xls__SHOPLIST_xl_9335"/>
      <sheetName val="_SHOPLIST.xls__SHOPLIST_xl_9336"/>
      <sheetName val="_SHOPLIST.xls__SHOPLIST_xl_9337"/>
      <sheetName val="_SHOPLIST.xls__SHOPLIST_xl_9338"/>
      <sheetName val="_SHOPLIST.xls__SHOPLIST_xl_9339"/>
      <sheetName val="_SHOPLIST.xls__SHOPLIST_xl_9340"/>
      <sheetName val="_SHOPLIST.xls__SHOPLIST_xl_9341"/>
      <sheetName val="_SHOPLIST.xls__SHOPLIST_xl_9342"/>
      <sheetName val="_SHOPLIST.xls__SHOPLIST_xl_9343"/>
      <sheetName val="_SHOPLIST.xls__SHOPLIST_xl_9344"/>
      <sheetName val="_SHOPLIST.xls__SHOPLIST_xl_9345"/>
      <sheetName val="_SHOPLIST.xls__SHOPLIST_xl_9346"/>
      <sheetName val="_SHOPLIST.xls__SHOPLIST_xl_9347"/>
      <sheetName val="_SHOPLIST.xls__SHOPLIST_xl_9348"/>
      <sheetName val="_SHOPLIST.xls__SHOPLIST_xl_9349"/>
      <sheetName val="_SHOPLIST.xls__SHOPLIST_xl_9350"/>
      <sheetName val="_SHOPLIST.xls__SHOPLIST_xl_9351"/>
      <sheetName val="_SHOPLIST.xls__SHOPLIST_xl_9352"/>
      <sheetName val="_SHOPLIST.xls__SHOPLIST_xl_9353"/>
      <sheetName val="_SHOPLIST.xls__SHOPLIST_xl_9354"/>
      <sheetName val="_SHOPLIST.xls__SHOPLIST_xl_9355"/>
      <sheetName val="_SHOPLIST.xls__SHOPLIST_xl_9356"/>
      <sheetName val="_SHOPLIST.xls__SHOPLIST_xl_9357"/>
      <sheetName val="_SHOPLIST.xls__SHOPLIST_xl_9358"/>
      <sheetName val="_SHOPLIST.xls__SHOPLIST_xl_9359"/>
      <sheetName val="_SHOPLIST.xls__SHOPLIST_xl_9360"/>
      <sheetName val="_SHOPLIST.xls__SHOPLIST_xl_9361"/>
      <sheetName val="_SHOPLIST.xls__SHOPLIST_xl_9362"/>
      <sheetName val="_SHOPLIST.xls__SHOPLIST_xl_9363"/>
      <sheetName val="_SHOPLIST.xls__SHOPLIST_xl_9364"/>
      <sheetName val="_SHOPLIST.xls__SHOPLIST_xl_9365"/>
      <sheetName val="_SHOPLIST.xls__SHOPLIST_xl_9366"/>
      <sheetName val="_SHOPLIST.xls__SHOPLIST_xl_9367"/>
      <sheetName val="_SHOPLIST.xls__SHOPLIST_xl_9368"/>
      <sheetName val="_SHOPLIST.xls__SHOPLIST_xl_9369"/>
      <sheetName val="_SHOPLIST.xls__SHOPLIST_xl_9370"/>
      <sheetName val="_SHOPLIST.xls__SHOPLIST_xl_9371"/>
      <sheetName val="_SHOPLIST.xls__SHOPLIST_xl_9372"/>
      <sheetName val="_SHOPLIST.xls__SHOPLIST_xl_9373"/>
      <sheetName val="_SHOPLIST.xls__SHOPLIST_xl_9374"/>
      <sheetName val="_SHOPLIST.xls__SHOPLIST_xl_9375"/>
      <sheetName val="_SHOPLIST.xls__SHOPLIST_xl_9376"/>
      <sheetName val="_SHOPLIST.xls__SHOPLIST_xl_9377"/>
      <sheetName val="_SHOPLIST.xls__SHOPLIST_xl_9378"/>
      <sheetName val="_SHOPLIST.xls__SHOPLIST_xl_9379"/>
      <sheetName val="_SHOPLIST.xls__SHOPLIST_xl_9380"/>
      <sheetName val="_SHOPLIST.xls__SHOPLIST_xl_9381"/>
      <sheetName val="_SHOPLIST.xls__SHOPLIST_xl_9382"/>
      <sheetName val="_SHOPLIST.xls__SHOPLIST_xl_9383"/>
      <sheetName val="_SHOPLIST.xls__SHOPLIST_xl_9384"/>
      <sheetName val="_SHOPLIST.xls__SHOPLIST_xl_9385"/>
      <sheetName val="_SHOPLIST.xls__SHOPLIST_xl_9386"/>
      <sheetName val="_SHOPLIST.xls__SHOPLIST_xl_9387"/>
      <sheetName val="_SHOPLIST.xls__SHOPLIST_xl_9388"/>
      <sheetName val="_SHOPLIST.xls__SHOPLIST_xl_9389"/>
      <sheetName val="_SHOPLIST.xls__SHOPLIST_xl_9390"/>
      <sheetName val="_SHOPLIST.xls__SHOPLIST_xl_9391"/>
      <sheetName val="_SHOPLIST.xls__SHOPLIST_xl_9392"/>
      <sheetName val="_SHOPLIST.xls__SHOPLIST_xl_9393"/>
      <sheetName val="_SHOPLIST.xls__SHOPLIST_xl_9394"/>
      <sheetName val="_SHOPLIST.xls__SHOPLIST_xl_9395"/>
      <sheetName val="_SHOPLIST.xls__SHOPLIST_xl_9396"/>
      <sheetName val="_SHOPLIST.xls__SHOPLIST_xl_9397"/>
      <sheetName val="_SHOPLIST.xls__SHOPLIST_xl_9398"/>
      <sheetName val="_SHOPLIST.xls__SHOPLIST_xl_9399"/>
      <sheetName val="_SHOPLIST.xls__SHOPLIST_xl_9400"/>
      <sheetName val="_SHOPLIST.xls__SHOPLIST_xl_9401"/>
      <sheetName val="_SHOPLIST.xls__SHOPLIST_xl_9402"/>
      <sheetName val="_SHOPLIST.xls__SHOPLIST_xl_9403"/>
      <sheetName val="_SHOPLIST.xls__SHOPLIST_xl_9404"/>
      <sheetName val="_SHOPLIST.xls__SHOPLIST_xl_9405"/>
      <sheetName val="_SHOPLIST.xls__SHOPLIST_xl_9406"/>
      <sheetName val="_SHOPLIST.xls__SHOPLIST_xl_9407"/>
      <sheetName val="_SHOPLIST.xls__SHOPLIST_xl_9408"/>
      <sheetName val="_SHOPLIST.xls__SHOPLIST_xl_9409"/>
      <sheetName val="_SHOPLIST.xls__SHOPLIST_xl_9410"/>
      <sheetName val="_SHOPLIST.xls__SHOPLIST_xl_9411"/>
      <sheetName val="_SHOPLIST.xls__SHOPLIST_xl_9928"/>
      <sheetName val="_SHOPLIST.xls__SHOPLIST_xl_9929"/>
      <sheetName val="_SHOPLIST.xls__SHOPLIST_xl_9930"/>
      <sheetName val="_SHOPLIST.xls__SHOPLIST_xl_9931"/>
      <sheetName val="_SHOPLIST.xls__SHOPLIST_xl_9932"/>
      <sheetName val="_SHOPLIST.xls__SHOPLIST_xl_9933"/>
      <sheetName val="_SHOPLIST.xls__SHOPLIST_xl_9934"/>
      <sheetName val="_SHOPLIST.xls__SHOPLIST_xl_9935"/>
      <sheetName val="_SHOPLIST.xls__SHOPLIST_xl_9936"/>
      <sheetName val="_SHOPLIST.xls__SHOPLIST_xl_9937"/>
      <sheetName val="_SHOPLIST.xls__SHOPLIST_xl_9938"/>
      <sheetName val="_SHOPLIST.xls__SHOPLIST_xl_9939"/>
      <sheetName val="_SHOPLIST.xls__SHOPLIST_xl_9940"/>
      <sheetName val="_SHOPLIST.xls__SHOPLIST_xl_9941"/>
      <sheetName val="_SHOPLIST.xls__SHOPLIST_xl_9942"/>
      <sheetName val="_SHOPLIST.xls__SHOPLIST_xl_9943"/>
      <sheetName val="_SHOPLIST.xls__SHOPLIST_xl_9944"/>
      <sheetName val="_SHOPLIST.xls__SHOPLIST_xl_9412"/>
      <sheetName val="_SHOPLIST.xls__SHOPLIST_xl_9413"/>
      <sheetName val="_SHOPLIST.xls__SHOPLIST_xl_9414"/>
      <sheetName val="_SHOPLIST.xls__SHOPLIST_xl_9415"/>
      <sheetName val="_SHOPLIST.xls__SHOPLIST_xl_9416"/>
      <sheetName val="_SHOPLIST.xls__SHOPLIST_xl_9417"/>
      <sheetName val="_SHOPLIST.xls__SHOPLIST_xl_9418"/>
      <sheetName val="_SHOPLIST.xls__SHOPLIST_xl_9419"/>
      <sheetName val="_SHOPLIST.xls__SHOPLIST_xl_9420"/>
      <sheetName val="_SHOPLIST.xls__SHOPLIST_xl_9421"/>
      <sheetName val="_SHOPLIST.xls__SHOPLIST_xl_9422"/>
      <sheetName val="_SHOPLIST.xls__SHOPLIST_xl_9423"/>
      <sheetName val="_SHOPLIST.xls__SHOPLIST_xl_9424"/>
      <sheetName val="_SHOPLIST.xls__SHOPLIST_xl_9425"/>
      <sheetName val="_SHOPLIST.xls__SHOPLIST_xl_9426"/>
      <sheetName val="_SHOPLIST.xls__SHOPLIST_xl_9427"/>
      <sheetName val="_SHOPLIST.xls__SHOPLIST_xl_9428"/>
      <sheetName val="_SHOPLIST.xls__SHOPLIST_xl_9429"/>
      <sheetName val="_SHOPLIST.xls__SHOPLIST_xl_9430"/>
      <sheetName val="_SHOPLIST.xls__SHOPLIST_xl_9431"/>
      <sheetName val="_SHOPLIST.xls__SHOPLIST_xl_9432"/>
      <sheetName val="_SHOPLIST.xls__SHOPLIST_xl_9433"/>
      <sheetName val="_SHOPLIST.xls__SHOPLIST_xl_9434"/>
      <sheetName val="_SHOPLIST.xls__SHOPLIST_xl_9435"/>
      <sheetName val="_SHOPLIST.xls__SHOPLIST_xl_9436"/>
      <sheetName val="_SHOPLIST.xls__SHOPLIST_xl_9437"/>
      <sheetName val="_SHOPLIST.xls__SHOPLIST_xl_9438"/>
      <sheetName val="_SHOPLIST.xls__SHOPLIST_xl_9439"/>
      <sheetName val="_SHOPLIST.xls__SHOPLIST_xl_9440"/>
      <sheetName val="_SHOPLIST.xls__SHOPLIST_xl_9441"/>
      <sheetName val="_SHOPLIST.xls__SHOPLIST_xl_9442"/>
      <sheetName val="_SHOPLIST.xls__SHOPLIST_xl_9443"/>
      <sheetName val="_SHOPLIST.xls__SHOPLIST_xl_9444"/>
      <sheetName val="_SHOPLIST.xls__SHOPLIST_xl_9445"/>
      <sheetName val="_SHOPLIST.xls__SHOPLIST_xl_9446"/>
      <sheetName val="_SHOPLIST.xls__SHOPLIST_xl_9447"/>
      <sheetName val="_SHOPLIST.xls__SHOPLIST_xl_9448"/>
      <sheetName val="_SHOPLIST.xls__SHOPLIST_xl_9449"/>
      <sheetName val="_SHOPLIST.xls__SHOPLIST_xl_9450"/>
      <sheetName val="_SHOPLIST.xls__SHOPLIST_xl_9451"/>
      <sheetName val="_SHOPLIST.xls__SHOPLIST_xl_9452"/>
      <sheetName val="_SHOPLIST.xls__SHOPLIST_xl_9453"/>
      <sheetName val="_SHOPLIST.xls__SHOPLIST_xl_9454"/>
      <sheetName val="_SHOPLIST.xls__SHOPLIST_xl_9455"/>
      <sheetName val="_SHOPLIST.xls__SHOPLIST_xl_9456"/>
      <sheetName val="_SHOPLIST.xls__SHOPLIST_xl_9457"/>
      <sheetName val="_SHOPLIST.xls__SHOPLIST_xl_9458"/>
      <sheetName val="_SHOPLIST.xls__SHOPLIST_xl_9459"/>
      <sheetName val="_SHOPLIST.xls__SHOPLIST_xl_9460"/>
      <sheetName val="_SHOPLIST.xls__SHOPLIST_xl_9461"/>
      <sheetName val="_SHOPLIST.xls__SHOPLIST_xl_9462"/>
      <sheetName val="_SHOPLIST.xls__SHOPLIST_xl_9463"/>
      <sheetName val="_SHOPLIST.xls__SHOPLIST_xl_9464"/>
      <sheetName val="_SHOPLIST.xls__SHOPLIST_xl_9465"/>
      <sheetName val="_SHOPLIST.xls__SHOPLIST_xl_9466"/>
      <sheetName val="_SHOPLIST.xls__SHOPLIST_xl_9467"/>
      <sheetName val="_SHOPLIST.xls__SHOPLIST_xl_9468"/>
      <sheetName val="_SHOPLIST.xls__SHOPLIST_xl_9469"/>
      <sheetName val="_SHOPLIST.xls__SHOPLIST_xl_9470"/>
      <sheetName val="_SHOPLIST.xls__SHOPLIST_xl_9471"/>
      <sheetName val="_SHOPLIST.xls__SHOPLIST_xl_9472"/>
      <sheetName val="_SHOPLIST.xls__SHOPLIST_xl_9473"/>
      <sheetName val="_SHOPLIST.xls__SHOPLIST_xl_9474"/>
      <sheetName val="_SHOPLIST.xls__SHOPLIST_xl_9475"/>
      <sheetName val="_SHOPLIST.xls__SHOPLIST_xl_9476"/>
      <sheetName val="_SHOPLIST.xls__SHOPLIST_xl_9477"/>
      <sheetName val="_SHOPLIST.xls__SHOPLIST_xl_9478"/>
      <sheetName val="_SHOPLIST.xls__SHOPLIST_xl_9479"/>
      <sheetName val="_SHOPLIST.xls__SHOPLIST_xl_9480"/>
      <sheetName val="_SHOPLIST.xls__SHOPLIST_xl_9481"/>
      <sheetName val="_SHOPLIST.xls__SHOPLIST_xl_9482"/>
      <sheetName val="_SHOPLIST.xls__SHOPLIST_xl_9483"/>
      <sheetName val="_SHOPLIST.xls__SHOPLIST_xl_9484"/>
      <sheetName val="_SHOPLIST.xls__SHOPLIST_xl_9485"/>
      <sheetName val="_SHOPLIST.xls__SHOPLIST_xl_9486"/>
      <sheetName val="_SHOPLIST.xls__SHOPLIST_xl_9487"/>
      <sheetName val="_SHOPLIST.xls__SHOPLIST_xl_9488"/>
      <sheetName val="_SHOPLIST.xls__SHOPLIST_xl_9945"/>
      <sheetName val="_SHOPLIST.xls__SHOPLIST_xl_9946"/>
      <sheetName val="_SHOPLIST.xls__SHOPLIST_xl_9947"/>
      <sheetName val="_SHOPLIST.xls__SHOPLIST_xl_9948"/>
      <sheetName val="_SHOPLIST.xls__SHOPLIST_xl_9949"/>
      <sheetName val="_SHOPLIST.xls__SHOPLIST_xl_9950"/>
      <sheetName val="_SHOPLIST.xls__SHOPLIST_xl_9951"/>
      <sheetName val="_SHOPLIST.xls__SHOPLIST_xl_9952"/>
      <sheetName val="_SHOPLIST.xls__SHOPLIST_xl_9953"/>
      <sheetName val="_SHOPLIST.xls__SHOPLIST_xl_9954"/>
      <sheetName val="_SHOPLIST.xls__SHOPLIST_xl_9955"/>
      <sheetName val="_SHOPLIST.xls__SHOPLIST_xl_9956"/>
      <sheetName val="_SHOPLIST.xls__SHOPLIST_xl_9957"/>
      <sheetName val="_SHOPLIST.xls__SHOPLIST_xl_9958"/>
      <sheetName val="_SHOPLIST.xls__SHOPLIST_xl_9959"/>
      <sheetName val="_SHOPLIST.xls__SHOPLIST_xl_9960"/>
      <sheetName val="_SHOPLIST.xls__SHOPLIST_xl_9961"/>
      <sheetName val="_SHOPLIST.xls__SHOPLIST_xl_9962"/>
      <sheetName val="_SHOPLIST.xls__SHOPLIST_xl_9963"/>
      <sheetName val="_SHOPLIST.xls__SHOPLIST_xl_9964"/>
      <sheetName val="_SHOPLIST.xls__SHOPLIST_xl_9965"/>
      <sheetName val="_SHOPLIST.xls__SHOPLIST_xl_9966"/>
      <sheetName val="_SHOPLIST.xls__SHOPLIST_xl_9967"/>
      <sheetName val="_SHOPLIST.xls__SHOPLIST_xl_9968"/>
      <sheetName val="_SHOPLIST.xls__SHOPLIST_xl_9969"/>
      <sheetName val="_SHOPLIST.xls__SHOPLIST_xl_9970"/>
      <sheetName val="_SHOPLIST.xls__SHOPLIST_xl_9971"/>
      <sheetName val="_SHOPLIST.xls__SHOPLIST_xl_9972"/>
      <sheetName val="_SHOPLIST.xls__SHOPLIST_xl_9973"/>
      <sheetName val="_SHOPLIST.xls__SHOPLIST_xl_9974"/>
      <sheetName val="_SHOPLIST.xls__SHOPLIST_xl_9975"/>
      <sheetName val="_SHOPLIST.xls__SHOPLIST_xl_9976"/>
      <sheetName val="_SHOPLIST.xls__SHOPLIST_xl_9977"/>
      <sheetName val="_SHOPLIST.xls__SHOPLIST_xl_9978"/>
      <sheetName val="_SHOPLIST.xls__SHOPLIST_xl_9979"/>
      <sheetName val="_SHOPLIST.xls__SHOPLIST_xl_9980"/>
      <sheetName val="_SHOPLIST.xls__SHOPLIST_xl_9981"/>
      <sheetName val="_SHOPLIST.xls__SHOPLIST_xl_9982"/>
      <sheetName val="_SHOPLIST.xls__SHOPLIST_xl_9983"/>
      <sheetName val="_SHOPLIST.xls__SHOPLIST_xl_9984"/>
      <sheetName val="_SHOPLIST.xls__SHOPLIST_xl_9985"/>
      <sheetName val="_SHOPLIST.xls__SHOPLIST_xl_9986"/>
      <sheetName val="_SHOPLIST.xls__SHOPLIST_xl_9987"/>
      <sheetName val="_SHOPLIST.xls__SHOPLIST_xl_9988"/>
      <sheetName val="_SHOPLIST.xls__SHOPLIST_xl_9989"/>
      <sheetName val="_SHOPLIST.xls__SHOPLIST_xl_9990"/>
      <sheetName val="_SHOPLIST.xls__SHOPLIST_xl_9991"/>
      <sheetName val="_SHOPLIST.xls__SHOPLIST_xl_9992"/>
      <sheetName val="_SHOPLIST.xls__SHOPLIST_xl_9993"/>
      <sheetName val="_SHOPLIST.xls__SHOPLIST_xl_9994"/>
      <sheetName val="_SHOPLIST.xls__SHOPLIST_xl_9995"/>
      <sheetName val="_SHOPLIST.xls__SHOPLIST_xl_9996"/>
      <sheetName val="_SHOPLIST.xls__SHOPLIST_xl_9997"/>
      <sheetName val="_SHOPLIST.xls__SHOPLIST_xl_9998"/>
      <sheetName val="_SHOPLIST.xls__SHOPLIST_xl_9999"/>
      <sheetName val="_SHOPLIST.xls__SHOPLIST_x_10000"/>
      <sheetName val="_SHOPLIST.xls__SHOPLIST_x_10001"/>
      <sheetName val="_SHOPLIST.xls__SHOPLIST_x_10002"/>
      <sheetName val="_SHOPLIST.xls__SHOPLIST_x_10003"/>
      <sheetName val="_SHOPLIST.xls_70_x005f_x0000___0_x_34"/>
      <sheetName val="_SHOPLIST.xls__SHOPLIST_xl_9489"/>
      <sheetName val="_SHOPLIST.xls__SHOPLIST_xl_9490"/>
      <sheetName val="_SHOPLIST.xls__SHOPLIST_xl_9491"/>
      <sheetName val="_SHOPLIST.xls__SHOPLIST_xl_9492"/>
      <sheetName val="_SHOPLIST.xls__SHOPLIST_xl_9493"/>
      <sheetName val="_SHOPLIST.xls__SHOPLIST_xl_9494"/>
      <sheetName val="_SHOPLIST.xls__SHOPLIST_xl_9495"/>
      <sheetName val="_SHOPLIST.xls__SHOPLIST_xl_9496"/>
      <sheetName val="_SHOPLIST.xls__SHOPLIST_xl_9497"/>
      <sheetName val="_SHOPLIST.xls__SHOPLIST_xl_9498"/>
      <sheetName val="_SHOPLIST.xls__SHOPLIST_xl_9499"/>
      <sheetName val="_SHOPLIST.xls__SHOPLIST_xl_9500"/>
      <sheetName val="_SHOPLIST.xls__SHOPLIST_xl_9501"/>
      <sheetName val="_SHOPLIST.xls__SHOPLIST_xl_9502"/>
      <sheetName val="_SHOPLIST.xls__SHOPLIST_xl_9503"/>
      <sheetName val="_SHOPLIST.xls__SHOPLIST_xl_9504"/>
      <sheetName val="_SHOPLIST.xls__SHOPLIST_xl_9505"/>
      <sheetName val="_SHOPLIST.xls__SHOPLIST_xl_9506"/>
      <sheetName val="_SHOPLIST.xls__SHOPLIST_xl_9507"/>
      <sheetName val="_SHOPLIST.xls__SHOPLIST_xl_9508"/>
      <sheetName val="_SHOPLIST.xls__SHOPLIST_xl_9509"/>
      <sheetName val="_SHOPLIST.xls__SHOPLIST_xl_9510"/>
      <sheetName val="_SHOPLIST.xls__SHOPLIST_xl_9511"/>
      <sheetName val="_SHOPLIST.xls__SHOPLIST_xl_9512"/>
      <sheetName val="_SHOPLIST.xls__SHOPLIST_xl_9513"/>
      <sheetName val="_SHOPLIST.xls__SHOPLIST_xl_9514"/>
      <sheetName val="_SHOPLIST.xls__SHOPLIST_x_10004"/>
      <sheetName val="_SHOPLIST.xls__VW__VU________90"/>
      <sheetName val="_SHOPLIST.xls__SHOPLIST_xl_9515"/>
      <sheetName val="_SHOPLIST.xls__SHOPLIST_x_10005"/>
      <sheetName val="_SHOPLIST.xls__SHOPLIST_xl_9516"/>
      <sheetName val="_SHOPLIST.xls__SHOPLIST_x_10006"/>
      <sheetName val="_SHOPLIST.xls_70___0_s__i___111"/>
      <sheetName val="_SHOPLIST.xls__SHOPLIST_xl_9517"/>
      <sheetName val="_SHOPLIST.xls__SHOPLIST_xl_9518"/>
      <sheetName val="_SHOPLIST.xls__SHOPLIST_xl_9519"/>
      <sheetName val="_SHOPLIST.xls__VW__VU________91"/>
      <sheetName val="_SHOPLIST.xls__VW__VU________92"/>
      <sheetName val="_SHOPLIST.xls__SHOPLIST_xl_9520"/>
      <sheetName val="_SHOPLIST.xls__SHOPLIST_x_10007"/>
      <sheetName val="_SHOPLIST.xls__SHOPLIST_xl_9521"/>
      <sheetName val="_SHOPLIST.xls_70___0_s__i___112"/>
      <sheetName val="_SHOPLIST.xls__SHOPLIST_xl_9522"/>
      <sheetName val="_SHOPLIST.xls__SHOPLIST_xl_9523"/>
      <sheetName val="_SHOPLIST.xls__SHOPLIST_xl_9524"/>
      <sheetName val="_SHOPLIST.xls__SHOPLIST_xl_9525"/>
      <sheetName val="_SHOPLIST.xls__SHOPLIST_xl_9526"/>
      <sheetName val="_SHOPLIST.xls__SHOPLIST_xl_9527"/>
      <sheetName val="_SHOPLIST.xls__SHOPLIST_xl_9528"/>
      <sheetName val="_SHOPLIST.xls__SHOPLIST_xl_9529"/>
      <sheetName val="_SHOPLIST.xls__SHOPLIST_xl_9530"/>
      <sheetName val="_SHOPLIST.xls__SHOPLIST_xl_9531"/>
      <sheetName val="_SHOPLIST.xls__SHOPLIST_xl_9532"/>
      <sheetName val="_SHOPLIST.xls__SHOPLIST_xl_9533"/>
      <sheetName val="_SHOPLIST.xls__SHOPLIST_xl_9534"/>
      <sheetName val="_SHOPLIST.xls__SHOPLIST_xl_9535"/>
      <sheetName val="_SHOPLIST.xls__SHOPLIST_xl_9536"/>
      <sheetName val="_SHOPLIST.xls__VW__VU________93"/>
      <sheetName val="_SHOPLIST.xls__SHOPLIST_xl_9537"/>
      <sheetName val="_SHOPLIST.xls__SHOPLIST_xl_9538"/>
      <sheetName val="_SHOPLIST.xls__SHOPLIST_xl_9539"/>
      <sheetName val="_SHOPLIST.xls__SHOPLIST_xl_9540"/>
      <sheetName val="_SHOPLIST.xls__SHOPLIST_xl_9541"/>
      <sheetName val="_SHOPLIST.xls__SHOPLIST_xl_9542"/>
      <sheetName val="_SHOPLIST.xls__SHOPLIST_xl_9543"/>
      <sheetName val="_SHOPLIST.xls__SHOPLIST_xl_9544"/>
      <sheetName val="_SHOPLIST.xls__SHOPLIST_xl_9545"/>
      <sheetName val="_SHOPLIST.xls__SHOPLIST_xl_9546"/>
      <sheetName val="_SHOPLIST.xls__SHOPLIST_xl_9547"/>
      <sheetName val="_SHOPLIST.xls__SHOPLIST_xl_9548"/>
      <sheetName val="_SHOPLIST.xls__SHOPLIST_xl_9549"/>
      <sheetName val="_SHOPLIST.xls__SHOPLIST_xl_9550"/>
      <sheetName val="_SHOPLIST.xls__SHOPLIST_xl_9551"/>
      <sheetName val="_SHOPLIST.xls__SHOPLIST_xl_9552"/>
      <sheetName val="_SHOPLIST.xls__SHOPLIST_xl_9553"/>
      <sheetName val="_SHOPLIST.xls__SHOPLIST_xl_9554"/>
      <sheetName val="_SHOPLIST.xls__SHOPLIST_xl_9555"/>
      <sheetName val="_SHOPLIST.xls__SHOPLIST_xl_9556"/>
      <sheetName val="_SHOPLIST.xls__SHOPLIST_xl_9557"/>
      <sheetName val="_SHOPLIST.xls__SHOPLIST_xl_9558"/>
      <sheetName val="_SHOPLIST.xls__SHOPLIST_xl_9559"/>
      <sheetName val="_SHOPLIST.xls__SHOPLIST_xl_9560"/>
      <sheetName val="_SHOPLIST.xls__SHOPLIST_xl_9561"/>
      <sheetName val="_SHOPLIST.xls__SHOPLIST_xl_9562"/>
      <sheetName val="_SHOPLIST.xls__SHOPLIST_xl_9563"/>
      <sheetName val="_SHOPLIST.xls__SHOPLIST_xl_9564"/>
      <sheetName val="_SHOPLIST.xls__SHOPLIST_xl_9565"/>
      <sheetName val="_SHOPLIST.xls__SHOPLIST_xl_9566"/>
      <sheetName val="_SHOPLIST.xls__SHOPLIST_xl_9567"/>
      <sheetName val="_SHOPLIST.xls__SHOPLIST_xl_9568"/>
      <sheetName val="_SHOPLIST.xls__SHOPLIST_xl_9569"/>
      <sheetName val="_SHOPLIST.xls__SHOPLIST_xl_9570"/>
      <sheetName val="_SHOPLIST.xls__SHOPLIST_xl_9571"/>
      <sheetName val="_SHOPLIST.xls__SHOPLIST_xl_9572"/>
      <sheetName val="_SHOPLIST.xls__SHOPLIST_xl_9573"/>
      <sheetName val="_SHOPLIST.xls__SHOPLIST_xl_9574"/>
      <sheetName val="_SHOPLIST.xls__SHOPLIST_xl_9575"/>
      <sheetName val="_SHOPLIST.xls__SHOPLIST_xl_9576"/>
      <sheetName val="_SHOPLIST.xls__SHOPLIST_xl_9577"/>
      <sheetName val="_SHOPLIST.xls__SHOPLIST_xl_9578"/>
      <sheetName val="_SHOPLIST.xls__SHOPLIST_xl_9579"/>
      <sheetName val="_SHOPLIST.xls__SHOPLIST_xl_9580"/>
      <sheetName val="_SHOPLIST.xls__SHOPLIST_xl_9581"/>
      <sheetName val="_SHOPLIST.xls__SHOPLIST_xl_9582"/>
      <sheetName val="_SHOPLIST.xls__SHOPLIST_xl_9583"/>
      <sheetName val="_SHOPLIST.xls__SHOPLIST_xl_9584"/>
      <sheetName val="_SHOPLIST.xls__SHOPLIST_xl_9585"/>
      <sheetName val="_SHOPLIST.xls__SHOPLIST_xl_9586"/>
      <sheetName val="_SHOPLIST.xls__SHOPLIST_xl_9587"/>
      <sheetName val="_SHOPLIST.xls__SHOPLIST_xl_9588"/>
      <sheetName val="_SHOPLIST.xls__SHOPLIST_xl_9589"/>
      <sheetName val="_SHOPLIST.xls__SHOPLIST_xl_9590"/>
      <sheetName val="_SHOPLIST.xls__SHOPLIST_xl_9591"/>
      <sheetName val="_SHOPLIST.xls__SHOPLIST_xl_9592"/>
      <sheetName val="_SHOPLIST.xls__SHOPLIST_xl_9593"/>
      <sheetName val="_SHOPLIST.xls__SHOPLIST_xl_9594"/>
      <sheetName val="_SHOPLIST.xls__SHOPLIST_xl_9595"/>
      <sheetName val="_SHOPLIST.xls__SHOPLIST_xl_9596"/>
      <sheetName val="_SHOPLIST.xls__SHOPLIST_xl_9597"/>
      <sheetName val="_SHOPLIST.xls__SHOPLIST_xl_9598"/>
      <sheetName val="_SHOPLIST.xls__SHOPLIST_xl_9599"/>
      <sheetName val="_SHOPLIST.xls__SHOPLIST_xl_9600"/>
      <sheetName val="_SHOPLIST.xls__SHOPLIST_xl_9601"/>
      <sheetName val="_SHOPLIST.xls__SHOPLIST_xl_9602"/>
      <sheetName val="_SHOPLIST.xls__SHOPLIST_xl_9603"/>
      <sheetName val="_SHOPLIST.xls__SHOPLIST_xl_9604"/>
      <sheetName val="_SHOPLIST.xls__SHOPLIST_xl_9605"/>
      <sheetName val="_SHOPLIST.xls__SHOPLIST_xl_9606"/>
      <sheetName val="_SHOPLIST.xls__SHOPLIST_xl_9607"/>
      <sheetName val="_SHOPLIST.xls__SHOPLIST_xl_9608"/>
      <sheetName val="_SHOPLIST.xls__SHOPLIST_xl_9609"/>
      <sheetName val="_SHOPLIST.xls__SHOPLIST_xl_9610"/>
      <sheetName val="_SHOPLIST.xls__SHOPLIST_xl_9611"/>
      <sheetName val="_SHOPLIST.xls__SHOPLIST_xl_9612"/>
      <sheetName val="_SHOPLIST.xls__SHOPLIST_xl_9613"/>
      <sheetName val="_SHOPLIST.xls__SHOPLIST_xl_9614"/>
      <sheetName val="_SHOPLIST.xls__SHOPLIST_xl_9615"/>
      <sheetName val="_SHOPLIST.xls__SHOPLIST_xl_9616"/>
      <sheetName val="_SHOPLIST.xls__SHOPLIST_xl_9617"/>
      <sheetName val="_SHOPLIST.xls__SHOPLIST_xl_9618"/>
      <sheetName val="_SHOPLIST.xls__SHOPLIST_xl_9619"/>
      <sheetName val="_SHOPLIST.xls__SHOPLIST_xl_9620"/>
      <sheetName val="_SHOPLIST.xls__SHOPLIST_xl_9621"/>
      <sheetName val="_SHOPLIST.xls__SHOPLIST_xl_9622"/>
      <sheetName val="_SHOPLIST.xls__SHOPLIST_xl_9623"/>
      <sheetName val="_SHOPLIST.xls__SHOPLIST_xl_9624"/>
      <sheetName val="_SHOPLIST.xls__SHOPLIST_xl_9625"/>
      <sheetName val="_SHOPLIST.xls__SHOPLIST_xl_9626"/>
      <sheetName val="_SHOPLIST.xls__SHOPLIST_xl_9627"/>
      <sheetName val="_SHOPLIST.xls__SHOPLIST_xl_9628"/>
      <sheetName val="_SHOPLIST.xls__SHOPLIST_xl_9629"/>
      <sheetName val="_SHOPLIST.xls__SHOPLIST_xl_9630"/>
      <sheetName val="_SHOPLIST.xls__SHOPLIST_xl_9631"/>
      <sheetName val="_SHOPLIST.xls__SHOPLIST_xl_9632"/>
      <sheetName val="_SHOPLIST.xls__SHOPLIST_xl_9633"/>
      <sheetName val="_SHOPLIST.xls__SHOPLIST_xl_9634"/>
      <sheetName val="_SHOPLIST.xls__SHOPLIST_xl_9635"/>
      <sheetName val="_SHOPLIST.xls__SHOPLIST_xl_9636"/>
      <sheetName val="_SHOPLIST.xls__SHOPLIST_xl_9637"/>
      <sheetName val="_SHOPLIST.xls__SHOPLIST_xl_9638"/>
      <sheetName val="_SHOPLIST.xls__SHOPLIST_xl_9639"/>
      <sheetName val="_SHOPLIST.xls__SHOPLIST_xl_9640"/>
      <sheetName val="_SHOPLIST.xls__SHOPLIST_xl_9641"/>
      <sheetName val="_SHOPLIST.xls__SHOPLIST_xl_9642"/>
      <sheetName val="_SHOPLIST.xls__SHOPLIST_xl_9643"/>
      <sheetName val="_SHOPLIST.xls__SHOPLIST_xl_9644"/>
      <sheetName val="_SHOPLIST.xls__SHOPLIST_xl_9645"/>
      <sheetName val="_SHOPLIST.xls__SHOPLIST_xl_9646"/>
      <sheetName val="_SHOPLIST.xls__SHOPLIST_xl_9647"/>
      <sheetName val="_SHOPLIST.xls__SHOPLIST_xl_9648"/>
      <sheetName val="_SHOPLIST.xls__SHOPLIST_xl_9649"/>
      <sheetName val="_SHOPLIST.xls__SHOPLIST_xl_9650"/>
      <sheetName val="_SHOPLIST.xls__SHOPLIST_xl_9651"/>
      <sheetName val="_SHOPLIST.xls__SHOPLIST_xl_9652"/>
      <sheetName val="_SHOPLIST.xls__SHOPLIST_xl_9653"/>
      <sheetName val="_SHOPLIST.xls__SHOPLIST_xl_9654"/>
      <sheetName val="_SHOPLIST.xls__SHOPLIST_xl_9655"/>
      <sheetName val="_SHOPLIST.xls__SHOPLIST_xl_9656"/>
      <sheetName val="_SHOPLIST.xls__SHOPLIST_xl_9657"/>
      <sheetName val="_SHOPLIST.xls__SHOPLIST_xl_9658"/>
      <sheetName val="_SHOPLIST.xls__SHOPLIST_xl_9659"/>
      <sheetName val="_SHOPLIST.xls__SHOPLIST_xl_9660"/>
      <sheetName val="_SHOPLIST.xls__SHOPLIST_xl_9661"/>
      <sheetName val="_SHOPLIST.xls__SHOPLIST_xl_9662"/>
      <sheetName val="_SHOPLIST.xls__SHOPLIST_xl_9663"/>
      <sheetName val="_SHOPLIST.xls__SHOPLIST_xl_9664"/>
      <sheetName val="_SHOPLIST.xls__SHOPLIST_xl_9665"/>
      <sheetName val="_SHOPLIST.xls__SHOPLIST_xl_9666"/>
      <sheetName val="_SHOPLIST.xls__SHOPLIST_xl_9667"/>
      <sheetName val="_SHOPLIST.xls__SHOPLIST_xl_9668"/>
      <sheetName val="_SHOPLIST.xls__SHOPLIST_xl_9669"/>
      <sheetName val="_SHOPLIST.xls__SHOPLIST_xl_9670"/>
      <sheetName val="_SHOPLIST.xls__SHOPLIST_xl_9671"/>
      <sheetName val="_SHOPLIST.xls__SHOPLIST_xl_9672"/>
      <sheetName val="_SHOPLIST.xls__SHOPLIST_xl_9673"/>
      <sheetName val="_SHOPLIST.xls__SHOPLIST_xl_9674"/>
      <sheetName val="_SHOPLIST.xls__SHOPLIST_xl_9675"/>
      <sheetName val="_SHOPLIST.xls__SHOPLIST_xl_9676"/>
      <sheetName val="_SHOPLIST.xls__SHOPLIST_xl_9677"/>
      <sheetName val="_SHOPLIST.xls__SHOPLIST_xl_9678"/>
      <sheetName val="_SHOPLIST.xls__SHOPLIST_xl_9679"/>
      <sheetName val="_SHOPLIST.xls__SHOPLIST_xl_9680"/>
      <sheetName val="_SHOPLIST.xls__SHOPLIST_xl_9681"/>
      <sheetName val="_SHOPLIST.xls__SHOPLIST_xl_9682"/>
      <sheetName val="_SHOPLIST.xls__SHOPLIST_xl_9683"/>
      <sheetName val="_SHOPLIST.xls__SHOPLIST_xl_9684"/>
      <sheetName val="_SHOPLIST.xls__SHOPLIST_xl_9685"/>
      <sheetName val="_SHOPLIST.xls__SHOPLIST_xl_9686"/>
      <sheetName val="_SHOPLIST.xls__SHOPLIST_xl_9687"/>
      <sheetName val="_SHOPLIST.xls__SHOPLIST_xl_9688"/>
      <sheetName val="_SHOPLIST.xls__SHOPLIST_x_10008"/>
      <sheetName val="_SHOPLIST.xls__SHOPLIST_x_10009"/>
      <sheetName val="_SHOPLIST.xls__SHOPLIST_x_10010"/>
      <sheetName val="_SHOPLIST.xls__SHOPLIST_x_10011"/>
      <sheetName val="_SHOPLIST.xls__SHOPLIST_xl_9689"/>
      <sheetName val="_SHOPLIST.xls__SHOPLIST_xl_9690"/>
      <sheetName val="_SHOPLIST.xls__SHOPLIST_xl_9691"/>
      <sheetName val="_SHOPLIST.xls__SHOPLIST_xl_9692"/>
      <sheetName val="_SHOPLIST.xls__SHOPLIST_xl_9693"/>
      <sheetName val="_SHOPLIST.xls_70___0_s__i___113"/>
      <sheetName val="_SHOPLIST.xls__VW__VU________94"/>
      <sheetName val="_SHOPLIST.xls_70___0_s__i___114"/>
      <sheetName val="_SHOPLIST.xls__SHOPLIST_xl_9694"/>
      <sheetName val="_SHOPLIST.xls__SHOPLIST_xl_9695"/>
      <sheetName val="_SHOPLIST.xls__SHOPLIST_xl_9696"/>
      <sheetName val="_SHOPLIST.xls__SHOPLIST_x_10012"/>
      <sheetName val="_SHOPLIST.xls_70___0_s__i___115"/>
      <sheetName val="_SHOPLIST.xls__SHOPLIST_x_10013"/>
      <sheetName val="_SHOPLIST.xls__VW__VU________95"/>
      <sheetName val="_SHOPLIST.xls__SHOPLIST_xl_9697"/>
      <sheetName val="_SHOPLIST.xls__SHOPLIST_xl_9698"/>
      <sheetName val="_SHOPLIST.xls__SHOPLIST_xl_9699"/>
      <sheetName val="_SHOPLIST.xls__SHOPLIST_xl_9700"/>
      <sheetName val="_SHOPLIST.xls__SHOPLIST_xl_9701"/>
      <sheetName val="_SHOPLIST.xls__SHOPLIST_xl_9702"/>
      <sheetName val="_SHOPLIST.xls__SHOPLIST_xl_9703"/>
      <sheetName val="_SHOPLIST.xls__SHOPLIST_xl_9704"/>
      <sheetName val="_SHOPLIST.xls__SHOPLIST_xl_9705"/>
      <sheetName val="_SHOPLIST.xls__SHOPLIST_xl_9706"/>
      <sheetName val="_SHOPLIST.xls__SHOPLIST_xl_9707"/>
      <sheetName val="_SHOPLIST.xls__SHOPLIST_xl_9708"/>
      <sheetName val="_SHOPLIST.xls__SHOPLIST_xl_9709"/>
      <sheetName val="_SHOPLIST.xls__SHOPLIST_xl_9710"/>
      <sheetName val="_SHOPLIST.xls__SHOPLIST_xl_9711"/>
      <sheetName val="_SHOPLIST.xls__SHOPLIST_xl_9712"/>
      <sheetName val="_SHOPLIST.xls__SHOPLIST_xl_9713"/>
      <sheetName val="_SHOPLIST.xls__SHOPLIST_xl_9714"/>
      <sheetName val="_SHOPLIST.xls__SHOPLIST_xl_9715"/>
      <sheetName val="_SHOPLIST.xls__SHOPLIST_xl_9716"/>
      <sheetName val="_SHOPLIST.xls__SHOPLIST_xl_9717"/>
      <sheetName val="_SHOPLIST.xls__SHOPLIST_xl_9718"/>
      <sheetName val="_SHOPLIST.xls__SHOPLIST_xl_9719"/>
      <sheetName val="_SHOPLIST.xls__SHOPLIST_xl_9720"/>
      <sheetName val="_SHOPLIST.xls__SHOPLIST_xl_9721"/>
      <sheetName val="_SHOPLIST.xls__SHOPLIST_xl_9722"/>
      <sheetName val="_SHOPLIST.xls__SHOPLIST_xl_9723"/>
      <sheetName val="_SHOPLIST.xls__SHOPLIST_xl_9724"/>
      <sheetName val="_SHOPLIST.xls__SHOPLIST_xl_9725"/>
      <sheetName val="_SHOPLIST.xls__SHOPLIST_xl_9726"/>
      <sheetName val="_SHOPLIST.xls__SHOPLIST_xl_9727"/>
      <sheetName val="_SHOPLIST.xls__SHOPLIST_xl_9728"/>
      <sheetName val="_SHOPLIST.xls__SHOPLIST_xl_9729"/>
      <sheetName val="_SHOPLIST.xls__SHOPLIST_xl_9730"/>
      <sheetName val="_SHOPLIST.xls__SHOPLIST_xl_9731"/>
      <sheetName val="_SHOPLIST.xls__SHOPLIST_xl_9732"/>
      <sheetName val="_SHOPLIST.xls__SHOPLIST_xl_9733"/>
      <sheetName val="_SHOPLIST.xls__SHOPLIST_xl_9734"/>
      <sheetName val="_SHOPLIST.xls__SHOPLIST_xl_9735"/>
      <sheetName val="_SHOPLIST.xls__SHOPLIST_xl_9736"/>
      <sheetName val="_SHOPLIST.xls__SHOPLIST_xl_9737"/>
      <sheetName val="_SHOPLIST.xls__SHOPLIST_xl_9738"/>
      <sheetName val="_SHOPLIST.xls__SHOPLIST_xl_9739"/>
      <sheetName val="_SHOPLIST.xls__SHOPLIST_xl_9740"/>
      <sheetName val="_SHOPLIST.xls__SHOPLIST_xl_9741"/>
      <sheetName val="_SHOPLIST.xls__SHOPLIST_xl_9742"/>
      <sheetName val="_SHOPLIST.xls__SHOPLIST_xl_9743"/>
      <sheetName val="_SHOPLIST.xls__SHOPLIST_xl_9744"/>
      <sheetName val="_SHOPLIST.xls_70___0_s__i___116"/>
      <sheetName val="_SHOPLIST.xls__SHOPLIST_xl_9745"/>
      <sheetName val="_SHOPLIST.xls__SHOPLIST_xl_9746"/>
      <sheetName val="_SHOPLIST.xls__SHOPLIST_xl_9747"/>
      <sheetName val="_SHOPLIST.xls__VW__VU________96"/>
      <sheetName val="_SHOPLIST.xls__SHOPLIST_xl_9748"/>
      <sheetName val="_SHOPLIST.xls__SHOPLIST_xl_9749"/>
      <sheetName val="_SHOPLIST.xls__SHOPLIST_xl_9750"/>
      <sheetName val="_SHOPLIST.xls__SHOPLIST_xl_9751"/>
      <sheetName val="_SHOPLIST.xls__SHOPLIST_xl_9752"/>
      <sheetName val="_SHOPLIST.xls__SHOPLIST_xl_9753"/>
      <sheetName val="_SHOPLIST.xls__SHOPLIST_xl_9754"/>
      <sheetName val="_SHOPLIST.xls__SHOPLIST_xl_9755"/>
      <sheetName val="_SHOPLIST.xls__SHOPLIST_xl_9756"/>
      <sheetName val="_SHOPLIST.xls__SHOPLIST_xl_9757"/>
      <sheetName val="_SHOPLIST.xls__SHOPLIST_xl_9758"/>
      <sheetName val="_SHOPLIST.xls__SHOPLIST_xl_9759"/>
      <sheetName val="_SHOPLIST.xls__SHOPLIST_xl_9760"/>
      <sheetName val="_SHOPLIST.xls__SHOPLIST_xl_9761"/>
      <sheetName val="_SHOPLIST.xls__SHOPLIST_xl_9762"/>
      <sheetName val="_SHOPLIST.xls__SHOPLIST_xl_9763"/>
      <sheetName val="_SHOPLIST.xls__SHOPLIST_xl_9764"/>
      <sheetName val="_SHOPLIST.xls__SHOPLIST_xl_9765"/>
      <sheetName val="_SHOPLIST.xls__SHOPLIST_xl_9766"/>
      <sheetName val="_SHOPLIST.xls__SHOPLIST_xl_9767"/>
      <sheetName val="_SHOPLIST.xls__SHOPLIST_xl_9768"/>
      <sheetName val="_SHOPLIST.xls__SHOPLIST_xl_9769"/>
      <sheetName val="_SHOPLIST.xls__SHOPLIST_xl_9770"/>
      <sheetName val="_SHOPLIST.xls__SHOPLIST_xl_9771"/>
      <sheetName val="_SHOPLIST.xls__SHOPLIST_xl_9772"/>
      <sheetName val="_SHOPLIST.xls__SHOPLIST_xl_9773"/>
      <sheetName val="_SHOPLIST.xls__SHOPLIST_xl_9774"/>
      <sheetName val="_SHOPLIST.xls__SHOPLIST_xl_9775"/>
      <sheetName val="_SHOPLIST.xls__SHOPLIST_xl_9776"/>
      <sheetName val="_SHOPLIST.xls__SHOPLIST_xl_9777"/>
      <sheetName val="_SHOPLIST.xls__SHOPLIST_xl_9778"/>
      <sheetName val="_SHOPLIST.xls__SHOPLIST_xl_9779"/>
      <sheetName val="_SHOPLIST.xls__SHOPLIST_xl_9780"/>
      <sheetName val="_SHOPLIST.xls__SHOPLIST_xl_9781"/>
      <sheetName val="_SHOPLIST.xls__SHOPLIST_xl_9782"/>
      <sheetName val="_SHOPLIST.xls__SHOPLIST_xl_9783"/>
      <sheetName val="_SHOPLIST.xls__SHOPLIST_xl_9784"/>
      <sheetName val="_SHOPLIST.xls__SHOPLIST_xl_9785"/>
      <sheetName val="_SHOPLIST.xls__SHOPLIST_xl_9786"/>
      <sheetName val="_SHOPLIST.xls__SHOPLIST_xl_9787"/>
      <sheetName val="_SHOPLIST.xls__SHOPLIST_xl_9788"/>
      <sheetName val="_SHOPLIST.xls__SHOPLIST_xl_9789"/>
      <sheetName val="_SHOPLIST.xls__SHOPLIST_xl_9790"/>
      <sheetName val="_SHOPLIST.xls__SHOPLIST_xl_9791"/>
      <sheetName val="_SHOPLIST.xls__SHOPLIST_xl_9792"/>
      <sheetName val="_SHOPLIST.xls__SHOPLIST_xl_9793"/>
      <sheetName val="_SHOPLIST.xls__SHOPLIST_xl_9794"/>
      <sheetName val="_SHOPLIST.xls__SHOPLIST_xl_9795"/>
      <sheetName val="_SHOPLIST.xls__SHOPLIST_xl_9796"/>
      <sheetName val="_SHOPLIST.xls__SHOPLIST_xl_9797"/>
      <sheetName val="_SHOPLIST.xls__SHOPLIST_xl_9798"/>
      <sheetName val="_SHOPLIST.xls__SHOPLIST_xl_9799"/>
      <sheetName val="_SHOPLIST.xls__SHOPLIST_xl_9800"/>
      <sheetName val="_SHOPLIST.xls__SHOPLIST_xl_9801"/>
      <sheetName val="_SHOPLIST.xls__SHOPLIST_xl_9802"/>
      <sheetName val="_SHOPLIST.xls__SHOPLIST_xl_9803"/>
      <sheetName val="_SHOPLIST.xls__SHOPLIST_xl_9804"/>
      <sheetName val="_SHOPLIST.xls__SHOPLIST_xl_9805"/>
      <sheetName val="_SHOPLIST.xls__SHOPLIST_xl_9806"/>
      <sheetName val="_SHOPLIST.xls__SHOPLIST_x_10014"/>
      <sheetName val="_SHOPLIST.xls__SHOPLIST_x_10015"/>
      <sheetName val="_SHOPLIST.xls__SHOPLIST_x_10016"/>
      <sheetName val="_SHOPLIST.xls__SHOPLIST_x_10017"/>
      <sheetName val="_SHOPLIST.xls__SHOPLIST_x_10018"/>
      <sheetName val="_SHOPLIST.xls__SHOPLIST_x_10019"/>
      <sheetName val="_SHOPLIST.xls__SHOPLIST_x_10020"/>
      <sheetName val="_SHOPLIST.xls__SHOPLIST_x_10021"/>
      <sheetName val="_SHOPLIST.xls__SHOPLIST_x_10022"/>
      <sheetName val="_SHOPLIST.xls__SHOPLIST_x_10023"/>
      <sheetName val="_SHOPLIST.xls__SHOPLIST_x_10024"/>
      <sheetName val="_SHOPLIST.xls__SHOPLIST_x_10025"/>
      <sheetName val="_SHOPLIST.xls__SHOPLIST_x_10026"/>
      <sheetName val="_SHOPLIST.xls__SHOPLIST_x_10027"/>
      <sheetName val="_SHOPLIST.xls__SHOPLIST_x_10028"/>
      <sheetName val="_SHOPLIST.xls__SHOPLIST_x_10029"/>
      <sheetName val="_SHOPLIST.xls__SHOPLIST_x_10030"/>
      <sheetName val="_SHOPLIST.xls__SHOPLIST_x_10031"/>
      <sheetName val="_SHOPLIST.xls__SHOPLIST_x_10032"/>
      <sheetName val="_SHOPLIST.xls__SHOPLIST_x_10033"/>
      <sheetName val="_SHOPLIST.xls__SHOPLIST_x_10034"/>
      <sheetName val="_SHOPLIST.xls__SHOPLIST_x_10035"/>
      <sheetName val="_SHOPLIST.xls__SHOPLIST_x_10036"/>
      <sheetName val="_SHOPLIST.xls__SHOPLIST_x_10037"/>
      <sheetName val="_SHOPLIST.xls__SHOPLIST_x_10038"/>
      <sheetName val="_SHOPLIST.xls__SHOPLIST_x_10039"/>
      <sheetName val="_SHOPLIST.xls__SHOPLIST_x_10040"/>
      <sheetName val="_SHOPLIST.xls__SHOPLIST_x_10041"/>
      <sheetName val="_SHOPLIST.xls__SHOPLIST_x_10042"/>
      <sheetName val="_SHOPLIST.xls__SHOPLIST_x_10043"/>
      <sheetName val="_SHOPLIST.xls__SHOPLIST_x_10044"/>
      <sheetName val="_SHOPLIST.xls__SHOPLIST_x_10045"/>
      <sheetName val="_SHOPLIST.xls__SHOPLIST_x_10046"/>
      <sheetName val="_SHOPLIST.xls__SHOPLIST_x_10047"/>
      <sheetName val="_SHOPLIST.xls__SHOPLIST_x_10048"/>
      <sheetName val="_SHOPLIST.xls__SHOPLIST_x_10049"/>
      <sheetName val="_SHOPLIST.xls__SHOPLIST_x_10050"/>
      <sheetName val="_SHOPLIST.xls__SHOPLIST_x_10051"/>
      <sheetName val="_SHOPLIST.xls__SHOPLIST_x_10052"/>
      <sheetName val="_SHOPLIST.xls__SHOPLIST_x_10053"/>
      <sheetName val="_SHOPLIST.xls__SHOPLIST_x_10054"/>
      <sheetName val="_SHOPLIST.xls__SHOPLIST_x_10055"/>
      <sheetName val="_SHOPLIST.xls__SHOPLIST_x_10056"/>
      <sheetName val="_SHOPLIST.xls__SHOPLIST_x_10057"/>
      <sheetName val="_SHOPLIST.xls__SHOPLIST_x_10058"/>
      <sheetName val="_SHOPLIST.xls__SHOPLIST_x_10059"/>
      <sheetName val="_SHOPLIST.xls__SHOPLIST_x_10060"/>
      <sheetName val="_SHOPLIST.xls__SHOPLIST_x_10061"/>
      <sheetName val="_SHOPLIST.xls__SHOPLIST_x_10062"/>
      <sheetName val="_SHOPLIST.xls__SHOPLIST_x_10063"/>
      <sheetName val="_SHOPLIST.xls__SHOPLIST_x_10064"/>
      <sheetName val="_SHOPLIST.xls__SHOPLIST_x_10065"/>
      <sheetName val="_SHOPLIST.xls__SHOPLIST_x_10066"/>
      <sheetName val="_SHOPLIST.xls__SHOPLIST_x_10067"/>
      <sheetName val="_SHOPLIST.xls__SHOPLIST_x_10068"/>
      <sheetName val="_SHOPLIST.xls__SHOPLIST_x_10069"/>
      <sheetName val="_SHOPLIST.xls__SHOPLIST_x_10070"/>
      <sheetName val="_SHOPLIST.xls__SHOPLIST_x_10071"/>
      <sheetName val="_SHOPLIST.xls__SHOPLIST_x_10072"/>
      <sheetName val="_SHOPLIST.xls__SHOPLIST_x_10073"/>
      <sheetName val="_SHOPLIST.xls__SHOPLIST_x_10074"/>
      <sheetName val="_SHOPLIST.xls__SHOPLIST_x_10075"/>
      <sheetName val="_SHOPLIST.xls__SHOPLIST_x_10076"/>
      <sheetName val="_SHOPLIST.xls__SHOPLIST_x_10077"/>
      <sheetName val="_SHOPLIST.xls__SHOPLIST_x_10078"/>
      <sheetName val="_SHOPLIST.xls__SHOPLIST_x_10079"/>
      <sheetName val="_SHOPLIST.xls__SHOPLIST_x_10080"/>
      <sheetName val="_SHOPLIST.xls__SHOPLIST_x_10081"/>
      <sheetName val="_SHOPLIST.xls__SHOPLIST_x_10082"/>
      <sheetName val="_SHOPLIST.xls__SHOPLIST_x_10083"/>
      <sheetName val="_SHOPLIST.xls__SHOPLIST_x_10084"/>
      <sheetName val="_SHOPLIST.xls__SHOPLIST_x_10085"/>
      <sheetName val="_SHOPLIST.xls__SHOPLIST_x_10086"/>
      <sheetName val="_SHOPLIST.xls__SHOPLIST_x_10087"/>
      <sheetName val="_SHOPLIST.xls__SHOPLIST_x_10088"/>
      <sheetName val="_SHOPLIST.xls__SHOPLIST_xl_9807"/>
      <sheetName val="_SHOPLIST.xls__SHOPLIST_x_10089"/>
      <sheetName val="_SHOPLIST.xls_70___0_s__i___117"/>
      <sheetName val="_SHOPLIST.xls__SHOPLIST_xl_9808"/>
      <sheetName val="_SHOPLIST.xls__SHOPLIST_xl_9809"/>
      <sheetName val="_SHOPLIST.xls__SHOPLIST_xl_9810"/>
      <sheetName val="_SHOPLIST.xls__SHOPLIST_xl_9811"/>
      <sheetName val="_SHOPLIST.xls_70___0_s__i___118"/>
      <sheetName val="_SHOPLIST.xls__VW__VU________97"/>
      <sheetName val="_SHOPLIST.xls__VW__VU________98"/>
      <sheetName val="_SHOPLIST.xls_70_x005f_x0000___0_x_35"/>
      <sheetName val="_SHOPLIST.xls_70___0_s__i___119"/>
      <sheetName val="_SHOPLIST.xls_70___0_s__i___120"/>
      <sheetName val="_SHOPLIST.xls__SHOPLIST_x_10090"/>
      <sheetName val="_SHOPLIST.xls__SHOPLIST_x_10091"/>
      <sheetName val="_SHOPLIST.xls__SHOPLIST_x_10092"/>
      <sheetName val="_SHOPLIST.xls__SHOPLIST_x_10093"/>
      <sheetName val="_SHOPLIST.xls__SHOPLIST_x_10094"/>
      <sheetName val="_SHOPLIST.xls__SHOPLIST_x_10095"/>
      <sheetName val="_SHOPLIST.xls__SHOPLIST_x_10096"/>
      <sheetName val="_SHOPLIST.xls__SHOPLIST_x_10097"/>
      <sheetName val="_SHOPLIST.xls__SHOPLIST_x_10098"/>
      <sheetName val="_SHOPLIST.xls__SHOPLIST_x_10099"/>
      <sheetName val="_SHOPLIST.xls__SHOPLIST_x_10100"/>
      <sheetName val="_SHOPLIST.xls__SHOPLIST_x_10101"/>
      <sheetName val="_SHOPLIST.xls__SHOPLIST_x_10102"/>
      <sheetName val="_SHOPLIST.xls__SHOPLIST_x_10103"/>
      <sheetName val="_SHOPLIST.xls__SHOPLIST_x_10104"/>
      <sheetName val="_SHOPLIST.xls__SHOPLIST_x_10105"/>
      <sheetName val="_SHOPLIST.xls__SHOPLIST_x_10106"/>
      <sheetName val="_SHOPLIST.xls__SHOPLIST_x_10107"/>
      <sheetName val="_SHOPLIST.xls__SHOPLIST_x_10108"/>
      <sheetName val="_SHOPLIST.xls__SHOPLIST_x_10109"/>
      <sheetName val="_SHOPLIST.xls__SHOPLIST_x_10110"/>
      <sheetName val="_SHOPLIST.xls__SHOPLIST_x_10111"/>
      <sheetName val="_SHOPLIST.xls__SHOPLIST_x_10112"/>
      <sheetName val="_SHOPLIST.xls__SHOPLIST_x_10113"/>
      <sheetName val="_SHOPLIST.xls__SHOPLIST_x_10114"/>
      <sheetName val="_SHOPLIST.xls__SHOPLIST_x_10115"/>
      <sheetName val="_SHOPLIST.xls__SHOPLIST_x_10116"/>
      <sheetName val="_SHOPLIST.xls__SHOPLIST_x_10117"/>
      <sheetName val="_SHOPLIST.xls__SHOPLIST_x_10118"/>
      <sheetName val="_SHOPLIST.xls__SHOPLIST_x_10119"/>
      <sheetName val="_SHOPLIST.xls__SHOPLIST_x_10120"/>
      <sheetName val="_SHOPLIST.xls__SHOPLIST_x_10121"/>
      <sheetName val="_SHOPLIST.xls__SHOPLIST_x_10122"/>
      <sheetName val="_SHOPLIST.xls__SHOPLIST_x_10123"/>
      <sheetName val="_SHOPLIST.xls__SHOPLIST_x_10124"/>
      <sheetName val="_SHOPLIST.xls__SHOPLIST_x_10125"/>
      <sheetName val="_SHOPLIST.xls__SHOPLIST_x_10126"/>
      <sheetName val="_SHOPLIST.xls__SHOPLIST_x_10127"/>
      <sheetName val="_SHOPLIST.xls__SHOPLIST_x_10128"/>
      <sheetName val="_SHOPLIST.xls__SHOPLIST_x_10129"/>
      <sheetName val="_SHOPLIST.xls__SHOPLIST_x_10130"/>
      <sheetName val="_SHOPLIST.xls__SHOPLIST_x_10131"/>
      <sheetName val="_SHOPLIST.xls__SHOPLIST_x_10132"/>
      <sheetName val="_SHOPLIST.xls__SHOPLIST_x_10133"/>
      <sheetName val="_SHOPLIST.xls__SHOPLIST_x_10134"/>
      <sheetName val="_SHOPLIST.xls__SHOPLIST_x_10135"/>
      <sheetName val="_SHOPLIST.xls__SHOPLIST_x_10136"/>
      <sheetName val="_SHOPLIST.xls__SHOPLIST_x_10137"/>
      <sheetName val="_SHOPLIST.xls__SHOPLIST_x_10138"/>
      <sheetName val="_SHOPLIST.xls__SHOPLIST_x_10139"/>
      <sheetName val="_SHOPLIST.xls__SHOPLIST_x_10140"/>
      <sheetName val="_SHOPLIST.xls__SHOPLIST_x_10141"/>
      <sheetName val="_SHOPLIST.xls__SHOPLIST_x_10142"/>
      <sheetName val="_SHOPLIST.xls__SHOPLIST_x_10143"/>
      <sheetName val="_SHOPLIST.xls__SHOPLIST_x_10144"/>
      <sheetName val="_SHOPLIST.xls__SHOPLIST_x_10145"/>
      <sheetName val="_SHOPLIST.xls__SHOPLIST_x_10146"/>
      <sheetName val="_SHOPLIST.xls__SHOPLIST_x_10147"/>
      <sheetName val="_SHOPLIST.xls__SHOPLIST_x_10148"/>
      <sheetName val="_SHOPLIST.xls__SHOPLIST_x_10149"/>
      <sheetName val="_SHOPLIST.xls__SHOPLIST_x_10150"/>
      <sheetName val="_SHOPLIST.xls__SHOPLIST_x_10151"/>
      <sheetName val="_SHOPLIST.xls__SHOPLIST_x_10152"/>
      <sheetName val="_SHOPLIST.xls__SHOPLIST_x_10153"/>
      <sheetName val="_SHOPLIST.xls__SHOPLIST_x_10154"/>
      <sheetName val="_SHOPLIST.xls__SHOPLIST_x_10155"/>
      <sheetName val="_SHOPLIST.xls__SHOPLIST_x_10156"/>
      <sheetName val="_SHOPLIST.xls__SHOPLIST_x_10157"/>
      <sheetName val="_SHOPLIST.xls__SHOPLIST_x_10158"/>
      <sheetName val="_SHOPLIST.xls__SHOPLIST_x_10159"/>
      <sheetName val="_SHOPLIST.xls__SHOPLIST_x_10160"/>
      <sheetName val="_SHOPLIST.xls__SHOPLIST_x_10161"/>
      <sheetName val="_SHOPLIST.xls__SHOPLIST_x_10162"/>
      <sheetName val="_SHOPLIST.xls__SHOPLIST_x_10163"/>
      <sheetName val="_SHOPLIST.xls__SHOPLIST_x_10164"/>
      <sheetName val="_SHOPLIST.xls__SHOPLIST_x_10165"/>
      <sheetName val="_SHOPLIST.xls__SHOPLIST_x_10166"/>
      <sheetName val="_SHOPLIST.xls__SHOPLIST_x_10167"/>
      <sheetName val="_SHOPLIST.xls__SHOPLIST_x_10168"/>
      <sheetName val="_SHOPLIST.xls__SHOPLIST_x_10169"/>
      <sheetName val="_SHOPLIST.xls__SHOPLIST_x_10170"/>
      <sheetName val="_SHOPLIST.xls__SHOPLIST_x_10171"/>
      <sheetName val="_SHOPLIST.xls__SHOPLIST_x_10172"/>
      <sheetName val="_SHOPLIST.xls__SHOPLIST_x_10173"/>
      <sheetName val="_SHOPLIST.xls__SHOPLIST_x_10174"/>
      <sheetName val="_SHOPLIST.xls__SHOPLIST_x_10175"/>
      <sheetName val="_SHOPLIST.xls__SHOPLIST_x_10176"/>
      <sheetName val="_SHOPLIST.xls__SHOPLIST_x_10177"/>
      <sheetName val="_SHOPLIST.xls__SHOPLIST_x_10178"/>
      <sheetName val="_SHOPLIST.xls__SHOPLIST_x_10179"/>
      <sheetName val="_SHOPLIST.xls__SHOPLIST_x_10180"/>
      <sheetName val="_SHOPLIST.xls__SHOPLIST_x_10181"/>
      <sheetName val="_SHOPLIST.xls__SHOPLIST_x_10182"/>
      <sheetName val="_SHOPLIST.xls__SHOPLIST_x_10183"/>
      <sheetName val="_SHOPLIST.xls__SHOPLIST_x_10184"/>
      <sheetName val="_SHOPLIST.xls__SHOPLIST_x_10185"/>
      <sheetName val="_SHOPLIST.xls__SHOPLIST_x_10186"/>
      <sheetName val="_SHOPLIST.xls__SHOPLIST_x_10187"/>
      <sheetName val="_SHOPLIST.xls__SHOPLIST_x_10188"/>
      <sheetName val="_SHOPLIST.xls__SHOPLIST_x_10189"/>
      <sheetName val="_SHOPLIST.xls__SHOPLIST_x_10190"/>
      <sheetName val="_SHOPLIST.xls__SHOPLIST_x_10191"/>
      <sheetName val="_SHOPLIST.xls__SHOPLIST_x_10192"/>
      <sheetName val="_SHOPLIST.xls__SHOPLIST_x_10193"/>
      <sheetName val="_SHOPLIST.xls__SHOPLIST_x_10194"/>
      <sheetName val="_SHOPLIST.xls__SHOPLIST_x_10195"/>
      <sheetName val="_SHOPLIST.xls__SHOPLIST_x_10196"/>
      <sheetName val="_SHOPLIST.xls__SHOPLIST_x_10197"/>
      <sheetName val="_SHOPLIST.xls__SHOPLIST_x_10198"/>
      <sheetName val="_SHOPLIST.xls__SHOPLIST_x_10199"/>
      <sheetName val="_SHOPLIST.xls_70_x005f_x005f_x005f_x0000_26"/>
      <sheetName val="_SHOPLIST.xls__SHOPLIST_x_10200"/>
      <sheetName val="_SHOPLIST.xls__SHOPLIST_x_10201"/>
      <sheetName val="_SHOPLIST.xls__SHOPLIST_x_10202"/>
      <sheetName val="_SHOPLIST.xls_70___0_s__i___121"/>
      <sheetName val="_SHOPLIST.xls__SHOPLIST_x_10203"/>
      <sheetName val="_SHOPLIST.xls__SHOPLIST_x_10204"/>
      <sheetName val="_SHOPLIST.xls__SHOPLIST_x_10205"/>
      <sheetName val="_SHOPLIST.xls__SHOPLIST_x_10206"/>
      <sheetName val="_SHOPLIST.xls__SHOPLIST_x_10207"/>
      <sheetName val="_SHOPLIST.xls__SHOPLIST_x_10208"/>
      <sheetName val="_SHOPLIST.xls__SHOPLIST_x_10209"/>
      <sheetName val="_SHOPLIST.xls__SHOPLIST_x_10210"/>
      <sheetName val="_SHOPLIST.xls__SHOPLIST_x_10211"/>
      <sheetName val="_SHOPLIST.xls__SHOPLIST_x_10212"/>
      <sheetName val="_SHOPLIST.xls__SHOPLIST_x_10213"/>
      <sheetName val="_SHOPLIST.xls__SHOPLIST_x_10214"/>
      <sheetName val="_SHOPLIST.xls__SHOPLIST_x_10215"/>
      <sheetName val="_SHOPLIST.xls__SHOPLIST_x_10216"/>
      <sheetName val="_SHOPLIST.xls__SHOPLIST_x_10217"/>
      <sheetName val="_SHOPLIST.xls__SHOPLIST_x_10218"/>
      <sheetName val="_SHOPLIST.xls__SHOPLIST_x_10219"/>
      <sheetName val="_SHOPLIST.xls__SHOPLIST_x_10220"/>
      <sheetName val="_SHOPLIST.xls__SHOPLIST_x_10221"/>
      <sheetName val="_SHOPLIST.xls__SHOPLIST_x_10222"/>
      <sheetName val="_SHOPLIST.xls__SHOPLIST_x_10223"/>
      <sheetName val="_SHOPLIST.xls__SHOPLIST_x_10224"/>
      <sheetName val="_SHOPLIST.xls__SHOPLIST_x_10225"/>
      <sheetName val="_SHOPLIST.xls__SHOPLIST_x_10226"/>
      <sheetName val="_SHOPLIST.xls__SHOPLIST_x_10227"/>
      <sheetName val="_SHOPLIST.xls__SHOPLIST_x_10228"/>
      <sheetName val="_SHOPLIST.xls__SHOPLIST_x_10229"/>
      <sheetName val="_SHOPLIST.xls__SHOPLIST_x_10230"/>
      <sheetName val="_SHOPLIST.xls__SHOPLIST_x_10231"/>
      <sheetName val="_SHOPLIST.xls__SHOPLIST_x_10232"/>
      <sheetName val="_SHOPLIST.xls__SHOPLIST_x_10233"/>
      <sheetName val="_SHOPLIST.xls__SHOPLIST_x_10234"/>
      <sheetName val="_SHOPLIST.xls__SHOPLIST_x_10235"/>
      <sheetName val="_SHOPLIST.xls__SHOPLIST_x_10236"/>
      <sheetName val="_SHOPLIST.xls__SHOPLIST_x_10237"/>
      <sheetName val="_SHOPLIST.xls__SHOPLIST_x_10238"/>
      <sheetName val="_SHOPLIST.xls__SHOPLIST_x_10239"/>
      <sheetName val="_SHOPLIST.xls__SHOPLIST_x_10240"/>
      <sheetName val="_SHOPLIST.xls__SHOPLIST_x_10241"/>
      <sheetName val="_SHOPLIST.xls__SHOPLIST_x_10242"/>
      <sheetName val="_SHOPLIST.xls__SHOPLIST_x_10243"/>
      <sheetName val="_SHOPLIST.xls__SHOPLIST_x_10244"/>
      <sheetName val="_SHOPLIST.xls__SHOPLIST_x_10245"/>
      <sheetName val="_SHOPLIST.xls__SHOPLIST_x_10246"/>
      <sheetName val="_SHOPLIST.xls__SHOPLIST_x_10247"/>
      <sheetName val="_SHOPLIST.xls__SHOPLIST_x_10248"/>
      <sheetName val="_SHOPLIST.xls__SHOPLIST_x_10249"/>
      <sheetName val="_SHOPLIST.xls__SHOPLIST_x_10250"/>
      <sheetName val="_SHOPLIST.xls__SHOPLIST_x_10251"/>
      <sheetName val="_SHOPLIST.xls__SHOPLIST_x_10252"/>
      <sheetName val="_SHOPLIST.xls__SHOPLIST_x_10253"/>
      <sheetName val="_SHOPLIST.xls__SHOPLIST_x_10254"/>
      <sheetName val="_SHOPLIST.xls__SHOPLIST_x_10255"/>
      <sheetName val="_SHOPLIST.xls__SHOPLIST_x_10256"/>
      <sheetName val="_SHOPLIST.xls__SHOPLIST_x_10257"/>
      <sheetName val="_SHOPLIST.xls__SHOPLIST_x_10258"/>
      <sheetName val="_SHOPLIST.xls__SHOPLIST_x_10259"/>
      <sheetName val="_SHOPLIST.xls__SHOPLIST_x_10260"/>
      <sheetName val="_SHOPLIST.xls__SHOPLIST_x_10261"/>
      <sheetName val="_SHOPLIST.xls__SHOPLIST_x_10262"/>
      <sheetName val="_SHOPLIST.xls__SHOPLIST_x_10263"/>
      <sheetName val="_SHOPLIST.xls__SHOPLIST_x_10264"/>
      <sheetName val="_SHOPLIST.xls__SHOPLIST_x_10265"/>
      <sheetName val="_SHOPLIST.xls__SHOPLIST_x_10266"/>
      <sheetName val="_SHOPLIST.xls__SHOPLIST_x_10267"/>
      <sheetName val="_SHOPLIST.xls__SHOPLIST_x_10268"/>
      <sheetName val="_SHOPLIST.xls__SHOPLIST_x_10269"/>
      <sheetName val="_SHOPLIST.xls__SHOPLIST_x_10270"/>
      <sheetName val="_SHOPLIST.xls__SHOPLIST_x_10271"/>
      <sheetName val="_SHOPLIST.xls__SHOPLIST_x_10272"/>
      <sheetName val="_SHOPLIST.xls__SHOPLIST_x_10273"/>
      <sheetName val="_SHOPLIST.xls__SHOPLIST_x_10274"/>
      <sheetName val="_SHOPLIST.xls__SHOPLIST_x_10275"/>
      <sheetName val="_SHOPLIST.xls__SHOPLIST_x_10276"/>
      <sheetName val="_SHOPLIST.xls__SHOPLIST_x_10277"/>
      <sheetName val="_SHOPLIST.xls__SHOPLIST_x_10278"/>
      <sheetName val="_SHOPLIST.xls__SHOPLIST_x_10279"/>
      <sheetName val="_SHOPLIST.xls__SHOPLIST_x_10280"/>
      <sheetName val="_SHOPLIST.xls__SHOPLIST_x_10281"/>
      <sheetName val="_SHOPLIST.xls__SHOPLIST_x_10282"/>
      <sheetName val="_SHOPLIST.xls__SHOPLIST_x_10283"/>
      <sheetName val="_SHOPLIST.xls__SHOPLIST_x_10284"/>
      <sheetName val="_SHOPLIST.xls__SHOPLIST_x_10285"/>
      <sheetName val="_SHOPLIST.xls__SHOPLIST_x_10286"/>
      <sheetName val="_SHOPLIST.xls__SHOPLIST_x_10287"/>
      <sheetName val="_SHOPLIST.xls__SHOPLIST_x_10288"/>
      <sheetName val="_SHOPLIST.xls__SHOPLIST_x_10289"/>
      <sheetName val="_SHOPLIST.xls__SHOPLIST_x_10290"/>
      <sheetName val="_SHOPLIST.xls__SHOPLIST_x_10291"/>
      <sheetName val="_SHOPLIST.xls__SHOPLIST_x_10292"/>
      <sheetName val="_SHOPLIST.xls__SHOPLIST_x_10293"/>
      <sheetName val="_SHOPLIST.xls__SHOPLIST_x_10294"/>
      <sheetName val="_SHOPLIST.xls__SHOPLIST_x_10295"/>
      <sheetName val="_SHOPLIST.xls__SHOPLIST_x_10296"/>
      <sheetName val="_SHOPLIST.xls__SHOPLIST_x_10297"/>
      <sheetName val="_SHOPLIST.xls__SHOPLIST_x_10298"/>
      <sheetName val="_SHOPLIST.xls__SHOPLIST_x_10299"/>
      <sheetName val="_SHOPLIST.xls__SHOPLIST_x_10300"/>
      <sheetName val="_SHOPLIST.xls__SHOPLIST_x_10301"/>
      <sheetName val="_SHOPLIST.xls__SHOPLIST_x_10302"/>
      <sheetName val="_SHOPLIST.xls__SHOPLIST_x_10303"/>
      <sheetName val="_SHOPLIST.xls__SHOPLIST_x_10304"/>
      <sheetName val="_SHOPLIST.xls__SHOPLIST_x_10305"/>
      <sheetName val="_SHOPLIST.xls__SHOPLIST_x_10306"/>
      <sheetName val="_SHOPLIST.xls__SHOPLIST_x_10307"/>
      <sheetName val="_SHOPLIST.xls__SHOPLIST_x_10308"/>
      <sheetName val="_SHOPLIST.xls__SHOPLIST_x_10309"/>
      <sheetName val="_SHOPLIST.xls__SHOPLIST_x_10310"/>
      <sheetName val="_SHOPLIST.xls__SHOPLIST_x_10311"/>
      <sheetName val="_SHOPLIST.xls_70_x005f_x0000___0_x_36"/>
      <sheetName val="_SHOPLIST.xls__SHOPLIST_x_10312"/>
      <sheetName val="_SHOPLIST.xls__SHOPLIST_x_10313"/>
      <sheetName val="_SHOPLIST.xls__SHOPLIST_x_10314"/>
      <sheetName val="_SHOPLIST.xls__SHOPLIST_x_10315"/>
      <sheetName val="_SHOPLIST.xls__SHOPLIST_x_10316"/>
      <sheetName val="_SHOPLIST.xls__SHOPLIST_x_10317"/>
      <sheetName val="_SHOPLIST.xls__SHOPLIST_x_10318"/>
      <sheetName val="_SHOPLIST.xls__SHOPLIST_x_10319"/>
      <sheetName val="_SHOPLIST.xls__SHOPLIST_x_10320"/>
      <sheetName val="_SHOPLIST.xls__SHOPLIST_x_10321"/>
      <sheetName val="_SHOPLIST.xls__SHOPLIST_x_10322"/>
      <sheetName val="_SHOPLIST.xls__SHOPLIST_x_10323"/>
      <sheetName val="_SHOPLIST.xls__SHOPLIST_x_10324"/>
      <sheetName val="_SHOPLIST.xls__SHOPLIST_x_10325"/>
      <sheetName val="_SHOPLIST.xls__SHOPLIST_x_10326"/>
      <sheetName val="_SHOPLIST.xls__SHOPLIST_x_10327"/>
      <sheetName val="_SHOPLIST.xls__SHOPLIST_x_10328"/>
      <sheetName val="_SHOPLIST.xls__SHOPLIST_x_10329"/>
      <sheetName val="_SHOPLIST.xls__SHOPLIST_x_10330"/>
      <sheetName val="_SHOPLIST.xls__SHOPLIST_x_10331"/>
      <sheetName val="_SHOPLIST.xls__SHOPLIST_x_10332"/>
      <sheetName val="_SHOPLIST.xls__SHOPLIST_x_10333"/>
      <sheetName val="_SHOPLIST.xls__SHOPLIST_x_10334"/>
      <sheetName val="_SHOPLIST.xls__SHOPLIST_x_10335"/>
      <sheetName val="_SHOPLIST.xls__SHOPLIST_x_10336"/>
      <sheetName val="_SHOPLIST.xls__SHOPLIST_x_10337"/>
      <sheetName val="_SHOPLIST.xls__SHOPLIST_x_10338"/>
      <sheetName val="_SHOPLIST.xls__SHOPLIST_x_10339"/>
      <sheetName val="_SHOPLIST.xls__SHOPLIST_x_10340"/>
      <sheetName val="_SHOPLIST.xls__SHOPLIST_x_10341"/>
      <sheetName val="_SHOPLIST.xls__SHOPLIST_x_10342"/>
      <sheetName val="_SHOPLIST.xls__SHOPLIST_x_10343"/>
      <sheetName val="_SHOPLIST.xls__SHOPLIST_x_10344"/>
      <sheetName val="_SHOPLIST.xls__SHOPLIST_x_10345"/>
      <sheetName val="_SHOPLIST.xls__SHOPLIST_x_10346"/>
      <sheetName val="_SHOPLIST.xls__SHOPLIST_x_10347"/>
      <sheetName val="_SHOPLIST.xls__SHOPLIST_x_10348"/>
      <sheetName val="_SHOPLIST.xls__SHOPLIST_x_10349"/>
      <sheetName val="_SHOPLIST.xls__SHOPLIST_x_10350"/>
      <sheetName val="_SHOPLIST.xls__SHOPLIST_x_10351"/>
      <sheetName val="_SHOPLIST.xls__SHOPLIST_x_10352"/>
      <sheetName val="_SHOPLIST.xls__SHOPLIST_x_10353"/>
      <sheetName val="_SHOPLIST.xls__SHOPLIST_x_10354"/>
      <sheetName val="_SHOPLIST.xls__SHOPLIST_x_10355"/>
      <sheetName val="_SHOPLIST.xls__SHOPLIST_x_10356"/>
      <sheetName val="_SHOPLIST.xls__SHOPLIST_x_10357"/>
      <sheetName val="_SHOPLIST.xls__SHOPLIST_x_10358"/>
      <sheetName val="_SHOPLIST.xls__SHOPLIST_x_10359"/>
      <sheetName val="_SHOPLIST.xls__SHOPLIST_x_10360"/>
      <sheetName val="_SHOPLIST.xls__SHOPLIST_x_10361"/>
      <sheetName val="_SHOPLIST.xls__SHOPLIST_x_10362"/>
      <sheetName val="_SHOPLIST.xls__SHOPLIST_x_10363"/>
      <sheetName val="_SHOPLIST.xls__SHOPLIST_x_10364"/>
      <sheetName val="_SHOPLIST.xls__SHOPLIST_x_10365"/>
      <sheetName val="_SHOPLIST.xls__SHOPLIST_x_10366"/>
      <sheetName val="_SHOPLIST.xls__SHOPLIST_x_10367"/>
      <sheetName val="_SHOPLIST.xls__SHOPLIST_x_10368"/>
      <sheetName val="_SHOPLIST.xls__SHOPLIST_x_10369"/>
      <sheetName val="_SHOPLIST.xls__SHOPLIST_x_10370"/>
      <sheetName val="_SHOPLIST.xls__SHOPLIST_x_10371"/>
      <sheetName val="_SHOPLIST.xls__SHOPLIST_x_10372"/>
      <sheetName val="_SHOPLIST.xls__SHOPLIST_x_10373"/>
      <sheetName val="_SHOPLIST.xls__SHOPLIST_x_10374"/>
      <sheetName val="_SHOPLIST.xls__SHOPLIST_x_10375"/>
      <sheetName val="_SHOPLIST.xls__SHOPLIST_x_10376"/>
      <sheetName val="_SHOPLIST.xls__SHOPLIST_x_10377"/>
      <sheetName val="_SHOPLIST.xls__SHOPLIST_x_10378"/>
      <sheetName val="_SHOPLIST.xls__SHOPLIST_x_10379"/>
      <sheetName val="_SHOPLIST.xls__SHOPLIST_x_10380"/>
      <sheetName val="_SHOPLIST.xls__SHOPLIST_x_10381"/>
      <sheetName val="_SHOPLIST.xls__SHOPLIST_x_10382"/>
      <sheetName val="_SHOPLIST.xls__SHOPLIST_x_10383"/>
      <sheetName val="_SHOPLIST.xls__SHOPLIST_x_10384"/>
      <sheetName val="_SHOPLIST.xls__SHOPLIST_x_10385"/>
      <sheetName val="_SHOPLIST.xls__SHOPLIST_x_10386"/>
      <sheetName val="_SHOPLIST.xls__SHOPLIST_x_10387"/>
      <sheetName val="_SHOPLIST.xls__SHOPLIST_x_10388"/>
      <sheetName val="_SHOPLIST.xls__SHOPLIST_x_10389"/>
      <sheetName val="_SHOPLIST.xls__SHOPLIST_x_10390"/>
      <sheetName val="_SHOPLIST.xls__SHOPLIST_x_10391"/>
      <sheetName val="_SHOPLIST.xls__SHOPLIST_x_10392"/>
      <sheetName val="_SHOPLIST.xls__SHOPLIST_x_10393"/>
      <sheetName val="_SHOPLIST.xls__SHOPLIST_x_10394"/>
      <sheetName val="_SHOPLIST.xls__SHOPLIST_x_10395"/>
      <sheetName val="_SHOPLIST.xls__SHOPLIST_x_10396"/>
      <sheetName val="_SHOPLIST.xls__SHOPLIST_x_10397"/>
      <sheetName val="_SHOPLIST.xls__SHOPLIST_x_10398"/>
      <sheetName val="_SHOPLIST.xls__SHOPLIST_x_10399"/>
      <sheetName val="_SHOPLIST.xls__VW__VU________99"/>
      <sheetName val="_SHOPLIST.xls__VW__VU_______100"/>
      <sheetName val="_SHOPLIST.xls__SHOPLIST_x_10400"/>
      <sheetName val="_SHOPLIST.xls_70___0_s__i___122"/>
      <sheetName val="_SHOPLIST.xls__SHOPLIST_x_10401"/>
      <sheetName val="_SHOPLIST.xls__SHOPLIST_x_10402"/>
      <sheetName val="_SHOPLIST.xls__VW__VU_______101"/>
      <sheetName val="_SHOPLIST.xls__VW__VU_______102"/>
      <sheetName val="_SHOPLIST.xls__SHOPLIST_x_10403"/>
      <sheetName val="_SHOPLIST.xls__SHOPLIST_x_10404"/>
      <sheetName val="_SHOPLIST.xls_70___0_s__i___123"/>
      <sheetName val="_SHOPLIST.xls__SHOPLIST_x_10405"/>
      <sheetName val="_SHOPLIST.xls__SHOPLIST_x_10406"/>
      <sheetName val="_SHOPLIST.xls__SHOPLIST_x_10407"/>
      <sheetName val="_SHOPLIST.xls__SHOPLIST_x_10408"/>
      <sheetName val="_SHOPLIST.xls__SHOPLIST_x_10409"/>
      <sheetName val="_SHOPLIST.xls__SHOPLIST_x_10410"/>
      <sheetName val="_SHOPLIST.xls__SHOPLIST_x_10411"/>
      <sheetName val="_SHOPLIST.xls__SHOPLIST_x_10412"/>
      <sheetName val="_SHOPLIST.xls__SHOPLIST_x_10413"/>
      <sheetName val="_SHOPLIST.xls__SHOPLIST_x_10414"/>
      <sheetName val="_SHOPLIST.xls__SHOPLIST_x_10415"/>
      <sheetName val="_SHOPLIST.xls__SHOPLIST_x_10416"/>
      <sheetName val="_SHOPLIST.xls__SHOPLIST_x_10417"/>
      <sheetName val="_SHOPLIST.xls__SHOPLIST_x_10418"/>
      <sheetName val="_SHOPLIST.xls__SHOPLIST_x_10419"/>
      <sheetName val="_SHOPLIST.xls__SHOPLIST_x_10420"/>
      <sheetName val="_SHOPLIST.xls__SHOPLIST_x_10421"/>
      <sheetName val="_SHOPLIST.xls__SHOPLIST_x_10422"/>
      <sheetName val="_SHOPLIST.xls__SHOPLIST_x_10423"/>
      <sheetName val="_SHOPLIST.xls__SHOPLIST_x_10424"/>
      <sheetName val="_SHOPLIST.xls__SHOPLIST_x_10425"/>
      <sheetName val="_SHOPLIST.xls__SHOPLIST_x_10426"/>
      <sheetName val="_SHOPLIST.xls__SHOPLIST_x_10427"/>
      <sheetName val="_SHOPLIST.xls__SHOPLIST_x_10428"/>
      <sheetName val="_SHOPLIST.xls__SHOPLIST_x_10429"/>
      <sheetName val="_SHOPLIST.xls__SHOPLIST_x_10430"/>
      <sheetName val="_SHOPLIST.xls__SHOPLIST_x_10431"/>
      <sheetName val="_SHOPLIST.xls__SHOPLIST_x_10432"/>
      <sheetName val="_SHOPLIST.xls__SHOPLIST_x_10433"/>
      <sheetName val="_SHOPLIST.xls__SHOPLIST_x_10434"/>
      <sheetName val="_SHOPLIST.xls__SHOPLIST_x_10435"/>
      <sheetName val="_SHOPLIST.xls__SHOPLIST_x_10436"/>
      <sheetName val="_SHOPLIST.xls__SHOPLIST_x_10437"/>
      <sheetName val="_SHOPLIST.xls__SHOPLIST_x_10438"/>
      <sheetName val="_SHOPLIST.xls__SHOPLIST_x_10439"/>
      <sheetName val="_SHOPLIST.xls__SHOPLIST_x_10440"/>
      <sheetName val="_SHOPLIST.xls__SHOPLIST_x_10441"/>
      <sheetName val="_SHOPLIST.xls__SHOPLIST_x_10442"/>
      <sheetName val="_SHOPLIST.xls__SHOPLIST_x_10443"/>
      <sheetName val="_SHOPLIST.xls__SHOPLIST_x_10444"/>
      <sheetName val="_SHOPLIST.xls__SHOPLIST_x_10445"/>
      <sheetName val="_SHOPLIST.xls__SHOPLIST_x_10446"/>
      <sheetName val="_SHOPLIST.xls__SHOPLIST_x_10447"/>
      <sheetName val="_SHOPLIST.xls__SHOPLIST_x_10448"/>
      <sheetName val="_SHOPLIST.xls__SHOPLIST_x_10449"/>
      <sheetName val="_SHOPLIST.xls__SHOPLIST_x_10450"/>
      <sheetName val="_SHOPLIST.xls__SHOPLIST_x_10451"/>
      <sheetName val="_SHOPLIST.xls__SHOPLIST_x_10452"/>
      <sheetName val="_SHOPLIST.xls__SHOPLIST_x_10453"/>
      <sheetName val="_SHOPLIST.xls__SHOPLIST_x_10454"/>
      <sheetName val="_SHOPLIST.xls__SHOPLIST_x_10455"/>
      <sheetName val="_SHOPLIST.xls__SHOPLIST_x_10456"/>
      <sheetName val="_SHOPLIST.xls_70___0_s__i___124"/>
      <sheetName val="_SHOPLIST.xls__SHOPLIST_x_10457"/>
      <sheetName val="_SHOPLIST.xls__SHOPLIST_x_10458"/>
      <sheetName val="_SHOPLIST.xls__SHOPLIST_x_10459"/>
      <sheetName val="_SHOPLIST.xls__VW__VU_______103"/>
      <sheetName val="_SHOPLIST.xls__SHOPLIST_x_10460"/>
      <sheetName val="_SHOPLIST.xls__SHOPLIST_x_10461"/>
      <sheetName val="_SHOPLIST.xls__SHOPLIST_x_10462"/>
      <sheetName val="_SHOPLIST.xls__SHOPLIST_x_10463"/>
      <sheetName val="_SHOPLIST.xls__SHOPLIST_x_10464"/>
      <sheetName val="_SHOPLIST.xls__SHOPLIST_x_10465"/>
      <sheetName val="_SHOPLIST.xls__SHOPLIST_x_10466"/>
      <sheetName val="_SHOPLIST.xls__SHOPLIST_x_10467"/>
      <sheetName val="_SHOPLIST.xls__SHOPLIST_x_10468"/>
      <sheetName val="_SHOPLIST.xls__SHOPLIST_x_10469"/>
      <sheetName val="_SHOPLIST.xls__SHOPLIST_x_10470"/>
      <sheetName val="_SHOPLIST.xls__SHOPLIST_x_10471"/>
      <sheetName val="_SHOPLIST.xls__SHOPLIST_x_10472"/>
      <sheetName val="_SHOPLIST.xls__SHOPLIST_x_10473"/>
      <sheetName val="_SHOPLIST.xls__SHOPLIST_x_10474"/>
      <sheetName val="_SHOPLIST.xls__SHOPLIST_x_10475"/>
      <sheetName val="_SHOPLIST.xls__SHOPLIST_x_10476"/>
      <sheetName val="_SHOPLIST.xls__SHOPLIST_x_10477"/>
      <sheetName val="_SHOPLIST.xls__SHOPLIST_x_10478"/>
      <sheetName val="_SHOPLIST.xls__SHOPLIST_x_10479"/>
      <sheetName val="_SHOPLIST.xls__SHOPLIST_x_10480"/>
      <sheetName val="_SHOPLIST.xls__SHOPLIST_x_10481"/>
      <sheetName val="_SHOPLIST.xls__SHOPLIST_x_10482"/>
      <sheetName val="_SHOPLIST.xls__SHOPLIST_x_10483"/>
      <sheetName val="_SHOPLIST.xls__SHOPLIST_x_10484"/>
      <sheetName val="_SHOPLIST.xls__SHOPLIST_x_10485"/>
      <sheetName val="_SHOPLIST.xls__SHOPLIST_x_10486"/>
      <sheetName val="_SHOPLIST.xls__SHOPLIST_x_10487"/>
      <sheetName val="_SHOPLIST.xls__SHOPLIST_x_10488"/>
      <sheetName val="_SHOPLIST.xls__SHOPLIST_x_10489"/>
      <sheetName val="_SHOPLIST.xls__SHOPLIST_x_10490"/>
      <sheetName val="_SHOPLIST.xls__SHOPLIST_x_10491"/>
      <sheetName val="_SHOPLIST.xls__SHOPLIST_x_10492"/>
      <sheetName val="_SHOPLIST.xls__SHOPLIST_x_10493"/>
      <sheetName val="_SHOPLIST.xls__SHOPLIST_x_10494"/>
      <sheetName val="_SHOPLIST.xls__SHOPLIST_x_10495"/>
      <sheetName val="_SHOPLIST.xls__SHOPLIST_x_10496"/>
      <sheetName val="_SHOPLIST.xls__SHOPLIST_x_10497"/>
      <sheetName val="_SHOPLIST.xls__SHOPLIST_x_10498"/>
      <sheetName val="_SHOPLIST.xls__SHOPLIST_x_10499"/>
      <sheetName val="_SHOPLIST.xls__SHOPLIST_x_10500"/>
      <sheetName val="_SHOPLIST.xls__SHOPLIST_x_10501"/>
      <sheetName val="_SHOPLIST.xls__SHOPLIST_x_10502"/>
      <sheetName val="_SHOPLIST.xls__SHOPLIST_x_10503"/>
      <sheetName val="_SHOPLIST.xls__SHOPLIST_x_10504"/>
      <sheetName val="_SHOPLIST.xls__SHOPLIST_x_10505"/>
      <sheetName val="_SHOPLIST.xls__SHOPLIST_x_10506"/>
      <sheetName val="_SHOPLIST.xls__SHOPLIST_x_10507"/>
      <sheetName val="_SHOPLIST.xls__SHOPLIST_x_10508"/>
      <sheetName val="_SHOPLIST.xls__SHOPLIST_x_10509"/>
      <sheetName val="_SHOPLIST.xls__SHOPLIST_x_10510"/>
      <sheetName val="_SHOPLIST.xls__SHOPLIST_x_10511"/>
      <sheetName val="_SHOPLIST.xls__SHOPLIST_x_10512"/>
      <sheetName val="_SHOPLIST.xls__SHOPLIST_x_10513"/>
      <sheetName val="_SHOPLIST.xls__SHOPLIST_x_10514"/>
      <sheetName val="_SHOPLIST.xls__SHOPLIST_x_10515"/>
      <sheetName val="_SHOPLIST.xls__SHOPLIST_x_10516"/>
      <sheetName val="_SHOPLIST.xls__SHOPLIST_x_10517"/>
      <sheetName val="_SHOPLIST.xls__SHOPLIST_x_10518"/>
      <sheetName val="_SHOPLIST.xls__SHOPLIST_x_10519"/>
      <sheetName val="_SHOPLIST.xls_70___0_s__i___125"/>
      <sheetName val="_SHOPLIST.xls__SHOPLIST_x_10520"/>
      <sheetName val="_SHOPLIST.xls__VW_VU____t__0__4"/>
      <sheetName val="_SHOPLIST.xls__SHOPLIST_x_10521"/>
      <sheetName val="_SHOPLIST.xls__SHOPLIST_x_10522"/>
      <sheetName val="_SHOPLIST.xls__SHOPLIST_x_10523"/>
      <sheetName val="_SHOPLIST_xls_70_,_0_s«i_x1"/>
      <sheetName val="____"/>
      <sheetName val="_SHOPLIST_xls_70__0_x0_3"/>
      <sheetName val="_SHOPLIST.xls_70___0_s__i___126"/>
      <sheetName val="_SHOPLIST.xls__VW__VU_______104"/>
      <sheetName val="_SHOPLIST.xls__VW__VU_______105"/>
      <sheetName val="_SHOPLIST.xls_70_x005f_x0000___0_x_37"/>
      <sheetName val="_SHOPLIST.xls_70___0_s__i___127"/>
      <sheetName val="_SHOPLIST.xls_70___0_s__i___128"/>
      <sheetName val="_SHOPLIST.xls__SHOPLIST_x_10524"/>
      <sheetName val="_SHOPLIST.xls__SHOPLIST_x_10525"/>
      <sheetName val="_SHOPLIST.xls__SHOPLIST_x_10526"/>
      <sheetName val="_SHOPLIST.xls__SHOPLIST_x_10527"/>
      <sheetName val="_SHOPLIST.xls__SHOPLIST_x_10528"/>
      <sheetName val="_SHOPLIST.xls__SHOPLIST_x_10529"/>
      <sheetName val="_SHOPLIST.xls__SHOPLIST_x_10530"/>
      <sheetName val="_SHOPLIST.xls__SHOPLIST_x_10531"/>
      <sheetName val="_SHOPLIST.xls__SHOPLIST_x_10532"/>
      <sheetName val="_SHOPLIST.xls__SHOPLIST_x_10533"/>
      <sheetName val="_SHOPLIST.xls__SHOPLIST_x_10534"/>
      <sheetName val="_SHOPLIST.xls__SHOPLIST_x_10535"/>
      <sheetName val="_SHOPLIST.xls__SHOPLIST_x_10536"/>
      <sheetName val="_SHOPLIST.xls__SHOPLIST_x_10537"/>
      <sheetName val="_SHOPLIST.xls__SHOPLIST_x_10538"/>
      <sheetName val="_SHOPLIST.xls__SHOPLIST_x_10539"/>
      <sheetName val="_SHOPLIST.xls__SHOPLIST_x_10540"/>
      <sheetName val="_SHOPLIST.xls__SHOPLIST_x_10541"/>
      <sheetName val="_SHOPLIST.xls__SHOPLIST_x_10542"/>
      <sheetName val="_SHOPLIST.xls__SHOPLIST_x_10543"/>
      <sheetName val="_SHOPLIST.xls__SHOPLIST_x_10544"/>
      <sheetName val="_SHOPLIST.xls__SHOPLIST_x_10545"/>
      <sheetName val="_SHOPLIST.xls__SHOPLIST_x_10546"/>
      <sheetName val="_SHOPLIST.xls__SHOPLIST_x_10547"/>
      <sheetName val="_SHOPLIST.xls__SHOPLIST_x_10548"/>
      <sheetName val="_SHOPLIST.xls__SHOPLIST_x_10549"/>
      <sheetName val="_SHOPLIST.xls__SHOPLIST_x_10550"/>
      <sheetName val="_SHOPLIST.xls__SHOPLIST_x_10551"/>
      <sheetName val="_SHOPLIST.xls__SHOPLIST_x_10552"/>
      <sheetName val="_SHOPLIST.xls__SHOPLIST_x_10553"/>
      <sheetName val="_SHOPLIST.xls__SHOPLIST_x_10554"/>
      <sheetName val="_SHOPLIST.xls__SHOPLIST_x_10555"/>
      <sheetName val="_SHOPLIST.xls__SHOPLIST_x_10556"/>
      <sheetName val="_SHOPLIST.xls__SHOPLIST_x_10557"/>
      <sheetName val="_SHOPLIST.xls__SHOPLIST_x_10558"/>
      <sheetName val="_SHOPLIST.xls__SHOPLIST_x_10559"/>
      <sheetName val="_SHOPLIST.xls__SHOPLIST_x_10560"/>
      <sheetName val="_SHOPLIST.xls__SHOPLIST_x_10561"/>
      <sheetName val="_SHOPLIST.xls__SHOPLIST_x_10562"/>
      <sheetName val="_SHOPLIST.xls__SHOPLIST_x_10563"/>
      <sheetName val="_SHOPLIST.xls__SHOPLIST_x_10564"/>
      <sheetName val="_SHOPLIST.xls__SHOPLIST_x_10565"/>
      <sheetName val="_SHOPLIST.xls__SHOPLIST_x_10566"/>
      <sheetName val="_SHOPLIST.xls__SHOPLIST_x_10567"/>
      <sheetName val="_SHOPLIST.xls__SHOPLIST_x_10568"/>
      <sheetName val="_SHOPLIST.xls__SHOPLIST_x_10569"/>
      <sheetName val="_SHOPLIST.xls__SHOPLIST_x_10570"/>
      <sheetName val="_SHOPLIST.xls__SHOPLIST_x_10571"/>
      <sheetName val="_SHOPLIST.xls__SHOPLIST_x_10572"/>
      <sheetName val="_SHOPLIST.xls__SHOPLIST_x_10573"/>
      <sheetName val="_SHOPLIST.xls__SHOPLIST_x_10574"/>
      <sheetName val="_SHOPLIST.xls__SHOPLIST_x_10575"/>
      <sheetName val="_SHOPLIST.xls__SHOPLIST_x_10576"/>
      <sheetName val="_SHOPLIST.xls__SHOPLIST_x_10577"/>
      <sheetName val="_SHOPLIST.xls__SHOPLIST_x_10578"/>
      <sheetName val="_SHOPLIST.xls__SHOPLIST_x_10579"/>
      <sheetName val="_SHOPLIST.xls__SHOPLIST_x_10580"/>
      <sheetName val="_SHOPLIST.xls__SHOPLIST_x_10581"/>
      <sheetName val="_SHOPLIST.xls__SHOPLIST_x_10582"/>
      <sheetName val="_SHOPLIST.xls__SHOPLIST_x_10583"/>
      <sheetName val="_SHOPLIST.xls__SHOPLIST_x_10584"/>
      <sheetName val="_SHOPLIST.xls__SHOPLIST_x_10585"/>
      <sheetName val="_SHOPLIST.xls__SHOPLIST_x_10586"/>
      <sheetName val="_SHOPLIST.xls__SHOPLIST_x_10587"/>
      <sheetName val="_SHOPLIST.xls__SHOPLIST_x_10588"/>
      <sheetName val="_SHOPLIST.xls__SHOPLIST_x_10589"/>
      <sheetName val="_SHOPLIST.xls__SHOPLIST_x_10590"/>
      <sheetName val="_SHOPLIST.xls__SHOPLIST_x_10591"/>
      <sheetName val="_SHOPLIST.xls__SHOPLIST_x_10592"/>
      <sheetName val="_SHOPLIST.xls__SHOPLIST_x_10593"/>
      <sheetName val="_SHOPLIST.xls__SHOPLIST_x_10594"/>
      <sheetName val="_SHOPLIST.xls__SHOPLIST_x_10595"/>
      <sheetName val="_SHOPLIST.xls__SHOPLIST_x_10596"/>
      <sheetName val="_SHOPLIST.xls__SHOPLIST_x_10597"/>
      <sheetName val="_SHOPLIST.xls__SHOPLIST_x_10598"/>
      <sheetName val="_SHOPLIST.xls__SHOPLIST_x_10599"/>
      <sheetName val="_SHOPLIST.xls__SHOPLIST_x_10600"/>
      <sheetName val="_SHOPLIST.xls__SHOPLIST_x_10601"/>
      <sheetName val="_SHOPLIST.xls__SHOPLIST_x_10602"/>
      <sheetName val="_SHOPLIST.xls__SHOPLIST_x_10603"/>
      <sheetName val="_SHOPLIST.xls__SHOPLIST_x_10604"/>
      <sheetName val="_SHOPLIST.xls__SHOPLIST_x_10605"/>
      <sheetName val="_SHOPLIST.xls__SHOPLIST_x_10606"/>
      <sheetName val="_SHOPLIST.xls__SHOPLIST_x_10607"/>
      <sheetName val="_SHOPLIST.xls__SHOPLIST_x_10608"/>
      <sheetName val="_SHOPLIST.xls__SHOPLIST_x_10609"/>
      <sheetName val="_SHOPLIST.xls__SHOPLIST_x_10610"/>
      <sheetName val="_SHOPLIST.xls__SHOPLIST_x_10611"/>
      <sheetName val="_SHOPLIST.xls__SHOPLIST_x_10612"/>
      <sheetName val="_SHOPLIST.xls__SHOPLIST_x_10613"/>
      <sheetName val="_SHOPLIST.xls__SHOPLIST_x_10614"/>
      <sheetName val="_SHOPLIST.xls__SHOPLIST_x_10615"/>
      <sheetName val="_SHOPLIST.xls__SHOPLIST_x_10616"/>
      <sheetName val="_SHOPLIST.xls__SHOPLIST_x_10617"/>
      <sheetName val="_SHOPLIST.xls__SHOPLIST_x_10618"/>
      <sheetName val="_SHOPLIST.xls__SHOPLIST_x_10619"/>
      <sheetName val="_SHOPLIST.xls__SHOPLIST_x_10620"/>
      <sheetName val="_SHOPLIST.xls__SHOPLIST_x_10621"/>
      <sheetName val="_SHOPLIST.xls__SHOPLIST_x_10622"/>
      <sheetName val="_SHOPLIST.xls__SHOPLIST_x_10623"/>
      <sheetName val="_SHOPLIST.xls__SHOPLIST_x_10624"/>
      <sheetName val="_SHOPLIST.xls__SHOPLIST_x_10625"/>
      <sheetName val="_SHOPLIST.xls__SHOPLIST_x_10626"/>
      <sheetName val="_SHOPLIST.xls__SHOPLIST_x_10627"/>
      <sheetName val="_SHOPLIST.xls__SHOPLIST_x_10628"/>
      <sheetName val="_SHOPLIST.xls__SHOPLIST_x_10629"/>
      <sheetName val="_SHOPLIST.xls__SHOPLIST_x_10630"/>
      <sheetName val="_SHOPLIST.xls__SHOPLIST_x_10631"/>
      <sheetName val="_SHOPLIST.xls__SHOPLIST_x_10632"/>
      <sheetName val="_SHOPLIST.xls__SHOPLIST_x_10633"/>
      <sheetName val="_SHOPLIST.xls__SHOPLIST_x_10634"/>
      <sheetName val="_SHOPLIST.xls__SHOPLIST_x_10635"/>
      <sheetName val="_SHOPLIST.xls__SHOPLIST_x_10636"/>
      <sheetName val="_SHOPLIST.xls__SHOPLIST_x_10637"/>
      <sheetName val="_SHOPLIST.xls__SHOPLIST_x_10638"/>
      <sheetName val="_SHOPLIST.xls__SHOPLIST_x_10639"/>
      <sheetName val="_SHOPLIST.xls__SHOPLIST_x_10640"/>
      <sheetName val="_SHOPLIST.xls__SHOPLIST_x_10641"/>
      <sheetName val="_SHOPLIST.xls__SHOPLIST_x_10642"/>
      <sheetName val="_SHOPLIST.xls__SHOPLIST_x_10643"/>
      <sheetName val="_SHOPLIST.xls__SHOPLIST_x_10644"/>
      <sheetName val="_SHOPLIST.xls__SHOPLIST_x_10645"/>
      <sheetName val="_SHOPLIST.xls__SHOPLIST_x_10646"/>
      <sheetName val="_SHOPLIST.xls__SHOPLIST_x_10647"/>
      <sheetName val="_SHOPLIST.xls__SHOPLIST_x_10648"/>
      <sheetName val="_SHOPLIST.xls_70_x005f_x005f_x005f_x0000_27"/>
      <sheetName val="_SHOPLIST.xls__SHOPLIST_x_10649"/>
      <sheetName val="_SHOPLIST.xls__SHOPLIST_x_10650"/>
      <sheetName val="_SHOPLIST.xls__SHOPLIST_x_10651"/>
      <sheetName val="_SHOPLIST.xls__SHOPLIST_x_10652"/>
      <sheetName val="_SHOPLIST.xls__SHOPLIST_x_10653"/>
      <sheetName val="_SHOPLIST.xls__SHOPLIST_x_10654"/>
      <sheetName val="_SHOPLIST.xls__SHOPLIST_x_10655"/>
      <sheetName val="_SHOPLIST.xls__SHOPLIST_x_10656"/>
      <sheetName val="_SHOPLIST.xls__SHOPLIST_x_10657"/>
      <sheetName val="_SHOPLIST.xls__SHOPLIST_x_10658"/>
      <sheetName val="_SHOPLIST.xls__SHOPLIST_x_10659"/>
      <sheetName val="_SHOPLIST.xls__SHOPLIST_x_10660"/>
      <sheetName val="_SHOPLIST.xls__SHOPLIST_x_10661"/>
      <sheetName val="_SHOPLIST.xls__SHOPLIST_x_10662"/>
      <sheetName val="_SHOPLIST.xls_70___0_s__i___129"/>
      <sheetName val="_SHOPLIST.xls__SHOPLIST_x_10663"/>
      <sheetName val="_SHOPLIST.xls__SHOPLIST_x_10664"/>
      <sheetName val="_SHOPLIST.xls__SHOPLIST_x_10665"/>
      <sheetName val="_SHOPLIST.xls__SHOPLIST_x_10666"/>
      <sheetName val="_SHOPLIST.xls__SHOPLIST_x_10667"/>
      <sheetName val="_SHOPLIST.xls__SHOPLIST_x_10668"/>
      <sheetName val="_SHOPLIST.xls__SHOPLIST_x_10669"/>
      <sheetName val="_SHOPLIST.xls__SHOPLIST_x_10670"/>
      <sheetName val="_SHOPLIST.xls__SHOPLIST_x_10671"/>
      <sheetName val="_SHOPLIST.xls__SHOPLIST_x_10672"/>
      <sheetName val="_SHOPLIST.xls__SHOPLIST_x_10673"/>
      <sheetName val="_SHOPLIST.xls__SHOPLIST_x_10674"/>
      <sheetName val="_SHOPLIST.xls__SHOPLIST_x_10675"/>
      <sheetName val="_SHOPLIST.xls__SHOPLIST_x_10676"/>
      <sheetName val="_SHOPLIST.xls__SHOPLIST_x_10677"/>
      <sheetName val="_SHOPLIST.xls__SHOPLIST_x_10678"/>
      <sheetName val="_SHOPLIST.xls__SHOPLIST_x_10679"/>
      <sheetName val="_SHOPLIST.xls__SHOPLIST_x_10680"/>
      <sheetName val="_SHOPLIST.xls__SHOPLIST_x_10681"/>
      <sheetName val="_SHOPLIST.xls__SHOPLIST_x_10682"/>
      <sheetName val="_SHOPLIST.xls__SHOPLIST_x_10683"/>
      <sheetName val="_SHOPLIST.xls__SHOPLIST_x_10684"/>
      <sheetName val="_SHOPLIST.xls__SHOPLIST_x_10685"/>
      <sheetName val="_SHOPLIST.xls__SHOPLIST_x_10686"/>
      <sheetName val="_SHOPLIST.xls__SHOPLIST_x_10687"/>
      <sheetName val="_SHOPLIST.xls__SHOPLIST_x_10688"/>
      <sheetName val="_SHOPLIST.xls__SHOPLIST_x_10689"/>
      <sheetName val="_SHOPLIST.xls__SHOPLIST_x_10690"/>
      <sheetName val="_SHOPLIST.xls__SHOPLIST_x_10691"/>
      <sheetName val="_SHOPLIST.xls__SHOPLIST_x_10692"/>
      <sheetName val="_SHOPLIST.xls__SHOPLIST_x_10693"/>
      <sheetName val="_SHOPLIST.xls__SHOPLIST_x_10694"/>
      <sheetName val="_SHOPLIST.xls__SHOPLIST_x_10695"/>
      <sheetName val="_SHOPLIST.xls__SHOPLIST_x_10696"/>
      <sheetName val="_SHOPLIST.xls__SHOPLIST_x_10697"/>
      <sheetName val="_SHOPLIST.xls__SHOPLIST_x_10698"/>
      <sheetName val="_SHOPLIST.xls__SHOPLIST_x_10699"/>
      <sheetName val="_SHOPLIST.xls__SHOPLIST_x_10700"/>
      <sheetName val="_SHOPLIST.xls__SHOPLIST_x_10701"/>
      <sheetName val="_SHOPLIST.xls__SHOPLIST_x_10702"/>
      <sheetName val="_SHOPLIST.xls__SHOPLIST_x_10703"/>
      <sheetName val="_SHOPLIST.xls__SHOPLIST_x_10704"/>
      <sheetName val="_SHOPLIST.xls__SHOPLIST_x_10705"/>
      <sheetName val="_SHOPLIST.xls__SHOPLIST_x_10706"/>
      <sheetName val="_SHOPLIST.xls__SHOPLIST_x_10707"/>
      <sheetName val="_SHOPLIST.xls__SHOPLIST_x_10708"/>
      <sheetName val="_SHOPLIST.xls__SHOPLIST_x_10709"/>
      <sheetName val="_SHOPLIST.xls__SHOPLIST_x_10710"/>
      <sheetName val="_SHOPLIST.xls__SHOPLIST_x_10711"/>
      <sheetName val="_SHOPLIST.xls__SHOPLIST_x_10712"/>
      <sheetName val="_SHOPLIST.xls__SHOPLIST_x_10713"/>
      <sheetName val="_SHOPLIST.xls__SHOPLIST_x_10714"/>
      <sheetName val="_SHOPLIST.xls__SHOPLIST_x_10715"/>
      <sheetName val="_SHOPLIST.xls__SHOPLIST_x_10716"/>
      <sheetName val="_SHOPLIST.xls__SHOPLIST_x_10717"/>
      <sheetName val="_SHOPLIST.xls__SHOPLIST_x_10718"/>
      <sheetName val="_SHOPLIST.xls__SHOPLIST_x_10719"/>
      <sheetName val="_SHOPLIST.xls__SHOPLIST_x_10720"/>
      <sheetName val="_SHOPLIST.xls__SHOPLIST_x_10721"/>
      <sheetName val="_SHOPLIST.xls__SHOPLIST_x_10722"/>
      <sheetName val="_SHOPLIST.xls__SHOPLIST_x_10723"/>
      <sheetName val="_SHOPLIST.xls__SHOPLIST_x_10724"/>
      <sheetName val="_SHOPLIST.xls__SHOPLIST_x_10725"/>
      <sheetName val="_SHOPLIST.xls__SHOPLIST_x_10726"/>
      <sheetName val="_SHOPLIST.xls__SHOPLIST_x_10727"/>
      <sheetName val="_SHOPLIST.xls__SHOPLIST_x_10728"/>
      <sheetName val="_SHOPLIST.xls__SHOPLIST_x_10729"/>
      <sheetName val="_SHOPLIST.xls__SHOPLIST_x_10730"/>
      <sheetName val="_SHOPLIST.xls__SHOPLIST_x_10731"/>
      <sheetName val="_SHOPLIST.xls__SHOPLIST_x_10732"/>
      <sheetName val="_SHOPLIST.xls__SHOPLIST_x_10733"/>
      <sheetName val="_SHOPLIST.xls__SHOPLIST_x_10734"/>
      <sheetName val="_SHOPLIST.xls__SHOPLIST_x_10735"/>
      <sheetName val="_SHOPLIST.xls__SHOPLIST_x_10736"/>
      <sheetName val="_SHOPLIST.xls__SHOPLIST_x_10737"/>
      <sheetName val="_SHOPLIST.xls__SHOPLIST_x_10738"/>
      <sheetName val="_SHOPLIST.xls__SHOPLIST_x_10739"/>
      <sheetName val="_SHOPLIST.xls__SHOPLIST_x_10740"/>
      <sheetName val="_SHOPLIST.xls__SHOPLIST_x_10741"/>
      <sheetName val="_SHOPLIST.xls__SHOPLIST_x_10742"/>
      <sheetName val="_SHOPLIST.xls__SHOPLIST_x_10743"/>
      <sheetName val="_SHOPLIST.xls__SHOPLIST_x_10744"/>
      <sheetName val="_SHOPLIST.xls__SHOPLIST_x_10745"/>
      <sheetName val="_SHOPLIST.xls__SHOPLIST_x_10746"/>
      <sheetName val="_SHOPLIST.xls__SHOPLIST_x_10747"/>
      <sheetName val="_SHOPLIST.xls__SHOPLIST_x_10748"/>
      <sheetName val="_SHOPLIST.xls__SHOPLIST_x_10749"/>
      <sheetName val="_SHOPLIST.xls__SHOPLIST_x_10750"/>
      <sheetName val="_SHOPLIST.xls__SHOPLIST_x_10751"/>
      <sheetName val="_SHOPLIST.xls__SHOPLIST_x_10752"/>
      <sheetName val="_SHOPLIST.xls__SHOPLIST_x_10753"/>
      <sheetName val="_SHOPLIST.xls__SHOPLIST_x_10754"/>
      <sheetName val="_SHOPLIST.xls__SHOPLIST_x_10755"/>
      <sheetName val="_SHOPLIST.xls__SHOPLIST_x_10756"/>
      <sheetName val="_SHOPLIST.xls__SHOPLIST_x_10757"/>
      <sheetName val="_SHOPLIST.xls__SHOPLIST_x_10758"/>
      <sheetName val="_SHOPLIST.xls__SHOPLIST_x_10759"/>
      <sheetName val="_SHOPLIST.xls__SHOPLIST_x_10760"/>
      <sheetName val="_SHOPLIST.xls__SHOPLIST_x_10761"/>
      <sheetName val="_SHOPLIST.xls__SHOPLIST_x_10762"/>
      <sheetName val="_SHOPLIST.xls__SHOPLIST_x_10763"/>
      <sheetName val="_SHOPLIST.xls__SHOPLIST_x_10764"/>
      <sheetName val="_SHOPLIST.xls__SHOPLIST_x_10765"/>
      <sheetName val="_SHOPLIST.xls__SHOPLIST_x_10766"/>
      <sheetName val="_SHOPLIST.xls__SHOPLIST_x_10767"/>
      <sheetName val="_SHOPLIST.xls__SHOPLIST_x_10768"/>
      <sheetName val="_SHOPLIST.xls__SHOPLIST_x_10769"/>
      <sheetName val="_SHOPLIST.xls__SHOPLIST_x_10770"/>
      <sheetName val="_SHOPLIST.xls__SHOPLIST_x_10771"/>
      <sheetName val="_SHOPLIST.xls__SHOPLIST_x_10772"/>
      <sheetName val="_SHOPLIST.xls__SHOPLIST_x_10773"/>
      <sheetName val="_SHOPLIST.xls__SHOPLIST_x_10774"/>
      <sheetName val="_SHOPLIST.xls__SHOPLIST_x_10775"/>
      <sheetName val="_SHOPLIST.xls__SHOPLIST_x_10776"/>
      <sheetName val="_SHOPLIST.xls__SHOPLIST_x_10777"/>
      <sheetName val="_SHOPLIST.xls__SHOPLIST_x_10778"/>
      <sheetName val="_SHOPLIST.xls__SHOPLIST_x_10779"/>
      <sheetName val="_SHOPLIST.xls__SHOPLIST_x_10780"/>
      <sheetName val="_SHOPLIST.xls__SHOPLIST_x_10781"/>
      <sheetName val="_SHOPLIST.xls__SHOPLIST_x_10782"/>
      <sheetName val="_SHOPLIST.xls__SHOPLIST_x_10783"/>
      <sheetName val="_SHOPLIST.xls__SHOPLIST_x_10784"/>
      <sheetName val="_SHOPLIST.xls__SHOPLIST_x_10785"/>
      <sheetName val="_SHOPLIST.xls__SHOPLIST_x_10786"/>
      <sheetName val="_SHOPLIST.xls__SHOPLIST_x_10787"/>
      <sheetName val="_SHOPLIST.xls__SHOPLIST_x_10788"/>
      <sheetName val="_SHOPLIST.xls__SHOPLIST_x_10789"/>
      <sheetName val="_SHOPLIST.xls__SHOPLIST_x_10790"/>
      <sheetName val="_SHOPLIST.xls__SHOPLIST_x_10791"/>
      <sheetName val="_SHOPLIST.xls__SHOPLIST_x_10792"/>
      <sheetName val="_SHOPLIST.xls__SHOPLIST_x_10793"/>
      <sheetName val="_SHOPLIST.xls__SHOPLIST_x_10794"/>
      <sheetName val="_SHOPLIST.xls__SHOPLIST_x_10795"/>
      <sheetName val="_SHOPLIST.xls__SHOPLIST_x_10796"/>
      <sheetName val="_SHOPLIST.xls__SHOPLIST_x_10797"/>
      <sheetName val="_SHOPLIST.xls__SHOPLIST_x_10798"/>
      <sheetName val="_SHOPLIST.xls__SHOPLIST_x_10799"/>
      <sheetName val="_SHOPLIST.xls__SHOPLIST_x_10800"/>
      <sheetName val="_SHOPLIST.xls__SHOPLIST_x_10801"/>
      <sheetName val="_SHOPLIST.xls__SHOPLIST_x_10802"/>
      <sheetName val="_SHOPLIST.xls__SHOPLIST_x_10803"/>
      <sheetName val="_SHOPLIST.xls__SHOPLIST_x_10804"/>
      <sheetName val="_SHOPLIST.xls__SHOPLIST_x_10805"/>
      <sheetName val="_SHOPLIST.xls__SHOPLIST_x_10806"/>
      <sheetName val="_SHOPLIST.xls__SHOPLIST_x_10807"/>
      <sheetName val="_SHOPLIST.xls__SHOPLIST_x_10808"/>
      <sheetName val="_SHOPLIST.xls__SHOPLIST_x_10809"/>
      <sheetName val="_SHOPLIST.xls__SHOPLIST_x_10810"/>
      <sheetName val="_SHOPLIST.xls__SHOPLIST_x_10811"/>
      <sheetName val="_SHOPLIST.xls__SHOPLIST_x_10812"/>
      <sheetName val="_SHOPLIST.xls__SHOPLIST_x_10813"/>
      <sheetName val="_SHOPLIST.xls__SHOPLIST_x_10814"/>
      <sheetName val="_SHOPLIST.xls__SHOPLIST_x_10815"/>
      <sheetName val="_SHOPLIST.xls__SHOPLIST_x_10816"/>
      <sheetName val="_SHOPLIST.xls__SHOPLIST_x_10817"/>
      <sheetName val="_SHOPLIST.xls__SHOPLIST_x_10818"/>
      <sheetName val="_SHOPLIST.xls__SHOPLIST_x_10819"/>
      <sheetName val="_SHOPLIST.xls__SHOPLIST_x_10820"/>
      <sheetName val="_SHOPLIST.xls__SHOPLIST_x_10821"/>
      <sheetName val="_SHOPLIST.xls__SHOPLIST_x_10822"/>
      <sheetName val="_SHOPLIST.xls__SHOPLIST_x_10823"/>
      <sheetName val="_SHOPLIST.xls__SHOPLIST_x_10824"/>
      <sheetName val="_SHOPLIST.xls__SHOPLIST_x_10825"/>
      <sheetName val="_SHOPLIST.xls__SHOPLIST_x_10826"/>
      <sheetName val="_SHOPLIST.xls__SHOPLIST_x_10827"/>
      <sheetName val="_SHOPLIST.xls__SHOPLIST_x_10828"/>
      <sheetName val="_SHOPLIST.xls__SHOPLIST_x_10829"/>
      <sheetName val="_SHOPLIST.xls__SHOPLIST_x_10830"/>
      <sheetName val="_SHOPLIST.xls__SHOPLIST_x_10831"/>
      <sheetName val="_SHOPLIST.xls__SHOPLIST_x_10832"/>
      <sheetName val="_SHOPLIST.xls__SHOPLIST_x_10833"/>
      <sheetName val="_SHOPLIST.xls__SHOPLIST_x_10834"/>
      <sheetName val="_SHOPLIST.xls__SHOPLIST_x_10835"/>
      <sheetName val="_SHOPLIST.xls__SHOPLIST_x_10836"/>
      <sheetName val="_SHOPLIST.xls__SHOPLIST_x_10837"/>
      <sheetName val="_SHOPLIST.xls__SHOPLIST_x_10838"/>
      <sheetName val="_SHOPLIST.xls__SHOPLIST_x_10839"/>
      <sheetName val="_SHOPLIST.xls__SHOPLIST_x_10840"/>
      <sheetName val="_SHOPLIST.xls__SHOPLIST_x_10841"/>
      <sheetName val="_SHOPLIST.xls__SHOPLIST_x_10842"/>
      <sheetName val="_SHOPLIST.xls__SHOPLIST_x_10843"/>
      <sheetName val="_SHOPLIST.xls__SHOPLIST_x_10844"/>
      <sheetName val="_SHOPLIST.xls__SHOPLIST_x_10845"/>
      <sheetName val="_SHOPLIST.xls__SHOPLIST_x_10846"/>
      <sheetName val="_SHOPLIST.xls__SHOPLIST_x_10847"/>
      <sheetName val="_SHOPLIST.xls__SHOPLIST_x_10848"/>
      <sheetName val="_SHOPLIST.xls__SHOPLIST_x_10849"/>
      <sheetName val="_SHOPLIST.xls__SHOPLIST_x_10850"/>
      <sheetName val="_SHOPLIST.xls__SHOPLIST_x_10851"/>
      <sheetName val="_SHOPLIST.xls__SHOPLIST_x_10852"/>
      <sheetName val="_SHOPLIST.xls__SHOPLIST_x_10853"/>
      <sheetName val="_SHOPLIST.xls__SHOPLIST_x_10854"/>
      <sheetName val="_SHOPLIST.xls__SHOPLIST_x_10855"/>
      <sheetName val="_SHOPLIST.xls__SHOPLIST_x_10856"/>
      <sheetName val="_SHOPLIST.xls__SHOPLIST_x_10857"/>
      <sheetName val="_SHOPLIST.xls__SHOPLIST_x_10858"/>
      <sheetName val="_SHOPLIST.xls__SHOPLIST_x_10859"/>
      <sheetName val="_SHOPLIST.xls__SHOPLIST_x_10860"/>
      <sheetName val="_SHOPLIST.xls_70_x005f_x0000___0_x_38"/>
      <sheetName val="_SHOPLIST.xls__SHOPLIST_x_10861"/>
      <sheetName val="_SHOPLIST.xls__SHOPLIST_x_10862"/>
      <sheetName val="_SHOPLIST.xls__SHOPLIST_x_10863"/>
      <sheetName val="_SHOPLIST.xls__SHOPLIST_x_10864"/>
      <sheetName val="_SHOPLIST.xls__SHOPLIST_x_10865"/>
      <sheetName val="_SHOPLIST.xls__SHOPLIST_x_10866"/>
      <sheetName val="_SHOPLIST.xls__SHOPLIST_x_10867"/>
      <sheetName val="_SHOPLIST.xls__SHOPLIST_x_10868"/>
      <sheetName val="_SHOPLIST.xls__SHOPLIST_x_10869"/>
      <sheetName val="_SHOPLIST.xls__SHOPLIST_x_10870"/>
      <sheetName val="_SHOPLIST.xls__SHOPLIST_x_10871"/>
      <sheetName val="_SHOPLIST.xls__SHOPLIST_x_10872"/>
      <sheetName val="_SHOPLIST.xls__SHOPLIST_x_10873"/>
      <sheetName val="_SHOPLIST.xls__SHOPLIST_x_10874"/>
      <sheetName val="_SHOPLIST.xls__SHOPLIST_x_10875"/>
      <sheetName val="_SHOPLIST.xls__SHOPLIST_x_10876"/>
      <sheetName val="_SHOPLIST.xls__SHOPLIST_x_10877"/>
      <sheetName val="_SHOPLIST.xls__SHOPLIST_x_10878"/>
      <sheetName val="_SHOPLIST.xls__SHOPLIST_x_10879"/>
      <sheetName val="_SHOPLIST.xls__SHOPLIST_x_10880"/>
      <sheetName val="_SHOPLIST.xls__SHOPLIST_x_10881"/>
      <sheetName val="_SHOPLIST.xls__SHOPLIST_x_10882"/>
      <sheetName val="_SHOPLIST.xls__SHOPLIST_x_10883"/>
      <sheetName val="_SHOPLIST.xls__SHOPLIST_x_10884"/>
      <sheetName val="_SHOPLIST.xls__SHOPLIST_x_10885"/>
      <sheetName val="_SHOPLIST.xls__SHOPLIST_x_10886"/>
      <sheetName val="_SHOPLIST.xls__SHOPLIST_x_10887"/>
      <sheetName val="_SHOPLIST.xls__SHOPLIST_x_10888"/>
      <sheetName val="_SHOPLIST.xls__SHOPLIST_x_10889"/>
      <sheetName val="_SHOPLIST.xls__SHOPLIST_x_10890"/>
      <sheetName val="_SHOPLIST.xls__SHOPLIST_x_10891"/>
      <sheetName val="_SHOPLIST.xls__SHOPLIST_x_10892"/>
      <sheetName val="_SHOPLIST.xls__SHOPLIST_x_10893"/>
      <sheetName val="_SHOPLIST.xls__SHOPLIST_x_10894"/>
      <sheetName val="_SHOPLIST.xls__SHOPLIST_x_10895"/>
      <sheetName val="_SHOPLIST.xls__SHOPLIST_x_10896"/>
      <sheetName val="_SHOPLIST.xls__SHOPLIST_x_10897"/>
      <sheetName val="_SHOPLIST.xls__SHOPLIST_x_10898"/>
      <sheetName val="_SHOPLIST.xls__SHOPLIST_x_10899"/>
      <sheetName val="_SHOPLIST.xls__SHOPLIST_x_10900"/>
      <sheetName val="_SHOPLIST.xls__SHOPLIST_x_10901"/>
      <sheetName val="_SHOPLIST.xls__SHOPLIST_x_10902"/>
      <sheetName val="_SHOPLIST.xls__SHOPLIST_x_10903"/>
      <sheetName val="_SHOPLIST.xls__SHOPLIST_x_10904"/>
      <sheetName val="_SHOPLIST.xls__SHOPLIST_x_10905"/>
      <sheetName val="_SHOPLIST.xls__SHOPLIST_x_10906"/>
      <sheetName val="_SHOPLIST.xls__SHOPLIST_x_10907"/>
      <sheetName val="_SHOPLIST.xls__SHOPLIST_x_10908"/>
      <sheetName val="_SHOPLIST.xls__SHOPLIST_x_10909"/>
      <sheetName val="_SHOPLIST.xls__SHOPLIST_x_10910"/>
      <sheetName val="_SHOPLIST.xls__SHOPLIST_x_10911"/>
      <sheetName val="_SHOPLIST.xls__SHOPLIST_x_10912"/>
      <sheetName val="_SHOPLIST.xls__SHOPLIST_x_10913"/>
      <sheetName val="_SHOPLIST.xls__SHOPLIST_x_10914"/>
      <sheetName val="_SHOPLIST.xls__SHOPLIST_x_10915"/>
      <sheetName val="_SHOPLIST.xls__SHOPLIST_x_10916"/>
      <sheetName val="_SHOPLIST.xls__SHOPLIST_x_10917"/>
      <sheetName val="_SHOPLIST.xls__SHOPLIST_x_10918"/>
      <sheetName val="_SHOPLIST.xls__SHOPLIST_x_10919"/>
      <sheetName val="_SHOPLIST.xls__SHOPLIST_x_10920"/>
      <sheetName val="_SHOPLIST.xls__SHOPLIST_x_10921"/>
      <sheetName val="_SHOPLIST.xls__SHOPLIST_x_10922"/>
      <sheetName val="_SHOPLIST.xls__SHOPLIST_x_10923"/>
      <sheetName val="_SHOPLIST.xls__SHOPLIST_x_10924"/>
      <sheetName val="_SHOPLIST.xls__SHOPLIST_x_10925"/>
      <sheetName val="_SHOPLIST.xls__SHOPLIST_x_10926"/>
      <sheetName val="_SHOPLIST.xls__SHOPLIST_x_10927"/>
      <sheetName val="_SHOPLIST.xls__SHOPLIST_x_10928"/>
      <sheetName val="_SHOPLIST.xls__SHOPLIST_x_10929"/>
      <sheetName val="_SHOPLIST.xls__SHOPLIST_x_10930"/>
      <sheetName val="_SHOPLIST.xls__SHOPLIST_x_10931"/>
      <sheetName val="_SHOPLIST.xls__SHOPLIST_x_10932"/>
      <sheetName val="_SHOPLIST.xls__SHOPLIST_x_10933"/>
      <sheetName val="_SHOPLIST.xls__SHOPLIST_x_10934"/>
      <sheetName val="_SHOPLIST.xls__SHOPLIST_x_10935"/>
      <sheetName val="_SHOPLIST.xls__SHOPLIST_x_10936"/>
      <sheetName val="_SHOPLIST.xls__SHOPLIST_x_10937"/>
      <sheetName val="_SHOPLIST.xls__SHOPLIST_x_10938"/>
      <sheetName val="_SHOPLIST.xls__SHOPLIST_x_10939"/>
      <sheetName val="_SHOPLIST.xls__SHOPLIST_x_10940"/>
      <sheetName val="_SHOPLIST.xls__SHOPLIST_x_10941"/>
      <sheetName val="_SHOPLIST.xls__SHOPLIST_x_10942"/>
      <sheetName val="_SHOPLIST.xls__SHOPLIST_x_10943"/>
      <sheetName val="_SHOPLIST.xls__SHOPLIST_x_10944"/>
      <sheetName val="_SHOPLIST.xls__SHOPLIST_x_10945"/>
      <sheetName val="_SHOPLIST.xls__SHOPLIST_x_10946"/>
      <sheetName val="_SHOPLIST.xls__SHOPLIST_x_10947"/>
      <sheetName val="_SHOPLIST.xls__SHOPLIST_x_10948"/>
      <sheetName val="_SHOPLIST.xls__VW__VU_______106"/>
      <sheetName val="_SHOPLIST.xls__VW__VU_______107"/>
      <sheetName val="_SHOPLIST.xls__SHOPLIST_x_10949"/>
      <sheetName val="_SHOPLIST.xls__SHOPLIST_x_10950"/>
      <sheetName val="_SHOPLIST.xls_70___0_s__i___130"/>
      <sheetName val="_SHOPLIST.xls__SHOPLIST_x_10951"/>
      <sheetName val="_SHOPLIST.xls__SHOPLIST_x_10952"/>
      <sheetName val="_SHOPLIST.xls__SHOPLIST_x_10953"/>
      <sheetName val="_SHOPLIST.xls__VW__VU_______108"/>
      <sheetName val="_SHOPLIST.xls__VW__VU_______109"/>
      <sheetName val="_SHOPLIST.xls__SHOPLIST_x_10954"/>
      <sheetName val="_SHOPLIST.xls__SHOPLIST_x_10955"/>
      <sheetName val="_SHOPLIST.xls_70___0_s__i___131"/>
      <sheetName val="_SHOPLIST.xls__SHOPLIST_x_10956"/>
      <sheetName val="_SHOPLIST.xls__SHOPLIST_x_10957"/>
      <sheetName val="_SHOPLIST.xls__SHOPLIST_x_10958"/>
      <sheetName val="_SHOPLIST.xls__SHOPLIST_x_10959"/>
      <sheetName val="_SHOPLIST.xls__SHOPLIST_x_10960"/>
      <sheetName val="_SHOPLIST.xls__SHOPLIST_x_10961"/>
      <sheetName val="_SHOPLIST.xls__SHOPLIST_x_10962"/>
      <sheetName val="_SHOPLIST.xls__SHOPLIST_x_10963"/>
      <sheetName val="_SHOPLIST.xls__SHOPLIST_x_10964"/>
      <sheetName val="_SHOPLIST.xls__SHOPLIST_x_10965"/>
      <sheetName val="_SHOPLIST.xls__SHOPLIST_x_10966"/>
      <sheetName val="_SHOPLIST.xls__SHOPLIST_x_10967"/>
      <sheetName val="_SHOPLIST.xls__SHOPLIST_x_10968"/>
      <sheetName val="_SHOPLIST.xls__SHOPLIST_x_10969"/>
      <sheetName val="_SHOPLIST.xls__SHOPLIST_x_10970"/>
      <sheetName val="_SHOPLIST.xls__SHOPLIST_x_10971"/>
      <sheetName val="_SHOPLIST.xls__SHOPLIST_x_10972"/>
      <sheetName val="_SHOPLIST.xls__SHOPLIST_x_10973"/>
      <sheetName val="_SHOPLIST.xls__SHOPLIST_x_10974"/>
      <sheetName val="_SHOPLIST.xls__SHOPLIST_x_10975"/>
      <sheetName val="_SHOPLIST.xls__SHOPLIST_x_10976"/>
      <sheetName val="_SHOPLIST.xls__SHOPLIST_x_10977"/>
      <sheetName val="_SHOPLIST.xls__SHOPLIST_x_10978"/>
      <sheetName val="_SHOPLIST.xls__SHOPLIST_x_10979"/>
      <sheetName val="_SHOPLIST.xls__SHOPLIST_x_10980"/>
      <sheetName val="_SHOPLIST.xls__SHOPLIST_x_10981"/>
      <sheetName val="_SHOPLIST.xls__SHOPLIST_x_10982"/>
      <sheetName val="_SHOPLIST.xls__SHOPLIST_x_10983"/>
      <sheetName val="_SHOPLIST.xls__SHOPLIST_x_10984"/>
      <sheetName val="_SHOPLIST.xls__SHOPLIST_x_10985"/>
      <sheetName val="_SHOPLIST.xls__SHOPLIST_x_10986"/>
      <sheetName val="_SHOPLIST.xls__SHOPLIST_x_10987"/>
      <sheetName val="_SHOPLIST.xls__SHOPLIST_x_10988"/>
      <sheetName val="_SHOPLIST.xls__SHOPLIST_x_10989"/>
      <sheetName val="_SHOPLIST.xls__SHOPLIST_x_10990"/>
      <sheetName val="_SHOPLIST.xls__SHOPLIST_x_10991"/>
      <sheetName val="_SHOPLIST.xls__SHOPLIST_x_10992"/>
      <sheetName val="_SHOPLIST.xls__SHOPLIST_x_10993"/>
      <sheetName val="_SHOPLIST.xls__SHOPLIST_x_10994"/>
      <sheetName val="_SHOPLIST.xls__SHOPLIST_x_10995"/>
      <sheetName val="_SHOPLIST.xls__SHOPLIST_x_10996"/>
      <sheetName val="_SHOPLIST.xls__SHOPLIST_x_10997"/>
      <sheetName val="_SHOPLIST.xls__SHOPLIST_x_10998"/>
      <sheetName val="_SHOPLIST.xls__SHOPLIST_x_10999"/>
      <sheetName val="_SHOPLIST.xls__SHOPLIST_x_11000"/>
      <sheetName val="_SHOPLIST.xls__SHOPLIST_x_11001"/>
      <sheetName val="_SHOPLIST.xls__SHOPLIST_x_11002"/>
      <sheetName val="_SHOPLIST.xls__SHOPLIST_x_11003"/>
      <sheetName val="_SHOPLIST.xls__SHOPLIST_x_11004"/>
      <sheetName val="_SHOPLIST.xls__SHOPLIST_x_11005"/>
      <sheetName val="_SHOPLIST.xls__SHOPLIST_x_11006"/>
      <sheetName val="_SHOPLIST.xls__SHOPLIST_x_11007"/>
      <sheetName val="_SHOPLIST.xls_70___0_s__i___132"/>
      <sheetName val="_SHOPLIST.xls__SHOPLIST_x_11008"/>
      <sheetName val="_SHOPLIST.xls__SHOPLIST_x_11009"/>
      <sheetName val="_SHOPLIST.xls__SHOPLIST_x_11010"/>
      <sheetName val="_SHOPLIST.xls__VW__VU_______110"/>
      <sheetName val="_SHOPLIST.xls__SHOPLIST_x_11011"/>
      <sheetName val="_SHOPLIST.xls__SHOPLIST_x_11012"/>
      <sheetName val="_SHOPLIST.xls__SHOPLIST_x_11013"/>
      <sheetName val="_SHOPLIST.xls__SHOPLIST_x_11014"/>
      <sheetName val="_SHOPLIST.xls__SHOPLIST_x_11015"/>
      <sheetName val="_SHOPLIST.xls__SHOPLIST_x_11016"/>
      <sheetName val="_SHOPLIST.xls__SHOPLIST_x_11017"/>
      <sheetName val="_SHOPLIST.xls__SHOPLIST_x_11018"/>
      <sheetName val="_SHOPLIST.xls__SHOPLIST_x_11019"/>
      <sheetName val="_SHOPLIST.xls__SHOPLIST_x_11020"/>
      <sheetName val="_SHOPLIST.xls__SHOPLIST_x_11021"/>
      <sheetName val="_SHOPLIST.xls__SHOPLIST_x_11022"/>
      <sheetName val="_SHOPLIST.xls__SHOPLIST_x_11023"/>
      <sheetName val="_SHOPLIST.xls__SHOPLIST_x_11024"/>
      <sheetName val="_SHOPLIST.xls__SHOPLIST_x_11025"/>
      <sheetName val="_SHOPLIST.xls__SHOPLIST_x_11026"/>
      <sheetName val="_SHOPLIST.xls__SHOPLIST_x_11027"/>
      <sheetName val="_SHOPLIST.xls__SHOPLIST_x_11028"/>
      <sheetName val="_SHOPLIST.xls__SHOPLIST_x_11029"/>
      <sheetName val="_SHOPLIST.xls__SHOPLIST_x_11030"/>
      <sheetName val="_SHOPLIST.xls__SHOPLIST_x_11031"/>
      <sheetName val="_SHOPLIST.xls__SHOPLIST_x_11032"/>
      <sheetName val="_SHOPLIST.xls__SHOPLIST_x_11033"/>
      <sheetName val="_SHOPLIST.xls__SHOPLIST_x_11034"/>
      <sheetName val="_SHOPLIST.xls__SHOPLIST_x_11035"/>
      <sheetName val="_SHOPLIST.xls__SHOPLIST_x_11036"/>
      <sheetName val="_SHOPLIST.xls__SHOPLIST_x_11037"/>
      <sheetName val="_SHOPLIST.xls__SHOPLIST_x_11038"/>
      <sheetName val="_SHOPLIST.xls__SHOPLIST_x_11039"/>
      <sheetName val="_SHOPLIST.xls__SHOPLIST_x_11040"/>
      <sheetName val="_SHOPLIST.xls__SHOPLIST_x_11041"/>
      <sheetName val="_SHOPLIST.xls__SHOPLIST_x_11042"/>
      <sheetName val="_SHOPLIST.xls__SHOPLIST_x_11043"/>
      <sheetName val="_SHOPLIST.xls__SHOPLIST_x_11044"/>
      <sheetName val="_SHOPLIST.xls__SHOPLIST_x_11045"/>
      <sheetName val="_SHOPLIST.xls__SHOPLIST_x_11046"/>
      <sheetName val="_SHOPLIST.xls__SHOPLIST_x_11047"/>
      <sheetName val="_SHOPLIST.xls__SHOPLIST_x_11048"/>
      <sheetName val="_SHOPLIST.xls__SHOPLIST_x_11049"/>
      <sheetName val="_SHOPLIST.xls__SHOPLIST_x_11050"/>
      <sheetName val="_SHOPLIST.xls__SHOPLIST_x_11051"/>
      <sheetName val="_SHOPLIST.xls__SHOPLIST_x_11052"/>
      <sheetName val="_SHOPLIST.xls__SHOPLIST_x_11053"/>
      <sheetName val="_SHOPLIST.xls__SHOPLIST_x_11054"/>
      <sheetName val="_SHOPLIST.xls__SHOPLIST_x_11055"/>
      <sheetName val="_SHOPLIST.xls__SHOPLIST_x_11056"/>
      <sheetName val="_SHOPLIST.xls__SHOPLIST_x_11057"/>
      <sheetName val="_SHOPLIST.xls__SHOPLIST_x_11058"/>
      <sheetName val="_SHOPLIST.xls__SHOPLIST_x_11059"/>
      <sheetName val="_SHOPLIST.xls__SHOPLIST_x_11060"/>
      <sheetName val="_SHOPLIST.xls__SHOPLIST_x_11061"/>
      <sheetName val="_SHOPLIST.xls__SHOPLIST_x_11062"/>
      <sheetName val="_SHOPLIST.xls__SHOPLIST_x_11063"/>
      <sheetName val="_SHOPLIST.xls__SHOPLIST_x_11064"/>
      <sheetName val="_SHOPLIST.xls__SHOPLIST_x_11065"/>
      <sheetName val="_SHOPLIST.xls__SHOPLIST_x_11066"/>
      <sheetName val="_SHOPLIST.xls__SHOPLIST_x_11067"/>
      <sheetName val="_SHOPLIST.xls__SHOPLIST_x_11068"/>
      <sheetName val="_SHOPLIST.xls__SHOPLIST_x_11069"/>
      <sheetName val="_SHOPLIST.xls__SHOPLIST_x_11070"/>
      <sheetName val="_SHOPLIST.xls__SHOPLIST_x_11071"/>
      <sheetName val="_SHOPLIST.xls__SHOPLIST_x_11072"/>
      <sheetName val="_SHOPLIST.xls__SHOPLIST_x_11073"/>
      <sheetName val="_SHOPLIST.xls__SHOPLIST_x_11074"/>
      <sheetName val="_SHOPLIST.xls__SHOPLIST_x_11075"/>
      <sheetName val="_SHOPLIST.xls__SHOPLIST_x_11076"/>
      <sheetName val="_SHOPLIST.xls__SHOPLIST_x_11077"/>
      <sheetName val="_SHOPLIST.xls__SHOPLIST_x_11078"/>
      <sheetName val="_SHOPLIST.xls__SHOPLIST_x_11079"/>
      <sheetName val="_SHOPLIST.xls__SHOPLIST_x_11080"/>
      <sheetName val="_SHOPLIST.xls__SHOPLIST_x_11081"/>
      <sheetName val="_SHOPLIST.xls__SHOPLIST_x_11082"/>
      <sheetName val="_SHOPLIST.xls__SHOPLIST_x_11083"/>
      <sheetName val="_SHOPLIST.xls__SHOPLIST_x_11084"/>
      <sheetName val="_SHOPLIST.xls__SHOPLIST_x_11085"/>
      <sheetName val="_SHOPLIST.xls__SHOPLIST_x_11086"/>
      <sheetName val="_SHOPLIST.xls__SHOPLIST_x_11087"/>
      <sheetName val="_SHOPLIST.xls__SHOPLIST_x_11088"/>
      <sheetName val="_SHOPLIST.xls__SHOPLIST_x_11089"/>
      <sheetName val="_SHOPLIST.xls__SHOPLIST_x_11090"/>
      <sheetName val="_SHOPLIST.xls__SHOPLIST_x_11091"/>
      <sheetName val="_SHOPLIST.xls__SHOPLIST_x_11092"/>
      <sheetName val="_SHOPLIST.xls__SHOPLIST_x_11093"/>
      <sheetName val="_SHOPLIST.xls__SHOPLIST_x_11094"/>
      <sheetName val="_SHOPLIST.xls__SHOPLIST_x_11095"/>
      <sheetName val="_SHOPLIST.xls__SHOPLIST_x_11096"/>
      <sheetName val="_SHOPLIST.xls__SHOPLIST_x_11097"/>
      <sheetName val="_SHOPLIST.xls__SHOPLIST_x_11098"/>
      <sheetName val="_SHOPLIST.xls__SHOPLIST_x_11099"/>
      <sheetName val="_SHOPLIST.xls__SHOPLIST_x_11100"/>
      <sheetName val="_SHOPLIST.xls__SHOPLIST_x_11101"/>
      <sheetName val="_SHOPLIST.xls__SHOPLIST_x_11102"/>
      <sheetName val="_SHOPLIST.xls__SHOPLIST_x_11103"/>
      <sheetName val="_SHOPLIST.xls__SHOPLIST_x_11104"/>
      <sheetName val="_SHOPLIST.xls__SHOPLIST_x_11105"/>
      <sheetName val="_SHOPLIST.xls__SHOPLIST_x_11106"/>
      <sheetName val="_SHOPLIST.xls__SHOPLIST_x_11107"/>
      <sheetName val="_SHOPLIST.xls__SHOPLIST_x_11108"/>
      <sheetName val="_SHOPLIST.xls__SHOPLIST_x_11109"/>
      <sheetName val="_SHOPLIST.xls__SHOPLIST_x_11110"/>
      <sheetName val="_SHOPLIST.xls__SHOPLIST_x_11111"/>
      <sheetName val="_SHOPLIST.xls__SHOPLIST_x_11112"/>
      <sheetName val="_SHOPLIST.xls__SHOPLIST_x_11113"/>
      <sheetName val="_SHOPLIST.xls__SHOPLIST_x_11114"/>
      <sheetName val="_SHOPLIST.xls__SHOPLIST_x_11115"/>
      <sheetName val="_SHOPLIST.xls__SHOPLIST_x_11116"/>
      <sheetName val="_SHOPLIST.xls__SHOPLIST_x_11117"/>
      <sheetName val="_SHOPLIST.xls__SHOPLIST_x_11118"/>
      <sheetName val="_SHOPLIST.xls__SHOPLIST_x_11119"/>
      <sheetName val="_SHOPLIST.xls__SHOPLIST_x_11120"/>
      <sheetName val="_SHOPLIST.xls__SHOPLIST_x_11121"/>
      <sheetName val="_SHOPLIST.xls__SHOPLIST_x_11122"/>
      <sheetName val="_SHOPLIST.xls__SHOPLIST_x_11123"/>
      <sheetName val="_SHOPLIST.xls__SHOPLIST_x_11124"/>
      <sheetName val="_SHOPLIST.xls__SHOPLIST_x_11125"/>
      <sheetName val="_SHOPLIST.xls__SHOPLIST_x_11126"/>
      <sheetName val="_SHOPLIST.xls__SHOPLIST_x_11127"/>
      <sheetName val="_SHOPLIST.xls__SHOPLIST_x_11128"/>
      <sheetName val="_SHOPLIST.xls__SHOPLIST_x_11129"/>
      <sheetName val="_SHOPLIST.xls__SHOPLIST_x_11130"/>
      <sheetName val="_SHOPLIST.xls__SHOPLIST_x_11131"/>
      <sheetName val="_SHOPLIST.xls__SHOPLIST_x_11132"/>
      <sheetName val="_SHOPLIST.xls__SHOPLIST_x_11133"/>
      <sheetName val="_SHOPLIST.xls__SHOPLIST_x_11134"/>
      <sheetName val="_SHOPLIST.xls__SHOPLIST_x_11135"/>
      <sheetName val="_SHOPLIST.xls__SHOPLIST_x_11136"/>
      <sheetName val="_SHOPLIST.xls__SHOPLIST_x_11137"/>
      <sheetName val="_SHOPLIST.xls__SHOPLIST_x_11138"/>
      <sheetName val="_SHOPLIST.xls__SHOPLIST_x_11139"/>
      <sheetName val="_SHOPLIST.xls__SHOPLIST_x_11140"/>
      <sheetName val="_SHOPLIST.xls__SHOPLIST_x_11141"/>
      <sheetName val="_SHOPLIST.xls__SHOPLIST_x_11142"/>
      <sheetName val="_SHOPLIST.xls__SHOPLIST_x_11143"/>
      <sheetName val="_SHOPLIST.xls__SHOPLIST_x_11144"/>
      <sheetName val="_SHOPLIST.xls__SHOPLIST_x_11145"/>
      <sheetName val="_SHOPLIST.xls__SHOPLIST_x_11146"/>
      <sheetName val="_SHOPLIST.xls__SHOPLIST_x_11147"/>
      <sheetName val="_SHOPLIST.xls__SHOPLIST_x_11148"/>
      <sheetName val="_SHOPLIST.xls__SHOPLIST_x_11149"/>
      <sheetName val="_SHOPLIST.xls__SHOPLIST_x_11150"/>
      <sheetName val="_SHOPLIST.xls__SHOPLIST_x_11151"/>
      <sheetName val="_SHOPLIST.xls__SHOPLIST_x_11152"/>
      <sheetName val="_SHOPLIST.xls__SHOPLIST_x_11153"/>
      <sheetName val="_SHOPLIST.xls__SHOPLIST_x_11154"/>
      <sheetName val="_SHOPLIST.xls__SHOPLIST_x_11155"/>
      <sheetName val="_SHOPLIST.xls__SHOPLIST_x_11156"/>
      <sheetName val="_SHOPLIST.xls__SHOPLIST_x_11157"/>
      <sheetName val="_SHOPLIST.xls__SHOPLIST_x_11158"/>
      <sheetName val="_SHOPLIST.xls__SHOPLIST_x_11159"/>
      <sheetName val="_SHOPLIST.xls__SHOPLIST_x_11160"/>
      <sheetName val="_SHOPLIST.xls__SHOPLIST_x_11161"/>
      <sheetName val="_SHOPLIST.xls__SHOPLIST_x_11162"/>
      <sheetName val="_SHOPLIST.xls__SHOPLIST_x_11163"/>
      <sheetName val="_SHOPLIST.xls__SHOPLIST_x_11164"/>
      <sheetName val="_SHOPLIST.xls__SHOPLIST_x_11165"/>
      <sheetName val="_SHOPLIST.xls__SHOPLIST_x_11166"/>
      <sheetName val="_SHOPLIST.xls__SHOPLIST_x_11167"/>
      <sheetName val="_SHOPLIST.xls__SHOPLIST_x_11168"/>
      <sheetName val="_SHOPLIST.xls__SHOPLIST_x_11169"/>
      <sheetName val="_SHOPLIST.xls__SHOPLIST_x_11170"/>
      <sheetName val="_SHOPLIST.xls__SHOPLIST_x_11171"/>
      <sheetName val="_SHOPLIST.xls__SHOPLIST_x_11172"/>
      <sheetName val="_SHOPLIST.xls__SHOPLIST_x_11173"/>
      <sheetName val="_SHOPLIST.xls__SHOPLIST_x_11174"/>
      <sheetName val="_SHOPLIST.xls__SHOPLIST_x_11175"/>
      <sheetName val="_SHOPLIST.xls__SHOPLIST_x_11176"/>
      <sheetName val="_SHOPLIST.xls__SHOPLIST_x_11177"/>
      <sheetName val="_SHOPLIST.xls__SHOPLIST_x_11178"/>
      <sheetName val="_SHOPLIST.xls__SHOPLIST_x_11179"/>
      <sheetName val="_SHOPLIST.xls__SHOPLIST_x_11180"/>
      <sheetName val="_SHOPLIST.xls__SHOPLIST_x_11181"/>
      <sheetName val="_SHOPLIST.xls__SHOPLIST_x_11182"/>
      <sheetName val="_SHOPLIST.xls__SHOPLIST_x_11183"/>
      <sheetName val="_SHOPLIST.xls__SHOPLIST_x_11184"/>
      <sheetName val="_SHOPLIST.xls__SHOPLIST_x_11185"/>
      <sheetName val="_SHOPLIST.xls__SHOPLIST_x_11186"/>
      <sheetName val="_SHOPLIST.xls__SHOPLIST_x_11187"/>
      <sheetName val="_SHOPLIST.xls__SHOPLIST_x_11188"/>
      <sheetName val="_SHOPLIST.xls__SHOPLIST_x_11189"/>
      <sheetName val="_SHOPLIST.xls__SHOPLIST_x_11190"/>
      <sheetName val="_SHOPLIST.xls__SHOPLIST_x_11191"/>
      <sheetName val="_SHOPLIST.xls__SHOPLIST_x_11192"/>
      <sheetName val="_SHOPLIST.xls__SHOPLIST_x_11193"/>
      <sheetName val="_SHOPLIST.xls__SHOPLIST_x_11194"/>
      <sheetName val="_SHOPLIST.xls__SHOPLIST_x_11195"/>
      <sheetName val="_SHOPLIST.xls__SHOPLIST_x_11196"/>
      <sheetName val="_SHOPLIST.xls__SHOPLIST_x_11197"/>
      <sheetName val="_SHOPLIST.xls__SHOPLIST_x_11198"/>
      <sheetName val="_SHOPLIST.xls__SHOPLIST_x_11199"/>
      <sheetName val="_SHOPLIST.xls__SHOPLIST_x_11200"/>
      <sheetName val="_SHOPLIST.xls__SHOPLIST_x_11201"/>
      <sheetName val="_SHOPLIST.xls__SHOPLIST_x_11202"/>
      <sheetName val="_SHOPLIST.xls__SHOPLIST_x_11203"/>
      <sheetName val="_SHOPLIST.xls__SHOPLIST_x_11204"/>
      <sheetName val="_SHOPLIST.xls__SHOPLIST_x_11205"/>
      <sheetName val="_SHOPLIST.xls__SHOPLIST_x_11206"/>
      <sheetName val="_SHOPLIST.xls__SHOPLIST_x_11207"/>
      <sheetName val="_SHOPLIST.xls__SHOPLIST_x_11208"/>
      <sheetName val="_SHOPLIST.xls__SHOPLIST_x_11209"/>
      <sheetName val="_SHOPLIST.xls__SHOPLIST_x_11210"/>
      <sheetName val="_SHOPLIST.xls__SHOPLIST_x_11211"/>
      <sheetName val="_SHOPLIST.xls__SHOPLIST_x_11212"/>
      <sheetName val="_SHOPLIST.xls__SHOPLIST_x_11213"/>
      <sheetName val="_SHOPLIST.xls__SHOPLIST_x_11214"/>
      <sheetName val="_SHOPLIST.xls__SHOPLIST_x_11215"/>
      <sheetName val="_SHOPLIST.xls__SHOPLIST_x_11216"/>
      <sheetName val="_SHOPLIST.xls__SHOPLIST_x_11217"/>
      <sheetName val="_SHOPLIST.xls__SHOPLIST_x_11218"/>
      <sheetName val="_SHOPLIST.xls__SHOPLIST_x_11219"/>
      <sheetName val="_SHOPLIST.xls__SHOPLIST_x_11220"/>
      <sheetName val="_SHOPLIST.xls__SHOPLIST_x_11221"/>
      <sheetName val="_SHOPLIST.xls__SHOPLIST_x_11222"/>
      <sheetName val="_SHOPLIST.xls__SHOPLIST_x_11223"/>
      <sheetName val="_SHOPLIST.xls__SHOPLIST_x_11224"/>
      <sheetName val="_SHOPLIST.xls__SHOPLIST_x_11225"/>
      <sheetName val="_SHOPLIST.xls__SHOPLIST_x_11226"/>
      <sheetName val="_SHOPLIST.xls__SHOPLIST_x_11227"/>
      <sheetName val="_SHOPLIST.xls_70___0_s__i___133"/>
      <sheetName val="_SHOPLIST.xls__SHOPLIST_x_11228"/>
      <sheetName val="_SHOPLIST.xls__VW_VU____t__0__5"/>
      <sheetName val="_SHOPLIST.xls__SHOPLIST_x_11229"/>
      <sheetName val="_SHOPLIST.xls__SHOPLIST_x_11230"/>
      <sheetName val="_SHOPLIST.xls__SHOPLIST_x_11231"/>
      <sheetName val="_SHOPLIST.xls__SHOPLIST_x_11232"/>
      <sheetName val="_SHOPLIST.xls__SHOPLIST_x_11233"/>
      <sheetName val="_SHOPLIST.xls__SHOPLIST_x_11234"/>
      <sheetName val="_SHOPLIST.xls__SHOPLIST_x_11235"/>
      <sheetName val="2A-CFRD"/>
      <sheetName val="12CGOU"/>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finshes"/>
      <sheetName val="1.0 Executive Sum"/>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refreshError="1"/>
      <sheetData sheetId="123" refreshError="1"/>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refreshError="1"/>
      <sheetData sheetId="178" refreshError="1"/>
      <sheetData sheetId="179" refreshError="1"/>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refreshError="1"/>
      <sheetData sheetId="221"/>
      <sheetData sheetId="222" refreshError="1"/>
      <sheetData sheetId="223"/>
      <sheetData sheetId="224"/>
      <sheetData sheetId="225"/>
      <sheetData sheetId="226"/>
      <sheetData sheetId="227"/>
      <sheetData sheetId="228"/>
      <sheetData sheetId="229">
        <row r="9">
          <cell r="A9" t="str">
            <v>A</v>
          </cell>
        </row>
      </sheetData>
      <sheetData sheetId="230"/>
      <sheetData sheetId="231"/>
      <sheetData sheetId="232"/>
      <sheetData sheetId="233"/>
      <sheetData sheetId="234"/>
      <sheetData sheetId="235">
        <row r="9">
          <cell r="A9" t="str">
            <v>A</v>
          </cell>
        </row>
      </sheetData>
      <sheetData sheetId="236">
        <row r="9">
          <cell r="A9" t="str">
            <v>A</v>
          </cell>
        </row>
      </sheetData>
      <sheetData sheetId="237">
        <row r="9">
          <cell r="A9" t="str">
            <v>A</v>
          </cell>
        </row>
      </sheetData>
      <sheetData sheetId="238">
        <row r="9">
          <cell r="A9" t="str">
            <v>A</v>
          </cell>
        </row>
      </sheetData>
      <sheetData sheetId="239">
        <row r="9">
          <cell r="A9" t="str">
            <v>A</v>
          </cell>
        </row>
      </sheetData>
      <sheetData sheetId="240"/>
      <sheetData sheetId="241">
        <row r="9">
          <cell r="A9" t="str">
            <v>A</v>
          </cell>
        </row>
      </sheetData>
      <sheetData sheetId="242">
        <row r="9">
          <cell r="A9" t="str">
            <v>A</v>
          </cell>
        </row>
      </sheetData>
      <sheetData sheetId="243">
        <row r="9">
          <cell r="A9" t="str">
            <v>A</v>
          </cell>
        </row>
      </sheetData>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ow r="9">
          <cell r="A9" t="str">
            <v>A</v>
          </cell>
        </row>
      </sheetData>
      <sheetData sheetId="258">
        <row r="9">
          <cell r="A9" t="str">
            <v>A</v>
          </cell>
        </row>
      </sheetData>
      <sheetData sheetId="259">
        <row r="9">
          <cell r="A9" t="str">
            <v>A</v>
          </cell>
        </row>
      </sheetData>
      <sheetData sheetId="260">
        <row r="9">
          <cell r="A9" t="str">
            <v>A</v>
          </cell>
        </row>
      </sheetData>
      <sheetData sheetId="261">
        <row r="9">
          <cell r="A9" t="str">
            <v>A</v>
          </cell>
        </row>
      </sheetData>
      <sheetData sheetId="262">
        <row r="9">
          <cell r="A9" t="str">
            <v>A</v>
          </cell>
        </row>
      </sheetData>
      <sheetData sheetId="263">
        <row r="9">
          <cell r="A9" t="str">
            <v>A</v>
          </cell>
        </row>
      </sheetData>
      <sheetData sheetId="264">
        <row r="9">
          <cell r="A9" t="str">
            <v>A</v>
          </cell>
        </row>
      </sheetData>
      <sheetData sheetId="265">
        <row r="9">
          <cell r="A9" t="str">
            <v>A</v>
          </cell>
        </row>
      </sheetData>
      <sheetData sheetId="266">
        <row r="9">
          <cell r="A9" t="str">
            <v>A</v>
          </cell>
        </row>
      </sheetData>
      <sheetData sheetId="267">
        <row r="9">
          <cell r="A9" t="str">
            <v>A</v>
          </cell>
        </row>
      </sheetData>
      <sheetData sheetId="268">
        <row r="9">
          <cell r="A9" t="str">
            <v>A</v>
          </cell>
        </row>
      </sheetData>
      <sheetData sheetId="269">
        <row r="9">
          <cell r="A9" t="str">
            <v>A</v>
          </cell>
        </row>
      </sheetData>
      <sheetData sheetId="270">
        <row r="9">
          <cell r="A9" t="str">
            <v>A</v>
          </cell>
        </row>
      </sheetData>
      <sheetData sheetId="271">
        <row r="9">
          <cell r="A9" t="str">
            <v>A</v>
          </cell>
        </row>
      </sheetData>
      <sheetData sheetId="272">
        <row r="9">
          <cell r="A9" t="str">
            <v>A</v>
          </cell>
        </row>
      </sheetData>
      <sheetData sheetId="273">
        <row r="9">
          <cell r="A9" t="str">
            <v>A</v>
          </cell>
        </row>
      </sheetData>
      <sheetData sheetId="274">
        <row r="9">
          <cell r="A9" t="str">
            <v>A</v>
          </cell>
        </row>
      </sheetData>
      <sheetData sheetId="275">
        <row r="9">
          <cell r="A9" t="str">
            <v>A</v>
          </cell>
        </row>
      </sheetData>
      <sheetData sheetId="276">
        <row r="9">
          <cell r="A9" t="str">
            <v>A</v>
          </cell>
        </row>
      </sheetData>
      <sheetData sheetId="277">
        <row r="9">
          <cell r="A9" t="str">
            <v>A</v>
          </cell>
        </row>
      </sheetData>
      <sheetData sheetId="278">
        <row r="9">
          <cell r="A9" t="str">
            <v>A</v>
          </cell>
        </row>
      </sheetData>
      <sheetData sheetId="279">
        <row r="9">
          <cell r="A9" t="str">
            <v>A</v>
          </cell>
        </row>
      </sheetData>
      <sheetData sheetId="280">
        <row r="9">
          <cell r="A9" t="str">
            <v>A</v>
          </cell>
        </row>
      </sheetData>
      <sheetData sheetId="281">
        <row r="9">
          <cell r="A9" t="str">
            <v>A</v>
          </cell>
        </row>
      </sheetData>
      <sheetData sheetId="282">
        <row r="9">
          <cell r="A9" t="str">
            <v>A</v>
          </cell>
        </row>
      </sheetData>
      <sheetData sheetId="283">
        <row r="9">
          <cell r="A9" t="str">
            <v>A</v>
          </cell>
        </row>
      </sheetData>
      <sheetData sheetId="284">
        <row r="9">
          <cell r="A9" t="str">
            <v>A</v>
          </cell>
        </row>
      </sheetData>
      <sheetData sheetId="285">
        <row r="9">
          <cell r="A9" t="str">
            <v>A</v>
          </cell>
        </row>
      </sheetData>
      <sheetData sheetId="286">
        <row r="9">
          <cell r="A9" t="str">
            <v>A</v>
          </cell>
        </row>
      </sheetData>
      <sheetData sheetId="287">
        <row r="9">
          <cell r="A9" t="str">
            <v>A</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sheetData sheetId="338"/>
      <sheetData sheetId="339"/>
      <sheetData sheetId="340"/>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ow r="9">
          <cell r="A9" t="str">
            <v>A</v>
          </cell>
        </row>
      </sheetData>
      <sheetData sheetId="387">
        <row r="9">
          <cell r="A9" t="str">
            <v>A</v>
          </cell>
        </row>
      </sheetData>
      <sheetData sheetId="388">
        <row r="9">
          <cell r="A9" t="str">
            <v>A</v>
          </cell>
        </row>
      </sheetData>
      <sheetData sheetId="389">
        <row r="9">
          <cell r="A9" t="str">
            <v>A</v>
          </cell>
        </row>
      </sheetData>
      <sheetData sheetId="390">
        <row r="9">
          <cell r="A9" t="str">
            <v>A</v>
          </cell>
        </row>
      </sheetData>
      <sheetData sheetId="391">
        <row r="9">
          <cell r="A9" t="str">
            <v>A</v>
          </cell>
        </row>
      </sheetData>
      <sheetData sheetId="392">
        <row r="9">
          <cell r="A9" t="str">
            <v>A</v>
          </cell>
        </row>
      </sheetData>
      <sheetData sheetId="393">
        <row r="9">
          <cell r="A9" t="str">
            <v>A</v>
          </cell>
        </row>
      </sheetData>
      <sheetData sheetId="394">
        <row r="9">
          <cell r="A9" t="str">
            <v>A</v>
          </cell>
        </row>
      </sheetData>
      <sheetData sheetId="395">
        <row r="9">
          <cell r="A9" t="str">
            <v>A</v>
          </cell>
        </row>
      </sheetData>
      <sheetData sheetId="396">
        <row r="9">
          <cell r="A9" t="str">
            <v>A</v>
          </cell>
        </row>
      </sheetData>
      <sheetData sheetId="397">
        <row r="9">
          <cell r="A9" t="str">
            <v>A</v>
          </cell>
        </row>
      </sheetData>
      <sheetData sheetId="398">
        <row r="9">
          <cell r="A9" t="str">
            <v>A</v>
          </cell>
        </row>
      </sheetData>
      <sheetData sheetId="399">
        <row r="9">
          <cell r="A9" t="str">
            <v>A</v>
          </cell>
        </row>
      </sheetData>
      <sheetData sheetId="400">
        <row r="9">
          <cell r="A9" t="str">
            <v>A</v>
          </cell>
        </row>
      </sheetData>
      <sheetData sheetId="401">
        <row r="9">
          <cell r="A9" t="str">
            <v>A</v>
          </cell>
        </row>
      </sheetData>
      <sheetData sheetId="402">
        <row r="9">
          <cell r="A9" t="str">
            <v>A</v>
          </cell>
        </row>
      </sheetData>
      <sheetData sheetId="403">
        <row r="9">
          <cell r="A9" t="str">
            <v>A</v>
          </cell>
        </row>
      </sheetData>
      <sheetData sheetId="404">
        <row r="9">
          <cell r="A9" t="str">
            <v>A</v>
          </cell>
        </row>
      </sheetData>
      <sheetData sheetId="405">
        <row r="9">
          <cell r="A9" t="str">
            <v>A</v>
          </cell>
        </row>
      </sheetData>
      <sheetData sheetId="406">
        <row r="9">
          <cell r="A9" t="str">
            <v>A</v>
          </cell>
        </row>
      </sheetData>
      <sheetData sheetId="407">
        <row r="9">
          <cell r="A9" t="str">
            <v>A</v>
          </cell>
        </row>
      </sheetData>
      <sheetData sheetId="408">
        <row r="9">
          <cell r="A9" t="str">
            <v>A</v>
          </cell>
        </row>
      </sheetData>
      <sheetData sheetId="409">
        <row r="9">
          <cell r="A9" t="str">
            <v>A</v>
          </cell>
        </row>
      </sheetData>
      <sheetData sheetId="410">
        <row r="9">
          <cell r="A9" t="str">
            <v>A</v>
          </cell>
        </row>
      </sheetData>
      <sheetData sheetId="411">
        <row r="9">
          <cell r="A9" t="str">
            <v>A</v>
          </cell>
        </row>
      </sheetData>
      <sheetData sheetId="412">
        <row r="9">
          <cell r="A9" t="str">
            <v>A</v>
          </cell>
        </row>
      </sheetData>
      <sheetData sheetId="413">
        <row r="9">
          <cell r="A9" t="str">
            <v>A</v>
          </cell>
        </row>
      </sheetData>
      <sheetData sheetId="414">
        <row r="9">
          <cell r="A9" t="str">
            <v>A</v>
          </cell>
        </row>
      </sheetData>
      <sheetData sheetId="415" refreshError="1"/>
      <sheetData sheetId="416" refreshError="1"/>
      <sheetData sheetId="417" refreshError="1"/>
      <sheetData sheetId="418">
        <row r="9">
          <cell r="A9" t="str">
            <v>A</v>
          </cell>
        </row>
      </sheetData>
      <sheetData sheetId="419">
        <row r="9">
          <cell r="A9" t="str">
            <v>A</v>
          </cell>
        </row>
      </sheetData>
      <sheetData sheetId="420">
        <row r="9">
          <cell r="A9" t="str">
            <v>A</v>
          </cell>
        </row>
      </sheetData>
      <sheetData sheetId="421">
        <row r="9">
          <cell r="A9" t="str">
            <v>A</v>
          </cell>
        </row>
      </sheetData>
      <sheetData sheetId="422">
        <row r="9">
          <cell r="A9" t="str">
            <v>A</v>
          </cell>
        </row>
      </sheetData>
      <sheetData sheetId="423">
        <row r="9">
          <cell r="A9" t="str">
            <v>A</v>
          </cell>
        </row>
      </sheetData>
      <sheetData sheetId="424">
        <row r="9">
          <cell r="A9" t="str">
            <v>A</v>
          </cell>
        </row>
      </sheetData>
      <sheetData sheetId="425">
        <row r="9">
          <cell r="A9" t="str">
            <v>A</v>
          </cell>
        </row>
      </sheetData>
      <sheetData sheetId="426">
        <row r="9">
          <cell r="A9" t="str">
            <v>A</v>
          </cell>
        </row>
      </sheetData>
      <sheetData sheetId="427">
        <row r="9">
          <cell r="A9" t="str">
            <v>A</v>
          </cell>
        </row>
      </sheetData>
      <sheetData sheetId="428">
        <row r="9">
          <cell r="A9" t="str">
            <v>A</v>
          </cell>
        </row>
      </sheetData>
      <sheetData sheetId="429">
        <row r="9">
          <cell r="A9" t="str">
            <v>A</v>
          </cell>
        </row>
      </sheetData>
      <sheetData sheetId="430" refreshError="1"/>
      <sheetData sheetId="431">
        <row r="9">
          <cell r="A9" t="str">
            <v>A</v>
          </cell>
        </row>
      </sheetData>
      <sheetData sheetId="432">
        <row r="9">
          <cell r="A9" t="str">
            <v>A</v>
          </cell>
        </row>
      </sheetData>
      <sheetData sheetId="433">
        <row r="9">
          <cell r="A9" t="str">
            <v>A</v>
          </cell>
        </row>
      </sheetData>
      <sheetData sheetId="434">
        <row r="9">
          <cell r="A9" t="str">
            <v>A</v>
          </cell>
        </row>
      </sheetData>
      <sheetData sheetId="435">
        <row r="9">
          <cell r="A9" t="str">
            <v>A</v>
          </cell>
        </row>
      </sheetData>
      <sheetData sheetId="436">
        <row r="9">
          <cell r="A9" t="str">
            <v>A</v>
          </cell>
        </row>
      </sheetData>
      <sheetData sheetId="437">
        <row r="9">
          <cell r="A9" t="str">
            <v>A</v>
          </cell>
        </row>
      </sheetData>
      <sheetData sheetId="438">
        <row r="9">
          <cell r="A9" t="str">
            <v>A</v>
          </cell>
        </row>
      </sheetData>
      <sheetData sheetId="439">
        <row r="9">
          <cell r="A9" t="str">
            <v>A</v>
          </cell>
        </row>
      </sheetData>
      <sheetData sheetId="440">
        <row r="9">
          <cell r="A9" t="str">
            <v>A</v>
          </cell>
        </row>
      </sheetData>
      <sheetData sheetId="441">
        <row r="9">
          <cell r="A9" t="str">
            <v>A</v>
          </cell>
        </row>
      </sheetData>
      <sheetData sheetId="442">
        <row r="9">
          <cell r="A9" t="str">
            <v>A</v>
          </cell>
        </row>
      </sheetData>
      <sheetData sheetId="443">
        <row r="9">
          <cell r="A9" t="str">
            <v>A</v>
          </cell>
        </row>
      </sheetData>
      <sheetData sheetId="444">
        <row r="9">
          <cell r="A9" t="str">
            <v>A</v>
          </cell>
        </row>
      </sheetData>
      <sheetData sheetId="445">
        <row r="9">
          <cell r="A9" t="str">
            <v>A</v>
          </cell>
        </row>
      </sheetData>
      <sheetData sheetId="446">
        <row r="9">
          <cell r="A9" t="str">
            <v>A</v>
          </cell>
        </row>
      </sheetData>
      <sheetData sheetId="447">
        <row r="9">
          <cell r="A9" t="str">
            <v>A</v>
          </cell>
        </row>
      </sheetData>
      <sheetData sheetId="448">
        <row r="9">
          <cell r="A9" t="str">
            <v>A</v>
          </cell>
        </row>
      </sheetData>
      <sheetData sheetId="449">
        <row r="9">
          <cell r="A9" t="str">
            <v>A</v>
          </cell>
        </row>
      </sheetData>
      <sheetData sheetId="450">
        <row r="9">
          <cell r="A9" t="str">
            <v>A</v>
          </cell>
        </row>
      </sheetData>
      <sheetData sheetId="451">
        <row r="9">
          <cell r="A9" t="str">
            <v>A</v>
          </cell>
        </row>
      </sheetData>
      <sheetData sheetId="452">
        <row r="9">
          <cell r="A9" t="str">
            <v>A</v>
          </cell>
        </row>
      </sheetData>
      <sheetData sheetId="453">
        <row r="9">
          <cell r="A9" t="str">
            <v>A</v>
          </cell>
        </row>
      </sheetData>
      <sheetData sheetId="454">
        <row r="9">
          <cell r="A9" t="str">
            <v>A</v>
          </cell>
        </row>
      </sheetData>
      <sheetData sheetId="455">
        <row r="9">
          <cell r="A9" t="str">
            <v>A</v>
          </cell>
        </row>
      </sheetData>
      <sheetData sheetId="456">
        <row r="9">
          <cell r="A9" t="str">
            <v>A</v>
          </cell>
        </row>
      </sheetData>
      <sheetData sheetId="457">
        <row r="9">
          <cell r="A9" t="str">
            <v>A</v>
          </cell>
        </row>
      </sheetData>
      <sheetData sheetId="458">
        <row r="9">
          <cell r="A9" t="str">
            <v>A</v>
          </cell>
        </row>
      </sheetData>
      <sheetData sheetId="459">
        <row r="9">
          <cell r="A9" t="str">
            <v>A</v>
          </cell>
        </row>
      </sheetData>
      <sheetData sheetId="460">
        <row r="9">
          <cell r="A9" t="str">
            <v>A</v>
          </cell>
        </row>
      </sheetData>
      <sheetData sheetId="461">
        <row r="9">
          <cell r="A9" t="str">
            <v>A</v>
          </cell>
        </row>
      </sheetData>
      <sheetData sheetId="462">
        <row r="9">
          <cell r="A9" t="str">
            <v>A</v>
          </cell>
        </row>
      </sheetData>
      <sheetData sheetId="463">
        <row r="9">
          <cell r="A9" t="str">
            <v>A</v>
          </cell>
        </row>
      </sheetData>
      <sheetData sheetId="464">
        <row r="9">
          <cell r="A9" t="str">
            <v>A</v>
          </cell>
        </row>
      </sheetData>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row r="9">
          <cell r="A9" t="str">
            <v>A</v>
          </cell>
        </row>
      </sheetData>
      <sheetData sheetId="491" refreshError="1"/>
      <sheetData sheetId="492" refreshError="1"/>
      <sheetData sheetId="493" refreshError="1"/>
      <sheetData sheetId="494" refreshError="1"/>
      <sheetData sheetId="495" refreshError="1"/>
      <sheetData sheetId="496" refreshError="1"/>
      <sheetData sheetId="497" refreshError="1"/>
      <sheetData sheetId="498">
        <row r="9">
          <cell r="A9" t="str">
            <v>A</v>
          </cell>
        </row>
      </sheetData>
      <sheetData sheetId="499">
        <row r="9">
          <cell r="A9" t="str">
            <v>A</v>
          </cell>
        </row>
      </sheetData>
      <sheetData sheetId="500">
        <row r="9">
          <cell r="A9" t="str">
            <v>A</v>
          </cell>
        </row>
      </sheetData>
      <sheetData sheetId="501">
        <row r="9">
          <cell r="A9" t="str">
            <v>A</v>
          </cell>
        </row>
      </sheetData>
      <sheetData sheetId="502">
        <row r="9">
          <cell r="A9" t="str">
            <v>A</v>
          </cell>
        </row>
      </sheetData>
      <sheetData sheetId="503">
        <row r="9">
          <cell r="A9" t="str">
            <v>A</v>
          </cell>
        </row>
      </sheetData>
      <sheetData sheetId="504">
        <row r="9">
          <cell r="A9" t="str">
            <v>A</v>
          </cell>
        </row>
      </sheetData>
      <sheetData sheetId="505" refreshError="1"/>
      <sheetData sheetId="506" refreshError="1"/>
      <sheetData sheetId="507">
        <row r="9">
          <cell r="A9" t="str">
            <v>A</v>
          </cell>
        </row>
      </sheetData>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ow r="9">
          <cell r="A9" t="str">
            <v>A</v>
          </cell>
        </row>
      </sheetData>
      <sheetData sheetId="530">
        <row r="9">
          <cell r="A9" t="str">
            <v>A</v>
          </cell>
        </row>
      </sheetData>
      <sheetData sheetId="531">
        <row r="9">
          <cell r="A9" t="str">
            <v>A</v>
          </cell>
        </row>
      </sheetData>
      <sheetData sheetId="532">
        <row r="9">
          <cell r="A9" t="str">
            <v>A</v>
          </cell>
        </row>
      </sheetData>
      <sheetData sheetId="533">
        <row r="9">
          <cell r="A9" t="str">
            <v>A</v>
          </cell>
        </row>
      </sheetData>
      <sheetData sheetId="534">
        <row r="9">
          <cell r="A9" t="str">
            <v>A</v>
          </cell>
        </row>
      </sheetData>
      <sheetData sheetId="535">
        <row r="9">
          <cell r="A9" t="str">
            <v>A</v>
          </cell>
        </row>
      </sheetData>
      <sheetData sheetId="536">
        <row r="9">
          <cell r="A9" t="str">
            <v>A</v>
          </cell>
        </row>
      </sheetData>
      <sheetData sheetId="537">
        <row r="9">
          <cell r="A9" t="str">
            <v>A</v>
          </cell>
        </row>
      </sheetData>
      <sheetData sheetId="538">
        <row r="9">
          <cell r="A9" t="str">
            <v>A</v>
          </cell>
        </row>
      </sheetData>
      <sheetData sheetId="539">
        <row r="9">
          <cell r="A9" t="str">
            <v>A</v>
          </cell>
        </row>
      </sheetData>
      <sheetData sheetId="540">
        <row r="9">
          <cell r="A9" t="str">
            <v>A</v>
          </cell>
        </row>
      </sheetData>
      <sheetData sheetId="541">
        <row r="9">
          <cell r="A9" t="str">
            <v>A</v>
          </cell>
        </row>
      </sheetData>
      <sheetData sheetId="542">
        <row r="9">
          <cell r="A9" t="str">
            <v>A</v>
          </cell>
        </row>
      </sheetData>
      <sheetData sheetId="543">
        <row r="9">
          <cell r="A9" t="str">
            <v>A</v>
          </cell>
        </row>
      </sheetData>
      <sheetData sheetId="544">
        <row r="9">
          <cell r="A9" t="str">
            <v>A</v>
          </cell>
        </row>
      </sheetData>
      <sheetData sheetId="545">
        <row r="9">
          <cell r="A9" t="str">
            <v>A</v>
          </cell>
        </row>
      </sheetData>
      <sheetData sheetId="546">
        <row r="9">
          <cell r="A9" t="str">
            <v>A</v>
          </cell>
        </row>
      </sheetData>
      <sheetData sheetId="547">
        <row r="9">
          <cell r="A9" t="str">
            <v>A</v>
          </cell>
        </row>
      </sheetData>
      <sheetData sheetId="548">
        <row r="9">
          <cell r="A9" t="str">
            <v>A</v>
          </cell>
        </row>
      </sheetData>
      <sheetData sheetId="549">
        <row r="9">
          <cell r="A9" t="str">
            <v>A</v>
          </cell>
        </row>
      </sheetData>
      <sheetData sheetId="550">
        <row r="9">
          <cell r="A9" t="str">
            <v>A</v>
          </cell>
        </row>
      </sheetData>
      <sheetData sheetId="551">
        <row r="9">
          <cell r="A9" t="str">
            <v>A</v>
          </cell>
        </row>
      </sheetData>
      <sheetData sheetId="552">
        <row r="9">
          <cell r="A9" t="str">
            <v>A</v>
          </cell>
        </row>
      </sheetData>
      <sheetData sheetId="553">
        <row r="9">
          <cell r="A9" t="str">
            <v>A</v>
          </cell>
        </row>
      </sheetData>
      <sheetData sheetId="554">
        <row r="9">
          <cell r="A9" t="str">
            <v>A</v>
          </cell>
        </row>
      </sheetData>
      <sheetData sheetId="555">
        <row r="9">
          <cell r="A9" t="str">
            <v>A</v>
          </cell>
        </row>
      </sheetData>
      <sheetData sheetId="556">
        <row r="9">
          <cell r="A9" t="str">
            <v>A</v>
          </cell>
        </row>
      </sheetData>
      <sheetData sheetId="557">
        <row r="9">
          <cell r="A9" t="str">
            <v>A</v>
          </cell>
        </row>
      </sheetData>
      <sheetData sheetId="558">
        <row r="9">
          <cell r="A9" t="str">
            <v>A</v>
          </cell>
        </row>
      </sheetData>
      <sheetData sheetId="559">
        <row r="9">
          <cell r="A9" t="str">
            <v>A</v>
          </cell>
        </row>
      </sheetData>
      <sheetData sheetId="560">
        <row r="9">
          <cell r="A9" t="str">
            <v>A</v>
          </cell>
        </row>
      </sheetData>
      <sheetData sheetId="561">
        <row r="9">
          <cell r="A9" t="str">
            <v>A</v>
          </cell>
        </row>
      </sheetData>
      <sheetData sheetId="562">
        <row r="9">
          <cell r="A9" t="str">
            <v>A</v>
          </cell>
        </row>
      </sheetData>
      <sheetData sheetId="563">
        <row r="9">
          <cell r="A9" t="str">
            <v>A</v>
          </cell>
        </row>
      </sheetData>
      <sheetData sheetId="564">
        <row r="9">
          <cell r="A9" t="str">
            <v>A</v>
          </cell>
        </row>
      </sheetData>
      <sheetData sheetId="565">
        <row r="9">
          <cell r="A9" t="str">
            <v>A</v>
          </cell>
        </row>
      </sheetData>
      <sheetData sheetId="566">
        <row r="9">
          <cell r="A9" t="str">
            <v>A</v>
          </cell>
        </row>
      </sheetData>
      <sheetData sheetId="567">
        <row r="9">
          <cell r="A9" t="str">
            <v>A</v>
          </cell>
        </row>
      </sheetData>
      <sheetData sheetId="568">
        <row r="9">
          <cell r="A9" t="str">
            <v>A</v>
          </cell>
        </row>
      </sheetData>
      <sheetData sheetId="569">
        <row r="9">
          <cell r="A9" t="str">
            <v>A</v>
          </cell>
        </row>
      </sheetData>
      <sheetData sheetId="570">
        <row r="9">
          <cell r="A9" t="str">
            <v>A</v>
          </cell>
        </row>
      </sheetData>
      <sheetData sheetId="571">
        <row r="9">
          <cell r="A9" t="str">
            <v>A</v>
          </cell>
        </row>
      </sheetData>
      <sheetData sheetId="572">
        <row r="9">
          <cell r="A9" t="str">
            <v>A</v>
          </cell>
        </row>
      </sheetData>
      <sheetData sheetId="573">
        <row r="9">
          <cell r="A9" t="str">
            <v>A</v>
          </cell>
        </row>
      </sheetData>
      <sheetData sheetId="574">
        <row r="9">
          <cell r="A9" t="str">
            <v>A</v>
          </cell>
        </row>
      </sheetData>
      <sheetData sheetId="575">
        <row r="9">
          <cell r="A9" t="str">
            <v>A</v>
          </cell>
        </row>
      </sheetData>
      <sheetData sheetId="576">
        <row r="9">
          <cell r="A9" t="str">
            <v>A</v>
          </cell>
        </row>
      </sheetData>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ow r="9">
          <cell r="A9" t="str">
            <v>A</v>
          </cell>
        </row>
      </sheetData>
      <sheetData sheetId="586">
        <row r="9">
          <cell r="A9" t="str">
            <v>A</v>
          </cell>
        </row>
      </sheetData>
      <sheetData sheetId="587">
        <row r="9">
          <cell r="A9" t="str">
            <v>A</v>
          </cell>
        </row>
      </sheetData>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sheetData sheetId="610" refreshError="1"/>
      <sheetData sheetId="611"/>
      <sheetData sheetId="612" refreshError="1"/>
      <sheetData sheetId="613" refreshError="1"/>
      <sheetData sheetId="614" refreshError="1"/>
      <sheetData sheetId="615" refreshError="1"/>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row r="9">
          <cell r="A9" t="str">
            <v>A</v>
          </cell>
        </row>
      </sheetData>
      <sheetData sheetId="640">
        <row r="9">
          <cell r="A9" t="str">
            <v>A</v>
          </cell>
        </row>
      </sheetData>
      <sheetData sheetId="641">
        <row r="9">
          <cell r="A9" t="str">
            <v>A</v>
          </cell>
        </row>
      </sheetData>
      <sheetData sheetId="642">
        <row r="9">
          <cell r="A9" t="str">
            <v>A</v>
          </cell>
        </row>
      </sheetData>
      <sheetData sheetId="643">
        <row r="9">
          <cell r="A9" t="str">
            <v>A</v>
          </cell>
        </row>
      </sheetData>
      <sheetData sheetId="644">
        <row r="9">
          <cell r="A9" t="str">
            <v>A</v>
          </cell>
        </row>
      </sheetData>
      <sheetData sheetId="645">
        <row r="9">
          <cell r="A9" t="str">
            <v>A</v>
          </cell>
        </row>
      </sheetData>
      <sheetData sheetId="646">
        <row r="9">
          <cell r="A9" t="str">
            <v>A</v>
          </cell>
        </row>
      </sheetData>
      <sheetData sheetId="647">
        <row r="9">
          <cell r="A9" t="str">
            <v>A</v>
          </cell>
        </row>
      </sheetData>
      <sheetData sheetId="648">
        <row r="9">
          <cell r="A9" t="str">
            <v>A</v>
          </cell>
        </row>
      </sheetData>
      <sheetData sheetId="649"/>
      <sheetData sheetId="650">
        <row r="9">
          <cell r="A9" t="str">
            <v>A</v>
          </cell>
        </row>
      </sheetData>
      <sheetData sheetId="651">
        <row r="9">
          <cell r="A9" t="str">
            <v>A</v>
          </cell>
        </row>
      </sheetData>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ow r="9">
          <cell r="A9" t="str">
            <v>A</v>
          </cell>
        </row>
      </sheetData>
      <sheetData sheetId="687">
        <row r="9">
          <cell r="A9" t="str">
            <v>A</v>
          </cell>
        </row>
      </sheetData>
      <sheetData sheetId="688">
        <row r="9">
          <cell r="A9" t="str">
            <v>A</v>
          </cell>
        </row>
      </sheetData>
      <sheetData sheetId="689">
        <row r="9">
          <cell r="A9" t="str">
            <v>A</v>
          </cell>
        </row>
      </sheetData>
      <sheetData sheetId="690">
        <row r="9">
          <cell r="A9" t="str">
            <v>A</v>
          </cell>
        </row>
      </sheetData>
      <sheetData sheetId="691">
        <row r="9">
          <cell r="A9" t="str">
            <v>A</v>
          </cell>
        </row>
      </sheetData>
      <sheetData sheetId="692">
        <row r="9">
          <cell r="A9" t="str">
            <v>A</v>
          </cell>
        </row>
      </sheetData>
      <sheetData sheetId="693" refreshError="1"/>
      <sheetData sheetId="694" refreshError="1"/>
      <sheetData sheetId="695" refreshError="1"/>
      <sheetData sheetId="696" refreshError="1"/>
      <sheetData sheetId="697" refreshError="1"/>
      <sheetData sheetId="698">
        <row r="9">
          <cell r="A9" t="str">
            <v>A</v>
          </cell>
        </row>
      </sheetData>
      <sheetData sheetId="699">
        <row r="9">
          <cell r="A9" t="str">
            <v>A</v>
          </cell>
        </row>
      </sheetData>
      <sheetData sheetId="700">
        <row r="9">
          <cell r="A9" t="str">
            <v>A</v>
          </cell>
        </row>
      </sheetData>
      <sheetData sheetId="701">
        <row r="9">
          <cell r="A9" t="str">
            <v>A</v>
          </cell>
        </row>
      </sheetData>
      <sheetData sheetId="702">
        <row r="9">
          <cell r="A9" t="str">
            <v>A</v>
          </cell>
        </row>
      </sheetData>
      <sheetData sheetId="703">
        <row r="9">
          <cell r="A9" t="str">
            <v>A</v>
          </cell>
        </row>
      </sheetData>
      <sheetData sheetId="704">
        <row r="9">
          <cell r="A9" t="str">
            <v>A</v>
          </cell>
        </row>
      </sheetData>
      <sheetData sheetId="705">
        <row r="9">
          <cell r="A9" t="str">
            <v>A</v>
          </cell>
        </row>
      </sheetData>
      <sheetData sheetId="706">
        <row r="9">
          <cell r="A9" t="str">
            <v>A</v>
          </cell>
        </row>
      </sheetData>
      <sheetData sheetId="707">
        <row r="9">
          <cell r="A9" t="str">
            <v>A</v>
          </cell>
        </row>
      </sheetData>
      <sheetData sheetId="708">
        <row r="9">
          <cell r="A9" t="str">
            <v>A</v>
          </cell>
        </row>
      </sheetData>
      <sheetData sheetId="709">
        <row r="9">
          <cell r="A9" t="str">
            <v>A</v>
          </cell>
        </row>
      </sheetData>
      <sheetData sheetId="710">
        <row r="9">
          <cell r="A9" t="str">
            <v>A</v>
          </cell>
        </row>
      </sheetData>
      <sheetData sheetId="711">
        <row r="9">
          <cell r="A9" t="str">
            <v>A</v>
          </cell>
        </row>
      </sheetData>
      <sheetData sheetId="712">
        <row r="9">
          <cell r="A9" t="str">
            <v>A</v>
          </cell>
        </row>
      </sheetData>
      <sheetData sheetId="713">
        <row r="9">
          <cell r="A9" t="str">
            <v>A</v>
          </cell>
        </row>
      </sheetData>
      <sheetData sheetId="714">
        <row r="9">
          <cell r="A9" t="str">
            <v>A</v>
          </cell>
        </row>
      </sheetData>
      <sheetData sheetId="715">
        <row r="9">
          <cell r="A9" t="str">
            <v>A</v>
          </cell>
        </row>
      </sheetData>
      <sheetData sheetId="716">
        <row r="9">
          <cell r="A9" t="str">
            <v>A</v>
          </cell>
        </row>
      </sheetData>
      <sheetData sheetId="717">
        <row r="9">
          <cell r="A9" t="str">
            <v>A</v>
          </cell>
        </row>
      </sheetData>
      <sheetData sheetId="718">
        <row r="9">
          <cell r="A9" t="str">
            <v>A</v>
          </cell>
        </row>
      </sheetData>
      <sheetData sheetId="719">
        <row r="9">
          <cell r="A9" t="str">
            <v>A</v>
          </cell>
        </row>
      </sheetData>
      <sheetData sheetId="720">
        <row r="9">
          <cell r="A9" t="str">
            <v>A</v>
          </cell>
        </row>
      </sheetData>
      <sheetData sheetId="721">
        <row r="9">
          <cell r="A9" t="str">
            <v>A</v>
          </cell>
        </row>
      </sheetData>
      <sheetData sheetId="722">
        <row r="9">
          <cell r="A9" t="str">
            <v>A</v>
          </cell>
        </row>
      </sheetData>
      <sheetData sheetId="723">
        <row r="9">
          <cell r="A9" t="str">
            <v>A</v>
          </cell>
        </row>
      </sheetData>
      <sheetData sheetId="724">
        <row r="9">
          <cell r="A9" t="str">
            <v>A</v>
          </cell>
        </row>
      </sheetData>
      <sheetData sheetId="725">
        <row r="9">
          <cell r="A9" t="str">
            <v>A</v>
          </cell>
        </row>
      </sheetData>
      <sheetData sheetId="726">
        <row r="9">
          <cell r="A9" t="str">
            <v>A</v>
          </cell>
        </row>
      </sheetData>
      <sheetData sheetId="727">
        <row r="9">
          <cell r="A9" t="str">
            <v>A</v>
          </cell>
        </row>
      </sheetData>
      <sheetData sheetId="728">
        <row r="9">
          <cell r="A9" t="str">
            <v>A</v>
          </cell>
        </row>
      </sheetData>
      <sheetData sheetId="729">
        <row r="9">
          <cell r="A9" t="str">
            <v>A</v>
          </cell>
        </row>
      </sheetData>
      <sheetData sheetId="730">
        <row r="9">
          <cell r="A9" t="str">
            <v>A</v>
          </cell>
        </row>
      </sheetData>
      <sheetData sheetId="731">
        <row r="9">
          <cell r="A9" t="str">
            <v>A</v>
          </cell>
        </row>
      </sheetData>
      <sheetData sheetId="732">
        <row r="9">
          <cell r="A9" t="str">
            <v>A</v>
          </cell>
        </row>
      </sheetData>
      <sheetData sheetId="733">
        <row r="9">
          <cell r="A9" t="str">
            <v>A</v>
          </cell>
        </row>
      </sheetData>
      <sheetData sheetId="734">
        <row r="9">
          <cell r="A9" t="str">
            <v>A</v>
          </cell>
        </row>
      </sheetData>
      <sheetData sheetId="735">
        <row r="9">
          <cell r="A9" t="str">
            <v>A</v>
          </cell>
        </row>
      </sheetData>
      <sheetData sheetId="736">
        <row r="9">
          <cell r="A9" t="str">
            <v>A</v>
          </cell>
        </row>
      </sheetData>
      <sheetData sheetId="737">
        <row r="9">
          <cell r="A9" t="str">
            <v>A</v>
          </cell>
        </row>
      </sheetData>
      <sheetData sheetId="738">
        <row r="9">
          <cell r="A9" t="str">
            <v>A</v>
          </cell>
        </row>
      </sheetData>
      <sheetData sheetId="739">
        <row r="9">
          <cell r="A9" t="str">
            <v>A</v>
          </cell>
        </row>
      </sheetData>
      <sheetData sheetId="740">
        <row r="9">
          <cell r="A9" t="str">
            <v>A</v>
          </cell>
        </row>
      </sheetData>
      <sheetData sheetId="741">
        <row r="9">
          <cell r="A9" t="str">
            <v>A</v>
          </cell>
        </row>
      </sheetData>
      <sheetData sheetId="742">
        <row r="9">
          <cell r="A9" t="str">
            <v>A</v>
          </cell>
        </row>
      </sheetData>
      <sheetData sheetId="743">
        <row r="9">
          <cell r="A9" t="str">
            <v>A</v>
          </cell>
        </row>
      </sheetData>
      <sheetData sheetId="744">
        <row r="9">
          <cell r="A9" t="str">
            <v>A</v>
          </cell>
        </row>
      </sheetData>
      <sheetData sheetId="745">
        <row r="9">
          <cell r="A9" t="str">
            <v>A</v>
          </cell>
        </row>
      </sheetData>
      <sheetData sheetId="746">
        <row r="9">
          <cell r="A9" t="str">
            <v>A</v>
          </cell>
        </row>
      </sheetData>
      <sheetData sheetId="747">
        <row r="9">
          <cell r="A9" t="str">
            <v>A</v>
          </cell>
        </row>
      </sheetData>
      <sheetData sheetId="748">
        <row r="9">
          <cell r="A9" t="str">
            <v>A</v>
          </cell>
        </row>
      </sheetData>
      <sheetData sheetId="749">
        <row r="9">
          <cell r="A9" t="str">
            <v>A</v>
          </cell>
        </row>
      </sheetData>
      <sheetData sheetId="750">
        <row r="9">
          <cell r="A9" t="str">
            <v>A</v>
          </cell>
        </row>
      </sheetData>
      <sheetData sheetId="751">
        <row r="9">
          <cell r="A9" t="str">
            <v>A</v>
          </cell>
        </row>
      </sheetData>
      <sheetData sheetId="752">
        <row r="9">
          <cell r="A9" t="str">
            <v>A</v>
          </cell>
        </row>
      </sheetData>
      <sheetData sheetId="753">
        <row r="9">
          <cell r="A9" t="str">
            <v>A</v>
          </cell>
        </row>
      </sheetData>
      <sheetData sheetId="754">
        <row r="9">
          <cell r="A9" t="str">
            <v>A</v>
          </cell>
        </row>
      </sheetData>
      <sheetData sheetId="755">
        <row r="9">
          <cell r="A9" t="str">
            <v>A</v>
          </cell>
        </row>
      </sheetData>
      <sheetData sheetId="756">
        <row r="9">
          <cell r="A9" t="str">
            <v>A</v>
          </cell>
        </row>
      </sheetData>
      <sheetData sheetId="757">
        <row r="9">
          <cell r="A9" t="str">
            <v>A</v>
          </cell>
        </row>
      </sheetData>
      <sheetData sheetId="758">
        <row r="9">
          <cell r="A9" t="str">
            <v>A</v>
          </cell>
        </row>
      </sheetData>
      <sheetData sheetId="759">
        <row r="9">
          <cell r="A9" t="str">
            <v>A</v>
          </cell>
        </row>
      </sheetData>
      <sheetData sheetId="760">
        <row r="9">
          <cell r="A9" t="str">
            <v>A</v>
          </cell>
        </row>
      </sheetData>
      <sheetData sheetId="761">
        <row r="9">
          <cell r="A9" t="str">
            <v>A</v>
          </cell>
        </row>
      </sheetData>
      <sheetData sheetId="762" refreshError="1"/>
      <sheetData sheetId="763" refreshError="1"/>
      <sheetData sheetId="764" refreshError="1"/>
      <sheetData sheetId="765" refreshError="1"/>
      <sheetData sheetId="766" refreshError="1"/>
      <sheetData sheetId="767">
        <row r="9">
          <cell r="A9" t="str">
            <v>A</v>
          </cell>
        </row>
      </sheetData>
      <sheetData sheetId="768">
        <row r="9">
          <cell r="A9" t="str">
            <v>A</v>
          </cell>
        </row>
      </sheetData>
      <sheetData sheetId="769">
        <row r="9">
          <cell r="A9" t="str">
            <v>A</v>
          </cell>
        </row>
      </sheetData>
      <sheetData sheetId="770">
        <row r="9">
          <cell r="A9" t="str">
            <v>A</v>
          </cell>
        </row>
      </sheetData>
      <sheetData sheetId="771">
        <row r="9">
          <cell r="A9" t="str">
            <v>A</v>
          </cell>
        </row>
      </sheetData>
      <sheetData sheetId="772">
        <row r="9">
          <cell r="A9" t="str">
            <v>A</v>
          </cell>
        </row>
      </sheetData>
      <sheetData sheetId="773">
        <row r="9">
          <cell r="A9" t="str">
            <v>A</v>
          </cell>
        </row>
      </sheetData>
      <sheetData sheetId="774">
        <row r="9">
          <cell r="A9" t="str">
            <v>A</v>
          </cell>
        </row>
      </sheetData>
      <sheetData sheetId="775">
        <row r="9">
          <cell r="A9" t="str">
            <v>A</v>
          </cell>
        </row>
      </sheetData>
      <sheetData sheetId="776">
        <row r="9">
          <cell r="A9" t="str">
            <v>A</v>
          </cell>
        </row>
      </sheetData>
      <sheetData sheetId="777">
        <row r="9">
          <cell r="A9" t="str">
            <v>A</v>
          </cell>
        </row>
      </sheetData>
      <sheetData sheetId="778">
        <row r="9">
          <cell r="A9" t="str">
            <v>A</v>
          </cell>
        </row>
      </sheetData>
      <sheetData sheetId="779">
        <row r="9">
          <cell r="A9" t="str">
            <v>A</v>
          </cell>
        </row>
      </sheetData>
      <sheetData sheetId="780">
        <row r="9">
          <cell r="A9" t="str">
            <v>A</v>
          </cell>
        </row>
      </sheetData>
      <sheetData sheetId="781">
        <row r="9">
          <cell r="A9" t="str">
            <v>A</v>
          </cell>
        </row>
      </sheetData>
      <sheetData sheetId="782">
        <row r="9">
          <cell r="A9" t="str">
            <v>A</v>
          </cell>
        </row>
      </sheetData>
      <sheetData sheetId="783" refreshError="1"/>
      <sheetData sheetId="784"/>
      <sheetData sheetId="785"/>
      <sheetData sheetId="786"/>
      <sheetData sheetId="787"/>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refreshError="1"/>
      <sheetData sheetId="813">
        <row r="9">
          <cell r="A9" t="str">
            <v>A</v>
          </cell>
        </row>
      </sheetData>
      <sheetData sheetId="814">
        <row r="9">
          <cell r="A9" t="str">
            <v>A</v>
          </cell>
        </row>
      </sheetData>
      <sheetData sheetId="815">
        <row r="9">
          <cell r="A9" t="str">
            <v>A</v>
          </cell>
        </row>
      </sheetData>
      <sheetData sheetId="816">
        <row r="9">
          <cell r="A9" t="str">
            <v>A</v>
          </cell>
        </row>
      </sheetData>
      <sheetData sheetId="817">
        <row r="9">
          <cell r="A9" t="str">
            <v>A</v>
          </cell>
        </row>
      </sheetData>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ow r="9">
          <cell r="A9" t="str">
            <v>A</v>
          </cell>
        </row>
      </sheetData>
      <sheetData sheetId="862">
        <row r="9">
          <cell r="A9" t="str">
            <v>A</v>
          </cell>
        </row>
      </sheetData>
      <sheetData sheetId="863">
        <row r="9">
          <cell r="A9" t="str">
            <v>A</v>
          </cell>
        </row>
      </sheetData>
      <sheetData sheetId="864">
        <row r="9">
          <cell r="A9" t="str">
            <v>A</v>
          </cell>
        </row>
      </sheetData>
      <sheetData sheetId="865">
        <row r="9">
          <cell r="A9" t="str">
            <v>A</v>
          </cell>
        </row>
      </sheetData>
      <sheetData sheetId="866">
        <row r="9">
          <cell r="A9" t="str">
            <v>A</v>
          </cell>
        </row>
      </sheetData>
      <sheetData sheetId="867">
        <row r="9">
          <cell r="A9" t="str">
            <v>A</v>
          </cell>
        </row>
      </sheetData>
      <sheetData sheetId="868">
        <row r="9">
          <cell r="A9" t="str">
            <v>A</v>
          </cell>
        </row>
      </sheetData>
      <sheetData sheetId="869">
        <row r="9">
          <cell r="A9" t="str">
            <v>A</v>
          </cell>
        </row>
      </sheetData>
      <sheetData sheetId="870">
        <row r="9">
          <cell r="A9" t="str">
            <v>A</v>
          </cell>
        </row>
      </sheetData>
      <sheetData sheetId="871">
        <row r="9">
          <cell r="A9" t="str">
            <v>A</v>
          </cell>
        </row>
      </sheetData>
      <sheetData sheetId="872">
        <row r="9">
          <cell r="A9" t="str">
            <v>A</v>
          </cell>
        </row>
      </sheetData>
      <sheetData sheetId="873">
        <row r="9">
          <cell r="A9" t="str">
            <v>A</v>
          </cell>
        </row>
      </sheetData>
      <sheetData sheetId="874">
        <row r="9">
          <cell r="A9" t="str">
            <v>A</v>
          </cell>
        </row>
      </sheetData>
      <sheetData sheetId="875">
        <row r="9">
          <cell r="A9" t="str">
            <v>A</v>
          </cell>
        </row>
      </sheetData>
      <sheetData sheetId="876">
        <row r="9">
          <cell r="A9" t="str">
            <v>A</v>
          </cell>
        </row>
      </sheetData>
      <sheetData sheetId="877">
        <row r="9">
          <cell r="A9" t="str">
            <v>A</v>
          </cell>
        </row>
      </sheetData>
      <sheetData sheetId="878">
        <row r="9">
          <cell r="A9" t="str">
            <v>A</v>
          </cell>
        </row>
      </sheetData>
      <sheetData sheetId="879">
        <row r="9">
          <cell r="A9" t="str">
            <v>A</v>
          </cell>
        </row>
      </sheetData>
      <sheetData sheetId="880">
        <row r="9">
          <cell r="A9" t="str">
            <v>A</v>
          </cell>
        </row>
      </sheetData>
      <sheetData sheetId="881">
        <row r="9">
          <cell r="A9" t="str">
            <v>A</v>
          </cell>
        </row>
      </sheetData>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ow r="9">
          <cell r="A9" t="str">
            <v>A</v>
          </cell>
        </row>
      </sheetData>
      <sheetData sheetId="911">
        <row r="9">
          <cell r="A9" t="str">
            <v>A</v>
          </cell>
        </row>
      </sheetData>
      <sheetData sheetId="912">
        <row r="9">
          <cell r="A9" t="str">
            <v>A</v>
          </cell>
        </row>
      </sheetData>
      <sheetData sheetId="913">
        <row r="9">
          <cell r="A9" t="str">
            <v>A</v>
          </cell>
        </row>
      </sheetData>
      <sheetData sheetId="914">
        <row r="9">
          <cell r="A9" t="str">
            <v>A</v>
          </cell>
        </row>
      </sheetData>
      <sheetData sheetId="915">
        <row r="9">
          <cell r="A9" t="str">
            <v>A</v>
          </cell>
        </row>
      </sheetData>
      <sheetData sheetId="916">
        <row r="9">
          <cell r="A9" t="str">
            <v>A</v>
          </cell>
        </row>
      </sheetData>
      <sheetData sheetId="917">
        <row r="9">
          <cell r="A9" t="str">
            <v>A</v>
          </cell>
        </row>
      </sheetData>
      <sheetData sheetId="918">
        <row r="9">
          <cell r="A9" t="str">
            <v>A</v>
          </cell>
        </row>
      </sheetData>
      <sheetData sheetId="919">
        <row r="9">
          <cell r="A9" t="str">
            <v>A</v>
          </cell>
        </row>
      </sheetData>
      <sheetData sheetId="920">
        <row r="9">
          <cell r="A9" t="str">
            <v>A</v>
          </cell>
        </row>
      </sheetData>
      <sheetData sheetId="921">
        <row r="9">
          <cell r="A9" t="str">
            <v>A</v>
          </cell>
        </row>
      </sheetData>
      <sheetData sheetId="922">
        <row r="9">
          <cell r="A9" t="str">
            <v>A</v>
          </cell>
        </row>
      </sheetData>
      <sheetData sheetId="923">
        <row r="9">
          <cell r="A9" t="str">
            <v>A</v>
          </cell>
        </row>
      </sheetData>
      <sheetData sheetId="924">
        <row r="9">
          <cell r="A9" t="str">
            <v>A</v>
          </cell>
        </row>
      </sheetData>
      <sheetData sheetId="925">
        <row r="9">
          <cell r="A9" t="str">
            <v>A</v>
          </cell>
        </row>
      </sheetData>
      <sheetData sheetId="926">
        <row r="9">
          <cell r="A9" t="str">
            <v>A</v>
          </cell>
        </row>
      </sheetData>
      <sheetData sheetId="927">
        <row r="9">
          <cell r="A9" t="str">
            <v>A</v>
          </cell>
        </row>
      </sheetData>
      <sheetData sheetId="928">
        <row r="9">
          <cell r="A9" t="str">
            <v>A</v>
          </cell>
        </row>
      </sheetData>
      <sheetData sheetId="929">
        <row r="9">
          <cell r="A9" t="str">
            <v>A</v>
          </cell>
        </row>
      </sheetData>
      <sheetData sheetId="930">
        <row r="9">
          <cell r="A9" t="str">
            <v>A</v>
          </cell>
        </row>
      </sheetData>
      <sheetData sheetId="931">
        <row r="9">
          <cell r="A9" t="str">
            <v>A</v>
          </cell>
        </row>
      </sheetData>
      <sheetData sheetId="932">
        <row r="9">
          <cell r="A9" t="str">
            <v>A</v>
          </cell>
        </row>
      </sheetData>
      <sheetData sheetId="933">
        <row r="9">
          <cell r="A9" t="str">
            <v>A</v>
          </cell>
        </row>
      </sheetData>
      <sheetData sheetId="934">
        <row r="9">
          <cell r="A9" t="str">
            <v>A</v>
          </cell>
        </row>
      </sheetData>
      <sheetData sheetId="935">
        <row r="9">
          <cell r="A9" t="str">
            <v>A</v>
          </cell>
        </row>
      </sheetData>
      <sheetData sheetId="936">
        <row r="9">
          <cell r="A9" t="str">
            <v>A</v>
          </cell>
        </row>
      </sheetData>
      <sheetData sheetId="937">
        <row r="9">
          <cell r="A9" t="str">
            <v>A</v>
          </cell>
        </row>
      </sheetData>
      <sheetData sheetId="938">
        <row r="9">
          <cell r="A9" t="str">
            <v>A</v>
          </cell>
        </row>
      </sheetData>
      <sheetData sheetId="939">
        <row r="9">
          <cell r="A9" t="str">
            <v>A</v>
          </cell>
        </row>
      </sheetData>
      <sheetData sheetId="940">
        <row r="9">
          <cell r="A9" t="str">
            <v>A</v>
          </cell>
        </row>
      </sheetData>
      <sheetData sheetId="941">
        <row r="9">
          <cell r="A9" t="str">
            <v>A</v>
          </cell>
        </row>
      </sheetData>
      <sheetData sheetId="942">
        <row r="9">
          <cell r="A9" t="str">
            <v>A</v>
          </cell>
        </row>
      </sheetData>
      <sheetData sheetId="943">
        <row r="9">
          <cell r="A9" t="str">
            <v>A</v>
          </cell>
        </row>
      </sheetData>
      <sheetData sheetId="944">
        <row r="9">
          <cell r="A9" t="str">
            <v>A</v>
          </cell>
        </row>
      </sheetData>
      <sheetData sheetId="945">
        <row r="9">
          <cell r="A9" t="str">
            <v>A</v>
          </cell>
        </row>
      </sheetData>
      <sheetData sheetId="946">
        <row r="9">
          <cell r="A9" t="str">
            <v>A</v>
          </cell>
        </row>
      </sheetData>
      <sheetData sheetId="947">
        <row r="9">
          <cell r="A9" t="str">
            <v>A</v>
          </cell>
        </row>
      </sheetData>
      <sheetData sheetId="948">
        <row r="9">
          <cell r="A9" t="str">
            <v>A</v>
          </cell>
        </row>
      </sheetData>
      <sheetData sheetId="949">
        <row r="9">
          <cell r="A9" t="str">
            <v>A</v>
          </cell>
        </row>
      </sheetData>
      <sheetData sheetId="950">
        <row r="9">
          <cell r="A9" t="str">
            <v>A</v>
          </cell>
        </row>
      </sheetData>
      <sheetData sheetId="951">
        <row r="9">
          <cell r="A9" t="str">
            <v>A</v>
          </cell>
        </row>
      </sheetData>
      <sheetData sheetId="952">
        <row r="9">
          <cell r="A9" t="str">
            <v>A</v>
          </cell>
        </row>
      </sheetData>
      <sheetData sheetId="953">
        <row r="9">
          <cell r="A9" t="str">
            <v>A</v>
          </cell>
        </row>
      </sheetData>
      <sheetData sheetId="954">
        <row r="9">
          <cell r="A9" t="str">
            <v>A</v>
          </cell>
        </row>
      </sheetData>
      <sheetData sheetId="955">
        <row r="9">
          <cell r="A9" t="str">
            <v>A</v>
          </cell>
        </row>
      </sheetData>
      <sheetData sheetId="956">
        <row r="9">
          <cell r="A9" t="str">
            <v>A</v>
          </cell>
        </row>
      </sheetData>
      <sheetData sheetId="957">
        <row r="9">
          <cell r="A9" t="str">
            <v>A</v>
          </cell>
        </row>
      </sheetData>
      <sheetData sheetId="958">
        <row r="9">
          <cell r="A9" t="str">
            <v>A</v>
          </cell>
        </row>
      </sheetData>
      <sheetData sheetId="959">
        <row r="9">
          <cell r="A9" t="str">
            <v>A</v>
          </cell>
        </row>
      </sheetData>
      <sheetData sheetId="960">
        <row r="9">
          <cell r="A9" t="str">
            <v>A</v>
          </cell>
        </row>
      </sheetData>
      <sheetData sheetId="961">
        <row r="9">
          <cell r="A9" t="str">
            <v>A</v>
          </cell>
        </row>
      </sheetData>
      <sheetData sheetId="962">
        <row r="9">
          <cell r="A9" t="str">
            <v>A</v>
          </cell>
        </row>
      </sheetData>
      <sheetData sheetId="963">
        <row r="9">
          <cell r="A9" t="str">
            <v>A</v>
          </cell>
        </row>
      </sheetData>
      <sheetData sheetId="964">
        <row r="9">
          <cell r="A9" t="str">
            <v>A</v>
          </cell>
        </row>
      </sheetData>
      <sheetData sheetId="965">
        <row r="9">
          <cell r="A9" t="str">
            <v>A</v>
          </cell>
        </row>
      </sheetData>
      <sheetData sheetId="966">
        <row r="9">
          <cell r="A9" t="str">
            <v>A</v>
          </cell>
        </row>
      </sheetData>
      <sheetData sheetId="967">
        <row r="9">
          <cell r="A9" t="str">
            <v>A</v>
          </cell>
        </row>
      </sheetData>
      <sheetData sheetId="968">
        <row r="9">
          <cell r="A9" t="str">
            <v>A</v>
          </cell>
        </row>
      </sheetData>
      <sheetData sheetId="969">
        <row r="9">
          <cell r="A9" t="str">
            <v>A</v>
          </cell>
        </row>
      </sheetData>
      <sheetData sheetId="970">
        <row r="9">
          <cell r="A9" t="str">
            <v>A</v>
          </cell>
        </row>
      </sheetData>
      <sheetData sheetId="971">
        <row r="9">
          <cell r="A9" t="str">
            <v>A</v>
          </cell>
        </row>
      </sheetData>
      <sheetData sheetId="972">
        <row r="9">
          <cell r="A9" t="str">
            <v>A</v>
          </cell>
        </row>
      </sheetData>
      <sheetData sheetId="973">
        <row r="9">
          <cell r="A9" t="str">
            <v>A</v>
          </cell>
        </row>
      </sheetData>
      <sheetData sheetId="974">
        <row r="9">
          <cell r="A9" t="str">
            <v>A</v>
          </cell>
        </row>
      </sheetData>
      <sheetData sheetId="975">
        <row r="9">
          <cell r="A9" t="str">
            <v>A</v>
          </cell>
        </row>
      </sheetData>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ow r="9">
          <cell r="A9" t="str">
            <v>A</v>
          </cell>
        </row>
      </sheetData>
      <sheetData sheetId="1288">
        <row r="9">
          <cell r="A9" t="str">
            <v>A</v>
          </cell>
        </row>
      </sheetData>
      <sheetData sheetId="1289">
        <row r="9">
          <cell r="A9" t="str">
            <v>A</v>
          </cell>
        </row>
      </sheetData>
      <sheetData sheetId="1290">
        <row r="9">
          <cell r="A9" t="str">
            <v>A</v>
          </cell>
        </row>
      </sheetData>
      <sheetData sheetId="1291">
        <row r="9">
          <cell r="A9" t="str">
            <v>A</v>
          </cell>
        </row>
      </sheetData>
      <sheetData sheetId="1292">
        <row r="9">
          <cell r="A9" t="str">
            <v>A</v>
          </cell>
        </row>
      </sheetData>
      <sheetData sheetId="1293">
        <row r="9">
          <cell r="A9" t="str">
            <v>A</v>
          </cell>
        </row>
      </sheetData>
      <sheetData sheetId="1294">
        <row r="9">
          <cell r="A9" t="str">
            <v>A</v>
          </cell>
        </row>
      </sheetData>
      <sheetData sheetId="1295">
        <row r="9">
          <cell r="A9" t="str">
            <v>A</v>
          </cell>
        </row>
      </sheetData>
      <sheetData sheetId="1296">
        <row r="9">
          <cell r="A9" t="str">
            <v>A</v>
          </cell>
        </row>
      </sheetData>
      <sheetData sheetId="1297">
        <row r="9">
          <cell r="A9" t="str">
            <v>A</v>
          </cell>
        </row>
      </sheetData>
      <sheetData sheetId="1298">
        <row r="9">
          <cell r="A9" t="str">
            <v>A</v>
          </cell>
        </row>
      </sheetData>
      <sheetData sheetId="1299">
        <row r="9">
          <cell r="A9" t="str">
            <v>A</v>
          </cell>
        </row>
      </sheetData>
      <sheetData sheetId="1300">
        <row r="9">
          <cell r="A9" t="str">
            <v>A</v>
          </cell>
        </row>
      </sheetData>
      <sheetData sheetId="1301">
        <row r="9">
          <cell r="A9" t="str">
            <v>A</v>
          </cell>
        </row>
      </sheetData>
      <sheetData sheetId="1302">
        <row r="9">
          <cell r="A9" t="str">
            <v>A</v>
          </cell>
        </row>
      </sheetData>
      <sheetData sheetId="1303">
        <row r="9">
          <cell r="A9" t="str">
            <v>A</v>
          </cell>
        </row>
      </sheetData>
      <sheetData sheetId="1304">
        <row r="9">
          <cell r="A9" t="str">
            <v>A</v>
          </cell>
        </row>
      </sheetData>
      <sheetData sheetId="1305">
        <row r="9">
          <cell r="A9" t="str">
            <v>A</v>
          </cell>
        </row>
      </sheetData>
      <sheetData sheetId="1306">
        <row r="9">
          <cell r="A9" t="str">
            <v>A</v>
          </cell>
        </row>
      </sheetData>
      <sheetData sheetId="1307">
        <row r="9">
          <cell r="A9" t="str">
            <v>A</v>
          </cell>
        </row>
      </sheetData>
      <sheetData sheetId="1308">
        <row r="9">
          <cell r="A9" t="str">
            <v>A</v>
          </cell>
        </row>
      </sheetData>
      <sheetData sheetId="1309">
        <row r="9">
          <cell r="A9" t="str">
            <v>A</v>
          </cell>
        </row>
      </sheetData>
      <sheetData sheetId="1310">
        <row r="9">
          <cell r="A9" t="str">
            <v>A</v>
          </cell>
        </row>
      </sheetData>
      <sheetData sheetId="1311">
        <row r="9">
          <cell r="A9" t="str">
            <v>A</v>
          </cell>
        </row>
      </sheetData>
      <sheetData sheetId="1312">
        <row r="9">
          <cell r="A9" t="str">
            <v>A</v>
          </cell>
        </row>
      </sheetData>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sheetData sheetId="1325" refreshError="1"/>
      <sheetData sheetId="1326" refreshError="1"/>
      <sheetData sheetId="1327" refreshError="1"/>
      <sheetData sheetId="1328" refreshError="1"/>
      <sheetData sheetId="1329" refreshError="1"/>
      <sheetData sheetId="1330">
        <row r="9">
          <cell r="A9" t="str">
            <v>A</v>
          </cell>
        </row>
      </sheetData>
      <sheetData sheetId="1331">
        <row r="9">
          <cell r="A9" t="str">
            <v>A</v>
          </cell>
        </row>
      </sheetData>
      <sheetData sheetId="1332">
        <row r="9">
          <cell r="A9" t="str">
            <v>A</v>
          </cell>
        </row>
      </sheetData>
      <sheetData sheetId="1333">
        <row r="9">
          <cell r="A9" t="str">
            <v>A</v>
          </cell>
        </row>
      </sheetData>
      <sheetData sheetId="1334">
        <row r="9">
          <cell r="A9" t="str">
            <v>A</v>
          </cell>
        </row>
      </sheetData>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ow r="9">
          <cell r="A9" t="str">
            <v>A</v>
          </cell>
        </row>
      </sheetData>
      <sheetData sheetId="1345">
        <row r="9">
          <cell r="A9" t="str">
            <v>A</v>
          </cell>
        </row>
      </sheetData>
      <sheetData sheetId="1346">
        <row r="9">
          <cell r="A9" t="str">
            <v>A</v>
          </cell>
        </row>
      </sheetData>
      <sheetData sheetId="1347">
        <row r="9">
          <cell r="A9" t="str">
            <v>A</v>
          </cell>
        </row>
      </sheetData>
      <sheetData sheetId="1348">
        <row r="9">
          <cell r="A9" t="str">
            <v>A</v>
          </cell>
        </row>
      </sheetData>
      <sheetData sheetId="1349" refreshError="1"/>
      <sheetData sheetId="1350"/>
      <sheetData sheetId="1351" refreshError="1"/>
      <sheetData sheetId="1352" refreshError="1"/>
      <sheetData sheetId="1353" refreshError="1"/>
      <sheetData sheetId="1354"/>
      <sheetData sheetId="1355"/>
      <sheetData sheetId="1356"/>
      <sheetData sheetId="1357">
        <row r="9">
          <cell r="A9" t="str">
            <v>A</v>
          </cell>
        </row>
      </sheetData>
      <sheetData sheetId="1358"/>
      <sheetData sheetId="1359">
        <row r="9">
          <cell r="A9" t="str">
            <v>A</v>
          </cell>
        </row>
      </sheetData>
      <sheetData sheetId="1360">
        <row r="9">
          <cell r="A9" t="str">
            <v>A</v>
          </cell>
        </row>
      </sheetData>
      <sheetData sheetId="1361">
        <row r="9">
          <cell r="A9" t="str">
            <v>A</v>
          </cell>
        </row>
      </sheetData>
      <sheetData sheetId="1362">
        <row r="9">
          <cell r="A9" t="str">
            <v>A</v>
          </cell>
        </row>
      </sheetData>
      <sheetData sheetId="1363">
        <row r="9">
          <cell r="A9" t="str">
            <v>A</v>
          </cell>
        </row>
      </sheetData>
      <sheetData sheetId="1364">
        <row r="9">
          <cell r="A9" t="str">
            <v>A</v>
          </cell>
        </row>
      </sheetData>
      <sheetData sheetId="1365">
        <row r="9">
          <cell r="A9" t="str">
            <v>A</v>
          </cell>
        </row>
      </sheetData>
      <sheetData sheetId="1366">
        <row r="9">
          <cell r="A9" t="str">
            <v>A</v>
          </cell>
        </row>
      </sheetData>
      <sheetData sheetId="1367">
        <row r="9">
          <cell r="A9" t="str">
            <v>A</v>
          </cell>
        </row>
      </sheetData>
      <sheetData sheetId="1368">
        <row r="9">
          <cell r="A9" t="str">
            <v>A</v>
          </cell>
        </row>
      </sheetData>
      <sheetData sheetId="1369">
        <row r="9">
          <cell r="A9" t="str">
            <v>A</v>
          </cell>
        </row>
      </sheetData>
      <sheetData sheetId="1370">
        <row r="9">
          <cell r="A9" t="str">
            <v>A</v>
          </cell>
        </row>
      </sheetData>
      <sheetData sheetId="1371">
        <row r="9">
          <cell r="A9" t="str">
            <v>A</v>
          </cell>
        </row>
      </sheetData>
      <sheetData sheetId="1372">
        <row r="9">
          <cell r="A9" t="str">
            <v>A</v>
          </cell>
        </row>
      </sheetData>
      <sheetData sheetId="1373">
        <row r="9">
          <cell r="A9" t="str">
            <v>A</v>
          </cell>
        </row>
      </sheetData>
      <sheetData sheetId="1374">
        <row r="9">
          <cell r="A9" t="str">
            <v>A</v>
          </cell>
        </row>
      </sheetData>
      <sheetData sheetId="1375">
        <row r="9">
          <cell r="A9" t="str">
            <v>A</v>
          </cell>
        </row>
      </sheetData>
      <sheetData sheetId="1376">
        <row r="9">
          <cell r="A9" t="str">
            <v>A</v>
          </cell>
        </row>
      </sheetData>
      <sheetData sheetId="1377">
        <row r="9">
          <cell r="A9" t="str">
            <v>A</v>
          </cell>
        </row>
      </sheetData>
      <sheetData sheetId="1378">
        <row r="9">
          <cell r="A9" t="str">
            <v>A</v>
          </cell>
        </row>
      </sheetData>
      <sheetData sheetId="1379">
        <row r="9">
          <cell r="A9" t="str">
            <v>A</v>
          </cell>
        </row>
      </sheetData>
      <sheetData sheetId="1380">
        <row r="9">
          <cell r="A9" t="str">
            <v>A</v>
          </cell>
        </row>
      </sheetData>
      <sheetData sheetId="1381">
        <row r="9">
          <cell r="A9" t="str">
            <v>A</v>
          </cell>
        </row>
      </sheetData>
      <sheetData sheetId="1382">
        <row r="9">
          <cell r="A9" t="str">
            <v>A</v>
          </cell>
        </row>
      </sheetData>
      <sheetData sheetId="1383">
        <row r="9">
          <cell r="A9" t="str">
            <v>A</v>
          </cell>
        </row>
      </sheetData>
      <sheetData sheetId="1384">
        <row r="9">
          <cell r="A9" t="str">
            <v>A</v>
          </cell>
        </row>
      </sheetData>
      <sheetData sheetId="1385">
        <row r="9">
          <cell r="A9" t="str">
            <v>A</v>
          </cell>
        </row>
      </sheetData>
      <sheetData sheetId="1386">
        <row r="9">
          <cell r="A9" t="str">
            <v>A</v>
          </cell>
        </row>
      </sheetData>
      <sheetData sheetId="1387">
        <row r="9">
          <cell r="A9" t="str">
            <v>A</v>
          </cell>
        </row>
      </sheetData>
      <sheetData sheetId="1388">
        <row r="9">
          <cell r="A9" t="str">
            <v>A</v>
          </cell>
        </row>
      </sheetData>
      <sheetData sheetId="1389">
        <row r="9">
          <cell r="A9" t="str">
            <v>A</v>
          </cell>
        </row>
      </sheetData>
      <sheetData sheetId="1390">
        <row r="9">
          <cell r="A9" t="str">
            <v>A</v>
          </cell>
        </row>
      </sheetData>
      <sheetData sheetId="1391">
        <row r="9">
          <cell r="A9" t="str">
            <v>A</v>
          </cell>
        </row>
      </sheetData>
      <sheetData sheetId="1392">
        <row r="9">
          <cell r="A9" t="str">
            <v>A</v>
          </cell>
        </row>
      </sheetData>
      <sheetData sheetId="1393">
        <row r="9">
          <cell r="A9" t="str">
            <v>A</v>
          </cell>
        </row>
      </sheetData>
      <sheetData sheetId="1394">
        <row r="9">
          <cell r="A9" t="str">
            <v>A</v>
          </cell>
        </row>
      </sheetData>
      <sheetData sheetId="1395">
        <row r="9">
          <cell r="A9" t="str">
            <v>A</v>
          </cell>
        </row>
      </sheetData>
      <sheetData sheetId="1396">
        <row r="9">
          <cell r="A9" t="str">
            <v>A</v>
          </cell>
        </row>
      </sheetData>
      <sheetData sheetId="1397">
        <row r="9">
          <cell r="A9" t="str">
            <v>A</v>
          </cell>
        </row>
      </sheetData>
      <sheetData sheetId="1398">
        <row r="9">
          <cell r="A9" t="str">
            <v>A</v>
          </cell>
        </row>
      </sheetData>
      <sheetData sheetId="1399">
        <row r="9">
          <cell r="A9" t="str">
            <v>A</v>
          </cell>
        </row>
      </sheetData>
      <sheetData sheetId="1400">
        <row r="9">
          <cell r="A9" t="str">
            <v>A</v>
          </cell>
        </row>
      </sheetData>
      <sheetData sheetId="1401">
        <row r="9">
          <cell r="A9" t="str">
            <v>A</v>
          </cell>
        </row>
      </sheetData>
      <sheetData sheetId="1402">
        <row r="9">
          <cell r="A9" t="str">
            <v>A</v>
          </cell>
        </row>
      </sheetData>
      <sheetData sheetId="1403">
        <row r="9">
          <cell r="A9" t="str">
            <v>A</v>
          </cell>
        </row>
      </sheetData>
      <sheetData sheetId="1404">
        <row r="9">
          <cell r="A9" t="str">
            <v>A</v>
          </cell>
        </row>
      </sheetData>
      <sheetData sheetId="1405">
        <row r="9">
          <cell r="A9" t="str">
            <v>A</v>
          </cell>
        </row>
      </sheetData>
      <sheetData sheetId="1406">
        <row r="9">
          <cell r="A9" t="str">
            <v>A</v>
          </cell>
        </row>
      </sheetData>
      <sheetData sheetId="1407">
        <row r="9">
          <cell r="A9" t="str">
            <v>A</v>
          </cell>
        </row>
      </sheetData>
      <sheetData sheetId="1408">
        <row r="9">
          <cell r="A9" t="str">
            <v>A</v>
          </cell>
        </row>
      </sheetData>
      <sheetData sheetId="1409">
        <row r="9">
          <cell r="A9" t="str">
            <v>A</v>
          </cell>
        </row>
      </sheetData>
      <sheetData sheetId="1410">
        <row r="9">
          <cell r="A9" t="str">
            <v>A</v>
          </cell>
        </row>
      </sheetData>
      <sheetData sheetId="1411">
        <row r="9">
          <cell r="A9" t="str">
            <v>A</v>
          </cell>
        </row>
      </sheetData>
      <sheetData sheetId="1412">
        <row r="9">
          <cell r="A9" t="str">
            <v>A</v>
          </cell>
        </row>
      </sheetData>
      <sheetData sheetId="1413">
        <row r="9">
          <cell r="A9" t="str">
            <v>A</v>
          </cell>
        </row>
      </sheetData>
      <sheetData sheetId="1414">
        <row r="9">
          <cell r="A9" t="str">
            <v>A</v>
          </cell>
        </row>
      </sheetData>
      <sheetData sheetId="1415">
        <row r="9">
          <cell r="A9" t="str">
            <v>A</v>
          </cell>
        </row>
      </sheetData>
      <sheetData sheetId="1416">
        <row r="9">
          <cell r="A9" t="str">
            <v>A</v>
          </cell>
        </row>
      </sheetData>
      <sheetData sheetId="1417">
        <row r="9">
          <cell r="A9" t="str">
            <v>A</v>
          </cell>
        </row>
      </sheetData>
      <sheetData sheetId="1418">
        <row r="9">
          <cell r="A9" t="str">
            <v>A</v>
          </cell>
        </row>
      </sheetData>
      <sheetData sheetId="1419">
        <row r="9">
          <cell r="A9" t="str">
            <v>A</v>
          </cell>
        </row>
      </sheetData>
      <sheetData sheetId="1420">
        <row r="9">
          <cell r="A9" t="str">
            <v>A</v>
          </cell>
        </row>
      </sheetData>
      <sheetData sheetId="1421">
        <row r="9">
          <cell r="A9" t="str">
            <v>A</v>
          </cell>
        </row>
      </sheetData>
      <sheetData sheetId="1422">
        <row r="9">
          <cell r="A9" t="str">
            <v>A</v>
          </cell>
        </row>
      </sheetData>
      <sheetData sheetId="1423">
        <row r="9">
          <cell r="A9" t="str">
            <v>A</v>
          </cell>
        </row>
      </sheetData>
      <sheetData sheetId="1424">
        <row r="9">
          <cell r="A9" t="str">
            <v>A</v>
          </cell>
        </row>
      </sheetData>
      <sheetData sheetId="1425">
        <row r="9">
          <cell r="A9" t="str">
            <v>A</v>
          </cell>
        </row>
      </sheetData>
      <sheetData sheetId="1426">
        <row r="9">
          <cell r="A9" t="str">
            <v>A</v>
          </cell>
        </row>
      </sheetData>
      <sheetData sheetId="1427">
        <row r="9">
          <cell r="A9" t="str">
            <v>A</v>
          </cell>
        </row>
      </sheetData>
      <sheetData sheetId="1428">
        <row r="9">
          <cell r="A9" t="str">
            <v>A</v>
          </cell>
        </row>
      </sheetData>
      <sheetData sheetId="1429">
        <row r="9">
          <cell r="A9" t="str">
            <v>A</v>
          </cell>
        </row>
      </sheetData>
      <sheetData sheetId="1430">
        <row r="9">
          <cell r="A9" t="str">
            <v>A</v>
          </cell>
        </row>
      </sheetData>
      <sheetData sheetId="1431">
        <row r="9">
          <cell r="A9" t="str">
            <v>A</v>
          </cell>
        </row>
      </sheetData>
      <sheetData sheetId="1432">
        <row r="9">
          <cell r="A9" t="str">
            <v>A</v>
          </cell>
        </row>
      </sheetData>
      <sheetData sheetId="1433">
        <row r="9">
          <cell r="A9" t="str">
            <v>A</v>
          </cell>
        </row>
      </sheetData>
      <sheetData sheetId="1434">
        <row r="9">
          <cell r="A9" t="str">
            <v>A</v>
          </cell>
        </row>
      </sheetData>
      <sheetData sheetId="1435">
        <row r="9">
          <cell r="A9" t="str">
            <v>A</v>
          </cell>
        </row>
      </sheetData>
      <sheetData sheetId="1436">
        <row r="9">
          <cell r="A9" t="str">
            <v>A</v>
          </cell>
        </row>
      </sheetData>
      <sheetData sheetId="1437">
        <row r="9">
          <cell r="A9" t="str">
            <v>A</v>
          </cell>
        </row>
      </sheetData>
      <sheetData sheetId="1438">
        <row r="9">
          <cell r="A9" t="str">
            <v>A</v>
          </cell>
        </row>
      </sheetData>
      <sheetData sheetId="1439">
        <row r="9">
          <cell r="A9" t="str">
            <v>A</v>
          </cell>
        </row>
      </sheetData>
      <sheetData sheetId="1440">
        <row r="9">
          <cell r="A9" t="str">
            <v>A</v>
          </cell>
        </row>
      </sheetData>
      <sheetData sheetId="1441">
        <row r="9">
          <cell r="A9" t="str">
            <v>A</v>
          </cell>
        </row>
      </sheetData>
      <sheetData sheetId="1442">
        <row r="9">
          <cell r="A9" t="str">
            <v>A</v>
          </cell>
        </row>
      </sheetData>
      <sheetData sheetId="1443">
        <row r="9">
          <cell r="A9" t="str">
            <v>A</v>
          </cell>
        </row>
      </sheetData>
      <sheetData sheetId="1444">
        <row r="9">
          <cell r="A9" t="str">
            <v>A</v>
          </cell>
        </row>
      </sheetData>
      <sheetData sheetId="1445">
        <row r="9">
          <cell r="A9" t="str">
            <v>A</v>
          </cell>
        </row>
      </sheetData>
      <sheetData sheetId="1446">
        <row r="9">
          <cell r="A9" t="str">
            <v>A</v>
          </cell>
        </row>
      </sheetData>
      <sheetData sheetId="1447">
        <row r="9">
          <cell r="A9" t="str">
            <v>A</v>
          </cell>
        </row>
      </sheetData>
      <sheetData sheetId="1448">
        <row r="9">
          <cell r="A9" t="str">
            <v>A</v>
          </cell>
        </row>
      </sheetData>
      <sheetData sheetId="1449">
        <row r="9">
          <cell r="A9" t="str">
            <v>A</v>
          </cell>
        </row>
      </sheetData>
      <sheetData sheetId="1450">
        <row r="9">
          <cell r="A9" t="str">
            <v>A</v>
          </cell>
        </row>
      </sheetData>
      <sheetData sheetId="1451">
        <row r="9">
          <cell r="A9" t="str">
            <v>A</v>
          </cell>
        </row>
      </sheetData>
      <sheetData sheetId="1452">
        <row r="9">
          <cell r="A9" t="str">
            <v>A</v>
          </cell>
        </row>
      </sheetData>
      <sheetData sheetId="1453">
        <row r="9">
          <cell r="A9" t="str">
            <v>A</v>
          </cell>
        </row>
      </sheetData>
      <sheetData sheetId="1454">
        <row r="9">
          <cell r="A9" t="str">
            <v>A</v>
          </cell>
        </row>
      </sheetData>
      <sheetData sheetId="1455">
        <row r="9">
          <cell r="A9" t="str">
            <v>A</v>
          </cell>
        </row>
      </sheetData>
      <sheetData sheetId="1456">
        <row r="9">
          <cell r="A9" t="str">
            <v>A</v>
          </cell>
        </row>
      </sheetData>
      <sheetData sheetId="1457">
        <row r="9">
          <cell r="A9" t="str">
            <v>A</v>
          </cell>
        </row>
      </sheetData>
      <sheetData sheetId="1458">
        <row r="9">
          <cell r="A9" t="str">
            <v>A</v>
          </cell>
        </row>
      </sheetData>
      <sheetData sheetId="1459">
        <row r="9">
          <cell r="A9" t="str">
            <v>A</v>
          </cell>
        </row>
      </sheetData>
      <sheetData sheetId="1460">
        <row r="9">
          <cell r="A9" t="str">
            <v>A</v>
          </cell>
        </row>
      </sheetData>
      <sheetData sheetId="1461">
        <row r="9">
          <cell r="A9" t="str">
            <v>A</v>
          </cell>
        </row>
      </sheetData>
      <sheetData sheetId="1462">
        <row r="9">
          <cell r="A9" t="str">
            <v>A</v>
          </cell>
        </row>
      </sheetData>
      <sheetData sheetId="1463">
        <row r="9">
          <cell r="A9" t="str">
            <v>A</v>
          </cell>
        </row>
      </sheetData>
      <sheetData sheetId="1464">
        <row r="9">
          <cell r="A9" t="str">
            <v>A</v>
          </cell>
        </row>
      </sheetData>
      <sheetData sheetId="1465">
        <row r="9">
          <cell r="A9" t="str">
            <v>A</v>
          </cell>
        </row>
      </sheetData>
      <sheetData sheetId="1466">
        <row r="9">
          <cell r="A9" t="str">
            <v>A</v>
          </cell>
        </row>
      </sheetData>
      <sheetData sheetId="1467">
        <row r="9">
          <cell r="A9" t="str">
            <v>A</v>
          </cell>
        </row>
      </sheetData>
      <sheetData sheetId="1468">
        <row r="9">
          <cell r="A9" t="str">
            <v>A</v>
          </cell>
        </row>
      </sheetData>
      <sheetData sheetId="1469">
        <row r="9">
          <cell r="A9" t="str">
            <v>A</v>
          </cell>
        </row>
      </sheetData>
      <sheetData sheetId="1470">
        <row r="9">
          <cell r="A9" t="str">
            <v>A</v>
          </cell>
        </row>
      </sheetData>
      <sheetData sheetId="1471">
        <row r="9">
          <cell r="A9" t="str">
            <v>A</v>
          </cell>
        </row>
      </sheetData>
      <sheetData sheetId="1472">
        <row r="9">
          <cell r="A9" t="str">
            <v>A</v>
          </cell>
        </row>
      </sheetData>
      <sheetData sheetId="1473">
        <row r="9">
          <cell r="A9" t="str">
            <v>A</v>
          </cell>
        </row>
      </sheetData>
      <sheetData sheetId="1474">
        <row r="9">
          <cell r="A9" t="str">
            <v>A</v>
          </cell>
        </row>
      </sheetData>
      <sheetData sheetId="1475">
        <row r="9">
          <cell r="A9" t="str">
            <v>A</v>
          </cell>
        </row>
      </sheetData>
      <sheetData sheetId="1476">
        <row r="9">
          <cell r="A9" t="str">
            <v>A</v>
          </cell>
        </row>
      </sheetData>
      <sheetData sheetId="1477">
        <row r="9">
          <cell r="A9" t="str">
            <v>A</v>
          </cell>
        </row>
      </sheetData>
      <sheetData sheetId="1478">
        <row r="9">
          <cell r="A9" t="str">
            <v>A</v>
          </cell>
        </row>
      </sheetData>
      <sheetData sheetId="1479">
        <row r="9">
          <cell r="A9" t="str">
            <v>A</v>
          </cell>
        </row>
      </sheetData>
      <sheetData sheetId="1480">
        <row r="9">
          <cell r="A9" t="str">
            <v>A</v>
          </cell>
        </row>
      </sheetData>
      <sheetData sheetId="1481">
        <row r="9">
          <cell r="A9" t="str">
            <v>A</v>
          </cell>
        </row>
      </sheetData>
      <sheetData sheetId="1482">
        <row r="9">
          <cell r="A9" t="str">
            <v>A</v>
          </cell>
        </row>
      </sheetData>
      <sheetData sheetId="1483">
        <row r="9">
          <cell r="A9" t="str">
            <v>A</v>
          </cell>
        </row>
      </sheetData>
      <sheetData sheetId="1484">
        <row r="9">
          <cell r="A9" t="str">
            <v>A</v>
          </cell>
        </row>
      </sheetData>
      <sheetData sheetId="1485">
        <row r="9">
          <cell r="A9" t="str">
            <v>A</v>
          </cell>
        </row>
      </sheetData>
      <sheetData sheetId="1486">
        <row r="9">
          <cell r="A9" t="str">
            <v>A</v>
          </cell>
        </row>
      </sheetData>
      <sheetData sheetId="1487">
        <row r="9">
          <cell r="A9" t="str">
            <v>A</v>
          </cell>
        </row>
      </sheetData>
      <sheetData sheetId="1488">
        <row r="9">
          <cell r="A9" t="str">
            <v>A</v>
          </cell>
        </row>
      </sheetData>
      <sheetData sheetId="1489">
        <row r="9">
          <cell r="A9" t="str">
            <v>A</v>
          </cell>
        </row>
      </sheetData>
      <sheetData sheetId="1490">
        <row r="9">
          <cell r="A9" t="str">
            <v>A</v>
          </cell>
        </row>
      </sheetData>
      <sheetData sheetId="1491">
        <row r="9">
          <cell r="A9" t="str">
            <v>A</v>
          </cell>
        </row>
      </sheetData>
      <sheetData sheetId="1492">
        <row r="9">
          <cell r="A9" t="str">
            <v>A</v>
          </cell>
        </row>
      </sheetData>
      <sheetData sheetId="1493">
        <row r="9">
          <cell r="A9" t="str">
            <v>A</v>
          </cell>
        </row>
      </sheetData>
      <sheetData sheetId="1494">
        <row r="9">
          <cell r="A9" t="str">
            <v>A</v>
          </cell>
        </row>
      </sheetData>
      <sheetData sheetId="1495">
        <row r="9">
          <cell r="A9" t="str">
            <v>A</v>
          </cell>
        </row>
      </sheetData>
      <sheetData sheetId="1496">
        <row r="9">
          <cell r="A9" t="str">
            <v>A</v>
          </cell>
        </row>
      </sheetData>
      <sheetData sheetId="1497">
        <row r="9">
          <cell r="A9" t="str">
            <v>A</v>
          </cell>
        </row>
      </sheetData>
      <sheetData sheetId="1498">
        <row r="9">
          <cell r="A9" t="str">
            <v>A</v>
          </cell>
        </row>
      </sheetData>
      <sheetData sheetId="1499">
        <row r="9">
          <cell r="A9" t="str">
            <v>A</v>
          </cell>
        </row>
      </sheetData>
      <sheetData sheetId="1500">
        <row r="9">
          <cell r="A9" t="str">
            <v>A</v>
          </cell>
        </row>
      </sheetData>
      <sheetData sheetId="1501">
        <row r="9">
          <cell r="A9" t="str">
            <v>A</v>
          </cell>
        </row>
      </sheetData>
      <sheetData sheetId="1502">
        <row r="9">
          <cell r="A9" t="str">
            <v>A</v>
          </cell>
        </row>
      </sheetData>
      <sheetData sheetId="1503">
        <row r="9">
          <cell r="A9" t="str">
            <v>A</v>
          </cell>
        </row>
      </sheetData>
      <sheetData sheetId="1504">
        <row r="9">
          <cell r="A9" t="str">
            <v>A</v>
          </cell>
        </row>
      </sheetData>
      <sheetData sheetId="1505">
        <row r="9">
          <cell r="A9" t="str">
            <v>A</v>
          </cell>
        </row>
      </sheetData>
      <sheetData sheetId="1506">
        <row r="9">
          <cell r="A9" t="str">
            <v>A</v>
          </cell>
        </row>
      </sheetData>
      <sheetData sheetId="1507">
        <row r="9">
          <cell r="A9" t="str">
            <v>A</v>
          </cell>
        </row>
      </sheetData>
      <sheetData sheetId="1508">
        <row r="9">
          <cell r="A9" t="str">
            <v>A</v>
          </cell>
        </row>
      </sheetData>
      <sheetData sheetId="1509">
        <row r="9">
          <cell r="A9" t="str">
            <v>A</v>
          </cell>
        </row>
      </sheetData>
      <sheetData sheetId="1510">
        <row r="9">
          <cell r="A9" t="str">
            <v>A</v>
          </cell>
        </row>
      </sheetData>
      <sheetData sheetId="1511">
        <row r="9">
          <cell r="A9" t="str">
            <v>A</v>
          </cell>
        </row>
      </sheetData>
      <sheetData sheetId="1512">
        <row r="9">
          <cell r="A9" t="str">
            <v>A</v>
          </cell>
        </row>
      </sheetData>
      <sheetData sheetId="1513">
        <row r="9">
          <cell r="A9" t="str">
            <v>A</v>
          </cell>
        </row>
      </sheetData>
      <sheetData sheetId="1514">
        <row r="9">
          <cell r="A9" t="str">
            <v>A</v>
          </cell>
        </row>
      </sheetData>
      <sheetData sheetId="1515">
        <row r="9">
          <cell r="A9" t="str">
            <v>A</v>
          </cell>
        </row>
      </sheetData>
      <sheetData sheetId="1516">
        <row r="9">
          <cell r="A9" t="str">
            <v>A</v>
          </cell>
        </row>
      </sheetData>
      <sheetData sheetId="1517">
        <row r="9">
          <cell r="A9" t="str">
            <v>A</v>
          </cell>
        </row>
      </sheetData>
      <sheetData sheetId="1518">
        <row r="9">
          <cell r="A9" t="str">
            <v>A</v>
          </cell>
        </row>
      </sheetData>
      <sheetData sheetId="1519">
        <row r="9">
          <cell r="A9" t="str">
            <v>A</v>
          </cell>
        </row>
      </sheetData>
      <sheetData sheetId="1520">
        <row r="9">
          <cell r="A9" t="str">
            <v>A</v>
          </cell>
        </row>
      </sheetData>
      <sheetData sheetId="1521">
        <row r="9">
          <cell r="A9" t="str">
            <v>A</v>
          </cell>
        </row>
      </sheetData>
      <sheetData sheetId="1522">
        <row r="9">
          <cell r="A9" t="str">
            <v>A</v>
          </cell>
        </row>
      </sheetData>
      <sheetData sheetId="1523">
        <row r="9">
          <cell r="A9" t="str">
            <v>A</v>
          </cell>
        </row>
      </sheetData>
      <sheetData sheetId="1524">
        <row r="9">
          <cell r="A9" t="str">
            <v>A</v>
          </cell>
        </row>
      </sheetData>
      <sheetData sheetId="1525">
        <row r="9">
          <cell r="A9" t="str">
            <v>A</v>
          </cell>
        </row>
      </sheetData>
      <sheetData sheetId="1526">
        <row r="9">
          <cell r="A9" t="str">
            <v>A</v>
          </cell>
        </row>
      </sheetData>
      <sheetData sheetId="1527">
        <row r="9">
          <cell r="A9" t="str">
            <v>A</v>
          </cell>
        </row>
      </sheetData>
      <sheetData sheetId="1528">
        <row r="9">
          <cell r="A9" t="str">
            <v>A</v>
          </cell>
        </row>
      </sheetData>
      <sheetData sheetId="1529">
        <row r="9">
          <cell r="A9" t="str">
            <v>A</v>
          </cell>
        </row>
      </sheetData>
      <sheetData sheetId="1530">
        <row r="9">
          <cell r="A9" t="str">
            <v>A</v>
          </cell>
        </row>
      </sheetData>
      <sheetData sheetId="1531">
        <row r="9">
          <cell r="A9" t="str">
            <v>A</v>
          </cell>
        </row>
      </sheetData>
      <sheetData sheetId="1532">
        <row r="9">
          <cell r="A9" t="str">
            <v>A</v>
          </cell>
        </row>
      </sheetData>
      <sheetData sheetId="1533">
        <row r="9">
          <cell r="A9" t="str">
            <v>A</v>
          </cell>
        </row>
      </sheetData>
      <sheetData sheetId="1534">
        <row r="9">
          <cell r="A9" t="str">
            <v>A</v>
          </cell>
        </row>
      </sheetData>
      <sheetData sheetId="1535">
        <row r="9">
          <cell r="A9" t="str">
            <v>A</v>
          </cell>
        </row>
      </sheetData>
      <sheetData sheetId="1536">
        <row r="9">
          <cell r="A9" t="str">
            <v>A</v>
          </cell>
        </row>
      </sheetData>
      <sheetData sheetId="1537">
        <row r="9">
          <cell r="A9" t="str">
            <v>A</v>
          </cell>
        </row>
      </sheetData>
      <sheetData sheetId="1538">
        <row r="9">
          <cell r="A9" t="str">
            <v>A</v>
          </cell>
        </row>
      </sheetData>
      <sheetData sheetId="1539">
        <row r="9">
          <cell r="A9" t="str">
            <v>A</v>
          </cell>
        </row>
      </sheetData>
      <sheetData sheetId="1540">
        <row r="9">
          <cell r="A9" t="str">
            <v>A</v>
          </cell>
        </row>
      </sheetData>
      <sheetData sheetId="1541">
        <row r="9">
          <cell r="A9" t="str">
            <v>A</v>
          </cell>
        </row>
      </sheetData>
      <sheetData sheetId="1542">
        <row r="9">
          <cell r="A9" t="str">
            <v>A</v>
          </cell>
        </row>
      </sheetData>
      <sheetData sheetId="1543">
        <row r="9">
          <cell r="A9" t="str">
            <v>A</v>
          </cell>
        </row>
      </sheetData>
      <sheetData sheetId="1544">
        <row r="9">
          <cell r="A9" t="str">
            <v>A</v>
          </cell>
        </row>
      </sheetData>
      <sheetData sheetId="1545">
        <row r="9">
          <cell r="A9" t="str">
            <v>A</v>
          </cell>
        </row>
      </sheetData>
      <sheetData sheetId="1546">
        <row r="9">
          <cell r="A9" t="str">
            <v>A</v>
          </cell>
        </row>
      </sheetData>
      <sheetData sheetId="1547">
        <row r="9">
          <cell r="A9" t="str">
            <v>A</v>
          </cell>
        </row>
      </sheetData>
      <sheetData sheetId="1548">
        <row r="9">
          <cell r="A9" t="str">
            <v>A</v>
          </cell>
        </row>
      </sheetData>
      <sheetData sheetId="1549">
        <row r="9">
          <cell r="A9" t="str">
            <v>A</v>
          </cell>
        </row>
      </sheetData>
      <sheetData sheetId="1550">
        <row r="9">
          <cell r="A9" t="str">
            <v>A</v>
          </cell>
        </row>
      </sheetData>
      <sheetData sheetId="1551">
        <row r="9">
          <cell r="A9" t="str">
            <v>A</v>
          </cell>
        </row>
      </sheetData>
      <sheetData sheetId="1552">
        <row r="9">
          <cell r="A9" t="str">
            <v>A</v>
          </cell>
        </row>
      </sheetData>
      <sheetData sheetId="1553">
        <row r="9">
          <cell r="A9" t="str">
            <v>A</v>
          </cell>
        </row>
      </sheetData>
      <sheetData sheetId="1554">
        <row r="9">
          <cell r="A9" t="str">
            <v>A</v>
          </cell>
        </row>
      </sheetData>
      <sheetData sheetId="1555">
        <row r="9">
          <cell r="A9" t="str">
            <v>A</v>
          </cell>
        </row>
      </sheetData>
      <sheetData sheetId="1556">
        <row r="9">
          <cell r="A9" t="str">
            <v>A</v>
          </cell>
        </row>
      </sheetData>
      <sheetData sheetId="1557">
        <row r="9">
          <cell r="A9" t="str">
            <v>A</v>
          </cell>
        </row>
      </sheetData>
      <sheetData sheetId="1558">
        <row r="9">
          <cell r="A9" t="str">
            <v>A</v>
          </cell>
        </row>
      </sheetData>
      <sheetData sheetId="1559">
        <row r="9">
          <cell r="A9" t="str">
            <v>A</v>
          </cell>
        </row>
      </sheetData>
      <sheetData sheetId="1560">
        <row r="9">
          <cell r="A9" t="str">
            <v>A</v>
          </cell>
        </row>
      </sheetData>
      <sheetData sheetId="1561">
        <row r="9">
          <cell r="A9" t="str">
            <v>A</v>
          </cell>
        </row>
      </sheetData>
      <sheetData sheetId="1562">
        <row r="9">
          <cell r="A9" t="str">
            <v>A</v>
          </cell>
        </row>
      </sheetData>
      <sheetData sheetId="1563">
        <row r="9">
          <cell r="A9" t="str">
            <v>A</v>
          </cell>
        </row>
      </sheetData>
      <sheetData sheetId="1564">
        <row r="9">
          <cell r="A9" t="str">
            <v>A</v>
          </cell>
        </row>
      </sheetData>
      <sheetData sheetId="1565">
        <row r="9">
          <cell r="A9" t="str">
            <v>A</v>
          </cell>
        </row>
      </sheetData>
      <sheetData sheetId="1566">
        <row r="9">
          <cell r="A9" t="str">
            <v>A</v>
          </cell>
        </row>
      </sheetData>
      <sheetData sheetId="1567">
        <row r="9">
          <cell r="A9" t="str">
            <v>A</v>
          </cell>
        </row>
      </sheetData>
      <sheetData sheetId="1568">
        <row r="9">
          <cell r="A9" t="str">
            <v>A</v>
          </cell>
        </row>
      </sheetData>
      <sheetData sheetId="1569">
        <row r="9">
          <cell r="A9" t="str">
            <v>A</v>
          </cell>
        </row>
      </sheetData>
      <sheetData sheetId="1570">
        <row r="9">
          <cell r="A9" t="str">
            <v>A</v>
          </cell>
        </row>
      </sheetData>
      <sheetData sheetId="1571">
        <row r="9">
          <cell r="A9" t="str">
            <v>A</v>
          </cell>
        </row>
      </sheetData>
      <sheetData sheetId="1572">
        <row r="9">
          <cell r="A9" t="str">
            <v>A</v>
          </cell>
        </row>
      </sheetData>
      <sheetData sheetId="1573">
        <row r="9">
          <cell r="A9" t="str">
            <v>A</v>
          </cell>
        </row>
      </sheetData>
      <sheetData sheetId="1574">
        <row r="9">
          <cell r="A9" t="str">
            <v>A</v>
          </cell>
        </row>
      </sheetData>
      <sheetData sheetId="1575">
        <row r="9">
          <cell r="A9" t="str">
            <v>A</v>
          </cell>
        </row>
      </sheetData>
      <sheetData sheetId="1576">
        <row r="9">
          <cell r="A9" t="str">
            <v>A</v>
          </cell>
        </row>
      </sheetData>
      <sheetData sheetId="1577">
        <row r="9">
          <cell r="A9" t="str">
            <v>A</v>
          </cell>
        </row>
      </sheetData>
      <sheetData sheetId="1578">
        <row r="9">
          <cell r="A9" t="str">
            <v>A</v>
          </cell>
        </row>
      </sheetData>
      <sheetData sheetId="1579">
        <row r="9">
          <cell r="A9" t="str">
            <v>A</v>
          </cell>
        </row>
      </sheetData>
      <sheetData sheetId="1580">
        <row r="9">
          <cell r="A9" t="str">
            <v>A</v>
          </cell>
        </row>
      </sheetData>
      <sheetData sheetId="1581">
        <row r="9">
          <cell r="A9" t="str">
            <v>A</v>
          </cell>
        </row>
      </sheetData>
      <sheetData sheetId="1582">
        <row r="9">
          <cell r="A9" t="str">
            <v>A</v>
          </cell>
        </row>
      </sheetData>
      <sheetData sheetId="1583">
        <row r="9">
          <cell r="A9" t="str">
            <v>A</v>
          </cell>
        </row>
      </sheetData>
      <sheetData sheetId="1584">
        <row r="9">
          <cell r="A9" t="str">
            <v>A</v>
          </cell>
        </row>
      </sheetData>
      <sheetData sheetId="1585">
        <row r="9">
          <cell r="A9" t="str">
            <v>A</v>
          </cell>
        </row>
      </sheetData>
      <sheetData sheetId="1586">
        <row r="9">
          <cell r="A9" t="str">
            <v>A</v>
          </cell>
        </row>
      </sheetData>
      <sheetData sheetId="1587">
        <row r="9">
          <cell r="A9" t="str">
            <v>A</v>
          </cell>
        </row>
      </sheetData>
      <sheetData sheetId="1588">
        <row r="9">
          <cell r="A9" t="str">
            <v>A</v>
          </cell>
        </row>
      </sheetData>
      <sheetData sheetId="1589">
        <row r="9">
          <cell r="A9" t="str">
            <v>A</v>
          </cell>
        </row>
      </sheetData>
      <sheetData sheetId="1590">
        <row r="9">
          <cell r="A9" t="str">
            <v>A</v>
          </cell>
        </row>
      </sheetData>
      <sheetData sheetId="1591">
        <row r="9">
          <cell r="A9" t="str">
            <v>A</v>
          </cell>
        </row>
      </sheetData>
      <sheetData sheetId="1592">
        <row r="9">
          <cell r="A9" t="str">
            <v>A</v>
          </cell>
        </row>
      </sheetData>
      <sheetData sheetId="1593">
        <row r="9">
          <cell r="A9" t="str">
            <v>A</v>
          </cell>
        </row>
      </sheetData>
      <sheetData sheetId="1594">
        <row r="9">
          <cell r="A9" t="str">
            <v>A</v>
          </cell>
        </row>
      </sheetData>
      <sheetData sheetId="1595">
        <row r="9">
          <cell r="A9" t="str">
            <v>A</v>
          </cell>
        </row>
      </sheetData>
      <sheetData sheetId="1596">
        <row r="9">
          <cell r="A9" t="str">
            <v>A</v>
          </cell>
        </row>
      </sheetData>
      <sheetData sheetId="1597">
        <row r="9">
          <cell r="A9" t="str">
            <v>A</v>
          </cell>
        </row>
      </sheetData>
      <sheetData sheetId="1598">
        <row r="9">
          <cell r="A9" t="str">
            <v>A</v>
          </cell>
        </row>
      </sheetData>
      <sheetData sheetId="1599">
        <row r="9">
          <cell r="A9" t="str">
            <v>A</v>
          </cell>
        </row>
      </sheetData>
      <sheetData sheetId="1600">
        <row r="9">
          <cell r="A9" t="str">
            <v>A</v>
          </cell>
        </row>
      </sheetData>
      <sheetData sheetId="1601">
        <row r="9">
          <cell r="A9" t="str">
            <v>A</v>
          </cell>
        </row>
      </sheetData>
      <sheetData sheetId="1602">
        <row r="9">
          <cell r="A9" t="str">
            <v>A</v>
          </cell>
        </row>
      </sheetData>
      <sheetData sheetId="1603">
        <row r="9">
          <cell r="A9" t="str">
            <v>A</v>
          </cell>
        </row>
      </sheetData>
      <sheetData sheetId="1604">
        <row r="9">
          <cell r="A9" t="str">
            <v>A</v>
          </cell>
        </row>
      </sheetData>
      <sheetData sheetId="1605">
        <row r="9">
          <cell r="A9" t="str">
            <v>A</v>
          </cell>
        </row>
      </sheetData>
      <sheetData sheetId="1606">
        <row r="9">
          <cell r="A9" t="str">
            <v>A</v>
          </cell>
        </row>
      </sheetData>
      <sheetData sheetId="1607">
        <row r="9">
          <cell r="A9" t="str">
            <v>A</v>
          </cell>
        </row>
      </sheetData>
      <sheetData sheetId="1608">
        <row r="9">
          <cell r="A9" t="str">
            <v>A</v>
          </cell>
        </row>
      </sheetData>
      <sheetData sheetId="1609">
        <row r="9">
          <cell r="A9" t="str">
            <v>A</v>
          </cell>
        </row>
      </sheetData>
      <sheetData sheetId="1610">
        <row r="9">
          <cell r="A9" t="str">
            <v>A</v>
          </cell>
        </row>
      </sheetData>
      <sheetData sheetId="1611">
        <row r="9">
          <cell r="A9" t="str">
            <v>A</v>
          </cell>
        </row>
      </sheetData>
      <sheetData sheetId="1612">
        <row r="9">
          <cell r="A9" t="str">
            <v>A</v>
          </cell>
        </row>
      </sheetData>
      <sheetData sheetId="1613">
        <row r="9">
          <cell r="A9" t="str">
            <v>A</v>
          </cell>
        </row>
      </sheetData>
      <sheetData sheetId="1614">
        <row r="9">
          <cell r="A9" t="str">
            <v>A</v>
          </cell>
        </row>
      </sheetData>
      <sheetData sheetId="1615">
        <row r="9">
          <cell r="A9" t="str">
            <v>A</v>
          </cell>
        </row>
      </sheetData>
      <sheetData sheetId="1616">
        <row r="9">
          <cell r="A9" t="str">
            <v>A</v>
          </cell>
        </row>
      </sheetData>
      <sheetData sheetId="1617">
        <row r="9">
          <cell r="A9" t="str">
            <v>A</v>
          </cell>
        </row>
      </sheetData>
      <sheetData sheetId="1618">
        <row r="9">
          <cell r="A9" t="str">
            <v>A</v>
          </cell>
        </row>
      </sheetData>
      <sheetData sheetId="1619">
        <row r="9">
          <cell r="A9" t="str">
            <v>A</v>
          </cell>
        </row>
      </sheetData>
      <sheetData sheetId="1620">
        <row r="9">
          <cell r="A9" t="str">
            <v>A</v>
          </cell>
        </row>
      </sheetData>
      <sheetData sheetId="1621">
        <row r="9">
          <cell r="A9" t="str">
            <v>A</v>
          </cell>
        </row>
      </sheetData>
      <sheetData sheetId="1622">
        <row r="9">
          <cell r="A9" t="str">
            <v>A</v>
          </cell>
        </row>
      </sheetData>
      <sheetData sheetId="1623">
        <row r="9">
          <cell r="A9" t="str">
            <v>A</v>
          </cell>
        </row>
      </sheetData>
      <sheetData sheetId="1624">
        <row r="9">
          <cell r="A9" t="str">
            <v>A</v>
          </cell>
        </row>
      </sheetData>
      <sheetData sheetId="1625">
        <row r="9">
          <cell r="A9" t="str">
            <v>A</v>
          </cell>
        </row>
      </sheetData>
      <sheetData sheetId="1626">
        <row r="9">
          <cell r="A9" t="str">
            <v>A</v>
          </cell>
        </row>
      </sheetData>
      <sheetData sheetId="1627">
        <row r="9">
          <cell r="A9" t="str">
            <v>A</v>
          </cell>
        </row>
      </sheetData>
      <sheetData sheetId="1628">
        <row r="9">
          <cell r="A9" t="str">
            <v>A</v>
          </cell>
        </row>
      </sheetData>
      <sheetData sheetId="1629">
        <row r="9">
          <cell r="A9" t="str">
            <v>A</v>
          </cell>
        </row>
      </sheetData>
      <sheetData sheetId="1630">
        <row r="9">
          <cell r="A9" t="str">
            <v>A</v>
          </cell>
        </row>
      </sheetData>
      <sheetData sheetId="1631">
        <row r="9">
          <cell r="A9" t="str">
            <v>A</v>
          </cell>
        </row>
      </sheetData>
      <sheetData sheetId="1632">
        <row r="9">
          <cell r="A9" t="str">
            <v>A</v>
          </cell>
        </row>
      </sheetData>
      <sheetData sheetId="1633">
        <row r="9">
          <cell r="A9" t="str">
            <v>A</v>
          </cell>
        </row>
      </sheetData>
      <sheetData sheetId="1634">
        <row r="9">
          <cell r="A9" t="str">
            <v>A</v>
          </cell>
        </row>
      </sheetData>
      <sheetData sheetId="1635">
        <row r="9">
          <cell r="A9" t="str">
            <v>A</v>
          </cell>
        </row>
      </sheetData>
      <sheetData sheetId="1636">
        <row r="9">
          <cell r="A9" t="str">
            <v>A</v>
          </cell>
        </row>
      </sheetData>
      <sheetData sheetId="1637">
        <row r="9">
          <cell r="A9" t="str">
            <v>A</v>
          </cell>
        </row>
      </sheetData>
      <sheetData sheetId="1638">
        <row r="9">
          <cell r="A9" t="str">
            <v>A</v>
          </cell>
        </row>
      </sheetData>
      <sheetData sheetId="1639">
        <row r="9">
          <cell r="A9" t="str">
            <v>A</v>
          </cell>
        </row>
      </sheetData>
      <sheetData sheetId="1640">
        <row r="9">
          <cell r="A9" t="str">
            <v>A</v>
          </cell>
        </row>
      </sheetData>
      <sheetData sheetId="1641">
        <row r="9">
          <cell r="A9" t="str">
            <v>A</v>
          </cell>
        </row>
      </sheetData>
      <sheetData sheetId="1642">
        <row r="9">
          <cell r="A9" t="str">
            <v>A</v>
          </cell>
        </row>
      </sheetData>
      <sheetData sheetId="1643">
        <row r="9">
          <cell r="A9" t="str">
            <v>A</v>
          </cell>
        </row>
      </sheetData>
      <sheetData sheetId="1644">
        <row r="9">
          <cell r="A9" t="str">
            <v>A</v>
          </cell>
        </row>
      </sheetData>
      <sheetData sheetId="1645">
        <row r="9">
          <cell r="A9" t="str">
            <v>A</v>
          </cell>
        </row>
      </sheetData>
      <sheetData sheetId="1646">
        <row r="9">
          <cell r="A9" t="str">
            <v>A</v>
          </cell>
        </row>
      </sheetData>
      <sheetData sheetId="1647">
        <row r="9">
          <cell r="A9" t="str">
            <v>A</v>
          </cell>
        </row>
      </sheetData>
      <sheetData sheetId="1648">
        <row r="9">
          <cell r="A9" t="str">
            <v>A</v>
          </cell>
        </row>
      </sheetData>
      <sheetData sheetId="1649">
        <row r="9">
          <cell r="A9" t="str">
            <v>A</v>
          </cell>
        </row>
      </sheetData>
      <sheetData sheetId="1650">
        <row r="9">
          <cell r="A9" t="str">
            <v>A</v>
          </cell>
        </row>
      </sheetData>
      <sheetData sheetId="1651">
        <row r="9">
          <cell r="A9" t="str">
            <v>A</v>
          </cell>
        </row>
      </sheetData>
      <sheetData sheetId="1652">
        <row r="9">
          <cell r="A9" t="str">
            <v>A</v>
          </cell>
        </row>
      </sheetData>
      <sheetData sheetId="1653">
        <row r="9">
          <cell r="A9" t="str">
            <v>A</v>
          </cell>
        </row>
      </sheetData>
      <sheetData sheetId="1654">
        <row r="9">
          <cell r="A9" t="str">
            <v>A</v>
          </cell>
        </row>
      </sheetData>
      <sheetData sheetId="1655">
        <row r="9">
          <cell r="A9" t="str">
            <v>A</v>
          </cell>
        </row>
      </sheetData>
      <sheetData sheetId="1656">
        <row r="9">
          <cell r="A9" t="str">
            <v>A</v>
          </cell>
        </row>
      </sheetData>
      <sheetData sheetId="1657">
        <row r="9">
          <cell r="A9" t="str">
            <v>A</v>
          </cell>
        </row>
      </sheetData>
      <sheetData sheetId="1658">
        <row r="9">
          <cell r="A9" t="str">
            <v>A</v>
          </cell>
        </row>
      </sheetData>
      <sheetData sheetId="1659">
        <row r="9">
          <cell r="A9" t="str">
            <v>A</v>
          </cell>
        </row>
      </sheetData>
      <sheetData sheetId="1660">
        <row r="9">
          <cell r="A9" t="str">
            <v>A</v>
          </cell>
        </row>
      </sheetData>
      <sheetData sheetId="1661" refreshError="1"/>
      <sheetData sheetId="1662">
        <row r="9">
          <cell r="A9" t="str">
            <v>A</v>
          </cell>
        </row>
      </sheetData>
      <sheetData sheetId="1663">
        <row r="9">
          <cell r="A9" t="str">
            <v>A</v>
          </cell>
        </row>
      </sheetData>
      <sheetData sheetId="1664">
        <row r="9">
          <cell r="A9" t="str">
            <v>A</v>
          </cell>
        </row>
      </sheetData>
      <sheetData sheetId="1665">
        <row r="9">
          <cell r="A9" t="str">
            <v>A</v>
          </cell>
        </row>
      </sheetData>
      <sheetData sheetId="1666">
        <row r="9">
          <cell r="A9" t="str">
            <v>A</v>
          </cell>
        </row>
      </sheetData>
      <sheetData sheetId="1667" refreshError="1"/>
      <sheetData sheetId="1668" refreshError="1"/>
      <sheetData sheetId="1669" refreshError="1"/>
      <sheetData sheetId="1670">
        <row r="9">
          <cell r="A9" t="str">
            <v>A</v>
          </cell>
        </row>
      </sheetData>
      <sheetData sheetId="1671">
        <row r="9">
          <cell r="A9" t="str">
            <v>A</v>
          </cell>
        </row>
      </sheetData>
      <sheetData sheetId="1672" refreshError="1"/>
      <sheetData sheetId="1673">
        <row r="9">
          <cell r="A9" t="str">
            <v>A</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ow r="9">
          <cell r="A9" t="str">
            <v>A</v>
          </cell>
        </row>
      </sheetData>
      <sheetData sheetId="1685" refreshError="1"/>
      <sheetData sheetId="1686" refreshError="1"/>
      <sheetData sheetId="1687" refreshError="1"/>
      <sheetData sheetId="1688" refreshError="1"/>
      <sheetData sheetId="1689">
        <row r="9">
          <cell r="A9" t="str">
            <v>A</v>
          </cell>
        </row>
      </sheetData>
      <sheetData sheetId="1690">
        <row r="9">
          <cell r="A9" t="str">
            <v>A</v>
          </cell>
        </row>
      </sheetData>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sheetData sheetId="1707"/>
      <sheetData sheetId="1708"/>
      <sheetData sheetId="1709">
        <row r="9">
          <cell r="A9" t="str">
            <v>A</v>
          </cell>
        </row>
      </sheetData>
      <sheetData sheetId="1710" refreshError="1"/>
      <sheetData sheetId="1711" refreshError="1"/>
      <sheetData sheetId="1712" refreshError="1"/>
      <sheetData sheetId="1713" refreshError="1"/>
      <sheetData sheetId="1714">
        <row r="9">
          <cell r="A9" t="str">
            <v>A</v>
          </cell>
        </row>
      </sheetData>
      <sheetData sheetId="1715" refreshError="1"/>
      <sheetData sheetId="1716">
        <row r="9">
          <cell r="A9" t="str">
            <v>A</v>
          </cell>
        </row>
      </sheetData>
      <sheetData sheetId="1717" refreshError="1"/>
      <sheetData sheetId="1718" refreshError="1"/>
      <sheetData sheetId="1719" refreshError="1"/>
      <sheetData sheetId="1720" refreshError="1"/>
      <sheetData sheetId="1721" refreshError="1"/>
      <sheetData sheetId="1722"/>
      <sheetData sheetId="1723"/>
      <sheetData sheetId="1724">
        <row r="9">
          <cell r="A9" t="str">
            <v>A</v>
          </cell>
        </row>
      </sheetData>
      <sheetData sheetId="1725" refreshError="1"/>
      <sheetData sheetId="1726"/>
      <sheetData sheetId="1727"/>
      <sheetData sheetId="1728" refreshError="1"/>
      <sheetData sheetId="1729" refreshError="1"/>
      <sheetData sheetId="1730"/>
      <sheetData sheetId="173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ow r="9">
          <cell r="A9" t="str">
            <v>A</v>
          </cell>
        </row>
      </sheetData>
      <sheetData sheetId="1747" refreshError="1"/>
      <sheetData sheetId="1748"/>
      <sheetData sheetId="1749"/>
      <sheetData sheetId="1750"/>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sheetData sheetId="1760"/>
      <sheetData sheetId="1761" refreshError="1"/>
      <sheetData sheetId="1762" refreshError="1"/>
      <sheetData sheetId="1763" refreshError="1"/>
      <sheetData sheetId="1764" refreshError="1"/>
      <sheetData sheetId="1765" refreshError="1"/>
      <sheetData sheetId="1766" refreshError="1"/>
      <sheetData sheetId="1767" refreshError="1"/>
      <sheetData sheetId="1768">
        <row r="9">
          <cell r="A9" t="str">
            <v>A</v>
          </cell>
        </row>
      </sheetData>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ow r="9">
          <cell r="A9" t="str">
            <v>A</v>
          </cell>
        </row>
      </sheetData>
      <sheetData sheetId="1778">
        <row r="9">
          <cell r="A9" t="str">
            <v>A</v>
          </cell>
        </row>
      </sheetData>
      <sheetData sheetId="1779">
        <row r="9">
          <cell r="A9" t="str">
            <v>A</v>
          </cell>
        </row>
      </sheetData>
      <sheetData sheetId="1780">
        <row r="9">
          <cell r="A9" t="str">
            <v>A</v>
          </cell>
        </row>
      </sheetData>
      <sheetData sheetId="1781">
        <row r="9">
          <cell r="A9" t="str">
            <v>A</v>
          </cell>
        </row>
      </sheetData>
      <sheetData sheetId="1782">
        <row r="9">
          <cell r="A9" t="str">
            <v>A</v>
          </cell>
        </row>
      </sheetData>
      <sheetData sheetId="1783">
        <row r="9">
          <cell r="A9" t="str">
            <v>A</v>
          </cell>
        </row>
      </sheetData>
      <sheetData sheetId="1784">
        <row r="9">
          <cell r="A9" t="str">
            <v>A</v>
          </cell>
        </row>
      </sheetData>
      <sheetData sheetId="1785">
        <row r="9">
          <cell r="A9" t="str">
            <v>A</v>
          </cell>
        </row>
      </sheetData>
      <sheetData sheetId="1786">
        <row r="9">
          <cell r="A9" t="str">
            <v>A</v>
          </cell>
        </row>
      </sheetData>
      <sheetData sheetId="1787">
        <row r="9">
          <cell r="A9" t="str">
            <v>A</v>
          </cell>
        </row>
      </sheetData>
      <sheetData sheetId="1788">
        <row r="9">
          <cell r="A9" t="str">
            <v>A</v>
          </cell>
        </row>
      </sheetData>
      <sheetData sheetId="1789">
        <row r="9">
          <cell r="A9" t="str">
            <v>A</v>
          </cell>
        </row>
      </sheetData>
      <sheetData sheetId="1790">
        <row r="9">
          <cell r="A9" t="str">
            <v>A</v>
          </cell>
        </row>
      </sheetData>
      <sheetData sheetId="1791">
        <row r="9">
          <cell r="A9" t="str">
            <v>A</v>
          </cell>
        </row>
      </sheetData>
      <sheetData sheetId="1792">
        <row r="9">
          <cell r="A9" t="str">
            <v>A</v>
          </cell>
        </row>
      </sheetData>
      <sheetData sheetId="1793">
        <row r="9">
          <cell r="A9" t="str">
            <v>A</v>
          </cell>
        </row>
      </sheetData>
      <sheetData sheetId="1794">
        <row r="9">
          <cell r="A9" t="str">
            <v>A</v>
          </cell>
        </row>
      </sheetData>
      <sheetData sheetId="1795">
        <row r="9">
          <cell r="A9" t="str">
            <v>A</v>
          </cell>
        </row>
      </sheetData>
      <sheetData sheetId="1796">
        <row r="9">
          <cell r="A9" t="str">
            <v>A</v>
          </cell>
        </row>
      </sheetData>
      <sheetData sheetId="1797">
        <row r="9">
          <cell r="A9" t="str">
            <v>A</v>
          </cell>
        </row>
      </sheetData>
      <sheetData sheetId="1798">
        <row r="9">
          <cell r="A9" t="str">
            <v>A</v>
          </cell>
        </row>
      </sheetData>
      <sheetData sheetId="1799">
        <row r="9">
          <cell r="A9" t="str">
            <v>A</v>
          </cell>
        </row>
      </sheetData>
      <sheetData sheetId="1800">
        <row r="9">
          <cell r="A9" t="str">
            <v>A</v>
          </cell>
        </row>
      </sheetData>
      <sheetData sheetId="1801">
        <row r="9">
          <cell r="A9" t="str">
            <v>A</v>
          </cell>
        </row>
      </sheetData>
      <sheetData sheetId="1802">
        <row r="9">
          <cell r="A9" t="str">
            <v>A</v>
          </cell>
        </row>
      </sheetData>
      <sheetData sheetId="1803">
        <row r="9">
          <cell r="A9" t="str">
            <v>A</v>
          </cell>
        </row>
      </sheetData>
      <sheetData sheetId="1804">
        <row r="9">
          <cell r="A9" t="str">
            <v>A</v>
          </cell>
        </row>
      </sheetData>
      <sheetData sheetId="1805">
        <row r="9">
          <cell r="A9" t="str">
            <v>A</v>
          </cell>
        </row>
      </sheetData>
      <sheetData sheetId="1806">
        <row r="9">
          <cell r="A9" t="str">
            <v>A</v>
          </cell>
        </row>
      </sheetData>
      <sheetData sheetId="1807">
        <row r="9">
          <cell r="A9" t="str">
            <v>A</v>
          </cell>
        </row>
      </sheetData>
      <sheetData sheetId="1808">
        <row r="9">
          <cell r="A9" t="str">
            <v>A</v>
          </cell>
        </row>
      </sheetData>
      <sheetData sheetId="1809">
        <row r="9">
          <cell r="A9" t="str">
            <v>A</v>
          </cell>
        </row>
      </sheetData>
      <sheetData sheetId="1810">
        <row r="9">
          <cell r="A9" t="str">
            <v>A</v>
          </cell>
        </row>
      </sheetData>
      <sheetData sheetId="1811">
        <row r="9">
          <cell r="A9" t="str">
            <v>A</v>
          </cell>
        </row>
      </sheetData>
      <sheetData sheetId="1812">
        <row r="9">
          <cell r="A9" t="str">
            <v>A</v>
          </cell>
        </row>
      </sheetData>
      <sheetData sheetId="1813">
        <row r="9">
          <cell r="A9" t="str">
            <v>A</v>
          </cell>
        </row>
      </sheetData>
      <sheetData sheetId="1814">
        <row r="9">
          <cell r="A9" t="str">
            <v>A</v>
          </cell>
        </row>
      </sheetData>
      <sheetData sheetId="1815">
        <row r="9">
          <cell r="A9" t="str">
            <v>A</v>
          </cell>
        </row>
      </sheetData>
      <sheetData sheetId="1816">
        <row r="9">
          <cell r="A9" t="str">
            <v>A</v>
          </cell>
        </row>
      </sheetData>
      <sheetData sheetId="1817">
        <row r="9">
          <cell r="A9" t="str">
            <v>A</v>
          </cell>
        </row>
      </sheetData>
      <sheetData sheetId="1818">
        <row r="9">
          <cell r="A9" t="str">
            <v>A</v>
          </cell>
        </row>
      </sheetData>
      <sheetData sheetId="1819">
        <row r="9">
          <cell r="A9" t="str">
            <v>A</v>
          </cell>
        </row>
      </sheetData>
      <sheetData sheetId="1820">
        <row r="9">
          <cell r="A9" t="str">
            <v>A</v>
          </cell>
        </row>
      </sheetData>
      <sheetData sheetId="1821">
        <row r="9">
          <cell r="A9" t="str">
            <v>A</v>
          </cell>
        </row>
      </sheetData>
      <sheetData sheetId="1822">
        <row r="9">
          <cell r="A9" t="str">
            <v>A</v>
          </cell>
        </row>
      </sheetData>
      <sheetData sheetId="1823">
        <row r="9">
          <cell r="A9" t="str">
            <v>A</v>
          </cell>
        </row>
      </sheetData>
      <sheetData sheetId="1824">
        <row r="9">
          <cell r="A9" t="str">
            <v>A</v>
          </cell>
        </row>
      </sheetData>
      <sheetData sheetId="1825">
        <row r="9">
          <cell r="A9" t="str">
            <v>A</v>
          </cell>
        </row>
      </sheetData>
      <sheetData sheetId="1826">
        <row r="9">
          <cell r="A9" t="str">
            <v>A</v>
          </cell>
        </row>
      </sheetData>
      <sheetData sheetId="1827">
        <row r="9">
          <cell r="A9" t="str">
            <v>A</v>
          </cell>
        </row>
      </sheetData>
      <sheetData sheetId="1828">
        <row r="9">
          <cell r="A9" t="str">
            <v>A</v>
          </cell>
        </row>
      </sheetData>
      <sheetData sheetId="1829">
        <row r="9">
          <cell r="A9" t="str">
            <v>A</v>
          </cell>
        </row>
      </sheetData>
      <sheetData sheetId="1830">
        <row r="9">
          <cell r="A9" t="str">
            <v>A</v>
          </cell>
        </row>
      </sheetData>
      <sheetData sheetId="1831">
        <row r="9">
          <cell r="A9" t="str">
            <v>A</v>
          </cell>
        </row>
      </sheetData>
      <sheetData sheetId="1832">
        <row r="9">
          <cell r="A9" t="str">
            <v>A</v>
          </cell>
        </row>
      </sheetData>
      <sheetData sheetId="1833">
        <row r="9">
          <cell r="A9" t="str">
            <v>A</v>
          </cell>
        </row>
      </sheetData>
      <sheetData sheetId="1834">
        <row r="9">
          <cell r="A9" t="str">
            <v>A</v>
          </cell>
        </row>
      </sheetData>
      <sheetData sheetId="1835">
        <row r="9">
          <cell r="A9" t="str">
            <v>A</v>
          </cell>
        </row>
      </sheetData>
      <sheetData sheetId="1836">
        <row r="9">
          <cell r="A9" t="str">
            <v>A</v>
          </cell>
        </row>
      </sheetData>
      <sheetData sheetId="1837">
        <row r="9">
          <cell r="A9" t="str">
            <v>A</v>
          </cell>
        </row>
      </sheetData>
      <sheetData sheetId="1838">
        <row r="9">
          <cell r="A9" t="str">
            <v>A</v>
          </cell>
        </row>
      </sheetData>
      <sheetData sheetId="1839">
        <row r="9">
          <cell r="A9" t="str">
            <v>A</v>
          </cell>
        </row>
      </sheetData>
      <sheetData sheetId="1840">
        <row r="9">
          <cell r="A9" t="str">
            <v>A</v>
          </cell>
        </row>
      </sheetData>
      <sheetData sheetId="1841">
        <row r="9">
          <cell r="A9" t="str">
            <v>A</v>
          </cell>
        </row>
      </sheetData>
      <sheetData sheetId="1842">
        <row r="9">
          <cell r="A9" t="str">
            <v>A</v>
          </cell>
        </row>
      </sheetData>
      <sheetData sheetId="1843">
        <row r="9">
          <cell r="A9" t="str">
            <v>A</v>
          </cell>
        </row>
      </sheetData>
      <sheetData sheetId="1844">
        <row r="9">
          <cell r="A9" t="str">
            <v>A</v>
          </cell>
        </row>
      </sheetData>
      <sheetData sheetId="1845">
        <row r="9">
          <cell r="A9" t="str">
            <v>A</v>
          </cell>
        </row>
      </sheetData>
      <sheetData sheetId="1846">
        <row r="9">
          <cell r="A9" t="str">
            <v>A</v>
          </cell>
        </row>
      </sheetData>
      <sheetData sheetId="1847">
        <row r="9">
          <cell r="A9" t="str">
            <v>A</v>
          </cell>
        </row>
      </sheetData>
      <sheetData sheetId="1848">
        <row r="9">
          <cell r="A9" t="str">
            <v>A</v>
          </cell>
        </row>
      </sheetData>
      <sheetData sheetId="1849">
        <row r="9">
          <cell r="A9" t="str">
            <v>A</v>
          </cell>
        </row>
      </sheetData>
      <sheetData sheetId="1850">
        <row r="9">
          <cell r="A9" t="str">
            <v>A</v>
          </cell>
        </row>
      </sheetData>
      <sheetData sheetId="1851">
        <row r="9">
          <cell r="A9" t="str">
            <v>A</v>
          </cell>
        </row>
      </sheetData>
      <sheetData sheetId="1852">
        <row r="9">
          <cell r="A9" t="str">
            <v>A</v>
          </cell>
        </row>
      </sheetData>
      <sheetData sheetId="1853">
        <row r="9">
          <cell r="A9" t="str">
            <v>A</v>
          </cell>
        </row>
      </sheetData>
      <sheetData sheetId="1854">
        <row r="9">
          <cell r="A9" t="str">
            <v>A</v>
          </cell>
        </row>
      </sheetData>
      <sheetData sheetId="1855">
        <row r="9">
          <cell r="A9" t="str">
            <v>A</v>
          </cell>
        </row>
      </sheetData>
      <sheetData sheetId="1856">
        <row r="9">
          <cell r="A9" t="str">
            <v>A</v>
          </cell>
        </row>
      </sheetData>
      <sheetData sheetId="1857">
        <row r="9">
          <cell r="A9" t="str">
            <v>A</v>
          </cell>
        </row>
      </sheetData>
      <sheetData sheetId="1858">
        <row r="9">
          <cell r="A9" t="str">
            <v>A</v>
          </cell>
        </row>
      </sheetData>
      <sheetData sheetId="1859">
        <row r="9">
          <cell r="A9" t="str">
            <v>A</v>
          </cell>
        </row>
      </sheetData>
      <sheetData sheetId="1860">
        <row r="9">
          <cell r="A9" t="str">
            <v>A</v>
          </cell>
        </row>
      </sheetData>
      <sheetData sheetId="1861">
        <row r="9">
          <cell r="A9" t="str">
            <v>A</v>
          </cell>
        </row>
      </sheetData>
      <sheetData sheetId="1862">
        <row r="9">
          <cell r="A9" t="str">
            <v>A</v>
          </cell>
        </row>
      </sheetData>
      <sheetData sheetId="1863">
        <row r="9">
          <cell r="A9" t="str">
            <v>A</v>
          </cell>
        </row>
      </sheetData>
      <sheetData sheetId="1864">
        <row r="9">
          <cell r="A9" t="str">
            <v>A</v>
          </cell>
        </row>
      </sheetData>
      <sheetData sheetId="1865">
        <row r="9">
          <cell r="A9" t="str">
            <v>A</v>
          </cell>
        </row>
      </sheetData>
      <sheetData sheetId="1866">
        <row r="9">
          <cell r="A9" t="str">
            <v>A</v>
          </cell>
        </row>
      </sheetData>
      <sheetData sheetId="1867">
        <row r="9">
          <cell r="A9" t="str">
            <v>A</v>
          </cell>
        </row>
      </sheetData>
      <sheetData sheetId="1868">
        <row r="9">
          <cell r="A9" t="str">
            <v>A</v>
          </cell>
        </row>
      </sheetData>
      <sheetData sheetId="1869">
        <row r="9">
          <cell r="A9" t="str">
            <v>A</v>
          </cell>
        </row>
      </sheetData>
      <sheetData sheetId="1870">
        <row r="9">
          <cell r="A9" t="str">
            <v>A</v>
          </cell>
        </row>
      </sheetData>
      <sheetData sheetId="1871">
        <row r="9">
          <cell r="A9" t="str">
            <v>A</v>
          </cell>
        </row>
      </sheetData>
      <sheetData sheetId="1872">
        <row r="9">
          <cell r="A9" t="str">
            <v>A</v>
          </cell>
        </row>
      </sheetData>
      <sheetData sheetId="1873">
        <row r="9">
          <cell r="A9" t="str">
            <v>A</v>
          </cell>
        </row>
      </sheetData>
      <sheetData sheetId="1874">
        <row r="9">
          <cell r="A9" t="str">
            <v>A</v>
          </cell>
        </row>
      </sheetData>
      <sheetData sheetId="1875">
        <row r="9">
          <cell r="A9" t="str">
            <v>A</v>
          </cell>
        </row>
      </sheetData>
      <sheetData sheetId="1876">
        <row r="9">
          <cell r="A9" t="str">
            <v>A</v>
          </cell>
        </row>
      </sheetData>
      <sheetData sheetId="1877">
        <row r="9">
          <cell r="A9" t="str">
            <v>A</v>
          </cell>
        </row>
      </sheetData>
      <sheetData sheetId="1878">
        <row r="9">
          <cell r="A9" t="str">
            <v>A</v>
          </cell>
        </row>
      </sheetData>
      <sheetData sheetId="1879">
        <row r="9">
          <cell r="A9" t="str">
            <v>A</v>
          </cell>
        </row>
      </sheetData>
      <sheetData sheetId="1880">
        <row r="9">
          <cell r="A9" t="str">
            <v>A</v>
          </cell>
        </row>
      </sheetData>
      <sheetData sheetId="1881">
        <row r="9">
          <cell r="A9" t="str">
            <v>A</v>
          </cell>
        </row>
      </sheetData>
      <sheetData sheetId="1882">
        <row r="9">
          <cell r="A9" t="str">
            <v>A</v>
          </cell>
        </row>
      </sheetData>
      <sheetData sheetId="1883">
        <row r="9">
          <cell r="A9" t="str">
            <v>A</v>
          </cell>
        </row>
      </sheetData>
      <sheetData sheetId="1884">
        <row r="9">
          <cell r="A9" t="str">
            <v>A</v>
          </cell>
        </row>
      </sheetData>
      <sheetData sheetId="1885">
        <row r="9">
          <cell r="A9" t="str">
            <v>A</v>
          </cell>
        </row>
      </sheetData>
      <sheetData sheetId="1886">
        <row r="9">
          <cell r="A9" t="str">
            <v>A</v>
          </cell>
        </row>
      </sheetData>
      <sheetData sheetId="1887">
        <row r="9">
          <cell r="A9" t="str">
            <v>A</v>
          </cell>
        </row>
      </sheetData>
      <sheetData sheetId="1888">
        <row r="9">
          <cell r="A9" t="str">
            <v>A</v>
          </cell>
        </row>
      </sheetData>
      <sheetData sheetId="1889">
        <row r="9">
          <cell r="A9" t="str">
            <v>A</v>
          </cell>
        </row>
      </sheetData>
      <sheetData sheetId="1890">
        <row r="9">
          <cell r="A9" t="str">
            <v>A</v>
          </cell>
        </row>
      </sheetData>
      <sheetData sheetId="1891">
        <row r="9">
          <cell r="A9" t="str">
            <v>A</v>
          </cell>
        </row>
      </sheetData>
      <sheetData sheetId="1892">
        <row r="9">
          <cell r="A9" t="str">
            <v>A</v>
          </cell>
        </row>
      </sheetData>
      <sheetData sheetId="1893">
        <row r="9">
          <cell r="A9" t="str">
            <v>A</v>
          </cell>
        </row>
      </sheetData>
      <sheetData sheetId="1894">
        <row r="9">
          <cell r="A9" t="str">
            <v>A</v>
          </cell>
        </row>
      </sheetData>
      <sheetData sheetId="1895">
        <row r="9">
          <cell r="A9" t="str">
            <v>A</v>
          </cell>
        </row>
      </sheetData>
      <sheetData sheetId="1896">
        <row r="9">
          <cell r="A9" t="str">
            <v>A</v>
          </cell>
        </row>
      </sheetData>
      <sheetData sheetId="1897">
        <row r="9">
          <cell r="A9" t="str">
            <v>A</v>
          </cell>
        </row>
      </sheetData>
      <sheetData sheetId="1898">
        <row r="9">
          <cell r="A9" t="str">
            <v>A</v>
          </cell>
        </row>
      </sheetData>
      <sheetData sheetId="1899">
        <row r="9">
          <cell r="A9" t="str">
            <v>A</v>
          </cell>
        </row>
      </sheetData>
      <sheetData sheetId="1900">
        <row r="9">
          <cell r="A9" t="str">
            <v>A</v>
          </cell>
        </row>
      </sheetData>
      <sheetData sheetId="1901">
        <row r="9">
          <cell r="A9" t="str">
            <v>A</v>
          </cell>
        </row>
      </sheetData>
      <sheetData sheetId="1902">
        <row r="9">
          <cell r="A9" t="str">
            <v>A</v>
          </cell>
        </row>
      </sheetData>
      <sheetData sheetId="1903">
        <row r="9">
          <cell r="A9" t="str">
            <v>A</v>
          </cell>
        </row>
      </sheetData>
      <sheetData sheetId="1904">
        <row r="9">
          <cell r="A9" t="str">
            <v>A</v>
          </cell>
        </row>
      </sheetData>
      <sheetData sheetId="1905">
        <row r="9">
          <cell r="A9" t="str">
            <v>A</v>
          </cell>
        </row>
      </sheetData>
      <sheetData sheetId="1906">
        <row r="9">
          <cell r="A9" t="str">
            <v>A</v>
          </cell>
        </row>
      </sheetData>
      <sheetData sheetId="1907">
        <row r="9">
          <cell r="A9" t="str">
            <v>A</v>
          </cell>
        </row>
      </sheetData>
      <sheetData sheetId="1908">
        <row r="9">
          <cell r="A9" t="str">
            <v>A</v>
          </cell>
        </row>
      </sheetData>
      <sheetData sheetId="1909">
        <row r="9">
          <cell r="A9" t="str">
            <v>A</v>
          </cell>
        </row>
      </sheetData>
      <sheetData sheetId="1910">
        <row r="9">
          <cell r="A9" t="str">
            <v>A</v>
          </cell>
        </row>
      </sheetData>
      <sheetData sheetId="1911">
        <row r="9">
          <cell r="A9" t="str">
            <v>A</v>
          </cell>
        </row>
      </sheetData>
      <sheetData sheetId="1912">
        <row r="9">
          <cell r="A9" t="str">
            <v>A</v>
          </cell>
        </row>
      </sheetData>
      <sheetData sheetId="1913">
        <row r="9">
          <cell r="A9" t="str">
            <v>A</v>
          </cell>
        </row>
      </sheetData>
      <sheetData sheetId="1914">
        <row r="9">
          <cell r="A9" t="str">
            <v>A</v>
          </cell>
        </row>
      </sheetData>
      <sheetData sheetId="1915">
        <row r="9">
          <cell r="A9" t="str">
            <v>A</v>
          </cell>
        </row>
      </sheetData>
      <sheetData sheetId="1916">
        <row r="9">
          <cell r="A9" t="str">
            <v>A</v>
          </cell>
        </row>
      </sheetData>
      <sheetData sheetId="1917">
        <row r="9">
          <cell r="A9" t="str">
            <v>A</v>
          </cell>
        </row>
      </sheetData>
      <sheetData sheetId="1918" refreshError="1"/>
      <sheetData sheetId="1919" refreshError="1"/>
      <sheetData sheetId="1920" refreshError="1"/>
      <sheetData sheetId="1921" refreshError="1"/>
      <sheetData sheetId="1922" refreshError="1"/>
      <sheetData sheetId="1923" refreshError="1"/>
      <sheetData sheetId="1924">
        <row r="9">
          <cell r="A9" t="str">
            <v>A</v>
          </cell>
        </row>
      </sheetData>
      <sheetData sheetId="1925">
        <row r="9">
          <cell r="A9" t="str">
            <v>A</v>
          </cell>
        </row>
      </sheetData>
      <sheetData sheetId="1926">
        <row r="9">
          <cell r="A9" t="str">
            <v>A</v>
          </cell>
        </row>
      </sheetData>
      <sheetData sheetId="1927">
        <row r="9">
          <cell r="A9" t="str">
            <v>A</v>
          </cell>
        </row>
      </sheetData>
      <sheetData sheetId="1928">
        <row r="9">
          <cell r="A9" t="str">
            <v>A</v>
          </cell>
        </row>
      </sheetData>
      <sheetData sheetId="1929">
        <row r="9">
          <cell r="A9" t="str">
            <v>A</v>
          </cell>
        </row>
      </sheetData>
      <sheetData sheetId="1930">
        <row r="9">
          <cell r="A9" t="str">
            <v>A</v>
          </cell>
        </row>
      </sheetData>
      <sheetData sheetId="1931">
        <row r="9">
          <cell r="A9" t="str">
            <v>A</v>
          </cell>
        </row>
      </sheetData>
      <sheetData sheetId="1932">
        <row r="9">
          <cell r="A9" t="str">
            <v>A</v>
          </cell>
        </row>
      </sheetData>
      <sheetData sheetId="1933">
        <row r="9">
          <cell r="A9" t="str">
            <v>A</v>
          </cell>
        </row>
      </sheetData>
      <sheetData sheetId="1934">
        <row r="9">
          <cell r="A9" t="str">
            <v>A</v>
          </cell>
        </row>
      </sheetData>
      <sheetData sheetId="1935">
        <row r="9">
          <cell r="A9" t="str">
            <v>A</v>
          </cell>
        </row>
      </sheetData>
      <sheetData sheetId="1936">
        <row r="9">
          <cell r="A9" t="str">
            <v>A</v>
          </cell>
        </row>
      </sheetData>
      <sheetData sheetId="1937">
        <row r="9">
          <cell r="A9" t="str">
            <v>A</v>
          </cell>
        </row>
      </sheetData>
      <sheetData sheetId="1938">
        <row r="9">
          <cell r="A9" t="str">
            <v>A</v>
          </cell>
        </row>
      </sheetData>
      <sheetData sheetId="1939">
        <row r="9">
          <cell r="A9" t="str">
            <v>A</v>
          </cell>
        </row>
      </sheetData>
      <sheetData sheetId="1940">
        <row r="9">
          <cell r="A9" t="str">
            <v>A</v>
          </cell>
        </row>
      </sheetData>
      <sheetData sheetId="1941">
        <row r="9">
          <cell r="A9" t="str">
            <v>A</v>
          </cell>
        </row>
      </sheetData>
      <sheetData sheetId="1942">
        <row r="9">
          <cell r="A9" t="str">
            <v>A</v>
          </cell>
        </row>
      </sheetData>
      <sheetData sheetId="1943">
        <row r="9">
          <cell r="A9" t="str">
            <v>A</v>
          </cell>
        </row>
      </sheetData>
      <sheetData sheetId="1944">
        <row r="9">
          <cell r="A9" t="str">
            <v>A</v>
          </cell>
        </row>
      </sheetData>
      <sheetData sheetId="1945">
        <row r="9">
          <cell r="A9" t="str">
            <v>A</v>
          </cell>
        </row>
      </sheetData>
      <sheetData sheetId="1946">
        <row r="9">
          <cell r="A9" t="str">
            <v>A</v>
          </cell>
        </row>
      </sheetData>
      <sheetData sheetId="1947">
        <row r="9">
          <cell r="A9" t="str">
            <v>A</v>
          </cell>
        </row>
      </sheetData>
      <sheetData sheetId="1948">
        <row r="9">
          <cell r="A9" t="str">
            <v>A</v>
          </cell>
        </row>
      </sheetData>
      <sheetData sheetId="1949">
        <row r="9">
          <cell r="A9" t="str">
            <v>A</v>
          </cell>
        </row>
      </sheetData>
      <sheetData sheetId="1950">
        <row r="9">
          <cell r="A9" t="str">
            <v>A</v>
          </cell>
        </row>
      </sheetData>
      <sheetData sheetId="1951">
        <row r="9">
          <cell r="A9" t="str">
            <v>A</v>
          </cell>
        </row>
      </sheetData>
      <sheetData sheetId="1952">
        <row r="9">
          <cell r="A9" t="str">
            <v>A</v>
          </cell>
        </row>
      </sheetData>
      <sheetData sheetId="1953">
        <row r="9">
          <cell r="A9" t="str">
            <v>A</v>
          </cell>
        </row>
      </sheetData>
      <sheetData sheetId="1954">
        <row r="9">
          <cell r="A9" t="str">
            <v>A</v>
          </cell>
        </row>
      </sheetData>
      <sheetData sheetId="1955">
        <row r="9">
          <cell r="A9" t="str">
            <v>A</v>
          </cell>
        </row>
      </sheetData>
      <sheetData sheetId="1956">
        <row r="9">
          <cell r="A9" t="str">
            <v>A</v>
          </cell>
        </row>
      </sheetData>
      <sheetData sheetId="1957">
        <row r="9">
          <cell r="A9" t="str">
            <v>A</v>
          </cell>
        </row>
      </sheetData>
      <sheetData sheetId="1958">
        <row r="9">
          <cell r="A9" t="str">
            <v>A</v>
          </cell>
        </row>
      </sheetData>
      <sheetData sheetId="1959">
        <row r="9">
          <cell r="A9" t="str">
            <v>A</v>
          </cell>
        </row>
      </sheetData>
      <sheetData sheetId="1960">
        <row r="9">
          <cell r="A9" t="str">
            <v>A</v>
          </cell>
        </row>
      </sheetData>
      <sheetData sheetId="1961">
        <row r="9">
          <cell r="A9" t="str">
            <v>A</v>
          </cell>
        </row>
      </sheetData>
      <sheetData sheetId="1962">
        <row r="9">
          <cell r="A9" t="str">
            <v>A</v>
          </cell>
        </row>
      </sheetData>
      <sheetData sheetId="1963">
        <row r="9">
          <cell r="A9" t="str">
            <v>A</v>
          </cell>
        </row>
      </sheetData>
      <sheetData sheetId="1964">
        <row r="9">
          <cell r="A9" t="str">
            <v>A</v>
          </cell>
        </row>
      </sheetData>
      <sheetData sheetId="1965">
        <row r="9">
          <cell r="A9" t="str">
            <v>A</v>
          </cell>
        </row>
      </sheetData>
      <sheetData sheetId="1966">
        <row r="9">
          <cell r="A9" t="str">
            <v>A</v>
          </cell>
        </row>
      </sheetData>
      <sheetData sheetId="1967">
        <row r="9">
          <cell r="A9" t="str">
            <v>A</v>
          </cell>
        </row>
      </sheetData>
      <sheetData sheetId="1968">
        <row r="9">
          <cell r="A9" t="str">
            <v>A</v>
          </cell>
        </row>
      </sheetData>
      <sheetData sheetId="1969">
        <row r="9">
          <cell r="A9" t="str">
            <v>A</v>
          </cell>
        </row>
      </sheetData>
      <sheetData sheetId="1970">
        <row r="9">
          <cell r="A9" t="str">
            <v>A</v>
          </cell>
        </row>
      </sheetData>
      <sheetData sheetId="1971">
        <row r="9">
          <cell r="A9" t="str">
            <v>A</v>
          </cell>
        </row>
      </sheetData>
      <sheetData sheetId="1972">
        <row r="9">
          <cell r="A9" t="str">
            <v>A</v>
          </cell>
        </row>
      </sheetData>
      <sheetData sheetId="1973">
        <row r="9">
          <cell r="A9" t="str">
            <v>A</v>
          </cell>
        </row>
      </sheetData>
      <sheetData sheetId="1974">
        <row r="9">
          <cell r="A9" t="str">
            <v>A</v>
          </cell>
        </row>
      </sheetData>
      <sheetData sheetId="1975">
        <row r="9">
          <cell r="A9" t="str">
            <v>A</v>
          </cell>
        </row>
      </sheetData>
      <sheetData sheetId="1976">
        <row r="9">
          <cell r="A9" t="str">
            <v>A</v>
          </cell>
        </row>
      </sheetData>
      <sheetData sheetId="1977">
        <row r="9">
          <cell r="A9" t="str">
            <v>A</v>
          </cell>
        </row>
      </sheetData>
      <sheetData sheetId="1978">
        <row r="9">
          <cell r="A9" t="str">
            <v>A</v>
          </cell>
        </row>
      </sheetData>
      <sheetData sheetId="1979">
        <row r="9">
          <cell r="A9" t="str">
            <v>A</v>
          </cell>
        </row>
      </sheetData>
      <sheetData sheetId="1980">
        <row r="9">
          <cell r="A9" t="str">
            <v>A</v>
          </cell>
        </row>
      </sheetData>
      <sheetData sheetId="1981">
        <row r="9">
          <cell r="A9" t="str">
            <v>A</v>
          </cell>
        </row>
      </sheetData>
      <sheetData sheetId="1982">
        <row r="9">
          <cell r="A9" t="str">
            <v>A</v>
          </cell>
        </row>
      </sheetData>
      <sheetData sheetId="1983">
        <row r="9">
          <cell r="A9" t="str">
            <v>A</v>
          </cell>
        </row>
      </sheetData>
      <sheetData sheetId="1984">
        <row r="9">
          <cell r="A9" t="str">
            <v>A</v>
          </cell>
        </row>
      </sheetData>
      <sheetData sheetId="1985">
        <row r="9">
          <cell r="A9" t="str">
            <v>A</v>
          </cell>
        </row>
      </sheetData>
      <sheetData sheetId="1986">
        <row r="9">
          <cell r="A9" t="str">
            <v>A</v>
          </cell>
        </row>
      </sheetData>
      <sheetData sheetId="1987">
        <row r="9">
          <cell r="A9" t="str">
            <v>A</v>
          </cell>
        </row>
      </sheetData>
      <sheetData sheetId="1988">
        <row r="9">
          <cell r="A9" t="str">
            <v>A</v>
          </cell>
        </row>
      </sheetData>
      <sheetData sheetId="1989">
        <row r="9">
          <cell r="A9" t="str">
            <v>A</v>
          </cell>
        </row>
      </sheetData>
      <sheetData sheetId="1990">
        <row r="9">
          <cell r="A9" t="str">
            <v>A</v>
          </cell>
        </row>
      </sheetData>
      <sheetData sheetId="1991">
        <row r="9">
          <cell r="A9" t="str">
            <v>A</v>
          </cell>
        </row>
      </sheetData>
      <sheetData sheetId="1992">
        <row r="9">
          <cell r="A9" t="str">
            <v>A</v>
          </cell>
        </row>
      </sheetData>
      <sheetData sheetId="1993">
        <row r="9">
          <cell r="A9" t="str">
            <v>A</v>
          </cell>
        </row>
      </sheetData>
      <sheetData sheetId="1994">
        <row r="9">
          <cell r="A9" t="str">
            <v>A</v>
          </cell>
        </row>
      </sheetData>
      <sheetData sheetId="1995">
        <row r="9">
          <cell r="A9" t="str">
            <v>A</v>
          </cell>
        </row>
      </sheetData>
      <sheetData sheetId="1996">
        <row r="9">
          <cell r="A9" t="str">
            <v>A</v>
          </cell>
        </row>
      </sheetData>
      <sheetData sheetId="1997"/>
      <sheetData sheetId="1998"/>
      <sheetData sheetId="1999">
        <row r="9">
          <cell r="A9" t="str">
            <v>A</v>
          </cell>
        </row>
      </sheetData>
      <sheetData sheetId="2000">
        <row r="9">
          <cell r="A9" t="str">
            <v>A</v>
          </cell>
        </row>
      </sheetData>
      <sheetData sheetId="2001">
        <row r="9">
          <cell r="A9" t="str">
            <v>A</v>
          </cell>
        </row>
      </sheetData>
      <sheetData sheetId="2002">
        <row r="9">
          <cell r="A9" t="str">
            <v>A</v>
          </cell>
        </row>
      </sheetData>
      <sheetData sheetId="2003"/>
      <sheetData sheetId="2004"/>
      <sheetData sheetId="2005"/>
      <sheetData sheetId="2006"/>
      <sheetData sheetId="2007"/>
      <sheetData sheetId="2008">
        <row r="9">
          <cell r="A9" t="str">
            <v>A</v>
          </cell>
        </row>
      </sheetData>
      <sheetData sheetId="2009">
        <row r="9">
          <cell r="A9" t="str">
            <v>A</v>
          </cell>
        </row>
      </sheetData>
      <sheetData sheetId="2010">
        <row r="9">
          <cell r="A9" t="str">
            <v>A</v>
          </cell>
        </row>
      </sheetData>
      <sheetData sheetId="2011">
        <row r="9">
          <cell r="A9" t="str">
            <v>A</v>
          </cell>
        </row>
      </sheetData>
      <sheetData sheetId="2012">
        <row r="9">
          <cell r="A9" t="str">
            <v>A</v>
          </cell>
        </row>
      </sheetData>
      <sheetData sheetId="2013">
        <row r="9">
          <cell r="A9" t="str">
            <v>A</v>
          </cell>
        </row>
      </sheetData>
      <sheetData sheetId="2014">
        <row r="9">
          <cell r="A9" t="str">
            <v>A</v>
          </cell>
        </row>
      </sheetData>
      <sheetData sheetId="2015">
        <row r="9">
          <cell r="A9" t="str">
            <v>A</v>
          </cell>
        </row>
      </sheetData>
      <sheetData sheetId="2016">
        <row r="9">
          <cell r="A9" t="str">
            <v>A</v>
          </cell>
        </row>
      </sheetData>
      <sheetData sheetId="2017">
        <row r="9">
          <cell r="A9" t="str">
            <v>A</v>
          </cell>
        </row>
      </sheetData>
      <sheetData sheetId="2018"/>
      <sheetData sheetId="2019"/>
      <sheetData sheetId="2020">
        <row r="9">
          <cell r="A9" t="str">
            <v>A</v>
          </cell>
        </row>
      </sheetData>
      <sheetData sheetId="2021">
        <row r="9">
          <cell r="A9" t="str">
            <v>A</v>
          </cell>
        </row>
      </sheetData>
      <sheetData sheetId="2022">
        <row r="9">
          <cell r="A9" t="str">
            <v>A</v>
          </cell>
        </row>
      </sheetData>
      <sheetData sheetId="2023">
        <row r="9">
          <cell r="A9" t="str">
            <v>A</v>
          </cell>
        </row>
      </sheetData>
      <sheetData sheetId="2024"/>
      <sheetData sheetId="2025">
        <row r="9">
          <cell r="A9" t="str">
            <v>A</v>
          </cell>
        </row>
      </sheetData>
      <sheetData sheetId="2026"/>
      <sheetData sheetId="2027"/>
      <sheetData sheetId="2028"/>
      <sheetData sheetId="2029"/>
      <sheetData sheetId="2030">
        <row r="9">
          <cell r="A9" t="str">
            <v>A</v>
          </cell>
        </row>
      </sheetData>
      <sheetData sheetId="2031"/>
      <sheetData sheetId="2032"/>
      <sheetData sheetId="2033"/>
      <sheetData sheetId="2034" refreshError="1"/>
      <sheetData sheetId="2035" refreshError="1"/>
      <sheetData sheetId="2036" refreshError="1"/>
      <sheetData sheetId="2037" refreshError="1"/>
      <sheetData sheetId="2038" refreshError="1"/>
      <sheetData sheetId="2039" refreshError="1"/>
      <sheetData sheetId="2040" refreshError="1"/>
      <sheetData sheetId="2041"/>
      <sheetData sheetId="2042"/>
      <sheetData sheetId="2043"/>
      <sheetData sheetId="2044"/>
      <sheetData sheetId="2045"/>
      <sheetData sheetId="2046"/>
      <sheetData sheetId="2047"/>
      <sheetData sheetId="2048" refreshError="1"/>
      <sheetData sheetId="2049" refreshError="1"/>
      <sheetData sheetId="2050"/>
      <sheetData sheetId="2051" refreshError="1"/>
      <sheetData sheetId="2052" refreshError="1"/>
      <sheetData sheetId="2053" refreshError="1"/>
      <sheetData sheetId="2054" refreshError="1"/>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refreshError="1"/>
      <sheetData sheetId="2089"/>
      <sheetData sheetId="2090"/>
      <sheetData sheetId="2091"/>
      <sheetData sheetId="2092">
        <row r="9">
          <cell r="A9" t="str">
            <v>A</v>
          </cell>
        </row>
      </sheetData>
      <sheetData sheetId="2093">
        <row r="9">
          <cell r="A9" t="str">
            <v>A</v>
          </cell>
        </row>
      </sheetData>
      <sheetData sheetId="2094">
        <row r="9">
          <cell r="A9" t="str">
            <v>A</v>
          </cell>
        </row>
      </sheetData>
      <sheetData sheetId="2095">
        <row r="9">
          <cell r="A9" t="str">
            <v>A</v>
          </cell>
        </row>
      </sheetData>
      <sheetData sheetId="2096">
        <row r="9">
          <cell r="A9" t="str">
            <v>A</v>
          </cell>
        </row>
      </sheetData>
      <sheetData sheetId="2097">
        <row r="9">
          <cell r="A9" t="str">
            <v>A</v>
          </cell>
        </row>
      </sheetData>
      <sheetData sheetId="2098" refreshError="1"/>
      <sheetData sheetId="2099" refreshError="1"/>
      <sheetData sheetId="2100" refreshError="1"/>
      <sheetData sheetId="2101" refreshError="1"/>
      <sheetData sheetId="2102" refreshError="1"/>
      <sheetData sheetId="2103" refreshError="1"/>
      <sheetData sheetId="2104" refreshError="1"/>
      <sheetData sheetId="2105">
        <row r="9">
          <cell r="A9" t="str">
            <v>A</v>
          </cell>
        </row>
      </sheetData>
      <sheetData sheetId="2106">
        <row r="9">
          <cell r="A9" t="str">
            <v>A</v>
          </cell>
        </row>
      </sheetData>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ow r="9">
          <cell r="A9" t="str">
            <v>A</v>
          </cell>
        </row>
      </sheetData>
      <sheetData sheetId="2127">
        <row r="9">
          <cell r="A9" t="str">
            <v>A</v>
          </cell>
        </row>
      </sheetData>
      <sheetData sheetId="2128">
        <row r="9">
          <cell r="A9" t="str">
            <v>A</v>
          </cell>
        </row>
      </sheetData>
      <sheetData sheetId="2129" refreshError="1"/>
      <sheetData sheetId="2130" refreshError="1"/>
      <sheetData sheetId="2131" refreshError="1"/>
      <sheetData sheetId="2132" refreshError="1"/>
      <sheetData sheetId="2133" refreshError="1"/>
      <sheetData sheetId="2134">
        <row r="9">
          <cell r="A9" t="str">
            <v>A</v>
          </cell>
        </row>
      </sheetData>
      <sheetData sheetId="2135">
        <row r="9">
          <cell r="A9" t="str">
            <v>A</v>
          </cell>
        </row>
      </sheetData>
      <sheetData sheetId="2136">
        <row r="9">
          <cell r="A9" t="str">
            <v>A</v>
          </cell>
        </row>
      </sheetData>
      <sheetData sheetId="2137" refreshError="1"/>
      <sheetData sheetId="2138">
        <row r="9">
          <cell r="A9" t="str">
            <v>A</v>
          </cell>
        </row>
      </sheetData>
      <sheetData sheetId="2139" refreshError="1"/>
      <sheetData sheetId="2140">
        <row r="9">
          <cell r="A9" t="str">
            <v>A</v>
          </cell>
        </row>
      </sheetData>
      <sheetData sheetId="2141">
        <row r="9">
          <cell r="A9" t="str">
            <v>A</v>
          </cell>
        </row>
      </sheetData>
      <sheetData sheetId="2142">
        <row r="9">
          <cell r="A9" t="str">
            <v>A</v>
          </cell>
        </row>
      </sheetData>
      <sheetData sheetId="2143">
        <row r="9">
          <cell r="A9" t="str">
            <v>A</v>
          </cell>
        </row>
      </sheetData>
      <sheetData sheetId="2144">
        <row r="9">
          <cell r="A9" t="str">
            <v>A</v>
          </cell>
        </row>
      </sheetData>
      <sheetData sheetId="2145">
        <row r="9">
          <cell r="A9" t="str">
            <v>A</v>
          </cell>
        </row>
      </sheetData>
      <sheetData sheetId="2146">
        <row r="9">
          <cell r="A9" t="str">
            <v>A</v>
          </cell>
        </row>
      </sheetData>
      <sheetData sheetId="2147">
        <row r="9">
          <cell r="A9" t="str">
            <v>A</v>
          </cell>
        </row>
      </sheetData>
      <sheetData sheetId="2148">
        <row r="9">
          <cell r="A9" t="str">
            <v>A</v>
          </cell>
        </row>
      </sheetData>
      <sheetData sheetId="2149">
        <row r="9">
          <cell r="A9" t="str">
            <v>A</v>
          </cell>
        </row>
      </sheetData>
      <sheetData sheetId="2150">
        <row r="9">
          <cell r="A9" t="str">
            <v>A</v>
          </cell>
        </row>
      </sheetData>
      <sheetData sheetId="2151">
        <row r="9">
          <cell r="A9" t="str">
            <v>A</v>
          </cell>
        </row>
      </sheetData>
      <sheetData sheetId="2152">
        <row r="9">
          <cell r="A9" t="str">
            <v>A</v>
          </cell>
        </row>
      </sheetData>
      <sheetData sheetId="2153">
        <row r="9">
          <cell r="A9" t="str">
            <v>A</v>
          </cell>
        </row>
      </sheetData>
      <sheetData sheetId="2154">
        <row r="9">
          <cell r="A9" t="str">
            <v>A</v>
          </cell>
        </row>
      </sheetData>
      <sheetData sheetId="2155">
        <row r="9">
          <cell r="A9" t="str">
            <v>A</v>
          </cell>
        </row>
      </sheetData>
      <sheetData sheetId="2156">
        <row r="9">
          <cell r="A9" t="str">
            <v>A</v>
          </cell>
        </row>
      </sheetData>
      <sheetData sheetId="2157">
        <row r="9">
          <cell r="A9" t="str">
            <v>A</v>
          </cell>
        </row>
      </sheetData>
      <sheetData sheetId="2158">
        <row r="9">
          <cell r="A9" t="str">
            <v>A</v>
          </cell>
        </row>
      </sheetData>
      <sheetData sheetId="2159">
        <row r="9">
          <cell r="A9" t="str">
            <v>A</v>
          </cell>
        </row>
      </sheetData>
      <sheetData sheetId="2160">
        <row r="9">
          <cell r="A9" t="str">
            <v>A</v>
          </cell>
        </row>
      </sheetData>
      <sheetData sheetId="2161">
        <row r="9">
          <cell r="A9" t="str">
            <v>A</v>
          </cell>
        </row>
      </sheetData>
      <sheetData sheetId="2162">
        <row r="9">
          <cell r="A9" t="str">
            <v>A</v>
          </cell>
        </row>
      </sheetData>
      <sheetData sheetId="2163">
        <row r="9">
          <cell r="A9" t="str">
            <v>A</v>
          </cell>
        </row>
      </sheetData>
      <sheetData sheetId="2164">
        <row r="9">
          <cell r="A9" t="str">
            <v>A</v>
          </cell>
        </row>
      </sheetData>
      <sheetData sheetId="2165">
        <row r="9">
          <cell r="A9" t="str">
            <v>A</v>
          </cell>
        </row>
      </sheetData>
      <sheetData sheetId="2166">
        <row r="9">
          <cell r="A9" t="str">
            <v>A</v>
          </cell>
        </row>
      </sheetData>
      <sheetData sheetId="2167">
        <row r="9">
          <cell r="A9" t="str">
            <v>A</v>
          </cell>
        </row>
      </sheetData>
      <sheetData sheetId="2168">
        <row r="9">
          <cell r="A9" t="str">
            <v>A</v>
          </cell>
        </row>
      </sheetData>
      <sheetData sheetId="2169">
        <row r="9">
          <cell r="A9" t="str">
            <v>A</v>
          </cell>
        </row>
      </sheetData>
      <sheetData sheetId="2170">
        <row r="9">
          <cell r="A9" t="str">
            <v>A</v>
          </cell>
        </row>
      </sheetData>
      <sheetData sheetId="2171">
        <row r="9">
          <cell r="A9" t="str">
            <v>A</v>
          </cell>
        </row>
      </sheetData>
      <sheetData sheetId="2172">
        <row r="9">
          <cell r="A9" t="str">
            <v>A</v>
          </cell>
        </row>
      </sheetData>
      <sheetData sheetId="2173">
        <row r="9">
          <cell r="A9" t="str">
            <v>A</v>
          </cell>
        </row>
      </sheetData>
      <sheetData sheetId="2174">
        <row r="9">
          <cell r="A9" t="str">
            <v>A</v>
          </cell>
        </row>
      </sheetData>
      <sheetData sheetId="2175">
        <row r="9">
          <cell r="A9" t="str">
            <v>A</v>
          </cell>
        </row>
      </sheetData>
      <sheetData sheetId="2176">
        <row r="9">
          <cell r="A9" t="str">
            <v>A</v>
          </cell>
        </row>
      </sheetData>
      <sheetData sheetId="2177">
        <row r="9">
          <cell r="A9" t="str">
            <v>A</v>
          </cell>
        </row>
      </sheetData>
      <sheetData sheetId="2178">
        <row r="9">
          <cell r="A9" t="str">
            <v>A</v>
          </cell>
        </row>
      </sheetData>
      <sheetData sheetId="2179">
        <row r="9">
          <cell r="A9" t="str">
            <v>A</v>
          </cell>
        </row>
      </sheetData>
      <sheetData sheetId="2180">
        <row r="9">
          <cell r="A9" t="str">
            <v>A</v>
          </cell>
        </row>
      </sheetData>
      <sheetData sheetId="2181">
        <row r="9">
          <cell r="A9" t="str">
            <v>A</v>
          </cell>
        </row>
      </sheetData>
      <sheetData sheetId="2182">
        <row r="9">
          <cell r="A9" t="str">
            <v>A</v>
          </cell>
        </row>
      </sheetData>
      <sheetData sheetId="2183">
        <row r="9">
          <cell r="A9" t="str">
            <v>A</v>
          </cell>
        </row>
      </sheetData>
      <sheetData sheetId="2184">
        <row r="9">
          <cell r="A9" t="str">
            <v>A</v>
          </cell>
        </row>
      </sheetData>
      <sheetData sheetId="2185">
        <row r="9">
          <cell r="A9" t="str">
            <v>A</v>
          </cell>
        </row>
      </sheetData>
      <sheetData sheetId="2186">
        <row r="9">
          <cell r="A9" t="str">
            <v>A</v>
          </cell>
        </row>
      </sheetData>
      <sheetData sheetId="2187">
        <row r="9">
          <cell r="A9" t="str">
            <v>A</v>
          </cell>
        </row>
      </sheetData>
      <sheetData sheetId="2188">
        <row r="9">
          <cell r="A9" t="str">
            <v>A</v>
          </cell>
        </row>
      </sheetData>
      <sheetData sheetId="2189">
        <row r="9">
          <cell r="A9" t="str">
            <v>A</v>
          </cell>
        </row>
      </sheetData>
      <sheetData sheetId="2190">
        <row r="9">
          <cell r="A9" t="str">
            <v>A</v>
          </cell>
        </row>
      </sheetData>
      <sheetData sheetId="2191">
        <row r="9">
          <cell r="A9" t="str">
            <v>A</v>
          </cell>
        </row>
      </sheetData>
      <sheetData sheetId="2192">
        <row r="9">
          <cell r="A9" t="str">
            <v>A</v>
          </cell>
        </row>
      </sheetData>
      <sheetData sheetId="2193">
        <row r="9">
          <cell r="A9" t="str">
            <v>A</v>
          </cell>
        </row>
      </sheetData>
      <sheetData sheetId="2194">
        <row r="9">
          <cell r="A9" t="str">
            <v>A</v>
          </cell>
        </row>
      </sheetData>
      <sheetData sheetId="2195">
        <row r="9">
          <cell r="A9" t="str">
            <v>A</v>
          </cell>
        </row>
      </sheetData>
      <sheetData sheetId="2196">
        <row r="9">
          <cell r="A9" t="str">
            <v>A</v>
          </cell>
        </row>
      </sheetData>
      <sheetData sheetId="2197">
        <row r="9">
          <cell r="A9" t="str">
            <v>A</v>
          </cell>
        </row>
      </sheetData>
      <sheetData sheetId="2198">
        <row r="9">
          <cell r="A9" t="str">
            <v>A</v>
          </cell>
        </row>
      </sheetData>
      <sheetData sheetId="2199">
        <row r="9">
          <cell r="A9" t="str">
            <v>A</v>
          </cell>
        </row>
      </sheetData>
      <sheetData sheetId="2200">
        <row r="9">
          <cell r="A9" t="str">
            <v>A</v>
          </cell>
        </row>
      </sheetData>
      <sheetData sheetId="2201">
        <row r="9">
          <cell r="A9" t="str">
            <v>A</v>
          </cell>
        </row>
      </sheetData>
      <sheetData sheetId="2202">
        <row r="9">
          <cell r="A9" t="str">
            <v>A</v>
          </cell>
        </row>
      </sheetData>
      <sheetData sheetId="2203">
        <row r="9">
          <cell r="A9" t="str">
            <v>A</v>
          </cell>
        </row>
      </sheetData>
      <sheetData sheetId="2204">
        <row r="9">
          <cell r="A9" t="str">
            <v>A</v>
          </cell>
        </row>
      </sheetData>
      <sheetData sheetId="2205">
        <row r="9">
          <cell r="A9" t="str">
            <v>A</v>
          </cell>
        </row>
      </sheetData>
      <sheetData sheetId="2206">
        <row r="9">
          <cell r="A9" t="str">
            <v>A</v>
          </cell>
        </row>
      </sheetData>
      <sheetData sheetId="2207">
        <row r="9">
          <cell r="A9" t="str">
            <v>A</v>
          </cell>
        </row>
      </sheetData>
      <sheetData sheetId="2208">
        <row r="9">
          <cell r="A9" t="str">
            <v>A</v>
          </cell>
        </row>
      </sheetData>
      <sheetData sheetId="2209">
        <row r="9">
          <cell r="A9" t="str">
            <v>A</v>
          </cell>
        </row>
      </sheetData>
      <sheetData sheetId="2210">
        <row r="9">
          <cell r="A9" t="str">
            <v>A</v>
          </cell>
        </row>
      </sheetData>
      <sheetData sheetId="2211">
        <row r="9">
          <cell r="A9" t="str">
            <v>A</v>
          </cell>
        </row>
      </sheetData>
      <sheetData sheetId="2212">
        <row r="9">
          <cell r="A9" t="str">
            <v>A</v>
          </cell>
        </row>
      </sheetData>
      <sheetData sheetId="2213">
        <row r="9">
          <cell r="A9" t="str">
            <v>A</v>
          </cell>
        </row>
      </sheetData>
      <sheetData sheetId="2214">
        <row r="9">
          <cell r="A9" t="str">
            <v>A</v>
          </cell>
        </row>
      </sheetData>
      <sheetData sheetId="2215">
        <row r="9">
          <cell r="A9" t="str">
            <v>A</v>
          </cell>
        </row>
      </sheetData>
      <sheetData sheetId="2216">
        <row r="9">
          <cell r="A9" t="str">
            <v>A</v>
          </cell>
        </row>
      </sheetData>
      <sheetData sheetId="2217">
        <row r="9">
          <cell r="A9" t="str">
            <v>A</v>
          </cell>
        </row>
      </sheetData>
      <sheetData sheetId="2218">
        <row r="9">
          <cell r="A9" t="str">
            <v>A</v>
          </cell>
        </row>
      </sheetData>
      <sheetData sheetId="2219">
        <row r="9">
          <cell r="A9" t="str">
            <v>A</v>
          </cell>
        </row>
      </sheetData>
      <sheetData sheetId="2220">
        <row r="9">
          <cell r="A9" t="str">
            <v>A</v>
          </cell>
        </row>
      </sheetData>
      <sheetData sheetId="2221">
        <row r="9">
          <cell r="A9" t="str">
            <v>A</v>
          </cell>
        </row>
      </sheetData>
      <sheetData sheetId="2222">
        <row r="9">
          <cell r="A9" t="str">
            <v>A</v>
          </cell>
        </row>
      </sheetData>
      <sheetData sheetId="2223">
        <row r="9">
          <cell r="A9" t="str">
            <v>A</v>
          </cell>
        </row>
      </sheetData>
      <sheetData sheetId="2224">
        <row r="9">
          <cell r="A9" t="str">
            <v>A</v>
          </cell>
        </row>
      </sheetData>
      <sheetData sheetId="2225">
        <row r="9">
          <cell r="A9" t="str">
            <v>A</v>
          </cell>
        </row>
      </sheetData>
      <sheetData sheetId="2226">
        <row r="9">
          <cell r="A9" t="str">
            <v>A</v>
          </cell>
        </row>
      </sheetData>
      <sheetData sheetId="2227">
        <row r="9">
          <cell r="A9" t="str">
            <v>A</v>
          </cell>
        </row>
      </sheetData>
      <sheetData sheetId="2228">
        <row r="9">
          <cell r="A9" t="str">
            <v>A</v>
          </cell>
        </row>
      </sheetData>
      <sheetData sheetId="2229">
        <row r="9">
          <cell r="A9" t="str">
            <v>A</v>
          </cell>
        </row>
      </sheetData>
      <sheetData sheetId="2230">
        <row r="9">
          <cell r="A9" t="str">
            <v>A</v>
          </cell>
        </row>
      </sheetData>
      <sheetData sheetId="2231">
        <row r="9">
          <cell r="A9" t="str">
            <v>A</v>
          </cell>
        </row>
      </sheetData>
      <sheetData sheetId="2232">
        <row r="9">
          <cell r="A9" t="str">
            <v>A</v>
          </cell>
        </row>
      </sheetData>
      <sheetData sheetId="2233">
        <row r="9">
          <cell r="A9" t="str">
            <v>A</v>
          </cell>
        </row>
      </sheetData>
      <sheetData sheetId="2234">
        <row r="9">
          <cell r="A9" t="str">
            <v>A</v>
          </cell>
        </row>
      </sheetData>
      <sheetData sheetId="2235">
        <row r="9">
          <cell r="A9" t="str">
            <v>A</v>
          </cell>
        </row>
      </sheetData>
      <sheetData sheetId="2236">
        <row r="9">
          <cell r="A9" t="str">
            <v>A</v>
          </cell>
        </row>
      </sheetData>
      <sheetData sheetId="2237">
        <row r="9">
          <cell r="A9" t="str">
            <v>A</v>
          </cell>
        </row>
      </sheetData>
      <sheetData sheetId="2238">
        <row r="9">
          <cell r="A9" t="str">
            <v>A</v>
          </cell>
        </row>
      </sheetData>
      <sheetData sheetId="2239">
        <row r="9">
          <cell r="A9" t="str">
            <v>A</v>
          </cell>
        </row>
      </sheetData>
      <sheetData sheetId="2240">
        <row r="9">
          <cell r="A9" t="str">
            <v>A</v>
          </cell>
        </row>
      </sheetData>
      <sheetData sheetId="2241">
        <row r="9">
          <cell r="A9" t="str">
            <v>A</v>
          </cell>
        </row>
      </sheetData>
      <sheetData sheetId="2242">
        <row r="9">
          <cell r="A9" t="str">
            <v>A</v>
          </cell>
        </row>
      </sheetData>
      <sheetData sheetId="2243">
        <row r="9">
          <cell r="A9" t="str">
            <v>A</v>
          </cell>
        </row>
      </sheetData>
      <sheetData sheetId="2244">
        <row r="9">
          <cell r="A9" t="str">
            <v>A</v>
          </cell>
        </row>
      </sheetData>
      <sheetData sheetId="2245">
        <row r="9">
          <cell r="A9" t="str">
            <v>A</v>
          </cell>
        </row>
      </sheetData>
      <sheetData sheetId="2246">
        <row r="9">
          <cell r="A9" t="str">
            <v>A</v>
          </cell>
        </row>
      </sheetData>
      <sheetData sheetId="2247">
        <row r="9">
          <cell r="A9" t="str">
            <v>A</v>
          </cell>
        </row>
      </sheetData>
      <sheetData sheetId="2248">
        <row r="9">
          <cell r="A9" t="str">
            <v>A</v>
          </cell>
        </row>
      </sheetData>
      <sheetData sheetId="2249">
        <row r="9">
          <cell r="A9" t="str">
            <v>A</v>
          </cell>
        </row>
      </sheetData>
      <sheetData sheetId="2250">
        <row r="9">
          <cell r="A9" t="str">
            <v>A</v>
          </cell>
        </row>
      </sheetData>
      <sheetData sheetId="2251">
        <row r="9">
          <cell r="A9" t="str">
            <v>A</v>
          </cell>
        </row>
      </sheetData>
      <sheetData sheetId="2252">
        <row r="9">
          <cell r="A9" t="str">
            <v>A</v>
          </cell>
        </row>
      </sheetData>
      <sheetData sheetId="2253">
        <row r="9">
          <cell r="A9" t="str">
            <v>A</v>
          </cell>
        </row>
      </sheetData>
      <sheetData sheetId="2254">
        <row r="9">
          <cell r="A9" t="str">
            <v>A</v>
          </cell>
        </row>
      </sheetData>
      <sheetData sheetId="2255">
        <row r="9">
          <cell r="A9" t="str">
            <v>A</v>
          </cell>
        </row>
      </sheetData>
      <sheetData sheetId="2256">
        <row r="9">
          <cell r="A9" t="str">
            <v>A</v>
          </cell>
        </row>
      </sheetData>
      <sheetData sheetId="2257">
        <row r="9">
          <cell r="A9" t="str">
            <v>A</v>
          </cell>
        </row>
      </sheetData>
      <sheetData sheetId="2258">
        <row r="9">
          <cell r="A9" t="str">
            <v>A</v>
          </cell>
        </row>
      </sheetData>
      <sheetData sheetId="2259">
        <row r="9">
          <cell r="A9" t="str">
            <v>A</v>
          </cell>
        </row>
      </sheetData>
      <sheetData sheetId="2260">
        <row r="9">
          <cell r="A9" t="str">
            <v>A</v>
          </cell>
        </row>
      </sheetData>
      <sheetData sheetId="2261">
        <row r="9">
          <cell r="A9" t="str">
            <v>A</v>
          </cell>
        </row>
      </sheetData>
      <sheetData sheetId="2262">
        <row r="9">
          <cell r="A9" t="str">
            <v>A</v>
          </cell>
        </row>
      </sheetData>
      <sheetData sheetId="2263">
        <row r="9">
          <cell r="A9" t="str">
            <v>A</v>
          </cell>
        </row>
      </sheetData>
      <sheetData sheetId="2264">
        <row r="9">
          <cell r="A9" t="str">
            <v>A</v>
          </cell>
        </row>
      </sheetData>
      <sheetData sheetId="2265">
        <row r="9">
          <cell r="A9" t="str">
            <v>A</v>
          </cell>
        </row>
      </sheetData>
      <sheetData sheetId="2266">
        <row r="9">
          <cell r="A9" t="str">
            <v>A</v>
          </cell>
        </row>
      </sheetData>
      <sheetData sheetId="2267">
        <row r="9">
          <cell r="A9" t="str">
            <v>A</v>
          </cell>
        </row>
      </sheetData>
      <sheetData sheetId="2268">
        <row r="9">
          <cell r="A9" t="str">
            <v>A</v>
          </cell>
        </row>
      </sheetData>
      <sheetData sheetId="2269">
        <row r="9">
          <cell r="A9" t="str">
            <v>A</v>
          </cell>
        </row>
      </sheetData>
      <sheetData sheetId="2270">
        <row r="9">
          <cell r="A9" t="str">
            <v>A</v>
          </cell>
        </row>
      </sheetData>
      <sheetData sheetId="2271">
        <row r="9">
          <cell r="A9" t="str">
            <v>A</v>
          </cell>
        </row>
      </sheetData>
      <sheetData sheetId="2272">
        <row r="9">
          <cell r="A9" t="str">
            <v>A</v>
          </cell>
        </row>
      </sheetData>
      <sheetData sheetId="2273">
        <row r="9">
          <cell r="A9" t="str">
            <v>A</v>
          </cell>
        </row>
      </sheetData>
      <sheetData sheetId="2274">
        <row r="9">
          <cell r="A9" t="str">
            <v>A</v>
          </cell>
        </row>
      </sheetData>
      <sheetData sheetId="2275">
        <row r="9">
          <cell r="A9" t="str">
            <v>A</v>
          </cell>
        </row>
      </sheetData>
      <sheetData sheetId="2276">
        <row r="9">
          <cell r="A9" t="str">
            <v>A</v>
          </cell>
        </row>
      </sheetData>
      <sheetData sheetId="2277">
        <row r="9">
          <cell r="A9" t="str">
            <v>A</v>
          </cell>
        </row>
      </sheetData>
      <sheetData sheetId="2278">
        <row r="9">
          <cell r="A9" t="str">
            <v>A</v>
          </cell>
        </row>
      </sheetData>
      <sheetData sheetId="2279">
        <row r="9">
          <cell r="A9" t="str">
            <v>A</v>
          </cell>
        </row>
      </sheetData>
      <sheetData sheetId="2280">
        <row r="9">
          <cell r="A9" t="str">
            <v>A</v>
          </cell>
        </row>
      </sheetData>
      <sheetData sheetId="2281">
        <row r="9">
          <cell r="A9" t="str">
            <v>A</v>
          </cell>
        </row>
      </sheetData>
      <sheetData sheetId="2282">
        <row r="9">
          <cell r="A9" t="str">
            <v>A</v>
          </cell>
        </row>
      </sheetData>
      <sheetData sheetId="2283">
        <row r="9">
          <cell r="A9" t="str">
            <v>A</v>
          </cell>
        </row>
      </sheetData>
      <sheetData sheetId="2284">
        <row r="9">
          <cell r="A9" t="str">
            <v>A</v>
          </cell>
        </row>
      </sheetData>
      <sheetData sheetId="2285">
        <row r="9">
          <cell r="A9" t="str">
            <v>A</v>
          </cell>
        </row>
      </sheetData>
      <sheetData sheetId="2286">
        <row r="9">
          <cell r="A9" t="str">
            <v>A</v>
          </cell>
        </row>
      </sheetData>
      <sheetData sheetId="2287">
        <row r="9">
          <cell r="A9" t="str">
            <v>A</v>
          </cell>
        </row>
      </sheetData>
      <sheetData sheetId="2288">
        <row r="9">
          <cell r="A9" t="str">
            <v>A</v>
          </cell>
        </row>
      </sheetData>
      <sheetData sheetId="2289">
        <row r="9">
          <cell r="A9" t="str">
            <v>A</v>
          </cell>
        </row>
      </sheetData>
      <sheetData sheetId="2290">
        <row r="9">
          <cell r="A9" t="str">
            <v>A</v>
          </cell>
        </row>
      </sheetData>
      <sheetData sheetId="2291">
        <row r="9">
          <cell r="A9" t="str">
            <v>A</v>
          </cell>
        </row>
      </sheetData>
      <sheetData sheetId="2292">
        <row r="9">
          <cell r="A9" t="str">
            <v>A</v>
          </cell>
        </row>
      </sheetData>
      <sheetData sheetId="2293">
        <row r="9">
          <cell r="A9" t="str">
            <v>A</v>
          </cell>
        </row>
      </sheetData>
      <sheetData sheetId="2294">
        <row r="9">
          <cell r="A9" t="str">
            <v>A</v>
          </cell>
        </row>
      </sheetData>
      <sheetData sheetId="2295">
        <row r="9">
          <cell r="A9" t="str">
            <v>A</v>
          </cell>
        </row>
      </sheetData>
      <sheetData sheetId="2296">
        <row r="9">
          <cell r="A9" t="str">
            <v>A</v>
          </cell>
        </row>
      </sheetData>
      <sheetData sheetId="2297">
        <row r="9">
          <cell r="A9" t="str">
            <v>A</v>
          </cell>
        </row>
      </sheetData>
      <sheetData sheetId="2298">
        <row r="9">
          <cell r="A9" t="str">
            <v>A</v>
          </cell>
        </row>
      </sheetData>
      <sheetData sheetId="2299">
        <row r="9">
          <cell r="A9" t="str">
            <v>A</v>
          </cell>
        </row>
      </sheetData>
      <sheetData sheetId="2300">
        <row r="9">
          <cell r="A9" t="str">
            <v>A</v>
          </cell>
        </row>
      </sheetData>
      <sheetData sheetId="2301">
        <row r="9">
          <cell r="A9" t="str">
            <v>A</v>
          </cell>
        </row>
      </sheetData>
      <sheetData sheetId="2302">
        <row r="9">
          <cell r="A9" t="str">
            <v>A</v>
          </cell>
        </row>
      </sheetData>
      <sheetData sheetId="2303">
        <row r="9">
          <cell r="A9" t="str">
            <v>A</v>
          </cell>
        </row>
      </sheetData>
      <sheetData sheetId="2304">
        <row r="9">
          <cell r="A9" t="str">
            <v>A</v>
          </cell>
        </row>
      </sheetData>
      <sheetData sheetId="2305">
        <row r="9">
          <cell r="A9" t="str">
            <v>A</v>
          </cell>
        </row>
      </sheetData>
      <sheetData sheetId="2306">
        <row r="9">
          <cell r="A9" t="str">
            <v>A</v>
          </cell>
        </row>
      </sheetData>
      <sheetData sheetId="2307">
        <row r="9">
          <cell r="A9" t="str">
            <v>A</v>
          </cell>
        </row>
      </sheetData>
      <sheetData sheetId="2308">
        <row r="9">
          <cell r="A9" t="str">
            <v>A</v>
          </cell>
        </row>
      </sheetData>
      <sheetData sheetId="2309">
        <row r="9">
          <cell r="A9" t="str">
            <v>A</v>
          </cell>
        </row>
      </sheetData>
      <sheetData sheetId="2310">
        <row r="9">
          <cell r="A9" t="str">
            <v>A</v>
          </cell>
        </row>
      </sheetData>
      <sheetData sheetId="2311">
        <row r="9">
          <cell r="A9" t="str">
            <v>A</v>
          </cell>
        </row>
      </sheetData>
      <sheetData sheetId="2312">
        <row r="9">
          <cell r="A9" t="str">
            <v>A</v>
          </cell>
        </row>
      </sheetData>
      <sheetData sheetId="2313">
        <row r="9">
          <cell r="A9" t="str">
            <v>A</v>
          </cell>
        </row>
      </sheetData>
      <sheetData sheetId="2314">
        <row r="9">
          <cell r="A9" t="str">
            <v>A</v>
          </cell>
        </row>
      </sheetData>
      <sheetData sheetId="2315">
        <row r="9">
          <cell r="A9" t="str">
            <v>A</v>
          </cell>
        </row>
      </sheetData>
      <sheetData sheetId="2316">
        <row r="9">
          <cell r="A9" t="str">
            <v>A</v>
          </cell>
        </row>
      </sheetData>
      <sheetData sheetId="2317">
        <row r="9">
          <cell r="A9" t="str">
            <v>A</v>
          </cell>
        </row>
      </sheetData>
      <sheetData sheetId="2318">
        <row r="9">
          <cell r="A9" t="str">
            <v>A</v>
          </cell>
        </row>
      </sheetData>
      <sheetData sheetId="2319">
        <row r="9">
          <cell r="A9" t="str">
            <v>A</v>
          </cell>
        </row>
      </sheetData>
      <sheetData sheetId="2320">
        <row r="9">
          <cell r="A9" t="str">
            <v>A</v>
          </cell>
        </row>
      </sheetData>
      <sheetData sheetId="2321">
        <row r="9">
          <cell r="A9" t="str">
            <v>A</v>
          </cell>
        </row>
      </sheetData>
      <sheetData sheetId="2322">
        <row r="9">
          <cell r="A9" t="str">
            <v>A</v>
          </cell>
        </row>
      </sheetData>
      <sheetData sheetId="2323">
        <row r="9">
          <cell r="A9" t="str">
            <v>A</v>
          </cell>
        </row>
      </sheetData>
      <sheetData sheetId="2324">
        <row r="9">
          <cell r="A9" t="str">
            <v>A</v>
          </cell>
        </row>
      </sheetData>
      <sheetData sheetId="2325" refreshError="1"/>
      <sheetData sheetId="2326" refreshError="1"/>
      <sheetData sheetId="2327" refreshError="1"/>
      <sheetData sheetId="2328">
        <row r="9">
          <cell r="A9" t="str">
            <v>A</v>
          </cell>
        </row>
      </sheetData>
      <sheetData sheetId="2329">
        <row r="9">
          <cell r="A9" t="str">
            <v>A</v>
          </cell>
        </row>
      </sheetData>
      <sheetData sheetId="2330">
        <row r="9">
          <cell r="A9" t="str">
            <v>A</v>
          </cell>
        </row>
      </sheetData>
      <sheetData sheetId="2331" refreshError="1"/>
      <sheetData sheetId="2332" refreshError="1"/>
      <sheetData sheetId="2333" refreshError="1"/>
      <sheetData sheetId="2334" refreshError="1"/>
      <sheetData sheetId="2335" refreshError="1"/>
      <sheetData sheetId="2336">
        <row r="9">
          <cell r="A9" t="str">
            <v>A</v>
          </cell>
        </row>
      </sheetData>
      <sheetData sheetId="2337">
        <row r="9">
          <cell r="A9" t="str">
            <v>A</v>
          </cell>
        </row>
      </sheetData>
      <sheetData sheetId="2338">
        <row r="9">
          <cell r="A9" t="str">
            <v>A</v>
          </cell>
        </row>
      </sheetData>
      <sheetData sheetId="2339">
        <row r="9">
          <cell r="A9" t="str">
            <v>A</v>
          </cell>
        </row>
      </sheetData>
      <sheetData sheetId="2340">
        <row r="9">
          <cell r="A9" t="str">
            <v>A</v>
          </cell>
        </row>
      </sheetData>
      <sheetData sheetId="2341">
        <row r="9">
          <cell r="A9" t="str">
            <v>A</v>
          </cell>
        </row>
      </sheetData>
      <sheetData sheetId="2342">
        <row r="9">
          <cell r="A9" t="str">
            <v>A</v>
          </cell>
        </row>
      </sheetData>
      <sheetData sheetId="2343">
        <row r="9">
          <cell r="A9" t="str">
            <v>A</v>
          </cell>
        </row>
      </sheetData>
      <sheetData sheetId="2344">
        <row r="9">
          <cell r="A9" t="str">
            <v>A</v>
          </cell>
        </row>
      </sheetData>
      <sheetData sheetId="2345">
        <row r="9">
          <cell r="A9" t="str">
            <v>A</v>
          </cell>
        </row>
      </sheetData>
      <sheetData sheetId="2346">
        <row r="9">
          <cell r="A9" t="str">
            <v>A</v>
          </cell>
        </row>
      </sheetData>
      <sheetData sheetId="2347">
        <row r="9">
          <cell r="A9" t="str">
            <v>A</v>
          </cell>
        </row>
      </sheetData>
      <sheetData sheetId="2348">
        <row r="9">
          <cell r="A9" t="str">
            <v>A</v>
          </cell>
        </row>
      </sheetData>
      <sheetData sheetId="2349">
        <row r="9">
          <cell r="A9" t="str">
            <v>A</v>
          </cell>
        </row>
      </sheetData>
      <sheetData sheetId="2350">
        <row r="9">
          <cell r="A9" t="str">
            <v>A</v>
          </cell>
        </row>
      </sheetData>
      <sheetData sheetId="2351">
        <row r="9">
          <cell r="A9" t="str">
            <v>A</v>
          </cell>
        </row>
      </sheetData>
      <sheetData sheetId="2352">
        <row r="9">
          <cell r="A9" t="str">
            <v>A</v>
          </cell>
        </row>
      </sheetData>
      <sheetData sheetId="2353">
        <row r="9">
          <cell r="A9" t="str">
            <v>A</v>
          </cell>
        </row>
      </sheetData>
      <sheetData sheetId="2354">
        <row r="9">
          <cell r="A9" t="str">
            <v>A</v>
          </cell>
        </row>
      </sheetData>
      <sheetData sheetId="2355">
        <row r="9">
          <cell r="A9" t="str">
            <v>A</v>
          </cell>
        </row>
      </sheetData>
      <sheetData sheetId="2356">
        <row r="9">
          <cell r="A9" t="str">
            <v>A</v>
          </cell>
        </row>
      </sheetData>
      <sheetData sheetId="2357">
        <row r="9">
          <cell r="A9" t="str">
            <v>A</v>
          </cell>
        </row>
      </sheetData>
      <sheetData sheetId="2358">
        <row r="9">
          <cell r="A9" t="str">
            <v>A</v>
          </cell>
        </row>
      </sheetData>
      <sheetData sheetId="2359">
        <row r="9">
          <cell r="A9" t="str">
            <v>A</v>
          </cell>
        </row>
      </sheetData>
      <sheetData sheetId="2360">
        <row r="9">
          <cell r="A9" t="str">
            <v>A</v>
          </cell>
        </row>
      </sheetData>
      <sheetData sheetId="2361">
        <row r="9">
          <cell r="A9" t="str">
            <v>A</v>
          </cell>
        </row>
      </sheetData>
      <sheetData sheetId="2362" refreshError="1"/>
      <sheetData sheetId="2363">
        <row r="9">
          <cell r="A9" t="str">
            <v>A</v>
          </cell>
        </row>
      </sheetData>
      <sheetData sheetId="2364" refreshError="1"/>
      <sheetData sheetId="2365" refreshError="1"/>
      <sheetData sheetId="2366">
        <row r="9">
          <cell r="A9" t="str">
            <v>A</v>
          </cell>
        </row>
      </sheetData>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ow r="9">
          <cell r="A9" t="str">
            <v>A</v>
          </cell>
        </row>
      </sheetData>
      <sheetData sheetId="2376">
        <row r="9">
          <cell r="A9" t="str">
            <v>A</v>
          </cell>
        </row>
      </sheetData>
      <sheetData sheetId="2377">
        <row r="9">
          <cell r="A9" t="str">
            <v>A</v>
          </cell>
        </row>
      </sheetData>
      <sheetData sheetId="2378" refreshError="1"/>
      <sheetData sheetId="2379" refreshError="1"/>
      <sheetData sheetId="2380" refreshError="1"/>
      <sheetData sheetId="2381" refreshError="1"/>
      <sheetData sheetId="2382">
        <row r="9">
          <cell r="A9" t="str">
            <v>A</v>
          </cell>
        </row>
      </sheetData>
      <sheetData sheetId="2383" refreshError="1"/>
      <sheetData sheetId="2384" refreshError="1"/>
      <sheetData sheetId="2385" refreshError="1"/>
      <sheetData sheetId="2386">
        <row r="9">
          <cell r="A9" t="str">
            <v>A</v>
          </cell>
        </row>
      </sheetData>
      <sheetData sheetId="2387">
        <row r="9">
          <cell r="A9" t="str">
            <v>A</v>
          </cell>
        </row>
      </sheetData>
      <sheetData sheetId="2388">
        <row r="9">
          <cell r="A9" t="str">
            <v>A</v>
          </cell>
        </row>
      </sheetData>
      <sheetData sheetId="2389" refreshError="1"/>
      <sheetData sheetId="2390" refreshError="1"/>
      <sheetData sheetId="2391" refreshError="1"/>
      <sheetData sheetId="2392">
        <row r="9">
          <cell r="A9" t="str">
            <v>A</v>
          </cell>
        </row>
      </sheetData>
      <sheetData sheetId="2393">
        <row r="9">
          <cell r="A9" t="str">
            <v>A</v>
          </cell>
        </row>
      </sheetData>
      <sheetData sheetId="2394">
        <row r="9">
          <cell r="A9" t="str">
            <v>A</v>
          </cell>
        </row>
      </sheetData>
      <sheetData sheetId="2395">
        <row r="9">
          <cell r="A9" t="str">
            <v>A</v>
          </cell>
        </row>
      </sheetData>
      <sheetData sheetId="2396">
        <row r="9">
          <cell r="A9" t="str">
            <v>A</v>
          </cell>
        </row>
      </sheetData>
      <sheetData sheetId="2397">
        <row r="9">
          <cell r="A9" t="str">
            <v>A</v>
          </cell>
        </row>
      </sheetData>
      <sheetData sheetId="2398">
        <row r="9">
          <cell r="A9" t="str">
            <v>A</v>
          </cell>
        </row>
      </sheetData>
      <sheetData sheetId="2399">
        <row r="9">
          <cell r="A9" t="str">
            <v>A</v>
          </cell>
        </row>
      </sheetData>
      <sheetData sheetId="2400">
        <row r="9">
          <cell r="A9" t="str">
            <v>A</v>
          </cell>
        </row>
      </sheetData>
      <sheetData sheetId="2401">
        <row r="9">
          <cell r="A9" t="str">
            <v>A</v>
          </cell>
        </row>
      </sheetData>
      <sheetData sheetId="2402">
        <row r="9">
          <cell r="A9" t="str">
            <v>A</v>
          </cell>
        </row>
      </sheetData>
      <sheetData sheetId="2403">
        <row r="9">
          <cell r="A9" t="str">
            <v>A</v>
          </cell>
        </row>
      </sheetData>
      <sheetData sheetId="2404">
        <row r="9">
          <cell r="A9" t="str">
            <v>A</v>
          </cell>
        </row>
      </sheetData>
      <sheetData sheetId="2405">
        <row r="9">
          <cell r="A9" t="str">
            <v>A</v>
          </cell>
        </row>
      </sheetData>
      <sheetData sheetId="2406">
        <row r="9">
          <cell r="A9" t="str">
            <v>A</v>
          </cell>
        </row>
      </sheetData>
      <sheetData sheetId="2407">
        <row r="9">
          <cell r="A9" t="str">
            <v>A</v>
          </cell>
        </row>
      </sheetData>
      <sheetData sheetId="2408">
        <row r="9">
          <cell r="A9" t="str">
            <v>A</v>
          </cell>
        </row>
      </sheetData>
      <sheetData sheetId="2409">
        <row r="9">
          <cell r="A9" t="str">
            <v>A</v>
          </cell>
        </row>
      </sheetData>
      <sheetData sheetId="2410">
        <row r="9">
          <cell r="A9" t="str">
            <v>A</v>
          </cell>
        </row>
      </sheetData>
      <sheetData sheetId="2411">
        <row r="9">
          <cell r="A9" t="str">
            <v>A</v>
          </cell>
        </row>
      </sheetData>
      <sheetData sheetId="2412">
        <row r="9">
          <cell r="A9" t="str">
            <v>A</v>
          </cell>
        </row>
      </sheetData>
      <sheetData sheetId="2413">
        <row r="9">
          <cell r="A9" t="str">
            <v>A</v>
          </cell>
        </row>
      </sheetData>
      <sheetData sheetId="2414">
        <row r="9">
          <cell r="A9" t="str">
            <v>A</v>
          </cell>
        </row>
      </sheetData>
      <sheetData sheetId="2415">
        <row r="9">
          <cell r="A9" t="str">
            <v>A</v>
          </cell>
        </row>
      </sheetData>
      <sheetData sheetId="2416">
        <row r="9">
          <cell r="A9" t="str">
            <v>A</v>
          </cell>
        </row>
      </sheetData>
      <sheetData sheetId="2417">
        <row r="9">
          <cell r="A9" t="str">
            <v>A</v>
          </cell>
        </row>
      </sheetData>
      <sheetData sheetId="2418">
        <row r="9">
          <cell r="A9" t="str">
            <v>A</v>
          </cell>
        </row>
      </sheetData>
      <sheetData sheetId="2419">
        <row r="9">
          <cell r="A9" t="str">
            <v>A</v>
          </cell>
        </row>
      </sheetData>
      <sheetData sheetId="2420">
        <row r="9">
          <cell r="A9" t="str">
            <v>A</v>
          </cell>
        </row>
      </sheetData>
      <sheetData sheetId="2421">
        <row r="9">
          <cell r="A9" t="str">
            <v>A</v>
          </cell>
        </row>
      </sheetData>
      <sheetData sheetId="2422">
        <row r="9">
          <cell r="A9" t="str">
            <v>A</v>
          </cell>
        </row>
      </sheetData>
      <sheetData sheetId="2423">
        <row r="9">
          <cell r="A9" t="str">
            <v>A</v>
          </cell>
        </row>
      </sheetData>
      <sheetData sheetId="2424">
        <row r="9">
          <cell r="A9" t="str">
            <v>A</v>
          </cell>
        </row>
      </sheetData>
      <sheetData sheetId="2425">
        <row r="9">
          <cell r="A9" t="str">
            <v>A</v>
          </cell>
        </row>
      </sheetData>
      <sheetData sheetId="2426">
        <row r="9">
          <cell r="A9" t="str">
            <v>A</v>
          </cell>
        </row>
      </sheetData>
      <sheetData sheetId="2427">
        <row r="9">
          <cell r="A9" t="str">
            <v>A</v>
          </cell>
        </row>
      </sheetData>
      <sheetData sheetId="2428">
        <row r="9">
          <cell r="A9" t="str">
            <v>A</v>
          </cell>
        </row>
      </sheetData>
      <sheetData sheetId="2429">
        <row r="9">
          <cell r="A9" t="str">
            <v>A</v>
          </cell>
        </row>
      </sheetData>
      <sheetData sheetId="2430">
        <row r="9">
          <cell r="A9" t="str">
            <v>A</v>
          </cell>
        </row>
      </sheetData>
      <sheetData sheetId="2431" refreshError="1"/>
      <sheetData sheetId="2432" refreshError="1"/>
      <sheetData sheetId="2433">
        <row r="9">
          <cell r="A9" t="str">
            <v>A</v>
          </cell>
        </row>
      </sheetData>
      <sheetData sheetId="2434" refreshError="1"/>
      <sheetData sheetId="2435" refreshError="1"/>
      <sheetData sheetId="2436">
        <row r="9">
          <cell r="A9" t="str">
            <v>A</v>
          </cell>
        </row>
      </sheetData>
      <sheetData sheetId="2437">
        <row r="9">
          <cell r="A9" t="str">
            <v>A</v>
          </cell>
        </row>
      </sheetData>
      <sheetData sheetId="2438">
        <row r="9">
          <cell r="A9" t="str">
            <v>A</v>
          </cell>
        </row>
      </sheetData>
      <sheetData sheetId="2439">
        <row r="9">
          <cell r="A9" t="str">
            <v>A</v>
          </cell>
        </row>
      </sheetData>
      <sheetData sheetId="2440">
        <row r="9">
          <cell r="A9" t="str">
            <v>A</v>
          </cell>
        </row>
      </sheetData>
      <sheetData sheetId="2441">
        <row r="9">
          <cell r="A9" t="str">
            <v>A</v>
          </cell>
        </row>
      </sheetData>
      <sheetData sheetId="2442">
        <row r="9">
          <cell r="A9" t="str">
            <v>A</v>
          </cell>
        </row>
      </sheetData>
      <sheetData sheetId="2443">
        <row r="9">
          <cell r="A9" t="str">
            <v>A</v>
          </cell>
        </row>
      </sheetData>
      <sheetData sheetId="2444">
        <row r="9">
          <cell r="A9" t="str">
            <v>A</v>
          </cell>
        </row>
      </sheetData>
      <sheetData sheetId="2445">
        <row r="9">
          <cell r="A9" t="str">
            <v>A</v>
          </cell>
        </row>
      </sheetData>
      <sheetData sheetId="2446">
        <row r="9">
          <cell r="A9" t="str">
            <v>A</v>
          </cell>
        </row>
      </sheetData>
      <sheetData sheetId="2447">
        <row r="9">
          <cell r="A9" t="str">
            <v>A</v>
          </cell>
        </row>
      </sheetData>
      <sheetData sheetId="2448">
        <row r="9">
          <cell r="A9" t="str">
            <v>A</v>
          </cell>
        </row>
      </sheetData>
      <sheetData sheetId="2449">
        <row r="9">
          <cell r="A9" t="str">
            <v>A</v>
          </cell>
        </row>
      </sheetData>
      <sheetData sheetId="2450">
        <row r="9">
          <cell r="A9" t="str">
            <v>A</v>
          </cell>
        </row>
      </sheetData>
      <sheetData sheetId="2451">
        <row r="9">
          <cell r="A9" t="str">
            <v>A</v>
          </cell>
        </row>
      </sheetData>
      <sheetData sheetId="2452">
        <row r="9">
          <cell r="A9" t="str">
            <v>A</v>
          </cell>
        </row>
      </sheetData>
      <sheetData sheetId="2453">
        <row r="9">
          <cell r="A9" t="str">
            <v>A</v>
          </cell>
        </row>
      </sheetData>
      <sheetData sheetId="2454">
        <row r="9">
          <cell r="A9" t="str">
            <v>A</v>
          </cell>
        </row>
      </sheetData>
      <sheetData sheetId="2455">
        <row r="9">
          <cell r="A9" t="str">
            <v>A</v>
          </cell>
        </row>
      </sheetData>
      <sheetData sheetId="2456">
        <row r="9">
          <cell r="A9" t="str">
            <v>A</v>
          </cell>
        </row>
      </sheetData>
      <sheetData sheetId="2457">
        <row r="9">
          <cell r="A9" t="str">
            <v>A</v>
          </cell>
        </row>
      </sheetData>
      <sheetData sheetId="2458">
        <row r="9">
          <cell r="A9" t="str">
            <v>A</v>
          </cell>
        </row>
      </sheetData>
      <sheetData sheetId="2459">
        <row r="9">
          <cell r="A9" t="str">
            <v>A</v>
          </cell>
        </row>
      </sheetData>
      <sheetData sheetId="2460">
        <row r="9">
          <cell r="A9" t="str">
            <v>A</v>
          </cell>
        </row>
      </sheetData>
      <sheetData sheetId="2461">
        <row r="9">
          <cell r="A9" t="str">
            <v>A</v>
          </cell>
        </row>
      </sheetData>
      <sheetData sheetId="2462">
        <row r="9">
          <cell r="A9" t="str">
            <v>A</v>
          </cell>
        </row>
      </sheetData>
      <sheetData sheetId="2463">
        <row r="9">
          <cell r="A9" t="str">
            <v>A</v>
          </cell>
        </row>
      </sheetData>
      <sheetData sheetId="2464">
        <row r="9">
          <cell r="A9" t="str">
            <v>A</v>
          </cell>
        </row>
      </sheetData>
      <sheetData sheetId="2465" refreshError="1"/>
      <sheetData sheetId="2466">
        <row r="9">
          <cell r="A9" t="str">
            <v>A</v>
          </cell>
        </row>
      </sheetData>
      <sheetData sheetId="2467">
        <row r="9">
          <cell r="A9" t="str">
            <v>A</v>
          </cell>
        </row>
      </sheetData>
      <sheetData sheetId="2468">
        <row r="9">
          <cell r="A9" t="str">
            <v>A</v>
          </cell>
        </row>
      </sheetData>
      <sheetData sheetId="2469">
        <row r="9">
          <cell r="A9" t="str">
            <v>A</v>
          </cell>
        </row>
      </sheetData>
      <sheetData sheetId="2470">
        <row r="9">
          <cell r="A9" t="str">
            <v>A</v>
          </cell>
        </row>
      </sheetData>
      <sheetData sheetId="2471">
        <row r="9">
          <cell r="A9" t="str">
            <v>A</v>
          </cell>
        </row>
      </sheetData>
      <sheetData sheetId="2472">
        <row r="9">
          <cell r="A9" t="str">
            <v>A</v>
          </cell>
        </row>
      </sheetData>
      <sheetData sheetId="2473">
        <row r="9">
          <cell r="A9" t="str">
            <v>A</v>
          </cell>
        </row>
      </sheetData>
      <sheetData sheetId="2474">
        <row r="9">
          <cell r="A9" t="str">
            <v>A</v>
          </cell>
        </row>
      </sheetData>
      <sheetData sheetId="2475">
        <row r="9">
          <cell r="A9" t="str">
            <v>A</v>
          </cell>
        </row>
      </sheetData>
      <sheetData sheetId="2476">
        <row r="9">
          <cell r="A9" t="str">
            <v>A</v>
          </cell>
        </row>
      </sheetData>
      <sheetData sheetId="2477">
        <row r="9">
          <cell r="A9" t="str">
            <v>A</v>
          </cell>
        </row>
      </sheetData>
      <sheetData sheetId="2478">
        <row r="9">
          <cell r="A9" t="str">
            <v>A</v>
          </cell>
        </row>
      </sheetData>
      <sheetData sheetId="2479">
        <row r="9">
          <cell r="A9" t="str">
            <v>A</v>
          </cell>
        </row>
      </sheetData>
      <sheetData sheetId="2480">
        <row r="9">
          <cell r="A9" t="str">
            <v>A</v>
          </cell>
        </row>
      </sheetData>
      <sheetData sheetId="2481">
        <row r="9">
          <cell r="A9" t="str">
            <v>A</v>
          </cell>
        </row>
      </sheetData>
      <sheetData sheetId="2482">
        <row r="9">
          <cell r="A9" t="str">
            <v>A</v>
          </cell>
        </row>
      </sheetData>
      <sheetData sheetId="2483">
        <row r="9">
          <cell r="A9" t="str">
            <v>A</v>
          </cell>
        </row>
      </sheetData>
      <sheetData sheetId="2484">
        <row r="9">
          <cell r="A9" t="str">
            <v>A</v>
          </cell>
        </row>
      </sheetData>
      <sheetData sheetId="2485">
        <row r="9">
          <cell r="A9" t="str">
            <v>A</v>
          </cell>
        </row>
      </sheetData>
      <sheetData sheetId="2486">
        <row r="9">
          <cell r="A9" t="str">
            <v>A</v>
          </cell>
        </row>
      </sheetData>
      <sheetData sheetId="2487">
        <row r="9">
          <cell r="A9" t="str">
            <v>A</v>
          </cell>
        </row>
      </sheetData>
      <sheetData sheetId="2488">
        <row r="9">
          <cell r="A9" t="str">
            <v>A</v>
          </cell>
        </row>
      </sheetData>
      <sheetData sheetId="2489">
        <row r="9">
          <cell r="A9" t="str">
            <v>A</v>
          </cell>
        </row>
      </sheetData>
      <sheetData sheetId="2490">
        <row r="9">
          <cell r="A9" t="str">
            <v>A</v>
          </cell>
        </row>
      </sheetData>
      <sheetData sheetId="2491">
        <row r="9">
          <cell r="A9" t="str">
            <v>A</v>
          </cell>
        </row>
      </sheetData>
      <sheetData sheetId="2492">
        <row r="9">
          <cell r="A9" t="str">
            <v>A</v>
          </cell>
        </row>
      </sheetData>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ow r="9">
          <cell r="A9" t="str">
            <v>A</v>
          </cell>
        </row>
      </sheetData>
      <sheetData sheetId="2522">
        <row r="9">
          <cell r="A9" t="str">
            <v>A</v>
          </cell>
        </row>
      </sheetData>
      <sheetData sheetId="2523" refreshError="1"/>
      <sheetData sheetId="2524">
        <row r="9">
          <cell r="A9" t="str">
            <v>A</v>
          </cell>
        </row>
      </sheetData>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ow r="9">
          <cell r="A9" t="str">
            <v>A</v>
          </cell>
        </row>
      </sheetData>
      <sheetData sheetId="2557">
        <row r="9">
          <cell r="A9" t="str">
            <v>A</v>
          </cell>
        </row>
      </sheetData>
      <sheetData sheetId="2558">
        <row r="9">
          <cell r="A9" t="str">
            <v>A</v>
          </cell>
        </row>
      </sheetData>
      <sheetData sheetId="2559">
        <row r="9">
          <cell r="A9" t="str">
            <v>A</v>
          </cell>
        </row>
      </sheetData>
      <sheetData sheetId="2560">
        <row r="9">
          <cell r="A9" t="str">
            <v>A</v>
          </cell>
        </row>
      </sheetData>
      <sheetData sheetId="2561">
        <row r="9">
          <cell r="A9" t="str">
            <v>A</v>
          </cell>
        </row>
      </sheetData>
      <sheetData sheetId="2562">
        <row r="9">
          <cell r="A9" t="str">
            <v>A</v>
          </cell>
        </row>
      </sheetData>
      <sheetData sheetId="2563" refreshError="1"/>
      <sheetData sheetId="2564">
        <row r="9">
          <cell r="A9" t="str">
            <v>A</v>
          </cell>
        </row>
      </sheetData>
      <sheetData sheetId="2565">
        <row r="9">
          <cell r="A9" t="str">
            <v>A</v>
          </cell>
        </row>
      </sheetData>
      <sheetData sheetId="2566">
        <row r="9">
          <cell r="A9" t="str">
            <v>A</v>
          </cell>
        </row>
      </sheetData>
      <sheetData sheetId="2567">
        <row r="9">
          <cell r="A9" t="str">
            <v>A</v>
          </cell>
        </row>
      </sheetData>
      <sheetData sheetId="2568">
        <row r="9">
          <cell r="A9" t="str">
            <v>A</v>
          </cell>
        </row>
      </sheetData>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ow r="9">
          <cell r="A9" t="str">
            <v>A</v>
          </cell>
        </row>
      </sheetData>
      <sheetData sheetId="2586">
        <row r="9">
          <cell r="A9" t="str">
            <v>A</v>
          </cell>
        </row>
      </sheetData>
      <sheetData sheetId="2587">
        <row r="9">
          <cell r="A9" t="str">
            <v>A</v>
          </cell>
        </row>
      </sheetData>
      <sheetData sheetId="2588">
        <row r="9">
          <cell r="A9" t="str">
            <v>A</v>
          </cell>
        </row>
      </sheetData>
      <sheetData sheetId="2589">
        <row r="9">
          <cell r="A9" t="str">
            <v>A</v>
          </cell>
        </row>
      </sheetData>
      <sheetData sheetId="2590" refreshError="1"/>
      <sheetData sheetId="2591" refreshError="1"/>
      <sheetData sheetId="2592">
        <row r="9">
          <cell r="A9" t="str">
            <v>A</v>
          </cell>
        </row>
      </sheetData>
      <sheetData sheetId="2593" refreshError="1"/>
      <sheetData sheetId="2594" refreshError="1"/>
      <sheetData sheetId="2595" refreshError="1"/>
      <sheetData sheetId="2596" refreshError="1"/>
      <sheetData sheetId="2597" refreshError="1"/>
      <sheetData sheetId="2598" refreshError="1"/>
      <sheetData sheetId="2599" refreshError="1"/>
      <sheetData sheetId="2600">
        <row r="9">
          <cell r="A9" t="str">
            <v>A</v>
          </cell>
        </row>
      </sheetData>
      <sheetData sheetId="2601" refreshError="1"/>
      <sheetData sheetId="2602" refreshError="1"/>
      <sheetData sheetId="2603">
        <row r="9">
          <cell r="A9" t="str">
            <v>A</v>
          </cell>
        </row>
      </sheetData>
      <sheetData sheetId="2604" refreshError="1"/>
      <sheetData sheetId="2605">
        <row r="9">
          <cell r="A9" t="str">
            <v>A</v>
          </cell>
        </row>
      </sheetData>
      <sheetData sheetId="2606">
        <row r="9">
          <cell r="A9" t="str">
            <v>A</v>
          </cell>
        </row>
      </sheetData>
      <sheetData sheetId="2607">
        <row r="9">
          <cell r="A9" t="str">
            <v>A</v>
          </cell>
        </row>
      </sheetData>
      <sheetData sheetId="2608">
        <row r="9">
          <cell r="A9" t="str">
            <v>A</v>
          </cell>
        </row>
      </sheetData>
      <sheetData sheetId="2609">
        <row r="9">
          <cell r="A9" t="str">
            <v>A</v>
          </cell>
        </row>
      </sheetData>
      <sheetData sheetId="2610">
        <row r="9">
          <cell r="A9" t="str">
            <v>A</v>
          </cell>
        </row>
      </sheetData>
      <sheetData sheetId="2611">
        <row r="9">
          <cell r="A9" t="str">
            <v>A</v>
          </cell>
        </row>
      </sheetData>
      <sheetData sheetId="2612">
        <row r="9">
          <cell r="A9" t="str">
            <v>A</v>
          </cell>
        </row>
      </sheetData>
      <sheetData sheetId="2613">
        <row r="9">
          <cell r="A9" t="str">
            <v>A</v>
          </cell>
        </row>
      </sheetData>
      <sheetData sheetId="2614">
        <row r="9">
          <cell r="A9" t="str">
            <v>A</v>
          </cell>
        </row>
      </sheetData>
      <sheetData sheetId="2615">
        <row r="9">
          <cell r="A9" t="str">
            <v>A</v>
          </cell>
        </row>
      </sheetData>
      <sheetData sheetId="2616">
        <row r="9">
          <cell r="A9" t="str">
            <v>A</v>
          </cell>
        </row>
      </sheetData>
      <sheetData sheetId="2617">
        <row r="9">
          <cell r="A9" t="str">
            <v>A</v>
          </cell>
        </row>
      </sheetData>
      <sheetData sheetId="2618">
        <row r="9">
          <cell r="A9" t="str">
            <v>A</v>
          </cell>
        </row>
      </sheetData>
      <sheetData sheetId="2619">
        <row r="9">
          <cell r="A9" t="str">
            <v>A</v>
          </cell>
        </row>
      </sheetData>
      <sheetData sheetId="2620" refreshError="1"/>
      <sheetData sheetId="2621" refreshError="1"/>
      <sheetData sheetId="2622">
        <row r="9">
          <cell r="A9" t="str">
            <v>A</v>
          </cell>
        </row>
      </sheetData>
      <sheetData sheetId="2623" refreshError="1"/>
      <sheetData sheetId="2624" refreshError="1"/>
      <sheetData sheetId="2625">
        <row r="9">
          <cell r="A9" t="str">
            <v>A</v>
          </cell>
        </row>
      </sheetData>
      <sheetData sheetId="2626" refreshError="1"/>
      <sheetData sheetId="2627" refreshError="1"/>
      <sheetData sheetId="2628" refreshError="1"/>
      <sheetData sheetId="2629" refreshError="1"/>
      <sheetData sheetId="2630" refreshError="1"/>
      <sheetData sheetId="2631" refreshError="1"/>
      <sheetData sheetId="2632">
        <row r="9">
          <cell r="A9" t="str">
            <v>A</v>
          </cell>
        </row>
      </sheetData>
      <sheetData sheetId="2633">
        <row r="9">
          <cell r="A9" t="str">
            <v>A</v>
          </cell>
        </row>
      </sheetData>
      <sheetData sheetId="2634">
        <row r="9">
          <cell r="A9" t="str">
            <v>A</v>
          </cell>
        </row>
      </sheetData>
      <sheetData sheetId="2635">
        <row r="9">
          <cell r="A9" t="str">
            <v>A</v>
          </cell>
        </row>
      </sheetData>
      <sheetData sheetId="2636"/>
      <sheetData sheetId="2637" refreshError="1"/>
      <sheetData sheetId="2638" refreshError="1"/>
      <sheetData sheetId="2639"/>
      <sheetData sheetId="2640" refreshError="1"/>
      <sheetData sheetId="2641" refreshError="1"/>
      <sheetData sheetId="2642"/>
      <sheetData sheetId="2643"/>
      <sheetData sheetId="2644">
        <row r="9">
          <cell r="A9" t="str">
            <v>A</v>
          </cell>
        </row>
      </sheetData>
      <sheetData sheetId="2645"/>
      <sheetData sheetId="2646" refreshError="1"/>
      <sheetData sheetId="2647" refreshError="1"/>
      <sheetData sheetId="2648" refreshError="1"/>
      <sheetData sheetId="2649" refreshError="1"/>
      <sheetData sheetId="2650" refreshError="1"/>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refreshError="1"/>
      <sheetData sheetId="2683">
        <row r="9">
          <cell r="A9" t="str">
            <v>A</v>
          </cell>
        </row>
      </sheetData>
      <sheetData sheetId="2684"/>
      <sheetData sheetId="2685" refreshError="1"/>
      <sheetData sheetId="2686" refreshError="1"/>
      <sheetData sheetId="2687" refreshError="1"/>
      <sheetData sheetId="2688" refreshError="1"/>
      <sheetData sheetId="2689"/>
      <sheetData sheetId="2690"/>
      <sheetData sheetId="2691">
        <row r="9">
          <cell r="A9" t="str">
            <v>A</v>
          </cell>
        </row>
      </sheetData>
      <sheetData sheetId="2692">
        <row r="9">
          <cell r="A9" t="str">
            <v>A</v>
          </cell>
        </row>
      </sheetData>
      <sheetData sheetId="2693">
        <row r="9">
          <cell r="A9" t="str">
            <v>A</v>
          </cell>
        </row>
      </sheetData>
      <sheetData sheetId="2694"/>
      <sheetData sheetId="2695"/>
      <sheetData sheetId="2696" refreshError="1"/>
      <sheetData sheetId="2697"/>
      <sheetData sheetId="2698">
        <row r="9">
          <cell r="A9" t="str">
            <v>A</v>
          </cell>
        </row>
      </sheetData>
      <sheetData sheetId="2699">
        <row r="9">
          <cell r="A9" t="str">
            <v>A</v>
          </cell>
        </row>
      </sheetData>
      <sheetData sheetId="2700">
        <row r="9">
          <cell r="A9" t="str">
            <v>A</v>
          </cell>
        </row>
      </sheetData>
      <sheetData sheetId="2701">
        <row r="9">
          <cell r="A9" t="str">
            <v>A</v>
          </cell>
        </row>
      </sheetData>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refreshError="1"/>
      <sheetData sheetId="2726"/>
      <sheetData sheetId="2727"/>
      <sheetData sheetId="2728"/>
      <sheetData sheetId="2729"/>
      <sheetData sheetId="2730"/>
      <sheetData sheetId="2731"/>
      <sheetData sheetId="2732"/>
      <sheetData sheetId="2733"/>
      <sheetData sheetId="2734">
        <row r="9">
          <cell r="A9" t="str">
            <v>A</v>
          </cell>
        </row>
      </sheetData>
      <sheetData sheetId="2735">
        <row r="9">
          <cell r="A9" t="str">
            <v>A</v>
          </cell>
        </row>
      </sheetData>
      <sheetData sheetId="2736">
        <row r="9">
          <cell r="A9" t="str">
            <v>A</v>
          </cell>
        </row>
      </sheetData>
      <sheetData sheetId="2737">
        <row r="9">
          <cell r="A9" t="str">
            <v>A</v>
          </cell>
        </row>
      </sheetData>
      <sheetData sheetId="2738">
        <row r="9">
          <cell r="A9" t="str">
            <v>A</v>
          </cell>
        </row>
      </sheetData>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refreshError="1"/>
      <sheetData sheetId="2757"/>
      <sheetData sheetId="2758"/>
      <sheetData sheetId="2759" refreshError="1"/>
      <sheetData sheetId="2760">
        <row r="9">
          <cell r="A9" t="str">
            <v>A</v>
          </cell>
        </row>
      </sheetData>
      <sheetData sheetId="2761">
        <row r="9">
          <cell r="A9" t="str">
            <v>A</v>
          </cell>
        </row>
      </sheetData>
      <sheetData sheetId="2762">
        <row r="9">
          <cell r="A9" t="str">
            <v>A</v>
          </cell>
        </row>
      </sheetData>
      <sheetData sheetId="2763">
        <row r="9">
          <cell r="A9" t="str">
            <v>A</v>
          </cell>
        </row>
      </sheetData>
      <sheetData sheetId="2764">
        <row r="9">
          <cell r="A9" t="str">
            <v>A</v>
          </cell>
        </row>
      </sheetData>
      <sheetData sheetId="2765">
        <row r="9">
          <cell r="A9" t="str">
            <v>A</v>
          </cell>
        </row>
      </sheetData>
      <sheetData sheetId="2766">
        <row r="9">
          <cell r="A9" t="str">
            <v>A</v>
          </cell>
        </row>
      </sheetData>
      <sheetData sheetId="2767" refreshError="1"/>
      <sheetData sheetId="2768">
        <row r="9">
          <cell r="A9" t="str">
            <v>A</v>
          </cell>
        </row>
      </sheetData>
      <sheetData sheetId="2769">
        <row r="9">
          <cell r="A9" t="str">
            <v>A</v>
          </cell>
        </row>
      </sheetData>
      <sheetData sheetId="2770">
        <row r="9">
          <cell r="A9" t="str">
            <v>A</v>
          </cell>
        </row>
      </sheetData>
      <sheetData sheetId="2771">
        <row r="9">
          <cell r="A9" t="str">
            <v>A</v>
          </cell>
        </row>
      </sheetData>
      <sheetData sheetId="2772">
        <row r="9">
          <cell r="A9" t="str">
            <v>A</v>
          </cell>
        </row>
      </sheetData>
      <sheetData sheetId="2773">
        <row r="9">
          <cell r="A9" t="str">
            <v>A</v>
          </cell>
        </row>
      </sheetData>
      <sheetData sheetId="2774">
        <row r="9">
          <cell r="A9" t="str">
            <v>A</v>
          </cell>
        </row>
      </sheetData>
      <sheetData sheetId="2775">
        <row r="9">
          <cell r="A9" t="str">
            <v>A</v>
          </cell>
        </row>
      </sheetData>
      <sheetData sheetId="2776">
        <row r="9">
          <cell r="A9" t="str">
            <v>A</v>
          </cell>
        </row>
      </sheetData>
      <sheetData sheetId="2777">
        <row r="9">
          <cell r="A9" t="str">
            <v>A</v>
          </cell>
        </row>
      </sheetData>
      <sheetData sheetId="2778">
        <row r="9">
          <cell r="A9" t="str">
            <v>A</v>
          </cell>
        </row>
      </sheetData>
      <sheetData sheetId="2779">
        <row r="9">
          <cell r="A9" t="str">
            <v>A</v>
          </cell>
        </row>
      </sheetData>
      <sheetData sheetId="2780">
        <row r="9">
          <cell r="A9" t="str">
            <v>A</v>
          </cell>
        </row>
      </sheetData>
      <sheetData sheetId="2781">
        <row r="9">
          <cell r="A9" t="str">
            <v>A</v>
          </cell>
        </row>
      </sheetData>
      <sheetData sheetId="2782" refreshError="1"/>
      <sheetData sheetId="2783">
        <row r="9">
          <cell r="A9" t="str">
            <v>A</v>
          </cell>
        </row>
      </sheetData>
      <sheetData sheetId="2784"/>
      <sheetData sheetId="2785"/>
      <sheetData sheetId="2786"/>
      <sheetData sheetId="2787"/>
      <sheetData sheetId="2788"/>
      <sheetData sheetId="2789"/>
      <sheetData sheetId="2790"/>
      <sheetData sheetId="2791"/>
      <sheetData sheetId="2792"/>
      <sheetData sheetId="2793"/>
      <sheetData sheetId="2794"/>
      <sheetData sheetId="2795">
        <row r="9">
          <cell r="A9" t="str">
            <v>A</v>
          </cell>
        </row>
      </sheetData>
      <sheetData sheetId="2796">
        <row r="9">
          <cell r="A9" t="str">
            <v>A</v>
          </cell>
        </row>
      </sheetData>
      <sheetData sheetId="2797">
        <row r="9">
          <cell r="A9" t="str">
            <v>A</v>
          </cell>
        </row>
      </sheetData>
      <sheetData sheetId="2798">
        <row r="9">
          <cell r="A9" t="str">
            <v>A</v>
          </cell>
        </row>
      </sheetData>
      <sheetData sheetId="2799">
        <row r="9">
          <cell r="A9" t="str">
            <v>A</v>
          </cell>
        </row>
      </sheetData>
      <sheetData sheetId="2800">
        <row r="9">
          <cell r="A9" t="str">
            <v>A</v>
          </cell>
        </row>
      </sheetData>
      <sheetData sheetId="2801">
        <row r="9">
          <cell r="A9" t="str">
            <v>A</v>
          </cell>
        </row>
      </sheetData>
      <sheetData sheetId="2802">
        <row r="9">
          <cell r="A9" t="str">
            <v>A</v>
          </cell>
        </row>
      </sheetData>
      <sheetData sheetId="2803" refreshError="1"/>
      <sheetData sheetId="2804" refreshError="1"/>
      <sheetData sheetId="2805">
        <row r="9">
          <cell r="A9" t="str">
            <v>A</v>
          </cell>
        </row>
      </sheetData>
      <sheetData sheetId="2806">
        <row r="9">
          <cell r="A9" t="str">
            <v>A</v>
          </cell>
        </row>
      </sheetData>
      <sheetData sheetId="2807">
        <row r="9">
          <cell r="A9" t="str">
            <v>A</v>
          </cell>
        </row>
      </sheetData>
      <sheetData sheetId="2808">
        <row r="9">
          <cell r="A9" t="str">
            <v>A</v>
          </cell>
        </row>
      </sheetData>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ow r="9">
          <cell r="A9" t="str">
            <v>A</v>
          </cell>
        </row>
      </sheetData>
      <sheetData sheetId="2828">
        <row r="9">
          <cell r="A9" t="str">
            <v>A</v>
          </cell>
        </row>
      </sheetData>
      <sheetData sheetId="2829">
        <row r="9">
          <cell r="A9" t="str">
            <v>A</v>
          </cell>
        </row>
      </sheetData>
      <sheetData sheetId="2830">
        <row r="9">
          <cell r="A9" t="str">
            <v>A</v>
          </cell>
        </row>
      </sheetData>
      <sheetData sheetId="2831">
        <row r="9">
          <cell r="A9" t="str">
            <v>A</v>
          </cell>
        </row>
      </sheetData>
      <sheetData sheetId="2832">
        <row r="9">
          <cell r="A9" t="str">
            <v>A</v>
          </cell>
        </row>
      </sheetData>
      <sheetData sheetId="2833">
        <row r="9">
          <cell r="A9" t="str">
            <v>A</v>
          </cell>
        </row>
      </sheetData>
      <sheetData sheetId="2834">
        <row r="9">
          <cell r="A9" t="str">
            <v>A</v>
          </cell>
        </row>
      </sheetData>
      <sheetData sheetId="2835">
        <row r="9">
          <cell r="A9" t="str">
            <v>A</v>
          </cell>
        </row>
      </sheetData>
      <sheetData sheetId="2836">
        <row r="9">
          <cell r="A9" t="str">
            <v>A</v>
          </cell>
        </row>
      </sheetData>
      <sheetData sheetId="2837">
        <row r="9">
          <cell r="A9" t="str">
            <v>A</v>
          </cell>
        </row>
      </sheetData>
      <sheetData sheetId="2838">
        <row r="9">
          <cell r="A9" t="str">
            <v>A</v>
          </cell>
        </row>
      </sheetData>
      <sheetData sheetId="2839">
        <row r="9">
          <cell r="A9" t="str">
            <v>A</v>
          </cell>
        </row>
      </sheetData>
      <sheetData sheetId="2840">
        <row r="9">
          <cell r="A9" t="str">
            <v>A</v>
          </cell>
        </row>
      </sheetData>
      <sheetData sheetId="2841">
        <row r="9">
          <cell r="A9" t="str">
            <v>A</v>
          </cell>
        </row>
      </sheetData>
      <sheetData sheetId="2842">
        <row r="9">
          <cell r="A9" t="str">
            <v>A</v>
          </cell>
        </row>
      </sheetData>
      <sheetData sheetId="2843">
        <row r="9">
          <cell r="A9" t="str">
            <v>A</v>
          </cell>
        </row>
      </sheetData>
      <sheetData sheetId="2844">
        <row r="9">
          <cell r="A9" t="str">
            <v>A</v>
          </cell>
        </row>
      </sheetData>
      <sheetData sheetId="2845">
        <row r="9">
          <cell r="A9" t="str">
            <v>A</v>
          </cell>
        </row>
      </sheetData>
      <sheetData sheetId="2846">
        <row r="9">
          <cell r="A9" t="str">
            <v>A</v>
          </cell>
        </row>
      </sheetData>
      <sheetData sheetId="2847">
        <row r="9">
          <cell r="A9" t="str">
            <v>A</v>
          </cell>
        </row>
      </sheetData>
      <sheetData sheetId="2848">
        <row r="9">
          <cell r="A9" t="str">
            <v>A</v>
          </cell>
        </row>
      </sheetData>
      <sheetData sheetId="2849">
        <row r="9">
          <cell r="A9" t="str">
            <v>A</v>
          </cell>
        </row>
      </sheetData>
      <sheetData sheetId="2850">
        <row r="9">
          <cell r="A9" t="str">
            <v>A</v>
          </cell>
        </row>
      </sheetData>
      <sheetData sheetId="2851">
        <row r="9">
          <cell r="A9" t="str">
            <v>A</v>
          </cell>
        </row>
      </sheetData>
      <sheetData sheetId="2852">
        <row r="9">
          <cell r="A9" t="str">
            <v>A</v>
          </cell>
        </row>
      </sheetData>
      <sheetData sheetId="2853">
        <row r="9">
          <cell r="A9" t="str">
            <v>A</v>
          </cell>
        </row>
      </sheetData>
      <sheetData sheetId="2854">
        <row r="9">
          <cell r="A9" t="str">
            <v>A</v>
          </cell>
        </row>
      </sheetData>
      <sheetData sheetId="2855">
        <row r="9">
          <cell r="A9" t="str">
            <v>A</v>
          </cell>
        </row>
      </sheetData>
      <sheetData sheetId="2856">
        <row r="9">
          <cell r="A9" t="str">
            <v>A</v>
          </cell>
        </row>
      </sheetData>
      <sheetData sheetId="2857">
        <row r="9">
          <cell r="A9" t="str">
            <v>A</v>
          </cell>
        </row>
      </sheetData>
      <sheetData sheetId="2858">
        <row r="9">
          <cell r="A9" t="str">
            <v>A</v>
          </cell>
        </row>
      </sheetData>
      <sheetData sheetId="2859">
        <row r="9">
          <cell r="A9" t="str">
            <v>A</v>
          </cell>
        </row>
      </sheetData>
      <sheetData sheetId="2860">
        <row r="9">
          <cell r="A9" t="str">
            <v>A</v>
          </cell>
        </row>
      </sheetData>
      <sheetData sheetId="2861">
        <row r="9">
          <cell r="A9" t="str">
            <v>A</v>
          </cell>
        </row>
      </sheetData>
      <sheetData sheetId="2862">
        <row r="9">
          <cell r="A9" t="str">
            <v>A</v>
          </cell>
        </row>
      </sheetData>
      <sheetData sheetId="2863">
        <row r="9">
          <cell r="A9" t="str">
            <v>A</v>
          </cell>
        </row>
      </sheetData>
      <sheetData sheetId="2864">
        <row r="9">
          <cell r="A9" t="str">
            <v>A</v>
          </cell>
        </row>
      </sheetData>
      <sheetData sheetId="2865">
        <row r="9">
          <cell r="A9" t="str">
            <v>A</v>
          </cell>
        </row>
      </sheetData>
      <sheetData sheetId="2866">
        <row r="9">
          <cell r="A9" t="str">
            <v>A</v>
          </cell>
        </row>
      </sheetData>
      <sheetData sheetId="2867">
        <row r="9">
          <cell r="A9" t="str">
            <v>A</v>
          </cell>
        </row>
      </sheetData>
      <sheetData sheetId="2868">
        <row r="9">
          <cell r="A9" t="str">
            <v>A</v>
          </cell>
        </row>
      </sheetData>
      <sheetData sheetId="2869">
        <row r="9">
          <cell r="A9" t="str">
            <v>A</v>
          </cell>
        </row>
      </sheetData>
      <sheetData sheetId="2870">
        <row r="9">
          <cell r="A9" t="str">
            <v>A</v>
          </cell>
        </row>
      </sheetData>
      <sheetData sheetId="2871">
        <row r="9">
          <cell r="A9" t="str">
            <v>A</v>
          </cell>
        </row>
      </sheetData>
      <sheetData sheetId="2872">
        <row r="9">
          <cell r="A9" t="str">
            <v>A</v>
          </cell>
        </row>
      </sheetData>
      <sheetData sheetId="2873">
        <row r="9">
          <cell r="A9" t="str">
            <v>A</v>
          </cell>
        </row>
      </sheetData>
      <sheetData sheetId="2874">
        <row r="9">
          <cell r="A9" t="str">
            <v>A</v>
          </cell>
        </row>
      </sheetData>
      <sheetData sheetId="2875">
        <row r="9">
          <cell r="A9" t="str">
            <v>A</v>
          </cell>
        </row>
      </sheetData>
      <sheetData sheetId="2876">
        <row r="9">
          <cell r="A9" t="str">
            <v>A</v>
          </cell>
        </row>
      </sheetData>
      <sheetData sheetId="2877">
        <row r="9">
          <cell r="A9" t="str">
            <v>A</v>
          </cell>
        </row>
      </sheetData>
      <sheetData sheetId="2878">
        <row r="9">
          <cell r="A9" t="str">
            <v>A</v>
          </cell>
        </row>
      </sheetData>
      <sheetData sheetId="2879">
        <row r="9">
          <cell r="A9" t="str">
            <v>A</v>
          </cell>
        </row>
      </sheetData>
      <sheetData sheetId="2880">
        <row r="9">
          <cell r="A9" t="str">
            <v>A</v>
          </cell>
        </row>
      </sheetData>
      <sheetData sheetId="2881">
        <row r="9">
          <cell r="A9" t="str">
            <v>A</v>
          </cell>
        </row>
      </sheetData>
      <sheetData sheetId="2882">
        <row r="9">
          <cell r="A9" t="str">
            <v>A</v>
          </cell>
        </row>
      </sheetData>
      <sheetData sheetId="2883">
        <row r="9">
          <cell r="A9" t="str">
            <v>A</v>
          </cell>
        </row>
      </sheetData>
      <sheetData sheetId="2884">
        <row r="9">
          <cell r="A9" t="str">
            <v>A</v>
          </cell>
        </row>
      </sheetData>
      <sheetData sheetId="2885">
        <row r="9">
          <cell r="A9" t="str">
            <v>A</v>
          </cell>
        </row>
      </sheetData>
      <sheetData sheetId="2886">
        <row r="9">
          <cell r="A9" t="str">
            <v>A</v>
          </cell>
        </row>
      </sheetData>
      <sheetData sheetId="2887">
        <row r="9">
          <cell r="A9" t="str">
            <v>A</v>
          </cell>
        </row>
      </sheetData>
      <sheetData sheetId="2888">
        <row r="9">
          <cell r="A9" t="str">
            <v>A</v>
          </cell>
        </row>
      </sheetData>
      <sheetData sheetId="2889">
        <row r="9">
          <cell r="A9" t="str">
            <v>A</v>
          </cell>
        </row>
      </sheetData>
      <sheetData sheetId="2890">
        <row r="9">
          <cell r="A9" t="str">
            <v>A</v>
          </cell>
        </row>
      </sheetData>
      <sheetData sheetId="2891">
        <row r="9">
          <cell r="A9" t="str">
            <v>A</v>
          </cell>
        </row>
      </sheetData>
      <sheetData sheetId="2892">
        <row r="9">
          <cell r="A9" t="str">
            <v>A</v>
          </cell>
        </row>
      </sheetData>
      <sheetData sheetId="2893">
        <row r="9">
          <cell r="A9" t="str">
            <v>A</v>
          </cell>
        </row>
      </sheetData>
      <sheetData sheetId="2894">
        <row r="9">
          <cell r="A9" t="str">
            <v>A</v>
          </cell>
        </row>
      </sheetData>
      <sheetData sheetId="2895">
        <row r="9">
          <cell r="A9" t="str">
            <v>A</v>
          </cell>
        </row>
      </sheetData>
      <sheetData sheetId="2896">
        <row r="9">
          <cell r="A9" t="str">
            <v>A</v>
          </cell>
        </row>
      </sheetData>
      <sheetData sheetId="2897">
        <row r="9">
          <cell r="A9" t="str">
            <v>A</v>
          </cell>
        </row>
      </sheetData>
      <sheetData sheetId="2898">
        <row r="9">
          <cell r="A9" t="str">
            <v>A</v>
          </cell>
        </row>
      </sheetData>
      <sheetData sheetId="2899">
        <row r="9">
          <cell r="A9" t="str">
            <v>A</v>
          </cell>
        </row>
      </sheetData>
      <sheetData sheetId="2900">
        <row r="9">
          <cell r="A9" t="str">
            <v>A</v>
          </cell>
        </row>
      </sheetData>
      <sheetData sheetId="2901">
        <row r="9">
          <cell r="A9" t="str">
            <v>A</v>
          </cell>
        </row>
      </sheetData>
      <sheetData sheetId="2902">
        <row r="9">
          <cell r="A9" t="str">
            <v>A</v>
          </cell>
        </row>
      </sheetData>
      <sheetData sheetId="2903">
        <row r="9">
          <cell r="A9" t="str">
            <v>A</v>
          </cell>
        </row>
      </sheetData>
      <sheetData sheetId="2904">
        <row r="9">
          <cell r="A9" t="str">
            <v>A</v>
          </cell>
        </row>
      </sheetData>
      <sheetData sheetId="2905">
        <row r="9">
          <cell r="A9" t="str">
            <v>A</v>
          </cell>
        </row>
      </sheetData>
      <sheetData sheetId="2906">
        <row r="9">
          <cell r="A9" t="str">
            <v>A</v>
          </cell>
        </row>
      </sheetData>
      <sheetData sheetId="2907">
        <row r="9">
          <cell r="A9" t="str">
            <v>A</v>
          </cell>
        </row>
      </sheetData>
      <sheetData sheetId="2908">
        <row r="9">
          <cell r="A9" t="str">
            <v>A</v>
          </cell>
        </row>
      </sheetData>
      <sheetData sheetId="2909">
        <row r="9">
          <cell r="A9" t="str">
            <v>A</v>
          </cell>
        </row>
      </sheetData>
      <sheetData sheetId="2910">
        <row r="9">
          <cell r="A9" t="str">
            <v>A</v>
          </cell>
        </row>
      </sheetData>
      <sheetData sheetId="2911">
        <row r="9">
          <cell r="A9" t="str">
            <v>A</v>
          </cell>
        </row>
      </sheetData>
      <sheetData sheetId="2912">
        <row r="9">
          <cell r="A9" t="str">
            <v>A</v>
          </cell>
        </row>
      </sheetData>
      <sheetData sheetId="2913">
        <row r="9">
          <cell r="A9" t="str">
            <v>A</v>
          </cell>
        </row>
      </sheetData>
      <sheetData sheetId="2914">
        <row r="9">
          <cell r="A9" t="str">
            <v>A</v>
          </cell>
        </row>
      </sheetData>
      <sheetData sheetId="2915">
        <row r="9">
          <cell r="A9" t="str">
            <v>A</v>
          </cell>
        </row>
      </sheetData>
      <sheetData sheetId="2916">
        <row r="9">
          <cell r="A9" t="str">
            <v>A</v>
          </cell>
        </row>
      </sheetData>
      <sheetData sheetId="2917">
        <row r="9">
          <cell r="A9" t="str">
            <v>A</v>
          </cell>
        </row>
      </sheetData>
      <sheetData sheetId="2918">
        <row r="9">
          <cell r="A9" t="str">
            <v>A</v>
          </cell>
        </row>
      </sheetData>
      <sheetData sheetId="2919">
        <row r="9">
          <cell r="A9" t="str">
            <v>A</v>
          </cell>
        </row>
      </sheetData>
      <sheetData sheetId="2920">
        <row r="9">
          <cell r="A9" t="str">
            <v>A</v>
          </cell>
        </row>
      </sheetData>
      <sheetData sheetId="2921">
        <row r="9">
          <cell r="A9" t="str">
            <v>A</v>
          </cell>
        </row>
      </sheetData>
      <sheetData sheetId="2922">
        <row r="9">
          <cell r="A9" t="str">
            <v>A</v>
          </cell>
        </row>
      </sheetData>
      <sheetData sheetId="2923">
        <row r="9">
          <cell r="A9" t="str">
            <v>A</v>
          </cell>
        </row>
      </sheetData>
      <sheetData sheetId="2924">
        <row r="9">
          <cell r="A9" t="str">
            <v>A</v>
          </cell>
        </row>
      </sheetData>
      <sheetData sheetId="2925">
        <row r="9">
          <cell r="A9" t="str">
            <v>A</v>
          </cell>
        </row>
      </sheetData>
      <sheetData sheetId="2926">
        <row r="9">
          <cell r="A9" t="str">
            <v>A</v>
          </cell>
        </row>
      </sheetData>
      <sheetData sheetId="2927">
        <row r="9">
          <cell r="A9" t="str">
            <v>A</v>
          </cell>
        </row>
      </sheetData>
      <sheetData sheetId="2928">
        <row r="9">
          <cell r="A9" t="str">
            <v>A</v>
          </cell>
        </row>
      </sheetData>
      <sheetData sheetId="2929">
        <row r="9">
          <cell r="A9" t="str">
            <v>A</v>
          </cell>
        </row>
      </sheetData>
      <sheetData sheetId="2930">
        <row r="9">
          <cell r="A9" t="str">
            <v>A</v>
          </cell>
        </row>
      </sheetData>
      <sheetData sheetId="2931">
        <row r="9">
          <cell r="A9" t="str">
            <v>A</v>
          </cell>
        </row>
      </sheetData>
      <sheetData sheetId="2932">
        <row r="9">
          <cell r="A9" t="str">
            <v>A</v>
          </cell>
        </row>
      </sheetData>
      <sheetData sheetId="2933">
        <row r="9">
          <cell r="A9" t="str">
            <v>A</v>
          </cell>
        </row>
      </sheetData>
      <sheetData sheetId="2934">
        <row r="9">
          <cell r="A9" t="str">
            <v>A</v>
          </cell>
        </row>
      </sheetData>
      <sheetData sheetId="2935">
        <row r="9">
          <cell r="A9" t="str">
            <v>A</v>
          </cell>
        </row>
      </sheetData>
      <sheetData sheetId="2936">
        <row r="9">
          <cell r="A9" t="str">
            <v>A</v>
          </cell>
        </row>
      </sheetData>
      <sheetData sheetId="2937">
        <row r="9">
          <cell r="A9" t="str">
            <v>A</v>
          </cell>
        </row>
      </sheetData>
      <sheetData sheetId="2938">
        <row r="9">
          <cell r="A9" t="str">
            <v>A</v>
          </cell>
        </row>
      </sheetData>
      <sheetData sheetId="2939">
        <row r="9">
          <cell r="A9" t="str">
            <v>A</v>
          </cell>
        </row>
      </sheetData>
      <sheetData sheetId="2940">
        <row r="9">
          <cell r="A9" t="str">
            <v>A</v>
          </cell>
        </row>
      </sheetData>
      <sheetData sheetId="2941">
        <row r="9">
          <cell r="A9" t="str">
            <v>A</v>
          </cell>
        </row>
      </sheetData>
      <sheetData sheetId="2942">
        <row r="9">
          <cell r="A9" t="str">
            <v>A</v>
          </cell>
        </row>
      </sheetData>
      <sheetData sheetId="2943">
        <row r="9">
          <cell r="A9" t="str">
            <v>A</v>
          </cell>
        </row>
      </sheetData>
      <sheetData sheetId="2944">
        <row r="9">
          <cell r="A9" t="str">
            <v>A</v>
          </cell>
        </row>
      </sheetData>
      <sheetData sheetId="2945">
        <row r="9">
          <cell r="A9" t="str">
            <v>A</v>
          </cell>
        </row>
      </sheetData>
      <sheetData sheetId="2946">
        <row r="9">
          <cell r="A9" t="str">
            <v>A</v>
          </cell>
        </row>
      </sheetData>
      <sheetData sheetId="2947">
        <row r="9">
          <cell r="A9" t="str">
            <v>A</v>
          </cell>
        </row>
      </sheetData>
      <sheetData sheetId="2948">
        <row r="9">
          <cell r="A9" t="str">
            <v>A</v>
          </cell>
        </row>
      </sheetData>
      <sheetData sheetId="2949">
        <row r="9">
          <cell r="A9" t="str">
            <v>A</v>
          </cell>
        </row>
      </sheetData>
      <sheetData sheetId="2950">
        <row r="9">
          <cell r="A9" t="str">
            <v>A</v>
          </cell>
        </row>
      </sheetData>
      <sheetData sheetId="2951">
        <row r="9">
          <cell r="A9" t="str">
            <v>A</v>
          </cell>
        </row>
      </sheetData>
      <sheetData sheetId="2952">
        <row r="9">
          <cell r="A9" t="str">
            <v>A</v>
          </cell>
        </row>
      </sheetData>
      <sheetData sheetId="2953">
        <row r="9">
          <cell r="A9" t="str">
            <v>A</v>
          </cell>
        </row>
      </sheetData>
      <sheetData sheetId="2954">
        <row r="9">
          <cell r="A9" t="str">
            <v>A</v>
          </cell>
        </row>
      </sheetData>
      <sheetData sheetId="2955">
        <row r="9">
          <cell r="A9" t="str">
            <v>A</v>
          </cell>
        </row>
      </sheetData>
      <sheetData sheetId="2956">
        <row r="9">
          <cell r="A9" t="str">
            <v>A</v>
          </cell>
        </row>
      </sheetData>
      <sheetData sheetId="2957">
        <row r="9">
          <cell r="A9" t="str">
            <v>A</v>
          </cell>
        </row>
      </sheetData>
      <sheetData sheetId="2958">
        <row r="9">
          <cell r="A9" t="str">
            <v>A</v>
          </cell>
        </row>
      </sheetData>
      <sheetData sheetId="2959">
        <row r="9">
          <cell r="A9" t="str">
            <v>A</v>
          </cell>
        </row>
      </sheetData>
      <sheetData sheetId="2960">
        <row r="9">
          <cell r="A9" t="str">
            <v>A</v>
          </cell>
        </row>
      </sheetData>
      <sheetData sheetId="2961">
        <row r="9">
          <cell r="A9" t="str">
            <v>A</v>
          </cell>
        </row>
      </sheetData>
      <sheetData sheetId="2962">
        <row r="9">
          <cell r="A9" t="str">
            <v>A</v>
          </cell>
        </row>
      </sheetData>
      <sheetData sheetId="2963">
        <row r="9">
          <cell r="A9" t="str">
            <v>A</v>
          </cell>
        </row>
      </sheetData>
      <sheetData sheetId="2964">
        <row r="9">
          <cell r="A9" t="str">
            <v>A</v>
          </cell>
        </row>
      </sheetData>
      <sheetData sheetId="2965">
        <row r="9">
          <cell r="A9" t="str">
            <v>A</v>
          </cell>
        </row>
      </sheetData>
      <sheetData sheetId="2966">
        <row r="9">
          <cell r="A9" t="str">
            <v>A</v>
          </cell>
        </row>
      </sheetData>
      <sheetData sheetId="2967">
        <row r="9">
          <cell r="A9" t="str">
            <v>A</v>
          </cell>
        </row>
      </sheetData>
      <sheetData sheetId="2968">
        <row r="9">
          <cell r="A9" t="str">
            <v>A</v>
          </cell>
        </row>
      </sheetData>
      <sheetData sheetId="2969">
        <row r="9">
          <cell r="A9" t="str">
            <v>A</v>
          </cell>
        </row>
      </sheetData>
      <sheetData sheetId="2970">
        <row r="9">
          <cell r="A9" t="str">
            <v>A</v>
          </cell>
        </row>
      </sheetData>
      <sheetData sheetId="2971">
        <row r="9">
          <cell r="A9" t="str">
            <v>A</v>
          </cell>
        </row>
      </sheetData>
      <sheetData sheetId="2972">
        <row r="9">
          <cell r="A9" t="str">
            <v>A</v>
          </cell>
        </row>
      </sheetData>
      <sheetData sheetId="2973">
        <row r="9">
          <cell r="A9" t="str">
            <v>A</v>
          </cell>
        </row>
      </sheetData>
      <sheetData sheetId="2974">
        <row r="9">
          <cell r="A9" t="str">
            <v>A</v>
          </cell>
        </row>
      </sheetData>
      <sheetData sheetId="2975">
        <row r="9">
          <cell r="A9" t="str">
            <v>A</v>
          </cell>
        </row>
      </sheetData>
      <sheetData sheetId="2976">
        <row r="9">
          <cell r="A9" t="str">
            <v>A</v>
          </cell>
        </row>
      </sheetData>
      <sheetData sheetId="2977">
        <row r="9">
          <cell r="A9" t="str">
            <v>A</v>
          </cell>
        </row>
      </sheetData>
      <sheetData sheetId="2978">
        <row r="9">
          <cell r="A9" t="str">
            <v>A</v>
          </cell>
        </row>
      </sheetData>
      <sheetData sheetId="2979">
        <row r="9">
          <cell r="A9" t="str">
            <v>A</v>
          </cell>
        </row>
      </sheetData>
      <sheetData sheetId="2980">
        <row r="9">
          <cell r="A9" t="str">
            <v>A</v>
          </cell>
        </row>
      </sheetData>
      <sheetData sheetId="2981">
        <row r="9">
          <cell r="A9" t="str">
            <v>A</v>
          </cell>
        </row>
      </sheetData>
      <sheetData sheetId="2982">
        <row r="9">
          <cell r="A9" t="str">
            <v>A</v>
          </cell>
        </row>
      </sheetData>
      <sheetData sheetId="2983">
        <row r="9">
          <cell r="A9" t="str">
            <v>A</v>
          </cell>
        </row>
      </sheetData>
      <sheetData sheetId="2984">
        <row r="9">
          <cell r="A9" t="str">
            <v>A</v>
          </cell>
        </row>
      </sheetData>
      <sheetData sheetId="2985">
        <row r="9">
          <cell r="A9" t="str">
            <v>A</v>
          </cell>
        </row>
      </sheetData>
      <sheetData sheetId="2986">
        <row r="9">
          <cell r="A9" t="str">
            <v>A</v>
          </cell>
        </row>
      </sheetData>
      <sheetData sheetId="2987">
        <row r="9">
          <cell r="A9" t="str">
            <v>A</v>
          </cell>
        </row>
      </sheetData>
      <sheetData sheetId="2988">
        <row r="9">
          <cell r="A9" t="str">
            <v>A</v>
          </cell>
        </row>
      </sheetData>
      <sheetData sheetId="2989">
        <row r="9">
          <cell r="A9" t="str">
            <v>A</v>
          </cell>
        </row>
      </sheetData>
      <sheetData sheetId="2990">
        <row r="9">
          <cell r="A9" t="str">
            <v>A</v>
          </cell>
        </row>
      </sheetData>
      <sheetData sheetId="2991">
        <row r="9">
          <cell r="A9" t="str">
            <v>A</v>
          </cell>
        </row>
      </sheetData>
      <sheetData sheetId="2992">
        <row r="9">
          <cell r="A9" t="str">
            <v>A</v>
          </cell>
        </row>
      </sheetData>
      <sheetData sheetId="2993">
        <row r="9">
          <cell r="A9" t="str">
            <v>A</v>
          </cell>
        </row>
      </sheetData>
      <sheetData sheetId="2994">
        <row r="9">
          <cell r="A9" t="str">
            <v>A</v>
          </cell>
        </row>
      </sheetData>
      <sheetData sheetId="2995">
        <row r="9">
          <cell r="A9" t="str">
            <v>A</v>
          </cell>
        </row>
      </sheetData>
      <sheetData sheetId="2996">
        <row r="9">
          <cell r="A9" t="str">
            <v>A</v>
          </cell>
        </row>
      </sheetData>
      <sheetData sheetId="2997">
        <row r="9">
          <cell r="A9" t="str">
            <v>A</v>
          </cell>
        </row>
      </sheetData>
      <sheetData sheetId="2998">
        <row r="9">
          <cell r="A9" t="str">
            <v>A</v>
          </cell>
        </row>
      </sheetData>
      <sheetData sheetId="2999">
        <row r="9">
          <cell r="A9" t="str">
            <v>A</v>
          </cell>
        </row>
      </sheetData>
      <sheetData sheetId="3000">
        <row r="9">
          <cell r="A9" t="str">
            <v>A</v>
          </cell>
        </row>
      </sheetData>
      <sheetData sheetId="3001">
        <row r="9">
          <cell r="A9" t="str">
            <v>A</v>
          </cell>
        </row>
      </sheetData>
      <sheetData sheetId="3002">
        <row r="9">
          <cell r="A9" t="str">
            <v>A</v>
          </cell>
        </row>
      </sheetData>
      <sheetData sheetId="3003">
        <row r="9">
          <cell r="A9" t="str">
            <v>A</v>
          </cell>
        </row>
      </sheetData>
      <sheetData sheetId="3004">
        <row r="9">
          <cell r="A9" t="str">
            <v>A</v>
          </cell>
        </row>
      </sheetData>
      <sheetData sheetId="3005">
        <row r="9">
          <cell r="A9" t="str">
            <v>A</v>
          </cell>
        </row>
      </sheetData>
      <sheetData sheetId="3006">
        <row r="9">
          <cell r="A9" t="str">
            <v>A</v>
          </cell>
        </row>
      </sheetData>
      <sheetData sheetId="3007">
        <row r="9">
          <cell r="A9" t="str">
            <v>A</v>
          </cell>
        </row>
      </sheetData>
      <sheetData sheetId="3008">
        <row r="9">
          <cell r="A9" t="str">
            <v>A</v>
          </cell>
        </row>
      </sheetData>
      <sheetData sheetId="3009">
        <row r="9">
          <cell r="A9" t="str">
            <v>A</v>
          </cell>
        </row>
      </sheetData>
      <sheetData sheetId="3010">
        <row r="9">
          <cell r="A9" t="str">
            <v>A</v>
          </cell>
        </row>
      </sheetData>
      <sheetData sheetId="3011">
        <row r="9">
          <cell r="A9" t="str">
            <v>A</v>
          </cell>
        </row>
      </sheetData>
      <sheetData sheetId="3012">
        <row r="9">
          <cell r="A9" t="str">
            <v>A</v>
          </cell>
        </row>
      </sheetData>
      <sheetData sheetId="3013">
        <row r="9">
          <cell r="A9" t="str">
            <v>A</v>
          </cell>
        </row>
      </sheetData>
      <sheetData sheetId="3014">
        <row r="9">
          <cell r="A9" t="str">
            <v>A</v>
          </cell>
        </row>
      </sheetData>
      <sheetData sheetId="3015">
        <row r="9">
          <cell r="A9" t="str">
            <v>A</v>
          </cell>
        </row>
      </sheetData>
      <sheetData sheetId="3016">
        <row r="9">
          <cell r="A9" t="str">
            <v>A</v>
          </cell>
        </row>
      </sheetData>
      <sheetData sheetId="3017">
        <row r="9">
          <cell r="A9" t="str">
            <v>A</v>
          </cell>
        </row>
      </sheetData>
      <sheetData sheetId="3018">
        <row r="9">
          <cell r="A9" t="str">
            <v>A</v>
          </cell>
        </row>
      </sheetData>
      <sheetData sheetId="3019">
        <row r="9">
          <cell r="A9" t="str">
            <v>A</v>
          </cell>
        </row>
      </sheetData>
      <sheetData sheetId="3020">
        <row r="9">
          <cell r="A9" t="str">
            <v>A</v>
          </cell>
        </row>
      </sheetData>
      <sheetData sheetId="3021">
        <row r="9">
          <cell r="A9" t="str">
            <v>A</v>
          </cell>
        </row>
      </sheetData>
      <sheetData sheetId="3022">
        <row r="9">
          <cell r="A9" t="str">
            <v>A</v>
          </cell>
        </row>
      </sheetData>
      <sheetData sheetId="3023">
        <row r="9">
          <cell r="A9" t="str">
            <v>A</v>
          </cell>
        </row>
      </sheetData>
      <sheetData sheetId="3024">
        <row r="9">
          <cell r="A9" t="str">
            <v>A</v>
          </cell>
        </row>
      </sheetData>
      <sheetData sheetId="3025">
        <row r="9">
          <cell r="A9" t="str">
            <v>A</v>
          </cell>
        </row>
      </sheetData>
      <sheetData sheetId="3026">
        <row r="9">
          <cell r="A9" t="str">
            <v>A</v>
          </cell>
        </row>
      </sheetData>
      <sheetData sheetId="3027">
        <row r="9">
          <cell r="A9" t="str">
            <v>A</v>
          </cell>
        </row>
      </sheetData>
      <sheetData sheetId="3028">
        <row r="9">
          <cell r="A9" t="str">
            <v>A</v>
          </cell>
        </row>
      </sheetData>
      <sheetData sheetId="3029">
        <row r="9">
          <cell r="A9" t="str">
            <v>A</v>
          </cell>
        </row>
      </sheetData>
      <sheetData sheetId="3030">
        <row r="9">
          <cell r="A9" t="str">
            <v>A</v>
          </cell>
        </row>
      </sheetData>
      <sheetData sheetId="3031">
        <row r="9">
          <cell r="A9" t="str">
            <v>A</v>
          </cell>
        </row>
      </sheetData>
      <sheetData sheetId="3032">
        <row r="9">
          <cell r="A9" t="str">
            <v>A</v>
          </cell>
        </row>
      </sheetData>
      <sheetData sheetId="3033">
        <row r="9">
          <cell r="A9" t="str">
            <v>A</v>
          </cell>
        </row>
      </sheetData>
      <sheetData sheetId="3034">
        <row r="9">
          <cell r="A9" t="str">
            <v>A</v>
          </cell>
        </row>
      </sheetData>
      <sheetData sheetId="3035">
        <row r="9">
          <cell r="A9" t="str">
            <v>A</v>
          </cell>
        </row>
      </sheetData>
      <sheetData sheetId="3036">
        <row r="9">
          <cell r="A9" t="str">
            <v>A</v>
          </cell>
        </row>
      </sheetData>
      <sheetData sheetId="3037">
        <row r="9">
          <cell r="A9" t="str">
            <v>A</v>
          </cell>
        </row>
      </sheetData>
      <sheetData sheetId="3038">
        <row r="9">
          <cell r="A9" t="str">
            <v>A</v>
          </cell>
        </row>
      </sheetData>
      <sheetData sheetId="3039">
        <row r="9">
          <cell r="A9" t="str">
            <v>A</v>
          </cell>
        </row>
      </sheetData>
      <sheetData sheetId="3040">
        <row r="9">
          <cell r="A9" t="str">
            <v>A</v>
          </cell>
        </row>
      </sheetData>
      <sheetData sheetId="3041">
        <row r="9">
          <cell r="A9" t="str">
            <v>A</v>
          </cell>
        </row>
      </sheetData>
      <sheetData sheetId="3042">
        <row r="9">
          <cell r="A9" t="str">
            <v>A</v>
          </cell>
        </row>
      </sheetData>
      <sheetData sheetId="3043">
        <row r="9">
          <cell r="A9" t="str">
            <v>A</v>
          </cell>
        </row>
      </sheetData>
      <sheetData sheetId="3044">
        <row r="9">
          <cell r="A9" t="str">
            <v>A</v>
          </cell>
        </row>
      </sheetData>
      <sheetData sheetId="3045">
        <row r="9">
          <cell r="A9" t="str">
            <v>A</v>
          </cell>
        </row>
      </sheetData>
      <sheetData sheetId="3046">
        <row r="9">
          <cell r="A9" t="str">
            <v>A</v>
          </cell>
        </row>
      </sheetData>
      <sheetData sheetId="3047">
        <row r="9">
          <cell r="A9" t="str">
            <v>A</v>
          </cell>
        </row>
      </sheetData>
      <sheetData sheetId="3048">
        <row r="9">
          <cell r="A9" t="str">
            <v>A</v>
          </cell>
        </row>
      </sheetData>
      <sheetData sheetId="3049">
        <row r="9">
          <cell r="A9" t="str">
            <v>A</v>
          </cell>
        </row>
      </sheetData>
      <sheetData sheetId="3050">
        <row r="9">
          <cell r="A9" t="str">
            <v>A</v>
          </cell>
        </row>
      </sheetData>
      <sheetData sheetId="3051">
        <row r="9">
          <cell r="A9" t="str">
            <v>A</v>
          </cell>
        </row>
      </sheetData>
      <sheetData sheetId="3052">
        <row r="9">
          <cell r="A9" t="str">
            <v>A</v>
          </cell>
        </row>
      </sheetData>
      <sheetData sheetId="3053">
        <row r="9">
          <cell r="A9" t="str">
            <v>A</v>
          </cell>
        </row>
      </sheetData>
      <sheetData sheetId="3054">
        <row r="9">
          <cell r="A9" t="str">
            <v>A</v>
          </cell>
        </row>
      </sheetData>
      <sheetData sheetId="3055">
        <row r="9">
          <cell r="A9" t="str">
            <v>A</v>
          </cell>
        </row>
      </sheetData>
      <sheetData sheetId="3056">
        <row r="9">
          <cell r="A9" t="str">
            <v>A</v>
          </cell>
        </row>
      </sheetData>
      <sheetData sheetId="3057">
        <row r="9">
          <cell r="A9" t="str">
            <v>A</v>
          </cell>
        </row>
      </sheetData>
      <sheetData sheetId="3058">
        <row r="9">
          <cell r="A9" t="str">
            <v>A</v>
          </cell>
        </row>
      </sheetData>
      <sheetData sheetId="3059">
        <row r="9">
          <cell r="A9" t="str">
            <v>A</v>
          </cell>
        </row>
      </sheetData>
      <sheetData sheetId="3060">
        <row r="9">
          <cell r="A9" t="str">
            <v>A</v>
          </cell>
        </row>
      </sheetData>
      <sheetData sheetId="3061">
        <row r="9">
          <cell r="A9" t="str">
            <v>A</v>
          </cell>
        </row>
      </sheetData>
      <sheetData sheetId="3062">
        <row r="9">
          <cell r="A9" t="str">
            <v>A</v>
          </cell>
        </row>
      </sheetData>
      <sheetData sheetId="3063">
        <row r="9">
          <cell r="A9" t="str">
            <v>A</v>
          </cell>
        </row>
      </sheetData>
      <sheetData sheetId="3064">
        <row r="9">
          <cell r="A9" t="str">
            <v>A</v>
          </cell>
        </row>
      </sheetData>
      <sheetData sheetId="3065">
        <row r="9">
          <cell r="A9" t="str">
            <v>A</v>
          </cell>
        </row>
      </sheetData>
      <sheetData sheetId="3066">
        <row r="9">
          <cell r="A9" t="str">
            <v>A</v>
          </cell>
        </row>
      </sheetData>
      <sheetData sheetId="3067">
        <row r="9">
          <cell r="A9" t="str">
            <v>A</v>
          </cell>
        </row>
      </sheetData>
      <sheetData sheetId="3068">
        <row r="9">
          <cell r="A9" t="str">
            <v>A</v>
          </cell>
        </row>
      </sheetData>
      <sheetData sheetId="3069">
        <row r="9">
          <cell r="A9" t="str">
            <v>A</v>
          </cell>
        </row>
      </sheetData>
      <sheetData sheetId="3070">
        <row r="9">
          <cell r="A9" t="str">
            <v>A</v>
          </cell>
        </row>
      </sheetData>
      <sheetData sheetId="3071">
        <row r="9">
          <cell r="A9" t="str">
            <v>A</v>
          </cell>
        </row>
      </sheetData>
      <sheetData sheetId="3072">
        <row r="9">
          <cell r="A9" t="str">
            <v>A</v>
          </cell>
        </row>
      </sheetData>
      <sheetData sheetId="3073">
        <row r="9">
          <cell r="A9" t="str">
            <v>A</v>
          </cell>
        </row>
      </sheetData>
      <sheetData sheetId="3074">
        <row r="9">
          <cell r="A9" t="str">
            <v>A</v>
          </cell>
        </row>
      </sheetData>
      <sheetData sheetId="3075">
        <row r="9">
          <cell r="A9" t="str">
            <v>A</v>
          </cell>
        </row>
      </sheetData>
      <sheetData sheetId="3076">
        <row r="9">
          <cell r="A9" t="str">
            <v>A</v>
          </cell>
        </row>
      </sheetData>
      <sheetData sheetId="3077">
        <row r="9">
          <cell r="A9" t="str">
            <v>A</v>
          </cell>
        </row>
      </sheetData>
      <sheetData sheetId="3078">
        <row r="9">
          <cell r="A9" t="str">
            <v>A</v>
          </cell>
        </row>
      </sheetData>
      <sheetData sheetId="3079">
        <row r="9">
          <cell r="A9" t="str">
            <v>A</v>
          </cell>
        </row>
      </sheetData>
      <sheetData sheetId="3080">
        <row r="9">
          <cell r="A9" t="str">
            <v>A</v>
          </cell>
        </row>
      </sheetData>
      <sheetData sheetId="3081">
        <row r="9">
          <cell r="A9" t="str">
            <v>A</v>
          </cell>
        </row>
      </sheetData>
      <sheetData sheetId="3082">
        <row r="9">
          <cell r="A9" t="str">
            <v>A</v>
          </cell>
        </row>
      </sheetData>
      <sheetData sheetId="3083">
        <row r="9">
          <cell r="A9" t="str">
            <v>A</v>
          </cell>
        </row>
      </sheetData>
      <sheetData sheetId="3084">
        <row r="9">
          <cell r="A9" t="str">
            <v>A</v>
          </cell>
        </row>
      </sheetData>
      <sheetData sheetId="3085">
        <row r="9">
          <cell r="A9" t="str">
            <v>A</v>
          </cell>
        </row>
      </sheetData>
      <sheetData sheetId="3086">
        <row r="9">
          <cell r="A9" t="str">
            <v>A</v>
          </cell>
        </row>
      </sheetData>
      <sheetData sheetId="3087">
        <row r="9">
          <cell r="A9" t="str">
            <v>A</v>
          </cell>
        </row>
      </sheetData>
      <sheetData sheetId="3088">
        <row r="9">
          <cell r="A9" t="str">
            <v>A</v>
          </cell>
        </row>
      </sheetData>
      <sheetData sheetId="3089">
        <row r="9">
          <cell r="A9" t="str">
            <v>A</v>
          </cell>
        </row>
      </sheetData>
      <sheetData sheetId="3090">
        <row r="9">
          <cell r="A9" t="str">
            <v>A</v>
          </cell>
        </row>
      </sheetData>
      <sheetData sheetId="3091">
        <row r="9">
          <cell r="A9" t="str">
            <v>A</v>
          </cell>
        </row>
      </sheetData>
      <sheetData sheetId="3092">
        <row r="9">
          <cell r="A9" t="str">
            <v>A</v>
          </cell>
        </row>
      </sheetData>
      <sheetData sheetId="3093">
        <row r="9">
          <cell r="A9" t="str">
            <v>A</v>
          </cell>
        </row>
      </sheetData>
      <sheetData sheetId="3094">
        <row r="9">
          <cell r="A9" t="str">
            <v>A</v>
          </cell>
        </row>
      </sheetData>
      <sheetData sheetId="3095">
        <row r="9">
          <cell r="A9" t="str">
            <v>A</v>
          </cell>
        </row>
      </sheetData>
      <sheetData sheetId="3096">
        <row r="9">
          <cell r="A9" t="str">
            <v>A</v>
          </cell>
        </row>
      </sheetData>
      <sheetData sheetId="3097">
        <row r="9">
          <cell r="A9" t="str">
            <v>A</v>
          </cell>
        </row>
      </sheetData>
      <sheetData sheetId="3098">
        <row r="9">
          <cell r="A9" t="str">
            <v>A</v>
          </cell>
        </row>
      </sheetData>
      <sheetData sheetId="3099">
        <row r="9">
          <cell r="A9" t="str">
            <v>A</v>
          </cell>
        </row>
      </sheetData>
      <sheetData sheetId="3100">
        <row r="9">
          <cell r="A9" t="str">
            <v>A</v>
          </cell>
        </row>
      </sheetData>
      <sheetData sheetId="3101">
        <row r="9">
          <cell r="A9" t="str">
            <v>A</v>
          </cell>
        </row>
      </sheetData>
      <sheetData sheetId="3102">
        <row r="9">
          <cell r="A9" t="str">
            <v>A</v>
          </cell>
        </row>
      </sheetData>
      <sheetData sheetId="3103">
        <row r="9">
          <cell r="A9" t="str">
            <v>A</v>
          </cell>
        </row>
      </sheetData>
      <sheetData sheetId="3104">
        <row r="9">
          <cell r="A9" t="str">
            <v>A</v>
          </cell>
        </row>
      </sheetData>
      <sheetData sheetId="3105">
        <row r="9">
          <cell r="A9" t="str">
            <v>A</v>
          </cell>
        </row>
      </sheetData>
      <sheetData sheetId="3106">
        <row r="9">
          <cell r="A9" t="str">
            <v>A</v>
          </cell>
        </row>
      </sheetData>
      <sheetData sheetId="3107">
        <row r="9">
          <cell r="A9" t="str">
            <v>A</v>
          </cell>
        </row>
      </sheetData>
      <sheetData sheetId="3108">
        <row r="9">
          <cell r="A9" t="str">
            <v>A</v>
          </cell>
        </row>
      </sheetData>
      <sheetData sheetId="3109">
        <row r="9">
          <cell r="A9" t="str">
            <v>A</v>
          </cell>
        </row>
      </sheetData>
      <sheetData sheetId="3110">
        <row r="9">
          <cell r="A9" t="str">
            <v>A</v>
          </cell>
        </row>
      </sheetData>
      <sheetData sheetId="3111">
        <row r="9">
          <cell r="A9" t="str">
            <v>A</v>
          </cell>
        </row>
      </sheetData>
      <sheetData sheetId="3112">
        <row r="9">
          <cell r="A9" t="str">
            <v>A</v>
          </cell>
        </row>
      </sheetData>
      <sheetData sheetId="3113">
        <row r="9">
          <cell r="A9" t="str">
            <v>A</v>
          </cell>
        </row>
      </sheetData>
      <sheetData sheetId="3114">
        <row r="9">
          <cell r="A9" t="str">
            <v>A</v>
          </cell>
        </row>
      </sheetData>
      <sheetData sheetId="3115">
        <row r="9">
          <cell r="A9" t="str">
            <v>A</v>
          </cell>
        </row>
      </sheetData>
      <sheetData sheetId="3116">
        <row r="9">
          <cell r="A9" t="str">
            <v>A</v>
          </cell>
        </row>
      </sheetData>
      <sheetData sheetId="3117">
        <row r="9">
          <cell r="A9" t="str">
            <v>A</v>
          </cell>
        </row>
      </sheetData>
      <sheetData sheetId="3118">
        <row r="9">
          <cell r="A9" t="str">
            <v>A</v>
          </cell>
        </row>
      </sheetData>
      <sheetData sheetId="3119">
        <row r="9">
          <cell r="A9" t="str">
            <v>A</v>
          </cell>
        </row>
      </sheetData>
      <sheetData sheetId="3120">
        <row r="9">
          <cell r="A9" t="str">
            <v>A</v>
          </cell>
        </row>
      </sheetData>
      <sheetData sheetId="3121">
        <row r="9">
          <cell r="A9" t="str">
            <v>A</v>
          </cell>
        </row>
      </sheetData>
      <sheetData sheetId="3122">
        <row r="9">
          <cell r="A9" t="str">
            <v>A</v>
          </cell>
        </row>
      </sheetData>
      <sheetData sheetId="3123">
        <row r="9">
          <cell r="A9" t="str">
            <v>A</v>
          </cell>
        </row>
      </sheetData>
      <sheetData sheetId="3124">
        <row r="9">
          <cell r="A9" t="str">
            <v>A</v>
          </cell>
        </row>
      </sheetData>
      <sheetData sheetId="3125">
        <row r="9">
          <cell r="A9" t="str">
            <v>A</v>
          </cell>
        </row>
      </sheetData>
      <sheetData sheetId="3126">
        <row r="9">
          <cell r="A9" t="str">
            <v>A</v>
          </cell>
        </row>
      </sheetData>
      <sheetData sheetId="3127">
        <row r="9">
          <cell r="A9" t="str">
            <v>A</v>
          </cell>
        </row>
      </sheetData>
      <sheetData sheetId="3128">
        <row r="9">
          <cell r="A9" t="str">
            <v>A</v>
          </cell>
        </row>
      </sheetData>
      <sheetData sheetId="3129">
        <row r="9">
          <cell r="A9" t="str">
            <v>A</v>
          </cell>
        </row>
      </sheetData>
      <sheetData sheetId="3130">
        <row r="9">
          <cell r="A9" t="str">
            <v>A</v>
          </cell>
        </row>
      </sheetData>
      <sheetData sheetId="3131">
        <row r="9">
          <cell r="A9" t="str">
            <v>A</v>
          </cell>
        </row>
      </sheetData>
      <sheetData sheetId="3132">
        <row r="9">
          <cell r="A9" t="str">
            <v>A</v>
          </cell>
        </row>
      </sheetData>
      <sheetData sheetId="3133">
        <row r="9">
          <cell r="A9" t="str">
            <v>A</v>
          </cell>
        </row>
      </sheetData>
      <sheetData sheetId="3134">
        <row r="9">
          <cell r="A9" t="str">
            <v>A</v>
          </cell>
        </row>
      </sheetData>
      <sheetData sheetId="3135">
        <row r="9">
          <cell r="A9" t="str">
            <v>A</v>
          </cell>
        </row>
      </sheetData>
      <sheetData sheetId="3136">
        <row r="9">
          <cell r="A9" t="str">
            <v>A</v>
          </cell>
        </row>
      </sheetData>
      <sheetData sheetId="3137">
        <row r="9">
          <cell r="A9" t="str">
            <v>A</v>
          </cell>
        </row>
      </sheetData>
      <sheetData sheetId="3138">
        <row r="9">
          <cell r="A9" t="str">
            <v>A</v>
          </cell>
        </row>
      </sheetData>
      <sheetData sheetId="3139">
        <row r="9">
          <cell r="A9" t="str">
            <v>A</v>
          </cell>
        </row>
      </sheetData>
      <sheetData sheetId="3140">
        <row r="9">
          <cell r="A9" t="str">
            <v>A</v>
          </cell>
        </row>
      </sheetData>
      <sheetData sheetId="3141">
        <row r="9">
          <cell r="A9" t="str">
            <v>A</v>
          </cell>
        </row>
      </sheetData>
      <sheetData sheetId="3142">
        <row r="9">
          <cell r="A9" t="str">
            <v>A</v>
          </cell>
        </row>
      </sheetData>
      <sheetData sheetId="3143">
        <row r="9">
          <cell r="A9" t="str">
            <v>A</v>
          </cell>
        </row>
      </sheetData>
      <sheetData sheetId="3144">
        <row r="9">
          <cell r="A9" t="str">
            <v>A</v>
          </cell>
        </row>
      </sheetData>
      <sheetData sheetId="3145">
        <row r="9">
          <cell r="A9" t="str">
            <v>A</v>
          </cell>
        </row>
      </sheetData>
      <sheetData sheetId="3146">
        <row r="9">
          <cell r="A9" t="str">
            <v>A</v>
          </cell>
        </row>
      </sheetData>
      <sheetData sheetId="3147">
        <row r="9">
          <cell r="A9" t="str">
            <v>A</v>
          </cell>
        </row>
      </sheetData>
      <sheetData sheetId="3148">
        <row r="9">
          <cell r="A9" t="str">
            <v>A</v>
          </cell>
        </row>
      </sheetData>
      <sheetData sheetId="3149">
        <row r="9">
          <cell r="A9" t="str">
            <v>A</v>
          </cell>
        </row>
      </sheetData>
      <sheetData sheetId="3150">
        <row r="9">
          <cell r="A9" t="str">
            <v>A</v>
          </cell>
        </row>
      </sheetData>
      <sheetData sheetId="3151">
        <row r="9">
          <cell r="A9" t="str">
            <v>A</v>
          </cell>
        </row>
      </sheetData>
      <sheetData sheetId="3152">
        <row r="9">
          <cell r="A9" t="str">
            <v>A</v>
          </cell>
        </row>
      </sheetData>
      <sheetData sheetId="3153">
        <row r="9">
          <cell r="A9" t="str">
            <v>A</v>
          </cell>
        </row>
      </sheetData>
      <sheetData sheetId="3154">
        <row r="9">
          <cell r="A9" t="str">
            <v>A</v>
          </cell>
        </row>
      </sheetData>
      <sheetData sheetId="3155">
        <row r="9">
          <cell r="A9" t="str">
            <v>A</v>
          </cell>
        </row>
      </sheetData>
      <sheetData sheetId="3156">
        <row r="9">
          <cell r="A9" t="str">
            <v>A</v>
          </cell>
        </row>
      </sheetData>
      <sheetData sheetId="3157">
        <row r="9">
          <cell r="A9" t="str">
            <v>A</v>
          </cell>
        </row>
      </sheetData>
      <sheetData sheetId="3158">
        <row r="9">
          <cell r="A9" t="str">
            <v>A</v>
          </cell>
        </row>
      </sheetData>
      <sheetData sheetId="3159">
        <row r="9">
          <cell r="A9" t="str">
            <v>A</v>
          </cell>
        </row>
      </sheetData>
      <sheetData sheetId="3160">
        <row r="9">
          <cell r="A9" t="str">
            <v>A</v>
          </cell>
        </row>
      </sheetData>
      <sheetData sheetId="3161">
        <row r="9">
          <cell r="A9" t="str">
            <v>A</v>
          </cell>
        </row>
      </sheetData>
      <sheetData sheetId="3162">
        <row r="9">
          <cell r="A9" t="str">
            <v>A</v>
          </cell>
        </row>
      </sheetData>
      <sheetData sheetId="3163">
        <row r="9">
          <cell r="A9" t="str">
            <v>A</v>
          </cell>
        </row>
      </sheetData>
      <sheetData sheetId="3164">
        <row r="9">
          <cell r="A9" t="str">
            <v>A</v>
          </cell>
        </row>
      </sheetData>
      <sheetData sheetId="3165">
        <row r="9">
          <cell r="A9" t="str">
            <v>A</v>
          </cell>
        </row>
      </sheetData>
      <sheetData sheetId="3166">
        <row r="9">
          <cell r="A9" t="str">
            <v>A</v>
          </cell>
        </row>
      </sheetData>
      <sheetData sheetId="3167">
        <row r="9">
          <cell r="A9" t="str">
            <v>A</v>
          </cell>
        </row>
      </sheetData>
      <sheetData sheetId="3168">
        <row r="9">
          <cell r="A9" t="str">
            <v>A</v>
          </cell>
        </row>
      </sheetData>
      <sheetData sheetId="3169">
        <row r="9">
          <cell r="A9" t="str">
            <v>A</v>
          </cell>
        </row>
      </sheetData>
      <sheetData sheetId="3170">
        <row r="9">
          <cell r="A9" t="str">
            <v>A</v>
          </cell>
        </row>
      </sheetData>
      <sheetData sheetId="3171">
        <row r="9">
          <cell r="A9" t="str">
            <v>A</v>
          </cell>
        </row>
      </sheetData>
      <sheetData sheetId="3172">
        <row r="9">
          <cell r="A9" t="str">
            <v>A</v>
          </cell>
        </row>
      </sheetData>
      <sheetData sheetId="3173">
        <row r="9">
          <cell r="A9" t="str">
            <v>A</v>
          </cell>
        </row>
      </sheetData>
      <sheetData sheetId="3174">
        <row r="9">
          <cell r="A9" t="str">
            <v>A</v>
          </cell>
        </row>
      </sheetData>
      <sheetData sheetId="3175">
        <row r="9">
          <cell r="A9" t="str">
            <v>A</v>
          </cell>
        </row>
      </sheetData>
      <sheetData sheetId="3176">
        <row r="9">
          <cell r="A9" t="str">
            <v>A</v>
          </cell>
        </row>
      </sheetData>
      <sheetData sheetId="3177">
        <row r="9">
          <cell r="A9" t="str">
            <v>A</v>
          </cell>
        </row>
      </sheetData>
      <sheetData sheetId="3178">
        <row r="9">
          <cell r="A9" t="str">
            <v>A</v>
          </cell>
        </row>
      </sheetData>
      <sheetData sheetId="3179">
        <row r="9">
          <cell r="A9" t="str">
            <v>A</v>
          </cell>
        </row>
      </sheetData>
      <sheetData sheetId="3180">
        <row r="9">
          <cell r="A9" t="str">
            <v>A</v>
          </cell>
        </row>
      </sheetData>
      <sheetData sheetId="3181">
        <row r="9">
          <cell r="A9" t="str">
            <v>A</v>
          </cell>
        </row>
      </sheetData>
      <sheetData sheetId="3182">
        <row r="9">
          <cell r="A9" t="str">
            <v>A</v>
          </cell>
        </row>
      </sheetData>
      <sheetData sheetId="3183">
        <row r="9">
          <cell r="A9" t="str">
            <v>A</v>
          </cell>
        </row>
      </sheetData>
      <sheetData sheetId="3184">
        <row r="9">
          <cell r="A9" t="str">
            <v>A</v>
          </cell>
        </row>
      </sheetData>
      <sheetData sheetId="3185">
        <row r="9">
          <cell r="A9" t="str">
            <v>A</v>
          </cell>
        </row>
      </sheetData>
      <sheetData sheetId="3186">
        <row r="9">
          <cell r="A9" t="str">
            <v>A</v>
          </cell>
        </row>
      </sheetData>
      <sheetData sheetId="3187">
        <row r="9">
          <cell r="A9" t="str">
            <v>A</v>
          </cell>
        </row>
      </sheetData>
      <sheetData sheetId="3188">
        <row r="9">
          <cell r="A9" t="str">
            <v>A</v>
          </cell>
        </row>
      </sheetData>
      <sheetData sheetId="3189">
        <row r="9">
          <cell r="A9" t="str">
            <v>A</v>
          </cell>
        </row>
      </sheetData>
      <sheetData sheetId="3190">
        <row r="9">
          <cell r="A9" t="str">
            <v>A</v>
          </cell>
        </row>
      </sheetData>
      <sheetData sheetId="3191">
        <row r="9">
          <cell r="A9" t="str">
            <v>A</v>
          </cell>
        </row>
      </sheetData>
      <sheetData sheetId="3192">
        <row r="9">
          <cell r="A9" t="str">
            <v>A</v>
          </cell>
        </row>
      </sheetData>
      <sheetData sheetId="3193">
        <row r="9">
          <cell r="A9" t="str">
            <v>A</v>
          </cell>
        </row>
      </sheetData>
      <sheetData sheetId="3194">
        <row r="9">
          <cell r="A9" t="str">
            <v>A</v>
          </cell>
        </row>
      </sheetData>
      <sheetData sheetId="3195">
        <row r="9">
          <cell r="A9" t="str">
            <v>A</v>
          </cell>
        </row>
      </sheetData>
      <sheetData sheetId="3196">
        <row r="9">
          <cell r="A9" t="str">
            <v>A</v>
          </cell>
        </row>
      </sheetData>
      <sheetData sheetId="3197">
        <row r="9">
          <cell r="A9" t="str">
            <v>A</v>
          </cell>
        </row>
      </sheetData>
      <sheetData sheetId="3198">
        <row r="9">
          <cell r="A9" t="str">
            <v>A</v>
          </cell>
        </row>
      </sheetData>
      <sheetData sheetId="3199">
        <row r="9">
          <cell r="A9" t="str">
            <v>A</v>
          </cell>
        </row>
      </sheetData>
      <sheetData sheetId="3200">
        <row r="9">
          <cell r="A9" t="str">
            <v>A</v>
          </cell>
        </row>
      </sheetData>
      <sheetData sheetId="3201">
        <row r="9">
          <cell r="A9" t="str">
            <v>A</v>
          </cell>
        </row>
      </sheetData>
      <sheetData sheetId="3202">
        <row r="9">
          <cell r="A9" t="str">
            <v>A</v>
          </cell>
        </row>
      </sheetData>
      <sheetData sheetId="3203">
        <row r="9">
          <cell r="A9" t="str">
            <v>A</v>
          </cell>
        </row>
      </sheetData>
      <sheetData sheetId="3204">
        <row r="9">
          <cell r="A9" t="str">
            <v>A</v>
          </cell>
        </row>
      </sheetData>
      <sheetData sheetId="3205">
        <row r="9">
          <cell r="A9" t="str">
            <v>A</v>
          </cell>
        </row>
      </sheetData>
      <sheetData sheetId="3206">
        <row r="9">
          <cell r="A9" t="str">
            <v>A</v>
          </cell>
        </row>
      </sheetData>
      <sheetData sheetId="3207">
        <row r="9">
          <cell r="A9" t="str">
            <v>A</v>
          </cell>
        </row>
      </sheetData>
      <sheetData sheetId="3208">
        <row r="9">
          <cell r="A9" t="str">
            <v>A</v>
          </cell>
        </row>
      </sheetData>
      <sheetData sheetId="3209">
        <row r="9">
          <cell r="A9" t="str">
            <v>A</v>
          </cell>
        </row>
      </sheetData>
      <sheetData sheetId="3210">
        <row r="9">
          <cell r="A9" t="str">
            <v>A</v>
          </cell>
        </row>
      </sheetData>
      <sheetData sheetId="3211">
        <row r="9">
          <cell r="A9" t="str">
            <v>A</v>
          </cell>
        </row>
      </sheetData>
      <sheetData sheetId="3212">
        <row r="9">
          <cell r="A9" t="str">
            <v>A</v>
          </cell>
        </row>
      </sheetData>
      <sheetData sheetId="3213">
        <row r="9">
          <cell r="A9" t="str">
            <v>A</v>
          </cell>
        </row>
      </sheetData>
      <sheetData sheetId="3214">
        <row r="9">
          <cell r="A9" t="str">
            <v>A</v>
          </cell>
        </row>
      </sheetData>
      <sheetData sheetId="3215">
        <row r="9">
          <cell r="A9" t="str">
            <v>A</v>
          </cell>
        </row>
      </sheetData>
      <sheetData sheetId="3216">
        <row r="9">
          <cell r="A9" t="str">
            <v>A</v>
          </cell>
        </row>
      </sheetData>
      <sheetData sheetId="3217">
        <row r="9">
          <cell r="A9" t="str">
            <v>A</v>
          </cell>
        </row>
      </sheetData>
      <sheetData sheetId="3218">
        <row r="9">
          <cell r="A9" t="str">
            <v>A</v>
          </cell>
        </row>
      </sheetData>
      <sheetData sheetId="3219">
        <row r="9">
          <cell r="A9" t="str">
            <v>A</v>
          </cell>
        </row>
      </sheetData>
      <sheetData sheetId="3220">
        <row r="9">
          <cell r="A9" t="str">
            <v>A</v>
          </cell>
        </row>
      </sheetData>
      <sheetData sheetId="3221">
        <row r="9">
          <cell r="A9" t="str">
            <v>A</v>
          </cell>
        </row>
      </sheetData>
      <sheetData sheetId="3222">
        <row r="9">
          <cell r="A9" t="str">
            <v>A</v>
          </cell>
        </row>
      </sheetData>
      <sheetData sheetId="3223">
        <row r="9">
          <cell r="A9" t="str">
            <v>A</v>
          </cell>
        </row>
      </sheetData>
      <sheetData sheetId="3224" refreshError="1"/>
      <sheetData sheetId="3225" refreshError="1"/>
      <sheetData sheetId="3226" refreshError="1"/>
      <sheetData sheetId="3227" refreshError="1"/>
      <sheetData sheetId="3228" refreshError="1"/>
      <sheetData sheetId="3229">
        <row r="9">
          <cell r="A9" t="str">
            <v>A</v>
          </cell>
        </row>
      </sheetData>
      <sheetData sheetId="3230" refreshError="1"/>
      <sheetData sheetId="3231" refreshError="1"/>
      <sheetData sheetId="3232" refreshError="1"/>
      <sheetData sheetId="3233" refreshError="1"/>
      <sheetData sheetId="3234" refreshError="1"/>
      <sheetData sheetId="3235">
        <row r="9">
          <cell r="A9" t="str">
            <v>A</v>
          </cell>
        </row>
      </sheetData>
      <sheetData sheetId="3236">
        <row r="9">
          <cell r="A9" t="str">
            <v>A</v>
          </cell>
        </row>
      </sheetData>
      <sheetData sheetId="3237" refreshError="1"/>
      <sheetData sheetId="3238" refreshError="1"/>
      <sheetData sheetId="3239" refreshError="1"/>
      <sheetData sheetId="3240" refreshError="1"/>
      <sheetData sheetId="3241" refreshError="1"/>
      <sheetData sheetId="3242" refreshError="1"/>
      <sheetData sheetId="3243">
        <row r="9">
          <cell r="A9" t="str">
            <v>A</v>
          </cell>
        </row>
      </sheetData>
      <sheetData sheetId="3244">
        <row r="9">
          <cell r="A9" t="str">
            <v>A</v>
          </cell>
        </row>
      </sheetData>
      <sheetData sheetId="3245">
        <row r="9">
          <cell r="A9" t="str">
            <v>A</v>
          </cell>
        </row>
      </sheetData>
      <sheetData sheetId="3246">
        <row r="9">
          <cell r="A9" t="str">
            <v>A</v>
          </cell>
        </row>
      </sheetData>
      <sheetData sheetId="3247">
        <row r="9">
          <cell r="A9" t="str">
            <v>A</v>
          </cell>
        </row>
      </sheetData>
      <sheetData sheetId="3248">
        <row r="9">
          <cell r="A9" t="str">
            <v>A</v>
          </cell>
        </row>
      </sheetData>
      <sheetData sheetId="3249">
        <row r="9">
          <cell r="A9" t="str">
            <v>A</v>
          </cell>
        </row>
      </sheetData>
      <sheetData sheetId="3250">
        <row r="9">
          <cell r="A9" t="str">
            <v>A</v>
          </cell>
        </row>
      </sheetData>
      <sheetData sheetId="3251">
        <row r="9">
          <cell r="A9" t="str">
            <v>A</v>
          </cell>
        </row>
      </sheetData>
      <sheetData sheetId="3252">
        <row r="9">
          <cell r="A9" t="str">
            <v>A</v>
          </cell>
        </row>
      </sheetData>
      <sheetData sheetId="3253">
        <row r="9">
          <cell r="A9" t="str">
            <v>A</v>
          </cell>
        </row>
      </sheetData>
      <sheetData sheetId="3254">
        <row r="9">
          <cell r="A9" t="str">
            <v>A</v>
          </cell>
        </row>
      </sheetData>
      <sheetData sheetId="3255">
        <row r="9">
          <cell r="A9" t="str">
            <v>A</v>
          </cell>
        </row>
      </sheetData>
      <sheetData sheetId="3256">
        <row r="9">
          <cell r="A9" t="str">
            <v>A</v>
          </cell>
        </row>
      </sheetData>
      <sheetData sheetId="3257">
        <row r="9">
          <cell r="A9" t="str">
            <v>A</v>
          </cell>
        </row>
      </sheetData>
      <sheetData sheetId="3258">
        <row r="9">
          <cell r="A9" t="str">
            <v>A</v>
          </cell>
        </row>
      </sheetData>
      <sheetData sheetId="3259">
        <row r="9">
          <cell r="A9" t="str">
            <v>A</v>
          </cell>
        </row>
      </sheetData>
      <sheetData sheetId="3260">
        <row r="9">
          <cell r="A9" t="str">
            <v>A</v>
          </cell>
        </row>
      </sheetData>
      <sheetData sheetId="3261">
        <row r="9">
          <cell r="A9" t="str">
            <v>A</v>
          </cell>
        </row>
      </sheetData>
      <sheetData sheetId="3262">
        <row r="9">
          <cell r="A9" t="str">
            <v>A</v>
          </cell>
        </row>
      </sheetData>
      <sheetData sheetId="3263">
        <row r="9">
          <cell r="A9" t="str">
            <v>A</v>
          </cell>
        </row>
      </sheetData>
      <sheetData sheetId="3264">
        <row r="9">
          <cell r="A9" t="str">
            <v>A</v>
          </cell>
        </row>
      </sheetData>
      <sheetData sheetId="3265">
        <row r="9">
          <cell r="A9" t="str">
            <v>A</v>
          </cell>
        </row>
      </sheetData>
      <sheetData sheetId="3266">
        <row r="9">
          <cell r="A9" t="str">
            <v>A</v>
          </cell>
        </row>
      </sheetData>
      <sheetData sheetId="3267">
        <row r="9">
          <cell r="A9" t="str">
            <v>A</v>
          </cell>
        </row>
      </sheetData>
      <sheetData sheetId="3268">
        <row r="9">
          <cell r="A9" t="str">
            <v>A</v>
          </cell>
        </row>
      </sheetData>
      <sheetData sheetId="3269">
        <row r="9">
          <cell r="A9" t="str">
            <v>A</v>
          </cell>
        </row>
      </sheetData>
      <sheetData sheetId="3270">
        <row r="9">
          <cell r="A9" t="str">
            <v>A</v>
          </cell>
        </row>
      </sheetData>
      <sheetData sheetId="3271">
        <row r="9">
          <cell r="A9" t="str">
            <v>A</v>
          </cell>
        </row>
      </sheetData>
      <sheetData sheetId="3272">
        <row r="9">
          <cell r="A9" t="str">
            <v>A</v>
          </cell>
        </row>
      </sheetData>
      <sheetData sheetId="3273">
        <row r="9">
          <cell r="A9" t="str">
            <v>A</v>
          </cell>
        </row>
      </sheetData>
      <sheetData sheetId="3274">
        <row r="9">
          <cell r="A9" t="str">
            <v>A</v>
          </cell>
        </row>
      </sheetData>
      <sheetData sheetId="3275">
        <row r="9">
          <cell r="A9" t="str">
            <v>A</v>
          </cell>
        </row>
      </sheetData>
      <sheetData sheetId="3276">
        <row r="9">
          <cell r="A9" t="str">
            <v>A</v>
          </cell>
        </row>
      </sheetData>
      <sheetData sheetId="3277">
        <row r="9">
          <cell r="A9" t="str">
            <v>A</v>
          </cell>
        </row>
      </sheetData>
      <sheetData sheetId="3278">
        <row r="9">
          <cell r="A9" t="str">
            <v>A</v>
          </cell>
        </row>
      </sheetData>
      <sheetData sheetId="3279">
        <row r="9">
          <cell r="A9" t="str">
            <v>A</v>
          </cell>
        </row>
      </sheetData>
      <sheetData sheetId="3280">
        <row r="9">
          <cell r="A9" t="str">
            <v>A</v>
          </cell>
        </row>
      </sheetData>
      <sheetData sheetId="3281">
        <row r="9">
          <cell r="A9" t="str">
            <v>A</v>
          </cell>
        </row>
      </sheetData>
      <sheetData sheetId="3282">
        <row r="9">
          <cell r="A9" t="str">
            <v>A</v>
          </cell>
        </row>
      </sheetData>
      <sheetData sheetId="3283">
        <row r="9">
          <cell r="A9" t="str">
            <v>A</v>
          </cell>
        </row>
      </sheetData>
      <sheetData sheetId="3284">
        <row r="9">
          <cell r="A9" t="str">
            <v>A</v>
          </cell>
        </row>
      </sheetData>
      <sheetData sheetId="3285">
        <row r="9">
          <cell r="A9" t="str">
            <v>A</v>
          </cell>
        </row>
      </sheetData>
      <sheetData sheetId="3286">
        <row r="9">
          <cell r="A9" t="str">
            <v>A</v>
          </cell>
        </row>
      </sheetData>
      <sheetData sheetId="3287">
        <row r="9">
          <cell r="A9" t="str">
            <v>A</v>
          </cell>
        </row>
      </sheetData>
      <sheetData sheetId="3288">
        <row r="9">
          <cell r="A9" t="str">
            <v>A</v>
          </cell>
        </row>
      </sheetData>
      <sheetData sheetId="3289">
        <row r="9">
          <cell r="A9" t="str">
            <v>A</v>
          </cell>
        </row>
      </sheetData>
      <sheetData sheetId="3290">
        <row r="9">
          <cell r="A9" t="str">
            <v>A</v>
          </cell>
        </row>
      </sheetData>
      <sheetData sheetId="3291">
        <row r="9">
          <cell r="A9" t="str">
            <v>A</v>
          </cell>
        </row>
      </sheetData>
      <sheetData sheetId="3292">
        <row r="9">
          <cell r="A9" t="str">
            <v>A</v>
          </cell>
        </row>
      </sheetData>
      <sheetData sheetId="3293">
        <row r="9">
          <cell r="A9" t="str">
            <v>A</v>
          </cell>
        </row>
      </sheetData>
      <sheetData sheetId="3294">
        <row r="9">
          <cell r="A9" t="str">
            <v>A</v>
          </cell>
        </row>
      </sheetData>
      <sheetData sheetId="3295">
        <row r="9">
          <cell r="A9" t="str">
            <v>A</v>
          </cell>
        </row>
      </sheetData>
      <sheetData sheetId="3296">
        <row r="9">
          <cell r="A9" t="str">
            <v>A</v>
          </cell>
        </row>
      </sheetData>
      <sheetData sheetId="3297">
        <row r="9">
          <cell r="A9" t="str">
            <v>A</v>
          </cell>
        </row>
      </sheetData>
      <sheetData sheetId="3298">
        <row r="9">
          <cell r="A9" t="str">
            <v>A</v>
          </cell>
        </row>
      </sheetData>
      <sheetData sheetId="3299">
        <row r="9">
          <cell r="A9" t="str">
            <v>A</v>
          </cell>
        </row>
      </sheetData>
      <sheetData sheetId="3300">
        <row r="9">
          <cell r="A9" t="str">
            <v>A</v>
          </cell>
        </row>
      </sheetData>
      <sheetData sheetId="3301">
        <row r="9">
          <cell r="A9" t="str">
            <v>A</v>
          </cell>
        </row>
      </sheetData>
      <sheetData sheetId="3302">
        <row r="9">
          <cell r="A9" t="str">
            <v>A</v>
          </cell>
        </row>
      </sheetData>
      <sheetData sheetId="3303">
        <row r="9">
          <cell r="A9" t="str">
            <v>A</v>
          </cell>
        </row>
      </sheetData>
      <sheetData sheetId="3304">
        <row r="9">
          <cell r="A9" t="str">
            <v>A</v>
          </cell>
        </row>
      </sheetData>
      <sheetData sheetId="3305">
        <row r="9">
          <cell r="A9" t="str">
            <v>A</v>
          </cell>
        </row>
      </sheetData>
      <sheetData sheetId="3306">
        <row r="9">
          <cell r="A9" t="str">
            <v>A</v>
          </cell>
        </row>
      </sheetData>
      <sheetData sheetId="3307">
        <row r="9">
          <cell r="A9" t="str">
            <v>A</v>
          </cell>
        </row>
      </sheetData>
      <sheetData sheetId="3308">
        <row r="9">
          <cell r="A9" t="str">
            <v>A</v>
          </cell>
        </row>
      </sheetData>
      <sheetData sheetId="3309">
        <row r="9">
          <cell r="A9" t="str">
            <v>A</v>
          </cell>
        </row>
      </sheetData>
      <sheetData sheetId="3310">
        <row r="9">
          <cell r="A9" t="str">
            <v>A</v>
          </cell>
        </row>
      </sheetData>
      <sheetData sheetId="3311">
        <row r="9">
          <cell r="A9" t="str">
            <v>A</v>
          </cell>
        </row>
      </sheetData>
      <sheetData sheetId="3312">
        <row r="9">
          <cell r="A9" t="str">
            <v>A</v>
          </cell>
        </row>
      </sheetData>
      <sheetData sheetId="3313">
        <row r="9">
          <cell r="A9" t="str">
            <v>A</v>
          </cell>
        </row>
      </sheetData>
      <sheetData sheetId="3314">
        <row r="9">
          <cell r="A9" t="str">
            <v>A</v>
          </cell>
        </row>
      </sheetData>
      <sheetData sheetId="3315">
        <row r="9">
          <cell r="A9" t="str">
            <v>A</v>
          </cell>
        </row>
      </sheetData>
      <sheetData sheetId="3316">
        <row r="9">
          <cell r="A9" t="str">
            <v>A</v>
          </cell>
        </row>
      </sheetData>
      <sheetData sheetId="3317">
        <row r="9">
          <cell r="A9" t="str">
            <v>A</v>
          </cell>
        </row>
      </sheetData>
      <sheetData sheetId="3318">
        <row r="9">
          <cell r="A9" t="str">
            <v>A</v>
          </cell>
        </row>
      </sheetData>
      <sheetData sheetId="3319">
        <row r="9">
          <cell r="A9" t="str">
            <v>A</v>
          </cell>
        </row>
      </sheetData>
      <sheetData sheetId="3320">
        <row r="9">
          <cell r="A9" t="str">
            <v>A</v>
          </cell>
        </row>
      </sheetData>
      <sheetData sheetId="3321">
        <row r="9">
          <cell r="A9" t="str">
            <v>A</v>
          </cell>
        </row>
      </sheetData>
      <sheetData sheetId="3322">
        <row r="9">
          <cell r="A9" t="str">
            <v>A</v>
          </cell>
        </row>
      </sheetData>
      <sheetData sheetId="3323">
        <row r="9">
          <cell r="A9" t="str">
            <v>A</v>
          </cell>
        </row>
      </sheetData>
      <sheetData sheetId="3324">
        <row r="9">
          <cell r="A9" t="str">
            <v>A</v>
          </cell>
        </row>
      </sheetData>
      <sheetData sheetId="3325">
        <row r="9">
          <cell r="A9" t="str">
            <v>A</v>
          </cell>
        </row>
      </sheetData>
      <sheetData sheetId="3326">
        <row r="9">
          <cell r="A9" t="str">
            <v>A</v>
          </cell>
        </row>
      </sheetData>
      <sheetData sheetId="3327">
        <row r="9">
          <cell r="A9" t="str">
            <v>A</v>
          </cell>
        </row>
      </sheetData>
      <sheetData sheetId="3328">
        <row r="9">
          <cell r="A9" t="str">
            <v>A</v>
          </cell>
        </row>
      </sheetData>
      <sheetData sheetId="3329">
        <row r="9">
          <cell r="A9" t="str">
            <v>A</v>
          </cell>
        </row>
      </sheetData>
      <sheetData sheetId="3330">
        <row r="9">
          <cell r="A9" t="str">
            <v>A</v>
          </cell>
        </row>
      </sheetData>
      <sheetData sheetId="3331">
        <row r="9">
          <cell r="A9" t="str">
            <v>A</v>
          </cell>
        </row>
      </sheetData>
      <sheetData sheetId="3332">
        <row r="9">
          <cell r="A9" t="str">
            <v>A</v>
          </cell>
        </row>
      </sheetData>
      <sheetData sheetId="3333">
        <row r="9">
          <cell r="A9" t="str">
            <v>A</v>
          </cell>
        </row>
      </sheetData>
      <sheetData sheetId="3334">
        <row r="9">
          <cell r="A9" t="str">
            <v>A</v>
          </cell>
        </row>
      </sheetData>
      <sheetData sheetId="3335">
        <row r="9">
          <cell r="A9" t="str">
            <v>A</v>
          </cell>
        </row>
      </sheetData>
      <sheetData sheetId="3336">
        <row r="9">
          <cell r="A9" t="str">
            <v>A</v>
          </cell>
        </row>
      </sheetData>
      <sheetData sheetId="3337">
        <row r="9">
          <cell r="A9" t="str">
            <v>A</v>
          </cell>
        </row>
      </sheetData>
      <sheetData sheetId="3338">
        <row r="9">
          <cell r="A9" t="str">
            <v>A</v>
          </cell>
        </row>
      </sheetData>
      <sheetData sheetId="3339">
        <row r="9">
          <cell r="A9" t="str">
            <v>A</v>
          </cell>
        </row>
      </sheetData>
      <sheetData sheetId="3340">
        <row r="9">
          <cell r="A9" t="str">
            <v>A</v>
          </cell>
        </row>
      </sheetData>
      <sheetData sheetId="3341">
        <row r="9">
          <cell r="A9" t="str">
            <v>A</v>
          </cell>
        </row>
      </sheetData>
      <sheetData sheetId="3342">
        <row r="9">
          <cell r="A9" t="str">
            <v>A</v>
          </cell>
        </row>
      </sheetData>
      <sheetData sheetId="3343">
        <row r="9">
          <cell r="A9" t="str">
            <v>A</v>
          </cell>
        </row>
      </sheetData>
      <sheetData sheetId="3344">
        <row r="9">
          <cell r="A9" t="str">
            <v>A</v>
          </cell>
        </row>
      </sheetData>
      <sheetData sheetId="3345">
        <row r="9">
          <cell r="A9" t="str">
            <v>A</v>
          </cell>
        </row>
      </sheetData>
      <sheetData sheetId="3346">
        <row r="9">
          <cell r="A9" t="str">
            <v>A</v>
          </cell>
        </row>
      </sheetData>
      <sheetData sheetId="3347">
        <row r="9">
          <cell r="A9" t="str">
            <v>A</v>
          </cell>
        </row>
      </sheetData>
      <sheetData sheetId="3348">
        <row r="9">
          <cell r="A9" t="str">
            <v>A</v>
          </cell>
        </row>
      </sheetData>
      <sheetData sheetId="3349">
        <row r="9">
          <cell r="A9" t="str">
            <v>A</v>
          </cell>
        </row>
      </sheetData>
      <sheetData sheetId="3350"/>
      <sheetData sheetId="3351">
        <row r="9">
          <cell r="A9" t="str">
            <v>A</v>
          </cell>
        </row>
      </sheetData>
      <sheetData sheetId="3352">
        <row r="9">
          <cell r="A9" t="str">
            <v>A</v>
          </cell>
        </row>
      </sheetData>
      <sheetData sheetId="3353">
        <row r="9">
          <cell r="A9" t="str">
            <v>A</v>
          </cell>
        </row>
      </sheetData>
      <sheetData sheetId="3354">
        <row r="9">
          <cell r="A9" t="str">
            <v>A</v>
          </cell>
        </row>
      </sheetData>
      <sheetData sheetId="3355">
        <row r="9">
          <cell r="A9" t="str">
            <v>A</v>
          </cell>
        </row>
      </sheetData>
      <sheetData sheetId="3356">
        <row r="9">
          <cell r="A9" t="str">
            <v>A</v>
          </cell>
        </row>
      </sheetData>
      <sheetData sheetId="3357">
        <row r="9">
          <cell r="A9" t="str">
            <v>A</v>
          </cell>
        </row>
      </sheetData>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row r="9">
          <cell r="A9" t="str">
            <v>A</v>
          </cell>
        </row>
      </sheetData>
      <sheetData sheetId="3372"/>
      <sheetData sheetId="3373"/>
      <sheetData sheetId="3374"/>
      <sheetData sheetId="3375"/>
      <sheetData sheetId="3376"/>
      <sheetData sheetId="3377"/>
      <sheetData sheetId="3378">
        <row r="9">
          <cell r="A9" t="str">
            <v>A</v>
          </cell>
        </row>
      </sheetData>
      <sheetData sheetId="3379">
        <row r="9">
          <cell r="A9" t="str">
            <v>A</v>
          </cell>
        </row>
      </sheetData>
      <sheetData sheetId="3380">
        <row r="9">
          <cell r="A9" t="str">
            <v>A</v>
          </cell>
        </row>
      </sheetData>
      <sheetData sheetId="3381">
        <row r="9">
          <cell r="A9" t="str">
            <v>A</v>
          </cell>
        </row>
      </sheetData>
      <sheetData sheetId="3382">
        <row r="9">
          <cell r="A9" t="str">
            <v>A</v>
          </cell>
        </row>
      </sheetData>
      <sheetData sheetId="3383">
        <row r="9">
          <cell r="A9" t="str">
            <v>A</v>
          </cell>
        </row>
      </sheetData>
      <sheetData sheetId="3384">
        <row r="9">
          <cell r="A9" t="str">
            <v>A</v>
          </cell>
        </row>
      </sheetData>
      <sheetData sheetId="3385">
        <row r="9">
          <cell r="A9" t="str">
            <v>A</v>
          </cell>
        </row>
      </sheetData>
      <sheetData sheetId="3386">
        <row r="9">
          <cell r="A9" t="str">
            <v>A</v>
          </cell>
        </row>
      </sheetData>
      <sheetData sheetId="3387">
        <row r="9">
          <cell r="A9" t="str">
            <v>A</v>
          </cell>
        </row>
      </sheetData>
      <sheetData sheetId="3388">
        <row r="9">
          <cell r="A9" t="str">
            <v>A</v>
          </cell>
        </row>
      </sheetData>
      <sheetData sheetId="3389">
        <row r="9">
          <cell r="A9" t="str">
            <v>A</v>
          </cell>
        </row>
      </sheetData>
      <sheetData sheetId="3390">
        <row r="9">
          <cell r="A9" t="str">
            <v>A</v>
          </cell>
        </row>
      </sheetData>
      <sheetData sheetId="3391">
        <row r="9">
          <cell r="A9" t="str">
            <v>A</v>
          </cell>
        </row>
      </sheetData>
      <sheetData sheetId="3392">
        <row r="9">
          <cell r="A9" t="str">
            <v>A</v>
          </cell>
        </row>
      </sheetData>
      <sheetData sheetId="3393">
        <row r="9">
          <cell r="A9" t="str">
            <v>A</v>
          </cell>
        </row>
      </sheetData>
      <sheetData sheetId="3394">
        <row r="9">
          <cell r="A9" t="str">
            <v>A</v>
          </cell>
        </row>
      </sheetData>
      <sheetData sheetId="3395">
        <row r="9">
          <cell r="A9" t="str">
            <v>A</v>
          </cell>
        </row>
      </sheetData>
      <sheetData sheetId="3396">
        <row r="9">
          <cell r="A9" t="str">
            <v>A</v>
          </cell>
        </row>
      </sheetData>
      <sheetData sheetId="3397">
        <row r="9">
          <cell r="A9" t="str">
            <v>A</v>
          </cell>
        </row>
      </sheetData>
      <sheetData sheetId="3398">
        <row r="9">
          <cell r="A9" t="str">
            <v>A</v>
          </cell>
        </row>
      </sheetData>
      <sheetData sheetId="3399">
        <row r="9">
          <cell r="A9" t="str">
            <v>A</v>
          </cell>
        </row>
      </sheetData>
      <sheetData sheetId="3400">
        <row r="9">
          <cell r="A9" t="str">
            <v>A</v>
          </cell>
        </row>
      </sheetData>
      <sheetData sheetId="3401">
        <row r="9">
          <cell r="A9" t="str">
            <v>A</v>
          </cell>
        </row>
      </sheetData>
      <sheetData sheetId="3402">
        <row r="9">
          <cell r="A9" t="str">
            <v>A</v>
          </cell>
        </row>
      </sheetData>
      <sheetData sheetId="3403">
        <row r="9">
          <cell r="A9" t="str">
            <v>A</v>
          </cell>
        </row>
      </sheetData>
      <sheetData sheetId="3404" refreshError="1"/>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refreshError="1"/>
      <sheetData sheetId="3444"/>
      <sheetData sheetId="3445"/>
      <sheetData sheetId="3446"/>
      <sheetData sheetId="3447"/>
      <sheetData sheetId="3448">
        <row r="9">
          <cell r="A9" t="str">
            <v>A</v>
          </cell>
        </row>
      </sheetData>
      <sheetData sheetId="3449">
        <row r="9">
          <cell r="A9" t="str">
            <v>A</v>
          </cell>
        </row>
      </sheetData>
      <sheetData sheetId="3450">
        <row r="9">
          <cell r="A9" t="str">
            <v>A</v>
          </cell>
        </row>
      </sheetData>
      <sheetData sheetId="3451">
        <row r="9">
          <cell r="A9" t="str">
            <v>A</v>
          </cell>
        </row>
      </sheetData>
      <sheetData sheetId="3452">
        <row r="9">
          <cell r="A9" t="str">
            <v>A</v>
          </cell>
        </row>
      </sheetData>
      <sheetData sheetId="3453">
        <row r="9">
          <cell r="A9" t="str">
            <v>A</v>
          </cell>
        </row>
      </sheetData>
      <sheetData sheetId="3454">
        <row r="9">
          <cell r="A9" t="str">
            <v>A</v>
          </cell>
        </row>
      </sheetData>
      <sheetData sheetId="3455">
        <row r="9">
          <cell r="A9" t="str">
            <v>A</v>
          </cell>
        </row>
      </sheetData>
      <sheetData sheetId="3456">
        <row r="9">
          <cell r="A9" t="str">
            <v>A</v>
          </cell>
        </row>
      </sheetData>
      <sheetData sheetId="3457">
        <row r="9">
          <cell r="A9" t="str">
            <v>A</v>
          </cell>
        </row>
      </sheetData>
      <sheetData sheetId="3458">
        <row r="9">
          <cell r="A9" t="str">
            <v>A</v>
          </cell>
        </row>
      </sheetData>
      <sheetData sheetId="3459">
        <row r="9">
          <cell r="A9" t="str">
            <v>A</v>
          </cell>
        </row>
      </sheetData>
      <sheetData sheetId="3460">
        <row r="9">
          <cell r="A9" t="str">
            <v>A</v>
          </cell>
        </row>
      </sheetData>
      <sheetData sheetId="3461">
        <row r="9">
          <cell r="A9" t="str">
            <v>A</v>
          </cell>
        </row>
      </sheetData>
      <sheetData sheetId="3462">
        <row r="9">
          <cell r="A9" t="str">
            <v>A</v>
          </cell>
        </row>
      </sheetData>
      <sheetData sheetId="3463">
        <row r="9">
          <cell r="A9" t="str">
            <v>A</v>
          </cell>
        </row>
      </sheetData>
      <sheetData sheetId="3464">
        <row r="9">
          <cell r="A9" t="str">
            <v>A</v>
          </cell>
        </row>
      </sheetData>
      <sheetData sheetId="3465">
        <row r="9">
          <cell r="A9" t="str">
            <v>A</v>
          </cell>
        </row>
      </sheetData>
      <sheetData sheetId="3466">
        <row r="9">
          <cell r="A9" t="str">
            <v>A</v>
          </cell>
        </row>
      </sheetData>
      <sheetData sheetId="3467">
        <row r="9">
          <cell r="A9" t="str">
            <v>A</v>
          </cell>
        </row>
      </sheetData>
      <sheetData sheetId="3468">
        <row r="9">
          <cell r="A9" t="str">
            <v>A</v>
          </cell>
        </row>
      </sheetData>
      <sheetData sheetId="3469">
        <row r="9">
          <cell r="A9" t="str">
            <v>A</v>
          </cell>
        </row>
      </sheetData>
      <sheetData sheetId="3470">
        <row r="9">
          <cell r="A9" t="str">
            <v>A</v>
          </cell>
        </row>
      </sheetData>
      <sheetData sheetId="3471">
        <row r="9">
          <cell r="A9" t="str">
            <v>A</v>
          </cell>
        </row>
      </sheetData>
      <sheetData sheetId="3472">
        <row r="9">
          <cell r="A9" t="str">
            <v>A</v>
          </cell>
        </row>
      </sheetData>
      <sheetData sheetId="3473">
        <row r="9">
          <cell r="A9" t="str">
            <v>A</v>
          </cell>
        </row>
      </sheetData>
      <sheetData sheetId="3474">
        <row r="9">
          <cell r="A9" t="str">
            <v>A</v>
          </cell>
        </row>
      </sheetData>
      <sheetData sheetId="3475">
        <row r="9">
          <cell r="A9" t="str">
            <v>A</v>
          </cell>
        </row>
      </sheetData>
      <sheetData sheetId="3476">
        <row r="9">
          <cell r="A9" t="str">
            <v>A</v>
          </cell>
        </row>
      </sheetData>
      <sheetData sheetId="3477">
        <row r="9">
          <cell r="A9" t="str">
            <v>A</v>
          </cell>
        </row>
      </sheetData>
      <sheetData sheetId="3478">
        <row r="9">
          <cell r="A9" t="str">
            <v>A</v>
          </cell>
        </row>
      </sheetData>
      <sheetData sheetId="3479">
        <row r="9">
          <cell r="A9" t="str">
            <v>A</v>
          </cell>
        </row>
      </sheetData>
      <sheetData sheetId="3480">
        <row r="9">
          <cell r="A9" t="str">
            <v>A</v>
          </cell>
        </row>
      </sheetData>
      <sheetData sheetId="3481">
        <row r="9">
          <cell r="A9" t="str">
            <v>A</v>
          </cell>
        </row>
      </sheetData>
      <sheetData sheetId="3482">
        <row r="9">
          <cell r="A9" t="str">
            <v>A</v>
          </cell>
        </row>
      </sheetData>
      <sheetData sheetId="3483">
        <row r="9">
          <cell r="A9" t="str">
            <v>A</v>
          </cell>
        </row>
      </sheetData>
      <sheetData sheetId="3484">
        <row r="9">
          <cell r="A9" t="str">
            <v>A</v>
          </cell>
        </row>
      </sheetData>
      <sheetData sheetId="3485">
        <row r="9">
          <cell r="A9" t="str">
            <v>A</v>
          </cell>
        </row>
      </sheetData>
      <sheetData sheetId="3486">
        <row r="9">
          <cell r="A9" t="str">
            <v>A</v>
          </cell>
        </row>
      </sheetData>
      <sheetData sheetId="3487">
        <row r="9">
          <cell r="A9" t="str">
            <v>A</v>
          </cell>
        </row>
      </sheetData>
      <sheetData sheetId="3488">
        <row r="9">
          <cell r="A9" t="str">
            <v>A</v>
          </cell>
        </row>
      </sheetData>
      <sheetData sheetId="3489">
        <row r="9">
          <cell r="A9" t="str">
            <v>A</v>
          </cell>
        </row>
      </sheetData>
      <sheetData sheetId="3490">
        <row r="9">
          <cell r="A9" t="str">
            <v>A</v>
          </cell>
        </row>
      </sheetData>
      <sheetData sheetId="3491">
        <row r="9">
          <cell r="A9" t="str">
            <v>A</v>
          </cell>
        </row>
      </sheetData>
      <sheetData sheetId="3492">
        <row r="9">
          <cell r="A9" t="str">
            <v>A</v>
          </cell>
        </row>
      </sheetData>
      <sheetData sheetId="3493">
        <row r="9">
          <cell r="A9" t="str">
            <v>A</v>
          </cell>
        </row>
      </sheetData>
      <sheetData sheetId="3494">
        <row r="9">
          <cell r="A9" t="str">
            <v>A</v>
          </cell>
        </row>
      </sheetData>
      <sheetData sheetId="3495">
        <row r="9">
          <cell r="A9" t="str">
            <v>A</v>
          </cell>
        </row>
      </sheetData>
      <sheetData sheetId="3496">
        <row r="9">
          <cell r="A9" t="str">
            <v>A</v>
          </cell>
        </row>
      </sheetData>
      <sheetData sheetId="3497">
        <row r="9">
          <cell r="A9" t="str">
            <v>A</v>
          </cell>
        </row>
      </sheetData>
      <sheetData sheetId="3498">
        <row r="9">
          <cell r="A9" t="str">
            <v>A</v>
          </cell>
        </row>
      </sheetData>
      <sheetData sheetId="3499">
        <row r="9">
          <cell r="A9" t="str">
            <v>A</v>
          </cell>
        </row>
      </sheetData>
      <sheetData sheetId="3500">
        <row r="9">
          <cell r="A9" t="str">
            <v>A</v>
          </cell>
        </row>
      </sheetData>
      <sheetData sheetId="3501">
        <row r="9">
          <cell r="A9" t="str">
            <v>A</v>
          </cell>
        </row>
      </sheetData>
      <sheetData sheetId="3502">
        <row r="9">
          <cell r="A9" t="str">
            <v>A</v>
          </cell>
        </row>
      </sheetData>
      <sheetData sheetId="3503">
        <row r="9">
          <cell r="A9" t="str">
            <v>A</v>
          </cell>
        </row>
      </sheetData>
      <sheetData sheetId="3504">
        <row r="9">
          <cell r="A9" t="str">
            <v>A</v>
          </cell>
        </row>
      </sheetData>
      <sheetData sheetId="3505">
        <row r="9">
          <cell r="A9" t="str">
            <v>A</v>
          </cell>
        </row>
      </sheetData>
      <sheetData sheetId="3506">
        <row r="9">
          <cell r="A9" t="str">
            <v>A</v>
          </cell>
        </row>
      </sheetData>
      <sheetData sheetId="3507">
        <row r="9">
          <cell r="A9" t="str">
            <v>A</v>
          </cell>
        </row>
      </sheetData>
      <sheetData sheetId="3508">
        <row r="9">
          <cell r="A9" t="str">
            <v>A</v>
          </cell>
        </row>
      </sheetData>
      <sheetData sheetId="3509">
        <row r="9">
          <cell r="A9" t="str">
            <v>A</v>
          </cell>
        </row>
      </sheetData>
      <sheetData sheetId="3510">
        <row r="9">
          <cell r="A9" t="str">
            <v>A</v>
          </cell>
        </row>
      </sheetData>
      <sheetData sheetId="3511">
        <row r="9">
          <cell r="A9" t="str">
            <v>A</v>
          </cell>
        </row>
      </sheetData>
      <sheetData sheetId="3512">
        <row r="9">
          <cell r="A9" t="str">
            <v>A</v>
          </cell>
        </row>
      </sheetData>
      <sheetData sheetId="3513">
        <row r="9">
          <cell r="A9" t="str">
            <v>A</v>
          </cell>
        </row>
      </sheetData>
      <sheetData sheetId="3514">
        <row r="9">
          <cell r="A9" t="str">
            <v>A</v>
          </cell>
        </row>
      </sheetData>
      <sheetData sheetId="3515">
        <row r="9">
          <cell r="A9" t="str">
            <v>A</v>
          </cell>
        </row>
      </sheetData>
      <sheetData sheetId="3516">
        <row r="9">
          <cell r="A9" t="str">
            <v>A</v>
          </cell>
        </row>
      </sheetData>
      <sheetData sheetId="3517">
        <row r="9">
          <cell r="A9" t="str">
            <v>A</v>
          </cell>
        </row>
      </sheetData>
      <sheetData sheetId="3518">
        <row r="9">
          <cell r="A9" t="str">
            <v>A</v>
          </cell>
        </row>
      </sheetData>
      <sheetData sheetId="3519">
        <row r="9">
          <cell r="A9" t="str">
            <v>A</v>
          </cell>
        </row>
      </sheetData>
      <sheetData sheetId="3520">
        <row r="9">
          <cell r="A9" t="str">
            <v>A</v>
          </cell>
        </row>
      </sheetData>
      <sheetData sheetId="3521">
        <row r="9">
          <cell r="A9" t="str">
            <v>A</v>
          </cell>
        </row>
      </sheetData>
      <sheetData sheetId="3522">
        <row r="9">
          <cell r="A9" t="str">
            <v>A</v>
          </cell>
        </row>
      </sheetData>
      <sheetData sheetId="3523">
        <row r="9">
          <cell r="A9" t="str">
            <v>A</v>
          </cell>
        </row>
      </sheetData>
      <sheetData sheetId="3524">
        <row r="9">
          <cell r="A9" t="str">
            <v>A</v>
          </cell>
        </row>
      </sheetData>
      <sheetData sheetId="3525">
        <row r="9">
          <cell r="A9" t="str">
            <v>A</v>
          </cell>
        </row>
      </sheetData>
      <sheetData sheetId="3526">
        <row r="9">
          <cell r="A9" t="str">
            <v>A</v>
          </cell>
        </row>
      </sheetData>
      <sheetData sheetId="3527">
        <row r="9">
          <cell r="A9" t="str">
            <v>A</v>
          </cell>
        </row>
      </sheetData>
      <sheetData sheetId="3528">
        <row r="9">
          <cell r="A9" t="str">
            <v>A</v>
          </cell>
        </row>
      </sheetData>
      <sheetData sheetId="3529">
        <row r="9">
          <cell r="A9" t="str">
            <v>A</v>
          </cell>
        </row>
      </sheetData>
      <sheetData sheetId="3530">
        <row r="9">
          <cell r="A9" t="str">
            <v>A</v>
          </cell>
        </row>
      </sheetData>
      <sheetData sheetId="3531">
        <row r="9">
          <cell r="A9" t="str">
            <v>A</v>
          </cell>
        </row>
      </sheetData>
      <sheetData sheetId="3532">
        <row r="9">
          <cell r="A9" t="str">
            <v>A</v>
          </cell>
        </row>
      </sheetData>
      <sheetData sheetId="3533">
        <row r="9">
          <cell r="A9" t="str">
            <v>A</v>
          </cell>
        </row>
      </sheetData>
      <sheetData sheetId="3534">
        <row r="9">
          <cell r="A9" t="str">
            <v>A</v>
          </cell>
        </row>
      </sheetData>
      <sheetData sheetId="3535">
        <row r="9">
          <cell r="A9" t="str">
            <v>A</v>
          </cell>
        </row>
      </sheetData>
      <sheetData sheetId="3536">
        <row r="9">
          <cell r="A9" t="str">
            <v>A</v>
          </cell>
        </row>
      </sheetData>
      <sheetData sheetId="3537">
        <row r="9">
          <cell r="A9" t="str">
            <v>A</v>
          </cell>
        </row>
      </sheetData>
      <sheetData sheetId="3538">
        <row r="9">
          <cell r="A9" t="str">
            <v>A</v>
          </cell>
        </row>
      </sheetData>
      <sheetData sheetId="3539">
        <row r="9">
          <cell r="A9" t="str">
            <v>A</v>
          </cell>
        </row>
      </sheetData>
      <sheetData sheetId="3540">
        <row r="9">
          <cell r="A9" t="str">
            <v>A</v>
          </cell>
        </row>
      </sheetData>
      <sheetData sheetId="3541">
        <row r="9">
          <cell r="A9" t="str">
            <v>A</v>
          </cell>
        </row>
      </sheetData>
      <sheetData sheetId="3542">
        <row r="9">
          <cell r="A9" t="str">
            <v>A</v>
          </cell>
        </row>
      </sheetData>
      <sheetData sheetId="3543">
        <row r="9">
          <cell r="A9" t="str">
            <v>A</v>
          </cell>
        </row>
      </sheetData>
      <sheetData sheetId="3544">
        <row r="9">
          <cell r="A9" t="str">
            <v>A</v>
          </cell>
        </row>
      </sheetData>
      <sheetData sheetId="3545">
        <row r="9">
          <cell r="A9" t="str">
            <v>A</v>
          </cell>
        </row>
      </sheetData>
      <sheetData sheetId="3546">
        <row r="9">
          <cell r="A9" t="str">
            <v>A</v>
          </cell>
        </row>
      </sheetData>
      <sheetData sheetId="3547">
        <row r="9">
          <cell r="A9" t="str">
            <v>A</v>
          </cell>
        </row>
      </sheetData>
      <sheetData sheetId="3548">
        <row r="9">
          <cell r="A9" t="str">
            <v>A</v>
          </cell>
        </row>
      </sheetData>
      <sheetData sheetId="3549">
        <row r="9">
          <cell r="A9" t="str">
            <v>A</v>
          </cell>
        </row>
      </sheetData>
      <sheetData sheetId="3550">
        <row r="9">
          <cell r="A9" t="str">
            <v>A</v>
          </cell>
        </row>
      </sheetData>
      <sheetData sheetId="3551">
        <row r="9">
          <cell r="A9" t="str">
            <v>A</v>
          </cell>
        </row>
      </sheetData>
      <sheetData sheetId="3552">
        <row r="9">
          <cell r="A9" t="str">
            <v>A</v>
          </cell>
        </row>
      </sheetData>
      <sheetData sheetId="3553">
        <row r="9">
          <cell r="A9" t="str">
            <v>A</v>
          </cell>
        </row>
      </sheetData>
      <sheetData sheetId="3554">
        <row r="9">
          <cell r="A9" t="str">
            <v>A</v>
          </cell>
        </row>
      </sheetData>
      <sheetData sheetId="3555">
        <row r="9">
          <cell r="A9" t="str">
            <v>A</v>
          </cell>
        </row>
      </sheetData>
      <sheetData sheetId="3556">
        <row r="9">
          <cell r="A9" t="str">
            <v>A</v>
          </cell>
        </row>
      </sheetData>
      <sheetData sheetId="3557">
        <row r="9">
          <cell r="A9" t="str">
            <v>A</v>
          </cell>
        </row>
      </sheetData>
      <sheetData sheetId="3558">
        <row r="9">
          <cell r="A9" t="str">
            <v>A</v>
          </cell>
        </row>
      </sheetData>
      <sheetData sheetId="3559">
        <row r="9">
          <cell r="A9" t="str">
            <v>A</v>
          </cell>
        </row>
      </sheetData>
      <sheetData sheetId="3560">
        <row r="9">
          <cell r="A9" t="str">
            <v>A</v>
          </cell>
        </row>
      </sheetData>
      <sheetData sheetId="3561">
        <row r="9">
          <cell r="A9" t="str">
            <v>A</v>
          </cell>
        </row>
      </sheetData>
      <sheetData sheetId="3562">
        <row r="9">
          <cell r="A9" t="str">
            <v>A</v>
          </cell>
        </row>
      </sheetData>
      <sheetData sheetId="3563">
        <row r="9">
          <cell r="A9" t="str">
            <v>A</v>
          </cell>
        </row>
      </sheetData>
      <sheetData sheetId="3564">
        <row r="9">
          <cell r="A9" t="str">
            <v>A</v>
          </cell>
        </row>
      </sheetData>
      <sheetData sheetId="3565">
        <row r="9">
          <cell r="A9" t="str">
            <v>A</v>
          </cell>
        </row>
      </sheetData>
      <sheetData sheetId="3566">
        <row r="9">
          <cell r="A9" t="str">
            <v>A</v>
          </cell>
        </row>
      </sheetData>
      <sheetData sheetId="3567">
        <row r="9">
          <cell r="A9" t="str">
            <v>A</v>
          </cell>
        </row>
      </sheetData>
      <sheetData sheetId="3568">
        <row r="9">
          <cell r="A9" t="str">
            <v>A</v>
          </cell>
        </row>
      </sheetData>
      <sheetData sheetId="3569">
        <row r="9">
          <cell r="A9" t="str">
            <v>A</v>
          </cell>
        </row>
      </sheetData>
      <sheetData sheetId="3570">
        <row r="9">
          <cell r="A9" t="str">
            <v>A</v>
          </cell>
        </row>
      </sheetData>
      <sheetData sheetId="3571">
        <row r="9">
          <cell r="A9" t="str">
            <v>A</v>
          </cell>
        </row>
      </sheetData>
      <sheetData sheetId="3572">
        <row r="9">
          <cell r="A9" t="str">
            <v>A</v>
          </cell>
        </row>
      </sheetData>
      <sheetData sheetId="3573">
        <row r="9">
          <cell r="A9" t="str">
            <v>A</v>
          </cell>
        </row>
      </sheetData>
      <sheetData sheetId="3574">
        <row r="9">
          <cell r="A9" t="str">
            <v>A</v>
          </cell>
        </row>
      </sheetData>
      <sheetData sheetId="3575">
        <row r="9">
          <cell r="A9" t="str">
            <v>A</v>
          </cell>
        </row>
      </sheetData>
      <sheetData sheetId="3576">
        <row r="9">
          <cell r="A9" t="str">
            <v>A</v>
          </cell>
        </row>
      </sheetData>
      <sheetData sheetId="3577">
        <row r="9">
          <cell r="A9" t="str">
            <v>A</v>
          </cell>
        </row>
      </sheetData>
      <sheetData sheetId="3578">
        <row r="9">
          <cell r="A9" t="str">
            <v>A</v>
          </cell>
        </row>
      </sheetData>
      <sheetData sheetId="3579">
        <row r="9">
          <cell r="A9" t="str">
            <v>A</v>
          </cell>
        </row>
      </sheetData>
      <sheetData sheetId="3580">
        <row r="9">
          <cell r="A9" t="str">
            <v>A</v>
          </cell>
        </row>
      </sheetData>
      <sheetData sheetId="3581">
        <row r="9">
          <cell r="A9" t="str">
            <v>A</v>
          </cell>
        </row>
      </sheetData>
      <sheetData sheetId="3582">
        <row r="9">
          <cell r="A9" t="str">
            <v>A</v>
          </cell>
        </row>
      </sheetData>
      <sheetData sheetId="3583">
        <row r="9">
          <cell r="A9" t="str">
            <v>A</v>
          </cell>
        </row>
      </sheetData>
      <sheetData sheetId="3584">
        <row r="9">
          <cell r="A9" t="str">
            <v>A</v>
          </cell>
        </row>
      </sheetData>
      <sheetData sheetId="3585">
        <row r="9">
          <cell r="A9" t="str">
            <v>A</v>
          </cell>
        </row>
      </sheetData>
      <sheetData sheetId="3586">
        <row r="9">
          <cell r="A9" t="str">
            <v>A</v>
          </cell>
        </row>
      </sheetData>
      <sheetData sheetId="3587">
        <row r="9">
          <cell r="A9" t="str">
            <v>A</v>
          </cell>
        </row>
      </sheetData>
      <sheetData sheetId="3588">
        <row r="9">
          <cell r="A9" t="str">
            <v>A</v>
          </cell>
        </row>
      </sheetData>
      <sheetData sheetId="3589">
        <row r="9">
          <cell r="A9" t="str">
            <v>A</v>
          </cell>
        </row>
      </sheetData>
      <sheetData sheetId="3590">
        <row r="9">
          <cell r="A9" t="str">
            <v>A</v>
          </cell>
        </row>
      </sheetData>
      <sheetData sheetId="3591">
        <row r="9">
          <cell r="A9" t="str">
            <v>A</v>
          </cell>
        </row>
      </sheetData>
      <sheetData sheetId="3592">
        <row r="9">
          <cell r="A9" t="str">
            <v>A</v>
          </cell>
        </row>
      </sheetData>
      <sheetData sheetId="3593">
        <row r="9">
          <cell r="A9" t="str">
            <v>A</v>
          </cell>
        </row>
      </sheetData>
      <sheetData sheetId="3594">
        <row r="9">
          <cell r="A9" t="str">
            <v>A</v>
          </cell>
        </row>
      </sheetData>
      <sheetData sheetId="3595">
        <row r="9">
          <cell r="A9" t="str">
            <v>A</v>
          </cell>
        </row>
      </sheetData>
      <sheetData sheetId="3596">
        <row r="9">
          <cell r="A9" t="str">
            <v>A</v>
          </cell>
        </row>
      </sheetData>
      <sheetData sheetId="3597">
        <row r="9">
          <cell r="A9" t="str">
            <v>A</v>
          </cell>
        </row>
      </sheetData>
      <sheetData sheetId="3598">
        <row r="9">
          <cell r="A9" t="str">
            <v>A</v>
          </cell>
        </row>
      </sheetData>
      <sheetData sheetId="3599">
        <row r="9">
          <cell r="A9" t="str">
            <v>A</v>
          </cell>
        </row>
      </sheetData>
      <sheetData sheetId="3600">
        <row r="9">
          <cell r="A9" t="str">
            <v>A</v>
          </cell>
        </row>
      </sheetData>
      <sheetData sheetId="3601">
        <row r="9">
          <cell r="A9" t="str">
            <v>A</v>
          </cell>
        </row>
      </sheetData>
      <sheetData sheetId="3602">
        <row r="9">
          <cell r="A9" t="str">
            <v>A</v>
          </cell>
        </row>
      </sheetData>
      <sheetData sheetId="3603">
        <row r="9">
          <cell r="A9" t="str">
            <v>A</v>
          </cell>
        </row>
      </sheetData>
      <sheetData sheetId="3604">
        <row r="9">
          <cell r="A9" t="str">
            <v>A</v>
          </cell>
        </row>
      </sheetData>
      <sheetData sheetId="3605">
        <row r="9">
          <cell r="A9" t="str">
            <v>A</v>
          </cell>
        </row>
      </sheetData>
      <sheetData sheetId="3606">
        <row r="9">
          <cell r="A9" t="str">
            <v>A</v>
          </cell>
        </row>
      </sheetData>
      <sheetData sheetId="3607">
        <row r="9">
          <cell r="A9" t="str">
            <v>A</v>
          </cell>
        </row>
      </sheetData>
      <sheetData sheetId="3608">
        <row r="9">
          <cell r="A9" t="str">
            <v>A</v>
          </cell>
        </row>
      </sheetData>
      <sheetData sheetId="3609">
        <row r="9">
          <cell r="A9" t="str">
            <v>A</v>
          </cell>
        </row>
      </sheetData>
      <sheetData sheetId="3610">
        <row r="9">
          <cell r="A9" t="str">
            <v>A</v>
          </cell>
        </row>
      </sheetData>
      <sheetData sheetId="3611">
        <row r="9">
          <cell r="A9" t="str">
            <v>A</v>
          </cell>
        </row>
      </sheetData>
      <sheetData sheetId="3612">
        <row r="9">
          <cell r="A9" t="str">
            <v>A</v>
          </cell>
        </row>
      </sheetData>
      <sheetData sheetId="3613">
        <row r="9">
          <cell r="A9" t="str">
            <v>A</v>
          </cell>
        </row>
      </sheetData>
      <sheetData sheetId="3614">
        <row r="9">
          <cell r="A9" t="str">
            <v>A</v>
          </cell>
        </row>
      </sheetData>
      <sheetData sheetId="3615">
        <row r="9">
          <cell r="A9" t="str">
            <v>A</v>
          </cell>
        </row>
      </sheetData>
      <sheetData sheetId="3616">
        <row r="9">
          <cell r="A9" t="str">
            <v>A</v>
          </cell>
        </row>
      </sheetData>
      <sheetData sheetId="3617">
        <row r="9">
          <cell r="A9" t="str">
            <v>A</v>
          </cell>
        </row>
      </sheetData>
      <sheetData sheetId="3618">
        <row r="9">
          <cell r="A9" t="str">
            <v>A</v>
          </cell>
        </row>
      </sheetData>
      <sheetData sheetId="3619">
        <row r="9">
          <cell r="A9" t="str">
            <v>A</v>
          </cell>
        </row>
      </sheetData>
      <sheetData sheetId="3620">
        <row r="9">
          <cell r="A9" t="str">
            <v>A</v>
          </cell>
        </row>
      </sheetData>
      <sheetData sheetId="3621">
        <row r="9">
          <cell r="A9" t="str">
            <v>A</v>
          </cell>
        </row>
      </sheetData>
      <sheetData sheetId="3622">
        <row r="9">
          <cell r="A9" t="str">
            <v>A</v>
          </cell>
        </row>
      </sheetData>
      <sheetData sheetId="3623">
        <row r="9">
          <cell r="A9" t="str">
            <v>A</v>
          </cell>
        </row>
      </sheetData>
      <sheetData sheetId="3624">
        <row r="9">
          <cell r="A9" t="str">
            <v>A</v>
          </cell>
        </row>
      </sheetData>
      <sheetData sheetId="3625">
        <row r="9">
          <cell r="A9" t="str">
            <v>A</v>
          </cell>
        </row>
      </sheetData>
      <sheetData sheetId="3626">
        <row r="9">
          <cell r="A9" t="str">
            <v>A</v>
          </cell>
        </row>
      </sheetData>
      <sheetData sheetId="3627">
        <row r="9">
          <cell r="A9" t="str">
            <v>A</v>
          </cell>
        </row>
      </sheetData>
      <sheetData sheetId="3628">
        <row r="9">
          <cell r="A9" t="str">
            <v>A</v>
          </cell>
        </row>
      </sheetData>
      <sheetData sheetId="3629">
        <row r="9">
          <cell r="A9" t="str">
            <v>A</v>
          </cell>
        </row>
      </sheetData>
      <sheetData sheetId="3630">
        <row r="9">
          <cell r="A9" t="str">
            <v>A</v>
          </cell>
        </row>
      </sheetData>
      <sheetData sheetId="3631">
        <row r="9">
          <cell r="A9" t="str">
            <v>A</v>
          </cell>
        </row>
      </sheetData>
      <sheetData sheetId="3632">
        <row r="9">
          <cell r="A9" t="str">
            <v>A</v>
          </cell>
        </row>
      </sheetData>
      <sheetData sheetId="3633">
        <row r="9">
          <cell r="A9" t="str">
            <v>A</v>
          </cell>
        </row>
      </sheetData>
      <sheetData sheetId="3634">
        <row r="9">
          <cell r="A9" t="str">
            <v>A</v>
          </cell>
        </row>
      </sheetData>
      <sheetData sheetId="3635">
        <row r="9">
          <cell r="A9" t="str">
            <v>A</v>
          </cell>
        </row>
      </sheetData>
      <sheetData sheetId="3636">
        <row r="9">
          <cell r="A9" t="str">
            <v>A</v>
          </cell>
        </row>
      </sheetData>
      <sheetData sheetId="3637">
        <row r="9">
          <cell r="A9" t="str">
            <v>A</v>
          </cell>
        </row>
      </sheetData>
      <sheetData sheetId="3638">
        <row r="9">
          <cell r="A9" t="str">
            <v>A</v>
          </cell>
        </row>
      </sheetData>
      <sheetData sheetId="3639">
        <row r="9">
          <cell r="A9" t="str">
            <v>A</v>
          </cell>
        </row>
      </sheetData>
      <sheetData sheetId="3640">
        <row r="9">
          <cell r="A9" t="str">
            <v>A</v>
          </cell>
        </row>
      </sheetData>
      <sheetData sheetId="3641">
        <row r="9">
          <cell r="A9" t="str">
            <v>A</v>
          </cell>
        </row>
      </sheetData>
      <sheetData sheetId="3642">
        <row r="9">
          <cell r="A9" t="str">
            <v>A</v>
          </cell>
        </row>
      </sheetData>
      <sheetData sheetId="3643">
        <row r="9">
          <cell r="A9" t="str">
            <v>A</v>
          </cell>
        </row>
      </sheetData>
      <sheetData sheetId="3644">
        <row r="9">
          <cell r="A9" t="str">
            <v>A</v>
          </cell>
        </row>
      </sheetData>
      <sheetData sheetId="3645">
        <row r="9">
          <cell r="A9" t="str">
            <v>A</v>
          </cell>
        </row>
      </sheetData>
      <sheetData sheetId="3646">
        <row r="9">
          <cell r="A9" t="str">
            <v>A</v>
          </cell>
        </row>
      </sheetData>
      <sheetData sheetId="3647">
        <row r="9">
          <cell r="A9" t="str">
            <v>A</v>
          </cell>
        </row>
      </sheetData>
      <sheetData sheetId="3648">
        <row r="9">
          <cell r="A9" t="str">
            <v>A</v>
          </cell>
        </row>
      </sheetData>
      <sheetData sheetId="3649">
        <row r="9">
          <cell r="A9" t="str">
            <v>A</v>
          </cell>
        </row>
      </sheetData>
      <sheetData sheetId="3650">
        <row r="9">
          <cell r="A9" t="str">
            <v>A</v>
          </cell>
        </row>
      </sheetData>
      <sheetData sheetId="3651">
        <row r="9">
          <cell r="A9" t="str">
            <v>A</v>
          </cell>
        </row>
      </sheetData>
      <sheetData sheetId="3652">
        <row r="9">
          <cell r="A9" t="str">
            <v>A</v>
          </cell>
        </row>
      </sheetData>
      <sheetData sheetId="3653">
        <row r="9">
          <cell r="A9" t="str">
            <v>A</v>
          </cell>
        </row>
      </sheetData>
      <sheetData sheetId="3654">
        <row r="9">
          <cell r="A9" t="str">
            <v>A</v>
          </cell>
        </row>
      </sheetData>
      <sheetData sheetId="3655">
        <row r="9">
          <cell r="A9" t="str">
            <v>A</v>
          </cell>
        </row>
      </sheetData>
      <sheetData sheetId="3656">
        <row r="9">
          <cell r="A9" t="str">
            <v>A</v>
          </cell>
        </row>
      </sheetData>
      <sheetData sheetId="3657">
        <row r="9">
          <cell r="A9" t="str">
            <v>A</v>
          </cell>
        </row>
      </sheetData>
      <sheetData sheetId="3658">
        <row r="9">
          <cell r="A9" t="str">
            <v>A</v>
          </cell>
        </row>
      </sheetData>
      <sheetData sheetId="3659">
        <row r="9">
          <cell r="A9" t="str">
            <v>A</v>
          </cell>
        </row>
      </sheetData>
      <sheetData sheetId="3660">
        <row r="9">
          <cell r="A9" t="str">
            <v>A</v>
          </cell>
        </row>
      </sheetData>
      <sheetData sheetId="3661">
        <row r="9">
          <cell r="A9" t="str">
            <v>A</v>
          </cell>
        </row>
      </sheetData>
      <sheetData sheetId="3662">
        <row r="9">
          <cell r="A9" t="str">
            <v>A</v>
          </cell>
        </row>
      </sheetData>
      <sheetData sheetId="3663">
        <row r="9">
          <cell r="A9" t="str">
            <v>A</v>
          </cell>
        </row>
      </sheetData>
      <sheetData sheetId="3664">
        <row r="9">
          <cell r="A9" t="str">
            <v>A</v>
          </cell>
        </row>
      </sheetData>
      <sheetData sheetId="3665">
        <row r="9">
          <cell r="A9" t="str">
            <v>A</v>
          </cell>
        </row>
      </sheetData>
      <sheetData sheetId="3666">
        <row r="9">
          <cell r="A9" t="str">
            <v>A</v>
          </cell>
        </row>
      </sheetData>
      <sheetData sheetId="3667">
        <row r="9">
          <cell r="A9" t="str">
            <v>A</v>
          </cell>
        </row>
      </sheetData>
      <sheetData sheetId="3668">
        <row r="9">
          <cell r="A9" t="str">
            <v>A</v>
          </cell>
        </row>
      </sheetData>
      <sheetData sheetId="3669">
        <row r="9">
          <cell r="A9" t="str">
            <v>A</v>
          </cell>
        </row>
      </sheetData>
      <sheetData sheetId="3670">
        <row r="9">
          <cell r="A9" t="str">
            <v>A</v>
          </cell>
        </row>
      </sheetData>
      <sheetData sheetId="3671">
        <row r="9">
          <cell r="A9" t="str">
            <v>A</v>
          </cell>
        </row>
      </sheetData>
      <sheetData sheetId="3672">
        <row r="9">
          <cell r="A9" t="str">
            <v>A</v>
          </cell>
        </row>
      </sheetData>
      <sheetData sheetId="3673">
        <row r="9">
          <cell r="A9" t="str">
            <v>A</v>
          </cell>
        </row>
      </sheetData>
      <sheetData sheetId="3674">
        <row r="9">
          <cell r="A9" t="str">
            <v>A</v>
          </cell>
        </row>
      </sheetData>
      <sheetData sheetId="3675">
        <row r="9">
          <cell r="A9" t="str">
            <v>A</v>
          </cell>
        </row>
      </sheetData>
      <sheetData sheetId="3676">
        <row r="9">
          <cell r="A9" t="str">
            <v>A</v>
          </cell>
        </row>
      </sheetData>
      <sheetData sheetId="3677">
        <row r="9">
          <cell r="A9" t="str">
            <v>A</v>
          </cell>
        </row>
      </sheetData>
      <sheetData sheetId="3678">
        <row r="9">
          <cell r="A9" t="str">
            <v>A</v>
          </cell>
        </row>
      </sheetData>
      <sheetData sheetId="3679">
        <row r="9">
          <cell r="A9" t="str">
            <v>A</v>
          </cell>
        </row>
      </sheetData>
      <sheetData sheetId="3680">
        <row r="9">
          <cell r="A9" t="str">
            <v>A</v>
          </cell>
        </row>
      </sheetData>
      <sheetData sheetId="3681">
        <row r="9">
          <cell r="A9" t="str">
            <v>A</v>
          </cell>
        </row>
      </sheetData>
      <sheetData sheetId="3682">
        <row r="9">
          <cell r="A9" t="str">
            <v>A</v>
          </cell>
        </row>
      </sheetData>
      <sheetData sheetId="3683">
        <row r="9">
          <cell r="A9" t="str">
            <v>A</v>
          </cell>
        </row>
      </sheetData>
      <sheetData sheetId="3684">
        <row r="9">
          <cell r="A9" t="str">
            <v>A</v>
          </cell>
        </row>
      </sheetData>
      <sheetData sheetId="3685">
        <row r="9">
          <cell r="A9" t="str">
            <v>A</v>
          </cell>
        </row>
      </sheetData>
      <sheetData sheetId="3686">
        <row r="9">
          <cell r="A9" t="str">
            <v>A</v>
          </cell>
        </row>
      </sheetData>
      <sheetData sheetId="3687">
        <row r="9">
          <cell r="A9" t="str">
            <v>A</v>
          </cell>
        </row>
      </sheetData>
      <sheetData sheetId="3688">
        <row r="9">
          <cell r="A9" t="str">
            <v>A</v>
          </cell>
        </row>
      </sheetData>
      <sheetData sheetId="3689">
        <row r="9">
          <cell r="A9" t="str">
            <v>A</v>
          </cell>
        </row>
      </sheetData>
      <sheetData sheetId="3690">
        <row r="9">
          <cell r="A9" t="str">
            <v>A</v>
          </cell>
        </row>
      </sheetData>
      <sheetData sheetId="3691">
        <row r="9">
          <cell r="A9" t="str">
            <v>A</v>
          </cell>
        </row>
      </sheetData>
      <sheetData sheetId="3692">
        <row r="9">
          <cell r="A9" t="str">
            <v>A</v>
          </cell>
        </row>
      </sheetData>
      <sheetData sheetId="3693">
        <row r="9">
          <cell r="A9" t="str">
            <v>A</v>
          </cell>
        </row>
      </sheetData>
      <sheetData sheetId="3694">
        <row r="9">
          <cell r="A9" t="str">
            <v>A</v>
          </cell>
        </row>
      </sheetData>
      <sheetData sheetId="3695">
        <row r="9">
          <cell r="A9" t="str">
            <v>A</v>
          </cell>
        </row>
      </sheetData>
      <sheetData sheetId="3696">
        <row r="9">
          <cell r="A9" t="str">
            <v>A</v>
          </cell>
        </row>
      </sheetData>
      <sheetData sheetId="3697">
        <row r="9">
          <cell r="A9" t="str">
            <v>A</v>
          </cell>
        </row>
      </sheetData>
      <sheetData sheetId="3698">
        <row r="9">
          <cell r="A9" t="str">
            <v>A</v>
          </cell>
        </row>
      </sheetData>
      <sheetData sheetId="3699">
        <row r="9">
          <cell r="A9" t="str">
            <v>A</v>
          </cell>
        </row>
      </sheetData>
      <sheetData sheetId="3700">
        <row r="9">
          <cell r="A9" t="str">
            <v>A</v>
          </cell>
        </row>
      </sheetData>
      <sheetData sheetId="3701">
        <row r="9">
          <cell r="A9" t="str">
            <v>A</v>
          </cell>
        </row>
      </sheetData>
      <sheetData sheetId="3702">
        <row r="9">
          <cell r="A9" t="str">
            <v>A</v>
          </cell>
        </row>
      </sheetData>
      <sheetData sheetId="3703">
        <row r="9">
          <cell r="A9" t="str">
            <v>A</v>
          </cell>
        </row>
      </sheetData>
      <sheetData sheetId="3704">
        <row r="9">
          <cell r="A9" t="str">
            <v>A</v>
          </cell>
        </row>
      </sheetData>
      <sheetData sheetId="3705">
        <row r="9">
          <cell r="A9" t="str">
            <v>A</v>
          </cell>
        </row>
      </sheetData>
      <sheetData sheetId="3706">
        <row r="9">
          <cell r="A9" t="str">
            <v>A</v>
          </cell>
        </row>
      </sheetData>
      <sheetData sheetId="3707">
        <row r="9">
          <cell r="A9" t="str">
            <v>A</v>
          </cell>
        </row>
      </sheetData>
      <sheetData sheetId="3708">
        <row r="9">
          <cell r="A9" t="str">
            <v>A</v>
          </cell>
        </row>
      </sheetData>
      <sheetData sheetId="3709">
        <row r="9">
          <cell r="A9" t="str">
            <v>A</v>
          </cell>
        </row>
      </sheetData>
      <sheetData sheetId="3710">
        <row r="9">
          <cell r="A9" t="str">
            <v>A</v>
          </cell>
        </row>
      </sheetData>
      <sheetData sheetId="3711">
        <row r="9">
          <cell r="A9" t="str">
            <v>A</v>
          </cell>
        </row>
      </sheetData>
      <sheetData sheetId="3712">
        <row r="9">
          <cell r="A9" t="str">
            <v>A</v>
          </cell>
        </row>
      </sheetData>
      <sheetData sheetId="3713">
        <row r="9">
          <cell r="A9" t="str">
            <v>A</v>
          </cell>
        </row>
      </sheetData>
      <sheetData sheetId="3714">
        <row r="9">
          <cell r="A9" t="str">
            <v>A</v>
          </cell>
        </row>
      </sheetData>
      <sheetData sheetId="3715" refreshError="1"/>
      <sheetData sheetId="3716">
        <row r="9">
          <cell r="A9" t="str">
            <v>A</v>
          </cell>
        </row>
      </sheetData>
      <sheetData sheetId="3717">
        <row r="9">
          <cell r="A9" t="str">
            <v>A</v>
          </cell>
        </row>
      </sheetData>
      <sheetData sheetId="3718">
        <row r="9">
          <cell r="A9" t="str">
            <v>A</v>
          </cell>
        </row>
      </sheetData>
      <sheetData sheetId="3719">
        <row r="9">
          <cell r="A9" t="str">
            <v>A</v>
          </cell>
        </row>
      </sheetData>
      <sheetData sheetId="3720">
        <row r="9">
          <cell r="A9" t="str">
            <v>A</v>
          </cell>
        </row>
      </sheetData>
      <sheetData sheetId="3721">
        <row r="9">
          <cell r="A9" t="str">
            <v>A</v>
          </cell>
        </row>
      </sheetData>
      <sheetData sheetId="3722" refreshError="1"/>
      <sheetData sheetId="3723">
        <row r="9">
          <cell r="A9" t="str">
            <v>A</v>
          </cell>
        </row>
      </sheetData>
      <sheetData sheetId="3724">
        <row r="9">
          <cell r="A9" t="str">
            <v>A</v>
          </cell>
        </row>
      </sheetData>
      <sheetData sheetId="3725">
        <row r="9">
          <cell r="A9" t="str">
            <v>A</v>
          </cell>
        </row>
      </sheetData>
      <sheetData sheetId="3726" refreshError="1"/>
      <sheetData sheetId="3727">
        <row r="9">
          <cell r="A9" t="str">
            <v>A</v>
          </cell>
        </row>
      </sheetData>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ow r="9">
          <cell r="A9" t="str">
            <v>A</v>
          </cell>
        </row>
      </sheetData>
      <sheetData sheetId="3742" refreshError="1"/>
      <sheetData sheetId="3743" refreshError="1"/>
      <sheetData sheetId="3744">
        <row r="9">
          <cell r="A9" t="str">
            <v>A</v>
          </cell>
        </row>
      </sheetData>
      <sheetData sheetId="3745">
        <row r="9">
          <cell r="A9" t="str">
            <v>A</v>
          </cell>
        </row>
      </sheetData>
      <sheetData sheetId="3746" refreshError="1"/>
      <sheetData sheetId="3747">
        <row r="9">
          <cell r="A9" t="str">
            <v>A</v>
          </cell>
        </row>
      </sheetData>
      <sheetData sheetId="3748">
        <row r="9">
          <cell r="A9" t="str">
            <v>A</v>
          </cell>
        </row>
      </sheetData>
      <sheetData sheetId="3749">
        <row r="9">
          <cell r="A9" t="str">
            <v>A</v>
          </cell>
        </row>
      </sheetData>
      <sheetData sheetId="3750">
        <row r="9">
          <cell r="A9" t="str">
            <v>A</v>
          </cell>
        </row>
      </sheetData>
      <sheetData sheetId="3751" refreshError="1"/>
      <sheetData sheetId="3752" refreshError="1"/>
      <sheetData sheetId="3753" refreshError="1"/>
      <sheetData sheetId="3754" refreshError="1"/>
      <sheetData sheetId="3755">
        <row r="9">
          <cell r="A9" t="str">
            <v>A</v>
          </cell>
        </row>
      </sheetData>
      <sheetData sheetId="3756">
        <row r="9">
          <cell r="A9" t="str">
            <v>A</v>
          </cell>
        </row>
      </sheetData>
      <sheetData sheetId="3757">
        <row r="9">
          <cell r="A9" t="str">
            <v>A</v>
          </cell>
        </row>
      </sheetData>
      <sheetData sheetId="3758">
        <row r="9">
          <cell r="A9" t="str">
            <v>A</v>
          </cell>
        </row>
      </sheetData>
      <sheetData sheetId="3759">
        <row r="9">
          <cell r="A9" t="str">
            <v>A</v>
          </cell>
        </row>
      </sheetData>
      <sheetData sheetId="3760">
        <row r="9">
          <cell r="A9" t="str">
            <v>A</v>
          </cell>
        </row>
      </sheetData>
      <sheetData sheetId="3761">
        <row r="9">
          <cell r="A9" t="str">
            <v>A</v>
          </cell>
        </row>
      </sheetData>
      <sheetData sheetId="3762">
        <row r="9">
          <cell r="A9" t="str">
            <v>A</v>
          </cell>
        </row>
      </sheetData>
      <sheetData sheetId="3763">
        <row r="9">
          <cell r="A9" t="str">
            <v>A</v>
          </cell>
        </row>
      </sheetData>
      <sheetData sheetId="3764">
        <row r="9">
          <cell r="A9" t="str">
            <v>A</v>
          </cell>
        </row>
      </sheetData>
      <sheetData sheetId="3765">
        <row r="9">
          <cell r="A9" t="str">
            <v>A</v>
          </cell>
        </row>
      </sheetData>
      <sheetData sheetId="3766">
        <row r="9">
          <cell r="A9" t="str">
            <v>A</v>
          </cell>
        </row>
      </sheetData>
      <sheetData sheetId="3767">
        <row r="9">
          <cell r="A9" t="str">
            <v>A</v>
          </cell>
        </row>
      </sheetData>
      <sheetData sheetId="3768">
        <row r="9">
          <cell r="A9" t="str">
            <v>A</v>
          </cell>
        </row>
      </sheetData>
      <sheetData sheetId="3769" refreshError="1"/>
      <sheetData sheetId="3770" refreshError="1"/>
      <sheetData sheetId="3771">
        <row r="9">
          <cell r="A9" t="str">
            <v>A</v>
          </cell>
        </row>
      </sheetData>
      <sheetData sheetId="3772">
        <row r="9">
          <cell r="A9" t="str">
            <v>A</v>
          </cell>
        </row>
      </sheetData>
      <sheetData sheetId="3773" refreshError="1"/>
      <sheetData sheetId="3774">
        <row r="9">
          <cell r="A9" t="str">
            <v>A</v>
          </cell>
        </row>
      </sheetData>
      <sheetData sheetId="3775">
        <row r="9">
          <cell r="A9" t="str">
            <v>A</v>
          </cell>
        </row>
      </sheetData>
      <sheetData sheetId="3776">
        <row r="9">
          <cell r="A9" t="str">
            <v>A</v>
          </cell>
        </row>
      </sheetData>
      <sheetData sheetId="3777">
        <row r="9">
          <cell r="A9" t="str">
            <v>A</v>
          </cell>
        </row>
      </sheetData>
      <sheetData sheetId="3778">
        <row r="9">
          <cell r="A9" t="str">
            <v>A</v>
          </cell>
        </row>
      </sheetData>
      <sheetData sheetId="3779">
        <row r="9">
          <cell r="A9" t="str">
            <v>A</v>
          </cell>
        </row>
      </sheetData>
      <sheetData sheetId="3780">
        <row r="9">
          <cell r="A9" t="str">
            <v>A</v>
          </cell>
        </row>
      </sheetData>
      <sheetData sheetId="3781">
        <row r="9">
          <cell r="A9" t="str">
            <v>A</v>
          </cell>
        </row>
      </sheetData>
      <sheetData sheetId="3782">
        <row r="9">
          <cell r="A9" t="str">
            <v>A</v>
          </cell>
        </row>
      </sheetData>
      <sheetData sheetId="3783">
        <row r="9">
          <cell r="A9" t="str">
            <v>A</v>
          </cell>
        </row>
      </sheetData>
      <sheetData sheetId="3784">
        <row r="9">
          <cell r="A9" t="str">
            <v>A</v>
          </cell>
        </row>
      </sheetData>
      <sheetData sheetId="3785" refreshError="1"/>
      <sheetData sheetId="3786">
        <row r="9">
          <cell r="A9" t="str">
            <v>A</v>
          </cell>
        </row>
      </sheetData>
      <sheetData sheetId="3787">
        <row r="9">
          <cell r="A9" t="str">
            <v>A</v>
          </cell>
        </row>
      </sheetData>
      <sheetData sheetId="3788">
        <row r="9">
          <cell r="A9" t="str">
            <v>A</v>
          </cell>
        </row>
      </sheetData>
      <sheetData sheetId="3789" refreshError="1"/>
      <sheetData sheetId="3790" refreshError="1"/>
      <sheetData sheetId="3791" refreshError="1"/>
      <sheetData sheetId="3792" refreshError="1"/>
      <sheetData sheetId="3793">
        <row r="9">
          <cell r="A9" t="str">
            <v>A</v>
          </cell>
        </row>
      </sheetData>
      <sheetData sheetId="3794">
        <row r="9">
          <cell r="A9" t="str">
            <v>A</v>
          </cell>
        </row>
      </sheetData>
      <sheetData sheetId="3795" refreshError="1"/>
      <sheetData sheetId="3796" refreshError="1"/>
      <sheetData sheetId="3797">
        <row r="9">
          <cell r="A9" t="str">
            <v>A</v>
          </cell>
        </row>
      </sheetData>
      <sheetData sheetId="3798">
        <row r="9">
          <cell r="A9" t="str">
            <v>A</v>
          </cell>
        </row>
      </sheetData>
      <sheetData sheetId="3799">
        <row r="9">
          <cell r="A9" t="str">
            <v>A</v>
          </cell>
        </row>
      </sheetData>
      <sheetData sheetId="3800">
        <row r="9">
          <cell r="A9" t="str">
            <v>A</v>
          </cell>
        </row>
      </sheetData>
      <sheetData sheetId="3801">
        <row r="9">
          <cell r="A9" t="str">
            <v>A</v>
          </cell>
        </row>
      </sheetData>
      <sheetData sheetId="3802">
        <row r="9">
          <cell r="A9" t="str">
            <v>A</v>
          </cell>
        </row>
      </sheetData>
      <sheetData sheetId="3803" refreshError="1"/>
      <sheetData sheetId="3804">
        <row r="9">
          <cell r="A9" t="str">
            <v>A</v>
          </cell>
        </row>
      </sheetData>
      <sheetData sheetId="3805">
        <row r="9">
          <cell r="A9" t="str">
            <v>A</v>
          </cell>
        </row>
      </sheetData>
      <sheetData sheetId="3806">
        <row r="9">
          <cell r="A9" t="str">
            <v>A</v>
          </cell>
        </row>
      </sheetData>
      <sheetData sheetId="3807">
        <row r="9">
          <cell r="A9" t="str">
            <v>A</v>
          </cell>
        </row>
      </sheetData>
      <sheetData sheetId="3808">
        <row r="9">
          <cell r="A9" t="str">
            <v>A</v>
          </cell>
        </row>
      </sheetData>
      <sheetData sheetId="3809" refreshError="1"/>
      <sheetData sheetId="3810" refreshError="1"/>
      <sheetData sheetId="3811" refreshError="1"/>
      <sheetData sheetId="3812" refreshError="1"/>
      <sheetData sheetId="3813" refreshError="1"/>
      <sheetData sheetId="3814" refreshError="1"/>
      <sheetData sheetId="3815">
        <row r="9">
          <cell r="A9" t="str">
            <v>A</v>
          </cell>
        </row>
      </sheetData>
      <sheetData sheetId="3816">
        <row r="9">
          <cell r="A9" t="str">
            <v>A</v>
          </cell>
        </row>
      </sheetData>
      <sheetData sheetId="3817" refreshError="1"/>
      <sheetData sheetId="3818" refreshError="1"/>
      <sheetData sheetId="3819">
        <row r="9">
          <cell r="A9" t="str">
            <v>A</v>
          </cell>
        </row>
      </sheetData>
      <sheetData sheetId="3820">
        <row r="9">
          <cell r="A9" t="str">
            <v>A</v>
          </cell>
        </row>
      </sheetData>
      <sheetData sheetId="3821">
        <row r="9">
          <cell r="A9" t="str">
            <v>A</v>
          </cell>
        </row>
      </sheetData>
      <sheetData sheetId="3822">
        <row r="9">
          <cell r="A9" t="str">
            <v>A</v>
          </cell>
        </row>
      </sheetData>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sheetData sheetId="3837"/>
      <sheetData sheetId="3838"/>
      <sheetData sheetId="3839" refreshError="1"/>
      <sheetData sheetId="3840"/>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sheetData sheetId="3878" refreshError="1"/>
      <sheetData sheetId="3879" refreshError="1"/>
      <sheetData sheetId="3880" refreshError="1"/>
      <sheetData sheetId="3881" refreshError="1"/>
      <sheetData sheetId="3882" refreshError="1"/>
      <sheetData sheetId="3883" refreshError="1"/>
      <sheetData sheetId="3884" refreshError="1"/>
      <sheetData sheetId="3885">
        <row r="9">
          <cell r="A9" t="str">
            <v>A</v>
          </cell>
        </row>
      </sheetData>
      <sheetData sheetId="3886">
        <row r="9">
          <cell r="A9" t="str">
            <v>A</v>
          </cell>
        </row>
      </sheetData>
      <sheetData sheetId="3887"/>
      <sheetData sheetId="3888"/>
      <sheetData sheetId="3889"/>
      <sheetData sheetId="3890"/>
      <sheetData sheetId="3891">
        <row r="9">
          <cell r="A9" t="str">
            <v>A</v>
          </cell>
        </row>
      </sheetData>
      <sheetData sheetId="3892">
        <row r="9">
          <cell r="A9" t="str">
            <v>A</v>
          </cell>
        </row>
      </sheetData>
      <sheetData sheetId="3893">
        <row r="9">
          <cell r="A9" t="str">
            <v>A</v>
          </cell>
        </row>
      </sheetData>
      <sheetData sheetId="3894" refreshError="1"/>
      <sheetData sheetId="3895"/>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sheetData sheetId="3910" refreshError="1"/>
      <sheetData sheetId="3911" refreshError="1"/>
      <sheetData sheetId="3912" refreshError="1"/>
      <sheetData sheetId="3913">
        <row r="9">
          <cell r="A9" t="str">
            <v>A</v>
          </cell>
        </row>
      </sheetData>
      <sheetData sheetId="3914">
        <row r="9">
          <cell r="A9" t="str">
            <v>A</v>
          </cell>
        </row>
      </sheetData>
      <sheetData sheetId="3915">
        <row r="9">
          <cell r="A9" t="str">
            <v>A</v>
          </cell>
        </row>
      </sheetData>
      <sheetData sheetId="3916" refreshError="1"/>
      <sheetData sheetId="3917" refreshError="1"/>
      <sheetData sheetId="3918" refreshError="1"/>
      <sheetData sheetId="3919" refreshError="1"/>
      <sheetData sheetId="3920">
        <row r="9">
          <cell r="A9" t="str">
            <v>A</v>
          </cell>
        </row>
      </sheetData>
      <sheetData sheetId="3921">
        <row r="9">
          <cell r="A9" t="str">
            <v>A</v>
          </cell>
        </row>
      </sheetData>
      <sheetData sheetId="3922">
        <row r="9">
          <cell r="A9" t="str">
            <v>A</v>
          </cell>
        </row>
      </sheetData>
      <sheetData sheetId="3923">
        <row r="9">
          <cell r="A9" t="str">
            <v>A</v>
          </cell>
        </row>
      </sheetData>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ow r="9">
          <cell r="A9" t="str">
            <v>A</v>
          </cell>
        </row>
      </sheetData>
      <sheetData sheetId="3944">
        <row r="9">
          <cell r="A9" t="str">
            <v>A</v>
          </cell>
        </row>
      </sheetData>
      <sheetData sheetId="3945" refreshError="1"/>
      <sheetData sheetId="3946" refreshError="1"/>
      <sheetData sheetId="3947" refreshError="1"/>
      <sheetData sheetId="3948" refreshError="1"/>
      <sheetData sheetId="3949">
        <row r="9">
          <cell r="A9" t="str">
            <v>A</v>
          </cell>
        </row>
      </sheetData>
      <sheetData sheetId="3950" refreshError="1"/>
      <sheetData sheetId="3951">
        <row r="9">
          <cell r="A9" t="str">
            <v>A</v>
          </cell>
        </row>
      </sheetData>
      <sheetData sheetId="3952">
        <row r="9">
          <cell r="A9" t="str">
            <v>A</v>
          </cell>
        </row>
      </sheetData>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ow r="9">
          <cell r="A9" t="str">
            <v>A</v>
          </cell>
        </row>
      </sheetData>
      <sheetData sheetId="3983">
        <row r="9">
          <cell r="A9" t="str">
            <v>A</v>
          </cell>
        </row>
      </sheetData>
      <sheetData sheetId="3984">
        <row r="9">
          <cell r="A9" t="str">
            <v>A</v>
          </cell>
        </row>
      </sheetData>
      <sheetData sheetId="3985">
        <row r="9">
          <cell r="A9" t="str">
            <v>A</v>
          </cell>
        </row>
      </sheetData>
      <sheetData sheetId="3986">
        <row r="9">
          <cell r="A9" t="str">
            <v>A</v>
          </cell>
        </row>
      </sheetData>
      <sheetData sheetId="3987">
        <row r="9">
          <cell r="A9" t="str">
            <v>A</v>
          </cell>
        </row>
      </sheetData>
      <sheetData sheetId="3988">
        <row r="9">
          <cell r="A9" t="str">
            <v>A</v>
          </cell>
        </row>
      </sheetData>
      <sheetData sheetId="3989">
        <row r="9">
          <cell r="A9" t="str">
            <v>A</v>
          </cell>
        </row>
      </sheetData>
      <sheetData sheetId="3990" refreshError="1"/>
      <sheetData sheetId="3991" refreshError="1"/>
      <sheetData sheetId="3992" refreshError="1"/>
      <sheetData sheetId="3993" refreshError="1"/>
      <sheetData sheetId="3994" refreshError="1"/>
      <sheetData sheetId="3995" refreshError="1"/>
      <sheetData sheetId="3996" refreshError="1"/>
      <sheetData sheetId="3997"/>
      <sheetData sheetId="3998">
        <row r="9">
          <cell r="A9" t="str">
            <v>A</v>
          </cell>
        </row>
      </sheetData>
      <sheetData sheetId="3999">
        <row r="9">
          <cell r="A9" t="str">
            <v>A</v>
          </cell>
        </row>
      </sheetData>
      <sheetData sheetId="4000">
        <row r="9">
          <cell r="A9" t="str">
            <v>A</v>
          </cell>
        </row>
      </sheetData>
      <sheetData sheetId="4001">
        <row r="9">
          <cell r="A9" t="str">
            <v>A</v>
          </cell>
        </row>
      </sheetData>
      <sheetData sheetId="4002">
        <row r="9">
          <cell r="A9" t="str">
            <v>A</v>
          </cell>
        </row>
      </sheetData>
      <sheetData sheetId="4003">
        <row r="9">
          <cell r="A9" t="str">
            <v>A</v>
          </cell>
        </row>
      </sheetData>
      <sheetData sheetId="4004">
        <row r="9">
          <cell r="A9" t="str">
            <v>A</v>
          </cell>
        </row>
      </sheetData>
      <sheetData sheetId="4005">
        <row r="9">
          <cell r="A9" t="str">
            <v>A</v>
          </cell>
        </row>
      </sheetData>
      <sheetData sheetId="4006">
        <row r="9">
          <cell r="A9" t="str">
            <v>A</v>
          </cell>
        </row>
      </sheetData>
      <sheetData sheetId="4007">
        <row r="9">
          <cell r="A9" t="str">
            <v>A</v>
          </cell>
        </row>
      </sheetData>
      <sheetData sheetId="4008">
        <row r="9">
          <cell r="A9" t="str">
            <v>A</v>
          </cell>
        </row>
      </sheetData>
      <sheetData sheetId="4009">
        <row r="9">
          <cell r="A9" t="str">
            <v>A</v>
          </cell>
        </row>
      </sheetData>
      <sheetData sheetId="4010">
        <row r="9">
          <cell r="A9" t="str">
            <v>A</v>
          </cell>
        </row>
      </sheetData>
      <sheetData sheetId="4011">
        <row r="9">
          <cell r="A9" t="str">
            <v>A</v>
          </cell>
        </row>
      </sheetData>
      <sheetData sheetId="4012">
        <row r="9">
          <cell r="A9" t="str">
            <v>A</v>
          </cell>
        </row>
      </sheetData>
      <sheetData sheetId="4013">
        <row r="9">
          <cell r="A9" t="str">
            <v>A</v>
          </cell>
        </row>
      </sheetData>
      <sheetData sheetId="4014">
        <row r="9">
          <cell r="A9" t="str">
            <v>A</v>
          </cell>
        </row>
      </sheetData>
      <sheetData sheetId="4015">
        <row r="9">
          <cell r="A9" t="str">
            <v>A</v>
          </cell>
        </row>
      </sheetData>
      <sheetData sheetId="4016">
        <row r="9">
          <cell r="A9" t="str">
            <v>A</v>
          </cell>
        </row>
      </sheetData>
      <sheetData sheetId="4017">
        <row r="9">
          <cell r="A9" t="str">
            <v>A</v>
          </cell>
        </row>
      </sheetData>
      <sheetData sheetId="4018">
        <row r="9">
          <cell r="A9" t="str">
            <v>A</v>
          </cell>
        </row>
      </sheetData>
      <sheetData sheetId="4019">
        <row r="9">
          <cell r="A9" t="str">
            <v>A</v>
          </cell>
        </row>
      </sheetData>
      <sheetData sheetId="4020">
        <row r="9">
          <cell r="A9" t="str">
            <v>A</v>
          </cell>
        </row>
      </sheetData>
      <sheetData sheetId="4021">
        <row r="9">
          <cell r="A9" t="str">
            <v>A</v>
          </cell>
        </row>
      </sheetData>
      <sheetData sheetId="4022">
        <row r="9">
          <cell r="A9" t="str">
            <v>A</v>
          </cell>
        </row>
      </sheetData>
      <sheetData sheetId="4023">
        <row r="9">
          <cell r="A9" t="str">
            <v>A</v>
          </cell>
        </row>
      </sheetData>
      <sheetData sheetId="4024">
        <row r="9">
          <cell r="A9" t="str">
            <v>A</v>
          </cell>
        </row>
      </sheetData>
      <sheetData sheetId="4025">
        <row r="9">
          <cell r="A9" t="str">
            <v>A</v>
          </cell>
        </row>
      </sheetData>
      <sheetData sheetId="4026">
        <row r="9">
          <cell r="A9" t="str">
            <v>A</v>
          </cell>
        </row>
      </sheetData>
      <sheetData sheetId="4027">
        <row r="9">
          <cell r="A9" t="str">
            <v>A</v>
          </cell>
        </row>
      </sheetData>
      <sheetData sheetId="4028">
        <row r="9">
          <cell r="A9" t="str">
            <v>A</v>
          </cell>
        </row>
      </sheetData>
      <sheetData sheetId="4029">
        <row r="9">
          <cell r="A9" t="str">
            <v>A</v>
          </cell>
        </row>
      </sheetData>
      <sheetData sheetId="4030">
        <row r="9">
          <cell r="A9" t="str">
            <v>A</v>
          </cell>
        </row>
      </sheetData>
      <sheetData sheetId="4031">
        <row r="9">
          <cell r="A9" t="str">
            <v>A</v>
          </cell>
        </row>
      </sheetData>
      <sheetData sheetId="4032">
        <row r="9">
          <cell r="A9" t="str">
            <v>A</v>
          </cell>
        </row>
      </sheetData>
      <sheetData sheetId="4033">
        <row r="9">
          <cell r="A9" t="str">
            <v>A</v>
          </cell>
        </row>
      </sheetData>
      <sheetData sheetId="4034">
        <row r="9">
          <cell r="A9" t="str">
            <v>A</v>
          </cell>
        </row>
      </sheetData>
      <sheetData sheetId="4035">
        <row r="9">
          <cell r="A9" t="str">
            <v>A</v>
          </cell>
        </row>
      </sheetData>
      <sheetData sheetId="4036">
        <row r="9">
          <cell r="A9" t="str">
            <v>A</v>
          </cell>
        </row>
      </sheetData>
      <sheetData sheetId="4037">
        <row r="9">
          <cell r="A9" t="str">
            <v>A</v>
          </cell>
        </row>
      </sheetData>
      <sheetData sheetId="4038">
        <row r="9">
          <cell r="A9" t="str">
            <v>A</v>
          </cell>
        </row>
      </sheetData>
      <sheetData sheetId="4039">
        <row r="9">
          <cell r="A9" t="str">
            <v>A</v>
          </cell>
        </row>
      </sheetData>
      <sheetData sheetId="4040">
        <row r="9">
          <cell r="A9" t="str">
            <v>A</v>
          </cell>
        </row>
      </sheetData>
      <sheetData sheetId="4041">
        <row r="9">
          <cell r="A9" t="str">
            <v>A</v>
          </cell>
        </row>
      </sheetData>
      <sheetData sheetId="4042" refreshError="1"/>
      <sheetData sheetId="4043" refreshError="1"/>
      <sheetData sheetId="4044" refreshError="1"/>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refreshError="1"/>
      <sheetData sheetId="4080"/>
      <sheetData sheetId="4081"/>
      <sheetData sheetId="4082"/>
      <sheetData sheetId="4083"/>
      <sheetData sheetId="4084"/>
      <sheetData sheetId="4085"/>
      <sheetData sheetId="4086"/>
      <sheetData sheetId="4087"/>
      <sheetData sheetId="4088"/>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sheetData sheetId="4101"/>
      <sheetData sheetId="4102" refreshError="1"/>
      <sheetData sheetId="4103" refreshError="1"/>
      <sheetData sheetId="4104" refreshError="1"/>
      <sheetData sheetId="4105" refreshError="1"/>
      <sheetData sheetId="4106" refreshError="1"/>
      <sheetData sheetId="4107" refreshError="1"/>
      <sheetData sheetId="4108"/>
      <sheetData sheetId="4109"/>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refreshError="1"/>
      <sheetData sheetId="4166" refreshError="1"/>
      <sheetData sheetId="4167" refreshError="1"/>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ow r="9">
          <cell r="A9" t="str">
            <v>A</v>
          </cell>
        </row>
      </sheetData>
      <sheetData sheetId="4349">
        <row r="9">
          <cell r="A9" t="str">
            <v>A</v>
          </cell>
        </row>
      </sheetData>
      <sheetData sheetId="4350">
        <row r="9">
          <cell r="A9" t="str">
            <v>A</v>
          </cell>
        </row>
      </sheetData>
      <sheetData sheetId="4351">
        <row r="9">
          <cell r="A9" t="str">
            <v>A</v>
          </cell>
        </row>
      </sheetData>
      <sheetData sheetId="4352">
        <row r="9">
          <cell r="A9" t="str">
            <v>A</v>
          </cell>
        </row>
      </sheetData>
      <sheetData sheetId="4353">
        <row r="9">
          <cell r="A9" t="str">
            <v>A</v>
          </cell>
        </row>
      </sheetData>
      <sheetData sheetId="4354">
        <row r="9">
          <cell r="A9" t="str">
            <v>A</v>
          </cell>
        </row>
      </sheetData>
      <sheetData sheetId="4355">
        <row r="9">
          <cell r="A9" t="str">
            <v>A</v>
          </cell>
        </row>
      </sheetData>
      <sheetData sheetId="4356">
        <row r="9">
          <cell r="A9" t="str">
            <v>A</v>
          </cell>
        </row>
      </sheetData>
      <sheetData sheetId="4357">
        <row r="9">
          <cell r="A9" t="str">
            <v>A</v>
          </cell>
        </row>
      </sheetData>
      <sheetData sheetId="4358">
        <row r="9">
          <cell r="A9" t="str">
            <v>A</v>
          </cell>
        </row>
      </sheetData>
      <sheetData sheetId="4359">
        <row r="9">
          <cell r="A9" t="str">
            <v>A</v>
          </cell>
        </row>
      </sheetData>
      <sheetData sheetId="4360">
        <row r="9">
          <cell r="A9" t="str">
            <v>A</v>
          </cell>
        </row>
      </sheetData>
      <sheetData sheetId="4361">
        <row r="9">
          <cell r="A9" t="str">
            <v>A</v>
          </cell>
        </row>
      </sheetData>
      <sheetData sheetId="4362">
        <row r="9">
          <cell r="A9" t="str">
            <v>A</v>
          </cell>
        </row>
      </sheetData>
      <sheetData sheetId="4363">
        <row r="9">
          <cell r="A9" t="str">
            <v>A</v>
          </cell>
        </row>
      </sheetData>
      <sheetData sheetId="4364">
        <row r="9">
          <cell r="A9" t="str">
            <v>A</v>
          </cell>
        </row>
      </sheetData>
      <sheetData sheetId="4365">
        <row r="9">
          <cell r="A9" t="str">
            <v>A</v>
          </cell>
        </row>
      </sheetData>
      <sheetData sheetId="4366">
        <row r="9">
          <cell r="A9" t="str">
            <v>A</v>
          </cell>
        </row>
      </sheetData>
      <sheetData sheetId="4367">
        <row r="9">
          <cell r="A9" t="str">
            <v>A</v>
          </cell>
        </row>
      </sheetData>
      <sheetData sheetId="4368">
        <row r="9">
          <cell r="A9" t="str">
            <v>A</v>
          </cell>
        </row>
      </sheetData>
      <sheetData sheetId="4369">
        <row r="9">
          <cell r="A9" t="str">
            <v>A</v>
          </cell>
        </row>
      </sheetData>
      <sheetData sheetId="4370">
        <row r="9">
          <cell r="A9" t="str">
            <v>A</v>
          </cell>
        </row>
      </sheetData>
      <sheetData sheetId="4371">
        <row r="9">
          <cell r="A9" t="str">
            <v>A</v>
          </cell>
        </row>
      </sheetData>
      <sheetData sheetId="4372">
        <row r="9">
          <cell r="A9" t="str">
            <v>A</v>
          </cell>
        </row>
      </sheetData>
      <sheetData sheetId="4373">
        <row r="9">
          <cell r="A9" t="str">
            <v>A</v>
          </cell>
        </row>
      </sheetData>
      <sheetData sheetId="4374">
        <row r="9">
          <cell r="A9" t="str">
            <v>A</v>
          </cell>
        </row>
      </sheetData>
      <sheetData sheetId="4375">
        <row r="9">
          <cell r="A9" t="str">
            <v>A</v>
          </cell>
        </row>
      </sheetData>
      <sheetData sheetId="4376">
        <row r="9">
          <cell r="A9" t="str">
            <v>A</v>
          </cell>
        </row>
      </sheetData>
      <sheetData sheetId="4377">
        <row r="9">
          <cell r="A9" t="str">
            <v>A</v>
          </cell>
        </row>
      </sheetData>
      <sheetData sheetId="4378">
        <row r="9">
          <cell r="A9" t="str">
            <v>A</v>
          </cell>
        </row>
      </sheetData>
      <sheetData sheetId="4379">
        <row r="9">
          <cell r="A9" t="str">
            <v>A</v>
          </cell>
        </row>
      </sheetData>
      <sheetData sheetId="4380">
        <row r="9">
          <cell r="A9" t="str">
            <v>A</v>
          </cell>
        </row>
      </sheetData>
      <sheetData sheetId="4381">
        <row r="9">
          <cell r="A9" t="str">
            <v>A</v>
          </cell>
        </row>
      </sheetData>
      <sheetData sheetId="4382">
        <row r="9">
          <cell r="A9" t="str">
            <v>A</v>
          </cell>
        </row>
      </sheetData>
      <sheetData sheetId="4383">
        <row r="9">
          <cell r="A9" t="str">
            <v>A</v>
          </cell>
        </row>
      </sheetData>
      <sheetData sheetId="4384">
        <row r="9">
          <cell r="A9" t="str">
            <v>A</v>
          </cell>
        </row>
      </sheetData>
      <sheetData sheetId="4385">
        <row r="9">
          <cell r="A9" t="str">
            <v>A</v>
          </cell>
        </row>
      </sheetData>
      <sheetData sheetId="4386">
        <row r="9">
          <cell r="A9" t="str">
            <v>A</v>
          </cell>
        </row>
      </sheetData>
      <sheetData sheetId="4387">
        <row r="9">
          <cell r="A9" t="str">
            <v>A</v>
          </cell>
        </row>
      </sheetData>
      <sheetData sheetId="4388">
        <row r="9">
          <cell r="A9" t="str">
            <v>A</v>
          </cell>
        </row>
      </sheetData>
      <sheetData sheetId="4389">
        <row r="9">
          <cell r="A9" t="str">
            <v>A</v>
          </cell>
        </row>
      </sheetData>
      <sheetData sheetId="4390">
        <row r="9">
          <cell r="A9" t="str">
            <v>A</v>
          </cell>
        </row>
      </sheetData>
      <sheetData sheetId="4391">
        <row r="9">
          <cell r="A9" t="str">
            <v>A</v>
          </cell>
        </row>
      </sheetData>
      <sheetData sheetId="4392">
        <row r="9">
          <cell r="A9" t="str">
            <v>A</v>
          </cell>
        </row>
      </sheetData>
      <sheetData sheetId="4393">
        <row r="9">
          <cell r="A9" t="str">
            <v>A</v>
          </cell>
        </row>
      </sheetData>
      <sheetData sheetId="4394">
        <row r="9">
          <cell r="A9" t="str">
            <v>A</v>
          </cell>
        </row>
      </sheetData>
      <sheetData sheetId="4395">
        <row r="9">
          <cell r="A9" t="str">
            <v>A</v>
          </cell>
        </row>
      </sheetData>
      <sheetData sheetId="4396">
        <row r="9">
          <cell r="A9" t="str">
            <v>A</v>
          </cell>
        </row>
      </sheetData>
      <sheetData sheetId="4397">
        <row r="9">
          <cell r="A9" t="str">
            <v>A</v>
          </cell>
        </row>
      </sheetData>
      <sheetData sheetId="4398">
        <row r="9">
          <cell r="A9" t="str">
            <v>A</v>
          </cell>
        </row>
      </sheetData>
      <sheetData sheetId="4399">
        <row r="9">
          <cell r="A9" t="str">
            <v>A</v>
          </cell>
        </row>
      </sheetData>
      <sheetData sheetId="4400">
        <row r="9">
          <cell r="A9" t="str">
            <v>A</v>
          </cell>
        </row>
      </sheetData>
      <sheetData sheetId="4401">
        <row r="9">
          <cell r="A9" t="str">
            <v>A</v>
          </cell>
        </row>
      </sheetData>
      <sheetData sheetId="4402">
        <row r="9">
          <cell r="A9" t="str">
            <v>A</v>
          </cell>
        </row>
      </sheetData>
      <sheetData sheetId="4403">
        <row r="9">
          <cell r="A9" t="str">
            <v>A</v>
          </cell>
        </row>
      </sheetData>
      <sheetData sheetId="4404">
        <row r="9">
          <cell r="A9" t="str">
            <v>A</v>
          </cell>
        </row>
      </sheetData>
      <sheetData sheetId="4405">
        <row r="9">
          <cell r="A9" t="str">
            <v>A</v>
          </cell>
        </row>
      </sheetData>
      <sheetData sheetId="4406">
        <row r="9">
          <cell r="A9" t="str">
            <v>A</v>
          </cell>
        </row>
      </sheetData>
      <sheetData sheetId="4407">
        <row r="9">
          <cell r="A9" t="str">
            <v>A</v>
          </cell>
        </row>
      </sheetData>
      <sheetData sheetId="4408">
        <row r="9">
          <cell r="A9" t="str">
            <v>A</v>
          </cell>
        </row>
      </sheetData>
      <sheetData sheetId="4409">
        <row r="9">
          <cell r="A9" t="str">
            <v>A</v>
          </cell>
        </row>
      </sheetData>
      <sheetData sheetId="4410">
        <row r="9">
          <cell r="A9" t="str">
            <v>A</v>
          </cell>
        </row>
      </sheetData>
      <sheetData sheetId="4411">
        <row r="9">
          <cell r="A9" t="str">
            <v>A</v>
          </cell>
        </row>
      </sheetData>
      <sheetData sheetId="4412">
        <row r="9">
          <cell r="A9" t="str">
            <v>A</v>
          </cell>
        </row>
      </sheetData>
      <sheetData sheetId="4413">
        <row r="9">
          <cell r="A9" t="str">
            <v>A</v>
          </cell>
        </row>
      </sheetData>
      <sheetData sheetId="4414">
        <row r="9">
          <cell r="A9" t="str">
            <v>A</v>
          </cell>
        </row>
      </sheetData>
      <sheetData sheetId="4415">
        <row r="9">
          <cell r="A9" t="str">
            <v>A</v>
          </cell>
        </row>
      </sheetData>
      <sheetData sheetId="4416">
        <row r="9">
          <cell r="A9" t="str">
            <v>A</v>
          </cell>
        </row>
      </sheetData>
      <sheetData sheetId="4417">
        <row r="9">
          <cell r="A9" t="str">
            <v>A</v>
          </cell>
        </row>
      </sheetData>
      <sheetData sheetId="4418">
        <row r="9">
          <cell r="A9" t="str">
            <v>A</v>
          </cell>
        </row>
      </sheetData>
      <sheetData sheetId="4419">
        <row r="9">
          <cell r="A9" t="str">
            <v>A</v>
          </cell>
        </row>
      </sheetData>
      <sheetData sheetId="4420">
        <row r="9">
          <cell r="A9" t="str">
            <v>A</v>
          </cell>
        </row>
      </sheetData>
      <sheetData sheetId="4421">
        <row r="9">
          <cell r="A9" t="str">
            <v>A</v>
          </cell>
        </row>
      </sheetData>
      <sheetData sheetId="4422">
        <row r="9">
          <cell r="A9" t="str">
            <v>A</v>
          </cell>
        </row>
      </sheetData>
      <sheetData sheetId="4423">
        <row r="9">
          <cell r="A9" t="str">
            <v>A</v>
          </cell>
        </row>
      </sheetData>
      <sheetData sheetId="4424">
        <row r="9">
          <cell r="A9" t="str">
            <v>A</v>
          </cell>
        </row>
      </sheetData>
      <sheetData sheetId="4425">
        <row r="9">
          <cell r="A9" t="str">
            <v>A</v>
          </cell>
        </row>
      </sheetData>
      <sheetData sheetId="4426">
        <row r="9">
          <cell r="A9" t="str">
            <v>A</v>
          </cell>
        </row>
      </sheetData>
      <sheetData sheetId="4427">
        <row r="9">
          <cell r="A9" t="str">
            <v>A</v>
          </cell>
        </row>
      </sheetData>
      <sheetData sheetId="4428">
        <row r="9">
          <cell r="A9" t="str">
            <v>A</v>
          </cell>
        </row>
      </sheetData>
      <sheetData sheetId="4429">
        <row r="9">
          <cell r="A9" t="str">
            <v>A</v>
          </cell>
        </row>
      </sheetData>
      <sheetData sheetId="4430">
        <row r="9">
          <cell r="A9" t="str">
            <v>A</v>
          </cell>
        </row>
      </sheetData>
      <sheetData sheetId="4431">
        <row r="9">
          <cell r="A9" t="str">
            <v>A</v>
          </cell>
        </row>
      </sheetData>
      <sheetData sheetId="4432">
        <row r="9">
          <cell r="A9" t="str">
            <v>A</v>
          </cell>
        </row>
      </sheetData>
      <sheetData sheetId="4433">
        <row r="9">
          <cell r="A9" t="str">
            <v>A</v>
          </cell>
        </row>
      </sheetData>
      <sheetData sheetId="4434">
        <row r="9">
          <cell r="A9" t="str">
            <v>A</v>
          </cell>
        </row>
      </sheetData>
      <sheetData sheetId="4435">
        <row r="9">
          <cell r="A9" t="str">
            <v>A</v>
          </cell>
        </row>
      </sheetData>
      <sheetData sheetId="4436">
        <row r="9">
          <cell r="A9" t="str">
            <v>A</v>
          </cell>
        </row>
      </sheetData>
      <sheetData sheetId="4437">
        <row r="9">
          <cell r="A9" t="str">
            <v>A</v>
          </cell>
        </row>
      </sheetData>
      <sheetData sheetId="4438">
        <row r="9">
          <cell r="A9" t="str">
            <v>A</v>
          </cell>
        </row>
      </sheetData>
      <sheetData sheetId="4439">
        <row r="9">
          <cell r="A9" t="str">
            <v>A</v>
          </cell>
        </row>
      </sheetData>
      <sheetData sheetId="4440">
        <row r="9">
          <cell r="A9" t="str">
            <v>A</v>
          </cell>
        </row>
      </sheetData>
      <sheetData sheetId="4441">
        <row r="9">
          <cell r="A9" t="str">
            <v>A</v>
          </cell>
        </row>
      </sheetData>
      <sheetData sheetId="4442">
        <row r="9">
          <cell r="A9" t="str">
            <v>A</v>
          </cell>
        </row>
      </sheetData>
      <sheetData sheetId="4443">
        <row r="9">
          <cell r="A9" t="str">
            <v>A</v>
          </cell>
        </row>
      </sheetData>
      <sheetData sheetId="4444">
        <row r="9">
          <cell r="A9" t="str">
            <v>A</v>
          </cell>
        </row>
      </sheetData>
      <sheetData sheetId="4445">
        <row r="9">
          <cell r="A9" t="str">
            <v>A</v>
          </cell>
        </row>
      </sheetData>
      <sheetData sheetId="4446">
        <row r="9">
          <cell r="A9" t="str">
            <v>A</v>
          </cell>
        </row>
      </sheetData>
      <sheetData sheetId="4447">
        <row r="9">
          <cell r="A9" t="str">
            <v>A</v>
          </cell>
        </row>
      </sheetData>
      <sheetData sheetId="4448">
        <row r="9">
          <cell r="A9" t="str">
            <v>A</v>
          </cell>
        </row>
      </sheetData>
      <sheetData sheetId="4449">
        <row r="9">
          <cell r="A9" t="str">
            <v>A</v>
          </cell>
        </row>
      </sheetData>
      <sheetData sheetId="4450">
        <row r="9">
          <cell r="A9" t="str">
            <v>A</v>
          </cell>
        </row>
      </sheetData>
      <sheetData sheetId="4451">
        <row r="9">
          <cell r="A9" t="str">
            <v>A</v>
          </cell>
        </row>
      </sheetData>
      <sheetData sheetId="4452">
        <row r="9">
          <cell r="A9" t="str">
            <v>A</v>
          </cell>
        </row>
      </sheetData>
      <sheetData sheetId="4453">
        <row r="9">
          <cell r="A9" t="str">
            <v>A</v>
          </cell>
        </row>
      </sheetData>
      <sheetData sheetId="4454">
        <row r="9">
          <cell r="A9" t="str">
            <v>A</v>
          </cell>
        </row>
      </sheetData>
      <sheetData sheetId="4455">
        <row r="9">
          <cell r="A9" t="str">
            <v>A</v>
          </cell>
        </row>
      </sheetData>
      <sheetData sheetId="4456">
        <row r="9">
          <cell r="A9" t="str">
            <v>A</v>
          </cell>
        </row>
      </sheetData>
      <sheetData sheetId="4457">
        <row r="9">
          <cell r="A9" t="str">
            <v>A</v>
          </cell>
        </row>
      </sheetData>
      <sheetData sheetId="4458">
        <row r="9">
          <cell r="A9" t="str">
            <v>A</v>
          </cell>
        </row>
      </sheetData>
      <sheetData sheetId="4459">
        <row r="9">
          <cell r="A9" t="str">
            <v>A</v>
          </cell>
        </row>
      </sheetData>
      <sheetData sheetId="4460">
        <row r="9">
          <cell r="A9" t="str">
            <v>A</v>
          </cell>
        </row>
      </sheetData>
      <sheetData sheetId="4461">
        <row r="9">
          <cell r="A9" t="str">
            <v>A</v>
          </cell>
        </row>
      </sheetData>
      <sheetData sheetId="4462">
        <row r="9">
          <cell r="A9" t="str">
            <v>A</v>
          </cell>
        </row>
      </sheetData>
      <sheetData sheetId="4463">
        <row r="9">
          <cell r="A9" t="str">
            <v>A</v>
          </cell>
        </row>
      </sheetData>
      <sheetData sheetId="4464">
        <row r="9">
          <cell r="A9" t="str">
            <v>A</v>
          </cell>
        </row>
      </sheetData>
      <sheetData sheetId="4465">
        <row r="9">
          <cell r="A9" t="str">
            <v>A</v>
          </cell>
        </row>
      </sheetData>
      <sheetData sheetId="4466">
        <row r="9">
          <cell r="A9" t="str">
            <v>A</v>
          </cell>
        </row>
      </sheetData>
      <sheetData sheetId="4467">
        <row r="9">
          <cell r="A9" t="str">
            <v>A</v>
          </cell>
        </row>
      </sheetData>
      <sheetData sheetId="4468">
        <row r="9">
          <cell r="A9" t="str">
            <v>A</v>
          </cell>
        </row>
      </sheetData>
      <sheetData sheetId="4469">
        <row r="9">
          <cell r="A9" t="str">
            <v>A</v>
          </cell>
        </row>
      </sheetData>
      <sheetData sheetId="4470">
        <row r="9">
          <cell r="A9" t="str">
            <v>A</v>
          </cell>
        </row>
      </sheetData>
      <sheetData sheetId="4471">
        <row r="9">
          <cell r="A9" t="str">
            <v>A</v>
          </cell>
        </row>
      </sheetData>
      <sheetData sheetId="4472">
        <row r="9">
          <cell r="A9" t="str">
            <v>A</v>
          </cell>
        </row>
      </sheetData>
      <sheetData sheetId="4473">
        <row r="9">
          <cell r="A9" t="str">
            <v>A</v>
          </cell>
        </row>
      </sheetData>
      <sheetData sheetId="4474">
        <row r="9">
          <cell r="A9" t="str">
            <v>A</v>
          </cell>
        </row>
      </sheetData>
      <sheetData sheetId="4475">
        <row r="9">
          <cell r="A9" t="str">
            <v>A</v>
          </cell>
        </row>
      </sheetData>
      <sheetData sheetId="4476">
        <row r="9">
          <cell r="A9" t="str">
            <v>A</v>
          </cell>
        </row>
      </sheetData>
      <sheetData sheetId="4477">
        <row r="9">
          <cell r="A9" t="str">
            <v>A</v>
          </cell>
        </row>
      </sheetData>
      <sheetData sheetId="4478">
        <row r="9">
          <cell r="A9" t="str">
            <v>A</v>
          </cell>
        </row>
      </sheetData>
      <sheetData sheetId="4479">
        <row r="9">
          <cell r="A9" t="str">
            <v>A</v>
          </cell>
        </row>
      </sheetData>
      <sheetData sheetId="4480">
        <row r="9">
          <cell r="A9" t="str">
            <v>A</v>
          </cell>
        </row>
      </sheetData>
      <sheetData sheetId="4481">
        <row r="9">
          <cell r="A9" t="str">
            <v>A</v>
          </cell>
        </row>
      </sheetData>
      <sheetData sheetId="4482">
        <row r="9">
          <cell r="A9" t="str">
            <v>A</v>
          </cell>
        </row>
      </sheetData>
      <sheetData sheetId="4483">
        <row r="9">
          <cell r="A9" t="str">
            <v>A</v>
          </cell>
        </row>
      </sheetData>
      <sheetData sheetId="4484">
        <row r="9">
          <cell r="A9" t="str">
            <v>A</v>
          </cell>
        </row>
      </sheetData>
      <sheetData sheetId="4485">
        <row r="9">
          <cell r="A9" t="str">
            <v>A</v>
          </cell>
        </row>
      </sheetData>
      <sheetData sheetId="4486">
        <row r="9">
          <cell r="A9" t="str">
            <v>A</v>
          </cell>
        </row>
      </sheetData>
      <sheetData sheetId="4487">
        <row r="9">
          <cell r="A9" t="str">
            <v>A</v>
          </cell>
        </row>
      </sheetData>
      <sheetData sheetId="4488">
        <row r="9">
          <cell r="A9" t="str">
            <v>A</v>
          </cell>
        </row>
      </sheetData>
      <sheetData sheetId="4489">
        <row r="9">
          <cell r="A9" t="str">
            <v>A</v>
          </cell>
        </row>
      </sheetData>
      <sheetData sheetId="4490">
        <row r="9">
          <cell r="A9" t="str">
            <v>A</v>
          </cell>
        </row>
      </sheetData>
      <sheetData sheetId="4491">
        <row r="9">
          <cell r="A9" t="str">
            <v>A</v>
          </cell>
        </row>
      </sheetData>
      <sheetData sheetId="4492">
        <row r="9">
          <cell r="A9" t="str">
            <v>A</v>
          </cell>
        </row>
      </sheetData>
      <sheetData sheetId="4493">
        <row r="9">
          <cell r="A9" t="str">
            <v>A</v>
          </cell>
        </row>
      </sheetData>
      <sheetData sheetId="4494">
        <row r="9">
          <cell r="A9" t="str">
            <v>A</v>
          </cell>
        </row>
      </sheetData>
      <sheetData sheetId="4495">
        <row r="9">
          <cell r="A9" t="str">
            <v>A</v>
          </cell>
        </row>
      </sheetData>
      <sheetData sheetId="4496">
        <row r="9">
          <cell r="A9" t="str">
            <v>A</v>
          </cell>
        </row>
      </sheetData>
      <sheetData sheetId="4497">
        <row r="9">
          <cell r="A9" t="str">
            <v>A</v>
          </cell>
        </row>
      </sheetData>
      <sheetData sheetId="4498">
        <row r="9">
          <cell r="A9" t="str">
            <v>A</v>
          </cell>
        </row>
      </sheetData>
      <sheetData sheetId="4499">
        <row r="9">
          <cell r="A9" t="str">
            <v>A</v>
          </cell>
        </row>
      </sheetData>
      <sheetData sheetId="4500">
        <row r="9">
          <cell r="A9" t="str">
            <v>A</v>
          </cell>
        </row>
      </sheetData>
      <sheetData sheetId="4501">
        <row r="9">
          <cell r="A9" t="str">
            <v>A</v>
          </cell>
        </row>
      </sheetData>
      <sheetData sheetId="4502">
        <row r="9">
          <cell r="A9" t="str">
            <v>A</v>
          </cell>
        </row>
      </sheetData>
      <sheetData sheetId="4503">
        <row r="9">
          <cell r="A9" t="str">
            <v>A</v>
          </cell>
        </row>
      </sheetData>
      <sheetData sheetId="4504">
        <row r="9">
          <cell r="A9" t="str">
            <v>A</v>
          </cell>
        </row>
      </sheetData>
      <sheetData sheetId="4505">
        <row r="9">
          <cell r="A9" t="str">
            <v>A</v>
          </cell>
        </row>
      </sheetData>
      <sheetData sheetId="4506">
        <row r="9">
          <cell r="A9" t="str">
            <v>A</v>
          </cell>
        </row>
      </sheetData>
      <sheetData sheetId="4507">
        <row r="9">
          <cell r="A9" t="str">
            <v>A</v>
          </cell>
        </row>
      </sheetData>
      <sheetData sheetId="4508">
        <row r="9">
          <cell r="A9" t="str">
            <v>A</v>
          </cell>
        </row>
      </sheetData>
      <sheetData sheetId="4509">
        <row r="9">
          <cell r="A9" t="str">
            <v>A</v>
          </cell>
        </row>
      </sheetData>
      <sheetData sheetId="4510">
        <row r="9">
          <cell r="A9" t="str">
            <v>A</v>
          </cell>
        </row>
      </sheetData>
      <sheetData sheetId="4511">
        <row r="9">
          <cell r="A9" t="str">
            <v>A</v>
          </cell>
        </row>
      </sheetData>
      <sheetData sheetId="4512">
        <row r="9">
          <cell r="A9" t="str">
            <v>A</v>
          </cell>
        </row>
      </sheetData>
      <sheetData sheetId="4513">
        <row r="9">
          <cell r="A9" t="str">
            <v>A</v>
          </cell>
        </row>
      </sheetData>
      <sheetData sheetId="4514">
        <row r="9">
          <cell r="A9" t="str">
            <v>A</v>
          </cell>
        </row>
      </sheetData>
      <sheetData sheetId="4515">
        <row r="9">
          <cell r="A9" t="str">
            <v>A</v>
          </cell>
        </row>
      </sheetData>
      <sheetData sheetId="4516">
        <row r="9">
          <cell r="A9" t="str">
            <v>A</v>
          </cell>
        </row>
      </sheetData>
      <sheetData sheetId="4517">
        <row r="9">
          <cell r="A9" t="str">
            <v>A</v>
          </cell>
        </row>
      </sheetData>
      <sheetData sheetId="4518">
        <row r="9">
          <cell r="A9" t="str">
            <v>A</v>
          </cell>
        </row>
      </sheetData>
      <sheetData sheetId="4519">
        <row r="9">
          <cell r="A9" t="str">
            <v>A</v>
          </cell>
        </row>
      </sheetData>
      <sheetData sheetId="4520">
        <row r="9">
          <cell r="A9" t="str">
            <v>A</v>
          </cell>
        </row>
      </sheetData>
      <sheetData sheetId="4521">
        <row r="9">
          <cell r="A9" t="str">
            <v>A</v>
          </cell>
        </row>
      </sheetData>
      <sheetData sheetId="4522">
        <row r="9">
          <cell r="A9" t="str">
            <v>A</v>
          </cell>
        </row>
      </sheetData>
      <sheetData sheetId="4523">
        <row r="9">
          <cell r="A9" t="str">
            <v>A</v>
          </cell>
        </row>
      </sheetData>
      <sheetData sheetId="4524">
        <row r="9">
          <cell r="A9" t="str">
            <v>A</v>
          </cell>
        </row>
      </sheetData>
      <sheetData sheetId="4525">
        <row r="9">
          <cell r="A9" t="str">
            <v>A</v>
          </cell>
        </row>
      </sheetData>
      <sheetData sheetId="4526">
        <row r="9">
          <cell r="A9" t="str">
            <v>A</v>
          </cell>
        </row>
      </sheetData>
      <sheetData sheetId="4527">
        <row r="9">
          <cell r="A9" t="str">
            <v>A</v>
          </cell>
        </row>
      </sheetData>
      <sheetData sheetId="4528">
        <row r="9">
          <cell r="A9" t="str">
            <v>A</v>
          </cell>
        </row>
      </sheetData>
      <sheetData sheetId="4529">
        <row r="9">
          <cell r="A9" t="str">
            <v>A</v>
          </cell>
        </row>
      </sheetData>
      <sheetData sheetId="4530">
        <row r="9">
          <cell r="A9" t="str">
            <v>A</v>
          </cell>
        </row>
      </sheetData>
      <sheetData sheetId="4531">
        <row r="9">
          <cell r="A9" t="str">
            <v>A</v>
          </cell>
        </row>
      </sheetData>
      <sheetData sheetId="4532">
        <row r="9">
          <cell r="A9" t="str">
            <v>A</v>
          </cell>
        </row>
      </sheetData>
      <sheetData sheetId="4533">
        <row r="9">
          <cell r="A9" t="str">
            <v>A</v>
          </cell>
        </row>
      </sheetData>
      <sheetData sheetId="4534">
        <row r="9">
          <cell r="A9" t="str">
            <v>A</v>
          </cell>
        </row>
      </sheetData>
      <sheetData sheetId="4535">
        <row r="9">
          <cell r="A9" t="str">
            <v>A</v>
          </cell>
        </row>
      </sheetData>
      <sheetData sheetId="4536">
        <row r="9">
          <cell r="A9" t="str">
            <v>A</v>
          </cell>
        </row>
      </sheetData>
      <sheetData sheetId="4537">
        <row r="9">
          <cell r="A9" t="str">
            <v>A</v>
          </cell>
        </row>
      </sheetData>
      <sheetData sheetId="4538">
        <row r="9">
          <cell r="A9" t="str">
            <v>A</v>
          </cell>
        </row>
      </sheetData>
      <sheetData sheetId="4539">
        <row r="9">
          <cell r="A9" t="str">
            <v>A</v>
          </cell>
        </row>
      </sheetData>
      <sheetData sheetId="4540">
        <row r="9">
          <cell r="A9" t="str">
            <v>A</v>
          </cell>
        </row>
      </sheetData>
      <sheetData sheetId="4541">
        <row r="9">
          <cell r="A9" t="str">
            <v>A</v>
          </cell>
        </row>
      </sheetData>
      <sheetData sheetId="4542">
        <row r="9">
          <cell r="A9" t="str">
            <v>A</v>
          </cell>
        </row>
      </sheetData>
      <sheetData sheetId="4543">
        <row r="9">
          <cell r="A9" t="str">
            <v>A</v>
          </cell>
        </row>
      </sheetData>
      <sheetData sheetId="4544">
        <row r="9">
          <cell r="A9" t="str">
            <v>A</v>
          </cell>
        </row>
      </sheetData>
      <sheetData sheetId="4545">
        <row r="9">
          <cell r="A9" t="str">
            <v>A</v>
          </cell>
        </row>
      </sheetData>
      <sheetData sheetId="4546">
        <row r="9">
          <cell r="A9" t="str">
            <v>A</v>
          </cell>
        </row>
      </sheetData>
      <sheetData sheetId="4547">
        <row r="9">
          <cell r="A9" t="str">
            <v>A</v>
          </cell>
        </row>
      </sheetData>
      <sheetData sheetId="4548">
        <row r="9">
          <cell r="A9" t="str">
            <v>A</v>
          </cell>
        </row>
      </sheetData>
      <sheetData sheetId="4549">
        <row r="9">
          <cell r="A9" t="str">
            <v>A</v>
          </cell>
        </row>
      </sheetData>
      <sheetData sheetId="4550">
        <row r="9">
          <cell r="A9" t="str">
            <v>A</v>
          </cell>
        </row>
      </sheetData>
      <sheetData sheetId="4551">
        <row r="9">
          <cell r="A9" t="str">
            <v>A</v>
          </cell>
        </row>
      </sheetData>
      <sheetData sheetId="4552">
        <row r="9">
          <cell r="A9" t="str">
            <v>A</v>
          </cell>
        </row>
      </sheetData>
      <sheetData sheetId="4553">
        <row r="9">
          <cell r="A9" t="str">
            <v>A</v>
          </cell>
        </row>
      </sheetData>
      <sheetData sheetId="4554">
        <row r="9">
          <cell r="A9" t="str">
            <v>A</v>
          </cell>
        </row>
      </sheetData>
      <sheetData sheetId="4555">
        <row r="9">
          <cell r="A9" t="str">
            <v>A</v>
          </cell>
        </row>
      </sheetData>
      <sheetData sheetId="4556">
        <row r="9">
          <cell r="A9" t="str">
            <v>A</v>
          </cell>
        </row>
      </sheetData>
      <sheetData sheetId="4557">
        <row r="9">
          <cell r="A9" t="str">
            <v>A</v>
          </cell>
        </row>
      </sheetData>
      <sheetData sheetId="4558">
        <row r="9">
          <cell r="A9" t="str">
            <v>A</v>
          </cell>
        </row>
      </sheetData>
      <sheetData sheetId="4559">
        <row r="9">
          <cell r="A9" t="str">
            <v>A</v>
          </cell>
        </row>
      </sheetData>
      <sheetData sheetId="4560">
        <row r="9">
          <cell r="A9" t="str">
            <v>A</v>
          </cell>
        </row>
      </sheetData>
      <sheetData sheetId="4561">
        <row r="9">
          <cell r="A9" t="str">
            <v>A</v>
          </cell>
        </row>
      </sheetData>
      <sheetData sheetId="4562">
        <row r="9">
          <cell r="A9" t="str">
            <v>A</v>
          </cell>
        </row>
      </sheetData>
      <sheetData sheetId="4563">
        <row r="9">
          <cell r="A9" t="str">
            <v>A</v>
          </cell>
        </row>
      </sheetData>
      <sheetData sheetId="4564">
        <row r="9">
          <cell r="A9" t="str">
            <v>A</v>
          </cell>
        </row>
      </sheetData>
      <sheetData sheetId="4565">
        <row r="9">
          <cell r="A9" t="str">
            <v>A</v>
          </cell>
        </row>
      </sheetData>
      <sheetData sheetId="4566">
        <row r="9">
          <cell r="A9" t="str">
            <v>A</v>
          </cell>
        </row>
      </sheetData>
      <sheetData sheetId="4567">
        <row r="9">
          <cell r="A9" t="str">
            <v>A</v>
          </cell>
        </row>
      </sheetData>
      <sheetData sheetId="4568">
        <row r="9">
          <cell r="A9" t="str">
            <v>A</v>
          </cell>
        </row>
      </sheetData>
      <sheetData sheetId="4569">
        <row r="9">
          <cell r="A9" t="str">
            <v>A</v>
          </cell>
        </row>
      </sheetData>
      <sheetData sheetId="4570">
        <row r="9">
          <cell r="A9" t="str">
            <v>A</v>
          </cell>
        </row>
      </sheetData>
      <sheetData sheetId="4571">
        <row r="9">
          <cell r="A9" t="str">
            <v>A</v>
          </cell>
        </row>
      </sheetData>
      <sheetData sheetId="4572">
        <row r="9">
          <cell r="A9" t="str">
            <v>A</v>
          </cell>
        </row>
      </sheetData>
      <sheetData sheetId="4573">
        <row r="9">
          <cell r="A9" t="str">
            <v>A</v>
          </cell>
        </row>
      </sheetData>
      <sheetData sheetId="4574">
        <row r="9">
          <cell r="A9" t="str">
            <v>A</v>
          </cell>
        </row>
      </sheetData>
      <sheetData sheetId="4575">
        <row r="9">
          <cell r="A9" t="str">
            <v>A</v>
          </cell>
        </row>
      </sheetData>
      <sheetData sheetId="4576">
        <row r="9">
          <cell r="A9" t="str">
            <v>A</v>
          </cell>
        </row>
      </sheetData>
      <sheetData sheetId="4577">
        <row r="9">
          <cell r="A9" t="str">
            <v>A</v>
          </cell>
        </row>
      </sheetData>
      <sheetData sheetId="4578">
        <row r="9">
          <cell r="A9" t="str">
            <v>A</v>
          </cell>
        </row>
      </sheetData>
      <sheetData sheetId="4579">
        <row r="9">
          <cell r="A9" t="str">
            <v>A</v>
          </cell>
        </row>
      </sheetData>
      <sheetData sheetId="4580">
        <row r="9">
          <cell r="A9" t="str">
            <v>A</v>
          </cell>
        </row>
      </sheetData>
      <sheetData sheetId="4581">
        <row r="9">
          <cell r="A9" t="str">
            <v>A</v>
          </cell>
        </row>
      </sheetData>
      <sheetData sheetId="4582">
        <row r="9">
          <cell r="A9" t="str">
            <v>A</v>
          </cell>
        </row>
      </sheetData>
      <sheetData sheetId="4583">
        <row r="9">
          <cell r="A9" t="str">
            <v>A</v>
          </cell>
        </row>
      </sheetData>
      <sheetData sheetId="4584">
        <row r="9">
          <cell r="A9" t="str">
            <v>A</v>
          </cell>
        </row>
      </sheetData>
      <sheetData sheetId="4585">
        <row r="9">
          <cell r="A9" t="str">
            <v>A</v>
          </cell>
        </row>
      </sheetData>
      <sheetData sheetId="4586">
        <row r="9">
          <cell r="A9" t="str">
            <v>A</v>
          </cell>
        </row>
      </sheetData>
      <sheetData sheetId="4587">
        <row r="9">
          <cell r="A9" t="str">
            <v>A</v>
          </cell>
        </row>
      </sheetData>
      <sheetData sheetId="4588">
        <row r="9">
          <cell r="A9" t="str">
            <v>A</v>
          </cell>
        </row>
      </sheetData>
      <sheetData sheetId="4589">
        <row r="9">
          <cell r="A9" t="str">
            <v>A</v>
          </cell>
        </row>
      </sheetData>
      <sheetData sheetId="4590">
        <row r="9">
          <cell r="A9" t="str">
            <v>A</v>
          </cell>
        </row>
      </sheetData>
      <sheetData sheetId="4591">
        <row r="9">
          <cell r="A9" t="str">
            <v>A</v>
          </cell>
        </row>
      </sheetData>
      <sheetData sheetId="4592">
        <row r="9">
          <cell r="A9" t="str">
            <v>A</v>
          </cell>
        </row>
      </sheetData>
      <sheetData sheetId="4593">
        <row r="9">
          <cell r="A9" t="str">
            <v>A</v>
          </cell>
        </row>
      </sheetData>
      <sheetData sheetId="4594">
        <row r="9">
          <cell r="A9" t="str">
            <v>A</v>
          </cell>
        </row>
      </sheetData>
      <sheetData sheetId="4595">
        <row r="9">
          <cell r="A9" t="str">
            <v>A</v>
          </cell>
        </row>
      </sheetData>
      <sheetData sheetId="4596">
        <row r="9">
          <cell r="A9" t="str">
            <v>A</v>
          </cell>
        </row>
      </sheetData>
      <sheetData sheetId="4597">
        <row r="9">
          <cell r="A9" t="str">
            <v>A</v>
          </cell>
        </row>
      </sheetData>
      <sheetData sheetId="4598">
        <row r="9">
          <cell r="A9" t="str">
            <v>A</v>
          </cell>
        </row>
      </sheetData>
      <sheetData sheetId="4599">
        <row r="9">
          <cell r="A9" t="str">
            <v>A</v>
          </cell>
        </row>
      </sheetData>
      <sheetData sheetId="4600">
        <row r="9">
          <cell r="A9" t="str">
            <v>A</v>
          </cell>
        </row>
      </sheetData>
      <sheetData sheetId="4601">
        <row r="9">
          <cell r="A9" t="str">
            <v>A</v>
          </cell>
        </row>
      </sheetData>
      <sheetData sheetId="4602">
        <row r="9">
          <cell r="A9" t="str">
            <v>A</v>
          </cell>
        </row>
      </sheetData>
      <sheetData sheetId="4603">
        <row r="9">
          <cell r="A9" t="str">
            <v>A</v>
          </cell>
        </row>
      </sheetData>
      <sheetData sheetId="4604">
        <row r="9">
          <cell r="A9" t="str">
            <v>A</v>
          </cell>
        </row>
      </sheetData>
      <sheetData sheetId="4605">
        <row r="9">
          <cell r="A9" t="str">
            <v>A</v>
          </cell>
        </row>
      </sheetData>
      <sheetData sheetId="4606">
        <row r="9">
          <cell r="A9" t="str">
            <v>A</v>
          </cell>
        </row>
      </sheetData>
      <sheetData sheetId="4607">
        <row r="9">
          <cell r="A9" t="str">
            <v>A</v>
          </cell>
        </row>
      </sheetData>
      <sheetData sheetId="4608">
        <row r="9">
          <cell r="A9" t="str">
            <v>A</v>
          </cell>
        </row>
      </sheetData>
      <sheetData sheetId="4609">
        <row r="9">
          <cell r="A9" t="str">
            <v>A</v>
          </cell>
        </row>
      </sheetData>
      <sheetData sheetId="4610">
        <row r="9">
          <cell r="A9" t="str">
            <v>A</v>
          </cell>
        </row>
      </sheetData>
      <sheetData sheetId="4611">
        <row r="9">
          <cell r="A9" t="str">
            <v>A</v>
          </cell>
        </row>
      </sheetData>
      <sheetData sheetId="4612">
        <row r="9">
          <cell r="A9" t="str">
            <v>A</v>
          </cell>
        </row>
      </sheetData>
      <sheetData sheetId="4613">
        <row r="9">
          <cell r="A9" t="str">
            <v>A</v>
          </cell>
        </row>
      </sheetData>
      <sheetData sheetId="4614">
        <row r="9">
          <cell r="A9" t="str">
            <v>A</v>
          </cell>
        </row>
      </sheetData>
      <sheetData sheetId="4615">
        <row r="9">
          <cell r="A9" t="str">
            <v>A</v>
          </cell>
        </row>
      </sheetData>
      <sheetData sheetId="4616">
        <row r="9">
          <cell r="A9" t="str">
            <v>A</v>
          </cell>
        </row>
      </sheetData>
      <sheetData sheetId="4617">
        <row r="9">
          <cell r="A9" t="str">
            <v>A</v>
          </cell>
        </row>
      </sheetData>
      <sheetData sheetId="4618">
        <row r="9">
          <cell r="A9" t="str">
            <v>A</v>
          </cell>
        </row>
      </sheetData>
      <sheetData sheetId="4619">
        <row r="9">
          <cell r="A9" t="str">
            <v>A</v>
          </cell>
        </row>
      </sheetData>
      <sheetData sheetId="4620">
        <row r="9">
          <cell r="A9" t="str">
            <v>A</v>
          </cell>
        </row>
      </sheetData>
      <sheetData sheetId="4621">
        <row r="9">
          <cell r="A9" t="str">
            <v>A</v>
          </cell>
        </row>
      </sheetData>
      <sheetData sheetId="4622">
        <row r="9">
          <cell r="A9" t="str">
            <v>A</v>
          </cell>
        </row>
      </sheetData>
      <sheetData sheetId="4623">
        <row r="9">
          <cell r="A9" t="str">
            <v>A</v>
          </cell>
        </row>
      </sheetData>
      <sheetData sheetId="4624">
        <row r="9">
          <cell r="A9" t="str">
            <v>A</v>
          </cell>
        </row>
      </sheetData>
      <sheetData sheetId="4625">
        <row r="9">
          <cell r="A9" t="str">
            <v>A</v>
          </cell>
        </row>
      </sheetData>
      <sheetData sheetId="4626">
        <row r="9">
          <cell r="A9" t="str">
            <v>A</v>
          </cell>
        </row>
      </sheetData>
      <sheetData sheetId="4627">
        <row r="9">
          <cell r="A9" t="str">
            <v>A</v>
          </cell>
        </row>
      </sheetData>
      <sheetData sheetId="4628">
        <row r="9">
          <cell r="A9" t="str">
            <v>A</v>
          </cell>
        </row>
      </sheetData>
      <sheetData sheetId="4629">
        <row r="9">
          <cell r="A9" t="str">
            <v>A</v>
          </cell>
        </row>
      </sheetData>
      <sheetData sheetId="4630">
        <row r="9">
          <cell r="A9" t="str">
            <v>A</v>
          </cell>
        </row>
      </sheetData>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ow r="9">
          <cell r="A9" t="str">
            <v>A</v>
          </cell>
        </row>
      </sheetData>
      <sheetData sheetId="4643"/>
      <sheetData sheetId="4644"/>
      <sheetData sheetId="4645"/>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ow r="9">
          <cell r="A9" t="str">
            <v>A</v>
          </cell>
        </row>
      </sheetData>
      <sheetData sheetId="4655">
        <row r="9">
          <cell r="A9" t="str">
            <v>A</v>
          </cell>
        </row>
      </sheetData>
      <sheetData sheetId="4656">
        <row r="9">
          <cell r="A9" t="str">
            <v>A</v>
          </cell>
        </row>
      </sheetData>
      <sheetData sheetId="4657"/>
      <sheetData sheetId="4658"/>
      <sheetData sheetId="4659" refreshError="1"/>
      <sheetData sheetId="4660" refreshError="1"/>
      <sheetData sheetId="4661" refreshError="1"/>
      <sheetData sheetId="4662" refreshError="1"/>
      <sheetData sheetId="4663">
        <row r="9">
          <cell r="A9" t="str">
            <v>A</v>
          </cell>
        </row>
      </sheetData>
      <sheetData sheetId="4664">
        <row r="9">
          <cell r="A9" t="str">
            <v>A</v>
          </cell>
        </row>
      </sheetData>
      <sheetData sheetId="4665">
        <row r="9">
          <cell r="A9" t="str">
            <v>A</v>
          </cell>
        </row>
      </sheetData>
      <sheetData sheetId="4666">
        <row r="9">
          <cell r="A9" t="str">
            <v>A</v>
          </cell>
        </row>
      </sheetData>
      <sheetData sheetId="4667">
        <row r="9">
          <cell r="A9" t="str">
            <v>A</v>
          </cell>
        </row>
      </sheetData>
      <sheetData sheetId="4668">
        <row r="9">
          <cell r="A9" t="str">
            <v>A</v>
          </cell>
        </row>
      </sheetData>
      <sheetData sheetId="4669">
        <row r="9">
          <cell r="A9" t="str">
            <v>A</v>
          </cell>
        </row>
      </sheetData>
      <sheetData sheetId="4670">
        <row r="9">
          <cell r="A9" t="str">
            <v>A</v>
          </cell>
        </row>
      </sheetData>
      <sheetData sheetId="4671">
        <row r="9">
          <cell r="A9" t="str">
            <v>A</v>
          </cell>
        </row>
      </sheetData>
      <sheetData sheetId="4672">
        <row r="9">
          <cell r="A9" t="str">
            <v>A</v>
          </cell>
        </row>
      </sheetData>
      <sheetData sheetId="4673">
        <row r="9">
          <cell r="A9" t="str">
            <v>A</v>
          </cell>
        </row>
      </sheetData>
      <sheetData sheetId="4674">
        <row r="9">
          <cell r="A9" t="str">
            <v>A</v>
          </cell>
        </row>
      </sheetData>
      <sheetData sheetId="4675">
        <row r="9">
          <cell r="A9" t="str">
            <v>A</v>
          </cell>
        </row>
      </sheetData>
      <sheetData sheetId="4676">
        <row r="9">
          <cell r="A9" t="str">
            <v>A</v>
          </cell>
        </row>
      </sheetData>
      <sheetData sheetId="4677">
        <row r="9">
          <cell r="A9" t="str">
            <v>A</v>
          </cell>
        </row>
      </sheetData>
      <sheetData sheetId="4678">
        <row r="9">
          <cell r="A9" t="str">
            <v>A</v>
          </cell>
        </row>
      </sheetData>
      <sheetData sheetId="4679">
        <row r="9">
          <cell r="A9" t="str">
            <v>A</v>
          </cell>
        </row>
      </sheetData>
      <sheetData sheetId="4680">
        <row r="9">
          <cell r="A9" t="str">
            <v>A</v>
          </cell>
        </row>
      </sheetData>
      <sheetData sheetId="4681">
        <row r="9">
          <cell r="A9" t="str">
            <v>A</v>
          </cell>
        </row>
      </sheetData>
      <sheetData sheetId="4682">
        <row r="9">
          <cell r="A9" t="str">
            <v>A</v>
          </cell>
        </row>
      </sheetData>
      <sheetData sheetId="4683">
        <row r="9">
          <cell r="A9" t="str">
            <v>A</v>
          </cell>
        </row>
      </sheetData>
      <sheetData sheetId="4684">
        <row r="9">
          <cell r="A9" t="str">
            <v>A</v>
          </cell>
        </row>
      </sheetData>
      <sheetData sheetId="4685"/>
      <sheetData sheetId="4686"/>
      <sheetData sheetId="4687" refreshError="1"/>
      <sheetData sheetId="4688" refreshError="1"/>
      <sheetData sheetId="4689"/>
      <sheetData sheetId="4690" refreshError="1"/>
      <sheetData sheetId="4691" refreshError="1"/>
      <sheetData sheetId="4692"/>
      <sheetData sheetId="4693"/>
      <sheetData sheetId="4694"/>
      <sheetData sheetId="4695"/>
      <sheetData sheetId="4696"/>
      <sheetData sheetId="4697"/>
      <sheetData sheetId="4698"/>
      <sheetData sheetId="4699">
        <row r="9">
          <cell r="A9" t="str">
            <v>A</v>
          </cell>
        </row>
      </sheetData>
      <sheetData sheetId="4700">
        <row r="9">
          <cell r="A9" t="str">
            <v>A</v>
          </cell>
        </row>
      </sheetData>
      <sheetData sheetId="4701"/>
      <sheetData sheetId="4702"/>
      <sheetData sheetId="4703">
        <row r="9">
          <cell r="A9" t="str">
            <v>A</v>
          </cell>
        </row>
      </sheetData>
      <sheetData sheetId="4704">
        <row r="9">
          <cell r="A9" t="str">
            <v>A</v>
          </cell>
        </row>
      </sheetData>
      <sheetData sheetId="4705">
        <row r="9">
          <cell r="A9" t="str">
            <v>A</v>
          </cell>
        </row>
      </sheetData>
      <sheetData sheetId="4706">
        <row r="9">
          <cell r="A9" t="str">
            <v>A</v>
          </cell>
        </row>
      </sheetData>
      <sheetData sheetId="4707">
        <row r="9">
          <cell r="A9" t="str">
            <v>A</v>
          </cell>
        </row>
      </sheetData>
      <sheetData sheetId="4708">
        <row r="9">
          <cell r="A9" t="str">
            <v>A</v>
          </cell>
        </row>
      </sheetData>
      <sheetData sheetId="4709">
        <row r="9">
          <cell r="A9" t="str">
            <v>A</v>
          </cell>
        </row>
      </sheetData>
      <sheetData sheetId="4710">
        <row r="9">
          <cell r="A9" t="str">
            <v>A</v>
          </cell>
        </row>
      </sheetData>
      <sheetData sheetId="4711">
        <row r="9">
          <cell r="A9" t="str">
            <v>A</v>
          </cell>
        </row>
      </sheetData>
      <sheetData sheetId="4712">
        <row r="9">
          <cell r="A9" t="str">
            <v>A</v>
          </cell>
        </row>
      </sheetData>
      <sheetData sheetId="4713">
        <row r="9">
          <cell r="A9" t="str">
            <v>A</v>
          </cell>
        </row>
      </sheetData>
      <sheetData sheetId="4714">
        <row r="9">
          <cell r="A9" t="str">
            <v>A</v>
          </cell>
        </row>
      </sheetData>
      <sheetData sheetId="4715">
        <row r="9">
          <cell r="A9" t="str">
            <v>A</v>
          </cell>
        </row>
      </sheetData>
      <sheetData sheetId="4716">
        <row r="9">
          <cell r="A9" t="str">
            <v>A</v>
          </cell>
        </row>
      </sheetData>
      <sheetData sheetId="4717">
        <row r="9">
          <cell r="A9" t="str">
            <v>A</v>
          </cell>
        </row>
      </sheetData>
      <sheetData sheetId="4718">
        <row r="9">
          <cell r="A9" t="str">
            <v>A</v>
          </cell>
        </row>
      </sheetData>
      <sheetData sheetId="4719">
        <row r="9">
          <cell r="A9" t="str">
            <v>A</v>
          </cell>
        </row>
      </sheetData>
      <sheetData sheetId="4720">
        <row r="9">
          <cell r="A9" t="str">
            <v>A</v>
          </cell>
        </row>
      </sheetData>
      <sheetData sheetId="4721">
        <row r="9">
          <cell r="A9" t="str">
            <v>A</v>
          </cell>
        </row>
      </sheetData>
      <sheetData sheetId="4722">
        <row r="9">
          <cell r="A9" t="str">
            <v>A</v>
          </cell>
        </row>
      </sheetData>
      <sheetData sheetId="4723">
        <row r="9">
          <cell r="A9" t="str">
            <v>A</v>
          </cell>
        </row>
      </sheetData>
      <sheetData sheetId="4724">
        <row r="9">
          <cell r="A9" t="str">
            <v>A</v>
          </cell>
        </row>
      </sheetData>
      <sheetData sheetId="4725">
        <row r="9">
          <cell r="A9" t="str">
            <v>A</v>
          </cell>
        </row>
      </sheetData>
      <sheetData sheetId="4726">
        <row r="9">
          <cell r="A9" t="str">
            <v>A</v>
          </cell>
        </row>
      </sheetData>
      <sheetData sheetId="4727">
        <row r="9">
          <cell r="A9" t="str">
            <v>A</v>
          </cell>
        </row>
      </sheetData>
      <sheetData sheetId="4728">
        <row r="9">
          <cell r="A9" t="str">
            <v>A</v>
          </cell>
        </row>
      </sheetData>
      <sheetData sheetId="4729">
        <row r="9">
          <cell r="A9" t="str">
            <v>A</v>
          </cell>
        </row>
      </sheetData>
      <sheetData sheetId="4730">
        <row r="9">
          <cell r="A9" t="str">
            <v>A</v>
          </cell>
        </row>
      </sheetData>
      <sheetData sheetId="4731">
        <row r="9">
          <cell r="A9" t="str">
            <v>A</v>
          </cell>
        </row>
      </sheetData>
      <sheetData sheetId="4732">
        <row r="9">
          <cell r="A9" t="str">
            <v>A</v>
          </cell>
        </row>
      </sheetData>
      <sheetData sheetId="4733">
        <row r="9">
          <cell r="A9" t="str">
            <v>A</v>
          </cell>
        </row>
      </sheetData>
      <sheetData sheetId="4734">
        <row r="9">
          <cell r="A9" t="str">
            <v>A</v>
          </cell>
        </row>
      </sheetData>
      <sheetData sheetId="4735">
        <row r="9">
          <cell r="A9" t="str">
            <v>A</v>
          </cell>
        </row>
      </sheetData>
      <sheetData sheetId="4736">
        <row r="9">
          <cell r="A9" t="str">
            <v>A</v>
          </cell>
        </row>
      </sheetData>
      <sheetData sheetId="4737">
        <row r="9">
          <cell r="A9" t="str">
            <v>A</v>
          </cell>
        </row>
      </sheetData>
      <sheetData sheetId="4738">
        <row r="9">
          <cell r="A9" t="str">
            <v>A</v>
          </cell>
        </row>
      </sheetData>
      <sheetData sheetId="4739">
        <row r="9">
          <cell r="A9" t="str">
            <v>A</v>
          </cell>
        </row>
      </sheetData>
      <sheetData sheetId="4740">
        <row r="9">
          <cell r="A9" t="str">
            <v>A</v>
          </cell>
        </row>
      </sheetData>
      <sheetData sheetId="4741">
        <row r="9">
          <cell r="A9" t="str">
            <v>A</v>
          </cell>
        </row>
      </sheetData>
      <sheetData sheetId="4742">
        <row r="9">
          <cell r="A9" t="str">
            <v>A</v>
          </cell>
        </row>
      </sheetData>
      <sheetData sheetId="4743">
        <row r="9">
          <cell r="A9" t="str">
            <v>A</v>
          </cell>
        </row>
      </sheetData>
      <sheetData sheetId="4744">
        <row r="9">
          <cell r="A9" t="str">
            <v>A</v>
          </cell>
        </row>
      </sheetData>
      <sheetData sheetId="4745">
        <row r="9">
          <cell r="A9" t="str">
            <v>A</v>
          </cell>
        </row>
      </sheetData>
      <sheetData sheetId="4746">
        <row r="9">
          <cell r="A9" t="str">
            <v>A</v>
          </cell>
        </row>
      </sheetData>
      <sheetData sheetId="4747">
        <row r="9">
          <cell r="A9" t="str">
            <v>A</v>
          </cell>
        </row>
      </sheetData>
      <sheetData sheetId="4748">
        <row r="9">
          <cell r="A9" t="str">
            <v>A</v>
          </cell>
        </row>
      </sheetData>
      <sheetData sheetId="4749">
        <row r="9">
          <cell r="A9" t="str">
            <v>A</v>
          </cell>
        </row>
      </sheetData>
      <sheetData sheetId="4750">
        <row r="9">
          <cell r="A9" t="str">
            <v>A</v>
          </cell>
        </row>
      </sheetData>
      <sheetData sheetId="4751">
        <row r="9">
          <cell r="A9" t="str">
            <v>A</v>
          </cell>
        </row>
      </sheetData>
      <sheetData sheetId="4752">
        <row r="9">
          <cell r="A9" t="str">
            <v>A</v>
          </cell>
        </row>
      </sheetData>
      <sheetData sheetId="4753">
        <row r="9">
          <cell r="A9" t="str">
            <v>A</v>
          </cell>
        </row>
      </sheetData>
      <sheetData sheetId="4754">
        <row r="9">
          <cell r="A9" t="str">
            <v>A</v>
          </cell>
        </row>
      </sheetData>
      <sheetData sheetId="4755">
        <row r="9">
          <cell r="A9" t="str">
            <v>A</v>
          </cell>
        </row>
      </sheetData>
      <sheetData sheetId="4756">
        <row r="9">
          <cell r="A9" t="str">
            <v>A</v>
          </cell>
        </row>
      </sheetData>
      <sheetData sheetId="4757">
        <row r="9">
          <cell r="A9" t="str">
            <v>A</v>
          </cell>
        </row>
      </sheetData>
      <sheetData sheetId="4758">
        <row r="9">
          <cell r="A9" t="str">
            <v>A</v>
          </cell>
        </row>
      </sheetData>
      <sheetData sheetId="4759">
        <row r="9">
          <cell r="A9" t="str">
            <v>A</v>
          </cell>
        </row>
      </sheetData>
      <sheetData sheetId="4760">
        <row r="9">
          <cell r="A9" t="str">
            <v>A</v>
          </cell>
        </row>
      </sheetData>
      <sheetData sheetId="4761">
        <row r="9">
          <cell r="A9" t="str">
            <v>A</v>
          </cell>
        </row>
      </sheetData>
      <sheetData sheetId="4762">
        <row r="9">
          <cell r="A9" t="str">
            <v>A</v>
          </cell>
        </row>
      </sheetData>
      <sheetData sheetId="4763">
        <row r="9">
          <cell r="A9" t="str">
            <v>A</v>
          </cell>
        </row>
      </sheetData>
      <sheetData sheetId="4764">
        <row r="9">
          <cell r="A9" t="str">
            <v>A</v>
          </cell>
        </row>
      </sheetData>
      <sheetData sheetId="4765">
        <row r="9">
          <cell r="A9" t="str">
            <v>A</v>
          </cell>
        </row>
      </sheetData>
      <sheetData sheetId="4766">
        <row r="9">
          <cell r="A9" t="str">
            <v>A</v>
          </cell>
        </row>
      </sheetData>
      <sheetData sheetId="4767">
        <row r="9">
          <cell r="A9" t="str">
            <v>A</v>
          </cell>
        </row>
      </sheetData>
      <sheetData sheetId="4768">
        <row r="9">
          <cell r="A9" t="str">
            <v>A</v>
          </cell>
        </row>
      </sheetData>
      <sheetData sheetId="4769">
        <row r="9">
          <cell r="A9" t="str">
            <v>A</v>
          </cell>
        </row>
      </sheetData>
      <sheetData sheetId="4770">
        <row r="9">
          <cell r="A9" t="str">
            <v>A</v>
          </cell>
        </row>
      </sheetData>
      <sheetData sheetId="4771">
        <row r="9">
          <cell r="A9" t="str">
            <v>A</v>
          </cell>
        </row>
      </sheetData>
      <sheetData sheetId="4772">
        <row r="9">
          <cell r="A9" t="str">
            <v>A</v>
          </cell>
        </row>
      </sheetData>
      <sheetData sheetId="4773">
        <row r="9">
          <cell r="A9" t="str">
            <v>A</v>
          </cell>
        </row>
      </sheetData>
      <sheetData sheetId="4774">
        <row r="9">
          <cell r="A9" t="str">
            <v>A</v>
          </cell>
        </row>
      </sheetData>
      <sheetData sheetId="4775">
        <row r="9">
          <cell r="A9" t="str">
            <v>A</v>
          </cell>
        </row>
      </sheetData>
      <sheetData sheetId="4776">
        <row r="9">
          <cell r="A9" t="str">
            <v>A</v>
          </cell>
        </row>
      </sheetData>
      <sheetData sheetId="4777">
        <row r="9">
          <cell r="A9" t="str">
            <v>A</v>
          </cell>
        </row>
      </sheetData>
      <sheetData sheetId="4778">
        <row r="9">
          <cell r="A9" t="str">
            <v>A</v>
          </cell>
        </row>
      </sheetData>
      <sheetData sheetId="4779">
        <row r="9">
          <cell r="A9" t="str">
            <v>A</v>
          </cell>
        </row>
      </sheetData>
      <sheetData sheetId="4780">
        <row r="9">
          <cell r="A9" t="str">
            <v>A</v>
          </cell>
        </row>
      </sheetData>
      <sheetData sheetId="4781">
        <row r="9">
          <cell r="A9" t="str">
            <v>A</v>
          </cell>
        </row>
      </sheetData>
      <sheetData sheetId="4782">
        <row r="9">
          <cell r="A9" t="str">
            <v>A</v>
          </cell>
        </row>
      </sheetData>
      <sheetData sheetId="4783">
        <row r="9">
          <cell r="A9" t="str">
            <v>A</v>
          </cell>
        </row>
      </sheetData>
      <sheetData sheetId="4784">
        <row r="9">
          <cell r="A9" t="str">
            <v>A</v>
          </cell>
        </row>
      </sheetData>
      <sheetData sheetId="4785">
        <row r="9">
          <cell r="A9" t="str">
            <v>A</v>
          </cell>
        </row>
      </sheetData>
      <sheetData sheetId="4786">
        <row r="9">
          <cell r="A9" t="str">
            <v>A</v>
          </cell>
        </row>
      </sheetData>
      <sheetData sheetId="4787">
        <row r="9">
          <cell r="A9" t="str">
            <v>A</v>
          </cell>
        </row>
      </sheetData>
      <sheetData sheetId="4788">
        <row r="9">
          <cell r="A9" t="str">
            <v>A</v>
          </cell>
        </row>
      </sheetData>
      <sheetData sheetId="4789">
        <row r="9">
          <cell r="A9" t="str">
            <v>A</v>
          </cell>
        </row>
      </sheetData>
      <sheetData sheetId="4790">
        <row r="9">
          <cell r="A9" t="str">
            <v>A</v>
          </cell>
        </row>
      </sheetData>
      <sheetData sheetId="4791">
        <row r="9">
          <cell r="A9" t="str">
            <v>A</v>
          </cell>
        </row>
      </sheetData>
      <sheetData sheetId="4792">
        <row r="9">
          <cell r="A9" t="str">
            <v>A</v>
          </cell>
        </row>
      </sheetData>
      <sheetData sheetId="4793">
        <row r="9">
          <cell r="A9" t="str">
            <v>A</v>
          </cell>
        </row>
      </sheetData>
      <sheetData sheetId="4794">
        <row r="9">
          <cell r="A9" t="str">
            <v>A</v>
          </cell>
        </row>
      </sheetData>
      <sheetData sheetId="4795">
        <row r="9">
          <cell r="A9" t="str">
            <v>A</v>
          </cell>
        </row>
      </sheetData>
      <sheetData sheetId="4796">
        <row r="9">
          <cell r="A9" t="str">
            <v>A</v>
          </cell>
        </row>
      </sheetData>
      <sheetData sheetId="4797">
        <row r="9">
          <cell r="A9" t="str">
            <v>A</v>
          </cell>
        </row>
      </sheetData>
      <sheetData sheetId="4798">
        <row r="9">
          <cell r="A9" t="str">
            <v>A</v>
          </cell>
        </row>
      </sheetData>
      <sheetData sheetId="4799">
        <row r="9">
          <cell r="A9" t="str">
            <v>A</v>
          </cell>
        </row>
      </sheetData>
      <sheetData sheetId="4800">
        <row r="9">
          <cell r="A9" t="str">
            <v>A</v>
          </cell>
        </row>
      </sheetData>
      <sheetData sheetId="4801">
        <row r="9">
          <cell r="A9" t="str">
            <v>A</v>
          </cell>
        </row>
      </sheetData>
      <sheetData sheetId="4802">
        <row r="9">
          <cell r="A9" t="str">
            <v>A</v>
          </cell>
        </row>
      </sheetData>
      <sheetData sheetId="4803">
        <row r="9">
          <cell r="A9" t="str">
            <v>A</v>
          </cell>
        </row>
      </sheetData>
      <sheetData sheetId="4804">
        <row r="9">
          <cell r="A9" t="str">
            <v>A</v>
          </cell>
        </row>
      </sheetData>
      <sheetData sheetId="4805">
        <row r="9">
          <cell r="A9" t="str">
            <v>A</v>
          </cell>
        </row>
      </sheetData>
      <sheetData sheetId="4806">
        <row r="9">
          <cell r="A9" t="str">
            <v>A</v>
          </cell>
        </row>
      </sheetData>
      <sheetData sheetId="4807">
        <row r="9">
          <cell r="A9" t="str">
            <v>A</v>
          </cell>
        </row>
      </sheetData>
      <sheetData sheetId="4808">
        <row r="9">
          <cell r="A9" t="str">
            <v>A</v>
          </cell>
        </row>
      </sheetData>
      <sheetData sheetId="4809">
        <row r="9">
          <cell r="A9" t="str">
            <v>A</v>
          </cell>
        </row>
      </sheetData>
      <sheetData sheetId="4810">
        <row r="9">
          <cell r="A9" t="str">
            <v>A</v>
          </cell>
        </row>
      </sheetData>
      <sheetData sheetId="4811">
        <row r="9">
          <cell r="A9" t="str">
            <v>A</v>
          </cell>
        </row>
      </sheetData>
      <sheetData sheetId="4812">
        <row r="9">
          <cell r="A9" t="str">
            <v>A</v>
          </cell>
        </row>
      </sheetData>
      <sheetData sheetId="4813">
        <row r="9">
          <cell r="A9" t="str">
            <v>A</v>
          </cell>
        </row>
      </sheetData>
      <sheetData sheetId="4814">
        <row r="9">
          <cell r="A9" t="str">
            <v>A</v>
          </cell>
        </row>
      </sheetData>
      <sheetData sheetId="4815">
        <row r="9">
          <cell r="A9" t="str">
            <v>A</v>
          </cell>
        </row>
      </sheetData>
      <sheetData sheetId="4816">
        <row r="9">
          <cell r="A9" t="str">
            <v>A</v>
          </cell>
        </row>
      </sheetData>
      <sheetData sheetId="4817">
        <row r="9">
          <cell r="A9" t="str">
            <v>A</v>
          </cell>
        </row>
      </sheetData>
      <sheetData sheetId="4818">
        <row r="9">
          <cell r="A9" t="str">
            <v>A</v>
          </cell>
        </row>
      </sheetData>
      <sheetData sheetId="4819">
        <row r="9">
          <cell r="A9" t="str">
            <v>A</v>
          </cell>
        </row>
      </sheetData>
      <sheetData sheetId="4820">
        <row r="9">
          <cell r="A9" t="str">
            <v>A</v>
          </cell>
        </row>
      </sheetData>
      <sheetData sheetId="4821">
        <row r="9">
          <cell r="A9" t="str">
            <v>A</v>
          </cell>
        </row>
      </sheetData>
      <sheetData sheetId="4822">
        <row r="9">
          <cell r="A9" t="str">
            <v>A</v>
          </cell>
        </row>
      </sheetData>
      <sheetData sheetId="4823">
        <row r="9">
          <cell r="A9" t="str">
            <v>A</v>
          </cell>
        </row>
      </sheetData>
      <sheetData sheetId="4824">
        <row r="9">
          <cell r="A9" t="str">
            <v>A</v>
          </cell>
        </row>
      </sheetData>
      <sheetData sheetId="4825">
        <row r="9">
          <cell r="A9" t="str">
            <v>A</v>
          </cell>
        </row>
      </sheetData>
      <sheetData sheetId="4826">
        <row r="9">
          <cell r="A9" t="str">
            <v>A</v>
          </cell>
        </row>
      </sheetData>
      <sheetData sheetId="4827">
        <row r="9">
          <cell r="A9" t="str">
            <v>A</v>
          </cell>
        </row>
      </sheetData>
      <sheetData sheetId="4828">
        <row r="9">
          <cell r="A9" t="str">
            <v>A</v>
          </cell>
        </row>
      </sheetData>
      <sheetData sheetId="4829">
        <row r="9">
          <cell r="A9" t="str">
            <v>A</v>
          </cell>
        </row>
      </sheetData>
      <sheetData sheetId="4830">
        <row r="9">
          <cell r="A9" t="str">
            <v>A</v>
          </cell>
        </row>
      </sheetData>
      <sheetData sheetId="4831">
        <row r="9">
          <cell r="A9" t="str">
            <v>A</v>
          </cell>
        </row>
      </sheetData>
      <sheetData sheetId="4832">
        <row r="9">
          <cell r="A9" t="str">
            <v>A</v>
          </cell>
        </row>
      </sheetData>
      <sheetData sheetId="4833">
        <row r="9">
          <cell r="A9" t="str">
            <v>A</v>
          </cell>
        </row>
      </sheetData>
      <sheetData sheetId="4834">
        <row r="9">
          <cell r="A9" t="str">
            <v>A</v>
          </cell>
        </row>
      </sheetData>
      <sheetData sheetId="4835">
        <row r="9">
          <cell r="A9" t="str">
            <v>A</v>
          </cell>
        </row>
      </sheetData>
      <sheetData sheetId="4836">
        <row r="9">
          <cell r="A9" t="str">
            <v>A</v>
          </cell>
        </row>
      </sheetData>
      <sheetData sheetId="4837">
        <row r="9">
          <cell r="A9" t="str">
            <v>A</v>
          </cell>
        </row>
      </sheetData>
      <sheetData sheetId="4838">
        <row r="9">
          <cell r="A9" t="str">
            <v>A</v>
          </cell>
        </row>
      </sheetData>
      <sheetData sheetId="4839">
        <row r="9">
          <cell r="A9" t="str">
            <v>A</v>
          </cell>
        </row>
      </sheetData>
      <sheetData sheetId="4840">
        <row r="9">
          <cell r="A9" t="str">
            <v>A</v>
          </cell>
        </row>
      </sheetData>
      <sheetData sheetId="4841">
        <row r="9">
          <cell r="A9" t="str">
            <v>A</v>
          </cell>
        </row>
      </sheetData>
      <sheetData sheetId="4842">
        <row r="9">
          <cell r="A9" t="str">
            <v>A</v>
          </cell>
        </row>
      </sheetData>
      <sheetData sheetId="4843">
        <row r="9">
          <cell r="A9" t="str">
            <v>A</v>
          </cell>
        </row>
      </sheetData>
      <sheetData sheetId="4844">
        <row r="9">
          <cell r="A9" t="str">
            <v>A</v>
          </cell>
        </row>
      </sheetData>
      <sheetData sheetId="4845">
        <row r="9">
          <cell r="A9" t="str">
            <v>A</v>
          </cell>
        </row>
      </sheetData>
      <sheetData sheetId="4846">
        <row r="9">
          <cell r="A9" t="str">
            <v>A</v>
          </cell>
        </row>
      </sheetData>
      <sheetData sheetId="4847">
        <row r="9">
          <cell r="A9" t="str">
            <v>A</v>
          </cell>
        </row>
      </sheetData>
      <sheetData sheetId="4848">
        <row r="9">
          <cell r="A9" t="str">
            <v>A</v>
          </cell>
        </row>
      </sheetData>
      <sheetData sheetId="4849">
        <row r="9">
          <cell r="A9" t="str">
            <v>A</v>
          </cell>
        </row>
      </sheetData>
      <sheetData sheetId="4850">
        <row r="9">
          <cell r="A9" t="str">
            <v>A</v>
          </cell>
        </row>
      </sheetData>
      <sheetData sheetId="4851">
        <row r="9">
          <cell r="A9" t="str">
            <v>A</v>
          </cell>
        </row>
      </sheetData>
      <sheetData sheetId="4852">
        <row r="9">
          <cell r="A9" t="str">
            <v>A</v>
          </cell>
        </row>
      </sheetData>
      <sheetData sheetId="4853">
        <row r="9">
          <cell r="A9" t="str">
            <v>A</v>
          </cell>
        </row>
      </sheetData>
      <sheetData sheetId="4854">
        <row r="9">
          <cell r="A9" t="str">
            <v>A</v>
          </cell>
        </row>
      </sheetData>
      <sheetData sheetId="4855">
        <row r="9">
          <cell r="A9" t="str">
            <v>A</v>
          </cell>
        </row>
      </sheetData>
      <sheetData sheetId="4856">
        <row r="9">
          <cell r="A9" t="str">
            <v>A</v>
          </cell>
        </row>
      </sheetData>
      <sheetData sheetId="4857">
        <row r="9">
          <cell r="A9" t="str">
            <v>A</v>
          </cell>
        </row>
      </sheetData>
      <sheetData sheetId="4858">
        <row r="9">
          <cell r="A9" t="str">
            <v>A</v>
          </cell>
        </row>
      </sheetData>
      <sheetData sheetId="4859">
        <row r="9">
          <cell r="A9" t="str">
            <v>A</v>
          </cell>
        </row>
      </sheetData>
      <sheetData sheetId="4860">
        <row r="9">
          <cell r="A9" t="str">
            <v>A</v>
          </cell>
        </row>
      </sheetData>
      <sheetData sheetId="4861">
        <row r="9">
          <cell r="A9" t="str">
            <v>A</v>
          </cell>
        </row>
      </sheetData>
      <sheetData sheetId="4862">
        <row r="9">
          <cell r="A9" t="str">
            <v>A</v>
          </cell>
        </row>
      </sheetData>
      <sheetData sheetId="4863">
        <row r="9">
          <cell r="A9" t="str">
            <v>A</v>
          </cell>
        </row>
      </sheetData>
      <sheetData sheetId="4864">
        <row r="9">
          <cell r="A9" t="str">
            <v>A</v>
          </cell>
        </row>
      </sheetData>
      <sheetData sheetId="4865">
        <row r="9">
          <cell r="A9" t="str">
            <v>A</v>
          </cell>
        </row>
      </sheetData>
      <sheetData sheetId="4866">
        <row r="9">
          <cell r="A9" t="str">
            <v>A</v>
          </cell>
        </row>
      </sheetData>
      <sheetData sheetId="4867">
        <row r="9">
          <cell r="A9" t="str">
            <v>A</v>
          </cell>
        </row>
      </sheetData>
      <sheetData sheetId="4868">
        <row r="9">
          <cell r="A9" t="str">
            <v>A</v>
          </cell>
        </row>
      </sheetData>
      <sheetData sheetId="4869">
        <row r="9">
          <cell r="A9" t="str">
            <v>A</v>
          </cell>
        </row>
      </sheetData>
      <sheetData sheetId="4870">
        <row r="9">
          <cell r="A9" t="str">
            <v>A</v>
          </cell>
        </row>
      </sheetData>
      <sheetData sheetId="4871">
        <row r="9">
          <cell r="A9" t="str">
            <v>A</v>
          </cell>
        </row>
      </sheetData>
      <sheetData sheetId="4872">
        <row r="9">
          <cell r="A9" t="str">
            <v>A</v>
          </cell>
        </row>
      </sheetData>
      <sheetData sheetId="4873">
        <row r="9">
          <cell r="A9" t="str">
            <v>A</v>
          </cell>
        </row>
      </sheetData>
      <sheetData sheetId="4874">
        <row r="9">
          <cell r="A9" t="str">
            <v>A</v>
          </cell>
        </row>
      </sheetData>
      <sheetData sheetId="4875">
        <row r="9">
          <cell r="A9" t="str">
            <v>A</v>
          </cell>
        </row>
      </sheetData>
      <sheetData sheetId="4876">
        <row r="9">
          <cell r="A9" t="str">
            <v>A</v>
          </cell>
        </row>
      </sheetData>
      <sheetData sheetId="4877">
        <row r="9">
          <cell r="A9" t="str">
            <v>A</v>
          </cell>
        </row>
      </sheetData>
      <sheetData sheetId="4878">
        <row r="9">
          <cell r="A9" t="str">
            <v>A</v>
          </cell>
        </row>
      </sheetData>
      <sheetData sheetId="4879">
        <row r="9">
          <cell r="A9" t="str">
            <v>A</v>
          </cell>
        </row>
      </sheetData>
      <sheetData sheetId="4880">
        <row r="9">
          <cell r="A9" t="str">
            <v>A</v>
          </cell>
        </row>
      </sheetData>
      <sheetData sheetId="4881">
        <row r="9">
          <cell r="A9" t="str">
            <v>A</v>
          </cell>
        </row>
      </sheetData>
      <sheetData sheetId="4882">
        <row r="9">
          <cell r="A9" t="str">
            <v>A</v>
          </cell>
        </row>
      </sheetData>
      <sheetData sheetId="4883">
        <row r="9">
          <cell r="A9" t="str">
            <v>A</v>
          </cell>
        </row>
      </sheetData>
      <sheetData sheetId="4884">
        <row r="9">
          <cell r="A9" t="str">
            <v>A</v>
          </cell>
        </row>
      </sheetData>
      <sheetData sheetId="4885">
        <row r="9">
          <cell r="A9" t="str">
            <v>A</v>
          </cell>
        </row>
      </sheetData>
      <sheetData sheetId="4886">
        <row r="9">
          <cell r="A9" t="str">
            <v>A</v>
          </cell>
        </row>
      </sheetData>
      <sheetData sheetId="4887">
        <row r="9">
          <cell r="A9" t="str">
            <v>A</v>
          </cell>
        </row>
      </sheetData>
      <sheetData sheetId="4888">
        <row r="9">
          <cell r="A9" t="str">
            <v>A</v>
          </cell>
        </row>
      </sheetData>
      <sheetData sheetId="4889">
        <row r="9">
          <cell r="A9" t="str">
            <v>A</v>
          </cell>
        </row>
      </sheetData>
      <sheetData sheetId="4890">
        <row r="9">
          <cell r="A9" t="str">
            <v>A</v>
          </cell>
        </row>
      </sheetData>
      <sheetData sheetId="4891">
        <row r="9">
          <cell r="A9" t="str">
            <v>A</v>
          </cell>
        </row>
      </sheetData>
      <sheetData sheetId="4892">
        <row r="9">
          <cell r="A9" t="str">
            <v>A</v>
          </cell>
        </row>
      </sheetData>
      <sheetData sheetId="4893">
        <row r="9">
          <cell r="A9" t="str">
            <v>A</v>
          </cell>
        </row>
      </sheetData>
      <sheetData sheetId="4894">
        <row r="9">
          <cell r="A9" t="str">
            <v>A</v>
          </cell>
        </row>
      </sheetData>
      <sheetData sheetId="4895">
        <row r="9">
          <cell r="A9" t="str">
            <v>A</v>
          </cell>
        </row>
      </sheetData>
      <sheetData sheetId="4896">
        <row r="9">
          <cell r="A9" t="str">
            <v>A</v>
          </cell>
        </row>
      </sheetData>
      <sheetData sheetId="4897">
        <row r="9">
          <cell r="A9" t="str">
            <v>A</v>
          </cell>
        </row>
      </sheetData>
      <sheetData sheetId="4898">
        <row r="9">
          <cell r="A9" t="str">
            <v>A</v>
          </cell>
        </row>
      </sheetData>
      <sheetData sheetId="4899">
        <row r="9">
          <cell r="A9" t="str">
            <v>A</v>
          </cell>
        </row>
      </sheetData>
      <sheetData sheetId="4900">
        <row r="9">
          <cell r="A9" t="str">
            <v>A</v>
          </cell>
        </row>
      </sheetData>
      <sheetData sheetId="4901">
        <row r="9">
          <cell r="A9" t="str">
            <v>A</v>
          </cell>
        </row>
      </sheetData>
      <sheetData sheetId="4902">
        <row r="9">
          <cell r="A9" t="str">
            <v>A</v>
          </cell>
        </row>
      </sheetData>
      <sheetData sheetId="4903">
        <row r="9">
          <cell r="A9" t="str">
            <v>A</v>
          </cell>
        </row>
      </sheetData>
      <sheetData sheetId="4904">
        <row r="9">
          <cell r="A9" t="str">
            <v>A</v>
          </cell>
        </row>
      </sheetData>
      <sheetData sheetId="4905">
        <row r="9">
          <cell r="A9" t="str">
            <v>A</v>
          </cell>
        </row>
      </sheetData>
      <sheetData sheetId="4906">
        <row r="9">
          <cell r="A9" t="str">
            <v>A</v>
          </cell>
        </row>
      </sheetData>
      <sheetData sheetId="4907">
        <row r="9">
          <cell r="A9" t="str">
            <v>A</v>
          </cell>
        </row>
      </sheetData>
      <sheetData sheetId="4908">
        <row r="9">
          <cell r="A9" t="str">
            <v>A</v>
          </cell>
        </row>
      </sheetData>
      <sheetData sheetId="4909">
        <row r="9">
          <cell r="A9" t="str">
            <v>A</v>
          </cell>
        </row>
      </sheetData>
      <sheetData sheetId="4910">
        <row r="9">
          <cell r="A9" t="str">
            <v>A</v>
          </cell>
        </row>
      </sheetData>
      <sheetData sheetId="4911">
        <row r="9">
          <cell r="A9" t="str">
            <v>A</v>
          </cell>
        </row>
      </sheetData>
      <sheetData sheetId="4912">
        <row r="9">
          <cell r="A9" t="str">
            <v>A</v>
          </cell>
        </row>
      </sheetData>
      <sheetData sheetId="4913">
        <row r="9">
          <cell r="A9" t="str">
            <v>A</v>
          </cell>
        </row>
      </sheetData>
      <sheetData sheetId="4914">
        <row r="9">
          <cell r="A9" t="str">
            <v>A</v>
          </cell>
        </row>
      </sheetData>
      <sheetData sheetId="4915">
        <row r="9">
          <cell r="A9" t="str">
            <v>A</v>
          </cell>
        </row>
      </sheetData>
      <sheetData sheetId="4916">
        <row r="9">
          <cell r="A9" t="str">
            <v>A</v>
          </cell>
        </row>
      </sheetData>
      <sheetData sheetId="4917">
        <row r="9">
          <cell r="A9" t="str">
            <v>A</v>
          </cell>
        </row>
      </sheetData>
      <sheetData sheetId="4918">
        <row r="9">
          <cell r="A9" t="str">
            <v>A</v>
          </cell>
        </row>
      </sheetData>
      <sheetData sheetId="4919">
        <row r="9">
          <cell r="A9" t="str">
            <v>A</v>
          </cell>
        </row>
      </sheetData>
      <sheetData sheetId="4920">
        <row r="9">
          <cell r="A9" t="str">
            <v>A</v>
          </cell>
        </row>
      </sheetData>
      <sheetData sheetId="4921">
        <row r="9">
          <cell r="A9" t="str">
            <v>A</v>
          </cell>
        </row>
      </sheetData>
      <sheetData sheetId="4922">
        <row r="9">
          <cell r="A9" t="str">
            <v>A</v>
          </cell>
        </row>
      </sheetData>
      <sheetData sheetId="4923">
        <row r="9">
          <cell r="A9" t="str">
            <v>A</v>
          </cell>
        </row>
      </sheetData>
      <sheetData sheetId="4924">
        <row r="9">
          <cell r="A9" t="str">
            <v>A</v>
          </cell>
        </row>
      </sheetData>
      <sheetData sheetId="4925">
        <row r="9">
          <cell r="A9" t="str">
            <v>A</v>
          </cell>
        </row>
      </sheetData>
      <sheetData sheetId="4926">
        <row r="9">
          <cell r="A9" t="str">
            <v>A</v>
          </cell>
        </row>
      </sheetData>
      <sheetData sheetId="4927">
        <row r="9">
          <cell r="A9" t="str">
            <v>A</v>
          </cell>
        </row>
      </sheetData>
      <sheetData sheetId="4928">
        <row r="9">
          <cell r="A9" t="str">
            <v>A</v>
          </cell>
        </row>
      </sheetData>
      <sheetData sheetId="4929">
        <row r="9">
          <cell r="A9" t="str">
            <v>A</v>
          </cell>
        </row>
      </sheetData>
      <sheetData sheetId="4930">
        <row r="9">
          <cell r="A9" t="str">
            <v>A</v>
          </cell>
        </row>
      </sheetData>
      <sheetData sheetId="4931">
        <row r="9">
          <cell r="A9" t="str">
            <v>A</v>
          </cell>
        </row>
      </sheetData>
      <sheetData sheetId="4932">
        <row r="9">
          <cell r="A9" t="str">
            <v>A</v>
          </cell>
        </row>
      </sheetData>
      <sheetData sheetId="4933">
        <row r="9">
          <cell r="A9" t="str">
            <v>A</v>
          </cell>
        </row>
      </sheetData>
      <sheetData sheetId="4934">
        <row r="9">
          <cell r="A9" t="str">
            <v>A</v>
          </cell>
        </row>
      </sheetData>
      <sheetData sheetId="4935">
        <row r="9">
          <cell r="A9" t="str">
            <v>A</v>
          </cell>
        </row>
      </sheetData>
      <sheetData sheetId="4936">
        <row r="9">
          <cell r="A9" t="str">
            <v>A</v>
          </cell>
        </row>
      </sheetData>
      <sheetData sheetId="4937">
        <row r="9">
          <cell r="A9" t="str">
            <v>A</v>
          </cell>
        </row>
      </sheetData>
      <sheetData sheetId="4938">
        <row r="9">
          <cell r="A9" t="str">
            <v>A</v>
          </cell>
        </row>
      </sheetData>
      <sheetData sheetId="4939">
        <row r="9">
          <cell r="A9" t="str">
            <v>A</v>
          </cell>
        </row>
      </sheetData>
      <sheetData sheetId="4940">
        <row r="9">
          <cell r="A9" t="str">
            <v>A</v>
          </cell>
        </row>
      </sheetData>
      <sheetData sheetId="4941">
        <row r="9">
          <cell r="A9" t="str">
            <v>A</v>
          </cell>
        </row>
      </sheetData>
      <sheetData sheetId="4942">
        <row r="9">
          <cell r="A9" t="str">
            <v>A</v>
          </cell>
        </row>
      </sheetData>
      <sheetData sheetId="4943">
        <row r="9">
          <cell r="A9" t="str">
            <v>A</v>
          </cell>
        </row>
      </sheetData>
      <sheetData sheetId="4944">
        <row r="9">
          <cell r="A9" t="str">
            <v>A</v>
          </cell>
        </row>
      </sheetData>
      <sheetData sheetId="4945">
        <row r="9">
          <cell r="A9" t="str">
            <v>A</v>
          </cell>
        </row>
      </sheetData>
      <sheetData sheetId="4946">
        <row r="9">
          <cell r="A9" t="str">
            <v>A</v>
          </cell>
        </row>
      </sheetData>
      <sheetData sheetId="4947">
        <row r="9">
          <cell r="A9" t="str">
            <v>A</v>
          </cell>
        </row>
      </sheetData>
      <sheetData sheetId="4948">
        <row r="9">
          <cell r="A9" t="str">
            <v>A</v>
          </cell>
        </row>
      </sheetData>
      <sheetData sheetId="4949">
        <row r="9">
          <cell r="A9" t="str">
            <v>A</v>
          </cell>
        </row>
      </sheetData>
      <sheetData sheetId="4950">
        <row r="9">
          <cell r="A9" t="str">
            <v>A</v>
          </cell>
        </row>
      </sheetData>
      <sheetData sheetId="4951">
        <row r="9">
          <cell r="A9" t="str">
            <v>A</v>
          </cell>
        </row>
      </sheetData>
      <sheetData sheetId="4952">
        <row r="9">
          <cell r="A9" t="str">
            <v>A</v>
          </cell>
        </row>
      </sheetData>
      <sheetData sheetId="4953">
        <row r="9">
          <cell r="A9" t="str">
            <v>A</v>
          </cell>
        </row>
      </sheetData>
      <sheetData sheetId="4954">
        <row r="9">
          <cell r="A9" t="str">
            <v>A</v>
          </cell>
        </row>
      </sheetData>
      <sheetData sheetId="4955">
        <row r="9">
          <cell r="A9" t="str">
            <v>A</v>
          </cell>
        </row>
      </sheetData>
      <sheetData sheetId="4956">
        <row r="9">
          <cell r="A9" t="str">
            <v>A</v>
          </cell>
        </row>
      </sheetData>
      <sheetData sheetId="4957">
        <row r="9">
          <cell r="A9" t="str">
            <v>A</v>
          </cell>
        </row>
      </sheetData>
      <sheetData sheetId="4958">
        <row r="9">
          <cell r="A9" t="str">
            <v>A</v>
          </cell>
        </row>
      </sheetData>
      <sheetData sheetId="4959">
        <row r="9">
          <cell r="A9" t="str">
            <v>A</v>
          </cell>
        </row>
      </sheetData>
      <sheetData sheetId="4960">
        <row r="9">
          <cell r="A9" t="str">
            <v>A</v>
          </cell>
        </row>
      </sheetData>
      <sheetData sheetId="4961">
        <row r="9">
          <cell r="A9" t="str">
            <v>A</v>
          </cell>
        </row>
      </sheetData>
      <sheetData sheetId="4962">
        <row r="9">
          <cell r="A9" t="str">
            <v>A</v>
          </cell>
        </row>
      </sheetData>
      <sheetData sheetId="4963">
        <row r="9">
          <cell r="A9" t="str">
            <v>A</v>
          </cell>
        </row>
      </sheetData>
      <sheetData sheetId="4964">
        <row r="9">
          <cell r="A9" t="str">
            <v>A</v>
          </cell>
        </row>
      </sheetData>
      <sheetData sheetId="4965">
        <row r="9">
          <cell r="A9" t="str">
            <v>A</v>
          </cell>
        </row>
      </sheetData>
      <sheetData sheetId="4966">
        <row r="9">
          <cell r="A9" t="str">
            <v>A</v>
          </cell>
        </row>
      </sheetData>
      <sheetData sheetId="4967">
        <row r="9">
          <cell r="A9" t="str">
            <v>A</v>
          </cell>
        </row>
      </sheetData>
      <sheetData sheetId="4968">
        <row r="9">
          <cell r="A9" t="str">
            <v>A</v>
          </cell>
        </row>
      </sheetData>
      <sheetData sheetId="4969">
        <row r="9">
          <cell r="A9" t="str">
            <v>A</v>
          </cell>
        </row>
      </sheetData>
      <sheetData sheetId="4970">
        <row r="9">
          <cell r="A9" t="str">
            <v>A</v>
          </cell>
        </row>
      </sheetData>
      <sheetData sheetId="4971">
        <row r="9">
          <cell r="A9" t="str">
            <v>A</v>
          </cell>
        </row>
      </sheetData>
      <sheetData sheetId="4972">
        <row r="9">
          <cell r="A9" t="str">
            <v>A</v>
          </cell>
        </row>
      </sheetData>
      <sheetData sheetId="4973">
        <row r="9">
          <cell r="A9" t="str">
            <v>A</v>
          </cell>
        </row>
      </sheetData>
      <sheetData sheetId="4974">
        <row r="9">
          <cell r="A9" t="str">
            <v>A</v>
          </cell>
        </row>
      </sheetData>
      <sheetData sheetId="4975">
        <row r="9">
          <cell r="A9" t="str">
            <v>A</v>
          </cell>
        </row>
      </sheetData>
      <sheetData sheetId="4976">
        <row r="9">
          <cell r="A9" t="str">
            <v>A</v>
          </cell>
        </row>
      </sheetData>
      <sheetData sheetId="4977">
        <row r="9">
          <cell r="A9" t="str">
            <v>A</v>
          </cell>
        </row>
      </sheetData>
      <sheetData sheetId="4978">
        <row r="9">
          <cell r="A9" t="str">
            <v>A</v>
          </cell>
        </row>
      </sheetData>
      <sheetData sheetId="4979">
        <row r="9">
          <cell r="A9" t="str">
            <v>A</v>
          </cell>
        </row>
      </sheetData>
      <sheetData sheetId="4980">
        <row r="9">
          <cell r="A9" t="str">
            <v>A</v>
          </cell>
        </row>
      </sheetData>
      <sheetData sheetId="4981">
        <row r="9">
          <cell r="A9" t="str">
            <v>A</v>
          </cell>
        </row>
      </sheetData>
      <sheetData sheetId="4982">
        <row r="9">
          <cell r="A9" t="str">
            <v>A</v>
          </cell>
        </row>
      </sheetData>
      <sheetData sheetId="4983">
        <row r="9">
          <cell r="A9" t="str">
            <v>A</v>
          </cell>
        </row>
      </sheetData>
      <sheetData sheetId="4984">
        <row r="9">
          <cell r="A9" t="str">
            <v>A</v>
          </cell>
        </row>
      </sheetData>
      <sheetData sheetId="4985">
        <row r="9">
          <cell r="A9" t="str">
            <v>A</v>
          </cell>
        </row>
      </sheetData>
      <sheetData sheetId="4986">
        <row r="9">
          <cell r="A9" t="str">
            <v>A</v>
          </cell>
        </row>
      </sheetData>
      <sheetData sheetId="4987">
        <row r="9">
          <cell r="A9" t="str">
            <v>A</v>
          </cell>
        </row>
      </sheetData>
      <sheetData sheetId="4988">
        <row r="9">
          <cell r="A9" t="str">
            <v>A</v>
          </cell>
        </row>
      </sheetData>
      <sheetData sheetId="4989">
        <row r="9">
          <cell r="A9" t="str">
            <v>A</v>
          </cell>
        </row>
      </sheetData>
      <sheetData sheetId="4990">
        <row r="9">
          <cell r="A9" t="str">
            <v>A</v>
          </cell>
        </row>
      </sheetData>
      <sheetData sheetId="4991">
        <row r="9">
          <cell r="A9" t="str">
            <v>A</v>
          </cell>
        </row>
      </sheetData>
      <sheetData sheetId="4992">
        <row r="9">
          <cell r="A9" t="str">
            <v>A</v>
          </cell>
        </row>
      </sheetData>
      <sheetData sheetId="4993">
        <row r="9">
          <cell r="A9" t="str">
            <v>A</v>
          </cell>
        </row>
      </sheetData>
      <sheetData sheetId="4994">
        <row r="9">
          <cell r="A9" t="str">
            <v>A</v>
          </cell>
        </row>
      </sheetData>
      <sheetData sheetId="4995">
        <row r="9">
          <cell r="A9" t="str">
            <v>A</v>
          </cell>
        </row>
      </sheetData>
      <sheetData sheetId="4996">
        <row r="9">
          <cell r="A9" t="str">
            <v>A</v>
          </cell>
        </row>
      </sheetData>
      <sheetData sheetId="4997">
        <row r="9">
          <cell r="A9" t="str">
            <v>A</v>
          </cell>
        </row>
      </sheetData>
      <sheetData sheetId="4998">
        <row r="9">
          <cell r="A9" t="str">
            <v>A</v>
          </cell>
        </row>
      </sheetData>
      <sheetData sheetId="4999">
        <row r="9">
          <cell r="A9" t="str">
            <v>A</v>
          </cell>
        </row>
      </sheetData>
      <sheetData sheetId="5000">
        <row r="9">
          <cell r="A9" t="str">
            <v>A</v>
          </cell>
        </row>
      </sheetData>
      <sheetData sheetId="5001">
        <row r="9">
          <cell r="A9" t="str">
            <v>A</v>
          </cell>
        </row>
      </sheetData>
      <sheetData sheetId="5002">
        <row r="9">
          <cell r="A9" t="str">
            <v>A</v>
          </cell>
        </row>
      </sheetData>
      <sheetData sheetId="5003">
        <row r="9">
          <cell r="A9" t="str">
            <v>A</v>
          </cell>
        </row>
      </sheetData>
      <sheetData sheetId="5004">
        <row r="9">
          <cell r="A9" t="str">
            <v>A</v>
          </cell>
        </row>
      </sheetData>
      <sheetData sheetId="5005">
        <row r="9">
          <cell r="A9" t="str">
            <v>A</v>
          </cell>
        </row>
      </sheetData>
      <sheetData sheetId="5006">
        <row r="9">
          <cell r="A9" t="str">
            <v>A</v>
          </cell>
        </row>
      </sheetData>
      <sheetData sheetId="5007">
        <row r="9">
          <cell r="A9" t="str">
            <v>A</v>
          </cell>
        </row>
      </sheetData>
      <sheetData sheetId="5008">
        <row r="9">
          <cell r="A9" t="str">
            <v>A</v>
          </cell>
        </row>
      </sheetData>
      <sheetData sheetId="5009">
        <row r="9">
          <cell r="A9" t="str">
            <v>A</v>
          </cell>
        </row>
      </sheetData>
      <sheetData sheetId="5010">
        <row r="9">
          <cell r="A9" t="str">
            <v>A</v>
          </cell>
        </row>
      </sheetData>
      <sheetData sheetId="5011">
        <row r="9">
          <cell r="A9" t="str">
            <v>A</v>
          </cell>
        </row>
      </sheetData>
      <sheetData sheetId="5012">
        <row r="9">
          <cell r="A9" t="str">
            <v>A</v>
          </cell>
        </row>
      </sheetData>
      <sheetData sheetId="5013">
        <row r="9">
          <cell r="A9" t="str">
            <v>A</v>
          </cell>
        </row>
      </sheetData>
      <sheetData sheetId="5014">
        <row r="9">
          <cell r="A9" t="str">
            <v>A</v>
          </cell>
        </row>
      </sheetData>
      <sheetData sheetId="5015">
        <row r="9">
          <cell r="A9" t="str">
            <v>A</v>
          </cell>
        </row>
      </sheetData>
      <sheetData sheetId="5016">
        <row r="9">
          <cell r="A9" t="str">
            <v>A</v>
          </cell>
        </row>
      </sheetData>
      <sheetData sheetId="5017">
        <row r="9">
          <cell r="A9" t="str">
            <v>A</v>
          </cell>
        </row>
      </sheetData>
      <sheetData sheetId="5018">
        <row r="9">
          <cell r="A9" t="str">
            <v>A</v>
          </cell>
        </row>
      </sheetData>
      <sheetData sheetId="5019">
        <row r="9">
          <cell r="A9" t="str">
            <v>A</v>
          </cell>
        </row>
      </sheetData>
      <sheetData sheetId="5020">
        <row r="9">
          <cell r="A9" t="str">
            <v>A</v>
          </cell>
        </row>
      </sheetData>
      <sheetData sheetId="5021">
        <row r="9">
          <cell r="A9" t="str">
            <v>A</v>
          </cell>
        </row>
      </sheetData>
      <sheetData sheetId="5022">
        <row r="9">
          <cell r="A9" t="str">
            <v>A</v>
          </cell>
        </row>
      </sheetData>
      <sheetData sheetId="5023">
        <row r="9">
          <cell r="A9" t="str">
            <v>A</v>
          </cell>
        </row>
      </sheetData>
      <sheetData sheetId="5024">
        <row r="9">
          <cell r="A9" t="str">
            <v>A</v>
          </cell>
        </row>
      </sheetData>
      <sheetData sheetId="5025">
        <row r="9">
          <cell r="A9" t="str">
            <v>A</v>
          </cell>
        </row>
      </sheetData>
      <sheetData sheetId="5026">
        <row r="9">
          <cell r="A9" t="str">
            <v>A</v>
          </cell>
        </row>
      </sheetData>
      <sheetData sheetId="5027">
        <row r="9">
          <cell r="A9" t="str">
            <v>A</v>
          </cell>
        </row>
      </sheetData>
      <sheetData sheetId="5028">
        <row r="9">
          <cell r="A9" t="str">
            <v>A</v>
          </cell>
        </row>
      </sheetData>
      <sheetData sheetId="5029">
        <row r="9">
          <cell r="A9" t="str">
            <v>A</v>
          </cell>
        </row>
      </sheetData>
      <sheetData sheetId="5030">
        <row r="9">
          <cell r="A9" t="str">
            <v>A</v>
          </cell>
        </row>
      </sheetData>
      <sheetData sheetId="5031">
        <row r="9">
          <cell r="A9" t="str">
            <v>A</v>
          </cell>
        </row>
      </sheetData>
      <sheetData sheetId="5032">
        <row r="9">
          <cell r="A9" t="str">
            <v>A</v>
          </cell>
        </row>
      </sheetData>
      <sheetData sheetId="5033">
        <row r="9">
          <cell r="A9" t="str">
            <v>A</v>
          </cell>
        </row>
      </sheetData>
      <sheetData sheetId="5034">
        <row r="9">
          <cell r="A9" t="str">
            <v>A</v>
          </cell>
        </row>
      </sheetData>
      <sheetData sheetId="5035">
        <row r="9">
          <cell r="A9" t="str">
            <v>A</v>
          </cell>
        </row>
      </sheetData>
      <sheetData sheetId="5036">
        <row r="9">
          <cell r="A9" t="str">
            <v>A</v>
          </cell>
        </row>
      </sheetData>
      <sheetData sheetId="5037">
        <row r="9">
          <cell r="A9" t="str">
            <v>A</v>
          </cell>
        </row>
      </sheetData>
      <sheetData sheetId="5038">
        <row r="9">
          <cell r="A9" t="str">
            <v>A</v>
          </cell>
        </row>
      </sheetData>
      <sheetData sheetId="5039">
        <row r="9">
          <cell r="A9" t="str">
            <v>A</v>
          </cell>
        </row>
      </sheetData>
      <sheetData sheetId="5040">
        <row r="9">
          <cell r="A9" t="str">
            <v>A</v>
          </cell>
        </row>
      </sheetData>
      <sheetData sheetId="5041">
        <row r="9">
          <cell r="A9" t="str">
            <v>A</v>
          </cell>
        </row>
      </sheetData>
      <sheetData sheetId="5042">
        <row r="9">
          <cell r="A9" t="str">
            <v>A</v>
          </cell>
        </row>
      </sheetData>
      <sheetData sheetId="5043">
        <row r="9">
          <cell r="A9" t="str">
            <v>A</v>
          </cell>
        </row>
      </sheetData>
      <sheetData sheetId="5044">
        <row r="9">
          <cell r="A9" t="str">
            <v>A</v>
          </cell>
        </row>
      </sheetData>
      <sheetData sheetId="5045">
        <row r="9">
          <cell r="A9" t="str">
            <v>A</v>
          </cell>
        </row>
      </sheetData>
      <sheetData sheetId="5046">
        <row r="9">
          <cell r="A9" t="str">
            <v>A</v>
          </cell>
        </row>
      </sheetData>
      <sheetData sheetId="5047">
        <row r="9">
          <cell r="A9" t="str">
            <v>A</v>
          </cell>
        </row>
      </sheetData>
      <sheetData sheetId="5048">
        <row r="9">
          <cell r="A9" t="str">
            <v>A</v>
          </cell>
        </row>
      </sheetData>
      <sheetData sheetId="5049">
        <row r="9">
          <cell r="A9" t="str">
            <v>A</v>
          </cell>
        </row>
      </sheetData>
      <sheetData sheetId="5050">
        <row r="9">
          <cell r="A9" t="str">
            <v>A</v>
          </cell>
        </row>
      </sheetData>
      <sheetData sheetId="5051">
        <row r="9">
          <cell r="A9" t="str">
            <v>A</v>
          </cell>
        </row>
      </sheetData>
      <sheetData sheetId="5052">
        <row r="9">
          <cell r="A9" t="str">
            <v>A</v>
          </cell>
        </row>
      </sheetData>
      <sheetData sheetId="5053">
        <row r="9">
          <cell r="A9" t="str">
            <v>A</v>
          </cell>
        </row>
      </sheetData>
      <sheetData sheetId="5054">
        <row r="9">
          <cell r="A9" t="str">
            <v>A</v>
          </cell>
        </row>
      </sheetData>
      <sheetData sheetId="5055">
        <row r="9">
          <cell r="A9" t="str">
            <v>A</v>
          </cell>
        </row>
      </sheetData>
      <sheetData sheetId="5056">
        <row r="9">
          <cell r="A9" t="str">
            <v>A</v>
          </cell>
        </row>
      </sheetData>
      <sheetData sheetId="5057">
        <row r="9">
          <cell r="A9" t="str">
            <v>A</v>
          </cell>
        </row>
      </sheetData>
      <sheetData sheetId="5058">
        <row r="9">
          <cell r="A9" t="str">
            <v>A</v>
          </cell>
        </row>
      </sheetData>
      <sheetData sheetId="5059">
        <row r="9">
          <cell r="A9" t="str">
            <v>A</v>
          </cell>
        </row>
      </sheetData>
      <sheetData sheetId="5060">
        <row r="9">
          <cell r="A9" t="str">
            <v>A</v>
          </cell>
        </row>
      </sheetData>
      <sheetData sheetId="5061">
        <row r="9">
          <cell r="A9" t="str">
            <v>A</v>
          </cell>
        </row>
      </sheetData>
      <sheetData sheetId="5062">
        <row r="9">
          <cell r="A9" t="str">
            <v>A</v>
          </cell>
        </row>
      </sheetData>
      <sheetData sheetId="5063">
        <row r="9">
          <cell r="A9" t="str">
            <v>A</v>
          </cell>
        </row>
      </sheetData>
      <sheetData sheetId="5064">
        <row r="9">
          <cell r="A9" t="str">
            <v>A</v>
          </cell>
        </row>
      </sheetData>
      <sheetData sheetId="5065">
        <row r="9">
          <cell r="A9" t="str">
            <v>A</v>
          </cell>
        </row>
      </sheetData>
      <sheetData sheetId="5066">
        <row r="9">
          <cell r="A9" t="str">
            <v>A</v>
          </cell>
        </row>
      </sheetData>
      <sheetData sheetId="5067">
        <row r="9">
          <cell r="A9" t="str">
            <v>A</v>
          </cell>
        </row>
      </sheetData>
      <sheetData sheetId="5068">
        <row r="9">
          <cell r="A9" t="str">
            <v>A</v>
          </cell>
        </row>
      </sheetData>
      <sheetData sheetId="5069">
        <row r="9">
          <cell r="A9" t="str">
            <v>A</v>
          </cell>
        </row>
      </sheetData>
      <sheetData sheetId="5070">
        <row r="9">
          <cell r="A9" t="str">
            <v>A</v>
          </cell>
        </row>
      </sheetData>
      <sheetData sheetId="5071">
        <row r="9">
          <cell r="A9" t="str">
            <v>A</v>
          </cell>
        </row>
      </sheetData>
      <sheetData sheetId="5072">
        <row r="9">
          <cell r="A9" t="str">
            <v>A</v>
          </cell>
        </row>
      </sheetData>
      <sheetData sheetId="5073">
        <row r="9">
          <cell r="A9" t="str">
            <v>A</v>
          </cell>
        </row>
      </sheetData>
      <sheetData sheetId="5074">
        <row r="9">
          <cell r="A9" t="str">
            <v>A</v>
          </cell>
        </row>
      </sheetData>
      <sheetData sheetId="5075">
        <row r="9">
          <cell r="A9" t="str">
            <v>A</v>
          </cell>
        </row>
      </sheetData>
      <sheetData sheetId="5076">
        <row r="9">
          <cell r="A9" t="str">
            <v>A</v>
          </cell>
        </row>
      </sheetData>
      <sheetData sheetId="5077">
        <row r="9">
          <cell r="A9" t="str">
            <v>A</v>
          </cell>
        </row>
      </sheetData>
      <sheetData sheetId="5078">
        <row r="9">
          <cell r="A9" t="str">
            <v>A</v>
          </cell>
        </row>
      </sheetData>
      <sheetData sheetId="5079">
        <row r="9">
          <cell r="A9" t="str">
            <v>A</v>
          </cell>
        </row>
      </sheetData>
      <sheetData sheetId="5080">
        <row r="9">
          <cell r="A9" t="str">
            <v>A</v>
          </cell>
        </row>
      </sheetData>
      <sheetData sheetId="5081">
        <row r="9">
          <cell r="A9" t="str">
            <v>A</v>
          </cell>
        </row>
      </sheetData>
      <sheetData sheetId="5082">
        <row r="9">
          <cell r="A9" t="str">
            <v>A</v>
          </cell>
        </row>
      </sheetData>
      <sheetData sheetId="5083">
        <row r="9">
          <cell r="A9" t="str">
            <v>A</v>
          </cell>
        </row>
      </sheetData>
      <sheetData sheetId="5084">
        <row r="9">
          <cell r="A9" t="str">
            <v>A</v>
          </cell>
        </row>
      </sheetData>
      <sheetData sheetId="5085">
        <row r="9">
          <cell r="A9" t="str">
            <v>A</v>
          </cell>
        </row>
      </sheetData>
      <sheetData sheetId="5086">
        <row r="9">
          <cell r="A9" t="str">
            <v>A</v>
          </cell>
        </row>
      </sheetData>
      <sheetData sheetId="5087">
        <row r="9">
          <cell r="A9" t="str">
            <v>A</v>
          </cell>
        </row>
      </sheetData>
      <sheetData sheetId="5088">
        <row r="9">
          <cell r="A9" t="str">
            <v>A</v>
          </cell>
        </row>
      </sheetData>
      <sheetData sheetId="5089">
        <row r="9">
          <cell r="A9" t="str">
            <v>A</v>
          </cell>
        </row>
      </sheetData>
      <sheetData sheetId="5090">
        <row r="9">
          <cell r="A9" t="str">
            <v>A</v>
          </cell>
        </row>
      </sheetData>
      <sheetData sheetId="5091">
        <row r="9">
          <cell r="A9" t="str">
            <v>A</v>
          </cell>
        </row>
      </sheetData>
      <sheetData sheetId="5092">
        <row r="9">
          <cell r="A9" t="str">
            <v>A</v>
          </cell>
        </row>
      </sheetData>
      <sheetData sheetId="5093">
        <row r="9">
          <cell r="A9" t="str">
            <v>A</v>
          </cell>
        </row>
      </sheetData>
      <sheetData sheetId="5094">
        <row r="9">
          <cell r="A9" t="str">
            <v>A</v>
          </cell>
        </row>
      </sheetData>
      <sheetData sheetId="5095">
        <row r="9">
          <cell r="A9" t="str">
            <v>A</v>
          </cell>
        </row>
      </sheetData>
      <sheetData sheetId="5096">
        <row r="9">
          <cell r="A9" t="str">
            <v>A</v>
          </cell>
        </row>
      </sheetData>
      <sheetData sheetId="5097">
        <row r="9">
          <cell r="A9" t="str">
            <v>A</v>
          </cell>
        </row>
      </sheetData>
      <sheetData sheetId="5098">
        <row r="9">
          <cell r="A9" t="str">
            <v>A</v>
          </cell>
        </row>
      </sheetData>
      <sheetData sheetId="5099">
        <row r="9">
          <cell r="A9" t="str">
            <v>A</v>
          </cell>
        </row>
      </sheetData>
      <sheetData sheetId="5100">
        <row r="9">
          <cell r="A9" t="str">
            <v>A</v>
          </cell>
        </row>
      </sheetData>
      <sheetData sheetId="5101">
        <row r="9">
          <cell r="A9" t="str">
            <v>A</v>
          </cell>
        </row>
      </sheetData>
      <sheetData sheetId="5102">
        <row r="9">
          <cell r="A9" t="str">
            <v>A</v>
          </cell>
        </row>
      </sheetData>
      <sheetData sheetId="5103">
        <row r="9">
          <cell r="A9" t="str">
            <v>A</v>
          </cell>
        </row>
      </sheetData>
      <sheetData sheetId="5104">
        <row r="9">
          <cell r="A9" t="str">
            <v>A</v>
          </cell>
        </row>
      </sheetData>
      <sheetData sheetId="5105">
        <row r="9">
          <cell r="A9" t="str">
            <v>A</v>
          </cell>
        </row>
      </sheetData>
      <sheetData sheetId="5106">
        <row r="9">
          <cell r="A9" t="str">
            <v>A</v>
          </cell>
        </row>
      </sheetData>
      <sheetData sheetId="5107">
        <row r="9">
          <cell r="A9" t="str">
            <v>A</v>
          </cell>
        </row>
      </sheetData>
      <sheetData sheetId="5108">
        <row r="9">
          <cell r="A9" t="str">
            <v>A</v>
          </cell>
        </row>
      </sheetData>
      <sheetData sheetId="5109">
        <row r="9">
          <cell r="A9" t="str">
            <v>A</v>
          </cell>
        </row>
      </sheetData>
      <sheetData sheetId="5110">
        <row r="9">
          <cell r="A9" t="str">
            <v>A</v>
          </cell>
        </row>
      </sheetData>
      <sheetData sheetId="5111">
        <row r="9">
          <cell r="A9" t="str">
            <v>A</v>
          </cell>
        </row>
      </sheetData>
      <sheetData sheetId="5112">
        <row r="9">
          <cell r="A9" t="str">
            <v>A</v>
          </cell>
        </row>
      </sheetData>
      <sheetData sheetId="5113">
        <row r="9">
          <cell r="A9" t="str">
            <v>A</v>
          </cell>
        </row>
      </sheetData>
      <sheetData sheetId="5114">
        <row r="9">
          <cell r="A9" t="str">
            <v>A</v>
          </cell>
        </row>
      </sheetData>
      <sheetData sheetId="5115">
        <row r="9">
          <cell r="A9" t="str">
            <v>A</v>
          </cell>
        </row>
      </sheetData>
      <sheetData sheetId="5116">
        <row r="9">
          <cell r="A9" t="str">
            <v>A</v>
          </cell>
        </row>
      </sheetData>
      <sheetData sheetId="5117">
        <row r="9">
          <cell r="A9" t="str">
            <v>A</v>
          </cell>
        </row>
      </sheetData>
      <sheetData sheetId="5118">
        <row r="9">
          <cell r="A9" t="str">
            <v>A</v>
          </cell>
        </row>
      </sheetData>
      <sheetData sheetId="5119">
        <row r="9">
          <cell r="A9" t="str">
            <v>A</v>
          </cell>
        </row>
      </sheetData>
      <sheetData sheetId="5120">
        <row r="9">
          <cell r="A9" t="str">
            <v>A</v>
          </cell>
        </row>
      </sheetData>
      <sheetData sheetId="5121">
        <row r="9">
          <cell r="A9" t="str">
            <v>A</v>
          </cell>
        </row>
      </sheetData>
      <sheetData sheetId="5122">
        <row r="9">
          <cell r="A9" t="str">
            <v>A</v>
          </cell>
        </row>
      </sheetData>
      <sheetData sheetId="5123">
        <row r="9">
          <cell r="A9" t="str">
            <v>A</v>
          </cell>
        </row>
      </sheetData>
      <sheetData sheetId="5124">
        <row r="9">
          <cell r="A9" t="str">
            <v>A</v>
          </cell>
        </row>
      </sheetData>
      <sheetData sheetId="5125">
        <row r="9">
          <cell r="A9" t="str">
            <v>A</v>
          </cell>
        </row>
      </sheetData>
      <sheetData sheetId="5126">
        <row r="9">
          <cell r="A9" t="str">
            <v>A</v>
          </cell>
        </row>
      </sheetData>
      <sheetData sheetId="5127">
        <row r="9">
          <cell r="A9" t="str">
            <v>A</v>
          </cell>
        </row>
      </sheetData>
      <sheetData sheetId="5128">
        <row r="9">
          <cell r="A9" t="str">
            <v>A</v>
          </cell>
        </row>
      </sheetData>
      <sheetData sheetId="5129">
        <row r="9">
          <cell r="A9" t="str">
            <v>A</v>
          </cell>
        </row>
      </sheetData>
      <sheetData sheetId="5130">
        <row r="9">
          <cell r="A9" t="str">
            <v>A</v>
          </cell>
        </row>
      </sheetData>
      <sheetData sheetId="5131">
        <row r="9">
          <cell r="A9" t="str">
            <v>A</v>
          </cell>
        </row>
      </sheetData>
      <sheetData sheetId="5132">
        <row r="9">
          <cell r="A9" t="str">
            <v>A</v>
          </cell>
        </row>
      </sheetData>
      <sheetData sheetId="5133">
        <row r="9">
          <cell r="A9" t="str">
            <v>A</v>
          </cell>
        </row>
      </sheetData>
      <sheetData sheetId="5134">
        <row r="9">
          <cell r="A9" t="str">
            <v>A</v>
          </cell>
        </row>
      </sheetData>
      <sheetData sheetId="5135">
        <row r="9">
          <cell r="A9" t="str">
            <v>A</v>
          </cell>
        </row>
      </sheetData>
      <sheetData sheetId="5136">
        <row r="9">
          <cell r="A9" t="str">
            <v>A</v>
          </cell>
        </row>
      </sheetData>
      <sheetData sheetId="5137">
        <row r="9">
          <cell r="A9" t="str">
            <v>A</v>
          </cell>
        </row>
      </sheetData>
      <sheetData sheetId="5138">
        <row r="9">
          <cell r="A9" t="str">
            <v>A</v>
          </cell>
        </row>
      </sheetData>
      <sheetData sheetId="5139">
        <row r="9">
          <cell r="A9" t="str">
            <v>A</v>
          </cell>
        </row>
      </sheetData>
      <sheetData sheetId="5140">
        <row r="9">
          <cell r="A9" t="str">
            <v>A</v>
          </cell>
        </row>
      </sheetData>
      <sheetData sheetId="5141">
        <row r="9">
          <cell r="A9" t="str">
            <v>A</v>
          </cell>
        </row>
      </sheetData>
      <sheetData sheetId="5142">
        <row r="9">
          <cell r="A9" t="str">
            <v>A</v>
          </cell>
        </row>
      </sheetData>
      <sheetData sheetId="5143">
        <row r="9">
          <cell r="A9" t="str">
            <v>A</v>
          </cell>
        </row>
      </sheetData>
      <sheetData sheetId="5144">
        <row r="9">
          <cell r="A9" t="str">
            <v>A</v>
          </cell>
        </row>
      </sheetData>
      <sheetData sheetId="5145">
        <row r="9">
          <cell r="A9" t="str">
            <v>A</v>
          </cell>
        </row>
      </sheetData>
      <sheetData sheetId="5146">
        <row r="9">
          <cell r="A9" t="str">
            <v>A</v>
          </cell>
        </row>
      </sheetData>
      <sheetData sheetId="5147">
        <row r="9">
          <cell r="A9" t="str">
            <v>A</v>
          </cell>
        </row>
      </sheetData>
      <sheetData sheetId="5148">
        <row r="9">
          <cell r="A9" t="str">
            <v>A</v>
          </cell>
        </row>
      </sheetData>
      <sheetData sheetId="5149">
        <row r="9">
          <cell r="A9" t="str">
            <v>A</v>
          </cell>
        </row>
      </sheetData>
      <sheetData sheetId="5150">
        <row r="9">
          <cell r="A9" t="str">
            <v>A</v>
          </cell>
        </row>
      </sheetData>
      <sheetData sheetId="5151">
        <row r="9">
          <cell r="A9" t="str">
            <v>A</v>
          </cell>
        </row>
      </sheetData>
      <sheetData sheetId="5152">
        <row r="9">
          <cell r="A9" t="str">
            <v>A</v>
          </cell>
        </row>
      </sheetData>
      <sheetData sheetId="5153">
        <row r="9">
          <cell r="A9" t="str">
            <v>A</v>
          </cell>
        </row>
      </sheetData>
      <sheetData sheetId="5154">
        <row r="9">
          <cell r="A9" t="str">
            <v>A</v>
          </cell>
        </row>
      </sheetData>
      <sheetData sheetId="5155">
        <row r="9">
          <cell r="A9" t="str">
            <v>A</v>
          </cell>
        </row>
      </sheetData>
      <sheetData sheetId="5156">
        <row r="9">
          <cell r="A9" t="str">
            <v>A</v>
          </cell>
        </row>
      </sheetData>
      <sheetData sheetId="5157">
        <row r="9">
          <cell r="A9" t="str">
            <v>A</v>
          </cell>
        </row>
      </sheetData>
      <sheetData sheetId="5158">
        <row r="9">
          <cell r="A9" t="str">
            <v>A</v>
          </cell>
        </row>
      </sheetData>
      <sheetData sheetId="5159">
        <row r="9">
          <cell r="A9" t="str">
            <v>A</v>
          </cell>
        </row>
      </sheetData>
      <sheetData sheetId="5160">
        <row r="9">
          <cell r="A9" t="str">
            <v>A</v>
          </cell>
        </row>
      </sheetData>
      <sheetData sheetId="5161">
        <row r="9">
          <cell r="A9" t="str">
            <v>A</v>
          </cell>
        </row>
      </sheetData>
      <sheetData sheetId="5162">
        <row r="9">
          <cell r="A9" t="str">
            <v>A</v>
          </cell>
        </row>
      </sheetData>
      <sheetData sheetId="5163">
        <row r="9">
          <cell r="A9" t="str">
            <v>A</v>
          </cell>
        </row>
      </sheetData>
      <sheetData sheetId="5164">
        <row r="9">
          <cell r="A9" t="str">
            <v>A</v>
          </cell>
        </row>
      </sheetData>
      <sheetData sheetId="5165">
        <row r="9">
          <cell r="A9" t="str">
            <v>A</v>
          </cell>
        </row>
      </sheetData>
      <sheetData sheetId="5166">
        <row r="9">
          <cell r="A9" t="str">
            <v>A</v>
          </cell>
        </row>
      </sheetData>
      <sheetData sheetId="5167">
        <row r="9">
          <cell r="A9" t="str">
            <v>A</v>
          </cell>
        </row>
      </sheetData>
      <sheetData sheetId="5168">
        <row r="9">
          <cell r="A9" t="str">
            <v>A</v>
          </cell>
        </row>
      </sheetData>
      <sheetData sheetId="5169">
        <row r="9">
          <cell r="A9" t="str">
            <v>A</v>
          </cell>
        </row>
      </sheetData>
      <sheetData sheetId="5170">
        <row r="9">
          <cell r="A9" t="str">
            <v>A</v>
          </cell>
        </row>
      </sheetData>
      <sheetData sheetId="5171">
        <row r="9">
          <cell r="A9" t="str">
            <v>A</v>
          </cell>
        </row>
      </sheetData>
      <sheetData sheetId="5172">
        <row r="9">
          <cell r="A9" t="str">
            <v>A</v>
          </cell>
        </row>
      </sheetData>
      <sheetData sheetId="5173">
        <row r="9">
          <cell r="A9" t="str">
            <v>A</v>
          </cell>
        </row>
      </sheetData>
      <sheetData sheetId="5174">
        <row r="9">
          <cell r="A9" t="str">
            <v>A</v>
          </cell>
        </row>
      </sheetData>
      <sheetData sheetId="5175">
        <row r="9">
          <cell r="A9" t="str">
            <v>A</v>
          </cell>
        </row>
      </sheetData>
      <sheetData sheetId="5176">
        <row r="9">
          <cell r="A9" t="str">
            <v>A</v>
          </cell>
        </row>
      </sheetData>
      <sheetData sheetId="5177">
        <row r="9">
          <cell r="A9" t="str">
            <v>A</v>
          </cell>
        </row>
      </sheetData>
      <sheetData sheetId="5178">
        <row r="9">
          <cell r="A9" t="str">
            <v>A</v>
          </cell>
        </row>
      </sheetData>
      <sheetData sheetId="5179">
        <row r="9">
          <cell r="A9" t="str">
            <v>A</v>
          </cell>
        </row>
      </sheetData>
      <sheetData sheetId="5180">
        <row r="9">
          <cell r="A9" t="str">
            <v>A</v>
          </cell>
        </row>
      </sheetData>
      <sheetData sheetId="5181">
        <row r="9">
          <cell r="A9" t="str">
            <v>A</v>
          </cell>
        </row>
      </sheetData>
      <sheetData sheetId="5182">
        <row r="9">
          <cell r="A9" t="str">
            <v>A</v>
          </cell>
        </row>
      </sheetData>
      <sheetData sheetId="5183">
        <row r="9">
          <cell r="A9" t="str">
            <v>A</v>
          </cell>
        </row>
      </sheetData>
      <sheetData sheetId="5184">
        <row r="9">
          <cell r="A9" t="str">
            <v>A</v>
          </cell>
        </row>
      </sheetData>
      <sheetData sheetId="5185">
        <row r="9">
          <cell r="A9" t="str">
            <v>A</v>
          </cell>
        </row>
      </sheetData>
      <sheetData sheetId="5186">
        <row r="9">
          <cell r="A9" t="str">
            <v>A</v>
          </cell>
        </row>
      </sheetData>
      <sheetData sheetId="5187">
        <row r="9">
          <cell r="A9" t="str">
            <v>A</v>
          </cell>
        </row>
      </sheetData>
      <sheetData sheetId="5188">
        <row r="9">
          <cell r="A9" t="str">
            <v>A</v>
          </cell>
        </row>
      </sheetData>
      <sheetData sheetId="5189">
        <row r="9">
          <cell r="A9" t="str">
            <v>A</v>
          </cell>
        </row>
      </sheetData>
      <sheetData sheetId="5190">
        <row r="9">
          <cell r="A9" t="str">
            <v>A</v>
          </cell>
        </row>
      </sheetData>
      <sheetData sheetId="5191">
        <row r="9">
          <cell r="A9" t="str">
            <v>A</v>
          </cell>
        </row>
      </sheetData>
      <sheetData sheetId="5192">
        <row r="9">
          <cell r="A9" t="str">
            <v>A</v>
          </cell>
        </row>
      </sheetData>
      <sheetData sheetId="5193">
        <row r="9">
          <cell r="A9" t="str">
            <v>A</v>
          </cell>
        </row>
      </sheetData>
      <sheetData sheetId="5194">
        <row r="9">
          <cell r="A9" t="str">
            <v>A</v>
          </cell>
        </row>
      </sheetData>
      <sheetData sheetId="5195">
        <row r="9">
          <cell r="A9" t="str">
            <v>A</v>
          </cell>
        </row>
      </sheetData>
      <sheetData sheetId="5196">
        <row r="9">
          <cell r="A9" t="str">
            <v>A</v>
          </cell>
        </row>
      </sheetData>
      <sheetData sheetId="5197">
        <row r="9">
          <cell r="A9" t="str">
            <v>A</v>
          </cell>
        </row>
      </sheetData>
      <sheetData sheetId="5198">
        <row r="9">
          <cell r="A9" t="str">
            <v>A</v>
          </cell>
        </row>
      </sheetData>
      <sheetData sheetId="5199">
        <row r="9">
          <cell r="A9" t="str">
            <v>A</v>
          </cell>
        </row>
      </sheetData>
      <sheetData sheetId="5200">
        <row r="9">
          <cell r="A9" t="str">
            <v>A</v>
          </cell>
        </row>
      </sheetData>
      <sheetData sheetId="5201">
        <row r="9">
          <cell r="A9" t="str">
            <v>A</v>
          </cell>
        </row>
      </sheetData>
      <sheetData sheetId="5202">
        <row r="9">
          <cell r="A9" t="str">
            <v>A</v>
          </cell>
        </row>
      </sheetData>
      <sheetData sheetId="5203">
        <row r="9">
          <cell r="A9" t="str">
            <v>A</v>
          </cell>
        </row>
      </sheetData>
      <sheetData sheetId="5204">
        <row r="9">
          <cell r="A9" t="str">
            <v>A</v>
          </cell>
        </row>
      </sheetData>
      <sheetData sheetId="5205">
        <row r="9">
          <cell r="A9" t="str">
            <v>A</v>
          </cell>
        </row>
      </sheetData>
      <sheetData sheetId="5206">
        <row r="9">
          <cell r="A9" t="str">
            <v>A</v>
          </cell>
        </row>
      </sheetData>
      <sheetData sheetId="5207">
        <row r="9">
          <cell r="A9" t="str">
            <v>A</v>
          </cell>
        </row>
      </sheetData>
      <sheetData sheetId="5208">
        <row r="9">
          <cell r="A9" t="str">
            <v>A</v>
          </cell>
        </row>
      </sheetData>
      <sheetData sheetId="5209">
        <row r="9">
          <cell r="A9" t="str">
            <v>A</v>
          </cell>
        </row>
      </sheetData>
      <sheetData sheetId="5210">
        <row r="9">
          <cell r="A9" t="str">
            <v>A</v>
          </cell>
        </row>
      </sheetData>
      <sheetData sheetId="5211">
        <row r="9">
          <cell r="A9" t="str">
            <v>A</v>
          </cell>
        </row>
      </sheetData>
      <sheetData sheetId="5212">
        <row r="9">
          <cell r="A9" t="str">
            <v>A</v>
          </cell>
        </row>
      </sheetData>
      <sheetData sheetId="5213">
        <row r="9">
          <cell r="A9" t="str">
            <v>A</v>
          </cell>
        </row>
      </sheetData>
      <sheetData sheetId="5214">
        <row r="9">
          <cell r="A9" t="str">
            <v>A</v>
          </cell>
        </row>
      </sheetData>
      <sheetData sheetId="5215">
        <row r="9">
          <cell r="A9" t="str">
            <v>A</v>
          </cell>
        </row>
      </sheetData>
      <sheetData sheetId="5216">
        <row r="9">
          <cell r="A9" t="str">
            <v>A</v>
          </cell>
        </row>
      </sheetData>
      <sheetData sheetId="5217">
        <row r="9">
          <cell r="A9" t="str">
            <v>A</v>
          </cell>
        </row>
      </sheetData>
      <sheetData sheetId="5218">
        <row r="9">
          <cell r="A9" t="str">
            <v>A</v>
          </cell>
        </row>
      </sheetData>
      <sheetData sheetId="5219">
        <row r="9">
          <cell r="A9" t="str">
            <v>A</v>
          </cell>
        </row>
      </sheetData>
      <sheetData sheetId="5220">
        <row r="9">
          <cell r="A9" t="str">
            <v>A</v>
          </cell>
        </row>
      </sheetData>
      <sheetData sheetId="5221">
        <row r="9">
          <cell r="A9" t="str">
            <v>A</v>
          </cell>
        </row>
      </sheetData>
      <sheetData sheetId="5222">
        <row r="9">
          <cell r="A9" t="str">
            <v>A</v>
          </cell>
        </row>
      </sheetData>
      <sheetData sheetId="5223">
        <row r="9">
          <cell r="A9" t="str">
            <v>A</v>
          </cell>
        </row>
      </sheetData>
      <sheetData sheetId="5224">
        <row r="9">
          <cell r="A9" t="str">
            <v>A</v>
          </cell>
        </row>
      </sheetData>
      <sheetData sheetId="5225">
        <row r="9">
          <cell r="A9" t="str">
            <v>A</v>
          </cell>
        </row>
      </sheetData>
      <sheetData sheetId="5226">
        <row r="9">
          <cell r="A9" t="str">
            <v>A</v>
          </cell>
        </row>
      </sheetData>
      <sheetData sheetId="5227">
        <row r="9">
          <cell r="A9" t="str">
            <v>A</v>
          </cell>
        </row>
      </sheetData>
      <sheetData sheetId="5228">
        <row r="9">
          <cell r="A9" t="str">
            <v>A</v>
          </cell>
        </row>
      </sheetData>
      <sheetData sheetId="5229">
        <row r="9">
          <cell r="A9" t="str">
            <v>A</v>
          </cell>
        </row>
      </sheetData>
      <sheetData sheetId="5230">
        <row r="9">
          <cell r="A9" t="str">
            <v>A</v>
          </cell>
        </row>
      </sheetData>
      <sheetData sheetId="5231">
        <row r="9">
          <cell r="A9" t="str">
            <v>A</v>
          </cell>
        </row>
      </sheetData>
      <sheetData sheetId="5232">
        <row r="9">
          <cell r="A9" t="str">
            <v>A</v>
          </cell>
        </row>
      </sheetData>
      <sheetData sheetId="5233">
        <row r="9">
          <cell r="A9" t="str">
            <v>A</v>
          </cell>
        </row>
      </sheetData>
      <sheetData sheetId="5234">
        <row r="9">
          <cell r="A9" t="str">
            <v>A</v>
          </cell>
        </row>
      </sheetData>
      <sheetData sheetId="5235">
        <row r="9">
          <cell r="A9" t="str">
            <v>A</v>
          </cell>
        </row>
      </sheetData>
      <sheetData sheetId="5236">
        <row r="9">
          <cell r="A9" t="str">
            <v>A</v>
          </cell>
        </row>
      </sheetData>
      <sheetData sheetId="5237">
        <row r="9">
          <cell r="A9" t="str">
            <v>A</v>
          </cell>
        </row>
      </sheetData>
      <sheetData sheetId="5238">
        <row r="9">
          <cell r="A9" t="str">
            <v>A</v>
          </cell>
        </row>
      </sheetData>
      <sheetData sheetId="5239">
        <row r="9">
          <cell r="A9" t="str">
            <v>A</v>
          </cell>
        </row>
      </sheetData>
      <sheetData sheetId="5240">
        <row r="9">
          <cell r="A9" t="str">
            <v>A</v>
          </cell>
        </row>
      </sheetData>
      <sheetData sheetId="5241">
        <row r="9">
          <cell r="A9" t="str">
            <v>A</v>
          </cell>
        </row>
      </sheetData>
      <sheetData sheetId="5242">
        <row r="9">
          <cell r="A9" t="str">
            <v>A</v>
          </cell>
        </row>
      </sheetData>
      <sheetData sheetId="5243">
        <row r="9">
          <cell r="A9" t="str">
            <v>A</v>
          </cell>
        </row>
      </sheetData>
      <sheetData sheetId="5244">
        <row r="9">
          <cell r="A9" t="str">
            <v>A</v>
          </cell>
        </row>
      </sheetData>
      <sheetData sheetId="5245">
        <row r="9">
          <cell r="A9" t="str">
            <v>A</v>
          </cell>
        </row>
      </sheetData>
      <sheetData sheetId="5246">
        <row r="9">
          <cell r="A9" t="str">
            <v>A</v>
          </cell>
        </row>
      </sheetData>
      <sheetData sheetId="5247">
        <row r="9">
          <cell r="A9" t="str">
            <v>A</v>
          </cell>
        </row>
      </sheetData>
      <sheetData sheetId="5248">
        <row r="9">
          <cell r="A9" t="str">
            <v>A</v>
          </cell>
        </row>
      </sheetData>
      <sheetData sheetId="5249">
        <row r="9">
          <cell r="A9" t="str">
            <v>A</v>
          </cell>
        </row>
      </sheetData>
      <sheetData sheetId="5250">
        <row r="9">
          <cell r="A9" t="str">
            <v>A</v>
          </cell>
        </row>
      </sheetData>
      <sheetData sheetId="5251">
        <row r="9">
          <cell r="A9" t="str">
            <v>A</v>
          </cell>
        </row>
      </sheetData>
      <sheetData sheetId="5252">
        <row r="9">
          <cell r="A9" t="str">
            <v>A</v>
          </cell>
        </row>
      </sheetData>
      <sheetData sheetId="5253">
        <row r="9">
          <cell r="A9" t="str">
            <v>A</v>
          </cell>
        </row>
      </sheetData>
      <sheetData sheetId="5254">
        <row r="9">
          <cell r="A9" t="str">
            <v>A</v>
          </cell>
        </row>
      </sheetData>
      <sheetData sheetId="5255">
        <row r="9">
          <cell r="A9" t="str">
            <v>A</v>
          </cell>
        </row>
      </sheetData>
      <sheetData sheetId="5256">
        <row r="9">
          <cell r="A9" t="str">
            <v>A</v>
          </cell>
        </row>
      </sheetData>
      <sheetData sheetId="5257">
        <row r="9">
          <cell r="A9" t="str">
            <v>A</v>
          </cell>
        </row>
      </sheetData>
      <sheetData sheetId="5258">
        <row r="9">
          <cell r="A9" t="str">
            <v>A</v>
          </cell>
        </row>
      </sheetData>
      <sheetData sheetId="5259">
        <row r="9">
          <cell r="A9" t="str">
            <v>A</v>
          </cell>
        </row>
      </sheetData>
      <sheetData sheetId="5260">
        <row r="9">
          <cell r="A9" t="str">
            <v>A</v>
          </cell>
        </row>
      </sheetData>
      <sheetData sheetId="5261">
        <row r="9">
          <cell r="A9" t="str">
            <v>A</v>
          </cell>
        </row>
      </sheetData>
      <sheetData sheetId="5262">
        <row r="9">
          <cell r="A9" t="str">
            <v>A</v>
          </cell>
        </row>
      </sheetData>
      <sheetData sheetId="5263">
        <row r="9">
          <cell r="A9" t="str">
            <v>A</v>
          </cell>
        </row>
      </sheetData>
      <sheetData sheetId="5264">
        <row r="9">
          <cell r="A9" t="str">
            <v>A</v>
          </cell>
        </row>
      </sheetData>
      <sheetData sheetId="5265">
        <row r="9">
          <cell r="A9" t="str">
            <v>A</v>
          </cell>
        </row>
      </sheetData>
      <sheetData sheetId="5266">
        <row r="9">
          <cell r="A9" t="str">
            <v>A</v>
          </cell>
        </row>
      </sheetData>
      <sheetData sheetId="5267">
        <row r="9">
          <cell r="A9" t="str">
            <v>A</v>
          </cell>
        </row>
      </sheetData>
      <sheetData sheetId="5268">
        <row r="9">
          <cell r="A9" t="str">
            <v>A</v>
          </cell>
        </row>
      </sheetData>
      <sheetData sheetId="5269">
        <row r="9">
          <cell r="A9" t="str">
            <v>A</v>
          </cell>
        </row>
      </sheetData>
      <sheetData sheetId="5270">
        <row r="9">
          <cell r="A9" t="str">
            <v>A</v>
          </cell>
        </row>
      </sheetData>
      <sheetData sheetId="5271">
        <row r="9">
          <cell r="A9" t="str">
            <v>A</v>
          </cell>
        </row>
      </sheetData>
      <sheetData sheetId="5272">
        <row r="9">
          <cell r="A9" t="str">
            <v>A</v>
          </cell>
        </row>
      </sheetData>
      <sheetData sheetId="5273">
        <row r="9">
          <cell r="A9" t="str">
            <v>A</v>
          </cell>
        </row>
      </sheetData>
      <sheetData sheetId="5274">
        <row r="9">
          <cell r="A9" t="str">
            <v>A</v>
          </cell>
        </row>
      </sheetData>
      <sheetData sheetId="5275">
        <row r="9">
          <cell r="A9" t="str">
            <v>A</v>
          </cell>
        </row>
      </sheetData>
      <sheetData sheetId="5276">
        <row r="9">
          <cell r="A9" t="str">
            <v>A</v>
          </cell>
        </row>
      </sheetData>
      <sheetData sheetId="5277">
        <row r="9">
          <cell r="A9" t="str">
            <v>A</v>
          </cell>
        </row>
      </sheetData>
      <sheetData sheetId="5278">
        <row r="9">
          <cell r="A9" t="str">
            <v>A</v>
          </cell>
        </row>
      </sheetData>
      <sheetData sheetId="5279">
        <row r="9">
          <cell r="A9" t="str">
            <v>A</v>
          </cell>
        </row>
      </sheetData>
      <sheetData sheetId="5280">
        <row r="9">
          <cell r="A9" t="str">
            <v>A</v>
          </cell>
        </row>
      </sheetData>
      <sheetData sheetId="5281">
        <row r="9">
          <cell r="A9" t="str">
            <v>A</v>
          </cell>
        </row>
      </sheetData>
      <sheetData sheetId="5282">
        <row r="9">
          <cell r="A9" t="str">
            <v>A</v>
          </cell>
        </row>
      </sheetData>
      <sheetData sheetId="5283">
        <row r="9">
          <cell r="A9" t="str">
            <v>A</v>
          </cell>
        </row>
      </sheetData>
      <sheetData sheetId="5284">
        <row r="9">
          <cell r="A9" t="str">
            <v>A</v>
          </cell>
        </row>
      </sheetData>
      <sheetData sheetId="5285">
        <row r="9">
          <cell r="A9" t="str">
            <v>A</v>
          </cell>
        </row>
      </sheetData>
      <sheetData sheetId="5286">
        <row r="9">
          <cell r="A9" t="str">
            <v>A</v>
          </cell>
        </row>
      </sheetData>
      <sheetData sheetId="5287">
        <row r="9">
          <cell r="A9" t="str">
            <v>A</v>
          </cell>
        </row>
      </sheetData>
      <sheetData sheetId="5288">
        <row r="9">
          <cell r="A9" t="str">
            <v>A</v>
          </cell>
        </row>
      </sheetData>
      <sheetData sheetId="5289">
        <row r="9">
          <cell r="A9" t="str">
            <v>A</v>
          </cell>
        </row>
      </sheetData>
      <sheetData sheetId="5290">
        <row r="9">
          <cell r="A9" t="str">
            <v>A</v>
          </cell>
        </row>
      </sheetData>
      <sheetData sheetId="5291">
        <row r="9">
          <cell r="A9" t="str">
            <v>A</v>
          </cell>
        </row>
      </sheetData>
      <sheetData sheetId="5292">
        <row r="9">
          <cell r="A9" t="str">
            <v>A</v>
          </cell>
        </row>
      </sheetData>
      <sheetData sheetId="5293">
        <row r="9">
          <cell r="A9" t="str">
            <v>A</v>
          </cell>
        </row>
      </sheetData>
      <sheetData sheetId="5294">
        <row r="9">
          <cell r="A9" t="str">
            <v>A</v>
          </cell>
        </row>
      </sheetData>
      <sheetData sheetId="5295">
        <row r="9">
          <cell r="A9" t="str">
            <v>A</v>
          </cell>
        </row>
      </sheetData>
      <sheetData sheetId="5296">
        <row r="9">
          <cell r="A9" t="str">
            <v>A</v>
          </cell>
        </row>
      </sheetData>
      <sheetData sheetId="5297">
        <row r="9">
          <cell r="A9" t="str">
            <v>A</v>
          </cell>
        </row>
      </sheetData>
      <sheetData sheetId="5298">
        <row r="9">
          <cell r="A9" t="str">
            <v>A</v>
          </cell>
        </row>
      </sheetData>
      <sheetData sheetId="5299">
        <row r="9">
          <cell r="A9" t="str">
            <v>A</v>
          </cell>
        </row>
      </sheetData>
      <sheetData sheetId="5300">
        <row r="9">
          <cell r="A9" t="str">
            <v>A</v>
          </cell>
        </row>
      </sheetData>
      <sheetData sheetId="5301">
        <row r="9">
          <cell r="A9" t="str">
            <v>A</v>
          </cell>
        </row>
      </sheetData>
      <sheetData sheetId="5302">
        <row r="9">
          <cell r="A9" t="str">
            <v>A</v>
          </cell>
        </row>
      </sheetData>
      <sheetData sheetId="5303">
        <row r="9">
          <cell r="A9" t="str">
            <v>A</v>
          </cell>
        </row>
      </sheetData>
      <sheetData sheetId="5304">
        <row r="9">
          <cell r="A9" t="str">
            <v>A</v>
          </cell>
        </row>
      </sheetData>
      <sheetData sheetId="5305">
        <row r="9">
          <cell r="A9" t="str">
            <v>A</v>
          </cell>
        </row>
      </sheetData>
      <sheetData sheetId="5306">
        <row r="9">
          <cell r="A9" t="str">
            <v>A</v>
          </cell>
        </row>
      </sheetData>
      <sheetData sheetId="5307">
        <row r="9">
          <cell r="A9" t="str">
            <v>A</v>
          </cell>
        </row>
      </sheetData>
      <sheetData sheetId="5308">
        <row r="9">
          <cell r="A9" t="str">
            <v>A</v>
          </cell>
        </row>
      </sheetData>
      <sheetData sheetId="5309">
        <row r="9">
          <cell r="A9" t="str">
            <v>A</v>
          </cell>
        </row>
      </sheetData>
      <sheetData sheetId="5310">
        <row r="9">
          <cell r="A9" t="str">
            <v>A</v>
          </cell>
        </row>
      </sheetData>
      <sheetData sheetId="5311">
        <row r="9">
          <cell r="A9" t="str">
            <v>A</v>
          </cell>
        </row>
      </sheetData>
      <sheetData sheetId="5312">
        <row r="9">
          <cell r="A9" t="str">
            <v>A</v>
          </cell>
        </row>
      </sheetData>
      <sheetData sheetId="5313">
        <row r="9">
          <cell r="A9" t="str">
            <v>A</v>
          </cell>
        </row>
      </sheetData>
      <sheetData sheetId="5314">
        <row r="9">
          <cell r="A9" t="str">
            <v>A</v>
          </cell>
        </row>
      </sheetData>
      <sheetData sheetId="5315">
        <row r="9">
          <cell r="A9" t="str">
            <v>A</v>
          </cell>
        </row>
      </sheetData>
      <sheetData sheetId="5316">
        <row r="9">
          <cell r="A9" t="str">
            <v>A</v>
          </cell>
        </row>
      </sheetData>
      <sheetData sheetId="5317">
        <row r="9">
          <cell r="A9" t="str">
            <v>A</v>
          </cell>
        </row>
      </sheetData>
      <sheetData sheetId="5318">
        <row r="9">
          <cell r="A9" t="str">
            <v>A</v>
          </cell>
        </row>
      </sheetData>
      <sheetData sheetId="5319">
        <row r="9">
          <cell r="A9" t="str">
            <v>A</v>
          </cell>
        </row>
      </sheetData>
      <sheetData sheetId="5320">
        <row r="9">
          <cell r="A9" t="str">
            <v>A</v>
          </cell>
        </row>
      </sheetData>
      <sheetData sheetId="5321">
        <row r="9">
          <cell r="A9" t="str">
            <v>A</v>
          </cell>
        </row>
      </sheetData>
      <sheetData sheetId="5322">
        <row r="9">
          <cell r="A9" t="str">
            <v>A</v>
          </cell>
        </row>
      </sheetData>
      <sheetData sheetId="5323">
        <row r="9">
          <cell r="A9" t="str">
            <v>A</v>
          </cell>
        </row>
      </sheetData>
      <sheetData sheetId="5324">
        <row r="9">
          <cell r="A9" t="str">
            <v>A</v>
          </cell>
        </row>
      </sheetData>
      <sheetData sheetId="5325">
        <row r="9">
          <cell r="A9" t="str">
            <v>A</v>
          </cell>
        </row>
      </sheetData>
      <sheetData sheetId="5326">
        <row r="9">
          <cell r="A9" t="str">
            <v>A</v>
          </cell>
        </row>
      </sheetData>
      <sheetData sheetId="5327">
        <row r="9">
          <cell r="A9" t="str">
            <v>A</v>
          </cell>
        </row>
      </sheetData>
      <sheetData sheetId="5328">
        <row r="9">
          <cell r="A9" t="str">
            <v>A</v>
          </cell>
        </row>
      </sheetData>
      <sheetData sheetId="5329">
        <row r="9">
          <cell r="A9" t="str">
            <v>A</v>
          </cell>
        </row>
      </sheetData>
      <sheetData sheetId="5330">
        <row r="9">
          <cell r="A9" t="str">
            <v>A</v>
          </cell>
        </row>
      </sheetData>
      <sheetData sheetId="5331">
        <row r="9">
          <cell r="A9" t="str">
            <v>A</v>
          </cell>
        </row>
      </sheetData>
      <sheetData sheetId="5332">
        <row r="9">
          <cell r="A9" t="str">
            <v>A</v>
          </cell>
        </row>
      </sheetData>
      <sheetData sheetId="5333">
        <row r="9">
          <cell r="A9" t="str">
            <v>A</v>
          </cell>
        </row>
      </sheetData>
      <sheetData sheetId="5334">
        <row r="9">
          <cell r="A9" t="str">
            <v>A</v>
          </cell>
        </row>
      </sheetData>
      <sheetData sheetId="5335">
        <row r="9">
          <cell r="A9" t="str">
            <v>A</v>
          </cell>
        </row>
      </sheetData>
      <sheetData sheetId="5336">
        <row r="9">
          <cell r="A9" t="str">
            <v>A</v>
          </cell>
        </row>
      </sheetData>
      <sheetData sheetId="5337">
        <row r="9">
          <cell r="A9" t="str">
            <v>A</v>
          </cell>
        </row>
      </sheetData>
      <sheetData sheetId="5338">
        <row r="9">
          <cell r="A9" t="str">
            <v>A</v>
          </cell>
        </row>
      </sheetData>
      <sheetData sheetId="5339">
        <row r="9">
          <cell r="A9" t="str">
            <v>A</v>
          </cell>
        </row>
      </sheetData>
      <sheetData sheetId="5340">
        <row r="9">
          <cell r="A9" t="str">
            <v>A</v>
          </cell>
        </row>
      </sheetData>
      <sheetData sheetId="5341">
        <row r="9">
          <cell r="A9" t="str">
            <v>A</v>
          </cell>
        </row>
      </sheetData>
      <sheetData sheetId="5342">
        <row r="9">
          <cell r="A9" t="str">
            <v>A</v>
          </cell>
        </row>
      </sheetData>
      <sheetData sheetId="5343">
        <row r="9">
          <cell r="A9" t="str">
            <v>A</v>
          </cell>
        </row>
      </sheetData>
      <sheetData sheetId="5344">
        <row r="9">
          <cell r="A9" t="str">
            <v>A</v>
          </cell>
        </row>
      </sheetData>
      <sheetData sheetId="5345">
        <row r="9">
          <cell r="A9" t="str">
            <v>A</v>
          </cell>
        </row>
      </sheetData>
      <sheetData sheetId="5346">
        <row r="9">
          <cell r="A9" t="str">
            <v>A</v>
          </cell>
        </row>
      </sheetData>
      <sheetData sheetId="5347">
        <row r="9">
          <cell r="A9" t="str">
            <v>A</v>
          </cell>
        </row>
      </sheetData>
      <sheetData sheetId="5348">
        <row r="9">
          <cell r="A9" t="str">
            <v>A</v>
          </cell>
        </row>
      </sheetData>
      <sheetData sheetId="5349">
        <row r="9">
          <cell r="A9" t="str">
            <v>A</v>
          </cell>
        </row>
      </sheetData>
      <sheetData sheetId="5350">
        <row r="9">
          <cell r="A9" t="str">
            <v>A</v>
          </cell>
        </row>
      </sheetData>
      <sheetData sheetId="5351">
        <row r="9">
          <cell r="A9" t="str">
            <v>A</v>
          </cell>
        </row>
      </sheetData>
      <sheetData sheetId="5352">
        <row r="9">
          <cell r="A9" t="str">
            <v>A</v>
          </cell>
        </row>
      </sheetData>
      <sheetData sheetId="5353">
        <row r="9">
          <cell r="A9" t="str">
            <v>A</v>
          </cell>
        </row>
      </sheetData>
      <sheetData sheetId="5354">
        <row r="9">
          <cell r="A9" t="str">
            <v>A</v>
          </cell>
        </row>
      </sheetData>
      <sheetData sheetId="5355">
        <row r="9">
          <cell r="A9" t="str">
            <v>A</v>
          </cell>
        </row>
      </sheetData>
      <sheetData sheetId="5356">
        <row r="9">
          <cell r="A9" t="str">
            <v>A</v>
          </cell>
        </row>
      </sheetData>
      <sheetData sheetId="5357">
        <row r="9">
          <cell r="A9" t="str">
            <v>A</v>
          </cell>
        </row>
      </sheetData>
      <sheetData sheetId="5358">
        <row r="9">
          <cell r="A9" t="str">
            <v>A</v>
          </cell>
        </row>
      </sheetData>
      <sheetData sheetId="5359">
        <row r="9">
          <cell r="A9" t="str">
            <v>A</v>
          </cell>
        </row>
      </sheetData>
      <sheetData sheetId="5360">
        <row r="9">
          <cell r="A9" t="str">
            <v>A</v>
          </cell>
        </row>
      </sheetData>
      <sheetData sheetId="5361">
        <row r="9">
          <cell r="A9" t="str">
            <v>A</v>
          </cell>
        </row>
      </sheetData>
      <sheetData sheetId="5362">
        <row r="9">
          <cell r="A9" t="str">
            <v>A</v>
          </cell>
        </row>
      </sheetData>
      <sheetData sheetId="5363">
        <row r="9">
          <cell r="A9" t="str">
            <v>A</v>
          </cell>
        </row>
      </sheetData>
      <sheetData sheetId="5364">
        <row r="9">
          <cell r="A9" t="str">
            <v>A</v>
          </cell>
        </row>
      </sheetData>
      <sheetData sheetId="5365">
        <row r="9">
          <cell r="A9" t="str">
            <v>A</v>
          </cell>
        </row>
      </sheetData>
      <sheetData sheetId="5366">
        <row r="9">
          <cell r="A9" t="str">
            <v>A</v>
          </cell>
        </row>
      </sheetData>
      <sheetData sheetId="5367">
        <row r="9">
          <cell r="A9" t="str">
            <v>A</v>
          </cell>
        </row>
      </sheetData>
      <sheetData sheetId="5368">
        <row r="9">
          <cell r="A9" t="str">
            <v>A</v>
          </cell>
        </row>
      </sheetData>
      <sheetData sheetId="5369">
        <row r="9">
          <cell r="A9" t="str">
            <v>A</v>
          </cell>
        </row>
      </sheetData>
      <sheetData sheetId="5370">
        <row r="9">
          <cell r="A9" t="str">
            <v>A</v>
          </cell>
        </row>
      </sheetData>
      <sheetData sheetId="5371">
        <row r="9">
          <cell r="A9" t="str">
            <v>A</v>
          </cell>
        </row>
      </sheetData>
      <sheetData sheetId="5372">
        <row r="9">
          <cell r="A9" t="str">
            <v>A</v>
          </cell>
        </row>
      </sheetData>
      <sheetData sheetId="5373">
        <row r="9">
          <cell r="A9" t="str">
            <v>A</v>
          </cell>
        </row>
      </sheetData>
      <sheetData sheetId="5374">
        <row r="9">
          <cell r="A9" t="str">
            <v>A</v>
          </cell>
        </row>
      </sheetData>
      <sheetData sheetId="5375">
        <row r="9">
          <cell r="A9" t="str">
            <v>A</v>
          </cell>
        </row>
      </sheetData>
      <sheetData sheetId="5376">
        <row r="9">
          <cell r="A9" t="str">
            <v>A</v>
          </cell>
        </row>
      </sheetData>
      <sheetData sheetId="5377">
        <row r="9">
          <cell r="A9" t="str">
            <v>A</v>
          </cell>
        </row>
      </sheetData>
      <sheetData sheetId="5378">
        <row r="9">
          <cell r="A9" t="str">
            <v>A</v>
          </cell>
        </row>
      </sheetData>
      <sheetData sheetId="5379">
        <row r="9">
          <cell r="A9" t="str">
            <v>A</v>
          </cell>
        </row>
      </sheetData>
      <sheetData sheetId="5380">
        <row r="9">
          <cell r="A9" t="str">
            <v>A</v>
          </cell>
        </row>
      </sheetData>
      <sheetData sheetId="5381">
        <row r="9">
          <cell r="A9" t="str">
            <v>A</v>
          </cell>
        </row>
      </sheetData>
      <sheetData sheetId="5382">
        <row r="9">
          <cell r="A9" t="str">
            <v>A</v>
          </cell>
        </row>
      </sheetData>
      <sheetData sheetId="5383">
        <row r="9">
          <cell r="A9" t="str">
            <v>A</v>
          </cell>
        </row>
      </sheetData>
      <sheetData sheetId="5384">
        <row r="9">
          <cell r="A9" t="str">
            <v>A</v>
          </cell>
        </row>
      </sheetData>
      <sheetData sheetId="5385">
        <row r="9">
          <cell r="A9" t="str">
            <v>A</v>
          </cell>
        </row>
      </sheetData>
      <sheetData sheetId="5386">
        <row r="9">
          <cell r="A9" t="str">
            <v>A</v>
          </cell>
        </row>
      </sheetData>
      <sheetData sheetId="5387">
        <row r="9">
          <cell r="A9" t="str">
            <v>A</v>
          </cell>
        </row>
      </sheetData>
      <sheetData sheetId="5388">
        <row r="9">
          <cell r="A9" t="str">
            <v>A</v>
          </cell>
        </row>
      </sheetData>
      <sheetData sheetId="5389">
        <row r="9">
          <cell r="A9" t="str">
            <v>A</v>
          </cell>
        </row>
      </sheetData>
      <sheetData sheetId="5390">
        <row r="9">
          <cell r="A9" t="str">
            <v>A</v>
          </cell>
        </row>
      </sheetData>
      <sheetData sheetId="5391">
        <row r="9">
          <cell r="A9" t="str">
            <v>A</v>
          </cell>
        </row>
      </sheetData>
      <sheetData sheetId="5392">
        <row r="9">
          <cell r="A9" t="str">
            <v>A</v>
          </cell>
        </row>
      </sheetData>
      <sheetData sheetId="5393">
        <row r="9">
          <cell r="A9" t="str">
            <v>A</v>
          </cell>
        </row>
      </sheetData>
      <sheetData sheetId="5394">
        <row r="9">
          <cell r="A9" t="str">
            <v>A</v>
          </cell>
        </row>
      </sheetData>
      <sheetData sheetId="5395">
        <row r="9">
          <cell r="A9" t="str">
            <v>A</v>
          </cell>
        </row>
      </sheetData>
      <sheetData sheetId="5396">
        <row r="9">
          <cell r="A9" t="str">
            <v>A</v>
          </cell>
        </row>
      </sheetData>
      <sheetData sheetId="5397">
        <row r="9">
          <cell r="A9" t="str">
            <v>A</v>
          </cell>
        </row>
      </sheetData>
      <sheetData sheetId="5398">
        <row r="9">
          <cell r="A9" t="str">
            <v>A</v>
          </cell>
        </row>
      </sheetData>
      <sheetData sheetId="5399">
        <row r="9">
          <cell r="A9" t="str">
            <v>A</v>
          </cell>
        </row>
      </sheetData>
      <sheetData sheetId="5400">
        <row r="9">
          <cell r="A9" t="str">
            <v>A</v>
          </cell>
        </row>
      </sheetData>
      <sheetData sheetId="5401">
        <row r="9">
          <cell r="A9" t="str">
            <v>A</v>
          </cell>
        </row>
      </sheetData>
      <sheetData sheetId="5402">
        <row r="9">
          <cell r="A9" t="str">
            <v>A</v>
          </cell>
        </row>
      </sheetData>
      <sheetData sheetId="5403">
        <row r="9">
          <cell r="A9" t="str">
            <v>A</v>
          </cell>
        </row>
      </sheetData>
      <sheetData sheetId="5404">
        <row r="9">
          <cell r="A9" t="str">
            <v>A</v>
          </cell>
        </row>
      </sheetData>
      <sheetData sheetId="5405">
        <row r="9">
          <cell r="A9" t="str">
            <v>A</v>
          </cell>
        </row>
      </sheetData>
      <sheetData sheetId="5406">
        <row r="9">
          <cell r="A9" t="str">
            <v>A</v>
          </cell>
        </row>
      </sheetData>
      <sheetData sheetId="5407">
        <row r="9">
          <cell r="A9" t="str">
            <v>A</v>
          </cell>
        </row>
      </sheetData>
      <sheetData sheetId="5408">
        <row r="9">
          <cell r="A9" t="str">
            <v>A</v>
          </cell>
        </row>
      </sheetData>
      <sheetData sheetId="5409">
        <row r="9">
          <cell r="A9" t="str">
            <v>A</v>
          </cell>
        </row>
      </sheetData>
      <sheetData sheetId="5410">
        <row r="9">
          <cell r="A9" t="str">
            <v>A</v>
          </cell>
        </row>
      </sheetData>
      <sheetData sheetId="5411">
        <row r="9">
          <cell r="A9" t="str">
            <v>A</v>
          </cell>
        </row>
      </sheetData>
      <sheetData sheetId="5412">
        <row r="9">
          <cell r="A9" t="str">
            <v>A</v>
          </cell>
        </row>
      </sheetData>
      <sheetData sheetId="5413">
        <row r="9">
          <cell r="A9" t="str">
            <v>A</v>
          </cell>
        </row>
      </sheetData>
      <sheetData sheetId="5414">
        <row r="9">
          <cell r="A9" t="str">
            <v>A</v>
          </cell>
        </row>
      </sheetData>
      <sheetData sheetId="5415">
        <row r="9">
          <cell r="A9" t="str">
            <v>A</v>
          </cell>
        </row>
      </sheetData>
      <sheetData sheetId="5416">
        <row r="9">
          <cell r="A9" t="str">
            <v>A</v>
          </cell>
        </row>
      </sheetData>
      <sheetData sheetId="5417">
        <row r="9">
          <cell r="A9" t="str">
            <v>A</v>
          </cell>
        </row>
      </sheetData>
      <sheetData sheetId="5418">
        <row r="9">
          <cell r="A9" t="str">
            <v>A</v>
          </cell>
        </row>
      </sheetData>
      <sheetData sheetId="5419">
        <row r="9">
          <cell r="A9" t="str">
            <v>A</v>
          </cell>
        </row>
      </sheetData>
      <sheetData sheetId="5420">
        <row r="9">
          <cell r="A9" t="str">
            <v>A</v>
          </cell>
        </row>
      </sheetData>
      <sheetData sheetId="5421">
        <row r="9">
          <cell r="A9" t="str">
            <v>A</v>
          </cell>
        </row>
      </sheetData>
      <sheetData sheetId="5422">
        <row r="9">
          <cell r="A9" t="str">
            <v>A</v>
          </cell>
        </row>
      </sheetData>
      <sheetData sheetId="5423">
        <row r="9">
          <cell r="A9" t="str">
            <v>A</v>
          </cell>
        </row>
      </sheetData>
      <sheetData sheetId="5424">
        <row r="9">
          <cell r="A9" t="str">
            <v>A</v>
          </cell>
        </row>
      </sheetData>
      <sheetData sheetId="5425">
        <row r="9">
          <cell r="A9" t="str">
            <v>A</v>
          </cell>
        </row>
      </sheetData>
      <sheetData sheetId="5426">
        <row r="9">
          <cell r="A9" t="str">
            <v>A</v>
          </cell>
        </row>
      </sheetData>
      <sheetData sheetId="5427">
        <row r="9">
          <cell r="A9" t="str">
            <v>A</v>
          </cell>
        </row>
      </sheetData>
      <sheetData sheetId="5428">
        <row r="9">
          <cell r="A9" t="str">
            <v>A</v>
          </cell>
        </row>
      </sheetData>
      <sheetData sheetId="5429">
        <row r="9">
          <cell r="A9" t="str">
            <v>A</v>
          </cell>
        </row>
      </sheetData>
      <sheetData sheetId="5430">
        <row r="9">
          <cell r="A9" t="str">
            <v>A</v>
          </cell>
        </row>
      </sheetData>
      <sheetData sheetId="5431">
        <row r="9">
          <cell r="A9" t="str">
            <v>A</v>
          </cell>
        </row>
      </sheetData>
      <sheetData sheetId="5432">
        <row r="9">
          <cell r="A9" t="str">
            <v>A</v>
          </cell>
        </row>
      </sheetData>
      <sheetData sheetId="5433">
        <row r="9">
          <cell r="A9" t="str">
            <v>A</v>
          </cell>
        </row>
      </sheetData>
      <sheetData sheetId="5434">
        <row r="9">
          <cell r="A9" t="str">
            <v>A</v>
          </cell>
        </row>
      </sheetData>
      <sheetData sheetId="5435">
        <row r="9">
          <cell r="A9" t="str">
            <v>A</v>
          </cell>
        </row>
      </sheetData>
      <sheetData sheetId="5436">
        <row r="9">
          <cell r="A9" t="str">
            <v>A</v>
          </cell>
        </row>
      </sheetData>
      <sheetData sheetId="5437">
        <row r="9">
          <cell r="A9" t="str">
            <v>A</v>
          </cell>
        </row>
      </sheetData>
      <sheetData sheetId="5438">
        <row r="9">
          <cell r="A9" t="str">
            <v>A</v>
          </cell>
        </row>
      </sheetData>
      <sheetData sheetId="5439">
        <row r="9">
          <cell r="A9" t="str">
            <v>A</v>
          </cell>
        </row>
      </sheetData>
      <sheetData sheetId="5440">
        <row r="9">
          <cell r="A9" t="str">
            <v>A</v>
          </cell>
        </row>
      </sheetData>
      <sheetData sheetId="5441">
        <row r="9">
          <cell r="A9" t="str">
            <v>A</v>
          </cell>
        </row>
      </sheetData>
      <sheetData sheetId="5442">
        <row r="9">
          <cell r="A9" t="str">
            <v>A</v>
          </cell>
        </row>
      </sheetData>
      <sheetData sheetId="5443">
        <row r="9">
          <cell r="A9" t="str">
            <v>A</v>
          </cell>
        </row>
      </sheetData>
      <sheetData sheetId="5444">
        <row r="9">
          <cell r="A9" t="str">
            <v>A</v>
          </cell>
        </row>
      </sheetData>
      <sheetData sheetId="5445">
        <row r="9">
          <cell r="A9" t="str">
            <v>A</v>
          </cell>
        </row>
      </sheetData>
      <sheetData sheetId="5446">
        <row r="9">
          <cell r="A9" t="str">
            <v>A</v>
          </cell>
        </row>
      </sheetData>
      <sheetData sheetId="5447">
        <row r="9">
          <cell r="A9" t="str">
            <v>A</v>
          </cell>
        </row>
      </sheetData>
      <sheetData sheetId="5448">
        <row r="9">
          <cell r="A9" t="str">
            <v>A</v>
          </cell>
        </row>
      </sheetData>
      <sheetData sheetId="5449">
        <row r="9">
          <cell r="A9" t="str">
            <v>A</v>
          </cell>
        </row>
      </sheetData>
      <sheetData sheetId="5450">
        <row r="9">
          <cell r="A9" t="str">
            <v>A</v>
          </cell>
        </row>
      </sheetData>
      <sheetData sheetId="5451">
        <row r="9">
          <cell r="A9" t="str">
            <v>A</v>
          </cell>
        </row>
      </sheetData>
      <sheetData sheetId="5452">
        <row r="9">
          <cell r="A9" t="str">
            <v>A</v>
          </cell>
        </row>
      </sheetData>
      <sheetData sheetId="5453">
        <row r="9">
          <cell r="A9" t="str">
            <v>A</v>
          </cell>
        </row>
      </sheetData>
      <sheetData sheetId="5454">
        <row r="9">
          <cell r="A9" t="str">
            <v>A</v>
          </cell>
        </row>
      </sheetData>
      <sheetData sheetId="5455">
        <row r="9">
          <cell r="A9" t="str">
            <v>A</v>
          </cell>
        </row>
      </sheetData>
      <sheetData sheetId="5456">
        <row r="9">
          <cell r="A9" t="str">
            <v>A</v>
          </cell>
        </row>
      </sheetData>
      <sheetData sheetId="5457">
        <row r="9">
          <cell r="A9" t="str">
            <v>A</v>
          </cell>
        </row>
      </sheetData>
      <sheetData sheetId="5458">
        <row r="9">
          <cell r="A9" t="str">
            <v>A</v>
          </cell>
        </row>
      </sheetData>
      <sheetData sheetId="5459">
        <row r="9">
          <cell r="A9" t="str">
            <v>A</v>
          </cell>
        </row>
      </sheetData>
      <sheetData sheetId="5460">
        <row r="9">
          <cell r="A9" t="str">
            <v>A</v>
          </cell>
        </row>
      </sheetData>
      <sheetData sheetId="5461">
        <row r="9">
          <cell r="A9" t="str">
            <v>A</v>
          </cell>
        </row>
      </sheetData>
      <sheetData sheetId="5462">
        <row r="9">
          <cell r="A9" t="str">
            <v>A</v>
          </cell>
        </row>
      </sheetData>
      <sheetData sheetId="5463">
        <row r="9">
          <cell r="A9" t="str">
            <v>A</v>
          </cell>
        </row>
      </sheetData>
      <sheetData sheetId="5464">
        <row r="9">
          <cell r="A9" t="str">
            <v>A</v>
          </cell>
        </row>
      </sheetData>
      <sheetData sheetId="5465">
        <row r="9">
          <cell r="A9" t="str">
            <v>A</v>
          </cell>
        </row>
      </sheetData>
      <sheetData sheetId="5466">
        <row r="9">
          <cell r="A9" t="str">
            <v>A</v>
          </cell>
        </row>
      </sheetData>
      <sheetData sheetId="5467">
        <row r="9">
          <cell r="A9" t="str">
            <v>A</v>
          </cell>
        </row>
      </sheetData>
      <sheetData sheetId="5468">
        <row r="9">
          <cell r="A9" t="str">
            <v>A</v>
          </cell>
        </row>
      </sheetData>
      <sheetData sheetId="5469">
        <row r="9">
          <cell r="A9" t="str">
            <v>A</v>
          </cell>
        </row>
      </sheetData>
      <sheetData sheetId="5470">
        <row r="9">
          <cell r="A9" t="str">
            <v>A</v>
          </cell>
        </row>
      </sheetData>
      <sheetData sheetId="5471">
        <row r="9">
          <cell r="A9" t="str">
            <v>A</v>
          </cell>
        </row>
      </sheetData>
      <sheetData sheetId="5472">
        <row r="9">
          <cell r="A9" t="str">
            <v>A</v>
          </cell>
        </row>
      </sheetData>
      <sheetData sheetId="5473">
        <row r="9">
          <cell r="A9" t="str">
            <v>A</v>
          </cell>
        </row>
      </sheetData>
      <sheetData sheetId="5474">
        <row r="9">
          <cell r="A9" t="str">
            <v>A</v>
          </cell>
        </row>
      </sheetData>
      <sheetData sheetId="5475">
        <row r="9">
          <cell r="A9" t="str">
            <v>A</v>
          </cell>
        </row>
      </sheetData>
      <sheetData sheetId="5476">
        <row r="9">
          <cell r="A9" t="str">
            <v>A</v>
          </cell>
        </row>
      </sheetData>
      <sheetData sheetId="5477">
        <row r="9">
          <cell r="A9" t="str">
            <v>A</v>
          </cell>
        </row>
      </sheetData>
      <sheetData sheetId="5478">
        <row r="9">
          <cell r="A9" t="str">
            <v>A</v>
          </cell>
        </row>
      </sheetData>
      <sheetData sheetId="5479">
        <row r="9">
          <cell r="A9" t="str">
            <v>A</v>
          </cell>
        </row>
      </sheetData>
      <sheetData sheetId="5480">
        <row r="9">
          <cell r="A9" t="str">
            <v>A</v>
          </cell>
        </row>
      </sheetData>
      <sheetData sheetId="5481">
        <row r="9">
          <cell r="A9" t="str">
            <v>A</v>
          </cell>
        </row>
      </sheetData>
      <sheetData sheetId="5482">
        <row r="9">
          <cell r="A9" t="str">
            <v>A</v>
          </cell>
        </row>
      </sheetData>
      <sheetData sheetId="5483">
        <row r="9">
          <cell r="A9" t="str">
            <v>A</v>
          </cell>
        </row>
      </sheetData>
      <sheetData sheetId="5484">
        <row r="9">
          <cell r="A9" t="str">
            <v>A</v>
          </cell>
        </row>
      </sheetData>
      <sheetData sheetId="5485">
        <row r="9">
          <cell r="A9" t="str">
            <v>A</v>
          </cell>
        </row>
      </sheetData>
      <sheetData sheetId="5486">
        <row r="9">
          <cell r="A9" t="str">
            <v>A</v>
          </cell>
        </row>
      </sheetData>
      <sheetData sheetId="5487">
        <row r="9">
          <cell r="A9" t="str">
            <v>A</v>
          </cell>
        </row>
      </sheetData>
      <sheetData sheetId="5488">
        <row r="9">
          <cell r="A9" t="str">
            <v>A</v>
          </cell>
        </row>
      </sheetData>
      <sheetData sheetId="5489">
        <row r="9">
          <cell r="A9" t="str">
            <v>A</v>
          </cell>
        </row>
      </sheetData>
      <sheetData sheetId="5490">
        <row r="9">
          <cell r="A9" t="str">
            <v>A</v>
          </cell>
        </row>
      </sheetData>
      <sheetData sheetId="5491">
        <row r="9">
          <cell r="A9" t="str">
            <v>A</v>
          </cell>
        </row>
      </sheetData>
      <sheetData sheetId="5492">
        <row r="9">
          <cell r="A9" t="str">
            <v>A</v>
          </cell>
        </row>
      </sheetData>
      <sheetData sheetId="5493">
        <row r="9">
          <cell r="A9" t="str">
            <v>A</v>
          </cell>
        </row>
      </sheetData>
      <sheetData sheetId="5494">
        <row r="9">
          <cell r="A9" t="str">
            <v>A</v>
          </cell>
        </row>
      </sheetData>
      <sheetData sheetId="5495">
        <row r="9">
          <cell r="A9" t="str">
            <v>A</v>
          </cell>
        </row>
      </sheetData>
      <sheetData sheetId="5496">
        <row r="9">
          <cell r="A9" t="str">
            <v>A</v>
          </cell>
        </row>
      </sheetData>
      <sheetData sheetId="5497">
        <row r="9">
          <cell r="A9" t="str">
            <v>A</v>
          </cell>
        </row>
      </sheetData>
      <sheetData sheetId="5498">
        <row r="9">
          <cell r="A9" t="str">
            <v>A</v>
          </cell>
        </row>
      </sheetData>
      <sheetData sheetId="5499">
        <row r="9">
          <cell r="A9" t="str">
            <v>A</v>
          </cell>
        </row>
      </sheetData>
      <sheetData sheetId="5500">
        <row r="9">
          <cell r="A9" t="str">
            <v>A</v>
          </cell>
        </row>
      </sheetData>
      <sheetData sheetId="5501">
        <row r="9">
          <cell r="A9" t="str">
            <v>A</v>
          </cell>
        </row>
      </sheetData>
      <sheetData sheetId="5502">
        <row r="9">
          <cell r="A9" t="str">
            <v>A</v>
          </cell>
        </row>
      </sheetData>
      <sheetData sheetId="5503">
        <row r="9">
          <cell r="A9" t="str">
            <v>A</v>
          </cell>
        </row>
      </sheetData>
      <sheetData sheetId="5504">
        <row r="9">
          <cell r="A9" t="str">
            <v>A</v>
          </cell>
        </row>
      </sheetData>
      <sheetData sheetId="5505">
        <row r="9">
          <cell r="A9" t="str">
            <v>A</v>
          </cell>
        </row>
      </sheetData>
      <sheetData sheetId="5506">
        <row r="9">
          <cell r="A9" t="str">
            <v>A</v>
          </cell>
        </row>
      </sheetData>
      <sheetData sheetId="5507">
        <row r="9">
          <cell r="A9" t="str">
            <v>A</v>
          </cell>
        </row>
      </sheetData>
      <sheetData sheetId="5508">
        <row r="9">
          <cell r="A9" t="str">
            <v>A</v>
          </cell>
        </row>
      </sheetData>
      <sheetData sheetId="5509">
        <row r="9">
          <cell r="A9" t="str">
            <v>A</v>
          </cell>
        </row>
      </sheetData>
      <sheetData sheetId="5510">
        <row r="9">
          <cell r="A9" t="str">
            <v>A</v>
          </cell>
        </row>
      </sheetData>
      <sheetData sheetId="5511">
        <row r="9">
          <cell r="A9" t="str">
            <v>A</v>
          </cell>
        </row>
      </sheetData>
      <sheetData sheetId="5512">
        <row r="9">
          <cell r="A9" t="str">
            <v>A</v>
          </cell>
        </row>
      </sheetData>
      <sheetData sheetId="5513">
        <row r="9">
          <cell r="A9" t="str">
            <v>A</v>
          </cell>
        </row>
      </sheetData>
      <sheetData sheetId="5514">
        <row r="9">
          <cell r="A9" t="str">
            <v>A</v>
          </cell>
        </row>
      </sheetData>
      <sheetData sheetId="5515">
        <row r="9">
          <cell r="A9" t="str">
            <v>A</v>
          </cell>
        </row>
      </sheetData>
      <sheetData sheetId="5516">
        <row r="9">
          <cell r="A9" t="str">
            <v>A</v>
          </cell>
        </row>
      </sheetData>
      <sheetData sheetId="5517">
        <row r="9">
          <cell r="A9" t="str">
            <v>A</v>
          </cell>
        </row>
      </sheetData>
      <sheetData sheetId="5518">
        <row r="9">
          <cell r="A9" t="str">
            <v>A</v>
          </cell>
        </row>
      </sheetData>
      <sheetData sheetId="5519">
        <row r="9">
          <cell r="A9" t="str">
            <v>A</v>
          </cell>
        </row>
      </sheetData>
      <sheetData sheetId="5520">
        <row r="9">
          <cell r="A9" t="str">
            <v>A</v>
          </cell>
        </row>
      </sheetData>
      <sheetData sheetId="5521">
        <row r="9">
          <cell r="A9" t="str">
            <v>A</v>
          </cell>
        </row>
      </sheetData>
      <sheetData sheetId="5522">
        <row r="9">
          <cell r="A9" t="str">
            <v>A</v>
          </cell>
        </row>
      </sheetData>
      <sheetData sheetId="5523">
        <row r="9">
          <cell r="A9" t="str">
            <v>A</v>
          </cell>
        </row>
      </sheetData>
      <sheetData sheetId="5524">
        <row r="9">
          <cell r="A9" t="str">
            <v>A</v>
          </cell>
        </row>
      </sheetData>
      <sheetData sheetId="5525">
        <row r="9">
          <cell r="A9" t="str">
            <v>A</v>
          </cell>
        </row>
      </sheetData>
      <sheetData sheetId="5526">
        <row r="9">
          <cell r="A9" t="str">
            <v>A</v>
          </cell>
        </row>
      </sheetData>
      <sheetData sheetId="5527">
        <row r="9">
          <cell r="A9" t="str">
            <v>A</v>
          </cell>
        </row>
      </sheetData>
      <sheetData sheetId="5528">
        <row r="9">
          <cell r="A9" t="str">
            <v>A</v>
          </cell>
        </row>
      </sheetData>
      <sheetData sheetId="5529">
        <row r="9">
          <cell r="A9" t="str">
            <v>A</v>
          </cell>
        </row>
      </sheetData>
      <sheetData sheetId="5530">
        <row r="9">
          <cell r="A9" t="str">
            <v>A</v>
          </cell>
        </row>
      </sheetData>
      <sheetData sheetId="5531">
        <row r="9">
          <cell r="A9" t="str">
            <v>A</v>
          </cell>
        </row>
      </sheetData>
      <sheetData sheetId="5532">
        <row r="9">
          <cell r="A9" t="str">
            <v>A</v>
          </cell>
        </row>
      </sheetData>
      <sheetData sheetId="5533">
        <row r="9">
          <cell r="A9" t="str">
            <v>A</v>
          </cell>
        </row>
      </sheetData>
      <sheetData sheetId="5534">
        <row r="9">
          <cell r="A9" t="str">
            <v>A</v>
          </cell>
        </row>
      </sheetData>
      <sheetData sheetId="5535">
        <row r="9">
          <cell r="A9" t="str">
            <v>A</v>
          </cell>
        </row>
      </sheetData>
      <sheetData sheetId="5536">
        <row r="9">
          <cell r="A9" t="str">
            <v>A</v>
          </cell>
        </row>
      </sheetData>
      <sheetData sheetId="5537">
        <row r="9">
          <cell r="A9" t="str">
            <v>A</v>
          </cell>
        </row>
      </sheetData>
      <sheetData sheetId="5538">
        <row r="9">
          <cell r="A9" t="str">
            <v>A</v>
          </cell>
        </row>
      </sheetData>
      <sheetData sheetId="5539">
        <row r="9">
          <cell r="A9" t="str">
            <v>A</v>
          </cell>
        </row>
      </sheetData>
      <sheetData sheetId="5540">
        <row r="9">
          <cell r="A9" t="str">
            <v>A</v>
          </cell>
        </row>
      </sheetData>
      <sheetData sheetId="5541">
        <row r="9">
          <cell r="A9" t="str">
            <v>A</v>
          </cell>
        </row>
      </sheetData>
      <sheetData sheetId="5542">
        <row r="9">
          <cell r="A9" t="str">
            <v>A</v>
          </cell>
        </row>
      </sheetData>
      <sheetData sheetId="5543">
        <row r="9">
          <cell r="A9" t="str">
            <v>A</v>
          </cell>
        </row>
      </sheetData>
      <sheetData sheetId="5544">
        <row r="9">
          <cell r="A9" t="str">
            <v>A</v>
          </cell>
        </row>
      </sheetData>
      <sheetData sheetId="5545">
        <row r="9">
          <cell r="A9" t="str">
            <v>A</v>
          </cell>
        </row>
      </sheetData>
      <sheetData sheetId="5546">
        <row r="9">
          <cell r="A9" t="str">
            <v>A</v>
          </cell>
        </row>
      </sheetData>
      <sheetData sheetId="5547">
        <row r="9">
          <cell r="A9" t="str">
            <v>A</v>
          </cell>
        </row>
      </sheetData>
      <sheetData sheetId="5548">
        <row r="9">
          <cell r="A9" t="str">
            <v>A</v>
          </cell>
        </row>
      </sheetData>
      <sheetData sheetId="5549">
        <row r="9">
          <cell r="A9" t="str">
            <v>A</v>
          </cell>
        </row>
      </sheetData>
      <sheetData sheetId="5550">
        <row r="9">
          <cell r="A9" t="str">
            <v>A</v>
          </cell>
        </row>
      </sheetData>
      <sheetData sheetId="5551">
        <row r="9">
          <cell r="A9" t="str">
            <v>A</v>
          </cell>
        </row>
      </sheetData>
      <sheetData sheetId="5552">
        <row r="9">
          <cell r="A9" t="str">
            <v>A</v>
          </cell>
        </row>
      </sheetData>
      <sheetData sheetId="5553">
        <row r="9">
          <cell r="A9" t="str">
            <v>A</v>
          </cell>
        </row>
      </sheetData>
      <sheetData sheetId="5554">
        <row r="9">
          <cell r="A9" t="str">
            <v>A</v>
          </cell>
        </row>
      </sheetData>
      <sheetData sheetId="5555">
        <row r="9">
          <cell r="A9" t="str">
            <v>A</v>
          </cell>
        </row>
      </sheetData>
      <sheetData sheetId="5556">
        <row r="9">
          <cell r="A9" t="str">
            <v>A</v>
          </cell>
        </row>
      </sheetData>
      <sheetData sheetId="5557">
        <row r="9">
          <cell r="A9" t="str">
            <v>A</v>
          </cell>
        </row>
      </sheetData>
      <sheetData sheetId="5558">
        <row r="9">
          <cell r="A9" t="str">
            <v>A</v>
          </cell>
        </row>
      </sheetData>
      <sheetData sheetId="5559">
        <row r="9">
          <cell r="A9" t="str">
            <v>A</v>
          </cell>
        </row>
      </sheetData>
      <sheetData sheetId="5560">
        <row r="9">
          <cell r="A9" t="str">
            <v>A</v>
          </cell>
        </row>
      </sheetData>
      <sheetData sheetId="5561">
        <row r="9">
          <cell r="A9" t="str">
            <v>A</v>
          </cell>
        </row>
      </sheetData>
      <sheetData sheetId="5562">
        <row r="9">
          <cell r="A9" t="str">
            <v>A</v>
          </cell>
        </row>
      </sheetData>
      <sheetData sheetId="5563">
        <row r="9">
          <cell r="A9" t="str">
            <v>A</v>
          </cell>
        </row>
      </sheetData>
      <sheetData sheetId="5564">
        <row r="9">
          <cell r="A9" t="str">
            <v>A</v>
          </cell>
        </row>
      </sheetData>
      <sheetData sheetId="5565">
        <row r="9">
          <cell r="A9" t="str">
            <v>A</v>
          </cell>
        </row>
      </sheetData>
      <sheetData sheetId="5566">
        <row r="9">
          <cell r="A9" t="str">
            <v>A</v>
          </cell>
        </row>
      </sheetData>
      <sheetData sheetId="5567">
        <row r="9">
          <cell r="A9" t="str">
            <v>A</v>
          </cell>
        </row>
      </sheetData>
      <sheetData sheetId="5568">
        <row r="9">
          <cell r="A9" t="str">
            <v>A</v>
          </cell>
        </row>
      </sheetData>
      <sheetData sheetId="5569">
        <row r="9">
          <cell r="A9" t="str">
            <v>A</v>
          </cell>
        </row>
      </sheetData>
      <sheetData sheetId="5570">
        <row r="9">
          <cell r="A9" t="str">
            <v>A</v>
          </cell>
        </row>
      </sheetData>
      <sheetData sheetId="5571">
        <row r="9">
          <cell r="A9" t="str">
            <v>A</v>
          </cell>
        </row>
      </sheetData>
      <sheetData sheetId="5572">
        <row r="9">
          <cell r="A9" t="str">
            <v>A</v>
          </cell>
        </row>
      </sheetData>
      <sheetData sheetId="5573">
        <row r="9">
          <cell r="A9" t="str">
            <v>A</v>
          </cell>
        </row>
      </sheetData>
      <sheetData sheetId="5574">
        <row r="9">
          <cell r="A9" t="str">
            <v>A</v>
          </cell>
        </row>
      </sheetData>
      <sheetData sheetId="5575">
        <row r="9">
          <cell r="A9" t="str">
            <v>A</v>
          </cell>
        </row>
      </sheetData>
      <sheetData sheetId="5576">
        <row r="9">
          <cell r="A9" t="str">
            <v>A</v>
          </cell>
        </row>
      </sheetData>
      <sheetData sheetId="5577">
        <row r="9">
          <cell r="A9" t="str">
            <v>A</v>
          </cell>
        </row>
      </sheetData>
      <sheetData sheetId="5578">
        <row r="9">
          <cell r="A9" t="str">
            <v>A</v>
          </cell>
        </row>
      </sheetData>
      <sheetData sheetId="5579">
        <row r="9">
          <cell r="A9" t="str">
            <v>A</v>
          </cell>
        </row>
      </sheetData>
      <sheetData sheetId="5580">
        <row r="9">
          <cell r="A9" t="str">
            <v>A</v>
          </cell>
        </row>
      </sheetData>
      <sheetData sheetId="5581">
        <row r="9">
          <cell r="A9" t="str">
            <v>A</v>
          </cell>
        </row>
      </sheetData>
      <sheetData sheetId="5582">
        <row r="9">
          <cell r="A9" t="str">
            <v>A</v>
          </cell>
        </row>
      </sheetData>
      <sheetData sheetId="5583">
        <row r="9">
          <cell r="A9" t="str">
            <v>A</v>
          </cell>
        </row>
      </sheetData>
      <sheetData sheetId="5584">
        <row r="9">
          <cell r="A9" t="str">
            <v>A</v>
          </cell>
        </row>
      </sheetData>
      <sheetData sheetId="5585">
        <row r="9">
          <cell r="A9" t="str">
            <v>A</v>
          </cell>
        </row>
      </sheetData>
      <sheetData sheetId="5586">
        <row r="9">
          <cell r="A9" t="str">
            <v>A</v>
          </cell>
        </row>
      </sheetData>
      <sheetData sheetId="5587">
        <row r="9">
          <cell r="A9" t="str">
            <v>A</v>
          </cell>
        </row>
      </sheetData>
      <sheetData sheetId="5588">
        <row r="9">
          <cell r="A9" t="str">
            <v>A</v>
          </cell>
        </row>
      </sheetData>
      <sheetData sheetId="5589">
        <row r="9">
          <cell r="A9" t="str">
            <v>A</v>
          </cell>
        </row>
      </sheetData>
      <sheetData sheetId="5590">
        <row r="9">
          <cell r="A9" t="str">
            <v>A</v>
          </cell>
        </row>
      </sheetData>
      <sheetData sheetId="5591">
        <row r="9">
          <cell r="A9" t="str">
            <v>A</v>
          </cell>
        </row>
      </sheetData>
      <sheetData sheetId="5592">
        <row r="9">
          <cell r="A9" t="str">
            <v>A</v>
          </cell>
        </row>
      </sheetData>
      <sheetData sheetId="5593">
        <row r="9">
          <cell r="A9" t="str">
            <v>A</v>
          </cell>
        </row>
      </sheetData>
      <sheetData sheetId="5594">
        <row r="9">
          <cell r="A9" t="str">
            <v>A</v>
          </cell>
        </row>
      </sheetData>
      <sheetData sheetId="5595">
        <row r="9">
          <cell r="A9" t="str">
            <v>A</v>
          </cell>
        </row>
      </sheetData>
      <sheetData sheetId="5596">
        <row r="9">
          <cell r="A9" t="str">
            <v>A</v>
          </cell>
        </row>
      </sheetData>
      <sheetData sheetId="5597">
        <row r="9">
          <cell r="A9" t="str">
            <v>A</v>
          </cell>
        </row>
      </sheetData>
      <sheetData sheetId="5598">
        <row r="9">
          <cell r="A9" t="str">
            <v>A</v>
          </cell>
        </row>
      </sheetData>
      <sheetData sheetId="5599">
        <row r="9">
          <cell r="A9" t="str">
            <v>A</v>
          </cell>
        </row>
      </sheetData>
      <sheetData sheetId="5600">
        <row r="9">
          <cell r="A9" t="str">
            <v>A</v>
          </cell>
        </row>
      </sheetData>
      <sheetData sheetId="5601">
        <row r="9">
          <cell r="A9" t="str">
            <v>A</v>
          </cell>
        </row>
      </sheetData>
      <sheetData sheetId="5602">
        <row r="9">
          <cell r="A9" t="str">
            <v>A</v>
          </cell>
        </row>
      </sheetData>
      <sheetData sheetId="5603">
        <row r="9">
          <cell r="A9" t="str">
            <v>A</v>
          </cell>
        </row>
      </sheetData>
      <sheetData sheetId="5604">
        <row r="9">
          <cell r="A9" t="str">
            <v>A</v>
          </cell>
        </row>
      </sheetData>
      <sheetData sheetId="5605">
        <row r="9">
          <cell r="A9" t="str">
            <v>A</v>
          </cell>
        </row>
      </sheetData>
      <sheetData sheetId="5606">
        <row r="9">
          <cell r="A9" t="str">
            <v>A</v>
          </cell>
        </row>
      </sheetData>
      <sheetData sheetId="5607">
        <row r="9">
          <cell r="A9" t="str">
            <v>A</v>
          </cell>
        </row>
      </sheetData>
      <sheetData sheetId="5608">
        <row r="9">
          <cell r="A9" t="str">
            <v>A</v>
          </cell>
        </row>
      </sheetData>
      <sheetData sheetId="5609">
        <row r="9">
          <cell r="A9" t="str">
            <v>A</v>
          </cell>
        </row>
      </sheetData>
      <sheetData sheetId="5610">
        <row r="9">
          <cell r="A9" t="str">
            <v>A</v>
          </cell>
        </row>
      </sheetData>
      <sheetData sheetId="5611">
        <row r="9">
          <cell r="A9" t="str">
            <v>A</v>
          </cell>
        </row>
      </sheetData>
      <sheetData sheetId="5612">
        <row r="9">
          <cell r="A9" t="str">
            <v>A</v>
          </cell>
        </row>
      </sheetData>
      <sheetData sheetId="5613">
        <row r="9">
          <cell r="A9" t="str">
            <v>A</v>
          </cell>
        </row>
      </sheetData>
      <sheetData sheetId="5614">
        <row r="9">
          <cell r="A9" t="str">
            <v>A</v>
          </cell>
        </row>
      </sheetData>
      <sheetData sheetId="5615">
        <row r="9">
          <cell r="A9" t="str">
            <v>A</v>
          </cell>
        </row>
      </sheetData>
      <sheetData sheetId="5616">
        <row r="9">
          <cell r="A9" t="str">
            <v>A</v>
          </cell>
        </row>
      </sheetData>
      <sheetData sheetId="5617">
        <row r="9">
          <cell r="A9" t="str">
            <v>A</v>
          </cell>
        </row>
      </sheetData>
      <sheetData sheetId="5618">
        <row r="9">
          <cell r="A9" t="str">
            <v>A</v>
          </cell>
        </row>
      </sheetData>
      <sheetData sheetId="5619">
        <row r="9">
          <cell r="A9" t="str">
            <v>A</v>
          </cell>
        </row>
      </sheetData>
      <sheetData sheetId="5620">
        <row r="9">
          <cell r="A9" t="str">
            <v>A</v>
          </cell>
        </row>
      </sheetData>
      <sheetData sheetId="5621">
        <row r="9">
          <cell r="A9" t="str">
            <v>A</v>
          </cell>
        </row>
      </sheetData>
      <sheetData sheetId="5622">
        <row r="9">
          <cell r="A9" t="str">
            <v>A</v>
          </cell>
        </row>
      </sheetData>
      <sheetData sheetId="5623">
        <row r="9">
          <cell r="A9" t="str">
            <v>A</v>
          </cell>
        </row>
      </sheetData>
      <sheetData sheetId="5624">
        <row r="9">
          <cell r="A9" t="str">
            <v>A</v>
          </cell>
        </row>
      </sheetData>
      <sheetData sheetId="5625">
        <row r="9">
          <cell r="A9" t="str">
            <v>A</v>
          </cell>
        </row>
      </sheetData>
      <sheetData sheetId="5626">
        <row r="9">
          <cell r="A9" t="str">
            <v>A</v>
          </cell>
        </row>
      </sheetData>
      <sheetData sheetId="5627">
        <row r="9">
          <cell r="A9" t="str">
            <v>A</v>
          </cell>
        </row>
      </sheetData>
      <sheetData sheetId="5628">
        <row r="9">
          <cell r="A9" t="str">
            <v>A</v>
          </cell>
        </row>
      </sheetData>
      <sheetData sheetId="5629">
        <row r="9">
          <cell r="A9" t="str">
            <v>A</v>
          </cell>
        </row>
      </sheetData>
      <sheetData sheetId="5630">
        <row r="9">
          <cell r="A9" t="str">
            <v>A</v>
          </cell>
        </row>
      </sheetData>
      <sheetData sheetId="5631">
        <row r="9">
          <cell r="A9" t="str">
            <v>A</v>
          </cell>
        </row>
      </sheetData>
      <sheetData sheetId="5632">
        <row r="9">
          <cell r="A9" t="str">
            <v>A</v>
          </cell>
        </row>
      </sheetData>
      <sheetData sheetId="5633">
        <row r="9">
          <cell r="A9" t="str">
            <v>A</v>
          </cell>
        </row>
      </sheetData>
      <sheetData sheetId="5634">
        <row r="9">
          <cell r="A9" t="str">
            <v>A</v>
          </cell>
        </row>
      </sheetData>
      <sheetData sheetId="5635">
        <row r="9">
          <cell r="A9" t="str">
            <v>A</v>
          </cell>
        </row>
      </sheetData>
      <sheetData sheetId="5636">
        <row r="9">
          <cell r="A9" t="str">
            <v>A</v>
          </cell>
        </row>
      </sheetData>
      <sheetData sheetId="5637">
        <row r="9">
          <cell r="A9" t="str">
            <v>A</v>
          </cell>
        </row>
      </sheetData>
      <sheetData sheetId="5638">
        <row r="9">
          <cell r="A9" t="str">
            <v>A</v>
          </cell>
        </row>
      </sheetData>
      <sheetData sheetId="5639">
        <row r="9">
          <cell r="A9" t="str">
            <v>A</v>
          </cell>
        </row>
      </sheetData>
      <sheetData sheetId="5640">
        <row r="9">
          <cell r="A9" t="str">
            <v>A</v>
          </cell>
        </row>
      </sheetData>
      <sheetData sheetId="5641">
        <row r="9">
          <cell r="A9" t="str">
            <v>A</v>
          </cell>
        </row>
      </sheetData>
      <sheetData sheetId="5642">
        <row r="9">
          <cell r="A9" t="str">
            <v>A</v>
          </cell>
        </row>
      </sheetData>
      <sheetData sheetId="5643">
        <row r="9">
          <cell r="A9" t="str">
            <v>A</v>
          </cell>
        </row>
      </sheetData>
      <sheetData sheetId="5644">
        <row r="9">
          <cell r="A9" t="str">
            <v>A</v>
          </cell>
        </row>
      </sheetData>
      <sheetData sheetId="5645">
        <row r="9">
          <cell r="A9" t="str">
            <v>A</v>
          </cell>
        </row>
      </sheetData>
      <sheetData sheetId="5646">
        <row r="9">
          <cell r="A9" t="str">
            <v>A</v>
          </cell>
        </row>
      </sheetData>
      <sheetData sheetId="5647">
        <row r="9">
          <cell r="A9" t="str">
            <v>A</v>
          </cell>
        </row>
      </sheetData>
      <sheetData sheetId="5648">
        <row r="9">
          <cell r="A9" t="str">
            <v>A</v>
          </cell>
        </row>
      </sheetData>
      <sheetData sheetId="5649">
        <row r="9">
          <cell r="A9" t="str">
            <v>A</v>
          </cell>
        </row>
      </sheetData>
      <sheetData sheetId="5650">
        <row r="9">
          <cell r="A9" t="str">
            <v>A</v>
          </cell>
        </row>
      </sheetData>
      <sheetData sheetId="5651">
        <row r="9">
          <cell r="A9" t="str">
            <v>A</v>
          </cell>
        </row>
      </sheetData>
      <sheetData sheetId="5652">
        <row r="9">
          <cell r="A9" t="str">
            <v>A</v>
          </cell>
        </row>
      </sheetData>
      <sheetData sheetId="5653">
        <row r="9">
          <cell r="A9" t="str">
            <v>A</v>
          </cell>
        </row>
      </sheetData>
      <sheetData sheetId="5654">
        <row r="9">
          <cell r="A9" t="str">
            <v>A</v>
          </cell>
        </row>
      </sheetData>
      <sheetData sheetId="5655">
        <row r="9">
          <cell r="A9" t="str">
            <v>A</v>
          </cell>
        </row>
      </sheetData>
      <sheetData sheetId="5656">
        <row r="9">
          <cell r="A9" t="str">
            <v>A</v>
          </cell>
        </row>
      </sheetData>
      <sheetData sheetId="5657">
        <row r="9">
          <cell r="A9" t="str">
            <v>A</v>
          </cell>
        </row>
      </sheetData>
      <sheetData sheetId="5658">
        <row r="9">
          <cell r="A9" t="str">
            <v>A</v>
          </cell>
        </row>
      </sheetData>
      <sheetData sheetId="5659">
        <row r="9">
          <cell r="A9" t="str">
            <v>A</v>
          </cell>
        </row>
      </sheetData>
      <sheetData sheetId="5660">
        <row r="9">
          <cell r="A9" t="str">
            <v>A</v>
          </cell>
        </row>
      </sheetData>
      <sheetData sheetId="5661">
        <row r="9">
          <cell r="A9" t="str">
            <v>A</v>
          </cell>
        </row>
      </sheetData>
      <sheetData sheetId="5662">
        <row r="9">
          <cell r="A9" t="str">
            <v>A</v>
          </cell>
        </row>
      </sheetData>
      <sheetData sheetId="5663">
        <row r="9">
          <cell r="A9" t="str">
            <v>A</v>
          </cell>
        </row>
      </sheetData>
      <sheetData sheetId="5664">
        <row r="9">
          <cell r="A9" t="str">
            <v>A</v>
          </cell>
        </row>
      </sheetData>
      <sheetData sheetId="5665">
        <row r="9">
          <cell r="A9" t="str">
            <v>A</v>
          </cell>
        </row>
      </sheetData>
      <sheetData sheetId="5666">
        <row r="9">
          <cell r="A9" t="str">
            <v>A</v>
          </cell>
        </row>
      </sheetData>
      <sheetData sheetId="5667">
        <row r="9">
          <cell r="A9" t="str">
            <v>A</v>
          </cell>
        </row>
      </sheetData>
      <sheetData sheetId="5668">
        <row r="9">
          <cell r="A9" t="str">
            <v>A</v>
          </cell>
        </row>
      </sheetData>
      <sheetData sheetId="5669">
        <row r="9">
          <cell r="A9" t="str">
            <v>A</v>
          </cell>
        </row>
      </sheetData>
      <sheetData sheetId="5670">
        <row r="9">
          <cell r="A9" t="str">
            <v>A</v>
          </cell>
        </row>
      </sheetData>
      <sheetData sheetId="5671">
        <row r="9">
          <cell r="A9" t="str">
            <v>A</v>
          </cell>
        </row>
      </sheetData>
      <sheetData sheetId="5672">
        <row r="9">
          <cell r="A9" t="str">
            <v>A</v>
          </cell>
        </row>
      </sheetData>
      <sheetData sheetId="5673">
        <row r="9">
          <cell r="A9" t="str">
            <v>A</v>
          </cell>
        </row>
      </sheetData>
      <sheetData sheetId="5674">
        <row r="9">
          <cell r="A9" t="str">
            <v>A</v>
          </cell>
        </row>
      </sheetData>
      <sheetData sheetId="5675">
        <row r="9">
          <cell r="A9" t="str">
            <v>A</v>
          </cell>
        </row>
      </sheetData>
      <sheetData sheetId="5676">
        <row r="9">
          <cell r="A9" t="str">
            <v>A</v>
          </cell>
        </row>
      </sheetData>
      <sheetData sheetId="5677">
        <row r="9">
          <cell r="A9" t="str">
            <v>A</v>
          </cell>
        </row>
      </sheetData>
      <sheetData sheetId="5678">
        <row r="9">
          <cell r="A9" t="str">
            <v>A</v>
          </cell>
        </row>
      </sheetData>
      <sheetData sheetId="5679">
        <row r="9">
          <cell r="A9" t="str">
            <v>A</v>
          </cell>
        </row>
      </sheetData>
      <sheetData sheetId="5680">
        <row r="9">
          <cell r="A9" t="str">
            <v>A</v>
          </cell>
        </row>
      </sheetData>
      <sheetData sheetId="5681">
        <row r="9">
          <cell r="A9" t="str">
            <v>A</v>
          </cell>
        </row>
      </sheetData>
      <sheetData sheetId="5682">
        <row r="9">
          <cell r="A9" t="str">
            <v>A</v>
          </cell>
        </row>
      </sheetData>
      <sheetData sheetId="5683">
        <row r="9">
          <cell r="A9" t="str">
            <v>A</v>
          </cell>
        </row>
      </sheetData>
      <sheetData sheetId="5684">
        <row r="9">
          <cell r="A9" t="str">
            <v>A</v>
          </cell>
        </row>
      </sheetData>
      <sheetData sheetId="5685">
        <row r="9">
          <cell r="A9" t="str">
            <v>A</v>
          </cell>
        </row>
      </sheetData>
      <sheetData sheetId="5686">
        <row r="9">
          <cell r="A9" t="str">
            <v>A</v>
          </cell>
        </row>
      </sheetData>
      <sheetData sheetId="5687">
        <row r="9">
          <cell r="A9" t="str">
            <v>A</v>
          </cell>
        </row>
      </sheetData>
      <sheetData sheetId="5688">
        <row r="9">
          <cell r="A9" t="str">
            <v>A</v>
          </cell>
        </row>
      </sheetData>
      <sheetData sheetId="5689">
        <row r="9">
          <cell r="A9" t="str">
            <v>A</v>
          </cell>
        </row>
      </sheetData>
      <sheetData sheetId="5690">
        <row r="9">
          <cell r="A9" t="str">
            <v>A</v>
          </cell>
        </row>
      </sheetData>
      <sheetData sheetId="5691">
        <row r="9">
          <cell r="A9" t="str">
            <v>A</v>
          </cell>
        </row>
      </sheetData>
      <sheetData sheetId="5692">
        <row r="9">
          <cell r="A9" t="str">
            <v>A</v>
          </cell>
        </row>
      </sheetData>
      <sheetData sheetId="5693">
        <row r="9">
          <cell r="A9" t="str">
            <v>A</v>
          </cell>
        </row>
      </sheetData>
      <sheetData sheetId="5694">
        <row r="9">
          <cell r="A9" t="str">
            <v>A</v>
          </cell>
        </row>
      </sheetData>
      <sheetData sheetId="5695">
        <row r="9">
          <cell r="A9" t="str">
            <v>A</v>
          </cell>
        </row>
      </sheetData>
      <sheetData sheetId="5696">
        <row r="9">
          <cell r="A9" t="str">
            <v>A</v>
          </cell>
        </row>
      </sheetData>
      <sheetData sheetId="5697">
        <row r="9">
          <cell r="A9" t="str">
            <v>A</v>
          </cell>
        </row>
      </sheetData>
      <sheetData sheetId="5698">
        <row r="9">
          <cell r="A9" t="str">
            <v>A</v>
          </cell>
        </row>
      </sheetData>
      <sheetData sheetId="5699">
        <row r="9">
          <cell r="A9" t="str">
            <v>A</v>
          </cell>
        </row>
      </sheetData>
      <sheetData sheetId="5700">
        <row r="9">
          <cell r="A9" t="str">
            <v>A</v>
          </cell>
        </row>
      </sheetData>
      <sheetData sheetId="5701">
        <row r="9">
          <cell r="A9" t="str">
            <v>A</v>
          </cell>
        </row>
      </sheetData>
      <sheetData sheetId="5702">
        <row r="9">
          <cell r="A9" t="str">
            <v>A</v>
          </cell>
        </row>
      </sheetData>
      <sheetData sheetId="5703">
        <row r="9">
          <cell r="A9" t="str">
            <v>A</v>
          </cell>
        </row>
      </sheetData>
      <sheetData sheetId="5704">
        <row r="9">
          <cell r="A9" t="str">
            <v>A</v>
          </cell>
        </row>
      </sheetData>
      <sheetData sheetId="5705">
        <row r="9">
          <cell r="A9" t="str">
            <v>A</v>
          </cell>
        </row>
      </sheetData>
      <sheetData sheetId="5706">
        <row r="9">
          <cell r="A9" t="str">
            <v>A</v>
          </cell>
        </row>
      </sheetData>
      <sheetData sheetId="5707">
        <row r="9">
          <cell r="A9" t="str">
            <v>A</v>
          </cell>
        </row>
      </sheetData>
      <sheetData sheetId="5708">
        <row r="9">
          <cell r="A9" t="str">
            <v>A</v>
          </cell>
        </row>
      </sheetData>
      <sheetData sheetId="5709">
        <row r="9">
          <cell r="A9" t="str">
            <v>A</v>
          </cell>
        </row>
      </sheetData>
      <sheetData sheetId="5710">
        <row r="9">
          <cell r="A9" t="str">
            <v>A</v>
          </cell>
        </row>
      </sheetData>
      <sheetData sheetId="5711">
        <row r="9">
          <cell r="A9" t="str">
            <v>A</v>
          </cell>
        </row>
      </sheetData>
      <sheetData sheetId="5712">
        <row r="9">
          <cell r="A9" t="str">
            <v>A</v>
          </cell>
        </row>
      </sheetData>
      <sheetData sheetId="5713">
        <row r="9">
          <cell r="A9" t="str">
            <v>A</v>
          </cell>
        </row>
      </sheetData>
      <sheetData sheetId="5714">
        <row r="9">
          <cell r="A9" t="str">
            <v>A</v>
          </cell>
        </row>
      </sheetData>
      <sheetData sheetId="5715">
        <row r="9">
          <cell r="A9" t="str">
            <v>A</v>
          </cell>
        </row>
      </sheetData>
      <sheetData sheetId="5716">
        <row r="9">
          <cell r="A9" t="str">
            <v>A</v>
          </cell>
        </row>
      </sheetData>
      <sheetData sheetId="5717">
        <row r="9">
          <cell r="A9" t="str">
            <v>A</v>
          </cell>
        </row>
      </sheetData>
      <sheetData sheetId="5718">
        <row r="9">
          <cell r="A9" t="str">
            <v>A</v>
          </cell>
        </row>
      </sheetData>
      <sheetData sheetId="5719">
        <row r="9">
          <cell r="A9" t="str">
            <v>A</v>
          </cell>
        </row>
      </sheetData>
      <sheetData sheetId="5720">
        <row r="9">
          <cell r="A9" t="str">
            <v>A</v>
          </cell>
        </row>
      </sheetData>
      <sheetData sheetId="5721">
        <row r="9">
          <cell r="A9" t="str">
            <v>A</v>
          </cell>
        </row>
      </sheetData>
      <sheetData sheetId="5722">
        <row r="9">
          <cell r="A9" t="str">
            <v>A</v>
          </cell>
        </row>
      </sheetData>
      <sheetData sheetId="5723">
        <row r="9">
          <cell r="A9" t="str">
            <v>A</v>
          </cell>
        </row>
      </sheetData>
      <sheetData sheetId="5724">
        <row r="9">
          <cell r="A9" t="str">
            <v>A</v>
          </cell>
        </row>
      </sheetData>
      <sheetData sheetId="5725">
        <row r="9">
          <cell r="A9" t="str">
            <v>A</v>
          </cell>
        </row>
      </sheetData>
      <sheetData sheetId="5726">
        <row r="9">
          <cell r="A9" t="str">
            <v>A</v>
          </cell>
        </row>
      </sheetData>
      <sheetData sheetId="5727">
        <row r="9">
          <cell r="A9" t="str">
            <v>A</v>
          </cell>
        </row>
      </sheetData>
      <sheetData sheetId="5728">
        <row r="9">
          <cell r="A9" t="str">
            <v>A</v>
          </cell>
        </row>
      </sheetData>
      <sheetData sheetId="5729">
        <row r="9">
          <cell r="A9" t="str">
            <v>A</v>
          </cell>
        </row>
      </sheetData>
      <sheetData sheetId="5730">
        <row r="9">
          <cell r="A9" t="str">
            <v>A</v>
          </cell>
        </row>
      </sheetData>
      <sheetData sheetId="5731">
        <row r="9">
          <cell r="A9" t="str">
            <v>A</v>
          </cell>
        </row>
      </sheetData>
      <sheetData sheetId="5732">
        <row r="9">
          <cell r="A9" t="str">
            <v>A</v>
          </cell>
        </row>
      </sheetData>
      <sheetData sheetId="5733">
        <row r="9">
          <cell r="A9" t="str">
            <v>A</v>
          </cell>
        </row>
      </sheetData>
      <sheetData sheetId="5734">
        <row r="9">
          <cell r="A9" t="str">
            <v>A</v>
          </cell>
        </row>
      </sheetData>
      <sheetData sheetId="5735">
        <row r="9">
          <cell r="A9" t="str">
            <v>A</v>
          </cell>
        </row>
      </sheetData>
      <sheetData sheetId="5736">
        <row r="9">
          <cell r="A9" t="str">
            <v>A</v>
          </cell>
        </row>
      </sheetData>
      <sheetData sheetId="5737">
        <row r="9">
          <cell r="A9" t="str">
            <v>A</v>
          </cell>
        </row>
      </sheetData>
      <sheetData sheetId="5738">
        <row r="9">
          <cell r="A9" t="str">
            <v>A</v>
          </cell>
        </row>
      </sheetData>
      <sheetData sheetId="5739">
        <row r="9">
          <cell r="A9" t="str">
            <v>A</v>
          </cell>
        </row>
      </sheetData>
      <sheetData sheetId="5740">
        <row r="9">
          <cell r="A9" t="str">
            <v>A</v>
          </cell>
        </row>
      </sheetData>
      <sheetData sheetId="5741">
        <row r="9">
          <cell r="A9" t="str">
            <v>A</v>
          </cell>
        </row>
      </sheetData>
      <sheetData sheetId="5742">
        <row r="9">
          <cell r="A9" t="str">
            <v>A</v>
          </cell>
        </row>
      </sheetData>
      <sheetData sheetId="5743">
        <row r="9">
          <cell r="A9" t="str">
            <v>A</v>
          </cell>
        </row>
      </sheetData>
      <sheetData sheetId="5744">
        <row r="9">
          <cell r="A9" t="str">
            <v>A</v>
          </cell>
        </row>
      </sheetData>
      <sheetData sheetId="5745">
        <row r="9">
          <cell r="A9" t="str">
            <v>A</v>
          </cell>
        </row>
      </sheetData>
      <sheetData sheetId="5746">
        <row r="9">
          <cell r="A9" t="str">
            <v>A</v>
          </cell>
        </row>
      </sheetData>
      <sheetData sheetId="5747">
        <row r="9">
          <cell r="A9" t="str">
            <v>A</v>
          </cell>
        </row>
      </sheetData>
      <sheetData sheetId="5748">
        <row r="9">
          <cell r="A9" t="str">
            <v>A</v>
          </cell>
        </row>
      </sheetData>
      <sheetData sheetId="5749">
        <row r="9">
          <cell r="A9" t="str">
            <v>A</v>
          </cell>
        </row>
      </sheetData>
      <sheetData sheetId="5750">
        <row r="9">
          <cell r="A9" t="str">
            <v>A</v>
          </cell>
        </row>
      </sheetData>
      <sheetData sheetId="5751">
        <row r="9">
          <cell r="A9" t="str">
            <v>A</v>
          </cell>
        </row>
      </sheetData>
      <sheetData sheetId="5752">
        <row r="9">
          <cell r="A9" t="str">
            <v>A</v>
          </cell>
        </row>
      </sheetData>
      <sheetData sheetId="5753">
        <row r="9">
          <cell r="A9" t="str">
            <v>A</v>
          </cell>
        </row>
      </sheetData>
      <sheetData sheetId="5754">
        <row r="9">
          <cell r="A9" t="str">
            <v>A</v>
          </cell>
        </row>
      </sheetData>
      <sheetData sheetId="5755">
        <row r="9">
          <cell r="A9" t="str">
            <v>A</v>
          </cell>
        </row>
      </sheetData>
      <sheetData sheetId="5756">
        <row r="9">
          <cell r="A9" t="str">
            <v>A</v>
          </cell>
        </row>
      </sheetData>
      <sheetData sheetId="5757">
        <row r="9">
          <cell r="A9" t="str">
            <v>A</v>
          </cell>
        </row>
      </sheetData>
      <sheetData sheetId="5758">
        <row r="9">
          <cell r="A9" t="str">
            <v>A</v>
          </cell>
        </row>
      </sheetData>
      <sheetData sheetId="5759">
        <row r="9">
          <cell r="A9" t="str">
            <v>A</v>
          </cell>
        </row>
      </sheetData>
      <sheetData sheetId="5760">
        <row r="9">
          <cell r="A9" t="str">
            <v>A</v>
          </cell>
        </row>
      </sheetData>
      <sheetData sheetId="5761">
        <row r="9">
          <cell r="A9" t="str">
            <v>A</v>
          </cell>
        </row>
      </sheetData>
      <sheetData sheetId="5762">
        <row r="9">
          <cell r="A9" t="str">
            <v>A</v>
          </cell>
        </row>
      </sheetData>
      <sheetData sheetId="5763">
        <row r="9">
          <cell r="A9" t="str">
            <v>A</v>
          </cell>
        </row>
      </sheetData>
      <sheetData sheetId="5764">
        <row r="9">
          <cell r="A9" t="str">
            <v>A</v>
          </cell>
        </row>
      </sheetData>
      <sheetData sheetId="5765">
        <row r="9">
          <cell r="A9" t="str">
            <v>A</v>
          </cell>
        </row>
      </sheetData>
      <sheetData sheetId="5766">
        <row r="9">
          <cell r="A9" t="str">
            <v>A</v>
          </cell>
        </row>
      </sheetData>
      <sheetData sheetId="5767">
        <row r="9">
          <cell r="A9" t="str">
            <v>A</v>
          </cell>
        </row>
      </sheetData>
      <sheetData sheetId="5768">
        <row r="9">
          <cell r="A9" t="str">
            <v>A</v>
          </cell>
        </row>
      </sheetData>
      <sheetData sheetId="5769">
        <row r="9">
          <cell r="A9" t="str">
            <v>A</v>
          </cell>
        </row>
      </sheetData>
      <sheetData sheetId="5770">
        <row r="9">
          <cell r="A9" t="str">
            <v>A</v>
          </cell>
        </row>
      </sheetData>
      <sheetData sheetId="5771">
        <row r="9">
          <cell r="A9" t="str">
            <v>A</v>
          </cell>
        </row>
      </sheetData>
      <sheetData sheetId="5772">
        <row r="9">
          <cell r="A9" t="str">
            <v>A</v>
          </cell>
        </row>
      </sheetData>
      <sheetData sheetId="5773">
        <row r="9">
          <cell r="A9" t="str">
            <v>A</v>
          </cell>
        </row>
      </sheetData>
      <sheetData sheetId="5774">
        <row r="9">
          <cell r="A9" t="str">
            <v>A</v>
          </cell>
        </row>
      </sheetData>
      <sheetData sheetId="5775">
        <row r="9">
          <cell r="A9" t="str">
            <v>A</v>
          </cell>
        </row>
      </sheetData>
      <sheetData sheetId="5776">
        <row r="9">
          <cell r="A9" t="str">
            <v>A</v>
          </cell>
        </row>
      </sheetData>
      <sheetData sheetId="5777">
        <row r="9">
          <cell r="A9" t="str">
            <v>A</v>
          </cell>
        </row>
      </sheetData>
      <sheetData sheetId="5778">
        <row r="9">
          <cell r="A9" t="str">
            <v>A</v>
          </cell>
        </row>
      </sheetData>
      <sheetData sheetId="5779">
        <row r="9">
          <cell r="A9" t="str">
            <v>A</v>
          </cell>
        </row>
      </sheetData>
      <sheetData sheetId="5780">
        <row r="9">
          <cell r="A9" t="str">
            <v>A</v>
          </cell>
        </row>
      </sheetData>
      <sheetData sheetId="5781">
        <row r="9">
          <cell r="A9" t="str">
            <v>A</v>
          </cell>
        </row>
      </sheetData>
      <sheetData sheetId="5782">
        <row r="9">
          <cell r="A9" t="str">
            <v>A</v>
          </cell>
        </row>
      </sheetData>
      <sheetData sheetId="5783">
        <row r="9">
          <cell r="A9" t="str">
            <v>A</v>
          </cell>
        </row>
      </sheetData>
      <sheetData sheetId="5784">
        <row r="9">
          <cell r="A9" t="str">
            <v>A</v>
          </cell>
        </row>
      </sheetData>
      <sheetData sheetId="5785">
        <row r="9">
          <cell r="A9" t="str">
            <v>A</v>
          </cell>
        </row>
      </sheetData>
      <sheetData sheetId="5786">
        <row r="9">
          <cell r="A9" t="str">
            <v>A</v>
          </cell>
        </row>
      </sheetData>
      <sheetData sheetId="5787">
        <row r="9">
          <cell r="A9" t="str">
            <v>A</v>
          </cell>
        </row>
      </sheetData>
      <sheetData sheetId="5788">
        <row r="9">
          <cell r="A9" t="str">
            <v>A</v>
          </cell>
        </row>
      </sheetData>
      <sheetData sheetId="5789">
        <row r="9">
          <cell r="A9" t="str">
            <v>A</v>
          </cell>
        </row>
      </sheetData>
      <sheetData sheetId="5790">
        <row r="9">
          <cell r="A9" t="str">
            <v>A</v>
          </cell>
        </row>
      </sheetData>
      <sheetData sheetId="5791">
        <row r="9">
          <cell r="A9" t="str">
            <v>A</v>
          </cell>
        </row>
      </sheetData>
      <sheetData sheetId="5792">
        <row r="9">
          <cell r="A9" t="str">
            <v>A</v>
          </cell>
        </row>
      </sheetData>
      <sheetData sheetId="5793">
        <row r="9">
          <cell r="A9" t="str">
            <v>A</v>
          </cell>
        </row>
      </sheetData>
      <sheetData sheetId="5794">
        <row r="9">
          <cell r="A9" t="str">
            <v>A</v>
          </cell>
        </row>
      </sheetData>
      <sheetData sheetId="5795">
        <row r="9">
          <cell r="A9" t="str">
            <v>A</v>
          </cell>
        </row>
      </sheetData>
      <sheetData sheetId="5796">
        <row r="9">
          <cell r="A9" t="str">
            <v>A</v>
          </cell>
        </row>
      </sheetData>
      <sheetData sheetId="5797">
        <row r="9">
          <cell r="A9" t="str">
            <v>A</v>
          </cell>
        </row>
      </sheetData>
      <sheetData sheetId="5798">
        <row r="9">
          <cell r="A9" t="str">
            <v>A</v>
          </cell>
        </row>
      </sheetData>
      <sheetData sheetId="5799">
        <row r="9">
          <cell r="A9" t="str">
            <v>A</v>
          </cell>
        </row>
      </sheetData>
      <sheetData sheetId="5800">
        <row r="9">
          <cell r="A9" t="str">
            <v>A</v>
          </cell>
        </row>
      </sheetData>
      <sheetData sheetId="5801">
        <row r="9">
          <cell r="A9" t="str">
            <v>A</v>
          </cell>
        </row>
      </sheetData>
      <sheetData sheetId="5802">
        <row r="9">
          <cell r="A9" t="str">
            <v>A</v>
          </cell>
        </row>
      </sheetData>
      <sheetData sheetId="5803">
        <row r="9">
          <cell r="A9" t="str">
            <v>A</v>
          </cell>
        </row>
      </sheetData>
      <sheetData sheetId="5804">
        <row r="9">
          <cell r="A9" t="str">
            <v>A</v>
          </cell>
        </row>
      </sheetData>
      <sheetData sheetId="5805">
        <row r="9">
          <cell r="A9" t="str">
            <v>A</v>
          </cell>
        </row>
      </sheetData>
      <sheetData sheetId="5806">
        <row r="9">
          <cell r="A9" t="str">
            <v>A</v>
          </cell>
        </row>
      </sheetData>
      <sheetData sheetId="5807">
        <row r="9">
          <cell r="A9" t="str">
            <v>A</v>
          </cell>
        </row>
      </sheetData>
      <sheetData sheetId="5808">
        <row r="9">
          <cell r="A9" t="str">
            <v>A</v>
          </cell>
        </row>
      </sheetData>
      <sheetData sheetId="5809">
        <row r="9">
          <cell r="A9" t="str">
            <v>A</v>
          </cell>
        </row>
      </sheetData>
      <sheetData sheetId="5810">
        <row r="9">
          <cell r="A9" t="str">
            <v>A</v>
          </cell>
        </row>
      </sheetData>
      <sheetData sheetId="5811">
        <row r="9">
          <cell r="A9" t="str">
            <v>A</v>
          </cell>
        </row>
      </sheetData>
      <sheetData sheetId="5812">
        <row r="9">
          <cell r="A9" t="str">
            <v>A</v>
          </cell>
        </row>
      </sheetData>
      <sheetData sheetId="5813">
        <row r="9">
          <cell r="A9" t="str">
            <v>A</v>
          </cell>
        </row>
      </sheetData>
      <sheetData sheetId="5814">
        <row r="9">
          <cell r="A9" t="str">
            <v>A</v>
          </cell>
        </row>
      </sheetData>
      <sheetData sheetId="5815">
        <row r="9">
          <cell r="A9" t="str">
            <v>A</v>
          </cell>
        </row>
      </sheetData>
      <sheetData sheetId="5816">
        <row r="9">
          <cell r="A9" t="str">
            <v>A</v>
          </cell>
        </row>
      </sheetData>
      <sheetData sheetId="5817">
        <row r="9">
          <cell r="A9" t="str">
            <v>A</v>
          </cell>
        </row>
      </sheetData>
      <sheetData sheetId="5818">
        <row r="9">
          <cell r="A9" t="str">
            <v>A</v>
          </cell>
        </row>
      </sheetData>
      <sheetData sheetId="5819">
        <row r="9">
          <cell r="A9" t="str">
            <v>A</v>
          </cell>
        </row>
      </sheetData>
      <sheetData sheetId="5820">
        <row r="9">
          <cell r="A9" t="str">
            <v>A</v>
          </cell>
        </row>
      </sheetData>
      <sheetData sheetId="5821">
        <row r="9">
          <cell r="A9" t="str">
            <v>A</v>
          </cell>
        </row>
      </sheetData>
      <sheetData sheetId="5822">
        <row r="9">
          <cell r="A9" t="str">
            <v>A</v>
          </cell>
        </row>
      </sheetData>
      <sheetData sheetId="5823">
        <row r="9">
          <cell r="A9" t="str">
            <v>A</v>
          </cell>
        </row>
      </sheetData>
      <sheetData sheetId="5824">
        <row r="9">
          <cell r="A9" t="str">
            <v>A</v>
          </cell>
        </row>
      </sheetData>
      <sheetData sheetId="5825">
        <row r="9">
          <cell r="A9" t="str">
            <v>A</v>
          </cell>
        </row>
      </sheetData>
      <sheetData sheetId="5826">
        <row r="9">
          <cell r="A9" t="str">
            <v>A</v>
          </cell>
        </row>
      </sheetData>
      <sheetData sheetId="5827">
        <row r="9">
          <cell r="A9" t="str">
            <v>A</v>
          </cell>
        </row>
      </sheetData>
      <sheetData sheetId="5828">
        <row r="9">
          <cell r="A9" t="str">
            <v>A</v>
          </cell>
        </row>
      </sheetData>
      <sheetData sheetId="5829">
        <row r="9">
          <cell r="A9" t="str">
            <v>A</v>
          </cell>
        </row>
      </sheetData>
      <sheetData sheetId="5830">
        <row r="9">
          <cell r="A9" t="str">
            <v>A</v>
          </cell>
        </row>
      </sheetData>
      <sheetData sheetId="5831">
        <row r="9">
          <cell r="A9" t="str">
            <v>A</v>
          </cell>
        </row>
      </sheetData>
      <sheetData sheetId="5832">
        <row r="9">
          <cell r="A9" t="str">
            <v>A</v>
          </cell>
        </row>
      </sheetData>
      <sheetData sheetId="5833">
        <row r="9">
          <cell r="A9" t="str">
            <v>A</v>
          </cell>
        </row>
      </sheetData>
      <sheetData sheetId="5834">
        <row r="9">
          <cell r="A9" t="str">
            <v>A</v>
          </cell>
        </row>
      </sheetData>
      <sheetData sheetId="5835">
        <row r="9">
          <cell r="A9" t="str">
            <v>A</v>
          </cell>
        </row>
      </sheetData>
      <sheetData sheetId="5836">
        <row r="9">
          <cell r="A9" t="str">
            <v>A</v>
          </cell>
        </row>
      </sheetData>
      <sheetData sheetId="5837">
        <row r="9">
          <cell r="A9" t="str">
            <v>A</v>
          </cell>
        </row>
      </sheetData>
      <sheetData sheetId="5838">
        <row r="9">
          <cell r="A9" t="str">
            <v>A</v>
          </cell>
        </row>
      </sheetData>
      <sheetData sheetId="5839">
        <row r="9">
          <cell r="A9" t="str">
            <v>A</v>
          </cell>
        </row>
      </sheetData>
      <sheetData sheetId="5840">
        <row r="9">
          <cell r="A9" t="str">
            <v>A</v>
          </cell>
        </row>
      </sheetData>
      <sheetData sheetId="5841">
        <row r="9">
          <cell r="A9" t="str">
            <v>A</v>
          </cell>
        </row>
      </sheetData>
      <sheetData sheetId="5842">
        <row r="9">
          <cell r="A9" t="str">
            <v>A</v>
          </cell>
        </row>
      </sheetData>
      <sheetData sheetId="5843">
        <row r="9">
          <cell r="A9" t="str">
            <v>A</v>
          </cell>
        </row>
      </sheetData>
      <sheetData sheetId="5844">
        <row r="9">
          <cell r="A9" t="str">
            <v>A</v>
          </cell>
        </row>
      </sheetData>
      <sheetData sheetId="5845">
        <row r="9">
          <cell r="A9" t="str">
            <v>A</v>
          </cell>
        </row>
      </sheetData>
      <sheetData sheetId="5846">
        <row r="9">
          <cell r="A9" t="str">
            <v>A</v>
          </cell>
        </row>
      </sheetData>
      <sheetData sheetId="5847">
        <row r="9">
          <cell r="A9" t="str">
            <v>A</v>
          </cell>
        </row>
      </sheetData>
      <sheetData sheetId="5848">
        <row r="9">
          <cell r="A9" t="str">
            <v>A</v>
          </cell>
        </row>
      </sheetData>
      <sheetData sheetId="5849">
        <row r="9">
          <cell r="A9" t="str">
            <v>A</v>
          </cell>
        </row>
      </sheetData>
      <sheetData sheetId="5850">
        <row r="9">
          <cell r="A9" t="str">
            <v>A</v>
          </cell>
        </row>
      </sheetData>
      <sheetData sheetId="5851">
        <row r="9">
          <cell r="A9" t="str">
            <v>A</v>
          </cell>
        </row>
      </sheetData>
      <sheetData sheetId="5852">
        <row r="9">
          <cell r="A9" t="str">
            <v>A</v>
          </cell>
        </row>
      </sheetData>
      <sheetData sheetId="5853">
        <row r="9">
          <cell r="A9" t="str">
            <v>A</v>
          </cell>
        </row>
      </sheetData>
      <sheetData sheetId="5854">
        <row r="9">
          <cell r="A9" t="str">
            <v>A</v>
          </cell>
        </row>
      </sheetData>
      <sheetData sheetId="5855">
        <row r="9">
          <cell r="A9" t="str">
            <v>A</v>
          </cell>
        </row>
      </sheetData>
      <sheetData sheetId="5856">
        <row r="9">
          <cell r="A9" t="str">
            <v>A</v>
          </cell>
        </row>
      </sheetData>
      <sheetData sheetId="5857">
        <row r="9">
          <cell r="A9" t="str">
            <v>A</v>
          </cell>
        </row>
      </sheetData>
      <sheetData sheetId="5858">
        <row r="9">
          <cell r="A9" t="str">
            <v>A</v>
          </cell>
        </row>
      </sheetData>
      <sheetData sheetId="5859">
        <row r="9">
          <cell r="A9" t="str">
            <v>A</v>
          </cell>
        </row>
      </sheetData>
      <sheetData sheetId="5860">
        <row r="9">
          <cell r="A9" t="str">
            <v>A</v>
          </cell>
        </row>
      </sheetData>
      <sheetData sheetId="5861">
        <row r="9">
          <cell r="A9" t="str">
            <v>A</v>
          </cell>
        </row>
      </sheetData>
      <sheetData sheetId="5862">
        <row r="9">
          <cell r="A9" t="str">
            <v>A</v>
          </cell>
        </row>
      </sheetData>
      <sheetData sheetId="5863">
        <row r="9">
          <cell r="A9" t="str">
            <v>A</v>
          </cell>
        </row>
      </sheetData>
      <sheetData sheetId="5864">
        <row r="9">
          <cell r="A9" t="str">
            <v>A</v>
          </cell>
        </row>
      </sheetData>
      <sheetData sheetId="5865">
        <row r="9">
          <cell r="A9" t="str">
            <v>A</v>
          </cell>
        </row>
      </sheetData>
      <sheetData sheetId="5866">
        <row r="9">
          <cell r="A9" t="str">
            <v>A</v>
          </cell>
        </row>
      </sheetData>
      <sheetData sheetId="5867">
        <row r="9">
          <cell r="A9" t="str">
            <v>A</v>
          </cell>
        </row>
      </sheetData>
      <sheetData sheetId="5868">
        <row r="9">
          <cell r="A9" t="str">
            <v>A</v>
          </cell>
        </row>
      </sheetData>
      <sheetData sheetId="5869">
        <row r="9">
          <cell r="A9" t="str">
            <v>A</v>
          </cell>
        </row>
      </sheetData>
      <sheetData sheetId="5870">
        <row r="9">
          <cell r="A9" t="str">
            <v>A</v>
          </cell>
        </row>
      </sheetData>
      <sheetData sheetId="5871">
        <row r="9">
          <cell r="A9" t="str">
            <v>A</v>
          </cell>
        </row>
      </sheetData>
      <sheetData sheetId="5872">
        <row r="9">
          <cell r="A9" t="str">
            <v>A</v>
          </cell>
        </row>
      </sheetData>
      <sheetData sheetId="5873">
        <row r="9">
          <cell r="A9" t="str">
            <v>A</v>
          </cell>
        </row>
      </sheetData>
      <sheetData sheetId="5874">
        <row r="9">
          <cell r="A9" t="str">
            <v>A</v>
          </cell>
        </row>
      </sheetData>
      <sheetData sheetId="5875">
        <row r="9">
          <cell r="A9" t="str">
            <v>A</v>
          </cell>
        </row>
      </sheetData>
      <sheetData sheetId="5876">
        <row r="9">
          <cell r="A9" t="str">
            <v>A</v>
          </cell>
        </row>
      </sheetData>
      <sheetData sheetId="5877">
        <row r="9">
          <cell r="A9" t="str">
            <v>A</v>
          </cell>
        </row>
      </sheetData>
      <sheetData sheetId="5878">
        <row r="9">
          <cell r="A9" t="str">
            <v>A</v>
          </cell>
        </row>
      </sheetData>
      <sheetData sheetId="5879">
        <row r="9">
          <cell r="A9" t="str">
            <v>A</v>
          </cell>
        </row>
      </sheetData>
      <sheetData sheetId="5880">
        <row r="9">
          <cell r="A9" t="str">
            <v>A</v>
          </cell>
        </row>
      </sheetData>
      <sheetData sheetId="5881">
        <row r="9">
          <cell r="A9" t="str">
            <v>A</v>
          </cell>
        </row>
      </sheetData>
      <sheetData sheetId="5882">
        <row r="9">
          <cell r="A9" t="str">
            <v>A</v>
          </cell>
        </row>
      </sheetData>
      <sheetData sheetId="5883">
        <row r="9">
          <cell r="A9" t="str">
            <v>A</v>
          </cell>
        </row>
      </sheetData>
      <sheetData sheetId="5884">
        <row r="9">
          <cell r="A9" t="str">
            <v>A</v>
          </cell>
        </row>
      </sheetData>
      <sheetData sheetId="5885">
        <row r="9">
          <cell r="A9" t="str">
            <v>A</v>
          </cell>
        </row>
      </sheetData>
      <sheetData sheetId="5886">
        <row r="9">
          <cell r="A9" t="str">
            <v>A</v>
          </cell>
        </row>
      </sheetData>
      <sheetData sheetId="5887">
        <row r="9">
          <cell r="A9" t="str">
            <v>A</v>
          </cell>
        </row>
      </sheetData>
      <sheetData sheetId="5888">
        <row r="9">
          <cell r="A9" t="str">
            <v>A</v>
          </cell>
        </row>
      </sheetData>
      <sheetData sheetId="5889">
        <row r="9">
          <cell r="A9" t="str">
            <v>A</v>
          </cell>
        </row>
      </sheetData>
      <sheetData sheetId="5890">
        <row r="9">
          <cell r="A9" t="str">
            <v>A</v>
          </cell>
        </row>
      </sheetData>
      <sheetData sheetId="5891">
        <row r="9">
          <cell r="A9" t="str">
            <v>A</v>
          </cell>
        </row>
      </sheetData>
      <sheetData sheetId="5892">
        <row r="9">
          <cell r="A9" t="str">
            <v>A</v>
          </cell>
        </row>
      </sheetData>
      <sheetData sheetId="5893">
        <row r="9">
          <cell r="A9" t="str">
            <v>A</v>
          </cell>
        </row>
      </sheetData>
      <sheetData sheetId="5894">
        <row r="9">
          <cell r="A9" t="str">
            <v>A</v>
          </cell>
        </row>
      </sheetData>
      <sheetData sheetId="5895">
        <row r="9">
          <cell r="A9" t="str">
            <v>A</v>
          </cell>
        </row>
      </sheetData>
      <sheetData sheetId="5896">
        <row r="9">
          <cell r="A9" t="str">
            <v>A</v>
          </cell>
        </row>
      </sheetData>
      <sheetData sheetId="5897">
        <row r="9">
          <cell r="A9" t="str">
            <v>A</v>
          </cell>
        </row>
      </sheetData>
      <sheetData sheetId="5898">
        <row r="9">
          <cell r="A9" t="str">
            <v>A</v>
          </cell>
        </row>
      </sheetData>
      <sheetData sheetId="5899">
        <row r="9">
          <cell r="A9" t="str">
            <v>A</v>
          </cell>
        </row>
      </sheetData>
      <sheetData sheetId="5900">
        <row r="9">
          <cell r="A9" t="str">
            <v>A</v>
          </cell>
        </row>
      </sheetData>
      <sheetData sheetId="5901">
        <row r="9">
          <cell r="A9" t="str">
            <v>A</v>
          </cell>
        </row>
      </sheetData>
      <sheetData sheetId="5902">
        <row r="9">
          <cell r="A9" t="str">
            <v>A</v>
          </cell>
        </row>
      </sheetData>
      <sheetData sheetId="5903">
        <row r="9">
          <cell r="A9" t="str">
            <v>A</v>
          </cell>
        </row>
      </sheetData>
      <sheetData sheetId="5904">
        <row r="9">
          <cell r="A9" t="str">
            <v>A</v>
          </cell>
        </row>
      </sheetData>
      <sheetData sheetId="5905">
        <row r="9">
          <cell r="A9" t="str">
            <v>A</v>
          </cell>
        </row>
      </sheetData>
      <sheetData sheetId="5906">
        <row r="9">
          <cell r="A9" t="str">
            <v>A</v>
          </cell>
        </row>
      </sheetData>
      <sheetData sheetId="5907">
        <row r="9">
          <cell r="A9" t="str">
            <v>A</v>
          </cell>
        </row>
      </sheetData>
      <sheetData sheetId="5908">
        <row r="9">
          <cell r="A9" t="str">
            <v>A</v>
          </cell>
        </row>
      </sheetData>
      <sheetData sheetId="5909">
        <row r="9">
          <cell r="A9" t="str">
            <v>A</v>
          </cell>
        </row>
      </sheetData>
      <sheetData sheetId="5910">
        <row r="9">
          <cell r="A9" t="str">
            <v>A</v>
          </cell>
        </row>
      </sheetData>
      <sheetData sheetId="5911">
        <row r="9">
          <cell r="A9" t="str">
            <v>A</v>
          </cell>
        </row>
      </sheetData>
      <sheetData sheetId="5912">
        <row r="9">
          <cell r="A9" t="str">
            <v>A</v>
          </cell>
        </row>
      </sheetData>
      <sheetData sheetId="5913">
        <row r="9">
          <cell r="A9" t="str">
            <v>A</v>
          </cell>
        </row>
      </sheetData>
      <sheetData sheetId="5914">
        <row r="9">
          <cell r="A9" t="str">
            <v>A</v>
          </cell>
        </row>
      </sheetData>
      <sheetData sheetId="5915">
        <row r="9">
          <cell r="A9" t="str">
            <v>A</v>
          </cell>
        </row>
      </sheetData>
      <sheetData sheetId="5916">
        <row r="9">
          <cell r="A9" t="str">
            <v>A</v>
          </cell>
        </row>
      </sheetData>
      <sheetData sheetId="5917">
        <row r="9">
          <cell r="A9" t="str">
            <v>A</v>
          </cell>
        </row>
      </sheetData>
      <sheetData sheetId="5918">
        <row r="9">
          <cell r="A9" t="str">
            <v>A</v>
          </cell>
        </row>
      </sheetData>
      <sheetData sheetId="5919">
        <row r="9">
          <cell r="A9" t="str">
            <v>A</v>
          </cell>
        </row>
      </sheetData>
      <sheetData sheetId="5920">
        <row r="9">
          <cell r="A9" t="str">
            <v>A</v>
          </cell>
        </row>
      </sheetData>
      <sheetData sheetId="5921">
        <row r="9">
          <cell r="A9" t="str">
            <v>A</v>
          </cell>
        </row>
      </sheetData>
      <sheetData sheetId="5922">
        <row r="9">
          <cell r="A9" t="str">
            <v>A</v>
          </cell>
        </row>
      </sheetData>
      <sheetData sheetId="5923">
        <row r="9">
          <cell r="A9" t="str">
            <v>A</v>
          </cell>
        </row>
      </sheetData>
      <sheetData sheetId="5924">
        <row r="9">
          <cell r="A9" t="str">
            <v>A</v>
          </cell>
        </row>
      </sheetData>
      <sheetData sheetId="5925">
        <row r="9">
          <cell r="A9" t="str">
            <v>A</v>
          </cell>
        </row>
      </sheetData>
      <sheetData sheetId="5926">
        <row r="9">
          <cell r="A9" t="str">
            <v>A</v>
          </cell>
        </row>
      </sheetData>
      <sheetData sheetId="5927">
        <row r="9">
          <cell r="A9" t="str">
            <v>A</v>
          </cell>
        </row>
      </sheetData>
      <sheetData sheetId="5928">
        <row r="9">
          <cell r="A9" t="str">
            <v>A</v>
          </cell>
        </row>
      </sheetData>
      <sheetData sheetId="5929">
        <row r="9">
          <cell r="A9" t="str">
            <v>A</v>
          </cell>
        </row>
      </sheetData>
      <sheetData sheetId="5930">
        <row r="9">
          <cell r="A9" t="str">
            <v>A</v>
          </cell>
        </row>
      </sheetData>
      <sheetData sheetId="5931">
        <row r="9">
          <cell r="A9" t="str">
            <v>A</v>
          </cell>
        </row>
      </sheetData>
      <sheetData sheetId="5932">
        <row r="9">
          <cell r="A9" t="str">
            <v>A</v>
          </cell>
        </row>
      </sheetData>
      <sheetData sheetId="5933">
        <row r="9">
          <cell r="A9" t="str">
            <v>A</v>
          </cell>
        </row>
      </sheetData>
      <sheetData sheetId="5934">
        <row r="9">
          <cell r="A9" t="str">
            <v>A</v>
          </cell>
        </row>
      </sheetData>
      <sheetData sheetId="5935">
        <row r="9">
          <cell r="A9" t="str">
            <v>A</v>
          </cell>
        </row>
      </sheetData>
      <sheetData sheetId="5936">
        <row r="9">
          <cell r="A9" t="str">
            <v>A</v>
          </cell>
        </row>
      </sheetData>
      <sheetData sheetId="5937">
        <row r="9">
          <cell r="A9" t="str">
            <v>A</v>
          </cell>
        </row>
      </sheetData>
      <sheetData sheetId="5938">
        <row r="9">
          <cell r="A9" t="str">
            <v>A</v>
          </cell>
        </row>
      </sheetData>
      <sheetData sheetId="5939">
        <row r="9">
          <cell r="A9" t="str">
            <v>A</v>
          </cell>
        </row>
      </sheetData>
      <sheetData sheetId="5940">
        <row r="9">
          <cell r="A9" t="str">
            <v>A</v>
          </cell>
        </row>
      </sheetData>
      <sheetData sheetId="5941">
        <row r="9">
          <cell r="A9" t="str">
            <v>A</v>
          </cell>
        </row>
      </sheetData>
      <sheetData sheetId="5942">
        <row r="9">
          <cell r="A9" t="str">
            <v>A</v>
          </cell>
        </row>
      </sheetData>
      <sheetData sheetId="5943">
        <row r="9">
          <cell r="A9" t="str">
            <v>A</v>
          </cell>
        </row>
      </sheetData>
      <sheetData sheetId="5944">
        <row r="9">
          <cell r="A9" t="str">
            <v>A</v>
          </cell>
        </row>
      </sheetData>
      <sheetData sheetId="5945">
        <row r="9">
          <cell r="A9" t="str">
            <v>A</v>
          </cell>
        </row>
      </sheetData>
      <sheetData sheetId="5946">
        <row r="9">
          <cell r="A9" t="str">
            <v>A</v>
          </cell>
        </row>
      </sheetData>
      <sheetData sheetId="5947">
        <row r="9">
          <cell r="A9" t="str">
            <v>A</v>
          </cell>
        </row>
      </sheetData>
      <sheetData sheetId="5948">
        <row r="9">
          <cell r="A9" t="str">
            <v>A</v>
          </cell>
        </row>
      </sheetData>
      <sheetData sheetId="5949">
        <row r="9">
          <cell r="A9" t="str">
            <v>A</v>
          </cell>
        </row>
      </sheetData>
      <sheetData sheetId="5950">
        <row r="9">
          <cell r="A9" t="str">
            <v>A</v>
          </cell>
        </row>
      </sheetData>
      <sheetData sheetId="5951">
        <row r="9">
          <cell r="A9" t="str">
            <v>A</v>
          </cell>
        </row>
      </sheetData>
      <sheetData sheetId="5952">
        <row r="9">
          <cell r="A9" t="str">
            <v>A</v>
          </cell>
        </row>
      </sheetData>
      <sheetData sheetId="5953">
        <row r="9">
          <cell r="A9" t="str">
            <v>A</v>
          </cell>
        </row>
      </sheetData>
      <sheetData sheetId="5954">
        <row r="9">
          <cell r="A9" t="str">
            <v>A</v>
          </cell>
        </row>
      </sheetData>
      <sheetData sheetId="5955">
        <row r="9">
          <cell r="A9" t="str">
            <v>A</v>
          </cell>
        </row>
      </sheetData>
      <sheetData sheetId="5956">
        <row r="9">
          <cell r="A9" t="str">
            <v>A</v>
          </cell>
        </row>
      </sheetData>
      <sheetData sheetId="5957">
        <row r="9">
          <cell r="A9" t="str">
            <v>A</v>
          </cell>
        </row>
      </sheetData>
      <sheetData sheetId="5958">
        <row r="9">
          <cell r="A9" t="str">
            <v>A</v>
          </cell>
        </row>
      </sheetData>
      <sheetData sheetId="5959">
        <row r="9">
          <cell r="A9" t="str">
            <v>A</v>
          </cell>
        </row>
      </sheetData>
      <sheetData sheetId="5960">
        <row r="9">
          <cell r="A9" t="str">
            <v>A</v>
          </cell>
        </row>
      </sheetData>
      <sheetData sheetId="5961">
        <row r="9">
          <cell r="A9" t="str">
            <v>A</v>
          </cell>
        </row>
      </sheetData>
      <sheetData sheetId="5962">
        <row r="9">
          <cell r="A9" t="str">
            <v>A</v>
          </cell>
        </row>
      </sheetData>
      <sheetData sheetId="5963">
        <row r="9">
          <cell r="A9" t="str">
            <v>A</v>
          </cell>
        </row>
      </sheetData>
      <sheetData sheetId="5964">
        <row r="9">
          <cell r="A9" t="str">
            <v>A</v>
          </cell>
        </row>
      </sheetData>
      <sheetData sheetId="5965">
        <row r="9">
          <cell r="A9" t="str">
            <v>A</v>
          </cell>
        </row>
      </sheetData>
      <sheetData sheetId="5966">
        <row r="9">
          <cell r="A9" t="str">
            <v>A</v>
          </cell>
        </row>
      </sheetData>
      <sheetData sheetId="5967">
        <row r="9">
          <cell r="A9" t="str">
            <v>A</v>
          </cell>
        </row>
      </sheetData>
      <sheetData sheetId="5968">
        <row r="9">
          <cell r="A9" t="str">
            <v>A</v>
          </cell>
        </row>
      </sheetData>
      <sheetData sheetId="5969">
        <row r="9">
          <cell r="A9" t="str">
            <v>A</v>
          </cell>
        </row>
      </sheetData>
      <sheetData sheetId="5970">
        <row r="9">
          <cell r="A9" t="str">
            <v>A</v>
          </cell>
        </row>
      </sheetData>
      <sheetData sheetId="5971">
        <row r="9">
          <cell r="A9" t="str">
            <v>A</v>
          </cell>
        </row>
      </sheetData>
      <sheetData sheetId="5972">
        <row r="9">
          <cell r="A9" t="str">
            <v>A</v>
          </cell>
        </row>
      </sheetData>
      <sheetData sheetId="5973">
        <row r="9">
          <cell r="A9" t="str">
            <v>A</v>
          </cell>
        </row>
      </sheetData>
      <sheetData sheetId="5974">
        <row r="9">
          <cell r="A9" t="str">
            <v>A</v>
          </cell>
        </row>
      </sheetData>
      <sheetData sheetId="5975">
        <row r="9">
          <cell r="A9" t="str">
            <v>A</v>
          </cell>
        </row>
      </sheetData>
      <sheetData sheetId="5976">
        <row r="9">
          <cell r="A9" t="str">
            <v>A</v>
          </cell>
        </row>
      </sheetData>
      <sheetData sheetId="5977">
        <row r="9">
          <cell r="A9" t="str">
            <v>A</v>
          </cell>
        </row>
      </sheetData>
      <sheetData sheetId="5978">
        <row r="9">
          <cell r="A9" t="str">
            <v>A</v>
          </cell>
        </row>
      </sheetData>
      <sheetData sheetId="5979">
        <row r="9">
          <cell r="A9" t="str">
            <v>A</v>
          </cell>
        </row>
      </sheetData>
      <sheetData sheetId="5980">
        <row r="9">
          <cell r="A9" t="str">
            <v>A</v>
          </cell>
        </row>
      </sheetData>
      <sheetData sheetId="5981">
        <row r="9">
          <cell r="A9" t="str">
            <v>A</v>
          </cell>
        </row>
      </sheetData>
      <sheetData sheetId="5982">
        <row r="9">
          <cell r="A9" t="str">
            <v>A</v>
          </cell>
        </row>
      </sheetData>
      <sheetData sheetId="5983">
        <row r="9">
          <cell r="A9" t="str">
            <v>A</v>
          </cell>
        </row>
      </sheetData>
      <sheetData sheetId="5984">
        <row r="9">
          <cell r="A9" t="str">
            <v>A</v>
          </cell>
        </row>
      </sheetData>
      <sheetData sheetId="5985">
        <row r="9">
          <cell r="A9" t="str">
            <v>A</v>
          </cell>
        </row>
      </sheetData>
      <sheetData sheetId="5986">
        <row r="9">
          <cell r="A9" t="str">
            <v>A</v>
          </cell>
        </row>
      </sheetData>
      <sheetData sheetId="5987">
        <row r="9">
          <cell r="A9" t="str">
            <v>A</v>
          </cell>
        </row>
      </sheetData>
      <sheetData sheetId="5988">
        <row r="9">
          <cell r="A9" t="str">
            <v>A</v>
          </cell>
        </row>
      </sheetData>
      <sheetData sheetId="5989">
        <row r="9">
          <cell r="A9" t="str">
            <v>A</v>
          </cell>
        </row>
      </sheetData>
      <sheetData sheetId="5990">
        <row r="9">
          <cell r="A9" t="str">
            <v>A</v>
          </cell>
        </row>
      </sheetData>
      <sheetData sheetId="5991">
        <row r="9">
          <cell r="A9" t="str">
            <v>A</v>
          </cell>
        </row>
      </sheetData>
      <sheetData sheetId="5992">
        <row r="9">
          <cell r="A9" t="str">
            <v>A</v>
          </cell>
        </row>
      </sheetData>
      <sheetData sheetId="5993">
        <row r="9">
          <cell r="A9" t="str">
            <v>A</v>
          </cell>
        </row>
      </sheetData>
      <sheetData sheetId="5994">
        <row r="9">
          <cell r="A9" t="str">
            <v>A</v>
          </cell>
        </row>
      </sheetData>
      <sheetData sheetId="5995">
        <row r="9">
          <cell r="A9" t="str">
            <v>A</v>
          </cell>
        </row>
      </sheetData>
      <sheetData sheetId="5996">
        <row r="9">
          <cell r="A9" t="str">
            <v>A</v>
          </cell>
        </row>
      </sheetData>
      <sheetData sheetId="5997">
        <row r="9">
          <cell r="A9" t="str">
            <v>A</v>
          </cell>
        </row>
      </sheetData>
      <sheetData sheetId="5998">
        <row r="9">
          <cell r="A9" t="str">
            <v>A</v>
          </cell>
        </row>
      </sheetData>
      <sheetData sheetId="5999">
        <row r="9">
          <cell r="A9" t="str">
            <v>A</v>
          </cell>
        </row>
      </sheetData>
      <sheetData sheetId="6000">
        <row r="9">
          <cell r="A9" t="str">
            <v>A</v>
          </cell>
        </row>
      </sheetData>
      <sheetData sheetId="6001">
        <row r="9">
          <cell r="A9" t="str">
            <v>A</v>
          </cell>
        </row>
      </sheetData>
      <sheetData sheetId="6002">
        <row r="9">
          <cell r="A9" t="str">
            <v>A</v>
          </cell>
        </row>
      </sheetData>
      <sheetData sheetId="6003">
        <row r="9">
          <cell r="A9" t="str">
            <v>A</v>
          </cell>
        </row>
      </sheetData>
      <sheetData sheetId="6004">
        <row r="9">
          <cell r="A9" t="str">
            <v>A</v>
          </cell>
        </row>
      </sheetData>
      <sheetData sheetId="6005">
        <row r="9">
          <cell r="A9" t="str">
            <v>A</v>
          </cell>
        </row>
      </sheetData>
      <sheetData sheetId="6006">
        <row r="9">
          <cell r="A9" t="str">
            <v>A</v>
          </cell>
        </row>
      </sheetData>
      <sheetData sheetId="6007">
        <row r="9">
          <cell r="A9" t="str">
            <v>A</v>
          </cell>
        </row>
      </sheetData>
      <sheetData sheetId="6008">
        <row r="9">
          <cell r="A9" t="str">
            <v>A</v>
          </cell>
        </row>
      </sheetData>
      <sheetData sheetId="6009">
        <row r="9">
          <cell r="A9" t="str">
            <v>A</v>
          </cell>
        </row>
      </sheetData>
      <sheetData sheetId="6010">
        <row r="9">
          <cell r="A9" t="str">
            <v>A</v>
          </cell>
        </row>
      </sheetData>
      <sheetData sheetId="6011">
        <row r="9">
          <cell r="A9" t="str">
            <v>A</v>
          </cell>
        </row>
      </sheetData>
      <sheetData sheetId="6012">
        <row r="9">
          <cell r="A9" t="str">
            <v>A</v>
          </cell>
        </row>
      </sheetData>
      <sheetData sheetId="6013">
        <row r="9">
          <cell r="A9" t="str">
            <v>A</v>
          </cell>
        </row>
      </sheetData>
      <sheetData sheetId="6014">
        <row r="9">
          <cell r="A9" t="str">
            <v>A</v>
          </cell>
        </row>
      </sheetData>
      <sheetData sheetId="6015">
        <row r="9">
          <cell r="A9" t="str">
            <v>A</v>
          </cell>
        </row>
      </sheetData>
      <sheetData sheetId="6016">
        <row r="9">
          <cell r="A9" t="str">
            <v>A</v>
          </cell>
        </row>
      </sheetData>
      <sheetData sheetId="6017">
        <row r="9">
          <cell r="A9" t="str">
            <v>A</v>
          </cell>
        </row>
      </sheetData>
      <sheetData sheetId="6018">
        <row r="9">
          <cell r="A9" t="str">
            <v>A</v>
          </cell>
        </row>
      </sheetData>
      <sheetData sheetId="6019">
        <row r="9">
          <cell r="A9" t="str">
            <v>A</v>
          </cell>
        </row>
      </sheetData>
      <sheetData sheetId="6020">
        <row r="9">
          <cell r="A9" t="str">
            <v>A</v>
          </cell>
        </row>
      </sheetData>
      <sheetData sheetId="6021">
        <row r="9">
          <cell r="A9" t="str">
            <v>A</v>
          </cell>
        </row>
      </sheetData>
      <sheetData sheetId="6022">
        <row r="9">
          <cell r="A9" t="str">
            <v>A</v>
          </cell>
        </row>
      </sheetData>
      <sheetData sheetId="6023">
        <row r="9">
          <cell r="A9" t="str">
            <v>A</v>
          </cell>
        </row>
      </sheetData>
      <sheetData sheetId="6024">
        <row r="9">
          <cell r="A9" t="str">
            <v>A</v>
          </cell>
        </row>
      </sheetData>
      <sheetData sheetId="6025">
        <row r="9">
          <cell r="A9" t="str">
            <v>A</v>
          </cell>
        </row>
      </sheetData>
      <sheetData sheetId="6026">
        <row r="9">
          <cell r="A9" t="str">
            <v>A</v>
          </cell>
        </row>
      </sheetData>
      <sheetData sheetId="6027">
        <row r="9">
          <cell r="A9" t="str">
            <v>A</v>
          </cell>
        </row>
      </sheetData>
      <sheetData sheetId="6028">
        <row r="9">
          <cell r="A9" t="str">
            <v>A</v>
          </cell>
        </row>
      </sheetData>
      <sheetData sheetId="6029">
        <row r="9">
          <cell r="A9" t="str">
            <v>A</v>
          </cell>
        </row>
      </sheetData>
      <sheetData sheetId="6030">
        <row r="9">
          <cell r="A9" t="str">
            <v>A</v>
          </cell>
        </row>
      </sheetData>
      <sheetData sheetId="6031">
        <row r="9">
          <cell r="A9" t="str">
            <v>A</v>
          </cell>
        </row>
      </sheetData>
      <sheetData sheetId="6032">
        <row r="9">
          <cell r="A9" t="str">
            <v>A</v>
          </cell>
        </row>
      </sheetData>
      <sheetData sheetId="6033">
        <row r="9">
          <cell r="A9" t="str">
            <v>A</v>
          </cell>
        </row>
      </sheetData>
      <sheetData sheetId="6034">
        <row r="9">
          <cell r="A9" t="str">
            <v>A</v>
          </cell>
        </row>
      </sheetData>
      <sheetData sheetId="6035">
        <row r="9">
          <cell r="A9" t="str">
            <v>A</v>
          </cell>
        </row>
      </sheetData>
      <sheetData sheetId="6036">
        <row r="9">
          <cell r="A9" t="str">
            <v>A</v>
          </cell>
        </row>
      </sheetData>
      <sheetData sheetId="6037">
        <row r="9">
          <cell r="A9" t="str">
            <v>A</v>
          </cell>
        </row>
      </sheetData>
      <sheetData sheetId="6038">
        <row r="9">
          <cell r="A9" t="str">
            <v>A</v>
          </cell>
        </row>
      </sheetData>
      <sheetData sheetId="6039">
        <row r="9">
          <cell r="A9" t="str">
            <v>A</v>
          </cell>
        </row>
      </sheetData>
      <sheetData sheetId="6040">
        <row r="9">
          <cell r="A9" t="str">
            <v>A</v>
          </cell>
        </row>
      </sheetData>
      <sheetData sheetId="6041">
        <row r="9">
          <cell r="A9" t="str">
            <v>A</v>
          </cell>
        </row>
      </sheetData>
      <sheetData sheetId="6042">
        <row r="9">
          <cell r="A9" t="str">
            <v>A</v>
          </cell>
        </row>
      </sheetData>
      <sheetData sheetId="6043">
        <row r="9">
          <cell r="A9" t="str">
            <v>A</v>
          </cell>
        </row>
      </sheetData>
      <sheetData sheetId="6044">
        <row r="9">
          <cell r="A9" t="str">
            <v>A</v>
          </cell>
        </row>
      </sheetData>
      <sheetData sheetId="6045">
        <row r="9">
          <cell r="A9" t="str">
            <v>A</v>
          </cell>
        </row>
      </sheetData>
      <sheetData sheetId="6046">
        <row r="9">
          <cell r="A9" t="str">
            <v>A</v>
          </cell>
        </row>
      </sheetData>
      <sheetData sheetId="6047">
        <row r="9">
          <cell r="A9" t="str">
            <v>A</v>
          </cell>
        </row>
      </sheetData>
      <sheetData sheetId="6048">
        <row r="9">
          <cell r="A9" t="str">
            <v>A</v>
          </cell>
        </row>
      </sheetData>
      <sheetData sheetId="6049">
        <row r="9">
          <cell r="A9" t="str">
            <v>A</v>
          </cell>
        </row>
      </sheetData>
      <sheetData sheetId="6050">
        <row r="9">
          <cell r="A9" t="str">
            <v>A</v>
          </cell>
        </row>
      </sheetData>
      <sheetData sheetId="6051">
        <row r="9">
          <cell r="A9" t="str">
            <v>A</v>
          </cell>
        </row>
      </sheetData>
      <sheetData sheetId="6052">
        <row r="9">
          <cell r="A9" t="str">
            <v>A</v>
          </cell>
        </row>
      </sheetData>
      <sheetData sheetId="6053">
        <row r="9">
          <cell r="A9" t="str">
            <v>A</v>
          </cell>
        </row>
      </sheetData>
      <sheetData sheetId="6054">
        <row r="9">
          <cell r="A9" t="str">
            <v>A</v>
          </cell>
        </row>
      </sheetData>
      <sheetData sheetId="6055">
        <row r="9">
          <cell r="A9" t="str">
            <v>A</v>
          </cell>
        </row>
      </sheetData>
      <sheetData sheetId="6056">
        <row r="9">
          <cell r="A9" t="str">
            <v>A</v>
          </cell>
        </row>
      </sheetData>
      <sheetData sheetId="6057">
        <row r="9">
          <cell r="A9" t="str">
            <v>A</v>
          </cell>
        </row>
      </sheetData>
      <sheetData sheetId="6058">
        <row r="9">
          <cell r="A9" t="str">
            <v>A</v>
          </cell>
        </row>
      </sheetData>
      <sheetData sheetId="6059">
        <row r="9">
          <cell r="A9" t="str">
            <v>A</v>
          </cell>
        </row>
      </sheetData>
      <sheetData sheetId="6060">
        <row r="9">
          <cell r="A9" t="str">
            <v>A</v>
          </cell>
        </row>
      </sheetData>
      <sheetData sheetId="6061">
        <row r="9">
          <cell r="A9" t="str">
            <v>A</v>
          </cell>
        </row>
      </sheetData>
      <sheetData sheetId="6062">
        <row r="9">
          <cell r="A9" t="str">
            <v>A</v>
          </cell>
        </row>
      </sheetData>
      <sheetData sheetId="6063">
        <row r="9">
          <cell r="A9" t="str">
            <v>A</v>
          </cell>
        </row>
      </sheetData>
      <sheetData sheetId="6064">
        <row r="9">
          <cell r="A9" t="str">
            <v>A</v>
          </cell>
        </row>
      </sheetData>
      <sheetData sheetId="6065">
        <row r="9">
          <cell r="A9" t="str">
            <v>A</v>
          </cell>
        </row>
      </sheetData>
      <sheetData sheetId="6066">
        <row r="9">
          <cell r="A9" t="str">
            <v>A</v>
          </cell>
        </row>
      </sheetData>
      <sheetData sheetId="6067">
        <row r="9">
          <cell r="A9" t="str">
            <v>A</v>
          </cell>
        </row>
      </sheetData>
      <sheetData sheetId="6068">
        <row r="9">
          <cell r="A9" t="str">
            <v>A</v>
          </cell>
        </row>
      </sheetData>
      <sheetData sheetId="6069">
        <row r="9">
          <cell r="A9" t="str">
            <v>A</v>
          </cell>
        </row>
      </sheetData>
      <sheetData sheetId="6070">
        <row r="9">
          <cell r="A9" t="str">
            <v>A</v>
          </cell>
        </row>
      </sheetData>
      <sheetData sheetId="6071">
        <row r="9">
          <cell r="A9" t="str">
            <v>A</v>
          </cell>
        </row>
      </sheetData>
      <sheetData sheetId="6072">
        <row r="9">
          <cell r="A9" t="str">
            <v>A</v>
          </cell>
        </row>
      </sheetData>
      <sheetData sheetId="6073">
        <row r="9">
          <cell r="A9" t="str">
            <v>A</v>
          </cell>
        </row>
      </sheetData>
      <sheetData sheetId="6074">
        <row r="9">
          <cell r="A9" t="str">
            <v>A</v>
          </cell>
        </row>
      </sheetData>
      <sheetData sheetId="6075">
        <row r="9">
          <cell r="A9" t="str">
            <v>A</v>
          </cell>
        </row>
      </sheetData>
      <sheetData sheetId="6076">
        <row r="9">
          <cell r="A9" t="str">
            <v>A</v>
          </cell>
        </row>
      </sheetData>
      <sheetData sheetId="6077">
        <row r="9">
          <cell r="A9" t="str">
            <v>A</v>
          </cell>
        </row>
      </sheetData>
      <sheetData sheetId="6078">
        <row r="9">
          <cell r="A9" t="str">
            <v>A</v>
          </cell>
        </row>
      </sheetData>
      <sheetData sheetId="6079">
        <row r="9">
          <cell r="A9" t="str">
            <v>A</v>
          </cell>
        </row>
      </sheetData>
      <sheetData sheetId="6080">
        <row r="9">
          <cell r="A9" t="str">
            <v>A</v>
          </cell>
        </row>
      </sheetData>
      <sheetData sheetId="6081">
        <row r="9">
          <cell r="A9" t="str">
            <v>A</v>
          </cell>
        </row>
      </sheetData>
      <sheetData sheetId="6082">
        <row r="9">
          <cell r="A9" t="str">
            <v>A</v>
          </cell>
        </row>
      </sheetData>
      <sheetData sheetId="6083">
        <row r="9">
          <cell r="A9" t="str">
            <v>A</v>
          </cell>
        </row>
      </sheetData>
      <sheetData sheetId="6084">
        <row r="9">
          <cell r="A9" t="str">
            <v>A</v>
          </cell>
        </row>
      </sheetData>
      <sheetData sheetId="6085">
        <row r="9">
          <cell r="A9" t="str">
            <v>A</v>
          </cell>
        </row>
      </sheetData>
      <sheetData sheetId="6086">
        <row r="9">
          <cell r="A9" t="str">
            <v>A</v>
          </cell>
        </row>
      </sheetData>
      <sheetData sheetId="6087">
        <row r="9">
          <cell r="A9" t="str">
            <v>A</v>
          </cell>
        </row>
      </sheetData>
      <sheetData sheetId="6088">
        <row r="9">
          <cell r="A9" t="str">
            <v>A</v>
          </cell>
        </row>
      </sheetData>
      <sheetData sheetId="6089">
        <row r="9">
          <cell r="A9" t="str">
            <v>A</v>
          </cell>
        </row>
      </sheetData>
      <sheetData sheetId="6090">
        <row r="9">
          <cell r="A9" t="str">
            <v>A</v>
          </cell>
        </row>
      </sheetData>
      <sheetData sheetId="6091">
        <row r="9">
          <cell r="A9" t="str">
            <v>A</v>
          </cell>
        </row>
      </sheetData>
      <sheetData sheetId="6092">
        <row r="9">
          <cell r="A9" t="str">
            <v>A</v>
          </cell>
        </row>
      </sheetData>
      <sheetData sheetId="6093">
        <row r="9">
          <cell r="A9" t="str">
            <v>A</v>
          </cell>
        </row>
      </sheetData>
      <sheetData sheetId="6094">
        <row r="9">
          <cell r="A9" t="str">
            <v>A</v>
          </cell>
        </row>
      </sheetData>
      <sheetData sheetId="6095">
        <row r="9">
          <cell r="A9" t="str">
            <v>A</v>
          </cell>
        </row>
      </sheetData>
      <sheetData sheetId="6096">
        <row r="9">
          <cell r="A9" t="str">
            <v>A</v>
          </cell>
        </row>
      </sheetData>
      <sheetData sheetId="6097">
        <row r="9">
          <cell r="A9" t="str">
            <v>A</v>
          </cell>
        </row>
      </sheetData>
      <sheetData sheetId="6098">
        <row r="9">
          <cell r="A9" t="str">
            <v>A</v>
          </cell>
        </row>
      </sheetData>
      <sheetData sheetId="6099">
        <row r="9">
          <cell r="A9" t="str">
            <v>A</v>
          </cell>
        </row>
      </sheetData>
      <sheetData sheetId="6100">
        <row r="9">
          <cell r="A9" t="str">
            <v>A</v>
          </cell>
        </row>
      </sheetData>
      <sheetData sheetId="6101">
        <row r="9">
          <cell r="A9" t="str">
            <v>A</v>
          </cell>
        </row>
      </sheetData>
      <sheetData sheetId="6102">
        <row r="9">
          <cell r="A9" t="str">
            <v>A</v>
          </cell>
        </row>
      </sheetData>
      <sheetData sheetId="6103">
        <row r="9">
          <cell r="A9" t="str">
            <v>A</v>
          </cell>
        </row>
      </sheetData>
      <sheetData sheetId="6104">
        <row r="9">
          <cell r="A9" t="str">
            <v>A</v>
          </cell>
        </row>
      </sheetData>
      <sheetData sheetId="6105">
        <row r="9">
          <cell r="A9" t="str">
            <v>A</v>
          </cell>
        </row>
      </sheetData>
      <sheetData sheetId="6106">
        <row r="9">
          <cell r="A9" t="str">
            <v>A</v>
          </cell>
        </row>
      </sheetData>
      <sheetData sheetId="6107">
        <row r="9">
          <cell r="A9" t="str">
            <v>A</v>
          </cell>
        </row>
      </sheetData>
      <sheetData sheetId="6108">
        <row r="9">
          <cell r="A9" t="str">
            <v>A</v>
          </cell>
        </row>
      </sheetData>
      <sheetData sheetId="6109">
        <row r="9">
          <cell r="A9" t="str">
            <v>A</v>
          </cell>
        </row>
      </sheetData>
      <sheetData sheetId="6110">
        <row r="9">
          <cell r="A9" t="str">
            <v>A</v>
          </cell>
        </row>
      </sheetData>
      <sheetData sheetId="6111">
        <row r="9">
          <cell r="A9" t="str">
            <v>A</v>
          </cell>
        </row>
      </sheetData>
      <sheetData sheetId="6112">
        <row r="9">
          <cell r="A9" t="str">
            <v>A</v>
          </cell>
        </row>
      </sheetData>
      <sheetData sheetId="6113">
        <row r="9">
          <cell r="A9" t="str">
            <v>A</v>
          </cell>
        </row>
      </sheetData>
      <sheetData sheetId="6114">
        <row r="9">
          <cell r="A9" t="str">
            <v>A</v>
          </cell>
        </row>
      </sheetData>
      <sheetData sheetId="6115">
        <row r="9">
          <cell r="A9" t="str">
            <v>A</v>
          </cell>
        </row>
      </sheetData>
      <sheetData sheetId="6116">
        <row r="9">
          <cell r="A9" t="str">
            <v>A</v>
          </cell>
        </row>
      </sheetData>
      <sheetData sheetId="6117">
        <row r="9">
          <cell r="A9" t="str">
            <v>A</v>
          </cell>
        </row>
      </sheetData>
      <sheetData sheetId="6118">
        <row r="9">
          <cell r="A9" t="str">
            <v>A</v>
          </cell>
        </row>
      </sheetData>
      <sheetData sheetId="6119">
        <row r="9">
          <cell r="A9" t="str">
            <v>A</v>
          </cell>
        </row>
      </sheetData>
      <sheetData sheetId="6120">
        <row r="9">
          <cell r="A9" t="str">
            <v>A</v>
          </cell>
        </row>
      </sheetData>
      <sheetData sheetId="6121">
        <row r="9">
          <cell r="A9" t="str">
            <v>A</v>
          </cell>
        </row>
      </sheetData>
      <sheetData sheetId="6122">
        <row r="9">
          <cell r="A9" t="str">
            <v>A</v>
          </cell>
        </row>
      </sheetData>
      <sheetData sheetId="6123">
        <row r="9">
          <cell r="A9" t="str">
            <v>A</v>
          </cell>
        </row>
      </sheetData>
      <sheetData sheetId="6124">
        <row r="9">
          <cell r="A9" t="str">
            <v>A</v>
          </cell>
        </row>
      </sheetData>
      <sheetData sheetId="6125">
        <row r="9">
          <cell r="A9" t="str">
            <v>A</v>
          </cell>
        </row>
      </sheetData>
      <sheetData sheetId="6126">
        <row r="9">
          <cell r="A9" t="str">
            <v>A</v>
          </cell>
        </row>
      </sheetData>
      <sheetData sheetId="6127">
        <row r="9">
          <cell r="A9" t="str">
            <v>A</v>
          </cell>
        </row>
      </sheetData>
      <sheetData sheetId="6128">
        <row r="9">
          <cell r="A9" t="str">
            <v>A</v>
          </cell>
        </row>
      </sheetData>
      <sheetData sheetId="6129">
        <row r="9">
          <cell r="A9" t="str">
            <v>A</v>
          </cell>
        </row>
      </sheetData>
      <sheetData sheetId="6130">
        <row r="9">
          <cell r="A9" t="str">
            <v>A</v>
          </cell>
        </row>
      </sheetData>
      <sheetData sheetId="6131">
        <row r="9">
          <cell r="A9" t="str">
            <v>A</v>
          </cell>
        </row>
      </sheetData>
      <sheetData sheetId="6132">
        <row r="9">
          <cell r="A9" t="str">
            <v>A</v>
          </cell>
        </row>
      </sheetData>
      <sheetData sheetId="6133">
        <row r="9">
          <cell r="A9" t="str">
            <v>A</v>
          </cell>
        </row>
      </sheetData>
      <sheetData sheetId="6134">
        <row r="9">
          <cell r="A9" t="str">
            <v>A</v>
          </cell>
        </row>
      </sheetData>
      <sheetData sheetId="6135">
        <row r="9">
          <cell r="A9" t="str">
            <v>A</v>
          </cell>
        </row>
      </sheetData>
      <sheetData sheetId="6136">
        <row r="9">
          <cell r="A9" t="str">
            <v>A</v>
          </cell>
        </row>
      </sheetData>
      <sheetData sheetId="6137">
        <row r="9">
          <cell r="A9" t="str">
            <v>A</v>
          </cell>
        </row>
      </sheetData>
      <sheetData sheetId="6138">
        <row r="9">
          <cell r="A9" t="str">
            <v>A</v>
          </cell>
        </row>
      </sheetData>
      <sheetData sheetId="6139">
        <row r="9">
          <cell r="A9" t="str">
            <v>A</v>
          </cell>
        </row>
      </sheetData>
      <sheetData sheetId="6140">
        <row r="9">
          <cell r="A9" t="str">
            <v>A</v>
          </cell>
        </row>
      </sheetData>
      <sheetData sheetId="6141">
        <row r="9">
          <cell r="A9" t="str">
            <v>A</v>
          </cell>
        </row>
      </sheetData>
      <sheetData sheetId="6142">
        <row r="9">
          <cell r="A9" t="str">
            <v>A</v>
          </cell>
        </row>
      </sheetData>
      <sheetData sheetId="6143">
        <row r="9">
          <cell r="A9" t="str">
            <v>A</v>
          </cell>
        </row>
      </sheetData>
      <sheetData sheetId="6144">
        <row r="9">
          <cell r="A9" t="str">
            <v>A</v>
          </cell>
        </row>
      </sheetData>
      <sheetData sheetId="6145">
        <row r="9">
          <cell r="A9" t="str">
            <v>A</v>
          </cell>
        </row>
      </sheetData>
      <sheetData sheetId="6146">
        <row r="9">
          <cell r="A9" t="str">
            <v>A</v>
          </cell>
        </row>
      </sheetData>
      <sheetData sheetId="6147">
        <row r="9">
          <cell r="A9" t="str">
            <v>A</v>
          </cell>
        </row>
      </sheetData>
      <sheetData sheetId="6148">
        <row r="9">
          <cell r="A9" t="str">
            <v>A</v>
          </cell>
        </row>
      </sheetData>
      <sheetData sheetId="6149">
        <row r="9">
          <cell r="A9" t="str">
            <v>A</v>
          </cell>
        </row>
      </sheetData>
      <sheetData sheetId="6150">
        <row r="9">
          <cell r="A9" t="str">
            <v>A</v>
          </cell>
        </row>
      </sheetData>
      <sheetData sheetId="6151">
        <row r="9">
          <cell r="A9" t="str">
            <v>A</v>
          </cell>
        </row>
      </sheetData>
      <sheetData sheetId="6152">
        <row r="9">
          <cell r="A9" t="str">
            <v>A</v>
          </cell>
        </row>
      </sheetData>
      <sheetData sheetId="6153">
        <row r="9">
          <cell r="A9" t="str">
            <v>A</v>
          </cell>
        </row>
      </sheetData>
      <sheetData sheetId="6154">
        <row r="9">
          <cell r="A9" t="str">
            <v>A</v>
          </cell>
        </row>
      </sheetData>
      <sheetData sheetId="6155">
        <row r="9">
          <cell r="A9" t="str">
            <v>A</v>
          </cell>
        </row>
      </sheetData>
      <sheetData sheetId="6156">
        <row r="9">
          <cell r="A9" t="str">
            <v>A</v>
          </cell>
        </row>
      </sheetData>
      <sheetData sheetId="6157">
        <row r="9">
          <cell r="A9" t="str">
            <v>A</v>
          </cell>
        </row>
      </sheetData>
      <sheetData sheetId="6158">
        <row r="9">
          <cell r="A9" t="str">
            <v>A</v>
          </cell>
        </row>
      </sheetData>
      <sheetData sheetId="6159">
        <row r="9">
          <cell r="A9" t="str">
            <v>A</v>
          </cell>
        </row>
      </sheetData>
      <sheetData sheetId="6160">
        <row r="9">
          <cell r="A9" t="str">
            <v>A</v>
          </cell>
        </row>
      </sheetData>
      <sheetData sheetId="6161">
        <row r="9">
          <cell r="A9" t="str">
            <v>A</v>
          </cell>
        </row>
      </sheetData>
      <sheetData sheetId="6162">
        <row r="9">
          <cell r="A9" t="str">
            <v>A</v>
          </cell>
        </row>
      </sheetData>
      <sheetData sheetId="6163">
        <row r="9">
          <cell r="A9" t="str">
            <v>A</v>
          </cell>
        </row>
      </sheetData>
      <sheetData sheetId="6164">
        <row r="9">
          <cell r="A9" t="str">
            <v>A</v>
          </cell>
        </row>
      </sheetData>
      <sheetData sheetId="6165">
        <row r="9">
          <cell r="A9" t="str">
            <v>A</v>
          </cell>
        </row>
      </sheetData>
      <sheetData sheetId="6166">
        <row r="9">
          <cell r="A9" t="str">
            <v>A</v>
          </cell>
        </row>
      </sheetData>
      <sheetData sheetId="6167">
        <row r="9">
          <cell r="A9" t="str">
            <v>A</v>
          </cell>
        </row>
      </sheetData>
      <sheetData sheetId="6168">
        <row r="9">
          <cell r="A9" t="str">
            <v>A</v>
          </cell>
        </row>
      </sheetData>
      <sheetData sheetId="6169">
        <row r="9">
          <cell r="A9" t="str">
            <v>A</v>
          </cell>
        </row>
      </sheetData>
      <sheetData sheetId="6170">
        <row r="9">
          <cell r="A9" t="str">
            <v>A</v>
          </cell>
        </row>
      </sheetData>
      <sheetData sheetId="6171">
        <row r="9">
          <cell r="A9" t="str">
            <v>A</v>
          </cell>
        </row>
      </sheetData>
      <sheetData sheetId="6172">
        <row r="9">
          <cell r="A9" t="str">
            <v>A</v>
          </cell>
        </row>
      </sheetData>
      <sheetData sheetId="6173">
        <row r="9">
          <cell r="A9" t="str">
            <v>A</v>
          </cell>
        </row>
      </sheetData>
      <sheetData sheetId="6174">
        <row r="9">
          <cell r="A9" t="str">
            <v>A</v>
          </cell>
        </row>
      </sheetData>
      <sheetData sheetId="6175">
        <row r="9">
          <cell r="A9" t="str">
            <v>A</v>
          </cell>
        </row>
      </sheetData>
      <sheetData sheetId="6176">
        <row r="9">
          <cell r="A9" t="str">
            <v>A</v>
          </cell>
        </row>
      </sheetData>
      <sheetData sheetId="6177">
        <row r="9">
          <cell r="A9" t="str">
            <v>A</v>
          </cell>
        </row>
      </sheetData>
      <sheetData sheetId="6178">
        <row r="9">
          <cell r="A9" t="str">
            <v>A</v>
          </cell>
        </row>
      </sheetData>
      <sheetData sheetId="6179">
        <row r="9">
          <cell r="A9" t="str">
            <v>A</v>
          </cell>
        </row>
      </sheetData>
      <sheetData sheetId="6180">
        <row r="9">
          <cell r="A9" t="str">
            <v>A</v>
          </cell>
        </row>
      </sheetData>
      <sheetData sheetId="6181">
        <row r="9">
          <cell r="A9" t="str">
            <v>A</v>
          </cell>
        </row>
      </sheetData>
      <sheetData sheetId="6182">
        <row r="9">
          <cell r="A9" t="str">
            <v>A</v>
          </cell>
        </row>
      </sheetData>
      <sheetData sheetId="6183">
        <row r="9">
          <cell r="A9" t="str">
            <v>A</v>
          </cell>
        </row>
      </sheetData>
      <sheetData sheetId="6184">
        <row r="9">
          <cell r="A9" t="str">
            <v>A</v>
          </cell>
        </row>
      </sheetData>
      <sheetData sheetId="6185">
        <row r="9">
          <cell r="A9" t="str">
            <v>A</v>
          </cell>
        </row>
      </sheetData>
      <sheetData sheetId="6186">
        <row r="9">
          <cell r="A9" t="str">
            <v>A</v>
          </cell>
        </row>
      </sheetData>
      <sheetData sheetId="6187">
        <row r="9">
          <cell r="A9" t="str">
            <v>A</v>
          </cell>
        </row>
      </sheetData>
      <sheetData sheetId="6188">
        <row r="9">
          <cell r="A9" t="str">
            <v>A</v>
          </cell>
        </row>
      </sheetData>
      <sheetData sheetId="6189">
        <row r="9">
          <cell r="A9" t="str">
            <v>A</v>
          </cell>
        </row>
      </sheetData>
      <sheetData sheetId="6190">
        <row r="9">
          <cell r="A9" t="str">
            <v>A</v>
          </cell>
        </row>
      </sheetData>
      <sheetData sheetId="6191">
        <row r="9">
          <cell r="A9" t="str">
            <v>A</v>
          </cell>
        </row>
      </sheetData>
      <sheetData sheetId="6192">
        <row r="9">
          <cell r="A9" t="str">
            <v>A</v>
          </cell>
        </row>
      </sheetData>
      <sheetData sheetId="6193">
        <row r="9">
          <cell r="A9" t="str">
            <v>A</v>
          </cell>
        </row>
      </sheetData>
      <sheetData sheetId="6194">
        <row r="9">
          <cell r="A9" t="str">
            <v>A</v>
          </cell>
        </row>
      </sheetData>
      <sheetData sheetId="6195">
        <row r="9">
          <cell r="A9" t="str">
            <v>A</v>
          </cell>
        </row>
      </sheetData>
      <sheetData sheetId="6196">
        <row r="9">
          <cell r="A9" t="str">
            <v>A</v>
          </cell>
        </row>
      </sheetData>
      <sheetData sheetId="6197">
        <row r="9">
          <cell r="A9" t="str">
            <v>A</v>
          </cell>
        </row>
      </sheetData>
      <sheetData sheetId="6198">
        <row r="9">
          <cell r="A9" t="str">
            <v>A</v>
          </cell>
        </row>
      </sheetData>
      <sheetData sheetId="6199">
        <row r="9">
          <cell r="A9" t="str">
            <v>A</v>
          </cell>
        </row>
      </sheetData>
      <sheetData sheetId="6200">
        <row r="9">
          <cell r="A9" t="str">
            <v>A</v>
          </cell>
        </row>
      </sheetData>
      <sheetData sheetId="6201">
        <row r="9">
          <cell r="A9" t="str">
            <v>A</v>
          </cell>
        </row>
      </sheetData>
      <sheetData sheetId="6202">
        <row r="9">
          <cell r="A9" t="str">
            <v>A</v>
          </cell>
        </row>
      </sheetData>
      <sheetData sheetId="6203">
        <row r="9">
          <cell r="A9" t="str">
            <v>A</v>
          </cell>
        </row>
      </sheetData>
      <sheetData sheetId="6204">
        <row r="9">
          <cell r="A9" t="str">
            <v>A</v>
          </cell>
        </row>
      </sheetData>
      <sheetData sheetId="6205">
        <row r="9">
          <cell r="A9" t="str">
            <v>A</v>
          </cell>
        </row>
      </sheetData>
      <sheetData sheetId="6206">
        <row r="9">
          <cell r="A9" t="str">
            <v>A</v>
          </cell>
        </row>
      </sheetData>
      <sheetData sheetId="6207">
        <row r="9">
          <cell r="A9" t="str">
            <v>A</v>
          </cell>
        </row>
      </sheetData>
      <sheetData sheetId="6208">
        <row r="9">
          <cell r="A9" t="str">
            <v>A</v>
          </cell>
        </row>
      </sheetData>
      <sheetData sheetId="6209">
        <row r="9">
          <cell r="A9" t="str">
            <v>A</v>
          </cell>
        </row>
      </sheetData>
      <sheetData sheetId="6210">
        <row r="9">
          <cell r="A9" t="str">
            <v>A</v>
          </cell>
        </row>
      </sheetData>
      <sheetData sheetId="6211">
        <row r="9">
          <cell r="A9" t="str">
            <v>A</v>
          </cell>
        </row>
      </sheetData>
      <sheetData sheetId="6212">
        <row r="9">
          <cell r="A9" t="str">
            <v>A</v>
          </cell>
        </row>
      </sheetData>
      <sheetData sheetId="6213">
        <row r="9">
          <cell r="A9" t="str">
            <v>A</v>
          </cell>
        </row>
      </sheetData>
      <sheetData sheetId="6214">
        <row r="9">
          <cell r="A9" t="str">
            <v>A</v>
          </cell>
        </row>
      </sheetData>
      <sheetData sheetId="6215">
        <row r="9">
          <cell r="A9" t="str">
            <v>A</v>
          </cell>
        </row>
      </sheetData>
      <sheetData sheetId="6216">
        <row r="9">
          <cell r="A9" t="str">
            <v>A</v>
          </cell>
        </row>
      </sheetData>
      <sheetData sheetId="6217">
        <row r="9">
          <cell r="A9" t="str">
            <v>A</v>
          </cell>
        </row>
      </sheetData>
      <sheetData sheetId="6218">
        <row r="9">
          <cell r="A9" t="str">
            <v>A</v>
          </cell>
        </row>
      </sheetData>
      <sheetData sheetId="6219">
        <row r="9">
          <cell r="A9" t="str">
            <v>A</v>
          </cell>
        </row>
      </sheetData>
      <sheetData sheetId="6220">
        <row r="9">
          <cell r="A9" t="str">
            <v>A</v>
          </cell>
        </row>
      </sheetData>
      <sheetData sheetId="6221">
        <row r="9">
          <cell r="A9" t="str">
            <v>A</v>
          </cell>
        </row>
      </sheetData>
      <sheetData sheetId="6222">
        <row r="9">
          <cell r="A9" t="str">
            <v>A</v>
          </cell>
        </row>
      </sheetData>
      <sheetData sheetId="6223">
        <row r="9">
          <cell r="A9" t="str">
            <v>A</v>
          </cell>
        </row>
      </sheetData>
      <sheetData sheetId="6224">
        <row r="9">
          <cell r="A9" t="str">
            <v>A</v>
          </cell>
        </row>
      </sheetData>
      <sheetData sheetId="6225">
        <row r="9">
          <cell r="A9" t="str">
            <v>A</v>
          </cell>
        </row>
      </sheetData>
      <sheetData sheetId="6226">
        <row r="9">
          <cell r="A9" t="str">
            <v>A</v>
          </cell>
        </row>
      </sheetData>
      <sheetData sheetId="6227">
        <row r="9">
          <cell r="A9" t="str">
            <v>A</v>
          </cell>
        </row>
      </sheetData>
      <sheetData sheetId="6228">
        <row r="9">
          <cell r="A9" t="str">
            <v>A</v>
          </cell>
        </row>
      </sheetData>
      <sheetData sheetId="6229">
        <row r="9">
          <cell r="A9" t="str">
            <v>A</v>
          </cell>
        </row>
      </sheetData>
      <sheetData sheetId="6230">
        <row r="9">
          <cell r="A9" t="str">
            <v>A</v>
          </cell>
        </row>
      </sheetData>
      <sheetData sheetId="6231">
        <row r="9">
          <cell r="A9" t="str">
            <v>A</v>
          </cell>
        </row>
      </sheetData>
      <sheetData sheetId="6232">
        <row r="9">
          <cell r="A9" t="str">
            <v>A</v>
          </cell>
        </row>
      </sheetData>
      <sheetData sheetId="6233">
        <row r="9">
          <cell r="A9" t="str">
            <v>A</v>
          </cell>
        </row>
      </sheetData>
      <sheetData sheetId="6234">
        <row r="9">
          <cell r="A9" t="str">
            <v>A</v>
          </cell>
        </row>
      </sheetData>
      <sheetData sheetId="6235">
        <row r="9">
          <cell r="A9" t="str">
            <v>A</v>
          </cell>
        </row>
      </sheetData>
      <sheetData sheetId="6236">
        <row r="9">
          <cell r="A9" t="str">
            <v>A</v>
          </cell>
        </row>
      </sheetData>
      <sheetData sheetId="6237">
        <row r="9">
          <cell r="A9" t="str">
            <v>A</v>
          </cell>
        </row>
      </sheetData>
      <sheetData sheetId="6238">
        <row r="9">
          <cell r="A9" t="str">
            <v>A</v>
          </cell>
        </row>
      </sheetData>
      <sheetData sheetId="6239">
        <row r="9">
          <cell r="A9" t="str">
            <v>A</v>
          </cell>
        </row>
      </sheetData>
      <sheetData sheetId="6240">
        <row r="9">
          <cell r="A9" t="str">
            <v>A</v>
          </cell>
        </row>
      </sheetData>
      <sheetData sheetId="6241">
        <row r="9">
          <cell r="A9" t="str">
            <v>A</v>
          </cell>
        </row>
      </sheetData>
      <sheetData sheetId="6242">
        <row r="9">
          <cell r="A9" t="str">
            <v>A</v>
          </cell>
        </row>
      </sheetData>
      <sheetData sheetId="6243">
        <row r="9">
          <cell r="A9" t="str">
            <v>A</v>
          </cell>
        </row>
      </sheetData>
      <sheetData sheetId="6244">
        <row r="9">
          <cell r="A9" t="str">
            <v>A</v>
          </cell>
        </row>
      </sheetData>
      <sheetData sheetId="6245">
        <row r="9">
          <cell r="A9" t="str">
            <v>A</v>
          </cell>
        </row>
      </sheetData>
      <sheetData sheetId="6246">
        <row r="9">
          <cell r="A9" t="str">
            <v>A</v>
          </cell>
        </row>
      </sheetData>
      <sheetData sheetId="6247">
        <row r="9">
          <cell r="A9" t="str">
            <v>A</v>
          </cell>
        </row>
      </sheetData>
      <sheetData sheetId="6248">
        <row r="9">
          <cell r="A9" t="str">
            <v>A</v>
          </cell>
        </row>
      </sheetData>
      <sheetData sheetId="6249">
        <row r="9">
          <cell r="A9" t="str">
            <v>A</v>
          </cell>
        </row>
      </sheetData>
      <sheetData sheetId="6250">
        <row r="9">
          <cell r="A9" t="str">
            <v>A</v>
          </cell>
        </row>
      </sheetData>
      <sheetData sheetId="6251">
        <row r="9">
          <cell r="A9" t="str">
            <v>A</v>
          </cell>
        </row>
      </sheetData>
      <sheetData sheetId="6252">
        <row r="9">
          <cell r="A9" t="str">
            <v>A</v>
          </cell>
        </row>
      </sheetData>
      <sheetData sheetId="6253">
        <row r="9">
          <cell r="A9" t="str">
            <v>A</v>
          </cell>
        </row>
      </sheetData>
      <sheetData sheetId="6254">
        <row r="9">
          <cell r="A9" t="str">
            <v>A</v>
          </cell>
        </row>
      </sheetData>
      <sheetData sheetId="6255">
        <row r="9">
          <cell r="A9" t="str">
            <v>A</v>
          </cell>
        </row>
      </sheetData>
      <sheetData sheetId="6256">
        <row r="9">
          <cell r="A9" t="str">
            <v>A</v>
          </cell>
        </row>
      </sheetData>
      <sheetData sheetId="6257">
        <row r="9">
          <cell r="A9" t="str">
            <v>A</v>
          </cell>
        </row>
      </sheetData>
      <sheetData sheetId="6258">
        <row r="9">
          <cell r="A9" t="str">
            <v>A</v>
          </cell>
        </row>
      </sheetData>
      <sheetData sheetId="6259">
        <row r="9">
          <cell r="A9" t="str">
            <v>A</v>
          </cell>
        </row>
      </sheetData>
      <sheetData sheetId="6260">
        <row r="9">
          <cell r="A9" t="str">
            <v>A</v>
          </cell>
        </row>
      </sheetData>
      <sheetData sheetId="6261">
        <row r="9">
          <cell r="A9" t="str">
            <v>A</v>
          </cell>
        </row>
      </sheetData>
      <sheetData sheetId="6262">
        <row r="9">
          <cell r="A9" t="str">
            <v>A</v>
          </cell>
        </row>
      </sheetData>
      <sheetData sheetId="6263">
        <row r="9">
          <cell r="A9" t="str">
            <v>A</v>
          </cell>
        </row>
      </sheetData>
      <sheetData sheetId="6264">
        <row r="9">
          <cell r="A9" t="str">
            <v>A</v>
          </cell>
        </row>
      </sheetData>
      <sheetData sheetId="6265">
        <row r="9">
          <cell r="A9" t="str">
            <v>A</v>
          </cell>
        </row>
      </sheetData>
      <sheetData sheetId="6266">
        <row r="9">
          <cell r="A9" t="str">
            <v>A</v>
          </cell>
        </row>
      </sheetData>
      <sheetData sheetId="6267">
        <row r="9">
          <cell r="A9" t="str">
            <v>A</v>
          </cell>
        </row>
      </sheetData>
      <sheetData sheetId="6268">
        <row r="9">
          <cell r="A9" t="str">
            <v>A</v>
          </cell>
        </row>
      </sheetData>
      <sheetData sheetId="6269">
        <row r="9">
          <cell r="A9" t="str">
            <v>A</v>
          </cell>
        </row>
      </sheetData>
      <sheetData sheetId="6270">
        <row r="9">
          <cell r="A9" t="str">
            <v>A</v>
          </cell>
        </row>
      </sheetData>
      <sheetData sheetId="6271">
        <row r="9">
          <cell r="A9" t="str">
            <v>A</v>
          </cell>
        </row>
      </sheetData>
      <sheetData sheetId="6272">
        <row r="9">
          <cell r="A9" t="str">
            <v>A</v>
          </cell>
        </row>
      </sheetData>
      <sheetData sheetId="6273">
        <row r="9">
          <cell r="A9" t="str">
            <v>A</v>
          </cell>
        </row>
      </sheetData>
      <sheetData sheetId="6274">
        <row r="9">
          <cell r="A9" t="str">
            <v>A</v>
          </cell>
        </row>
      </sheetData>
      <sheetData sheetId="6275">
        <row r="9">
          <cell r="A9" t="str">
            <v>A</v>
          </cell>
        </row>
      </sheetData>
      <sheetData sheetId="6276">
        <row r="9">
          <cell r="A9" t="str">
            <v>A</v>
          </cell>
        </row>
      </sheetData>
      <sheetData sheetId="6277">
        <row r="9">
          <cell r="A9" t="str">
            <v>A</v>
          </cell>
        </row>
      </sheetData>
      <sheetData sheetId="6278">
        <row r="9">
          <cell r="A9" t="str">
            <v>A</v>
          </cell>
        </row>
      </sheetData>
      <sheetData sheetId="6279">
        <row r="9">
          <cell r="A9" t="str">
            <v>A</v>
          </cell>
        </row>
      </sheetData>
      <sheetData sheetId="6280">
        <row r="9">
          <cell r="A9" t="str">
            <v>A</v>
          </cell>
        </row>
      </sheetData>
      <sheetData sheetId="6281">
        <row r="9">
          <cell r="A9" t="str">
            <v>A</v>
          </cell>
        </row>
      </sheetData>
      <sheetData sheetId="6282">
        <row r="9">
          <cell r="A9" t="str">
            <v>A</v>
          </cell>
        </row>
      </sheetData>
      <sheetData sheetId="6283">
        <row r="9">
          <cell r="A9" t="str">
            <v>A</v>
          </cell>
        </row>
      </sheetData>
      <sheetData sheetId="6284">
        <row r="9">
          <cell r="A9" t="str">
            <v>A</v>
          </cell>
        </row>
      </sheetData>
      <sheetData sheetId="6285">
        <row r="9">
          <cell r="A9" t="str">
            <v>A</v>
          </cell>
        </row>
      </sheetData>
      <sheetData sheetId="6286">
        <row r="9">
          <cell r="A9" t="str">
            <v>A</v>
          </cell>
        </row>
      </sheetData>
      <sheetData sheetId="6287">
        <row r="9">
          <cell r="A9" t="str">
            <v>A</v>
          </cell>
        </row>
      </sheetData>
      <sheetData sheetId="6288">
        <row r="9">
          <cell r="A9" t="str">
            <v>A</v>
          </cell>
        </row>
      </sheetData>
      <sheetData sheetId="6289">
        <row r="9">
          <cell r="A9" t="str">
            <v>A</v>
          </cell>
        </row>
      </sheetData>
      <sheetData sheetId="6290">
        <row r="9">
          <cell r="A9" t="str">
            <v>A</v>
          </cell>
        </row>
      </sheetData>
      <sheetData sheetId="6291">
        <row r="9">
          <cell r="A9" t="str">
            <v>A</v>
          </cell>
        </row>
      </sheetData>
      <sheetData sheetId="6292">
        <row r="9">
          <cell r="A9" t="str">
            <v>A</v>
          </cell>
        </row>
      </sheetData>
      <sheetData sheetId="6293">
        <row r="9">
          <cell r="A9" t="str">
            <v>A</v>
          </cell>
        </row>
      </sheetData>
      <sheetData sheetId="6294">
        <row r="9">
          <cell r="A9" t="str">
            <v>A</v>
          </cell>
        </row>
      </sheetData>
      <sheetData sheetId="6295">
        <row r="9">
          <cell r="A9" t="str">
            <v>A</v>
          </cell>
        </row>
      </sheetData>
      <sheetData sheetId="6296">
        <row r="9">
          <cell r="A9" t="str">
            <v>A</v>
          </cell>
        </row>
      </sheetData>
      <sheetData sheetId="6297">
        <row r="9">
          <cell r="A9" t="str">
            <v>A</v>
          </cell>
        </row>
      </sheetData>
      <sheetData sheetId="6298">
        <row r="9">
          <cell r="A9" t="str">
            <v>A</v>
          </cell>
        </row>
      </sheetData>
      <sheetData sheetId="6299">
        <row r="9">
          <cell r="A9" t="str">
            <v>A</v>
          </cell>
        </row>
      </sheetData>
      <sheetData sheetId="6300">
        <row r="9">
          <cell r="A9" t="str">
            <v>A</v>
          </cell>
        </row>
      </sheetData>
      <sheetData sheetId="6301">
        <row r="9">
          <cell r="A9" t="str">
            <v>A</v>
          </cell>
        </row>
      </sheetData>
      <sheetData sheetId="6302">
        <row r="9">
          <cell r="A9" t="str">
            <v>A</v>
          </cell>
        </row>
      </sheetData>
      <sheetData sheetId="6303">
        <row r="9">
          <cell r="A9" t="str">
            <v>A</v>
          </cell>
        </row>
      </sheetData>
      <sheetData sheetId="6304">
        <row r="9">
          <cell r="A9" t="str">
            <v>A</v>
          </cell>
        </row>
      </sheetData>
      <sheetData sheetId="6305">
        <row r="9">
          <cell r="A9" t="str">
            <v>A</v>
          </cell>
        </row>
      </sheetData>
      <sheetData sheetId="6306">
        <row r="9">
          <cell r="A9" t="str">
            <v>A</v>
          </cell>
        </row>
      </sheetData>
      <sheetData sheetId="6307">
        <row r="9">
          <cell r="A9" t="str">
            <v>A</v>
          </cell>
        </row>
      </sheetData>
      <sheetData sheetId="6308">
        <row r="9">
          <cell r="A9" t="str">
            <v>A</v>
          </cell>
        </row>
      </sheetData>
      <sheetData sheetId="6309">
        <row r="9">
          <cell r="A9" t="str">
            <v>A</v>
          </cell>
        </row>
      </sheetData>
      <sheetData sheetId="6310">
        <row r="9">
          <cell r="A9" t="str">
            <v>A</v>
          </cell>
        </row>
      </sheetData>
      <sheetData sheetId="6311">
        <row r="9">
          <cell r="A9" t="str">
            <v>A</v>
          </cell>
        </row>
      </sheetData>
      <sheetData sheetId="6312">
        <row r="9">
          <cell r="A9" t="str">
            <v>A</v>
          </cell>
        </row>
      </sheetData>
      <sheetData sheetId="6313">
        <row r="9">
          <cell r="A9" t="str">
            <v>A</v>
          </cell>
        </row>
      </sheetData>
      <sheetData sheetId="6314">
        <row r="9">
          <cell r="A9" t="str">
            <v>A</v>
          </cell>
        </row>
      </sheetData>
      <sheetData sheetId="6315">
        <row r="9">
          <cell r="A9" t="str">
            <v>A</v>
          </cell>
        </row>
      </sheetData>
      <sheetData sheetId="6316">
        <row r="9">
          <cell r="A9" t="str">
            <v>A</v>
          </cell>
        </row>
      </sheetData>
      <sheetData sheetId="6317">
        <row r="9">
          <cell r="A9" t="str">
            <v>A</v>
          </cell>
        </row>
      </sheetData>
      <sheetData sheetId="6318">
        <row r="9">
          <cell r="A9" t="str">
            <v>A</v>
          </cell>
        </row>
      </sheetData>
      <sheetData sheetId="6319">
        <row r="9">
          <cell r="A9" t="str">
            <v>A</v>
          </cell>
        </row>
      </sheetData>
      <sheetData sheetId="6320">
        <row r="9">
          <cell r="A9" t="str">
            <v>A</v>
          </cell>
        </row>
      </sheetData>
      <sheetData sheetId="6321">
        <row r="9">
          <cell r="A9" t="str">
            <v>A</v>
          </cell>
        </row>
      </sheetData>
      <sheetData sheetId="6322">
        <row r="9">
          <cell r="A9" t="str">
            <v>A</v>
          </cell>
        </row>
      </sheetData>
      <sheetData sheetId="6323">
        <row r="9">
          <cell r="A9" t="str">
            <v>A</v>
          </cell>
        </row>
      </sheetData>
      <sheetData sheetId="6324">
        <row r="9">
          <cell r="A9" t="str">
            <v>A</v>
          </cell>
        </row>
      </sheetData>
      <sheetData sheetId="6325">
        <row r="9">
          <cell r="A9" t="str">
            <v>A</v>
          </cell>
        </row>
      </sheetData>
      <sheetData sheetId="6326">
        <row r="9">
          <cell r="A9" t="str">
            <v>A</v>
          </cell>
        </row>
      </sheetData>
      <sheetData sheetId="6327">
        <row r="9">
          <cell r="A9" t="str">
            <v>A</v>
          </cell>
        </row>
      </sheetData>
      <sheetData sheetId="6328">
        <row r="9">
          <cell r="A9" t="str">
            <v>A</v>
          </cell>
        </row>
      </sheetData>
      <sheetData sheetId="6329">
        <row r="9">
          <cell r="A9" t="str">
            <v>A</v>
          </cell>
        </row>
      </sheetData>
      <sheetData sheetId="6330">
        <row r="9">
          <cell r="A9" t="str">
            <v>A</v>
          </cell>
        </row>
      </sheetData>
      <sheetData sheetId="6331">
        <row r="9">
          <cell r="A9" t="str">
            <v>A</v>
          </cell>
        </row>
      </sheetData>
      <sheetData sheetId="6332">
        <row r="9">
          <cell r="A9" t="str">
            <v>A</v>
          </cell>
        </row>
      </sheetData>
      <sheetData sheetId="6333">
        <row r="9">
          <cell r="A9" t="str">
            <v>A</v>
          </cell>
        </row>
      </sheetData>
      <sheetData sheetId="6334">
        <row r="9">
          <cell r="A9" t="str">
            <v>A</v>
          </cell>
        </row>
      </sheetData>
      <sheetData sheetId="6335">
        <row r="9">
          <cell r="A9" t="str">
            <v>A</v>
          </cell>
        </row>
      </sheetData>
      <sheetData sheetId="6336">
        <row r="9">
          <cell r="A9" t="str">
            <v>A</v>
          </cell>
        </row>
      </sheetData>
      <sheetData sheetId="6337">
        <row r="9">
          <cell r="A9" t="str">
            <v>A</v>
          </cell>
        </row>
      </sheetData>
      <sheetData sheetId="6338">
        <row r="9">
          <cell r="A9" t="str">
            <v>A</v>
          </cell>
        </row>
      </sheetData>
      <sheetData sheetId="6339">
        <row r="9">
          <cell r="A9" t="str">
            <v>A</v>
          </cell>
        </row>
      </sheetData>
      <sheetData sheetId="6340">
        <row r="9">
          <cell r="A9" t="str">
            <v>A</v>
          </cell>
        </row>
      </sheetData>
      <sheetData sheetId="6341">
        <row r="9">
          <cell r="A9" t="str">
            <v>A</v>
          </cell>
        </row>
      </sheetData>
      <sheetData sheetId="6342">
        <row r="9">
          <cell r="A9" t="str">
            <v>A</v>
          </cell>
        </row>
      </sheetData>
      <sheetData sheetId="6343">
        <row r="9">
          <cell r="A9" t="str">
            <v>A</v>
          </cell>
        </row>
      </sheetData>
      <sheetData sheetId="6344">
        <row r="9">
          <cell r="A9" t="str">
            <v>A</v>
          </cell>
        </row>
      </sheetData>
      <sheetData sheetId="6345">
        <row r="9">
          <cell r="A9" t="str">
            <v>A</v>
          </cell>
        </row>
      </sheetData>
      <sheetData sheetId="6346">
        <row r="9">
          <cell r="A9" t="str">
            <v>A</v>
          </cell>
        </row>
      </sheetData>
      <sheetData sheetId="6347">
        <row r="9">
          <cell r="A9" t="str">
            <v>A</v>
          </cell>
        </row>
      </sheetData>
      <sheetData sheetId="6348">
        <row r="9">
          <cell r="A9" t="str">
            <v>A</v>
          </cell>
        </row>
      </sheetData>
      <sheetData sheetId="6349">
        <row r="9">
          <cell r="A9" t="str">
            <v>A</v>
          </cell>
        </row>
      </sheetData>
      <sheetData sheetId="6350">
        <row r="9">
          <cell r="A9" t="str">
            <v>A</v>
          </cell>
        </row>
      </sheetData>
      <sheetData sheetId="6351">
        <row r="9">
          <cell r="A9" t="str">
            <v>A</v>
          </cell>
        </row>
      </sheetData>
      <sheetData sheetId="6352">
        <row r="9">
          <cell r="A9" t="str">
            <v>A</v>
          </cell>
        </row>
      </sheetData>
      <sheetData sheetId="6353">
        <row r="9">
          <cell r="A9" t="str">
            <v>A</v>
          </cell>
        </row>
      </sheetData>
      <sheetData sheetId="6354">
        <row r="9">
          <cell r="A9" t="str">
            <v>A</v>
          </cell>
        </row>
      </sheetData>
      <sheetData sheetId="6355">
        <row r="9">
          <cell r="A9" t="str">
            <v>A</v>
          </cell>
        </row>
      </sheetData>
      <sheetData sheetId="6356">
        <row r="9">
          <cell r="A9" t="str">
            <v>A</v>
          </cell>
        </row>
      </sheetData>
      <sheetData sheetId="6357">
        <row r="9">
          <cell r="A9" t="str">
            <v>A</v>
          </cell>
        </row>
      </sheetData>
      <sheetData sheetId="6358">
        <row r="9">
          <cell r="A9" t="str">
            <v>A</v>
          </cell>
        </row>
      </sheetData>
      <sheetData sheetId="6359">
        <row r="9">
          <cell r="A9" t="str">
            <v>A</v>
          </cell>
        </row>
      </sheetData>
      <sheetData sheetId="6360">
        <row r="9">
          <cell r="A9" t="str">
            <v>A</v>
          </cell>
        </row>
      </sheetData>
      <sheetData sheetId="6361">
        <row r="9">
          <cell r="A9" t="str">
            <v>A</v>
          </cell>
        </row>
      </sheetData>
      <sheetData sheetId="6362">
        <row r="9">
          <cell r="A9" t="str">
            <v>A</v>
          </cell>
        </row>
      </sheetData>
      <sheetData sheetId="6363">
        <row r="9">
          <cell r="A9" t="str">
            <v>A</v>
          </cell>
        </row>
      </sheetData>
      <sheetData sheetId="6364">
        <row r="9">
          <cell r="A9" t="str">
            <v>A</v>
          </cell>
        </row>
      </sheetData>
      <sheetData sheetId="6365">
        <row r="9">
          <cell r="A9" t="str">
            <v>A</v>
          </cell>
        </row>
      </sheetData>
      <sheetData sheetId="6366">
        <row r="9">
          <cell r="A9" t="str">
            <v>A</v>
          </cell>
        </row>
      </sheetData>
      <sheetData sheetId="6367">
        <row r="9">
          <cell r="A9" t="str">
            <v>A</v>
          </cell>
        </row>
      </sheetData>
      <sheetData sheetId="6368">
        <row r="9">
          <cell r="A9" t="str">
            <v>A</v>
          </cell>
        </row>
      </sheetData>
      <sheetData sheetId="6369">
        <row r="9">
          <cell r="A9" t="str">
            <v>A</v>
          </cell>
        </row>
      </sheetData>
      <sheetData sheetId="6370">
        <row r="9">
          <cell r="A9" t="str">
            <v>A</v>
          </cell>
        </row>
      </sheetData>
      <sheetData sheetId="6371">
        <row r="9">
          <cell r="A9" t="str">
            <v>A</v>
          </cell>
        </row>
      </sheetData>
      <sheetData sheetId="6372">
        <row r="9">
          <cell r="A9" t="str">
            <v>A</v>
          </cell>
        </row>
      </sheetData>
      <sheetData sheetId="6373">
        <row r="9">
          <cell r="A9" t="str">
            <v>A</v>
          </cell>
        </row>
      </sheetData>
      <sheetData sheetId="6374">
        <row r="9">
          <cell r="A9" t="str">
            <v>A</v>
          </cell>
        </row>
      </sheetData>
      <sheetData sheetId="6375">
        <row r="9">
          <cell r="A9" t="str">
            <v>A</v>
          </cell>
        </row>
      </sheetData>
      <sheetData sheetId="6376">
        <row r="9">
          <cell r="A9" t="str">
            <v>A</v>
          </cell>
        </row>
      </sheetData>
      <sheetData sheetId="6377">
        <row r="9">
          <cell r="A9" t="str">
            <v>A</v>
          </cell>
        </row>
      </sheetData>
      <sheetData sheetId="6378">
        <row r="9">
          <cell r="A9" t="str">
            <v>A</v>
          </cell>
        </row>
      </sheetData>
      <sheetData sheetId="6379">
        <row r="9">
          <cell r="A9" t="str">
            <v>A</v>
          </cell>
        </row>
      </sheetData>
      <sheetData sheetId="6380">
        <row r="9">
          <cell r="A9" t="str">
            <v>A</v>
          </cell>
        </row>
      </sheetData>
      <sheetData sheetId="6381">
        <row r="9">
          <cell r="A9" t="str">
            <v>A</v>
          </cell>
        </row>
      </sheetData>
      <sheetData sheetId="6382">
        <row r="9">
          <cell r="A9" t="str">
            <v>A</v>
          </cell>
        </row>
      </sheetData>
      <sheetData sheetId="6383">
        <row r="9">
          <cell r="A9" t="str">
            <v>A</v>
          </cell>
        </row>
      </sheetData>
      <sheetData sheetId="6384">
        <row r="9">
          <cell r="A9" t="str">
            <v>A</v>
          </cell>
        </row>
      </sheetData>
      <sheetData sheetId="6385">
        <row r="9">
          <cell r="A9" t="str">
            <v>A</v>
          </cell>
        </row>
      </sheetData>
      <sheetData sheetId="6386">
        <row r="9">
          <cell r="A9" t="str">
            <v>A</v>
          </cell>
        </row>
      </sheetData>
      <sheetData sheetId="6387">
        <row r="9">
          <cell r="A9" t="str">
            <v>A</v>
          </cell>
        </row>
      </sheetData>
      <sheetData sheetId="6388">
        <row r="9">
          <cell r="A9" t="str">
            <v>A</v>
          </cell>
        </row>
      </sheetData>
      <sheetData sheetId="6389">
        <row r="9">
          <cell r="A9" t="str">
            <v>A</v>
          </cell>
        </row>
      </sheetData>
      <sheetData sheetId="6390">
        <row r="9">
          <cell r="A9" t="str">
            <v>A</v>
          </cell>
        </row>
      </sheetData>
      <sheetData sheetId="6391">
        <row r="9">
          <cell r="A9" t="str">
            <v>A</v>
          </cell>
        </row>
      </sheetData>
      <sheetData sheetId="6392">
        <row r="9">
          <cell r="A9" t="str">
            <v>A</v>
          </cell>
        </row>
      </sheetData>
      <sheetData sheetId="6393">
        <row r="9">
          <cell r="A9" t="str">
            <v>A</v>
          </cell>
        </row>
      </sheetData>
      <sheetData sheetId="6394">
        <row r="9">
          <cell r="A9" t="str">
            <v>A</v>
          </cell>
        </row>
      </sheetData>
      <sheetData sheetId="6395">
        <row r="9">
          <cell r="A9" t="str">
            <v>A</v>
          </cell>
        </row>
      </sheetData>
      <sheetData sheetId="6396">
        <row r="9">
          <cell r="A9" t="str">
            <v>A</v>
          </cell>
        </row>
      </sheetData>
      <sheetData sheetId="6397">
        <row r="9">
          <cell r="A9" t="str">
            <v>A</v>
          </cell>
        </row>
      </sheetData>
      <sheetData sheetId="6398">
        <row r="9">
          <cell r="A9" t="str">
            <v>A</v>
          </cell>
        </row>
      </sheetData>
      <sheetData sheetId="6399">
        <row r="9">
          <cell r="A9" t="str">
            <v>A</v>
          </cell>
        </row>
      </sheetData>
      <sheetData sheetId="6400">
        <row r="9">
          <cell r="A9" t="str">
            <v>A</v>
          </cell>
        </row>
      </sheetData>
      <sheetData sheetId="6401">
        <row r="9">
          <cell r="A9" t="str">
            <v>A</v>
          </cell>
        </row>
      </sheetData>
      <sheetData sheetId="6402">
        <row r="9">
          <cell r="A9" t="str">
            <v>A</v>
          </cell>
        </row>
      </sheetData>
      <sheetData sheetId="6403">
        <row r="9">
          <cell r="A9" t="str">
            <v>A</v>
          </cell>
        </row>
      </sheetData>
      <sheetData sheetId="6404">
        <row r="9">
          <cell r="A9" t="str">
            <v>A</v>
          </cell>
        </row>
      </sheetData>
      <sheetData sheetId="6405">
        <row r="9">
          <cell r="A9" t="str">
            <v>A</v>
          </cell>
        </row>
      </sheetData>
      <sheetData sheetId="6406">
        <row r="9">
          <cell r="A9" t="str">
            <v>A</v>
          </cell>
        </row>
      </sheetData>
      <sheetData sheetId="6407">
        <row r="9">
          <cell r="A9" t="str">
            <v>A</v>
          </cell>
        </row>
      </sheetData>
      <sheetData sheetId="6408">
        <row r="9">
          <cell r="A9" t="str">
            <v>A</v>
          </cell>
        </row>
      </sheetData>
      <sheetData sheetId="6409">
        <row r="9">
          <cell r="A9" t="str">
            <v>A</v>
          </cell>
        </row>
      </sheetData>
      <sheetData sheetId="6410">
        <row r="9">
          <cell r="A9" t="str">
            <v>A</v>
          </cell>
        </row>
      </sheetData>
      <sheetData sheetId="6411">
        <row r="9">
          <cell r="A9" t="str">
            <v>A</v>
          </cell>
        </row>
      </sheetData>
      <sheetData sheetId="6412">
        <row r="9">
          <cell r="A9" t="str">
            <v>A</v>
          </cell>
        </row>
      </sheetData>
      <sheetData sheetId="6413">
        <row r="9">
          <cell r="A9" t="str">
            <v>A</v>
          </cell>
        </row>
      </sheetData>
      <sheetData sheetId="6414">
        <row r="9">
          <cell r="A9" t="str">
            <v>A</v>
          </cell>
        </row>
      </sheetData>
      <sheetData sheetId="6415">
        <row r="9">
          <cell r="A9" t="str">
            <v>A</v>
          </cell>
        </row>
      </sheetData>
      <sheetData sheetId="6416">
        <row r="9">
          <cell r="A9" t="str">
            <v>A</v>
          </cell>
        </row>
      </sheetData>
      <sheetData sheetId="6417">
        <row r="9">
          <cell r="A9" t="str">
            <v>A</v>
          </cell>
        </row>
      </sheetData>
      <sheetData sheetId="6418">
        <row r="9">
          <cell r="A9" t="str">
            <v>A</v>
          </cell>
        </row>
      </sheetData>
      <sheetData sheetId="6419">
        <row r="9">
          <cell r="A9" t="str">
            <v>A</v>
          </cell>
        </row>
      </sheetData>
      <sheetData sheetId="6420">
        <row r="9">
          <cell r="A9" t="str">
            <v>A</v>
          </cell>
        </row>
      </sheetData>
      <sheetData sheetId="6421">
        <row r="9">
          <cell r="A9" t="str">
            <v>A</v>
          </cell>
        </row>
      </sheetData>
      <sheetData sheetId="6422">
        <row r="9">
          <cell r="A9" t="str">
            <v>A</v>
          </cell>
        </row>
      </sheetData>
      <sheetData sheetId="6423">
        <row r="9">
          <cell r="A9" t="str">
            <v>A</v>
          </cell>
        </row>
      </sheetData>
      <sheetData sheetId="6424">
        <row r="9">
          <cell r="A9" t="str">
            <v>A</v>
          </cell>
        </row>
      </sheetData>
      <sheetData sheetId="6425">
        <row r="9">
          <cell r="A9" t="str">
            <v>A</v>
          </cell>
        </row>
      </sheetData>
      <sheetData sheetId="6426">
        <row r="9">
          <cell r="A9" t="str">
            <v>A</v>
          </cell>
        </row>
      </sheetData>
      <sheetData sheetId="6427">
        <row r="9">
          <cell r="A9" t="str">
            <v>A</v>
          </cell>
        </row>
      </sheetData>
      <sheetData sheetId="6428">
        <row r="9">
          <cell r="A9" t="str">
            <v>A</v>
          </cell>
        </row>
      </sheetData>
      <sheetData sheetId="6429">
        <row r="9">
          <cell r="A9" t="str">
            <v>A</v>
          </cell>
        </row>
      </sheetData>
      <sheetData sheetId="6430">
        <row r="9">
          <cell r="A9" t="str">
            <v>A</v>
          </cell>
        </row>
      </sheetData>
      <sheetData sheetId="6431">
        <row r="9">
          <cell r="A9" t="str">
            <v>A</v>
          </cell>
        </row>
      </sheetData>
      <sheetData sheetId="6432">
        <row r="9">
          <cell r="A9" t="str">
            <v>A</v>
          </cell>
        </row>
      </sheetData>
      <sheetData sheetId="6433">
        <row r="9">
          <cell r="A9" t="str">
            <v>A</v>
          </cell>
        </row>
      </sheetData>
      <sheetData sheetId="6434">
        <row r="9">
          <cell r="A9" t="str">
            <v>A</v>
          </cell>
        </row>
      </sheetData>
      <sheetData sheetId="6435">
        <row r="9">
          <cell r="A9" t="str">
            <v>A</v>
          </cell>
        </row>
      </sheetData>
      <sheetData sheetId="6436">
        <row r="9">
          <cell r="A9" t="str">
            <v>A</v>
          </cell>
        </row>
      </sheetData>
      <sheetData sheetId="6437">
        <row r="9">
          <cell r="A9" t="str">
            <v>A</v>
          </cell>
        </row>
      </sheetData>
      <sheetData sheetId="6438">
        <row r="9">
          <cell r="A9" t="str">
            <v>A</v>
          </cell>
        </row>
      </sheetData>
      <sheetData sheetId="6439">
        <row r="9">
          <cell r="A9" t="str">
            <v>A</v>
          </cell>
        </row>
      </sheetData>
      <sheetData sheetId="6440">
        <row r="9">
          <cell r="A9" t="str">
            <v>A</v>
          </cell>
        </row>
      </sheetData>
      <sheetData sheetId="6441">
        <row r="9">
          <cell r="A9" t="str">
            <v>A</v>
          </cell>
        </row>
      </sheetData>
      <sheetData sheetId="6442">
        <row r="9">
          <cell r="A9" t="str">
            <v>A</v>
          </cell>
        </row>
      </sheetData>
      <sheetData sheetId="6443">
        <row r="9">
          <cell r="A9" t="str">
            <v>A</v>
          </cell>
        </row>
      </sheetData>
      <sheetData sheetId="6444">
        <row r="9">
          <cell r="A9" t="str">
            <v>A</v>
          </cell>
        </row>
      </sheetData>
      <sheetData sheetId="6445">
        <row r="9">
          <cell r="A9" t="str">
            <v>A</v>
          </cell>
        </row>
      </sheetData>
      <sheetData sheetId="6446">
        <row r="9">
          <cell r="A9" t="str">
            <v>A</v>
          </cell>
        </row>
      </sheetData>
      <sheetData sheetId="6447">
        <row r="9">
          <cell r="A9" t="str">
            <v>A</v>
          </cell>
        </row>
      </sheetData>
      <sheetData sheetId="6448">
        <row r="9">
          <cell r="A9" t="str">
            <v>A</v>
          </cell>
        </row>
      </sheetData>
      <sheetData sheetId="6449">
        <row r="9">
          <cell r="A9" t="str">
            <v>A</v>
          </cell>
        </row>
      </sheetData>
      <sheetData sheetId="6450">
        <row r="9">
          <cell r="A9" t="str">
            <v>A</v>
          </cell>
        </row>
      </sheetData>
      <sheetData sheetId="6451">
        <row r="9">
          <cell r="A9" t="str">
            <v>A</v>
          </cell>
        </row>
      </sheetData>
      <sheetData sheetId="6452">
        <row r="9">
          <cell r="A9" t="str">
            <v>A</v>
          </cell>
        </row>
      </sheetData>
      <sheetData sheetId="6453">
        <row r="9">
          <cell r="A9" t="str">
            <v>A</v>
          </cell>
        </row>
      </sheetData>
      <sheetData sheetId="6454">
        <row r="9">
          <cell r="A9" t="str">
            <v>A</v>
          </cell>
        </row>
      </sheetData>
      <sheetData sheetId="6455">
        <row r="9">
          <cell r="A9" t="str">
            <v>A</v>
          </cell>
        </row>
      </sheetData>
      <sheetData sheetId="6456">
        <row r="9">
          <cell r="A9" t="str">
            <v>A</v>
          </cell>
        </row>
      </sheetData>
      <sheetData sheetId="6457">
        <row r="9">
          <cell r="A9" t="str">
            <v>A</v>
          </cell>
        </row>
      </sheetData>
      <sheetData sheetId="6458">
        <row r="9">
          <cell r="A9" t="str">
            <v>A</v>
          </cell>
        </row>
      </sheetData>
      <sheetData sheetId="6459">
        <row r="9">
          <cell r="A9" t="str">
            <v>A</v>
          </cell>
        </row>
      </sheetData>
      <sheetData sheetId="6460">
        <row r="9">
          <cell r="A9" t="str">
            <v>A</v>
          </cell>
        </row>
      </sheetData>
      <sheetData sheetId="6461">
        <row r="9">
          <cell r="A9" t="str">
            <v>A</v>
          </cell>
        </row>
      </sheetData>
      <sheetData sheetId="6462">
        <row r="9">
          <cell r="A9" t="str">
            <v>A</v>
          </cell>
        </row>
      </sheetData>
      <sheetData sheetId="6463">
        <row r="9">
          <cell r="A9" t="str">
            <v>A</v>
          </cell>
        </row>
      </sheetData>
      <sheetData sheetId="6464">
        <row r="9">
          <cell r="A9" t="str">
            <v>A</v>
          </cell>
        </row>
      </sheetData>
      <sheetData sheetId="6465">
        <row r="9">
          <cell r="A9" t="str">
            <v>A</v>
          </cell>
        </row>
      </sheetData>
      <sheetData sheetId="6466">
        <row r="9">
          <cell r="A9" t="str">
            <v>A</v>
          </cell>
        </row>
      </sheetData>
      <sheetData sheetId="6467">
        <row r="9">
          <cell r="A9" t="str">
            <v>A</v>
          </cell>
        </row>
      </sheetData>
      <sheetData sheetId="6468">
        <row r="9">
          <cell r="A9" t="str">
            <v>A</v>
          </cell>
        </row>
      </sheetData>
      <sheetData sheetId="6469">
        <row r="9">
          <cell r="A9" t="str">
            <v>A</v>
          </cell>
        </row>
      </sheetData>
      <sheetData sheetId="6470">
        <row r="9">
          <cell r="A9" t="str">
            <v>A</v>
          </cell>
        </row>
      </sheetData>
      <sheetData sheetId="6471">
        <row r="9">
          <cell r="A9" t="str">
            <v>A</v>
          </cell>
        </row>
      </sheetData>
      <sheetData sheetId="6472">
        <row r="9">
          <cell r="A9" t="str">
            <v>A</v>
          </cell>
        </row>
      </sheetData>
      <sheetData sheetId="6473">
        <row r="9">
          <cell r="A9" t="str">
            <v>A</v>
          </cell>
        </row>
      </sheetData>
      <sheetData sheetId="6474">
        <row r="9">
          <cell r="A9" t="str">
            <v>A</v>
          </cell>
        </row>
      </sheetData>
      <sheetData sheetId="6475">
        <row r="9">
          <cell r="A9" t="str">
            <v>A</v>
          </cell>
        </row>
      </sheetData>
      <sheetData sheetId="6476">
        <row r="9">
          <cell r="A9" t="str">
            <v>A</v>
          </cell>
        </row>
      </sheetData>
      <sheetData sheetId="6477">
        <row r="9">
          <cell r="A9" t="str">
            <v>A</v>
          </cell>
        </row>
      </sheetData>
      <sheetData sheetId="6478">
        <row r="9">
          <cell r="A9" t="str">
            <v>A</v>
          </cell>
        </row>
      </sheetData>
      <sheetData sheetId="6479">
        <row r="9">
          <cell r="A9" t="str">
            <v>A</v>
          </cell>
        </row>
      </sheetData>
      <sheetData sheetId="6480">
        <row r="9">
          <cell r="A9" t="str">
            <v>A</v>
          </cell>
        </row>
      </sheetData>
      <sheetData sheetId="6481">
        <row r="9">
          <cell r="A9" t="str">
            <v>A</v>
          </cell>
        </row>
      </sheetData>
      <sheetData sheetId="6482">
        <row r="9">
          <cell r="A9" t="str">
            <v>A</v>
          </cell>
        </row>
      </sheetData>
      <sheetData sheetId="6483">
        <row r="9">
          <cell r="A9" t="str">
            <v>A</v>
          </cell>
        </row>
      </sheetData>
      <sheetData sheetId="6484">
        <row r="9">
          <cell r="A9" t="str">
            <v>A</v>
          </cell>
        </row>
      </sheetData>
      <sheetData sheetId="6485">
        <row r="9">
          <cell r="A9" t="str">
            <v>A</v>
          </cell>
        </row>
      </sheetData>
      <sheetData sheetId="6486">
        <row r="9">
          <cell r="A9" t="str">
            <v>A</v>
          </cell>
        </row>
      </sheetData>
      <sheetData sheetId="6487">
        <row r="9">
          <cell r="A9" t="str">
            <v>A</v>
          </cell>
        </row>
      </sheetData>
      <sheetData sheetId="6488">
        <row r="9">
          <cell r="A9" t="str">
            <v>A</v>
          </cell>
        </row>
      </sheetData>
      <sheetData sheetId="6489">
        <row r="9">
          <cell r="A9" t="str">
            <v>A</v>
          </cell>
        </row>
      </sheetData>
      <sheetData sheetId="6490">
        <row r="9">
          <cell r="A9" t="str">
            <v>A</v>
          </cell>
        </row>
      </sheetData>
      <sheetData sheetId="6491">
        <row r="9">
          <cell r="A9" t="str">
            <v>A</v>
          </cell>
        </row>
      </sheetData>
      <sheetData sheetId="6492">
        <row r="9">
          <cell r="A9" t="str">
            <v>A</v>
          </cell>
        </row>
      </sheetData>
      <sheetData sheetId="6493">
        <row r="9">
          <cell r="A9" t="str">
            <v>A</v>
          </cell>
        </row>
      </sheetData>
      <sheetData sheetId="6494">
        <row r="9">
          <cell r="A9" t="str">
            <v>A</v>
          </cell>
        </row>
      </sheetData>
      <sheetData sheetId="6495">
        <row r="9">
          <cell r="A9" t="str">
            <v>A</v>
          </cell>
        </row>
      </sheetData>
      <sheetData sheetId="6496">
        <row r="9">
          <cell r="A9" t="str">
            <v>A</v>
          </cell>
        </row>
      </sheetData>
      <sheetData sheetId="6497">
        <row r="9">
          <cell r="A9" t="str">
            <v>A</v>
          </cell>
        </row>
      </sheetData>
      <sheetData sheetId="6498">
        <row r="9">
          <cell r="A9" t="str">
            <v>A</v>
          </cell>
        </row>
      </sheetData>
      <sheetData sheetId="6499">
        <row r="9">
          <cell r="A9" t="str">
            <v>A</v>
          </cell>
        </row>
      </sheetData>
      <sheetData sheetId="6500">
        <row r="9">
          <cell r="A9" t="str">
            <v>A</v>
          </cell>
        </row>
      </sheetData>
      <sheetData sheetId="6501">
        <row r="9">
          <cell r="A9" t="str">
            <v>A</v>
          </cell>
        </row>
      </sheetData>
      <sheetData sheetId="6502">
        <row r="9">
          <cell r="A9" t="str">
            <v>A</v>
          </cell>
        </row>
      </sheetData>
      <sheetData sheetId="6503">
        <row r="9">
          <cell r="A9" t="str">
            <v>A</v>
          </cell>
        </row>
      </sheetData>
      <sheetData sheetId="6504">
        <row r="9">
          <cell r="A9" t="str">
            <v>A</v>
          </cell>
        </row>
      </sheetData>
      <sheetData sheetId="6505">
        <row r="9">
          <cell r="A9" t="str">
            <v>A</v>
          </cell>
        </row>
      </sheetData>
      <sheetData sheetId="6506">
        <row r="9">
          <cell r="A9" t="str">
            <v>A</v>
          </cell>
        </row>
      </sheetData>
      <sheetData sheetId="6507">
        <row r="9">
          <cell r="A9" t="str">
            <v>A</v>
          </cell>
        </row>
      </sheetData>
      <sheetData sheetId="6508">
        <row r="9">
          <cell r="A9" t="str">
            <v>A</v>
          </cell>
        </row>
      </sheetData>
      <sheetData sheetId="6509">
        <row r="9">
          <cell r="A9" t="str">
            <v>A</v>
          </cell>
        </row>
      </sheetData>
      <sheetData sheetId="6510">
        <row r="9">
          <cell r="A9" t="str">
            <v>A</v>
          </cell>
        </row>
      </sheetData>
      <sheetData sheetId="6511">
        <row r="9">
          <cell r="A9" t="str">
            <v>A</v>
          </cell>
        </row>
      </sheetData>
      <sheetData sheetId="6512">
        <row r="9">
          <cell r="A9" t="str">
            <v>A</v>
          </cell>
        </row>
      </sheetData>
      <sheetData sheetId="6513">
        <row r="9">
          <cell r="A9" t="str">
            <v>A</v>
          </cell>
        </row>
      </sheetData>
      <sheetData sheetId="6514">
        <row r="9">
          <cell r="A9" t="str">
            <v>A</v>
          </cell>
        </row>
      </sheetData>
      <sheetData sheetId="6515">
        <row r="9">
          <cell r="A9" t="str">
            <v>A</v>
          </cell>
        </row>
      </sheetData>
      <sheetData sheetId="6516">
        <row r="9">
          <cell r="A9" t="str">
            <v>A</v>
          </cell>
        </row>
      </sheetData>
      <sheetData sheetId="6517">
        <row r="9">
          <cell r="A9" t="str">
            <v>A</v>
          </cell>
        </row>
      </sheetData>
      <sheetData sheetId="6518">
        <row r="9">
          <cell r="A9" t="str">
            <v>A</v>
          </cell>
        </row>
      </sheetData>
      <sheetData sheetId="6519">
        <row r="9">
          <cell r="A9" t="str">
            <v>A</v>
          </cell>
        </row>
      </sheetData>
      <sheetData sheetId="6520">
        <row r="9">
          <cell r="A9" t="str">
            <v>A</v>
          </cell>
        </row>
      </sheetData>
      <sheetData sheetId="6521">
        <row r="9">
          <cell r="A9" t="str">
            <v>A</v>
          </cell>
        </row>
      </sheetData>
      <sheetData sheetId="6522">
        <row r="9">
          <cell r="A9" t="str">
            <v>A</v>
          </cell>
        </row>
      </sheetData>
      <sheetData sheetId="6523">
        <row r="9">
          <cell r="A9" t="str">
            <v>A</v>
          </cell>
        </row>
      </sheetData>
      <sheetData sheetId="6524">
        <row r="9">
          <cell r="A9" t="str">
            <v>A</v>
          </cell>
        </row>
      </sheetData>
      <sheetData sheetId="6525">
        <row r="9">
          <cell r="A9" t="str">
            <v>A</v>
          </cell>
        </row>
      </sheetData>
      <sheetData sheetId="6526">
        <row r="9">
          <cell r="A9" t="str">
            <v>A</v>
          </cell>
        </row>
      </sheetData>
      <sheetData sheetId="6527">
        <row r="9">
          <cell r="A9" t="str">
            <v>A</v>
          </cell>
        </row>
      </sheetData>
      <sheetData sheetId="6528">
        <row r="9">
          <cell r="A9" t="str">
            <v>A</v>
          </cell>
        </row>
      </sheetData>
      <sheetData sheetId="6529">
        <row r="9">
          <cell r="A9" t="str">
            <v>A</v>
          </cell>
        </row>
      </sheetData>
      <sheetData sheetId="6530">
        <row r="9">
          <cell r="A9" t="str">
            <v>A</v>
          </cell>
        </row>
      </sheetData>
      <sheetData sheetId="6531">
        <row r="9">
          <cell r="A9" t="str">
            <v>A</v>
          </cell>
        </row>
      </sheetData>
      <sheetData sheetId="6532">
        <row r="9">
          <cell r="A9" t="str">
            <v>A</v>
          </cell>
        </row>
      </sheetData>
      <sheetData sheetId="6533">
        <row r="9">
          <cell r="A9" t="str">
            <v>A</v>
          </cell>
        </row>
      </sheetData>
      <sheetData sheetId="6534">
        <row r="9">
          <cell r="A9" t="str">
            <v>A</v>
          </cell>
        </row>
      </sheetData>
      <sheetData sheetId="6535">
        <row r="9">
          <cell r="A9" t="str">
            <v>A</v>
          </cell>
        </row>
      </sheetData>
      <sheetData sheetId="6536">
        <row r="9">
          <cell r="A9" t="str">
            <v>A</v>
          </cell>
        </row>
      </sheetData>
      <sheetData sheetId="6537">
        <row r="9">
          <cell r="A9" t="str">
            <v>A</v>
          </cell>
        </row>
      </sheetData>
      <sheetData sheetId="6538">
        <row r="9">
          <cell r="A9" t="str">
            <v>A</v>
          </cell>
        </row>
      </sheetData>
      <sheetData sheetId="6539">
        <row r="9">
          <cell r="A9" t="str">
            <v>A</v>
          </cell>
        </row>
      </sheetData>
      <sheetData sheetId="6540">
        <row r="9">
          <cell r="A9" t="str">
            <v>A</v>
          </cell>
        </row>
      </sheetData>
      <sheetData sheetId="6541">
        <row r="9">
          <cell r="A9" t="str">
            <v>A</v>
          </cell>
        </row>
      </sheetData>
      <sheetData sheetId="6542">
        <row r="9">
          <cell r="A9" t="str">
            <v>A</v>
          </cell>
        </row>
      </sheetData>
      <sheetData sheetId="6543">
        <row r="9">
          <cell r="A9" t="str">
            <v>A</v>
          </cell>
        </row>
      </sheetData>
      <sheetData sheetId="6544">
        <row r="9">
          <cell r="A9" t="str">
            <v>A</v>
          </cell>
        </row>
      </sheetData>
      <sheetData sheetId="6545">
        <row r="9">
          <cell r="A9" t="str">
            <v>A</v>
          </cell>
        </row>
      </sheetData>
      <sheetData sheetId="6546">
        <row r="9">
          <cell r="A9" t="str">
            <v>A</v>
          </cell>
        </row>
      </sheetData>
      <sheetData sheetId="6547">
        <row r="9">
          <cell r="A9" t="str">
            <v>A</v>
          </cell>
        </row>
      </sheetData>
      <sheetData sheetId="6548">
        <row r="9">
          <cell r="A9" t="str">
            <v>A</v>
          </cell>
        </row>
      </sheetData>
      <sheetData sheetId="6549">
        <row r="9">
          <cell r="A9" t="str">
            <v>A</v>
          </cell>
        </row>
      </sheetData>
      <sheetData sheetId="6550">
        <row r="9">
          <cell r="A9" t="str">
            <v>A</v>
          </cell>
        </row>
      </sheetData>
      <sheetData sheetId="6551">
        <row r="9">
          <cell r="A9" t="str">
            <v>A</v>
          </cell>
        </row>
      </sheetData>
      <sheetData sheetId="6552">
        <row r="9">
          <cell r="A9" t="str">
            <v>A</v>
          </cell>
        </row>
      </sheetData>
      <sheetData sheetId="6553">
        <row r="9">
          <cell r="A9" t="str">
            <v>A</v>
          </cell>
        </row>
      </sheetData>
      <sheetData sheetId="6554">
        <row r="9">
          <cell r="A9" t="str">
            <v>A</v>
          </cell>
        </row>
      </sheetData>
      <sheetData sheetId="6555">
        <row r="9">
          <cell r="A9" t="str">
            <v>A</v>
          </cell>
        </row>
      </sheetData>
      <sheetData sheetId="6556">
        <row r="9">
          <cell r="A9" t="str">
            <v>A</v>
          </cell>
        </row>
      </sheetData>
      <sheetData sheetId="6557">
        <row r="9">
          <cell r="A9" t="str">
            <v>A</v>
          </cell>
        </row>
      </sheetData>
      <sheetData sheetId="6558">
        <row r="9">
          <cell r="A9" t="str">
            <v>A</v>
          </cell>
        </row>
      </sheetData>
      <sheetData sheetId="6559">
        <row r="9">
          <cell r="A9" t="str">
            <v>A</v>
          </cell>
        </row>
      </sheetData>
      <sheetData sheetId="6560">
        <row r="9">
          <cell r="A9" t="str">
            <v>A</v>
          </cell>
        </row>
      </sheetData>
      <sheetData sheetId="6561">
        <row r="9">
          <cell r="A9" t="str">
            <v>A</v>
          </cell>
        </row>
      </sheetData>
      <sheetData sheetId="6562">
        <row r="9">
          <cell r="A9" t="str">
            <v>A</v>
          </cell>
        </row>
      </sheetData>
      <sheetData sheetId="6563">
        <row r="9">
          <cell r="A9" t="str">
            <v>A</v>
          </cell>
        </row>
      </sheetData>
      <sheetData sheetId="6564">
        <row r="9">
          <cell r="A9" t="str">
            <v>A</v>
          </cell>
        </row>
      </sheetData>
      <sheetData sheetId="6565">
        <row r="9">
          <cell r="A9" t="str">
            <v>A</v>
          </cell>
        </row>
      </sheetData>
      <sheetData sheetId="6566">
        <row r="9">
          <cell r="A9" t="str">
            <v>A</v>
          </cell>
        </row>
      </sheetData>
      <sheetData sheetId="6567">
        <row r="9">
          <cell r="A9" t="str">
            <v>A</v>
          </cell>
        </row>
      </sheetData>
      <sheetData sheetId="6568">
        <row r="9">
          <cell r="A9" t="str">
            <v>A</v>
          </cell>
        </row>
      </sheetData>
      <sheetData sheetId="6569">
        <row r="9">
          <cell r="A9" t="str">
            <v>A</v>
          </cell>
        </row>
      </sheetData>
      <sheetData sheetId="6570">
        <row r="9">
          <cell r="A9" t="str">
            <v>A</v>
          </cell>
        </row>
      </sheetData>
      <sheetData sheetId="6571">
        <row r="9">
          <cell r="A9" t="str">
            <v>A</v>
          </cell>
        </row>
      </sheetData>
      <sheetData sheetId="6572">
        <row r="9">
          <cell r="A9" t="str">
            <v>A</v>
          </cell>
        </row>
      </sheetData>
      <sheetData sheetId="6573">
        <row r="9">
          <cell r="A9" t="str">
            <v>A</v>
          </cell>
        </row>
      </sheetData>
      <sheetData sheetId="6574">
        <row r="9">
          <cell r="A9" t="str">
            <v>A</v>
          </cell>
        </row>
      </sheetData>
      <sheetData sheetId="6575">
        <row r="9">
          <cell r="A9" t="str">
            <v>A</v>
          </cell>
        </row>
      </sheetData>
      <sheetData sheetId="6576">
        <row r="9">
          <cell r="A9" t="str">
            <v>A</v>
          </cell>
        </row>
      </sheetData>
      <sheetData sheetId="6577">
        <row r="9">
          <cell r="A9" t="str">
            <v>A</v>
          </cell>
        </row>
      </sheetData>
      <sheetData sheetId="6578">
        <row r="9">
          <cell r="A9" t="str">
            <v>A</v>
          </cell>
        </row>
      </sheetData>
      <sheetData sheetId="6579">
        <row r="9">
          <cell r="A9" t="str">
            <v>A</v>
          </cell>
        </row>
      </sheetData>
      <sheetData sheetId="6580">
        <row r="9">
          <cell r="A9" t="str">
            <v>A</v>
          </cell>
        </row>
      </sheetData>
      <sheetData sheetId="6581">
        <row r="9">
          <cell r="A9" t="str">
            <v>A</v>
          </cell>
        </row>
      </sheetData>
      <sheetData sheetId="6582">
        <row r="9">
          <cell r="A9" t="str">
            <v>A</v>
          </cell>
        </row>
      </sheetData>
      <sheetData sheetId="6583">
        <row r="9">
          <cell r="A9" t="str">
            <v>A</v>
          </cell>
        </row>
      </sheetData>
      <sheetData sheetId="6584">
        <row r="9">
          <cell r="A9" t="str">
            <v>A</v>
          </cell>
        </row>
      </sheetData>
      <sheetData sheetId="6585">
        <row r="9">
          <cell r="A9" t="str">
            <v>A</v>
          </cell>
        </row>
      </sheetData>
      <sheetData sheetId="6586">
        <row r="9">
          <cell r="A9" t="str">
            <v>A</v>
          </cell>
        </row>
      </sheetData>
      <sheetData sheetId="6587">
        <row r="9">
          <cell r="A9" t="str">
            <v>A</v>
          </cell>
        </row>
      </sheetData>
      <sheetData sheetId="6588">
        <row r="9">
          <cell r="A9" t="str">
            <v>A</v>
          </cell>
        </row>
      </sheetData>
      <sheetData sheetId="6589">
        <row r="9">
          <cell r="A9" t="str">
            <v>A</v>
          </cell>
        </row>
      </sheetData>
      <sheetData sheetId="6590">
        <row r="9">
          <cell r="A9" t="str">
            <v>A</v>
          </cell>
        </row>
      </sheetData>
      <sheetData sheetId="6591">
        <row r="9">
          <cell r="A9" t="str">
            <v>A</v>
          </cell>
        </row>
      </sheetData>
      <sheetData sheetId="6592">
        <row r="9">
          <cell r="A9" t="str">
            <v>A</v>
          </cell>
        </row>
      </sheetData>
      <sheetData sheetId="6593">
        <row r="9">
          <cell r="A9" t="str">
            <v>A</v>
          </cell>
        </row>
      </sheetData>
      <sheetData sheetId="6594">
        <row r="9">
          <cell r="A9" t="str">
            <v>A</v>
          </cell>
        </row>
      </sheetData>
      <sheetData sheetId="6595">
        <row r="9">
          <cell r="A9" t="str">
            <v>A</v>
          </cell>
        </row>
      </sheetData>
      <sheetData sheetId="6596">
        <row r="9">
          <cell r="A9" t="str">
            <v>A</v>
          </cell>
        </row>
      </sheetData>
      <sheetData sheetId="6597">
        <row r="9">
          <cell r="A9" t="str">
            <v>A</v>
          </cell>
        </row>
      </sheetData>
      <sheetData sheetId="6598">
        <row r="9">
          <cell r="A9" t="str">
            <v>A</v>
          </cell>
        </row>
      </sheetData>
      <sheetData sheetId="6599">
        <row r="9">
          <cell r="A9" t="str">
            <v>A</v>
          </cell>
        </row>
      </sheetData>
      <sheetData sheetId="6600">
        <row r="9">
          <cell r="A9" t="str">
            <v>A</v>
          </cell>
        </row>
      </sheetData>
      <sheetData sheetId="6601">
        <row r="9">
          <cell r="A9" t="str">
            <v>A</v>
          </cell>
        </row>
      </sheetData>
      <sheetData sheetId="6602">
        <row r="9">
          <cell r="A9" t="str">
            <v>A</v>
          </cell>
        </row>
      </sheetData>
      <sheetData sheetId="6603">
        <row r="9">
          <cell r="A9" t="str">
            <v>A</v>
          </cell>
        </row>
      </sheetData>
      <sheetData sheetId="6604">
        <row r="9">
          <cell r="A9" t="str">
            <v>A</v>
          </cell>
        </row>
      </sheetData>
      <sheetData sheetId="6605">
        <row r="9">
          <cell r="A9" t="str">
            <v>A</v>
          </cell>
        </row>
      </sheetData>
      <sheetData sheetId="6606">
        <row r="9">
          <cell r="A9" t="str">
            <v>A</v>
          </cell>
        </row>
      </sheetData>
      <sheetData sheetId="6607">
        <row r="9">
          <cell r="A9" t="str">
            <v>A</v>
          </cell>
        </row>
      </sheetData>
      <sheetData sheetId="6608">
        <row r="9">
          <cell r="A9" t="str">
            <v>A</v>
          </cell>
        </row>
      </sheetData>
      <sheetData sheetId="6609">
        <row r="9">
          <cell r="A9" t="str">
            <v>A</v>
          </cell>
        </row>
      </sheetData>
      <sheetData sheetId="6610">
        <row r="9">
          <cell r="A9" t="str">
            <v>A</v>
          </cell>
        </row>
      </sheetData>
      <sheetData sheetId="6611">
        <row r="9">
          <cell r="A9" t="str">
            <v>A</v>
          </cell>
        </row>
      </sheetData>
      <sheetData sheetId="6612">
        <row r="9">
          <cell r="A9" t="str">
            <v>A</v>
          </cell>
        </row>
      </sheetData>
      <sheetData sheetId="6613">
        <row r="9">
          <cell r="A9" t="str">
            <v>A</v>
          </cell>
        </row>
      </sheetData>
      <sheetData sheetId="6614">
        <row r="9">
          <cell r="A9" t="str">
            <v>A</v>
          </cell>
        </row>
      </sheetData>
      <sheetData sheetId="6615">
        <row r="9">
          <cell r="A9" t="str">
            <v>A</v>
          </cell>
        </row>
      </sheetData>
      <sheetData sheetId="6616">
        <row r="9">
          <cell r="A9" t="str">
            <v>A</v>
          </cell>
        </row>
      </sheetData>
      <sheetData sheetId="6617">
        <row r="9">
          <cell r="A9" t="str">
            <v>A</v>
          </cell>
        </row>
      </sheetData>
      <sheetData sheetId="6618">
        <row r="9">
          <cell r="A9" t="str">
            <v>A</v>
          </cell>
        </row>
      </sheetData>
      <sheetData sheetId="6619">
        <row r="9">
          <cell r="A9" t="str">
            <v>A</v>
          </cell>
        </row>
      </sheetData>
      <sheetData sheetId="6620">
        <row r="9">
          <cell r="A9" t="str">
            <v>A</v>
          </cell>
        </row>
      </sheetData>
      <sheetData sheetId="6621">
        <row r="9">
          <cell r="A9" t="str">
            <v>A</v>
          </cell>
        </row>
      </sheetData>
      <sheetData sheetId="6622">
        <row r="9">
          <cell r="A9" t="str">
            <v>A</v>
          </cell>
        </row>
      </sheetData>
      <sheetData sheetId="6623">
        <row r="9">
          <cell r="A9" t="str">
            <v>A</v>
          </cell>
        </row>
      </sheetData>
      <sheetData sheetId="6624">
        <row r="9">
          <cell r="A9" t="str">
            <v>A</v>
          </cell>
        </row>
      </sheetData>
      <sheetData sheetId="6625">
        <row r="9">
          <cell r="A9" t="str">
            <v>A</v>
          </cell>
        </row>
      </sheetData>
      <sheetData sheetId="6626">
        <row r="9">
          <cell r="A9" t="str">
            <v>A</v>
          </cell>
        </row>
      </sheetData>
      <sheetData sheetId="6627">
        <row r="9">
          <cell r="A9" t="str">
            <v>A</v>
          </cell>
        </row>
      </sheetData>
      <sheetData sheetId="6628">
        <row r="9">
          <cell r="A9" t="str">
            <v>A</v>
          </cell>
        </row>
      </sheetData>
      <sheetData sheetId="6629">
        <row r="9">
          <cell r="A9" t="str">
            <v>A</v>
          </cell>
        </row>
      </sheetData>
      <sheetData sheetId="6630">
        <row r="9">
          <cell r="A9" t="str">
            <v>A</v>
          </cell>
        </row>
      </sheetData>
      <sheetData sheetId="6631">
        <row r="9">
          <cell r="A9" t="str">
            <v>A</v>
          </cell>
        </row>
      </sheetData>
      <sheetData sheetId="6632">
        <row r="9">
          <cell r="A9" t="str">
            <v>A</v>
          </cell>
        </row>
      </sheetData>
      <sheetData sheetId="6633">
        <row r="9">
          <cell r="A9" t="str">
            <v>A</v>
          </cell>
        </row>
      </sheetData>
      <sheetData sheetId="6634">
        <row r="9">
          <cell r="A9" t="str">
            <v>A</v>
          </cell>
        </row>
      </sheetData>
      <sheetData sheetId="6635">
        <row r="9">
          <cell r="A9" t="str">
            <v>A</v>
          </cell>
        </row>
      </sheetData>
      <sheetData sheetId="6636">
        <row r="9">
          <cell r="A9" t="str">
            <v>A</v>
          </cell>
        </row>
      </sheetData>
      <sheetData sheetId="6637">
        <row r="9">
          <cell r="A9" t="str">
            <v>A</v>
          </cell>
        </row>
      </sheetData>
      <sheetData sheetId="6638">
        <row r="9">
          <cell r="A9" t="str">
            <v>A</v>
          </cell>
        </row>
      </sheetData>
      <sheetData sheetId="6639">
        <row r="9">
          <cell r="A9" t="str">
            <v>A</v>
          </cell>
        </row>
      </sheetData>
      <sheetData sheetId="6640">
        <row r="9">
          <cell r="A9" t="str">
            <v>A</v>
          </cell>
        </row>
      </sheetData>
      <sheetData sheetId="6641">
        <row r="9">
          <cell r="A9" t="str">
            <v>A</v>
          </cell>
        </row>
      </sheetData>
      <sheetData sheetId="6642">
        <row r="9">
          <cell r="A9" t="str">
            <v>A</v>
          </cell>
        </row>
      </sheetData>
      <sheetData sheetId="6643">
        <row r="9">
          <cell r="A9" t="str">
            <v>A</v>
          </cell>
        </row>
      </sheetData>
      <sheetData sheetId="6644">
        <row r="9">
          <cell r="A9" t="str">
            <v>A</v>
          </cell>
        </row>
      </sheetData>
      <sheetData sheetId="6645">
        <row r="9">
          <cell r="A9" t="str">
            <v>A</v>
          </cell>
        </row>
      </sheetData>
      <sheetData sheetId="6646">
        <row r="9">
          <cell r="A9" t="str">
            <v>A</v>
          </cell>
        </row>
      </sheetData>
      <sheetData sheetId="6647">
        <row r="9">
          <cell r="A9" t="str">
            <v>A</v>
          </cell>
        </row>
      </sheetData>
      <sheetData sheetId="6648">
        <row r="9">
          <cell r="A9" t="str">
            <v>A</v>
          </cell>
        </row>
      </sheetData>
      <sheetData sheetId="6649">
        <row r="9">
          <cell r="A9" t="str">
            <v>A</v>
          </cell>
        </row>
      </sheetData>
      <sheetData sheetId="6650">
        <row r="9">
          <cell r="A9" t="str">
            <v>A</v>
          </cell>
        </row>
      </sheetData>
      <sheetData sheetId="6651">
        <row r="9">
          <cell r="A9" t="str">
            <v>A</v>
          </cell>
        </row>
      </sheetData>
      <sheetData sheetId="6652">
        <row r="9">
          <cell r="A9" t="str">
            <v>A</v>
          </cell>
        </row>
      </sheetData>
      <sheetData sheetId="6653">
        <row r="9">
          <cell r="A9" t="str">
            <v>A</v>
          </cell>
        </row>
      </sheetData>
      <sheetData sheetId="6654">
        <row r="9">
          <cell r="A9" t="str">
            <v>A</v>
          </cell>
        </row>
      </sheetData>
      <sheetData sheetId="6655">
        <row r="9">
          <cell r="A9" t="str">
            <v>A</v>
          </cell>
        </row>
      </sheetData>
      <sheetData sheetId="6656">
        <row r="9">
          <cell r="A9" t="str">
            <v>A</v>
          </cell>
        </row>
      </sheetData>
      <sheetData sheetId="6657">
        <row r="9">
          <cell r="A9" t="str">
            <v>A</v>
          </cell>
        </row>
      </sheetData>
      <sheetData sheetId="6658">
        <row r="9">
          <cell r="A9" t="str">
            <v>A</v>
          </cell>
        </row>
      </sheetData>
      <sheetData sheetId="6659">
        <row r="9">
          <cell r="A9" t="str">
            <v>A</v>
          </cell>
        </row>
      </sheetData>
      <sheetData sheetId="6660">
        <row r="9">
          <cell r="A9" t="str">
            <v>A</v>
          </cell>
        </row>
      </sheetData>
      <sheetData sheetId="6661">
        <row r="9">
          <cell r="A9" t="str">
            <v>A</v>
          </cell>
        </row>
      </sheetData>
      <sheetData sheetId="6662">
        <row r="9">
          <cell r="A9" t="str">
            <v>A</v>
          </cell>
        </row>
      </sheetData>
      <sheetData sheetId="6663">
        <row r="9">
          <cell r="A9" t="str">
            <v>A</v>
          </cell>
        </row>
      </sheetData>
      <sheetData sheetId="6664">
        <row r="9">
          <cell r="A9" t="str">
            <v>A</v>
          </cell>
        </row>
      </sheetData>
      <sheetData sheetId="6665">
        <row r="9">
          <cell r="A9" t="str">
            <v>A</v>
          </cell>
        </row>
      </sheetData>
      <sheetData sheetId="6666">
        <row r="9">
          <cell r="A9" t="str">
            <v>A</v>
          </cell>
        </row>
      </sheetData>
      <sheetData sheetId="6667">
        <row r="9">
          <cell r="A9" t="str">
            <v>A</v>
          </cell>
        </row>
      </sheetData>
      <sheetData sheetId="6668">
        <row r="9">
          <cell r="A9" t="str">
            <v>A</v>
          </cell>
        </row>
      </sheetData>
      <sheetData sheetId="6669">
        <row r="9">
          <cell r="A9" t="str">
            <v>A</v>
          </cell>
        </row>
      </sheetData>
      <sheetData sheetId="6670">
        <row r="9">
          <cell r="A9" t="str">
            <v>A</v>
          </cell>
        </row>
      </sheetData>
      <sheetData sheetId="6671">
        <row r="9">
          <cell r="A9" t="str">
            <v>A</v>
          </cell>
        </row>
      </sheetData>
      <sheetData sheetId="6672">
        <row r="9">
          <cell r="A9" t="str">
            <v>A</v>
          </cell>
        </row>
      </sheetData>
      <sheetData sheetId="6673">
        <row r="9">
          <cell r="A9" t="str">
            <v>A</v>
          </cell>
        </row>
      </sheetData>
      <sheetData sheetId="6674">
        <row r="9">
          <cell r="A9" t="str">
            <v>A</v>
          </cell>
        </row>
      </sheetData>
      <sheetData sheetId="6675">
        <row r="9">
          <cell r="A9" t="str">
            <v>A</v>
          </cell>
        </row>
      </sheetData>
      <sheetData sheetId="6676">
        <row r="9">
          <cell r="A9" t="str">
            <v>A</v>
          </cell>
        </row>
      </sheetData>
      <sheetData sheetId="6677">
        <row r="9">
          <cell r="A9" t="str">
            <v>A</v>
          </cell>
        </row>
      </sheetData>
      <sheetData sheetId="6678">
        <row r="9">
          <cell r="A9" t="str">
            <v>A</v>
          </cell>
        </row>
      </sheetData>
      <sheetData sheetId="6679">
        <row r="9">
          <cell r="A9" t="str">
            <v>A</v>
          </cell>
        </row>
      </sheetData>
      <sheetData sheetId="6680">
        <row r="9">
          <cell r="A9" t="str">
            <v>A</v>
          </cell>
        </row>
      </sheetData>
      <sheetData sheetId="6681">
        <row r="9">
          <cell r="A9" t="str">
            <v>A</v>
          </cell>
        </row>
      </sheetData>
      <sheetData sheetId="6682">
        <row r="9">
          <cell r="A9" t="str">
            <v>A</v>
          </cell>
        </row>
      </sheetData>
      <sheetData sheetId="6683">
        <row r="9">
          <cell r="A9" t="str">
            <v>A</v>
          </cell>
        </row>
      </sheetData>
      <sheetData sheetId="6684">
        <row r="9">
          <cell r="A9" t="str">
            <v>A</v>
          </cell>
        </row>
      </sheetData>
      <sheetData sheetId="6685">
        <row r="9">
          <cell r="A9" t="str">
            <v>A</v>
          </cell>
        </row>
      </sheetData>
      <sheetData sheetId="6686">
        <row r="9">
          <cell r="A9" t="str">
            <v>A</v>
          </cell>
        </row>
      </sheetData>
      <sheetData sheetId="6687">
        <row r="9">
          <cell r="A9" t="str">
            <v>A</v>
          </cell>
        </row>
      </sheetData>
      <sheetData sheetId="6688">
        <row r="9">
          <cell r="A9" t="str">
            <v>A</v>
          </cell>
        </row>
      </sheetData>
      <sheetData sheetId="6689">
        <row r="9">
          <cell r="A9" t="str">
            <v>A</v>
          </cell>
        </row>
      </sheetData>
      <sheetData sheetId="6690">
        <row r="9">
          <cell r="A9" t="str">
            <v>A</v>
          </cell>
        </row>
      </sheetData>
      <sheetData sheetId="6691">
        <row r="9">
          <cell r="A9" t="str">
            <v>A</v>
          </cell>
        </row>
      </sheetData>
      <sheetData sheetId="6692">
        <row r="9">
          <cell r="A9" t="str">
            <v>A</v>
          </cell>
        </row>
      </sheetData>
      <sheetData sheetId="6693">
        <row r="9">
          <cell r="A9" t="str">
            <v>A</v>
          </cell>
        </row>
      </sheetData>
      <sheetData sheetId="6694">
        <row r="9">
          <cell r="A9" t="str">
            <v>A</v>
          </cell>
        </row>
      </sheetData>
      <sheetData sheetId="6695">
        <row r="9">
          <cell r="A9" t="str">
            <v>A</v>
          </cell>
        </row>
      </sheetData>
      <sheetData sheetId="6696">
        <row r="9">
          <cell r="A9" t="str">
            <v>A</v>
          </cell>
        </row>
      </sheetData>
      <sheetData sheetId="6697">
        <row r="9">
          <cell r="A9" t="str">
            <v>A</v>
          </cell>
        </row>
      </sheetData>
      <sheetData sheetId="6698">
        <row r="9">
          <cell r="A9" t="str">
            <v>A</v>
          </cell>
        </row>
      </sheetData>
      <sheetData sheetId="6699">
        <row r="9">
          <cell r="A9" t="str">
            <v>A</v>
          </cell>
        </row>
      </sheetData>
      <sheetData sheetId="6700">
        <row r="9">
          <cell r="A9" t="str">
            <v>A</v>
          </cell>
        </row>
      </sheetData>
      <sheetData sheetId="6701">
        <row r="9">
          <cell r="A9" t="str">
            <v>A</v>
          </cell>
        </row>
      </sheetData>
      <sheetData sheetId="6702">
        <row r="9">
          <cell r="A9" t="str">
            <v>A</v>
          </cell>
        </row>
      </sheetData>
      <sheetData sheetId="6703">
        <row r="9">
          <cell r="A9" t="str">
            <v>A</v>
          </cell>
        </row>
      </sheetData>
      <sheetData sheetId="6704" refreshError="1"/>
      <sheetData sheetId="6705">
        <row r="9">
          <cell r="A9" t="str">
            <v>A</v>
          </cell>
        </row>
      </sheetData>
      <sheetData sheetId="6706">
        <row r="9">
          <cell r="A9" t="str">
            <v>A</v>
          </cell>
        </row>
      </sheetData>
      <sheetData sheetId="6707">
        <row r="9">
          <cell r="A9" t="str">
            <v>A</v>
          </cell>
        </row>
      </sheetData>
      <sheetData sheetId="6708">
        <row r="9">
          <cell r="A9" t="str">
            <v>A</v>
          </cell>
        </row>
      </sheetData>
      <sheetData sheetId="6709">
        <row r="9">
          <cell r="A9" t="str">
            <v>A</v>
          </cell>
        </row>
      </sheetData>
      <sheetData sheetId="6710">
        <row r="9">
          <cell r="A9" t="str">
            <v>A</v>
          </cell>
        </row>
      </sheetData>
      <sheetData sheetId="6711">
        <row r="9">
          <cell r="A9" t="str">
            <v>A</v>
          </cell>
        </row>
      </sheetData>
      <sheetData sheetId="6712">
        <row r="9">
          <cell r="A9" t="str">
            <v>A</v>
          </cell>
        </row>
      </sheetData>
      <sheetData sheetId="6713">
        <row r="9">
          <cell r="A9" t="str">
            <v>A</v>
          </cell>
        </row>
      </sheetData>
      <sheetData sheetId="6714">
        <row r="9">
          <cell r="A9" t="str">
            <v>A</v>
          </cell>
        </row>
      </sheetData>
      <sheetData sheetId="6715">
        <row r="9">
          <cell r="A9" t="str">
            <v>A</v>
          </cell>
        </row>
      </sheetData>
      <sheetData sheetId="6716">
        <row r="9">
          <cell r="A9" t="str">
            <v>A</v>
          </cell>
        </row>
      </sheetData>
      <sheetData sheetId="6717">
        <row r="9">
          <cell r="A9" t="str">
            <v>A</v>
          </cell>
        </row>
      </sheetData>
      <sheetData sheetId="6718">
        <row r="9">
          <cell r="A9" t="str">
            <v>A</v>
          </cell>
        </row>
      </sheetData>
      <sheetData sheetId="6719">
        <row r="9">
          <cell r="A9" t="str">
            <v>A</v>
          </cell>
        </row>
      </sheetData>
      <sheetData sheetId="6720">
        <row r="9">
          <cell r="A9" t="str">
            <v>A</v>
          </cell>
        </row>
      </sheetData>
      <sheetData sheetId="6721">
        <row r="9">
          <cell r="A9" t="str">
            <v>A</v>
          </cell>
        </row>
      </sheetData>
      <sheetData sheetId="6722">
        <row r="9">
          <cell r="A9" t="str">
            <v>A</v>
          </cell>
        </row>
      </sheetData>
      <sheetData sheetId="6723">
        <row r="9">
          <cell r="A9" t="str">
            <v>A</v>
          </cell>
        </row>
      </sheetData>
      <sheetData sheetId="6724">
        <row r="9">
          <cell r="A9" t="str">
            <v>A</v>
          </cell>
        </row>
      </sheetData>
      <sheetData sheetId="6725">
        <row r="9">
          <cell r="A9" t="str">
            <v>A</v>
          </cell>
        </row>
      </sheetData>
      <sheetData sheetId="6726">
        <row r="9">
          <cell r="A9" t="str">
            <v>A</v>
          </cell>
        </row>
      </sheetData>
      <sheetData sheetId="6727">
        <row r="9">
          <cell r="A9" t="str">
            <v>A</v>
          </cell>
        </row>
      </sheetData>
      <sheetData sheetId="6728">
        <row r="9">
          <cell r="A9" t="str">
            <v>A</v>
          </cell>
        </row>
      </sheetData>
      <sheetData sheetId="6729">
        <row r="9">
          <cell r="A9" t="str">
            <v>A</v>
          </cell>
        </row>
      </sheetData>
      <sheetData sheetId="6730">
        <row r="9">
          <cell r="A9" t="str">
            <v>A</v>
          </cell>
        </row>
      </sheetData>
      <sheetData sheetId="6731">
        <row r="9">
          <cell r="A9" t="str">
            <v>A</v>
          </cell>
        </row>
      </sheetData>
      <sheetData sheetId="6732">
        <row r="9">
          <cell r="A9" t="str">
            <v>A</v>
          </cell>
        </row>
      </sheetData>
      <sheetData sheetId="6733">
        <row r="9">
          <cell r="A9" t="str">
            <v>A</v>
          </cell>
        </row>
      </sheetData>
      <sheetData sheetId="6734">
        <row r="9">
          <cell r="A9" t="str">
            <v>A</v>
          </cell>
        </row>
      </sheetData>
      <sheetData sheetId="6735">
        <row r="9">
          <cell r="A9" t="str">
            <v>A</v>
          </cell>
        </row>
      </sheetData>
      <sheetData sheetId="6736">
        <row r="9">
          <cell r="A9" t="str">
            <v>A</v>
          </cell>
        </row>
      </sheetData>
      <sheetData sheetId="6737">
        <row r="9">
          <cell r="A9" t="str">
            <v>A</v>
          </cell>
        </row>
      </sheetData>
      <sheetData sheetId="6738">
        <row r="9">
          <cell r="A9" t="str">
            <v>A</v>
          </cell>
        </row>
      </sheetData>
      <sheetData sheetId="6739">
        <row r="9">
          <cell r="A9" t="str">
            <v>A</v>
          </cell>
        </row>
      </sheetData>
      <sheetData sheetId="6740">
        <row r="9">
          <cell r="A9" t="str">
            <v>A</v>
          </cell>
        </row>
      </sheetData>
      <sheetData sheetId="6741">
        <row r="9">
          <cell r="A9" t="str">
            <v>A</v>
          </cell>
        </row>
      </sheetData>
      <sheetData sheetId="6742">
        <row r="9">
          <cell r="A9" t="str">
            <v>A</v>
          </cell>
        </row>
      </sheetData>
      <sheetData sheetId="6743">
        <row r="9">
          <cell r="A9" t="str">
            <v>A</v>
          </cell>
        </row>
      </sheetData>
      <sheetData sheetId="6744">
        <row r="9">
          <cell r="A9" t="str">
            <v>A</v>
          </cell>
        </row>
      </sheetData>
      <sheetData sheetId="6745">
        <row r="9">
          <cell r="A9" t="str">
            <v>A</v>
          </cell>
        </row>
      </sheetData>
      <sheetData sheetId="6746">
        <row r="9">
          <cell r="A9" t="str">
            <v>A</v>
          </cell>
        </row>
      </sheetData>
      <sheetData sheetId="6747">
        <row r="9">
          <cell r="A9" t="str">
            <v>A</v>
          </cell>
        </row>
      </sheetData>
      <sheetData sheetId="6748">
        <row r="9">
          <cell r="A9" t="str">
            <v>A</v>
          </cell>
        </row>
      </sheetData>
      <sheetData sheetId="6749">
        <row r="9">
          <cell r="A9" t="str">
            <v>A</v>
          </cell>
        </row>
      </sheetData>
      <sheetData sheetId="6750">
        <row r="9">
          <cell r="A9" t="str">
            <v>A</v>
          </cell>
        </row>
      </sheetData>
      <sheetData sheetId="6751">
        <row r="9">
          <cell r="A9" t="str">
            <v>A</v>
          </cell>
        </row>
      </sheetData>
      <sheetData sheetId="6752">
        <row r="9">
          <cell r="A9" t="str">
            <v>A</v>
          </cell>
        </row>
      </sheetData>
      <sheetData sheetId="6753">
        <row r="9">
          <cell r="A9" t="str">
            <v>A</v>
          </cell>
        </row>
      </sheetData>
      <sheetData sheetId="6754">
        <row r="9">
          <cell r="A9" t="str">
            <v>A</v>
          </cell>
        </row>
      </sheetData>
      <sheetData sheetId="6755">
        <row r="9">
          <cell r="A9" t="str">
            <v>A</v>
          </cell>
        </row>
      </sheetData>
      <sheetData sheetId="6756">
        <row r="9">
          <cell r="A9" t="str">
            <v>A</v>
          </cell>
        </row>
      </sheetData>
      <sheetData sheetId="6757">
        <row r="9">
          <cell r="A9" t="str">
            <v>A</v>
          </cell>
        </row>
      </sheetData>
      <sheetData sheetId="6758">
        <row r="9">
          <cell r="A9" t="str">
            <v>A</v>
          </cell>
        </row>
      </sheetData>
      <sheetData sheetId="6759">
        <row r="9">
          <cell r="A9" t="str">
            <v>A</v>
          </cell>
        </row>
      </sheetData>
      <sheetData sheetId="6760">
        <row r="9">
          <cell r="A9" t="str">
            <v>A</v>
          </cell>
        </row>
      </sheetData>
      <sheetData sheetId="6761">
        <row r="9">
          <cell r="A9" t="str">
            <v>A</v>
          </cell>
        </row>
      </sheetData>
      <sheetData sheetId="6762">
        <row r="9">
          <cell r="A9" t="str">
            <v>A</v>
          </cell>
        </row>
      </sheetData>
      <sheetData sheetId="6763">
        <row r="9">
          <cell r="A9" t="str">
            <v>A</v>
          </cell>
        </row>
      </sheetData>
      <sheetData sheetId="6764">
        <row r="9">
          <cell r="A9" t="str">
            <v>A</v>
          </cell>
        </row>
      </sheetData>
      <sheetData sheetId="6765">
        <row r="9">
          <cell r="A9" t="str">
            <v>A</v>
          </cell>
        </row>
      </sheetData>
      <sheetData sheetId="6766">
        <row r="9">
          <cell r="A9" t="str">
            <v>A</v>
          </cell>
        </row>
      </sheetData>
      <sheetData sheetId="6767">
        <row r="9">
          <cell r="A9" t="str">
            <v>A</v>
          </cell>
        </row>
      </sheetData>
      <sheetData sheetId="6768">
        <row r="9">
          <cell r="A9" t="str">
            <v>A</v>
          </cell>
        </row>
      </sheetData>
      <sheetData sheetId="6769">
        <row r="9">
          <cell r="A9" t="str">
            <v>A</v>
          </cell>
        </row>
      </sheetData>
      <sheetData sheetId="6770">
        <row r="9">
          <cell r="A9" t="str">
            <v>A</v>
          </cell>
        </row>
      </sheetData>
      <sheetData sheetId="6771">
        <row r="9">
          <cell r="A9" t="str">
            <v>A</v>
          </cell>
        </row>
      </sheetData>
      <sheetData sheetId="6772">
        <row r="9">
          <cell r="A9" t="str">
            <v>A</v>
          </cell>
        </row>
      </sheetData>
      <sheetData sheetId="6773">
        <row r="9">
          <cell r="A9" t="str">
            <v>A</v>
          </cell>
        </row>
      </sheetData>
      <sheetData sheetId="6774">
        <row r="9">
          <cell r="A9" t="str">
            <v>A</v>
          </cell>
        </row>
      </sheetData>
      <sheetData sheetId="6775">
        <row r="9">
          <cell r="A9" t="str">
            <v>A</v>
          </cell>
        </row>
      </sheetData>
      <sheetData sheetId="6776">
        <row r="9">
          <cell r="A9" t="str">
            <v>A</v>
          </cell>
        </row>
      </sheetData>
      <sheetData sheetId="6777">
        <row r="9">
          <cell r="A9" t="str">
            <v>A</v>
          </cell>
        </row>
      </sheetData>
      <sheetData sheetId="6778">
        <row r="9">
          <cell r="A9" t="str">
            <v>A</v>
          </cell>
        </row>
      </sheetData>
      <sheetData sheetId="6779">
        <row r="9">
          <cell r="A9" t="str">
            <v>A</v>
          </cell>
        </row>
      </sheetData>
      <sheetData sheetId="6780">
        <row r="9">
          <cell r="A9" t="str">
            <v>A</v>
          </cell>
        </row>
      </sheetData>
      <sheetData sheetId="6781">
        <row r="9">
          <cell r="A9" t="str">
            <v>A</v>
          </cell>
        </row>
      </sheetData>
      <sheetData sheetId="6782">
        <row r="9">
          <cell r="A9" t="str">
            <v>A</v>
          </cell>
        </row>
      </sheetData>
      <sheetData sheetId="6783">
        <row r="9">
          <cell r="A9" t="str">
            <v>A</v>
          </cell>
        </row>
      </sheetData>
      <sheetData sheetId="6784">
        <row r="9">
          <cell r="A9" t="str">
            <v>A</v>
          </cell>
        </row>
      </sheetData>
      <sheetData sheetId="6785">
        <row r="9">
          <cell r="A9" t="str">
            <v>A</v>
          </cell>
        </row>
      </sheetData>
      <sheetData sheetId="6786">
        <row r="9">
          <cell r="A9" t="str">
            <v>A</v>
          </cell>
        </row>
      </sheetData>
      <sheetData sheetId="6787">
        <row r="9">
          <cell r="A9" t="str">
            <v>A</v>
          </cell>
        </row>
      </sheetData>
      <sheetData sheetId="6788">
        <row r="9">
          <cell r="A9" t="str">
            <v>A</v>
          </cell>
        </row>
      </sheetData>
      <sheetData sheetId="6789">
        <row r="9">
          <cell r="A9" t="str">
            <v>A</v>
          </cell>
        </row>
      </sheetData>
      <sheetData sheetId="6790">
        <row r="9">
          <cell r="A9" t="str">
            <v>A</v>
          </cell>
        </row>
      </sheetData>
      <sheetData sheetId="6791">
        <row r="9">
          <cell r="A9" t="str">
            <v>A</v>
          </cell>
        </row>
      </sheetData>
      <sheetData sheetId="6792">
        <row r="9">
          <cell r="A9" t="str">
            <v>A</v>
          </cell>
        </row>
      </sheetData>
      <sheetData sheetId="6793">
        <row r="9">
          <cell r="A9" t="str">
            <v>A</v>
          </cell>
        </row>
      </sheetData>
      <sheetData sheetId="6794">
        <row r="9">
          <cell r="A9" t="str">
            <v>A</v>
          </cell>
        </row>
      </sheetData>
      <sheetData sheetId="6795">
        <row r="9">
          <cell r="A9" t="str">
            <v>A</v>
          </cell>
        </row>
      </sheetData>
      <sheetData sheetId="6796">
        <row r="9">
          <cell r="A9" t="str">
            <v>A</v>
          </cell>
        </row>
      </sheetData>
      <sheetData sheetId="6797">
        <row r="9">
          <cell r="A9" t="str">
            <v>A</v>
          </cell>
        </row>
      </sheetData>
      <sheetData sheetId="6798">
        <row r="9">
          <cell r="A9" t="str">
            <v>A</v>
          </cell>
        </row>
      </sheetData>
      <sheetData sheetId="6799">
        <row r="9">
          <cell r="A9" t="str">
            <v>A</v>
          </cell>
        </row>
      </sheetData>
      <sheetData sheetId="6800">
        <row r="9">
          <cell r="A9" t="str">
            <v>A</v>
          </cell>
        </row>
      </sheetData>
      <sheetData sheetId="6801">
        <row r="9">
          <cell r="A9" t="str">
            <v>A</v>
          </cell>
        </row>
      </sheetData>
      <sheetData sheetId="6802">
        <row r="9">
          <cell r="A9" t="str">
            <v>A</v>
          </cell>
        </row>
      </sheetData>
      <sheetData sheetId="6803">
        <row r="9">
          <cell r="A9" t="str">
            <v>A</v>
          </cell>
        </row>
      </sheetData>
      <sheetData sheetId="6804">
        <row r="9">
          <cell r="A9" t="str">
            <v>A</v>
          </cell>
        </row>
      </sheetData>
      <sheetData sheetId="6805">
        <row r="9">
          <cell r="A9" t="str">
            <v>A</v>
          </cell>
        </row>
      </sheetData>
      <sheetData sheetId="6806">
        <row r="9">
          <cell r="A9" t="str">
            <v>A</v>
          </cell>
        </row>
      </sheetData>
      <sheetData sheetId="6807">
        <row r="9">
          <cell r="A9" t="str">
            <v>A</v>
          </cell>
        </row>
      </sheetData>
      <sheetData sheetId="6808">
        <row r="9">
          <cell r="A9" t="str">
            <v>A</v>
          </cell>
        </row>
      </sheetData>
      <sheetData sheetId="6809">
        <row r="9">
          <cell r="A9" t="str">
            <v>A</v>
          </cell>
        </row>
      </sheetData>
      <sheetData sheetId="6810">
        <row r="9">
          <cell r="A9" t="str">
            <v>A</v>
          </cell>
        </row>
      </sheetData>
      <sheetData sheetId="6811">
        <row r="9">
          <cell r="A9" t="str">
            <v>A</v>
          </cell>
        </row>
      </sheetData>
      <sheetData sheetId="6812">
        <row r="9">
          <cell r="A9" t="str">
            <v>A</v>
          </cell>
        </row>
      </sheetData>
      <sheetData sheetId="6813">
        <row r="9">
          <cell r="A9" t="str">
            <v>A</v>
          </cell>
        </row>
      </sheetData>
      <sheetData sheetId="6814">
        <row r="9">
          <cell r="A9" t="str">
            <v>A</v>
          </cell>
        </row>
      </sheetData>
      <sheetData sheetId="6815">
        <row r="9">
          <cell r="A9" t="str">
            <v>A</v>
          </cell>
        </row>
      </sheetData>
      <sheetData sheetId="6816">
        <row r="9">
          <cell r="A9" t="str">
            <v>A</v>
          </cell>
        </row>
      </sheetData>
      <sheetData sheetId="6817">
        <row r="9">
          <cell r="A9" t="str">
            <v>A</v>
          </cell>
        </row>
      </sheetData>
      <sheetData sheetId="6818">
        <row r="9">
          <cell r="A9" t="str">
            <v>A</v>
          </cell>
        </row>
      </sheetData>
      <sheetData sheetId="6819">
        <row r="9">
          <cell r="A9" t="str">
            <v>A</v>
          </cell>
        </row>
      </sheetData>
      <sheetData sheetId="6820">
        <row r="9">
          <cell r="A9" t="str">
            <v>A</v>
          </cell>
        </row>
      </sheetData>
      <sheetData sheetId="6821">
        <row r="9">
          <cell r="A9" t="str">
            <v>A</v>
          </cell>
        </row>
      </sheetData>
      <sheetData sheetId="6822">
        <row r="9">
          <cell r="A9" t="str">
            <v>A</v>
          </cell>
        </row>
      </sheetData>
      <sheetData sheetId="6823">
        <row r="9">
          <cell r="A9" t="str">
            <v>A</v>
          </cell>
        </row>
      </sheetData>
      <sheetData sheetId="6824">
        <row r="9">
          <cell r="A9" t="str">
            <v>A</v>
          </cell>
        </row>
      </sheetData>
      <sheetData sheetId="6825">
        <row r="9">
          <cell r="A9" t="str">
            <v>A</v>
          </cell>
        </row>
      </sheetData>
      <sheetData sheetId="6826">
        <row r="9">
          <cell r="A9" t="str">
            <v>A</v>
          </cell>
        </row>
      </sheetData>
      <sheetData sheetId="6827">
        <row r="9">
          <cell r="A9" t="str">
            <v>A</v>
          </cell>
        </row>
      </sheetData>
      <sheetData sheetId="6828">
        <row r="9">
          <cell r="A9" t="str">
            <v>A</v>
          </cell>
        </row>
      </sheetData>
      <sheetData sheetId="6829">
        <row r="9">
          <cell r="A9" t="str">
            <v>A</v>
          </cell>
        </row>
      </sheetData>
      <sheetData sheetId="6830">
        <row r="9">
          <cell r="A9" t="str">
            <v>A</v>
          </cell>
        </row>
      </sheetData>
      <sheetData sheetId="6831">
        <row r="9">
          <cell r="A9" t="str">
            <v>A</v>
          </cell>
        </row>
      </sheetData>
      <sheetData sheetId="6832">
        <row r="9">
          <cell r="A9" t="str">
            <v>A</v>
          </cell>
        </row>
      </sheetData>
      <sheetData sheetId="6833">
        <row r="9">
          <cell r="A9" t="str">
            <v>A</v>
          </cell>
        </row>
      </sheetData>
      <sheetData sheetId="6834">
        <row r="9">
          <cell r="A9" t="str">
            <v>A</v>
          </cell>
        </row>
      </sheetData>
      <sheetData sheetId="6835">
        <row r="9">
          <cell r="A9" t="str">
            <v>A</v>
          </cell>
        </row>
      </sheetData>
      <sheetData sheetId="6836">
        <row r="9">
          <cell r="A9" t="str">
            <v>A</v>
          </cell>
        </row>
      </sheetData>
      <sheetData sheetId="6837">
        <row r="9">
          <cell r="A9" t="str">
            <v>A</v>
          </cell>
        </row>
      </sheetData>
      <sheetData sheetId="6838">
        <row r="9">
          <cell r="A9" t="str">
            <v>A</v>
          </cell>
        </row>
      </sheetData>
      <sheetData sheetId="6839">
        <row r="9">
          <cell r="A9" t="str">
            <v>A</v>
          </cell>
        </row>
      </sheetData>
      <sheetData sheetId="6840">
        <row r="9">
          <cell r="A9" t="str">
            <v>A</v>
          </cell>
        </row>
      </sheetData>
      <sheetData sheetId="6841">
        <row r="9">
          <cell r="A9" t="str">
            <v>A</v>
          </cell>
        </row>
      </sheetData>
      <sheetData sheetId="6842">
        <row r="9">
          <cell r="A9" t="str">
            <v>A</v>
          </cell>
        </row>
      </sheetData>
      <sheetData sheetId="6843">
        <row r="9">
          <cell r="A9" t="str">
            <v>A</v>
          </cell>
        </row>
      </sheetData>
      <sheetData sheetId="6844">
        <row r="9">
          <cell r="A9" t="str">
            <v>A</v>
          </cell>
        </row>
      </sheetData>
      <sheetData sheetId="6845">
        <row r="9">
          <cell r="A9" t="str">
            <v>A</v>
          </cell>
        </row>
      </sheetData>
      <sheetData sheetId="6846">
        <row r="9">
          <cell r="A9" t="str">
            <v>A</v>
          </cell>
        </row>
      </sheetData>
      <sheetData sheetId="6847">
        <row r="9">
          <cell r="A9" t="str">
            <v>A</v>
          </cell>
        </row>
      </sheetData>
      <sheetData sheetId="6848">
        <row r="9">
          <cell r="A9" t="str">
            <v>A</v>
          </cell>
        </row>
      </sheetData>
      <sheetData sheetId="6849">
        <row r="9">
          <cell r="A9" t="str">
            <v>A</v>
          </cell>
        </row>
      </sheetData>
      <sheetData sheetId="6850">
        <row r="9">
          <cell r="A9" t="str">
            <v>A</v>
          </cell>
        </row>
      </sheetData>
      <sheetData sheetId="6851">
        <row r="9">
          <cell r="A9" t="str">
            <v>A</v>
          </cell>
        </row>
      </sheetData>
      <sheetData sheetId="6852">
        <row r="9">
          <cell r="A9" t="str">
            <v>A</v>
          </cell>
        </row>
      </sheetData>
      <sheetData sheetId="6853">
        <row r="9">
          <cell r="A9" t="str">
            <v>A</v>
          </cell>
        </row>
      </sheetData>
      <sheetData sheetId="6854">
        <row r="9">
          <cell r="A9" t="str">
            <v>A</v>
          </cell>
        </row>
      </sheetData>
      <sheetData sheetId="6855">
        <row r="9">
          <cell r="A9" t="str">
            <v>A</v>
          </cell>
        </row>
      </sheetData>
      <sheetData sheetId="6856">
        <row r="9">
          <cell r="A9" t="str">
            <v>A</v>
          </cell>
        </row>
      </sheetData>
      <sheetData sheetId="6857">
        <row r="9">
          <cell r="A9" t="str">
            <v>A</v>
          </cell>
        </row>
      </sheetData>
      <sheetData sheetId="6858">
        <row r="9">
          <cell r="A9" t="str">
            <v>A</v>
          </cell>
        </row>
      </sheetData>
      <sheetData sheetId="6859">
        <row r="9">
          <cell r="A9" t="str">
            <v>A</v>
          </cell>
        </row>
      </sheetData>
      <sheetData sheetId="6860">
        <row r="9">
          <cell r="A9" t="str">
            <v>A</v>
          </cell>
        </row>
      </sheetData>
      <sheetData sheetId="6861">
        <row r="9">
          <cell r="A9" t="str">
            <v>A</v>
          </cell>
        </row>
      </sheetData>
      <sheetData sheetId="6862">
        <row r="9">
          <cell r="A9" t="str">
            <v>A</v>
          </cell>
        </row>
      </sheetData>
      <sheetData sheetId="6863">
        <row r="9">
          <cell r="A9" t="str">
            <v>A</v>
          </cell>
        </row>
      </sheetData>
      <sheetData sheetId="6864">
        <row r="9">
          <cell r="A9" t="str">
            <v>A</v>
          </cell>
        </row>
      </sheetData>
      <sheetData sheetId="6865">
        <row r="9">
          <cell r="A9" t="str">
            <v>A</v>
          </cell>
        </row>
      </sheetData>
      <sheetData sheetId="6866">
        <row r="9">
          <cell r="A9" t="str">
            <v>A</v>
          </cell>
        </row>
      </sheetData>
      <sheetData sheetId="6867">
        <row r="9">
          <cell r="A9" t="str">
            <v>A</v>
          </cell>
        </row>
      </sheetData>
      <sheetData sheetId="6868">
        <row r="9">
          <cell r="A9" t="str">
            <v>A</v>
          </cell>
        </row>
      </sheetData>
      <sheetData sheetId="6869">
        <row r="9">
          <cell r="A9" t="str">
            <v>A</v>
          </cell>
        </row>
      </sheetData>
      <sheetData sheetId="6870">
        <row r="9">
          <cell r="A9" t="str">
            <v>A</v>
          </cell>
        </row>
      </sheetData>
      <sheetData sheetId="6871">
        <row r="9">
          <cell r="A9" t="str">
            <v>A</v>
          </cell>
        </row>
      </sheetData>
      <sheetData sheetId="6872">
        <row r="9">
          <cell r="A9" t="str">
            <v>A</v>
          </cell>
        </row>
      </sheetData>
      <sheetData sheetId="6873">
        <row r="9">
          <cell r="A9" t="str">
            <v>A</v>
          </cell>
        </row>
      </sheetData>
      <sheetData sheetId="6874">
        <row r="9">
          <cell r="A9" t="str">
            <v>A</v>
          </cell>
        </row>
      </sheetData>
      <sheetData sheetId="6875">
        <row r="9">
          <cell r="A9" t="str">
            <v>A</v>
          </cell>
        </row>
      </sheetData>
      <sheetData sheetId="6876">
        <row r="9">
          <cell r="A9" t="str">
            <v>A</v>
          </cell>
        </row>
      </sheetData>
      <sheetData sheetId="6877">
        <row r="9">
          <cell r="A9" t="str">
            <v>A</v>
          </cell>
        </row>
      </sheetData>
      <sheetData sheetId="6878">
        <row r="9">
          <cell r="A9" t="str">
            <v>A</v>
          </cell>
        </row>
      </sheetData>
      <sheetData sheetId="6879">
        <row r="9">
          <cell r="A9" t="str">
            <v>A</v>
          </cell>
        </row>
      </sheetData>
      <sheetData sheetId="6880">
        <row r="9">
          <cell r="A9" t="str">
            <v>A</v>
          </cell>
        </row>
      </sheetData>
      <sheetData sheetId="6881">
        <row r="9">
          <cell r="A9" t="str">
            <v>A</v>
          </cell>
        </row>
      </sheetData>
      <sheetData sheetId="6882">
        <row r="9">
          <cell r="A9" t="str">
            <v>A</v>
          </cell>
        </row>
      </sheetData>
      <sheetData sheetId="6883">
        <row r="9">
          <cell r="A9" t="str">
            <v>A</v>
          </cell>
        </row>
      </sheetData>
      <sheetData sheetId="6884">
        <row r="9">
          <cell r="A9" t="str">
            <v>A</v>
          </cell>
        </row>
      </sheetData>
      <sheetData sheetId="6885">
        <row r="9">
          <cell r="A9" t="str">
            <v>A</v>
          </cell>
        </row>
      </sheetData>
      <sheetData sheetId="6886">
        <row r="9">
          <cell r="A9" t="str">
            <v>A</v>
          </cell>
        </row>
      </sheetData>
      <sheetData sheetId="6887">
        <row r="9">
          <cell r="A9" t="str">
            <v>A</v>
          </cell>
        </row>
      </sheetData>
      <sheetData sheetId="6888">
        <row r="9">
          <cell r="A9" t="str">
            <v>A</v>
          </cell>
        </row>
      </sheetData>
      <sheetData sheetId="6889">
        <row r="9">
          <cell r="A9" t="str">
            <v>A</v>
          </cell>
        </row>
      </sheetData>
      <sheetData sheetId="6890">
        <row r="9">
          <cell r="A9" t="str">
            <v>A</v>
          </cell>
        </row>
      </sheetData>
      <sheetData sheetId="6891">
        <row r="9">
          <cell r="A9" t="str">
            <v>A</v>
          </cell>
        </row>
      </sheetData>
      <sheetData sheetId="6892">
        <row r="9">
          <cell r="A9" t="str">
            <v>A</v>
          </cell>
        </row>
      </sheetData>
      <sheetData sheetId="6893">
        <row r="9">
          <cell r="A9" t="str">
            <v>A</v>
          </cell>
        </row>
      </sheetData>
      <sheetData sheetId="6894">
        <row r="9">
          <cell r="A9" t="str">
            <v>A</v>
          </cell>
        </row>
      </sheetData>
      <sheetData sheetId="6895">
        <row r="9">
          <cell r="A9" t="str">
            <v>A</v>
          </cell>
        </row>
      </sheetData>
      <sheetData sheetId="6896">
        <row r="9">
          <cell r="A9" t="str">
            <v>A</v>
          </cell>
        </row>
      </sheetData>
      <sheetData sheetId="6897">
        <row r="9">
          <cell r="A9" t="str">
            <v>A</v>
          </cell>
        </row>
      </sheetData>
      <sheetData sheetId="6898">
        <row r="9">
          <cell r="A9" t="str">
            <v>A</v>
          </cell>
        </row>
      </sheetData>
      <sheetData sheetId="6899">
        <row r="9">
          <cell r="A9" t="str">
            <v>A</v>
          </cell>
        </row>
      </sheetData>
      <sheetData sheetId="6900">
        <row r="9">
          <cell r="A9" t="str">
            <v>A</v>
          </cell>
        </row>
      </sheetData>
      <sheetData sheetId="6901">
        <row r="9">
          <cell r="A9" t="str">
            <v>A</v>
          </cell>
        </row>
      </sheetData>
      <sheetData sheetId="6902">
        <row r="9">
          <cell r="A9" t="str">
            <v>A</v>
          </cell>
        </row>
      </sheetData>
      <sheetData sheetId="6903">
        <row r="9">
          <cell r="A9" t="str">
            <v>A</v>
          </cell>
        </row>
      </sheetData>
      <sheetData sheetId="6904">
        <row r="9">
          <cell r="A9" t="str">
            <v>A</v>
          </cell>
        </row>
      </sheetData>
      <sheetData sheetId="6905">
        <row r="9">
          <cell r="A9" t="str">
            <v>A</v>
          </cell>
        </row>
      </sheetData>
      <sheetData sheetId="6906">
        <row r="9">
          <cell r="A9" t="str">
            <v>A</v>
          </cell>
        </row>
      </sheetData>
      <sheetData sheetId="6907">
        <row r="9">
          <cell r="A9" t="str">
            <v>A</v>
          </cell>
        </row>
      </sheetData>
      <sheetData sheetId="6908">
        <row r="9">
          <cell r="A9" t="str">
            <v>A</v>
          </cell>
        </row>
      </sheetData>
      <sheetData sheetId="6909">
        <row r="9">
          <cell r="A9" t="str">
            <v>A</v>
          </cell>
        </row>
      </sheetData>
      <sheetData sheetId="6910">
        <row r="9">
          <cell r="A9" t="str">
            <v>A</v>
          </cell>
        </row>
      </sheetData>
      <sheetData sheetId="6911">
        <row r="9">
          <cell r="A9" t="str">
            <v>A</v>
          </cell>
        </row>
      </sheetData>
      <sheetData sheetId="6912">
        <row r="9">
          <cell r="A9" t="str">
            <v>A</v>
          </cell>
        </row>
      </sheetData>
      <sheetData sheetId="6913">
        <row r="9">
          <cell r="A9" t="str">
            <v>A</v>
          </cell>
        </row>
      </sheetData>
      <sheetData sheetId="6914">
        <row r="9">
          <cell r="A9" t="str">
            <v>A</v>
          </cell>
        </row>
      </sheetData>
      <sheetData sheetId="6915">
        <row r="9">
          <cell r="A9" t="str">
            <v>A</v>
          </cell>
        </row>
      </sheetData>
      <sheetData sheetId="6916">
        <row r="9">
          <cell r="A9" t="str">
            <v>A</v>
          </cell>
        </row>
      </sheetData>
      <sheetData sheetId="6917">
        <row r="9">
          <cell r="A9" t="str">
            <v>A</v>
          </cell>
        </row>
      </sheetData>
      <sheetData sheetId="6918">
        <row r="9">
          <cell r="A9" t="str">
            <v>A</v>
          </cell>
        </row>
      </sheetData>
      <sheetData sheetId="6919">
        <row r="9">
          <cell r="A9" t="str">
            <v>A</v>
          </cell>
        </row>
      </sheetData>
      <sheetData sheetId="6920">
        <row r="9">
          <cell r="A9" t="str">
            <v>A</v>
          </cell>
        </row>
      </sheetData>
      <sheetData sheetId="6921">
        <row r="9">
          <cell r="A9" t="str">
            <v>A</v>
          </cell>
        </row>
      </sheetData>
      <sheetData sheetId="6922">
        <row r="9">
          <cell r="A9" t="str">
            <v>A</v>
          </cell>
        </row>
      </sheetData>
      <sheetData sheetId="6923">
        <row r="9">
          <cell r="A9" t="str">
            <v>A</v>
          </cell>
        </row>
      </sheetData>
      <sheetData sheetId="6924">
        <row r="9">
          <cell r="A9" t="str">
            <v>A</v>
          </cell>
        </row>
      </sheetData>
      <sheetData sheetId="6925">
        <row r="9">
          <cell r="A9" t="str">
            <v>A</v>
          </cell>
        </row>
      </sheetData>
      <sheetData sheetId="6926">
        <row r="9">
          <cell r="A9" t="str">
            <v>A</v>
          </cell>
        </row>
      </sheetData>
      <sheetData sheetId="6927">
        <row r="9">
          <cell r="A9" t="str">
            <v>A</v>
          </cell>
        </row>
      </sheetData>
      <sheetData sheetId="6928">
        <row r="9">
          <cell r="A9" t="str">
            <v>A</v>
          </cell>
        </row>
      </sheetData>
      <sheetData sheetId="6929">
        <row r="9">
          <cell r="A9" t="str">
            <v>A</v>
          </cell>
        </row>
      </sheetData>
      <sheetData sheetId="6930">
        <row r="9">
          <cell r="A9" t="str">
            <v>A</v>
          </cell>
        </row>
      </sheetData>
      <sheetData sheetId="6931">
        <row r="9">
          <cell r="A9" t="str">
            <v>A</v>
          </cell>
        </row>
      </sheetData>
      <sheetData sheetId="6932">
        <row r="9">
          <cell r="A9" t="str">
            <v>A</v>
          </cell>
        </row>
      </sheetData>
      <sheetData sheetId="6933">
        <row r="9">
          <cell r="A9" t="str">
            <v>A</v>
          </cell>
        </row>
      </sheetData>
      <sheetData sheetId="6934">
        <row r="9">
          <cell r="A9" t="str">
            <v>A</v>
          </cell>
        </row>
      </sheetData>
      <sheetData sheetId="6935">
        <row r="9">
          <cell r="A9" t="str">
            <v>A</v>
          </cell>
        </row>
      </sheetData>
      <sheetData sheetId="6936">
        <row r="9">
          <cell r="A9" t="str">
            <v>A</v>
          </cell>
        </row>
      </sheetData>
      <sheetData sheetId="6937">
        <row r="9">
          <cell r="A9" t="str">
            <v>A</v>
          </cell>
        </row>
      </sheetData>
      <sheetData sheetId="6938">
        <row r="9">
          <cell r="A9" t="str">
            <v>A</v>
          </cell>
        </row>
      </sheetData>
      <sheetData sheetId="6939">
        <row r="9">
          <cell r="A9" t="str">
            <v>A</v>
          </cell>
        </row>
      </sheetData>
      <sheetData sheetId="6940">
        <row r="9">
          <cell r="A9" t="str">
            <v>A</v>
          </cell>
        </row>
      </sheetData>
      <sheetData sheetId="6941">
        <row r="9">
          <cell r="A9" t="str">
            <v>A</v>
          </cell>
        </row>
      </sheetData>
      <sheetData sheetId="6942">
        <row r="9">
          <cell r="A9" t="str">
            <v>A</v>
          </cell>
        </row>
      </sheetData>
      <sheetData sheetId="6943">
        <row r="9">
          <cell r="A9" t="str">
            <v>A</v>
          </cell>
        </row>
      </sheetData>
      <sheetData sheetId="6944">
        <row r="9">
          <cell r="A9" t="str">
            <v>A</v>
          </cell>
        </row>
      </sheetData>
      <sheetData sheetId="6945">
        <row r="9">
          <cell r="A9" t="str">
            <v>A</v>
          </cell>
        </row>
      </sheetData>
      <sheetData sheetId="6946">
        <row r="9">
          <cell r="A9" t="str">
            <v>A</v>
          </cell>
        </row>
      </sheetData>
      <sheetData sheetId="6947">
        <row r="9">
          <cell r="A9" t="str">
            <v>A</v>
          </cell>
        </row>
      </sheetData>
      <sheetData sheetId="6948">
        <row r="9">
          <cell r="A9" t="str">
            <v>A</v>
          </cell>
        </row>
      </sheetData>
      <sheetData sheetId="6949">
        <row r="9">
          <cell r="A9" t="str">
            <v>A</v>
          </cell>
        </row>
      </sheetData>
      <sheetData sheetId="6950">
        <row r="9">
          <cell r="A9" t="str">
            <v>A</v>
          </cell>
        </row>
      </sheetData>
      <sheetData sheetId="6951">
        <row r="9">
          <cell r="A9" t="str">
            <v>A</v>
          </cell>
        </row>
      </sheetData>
      <sheetData sheetId="6952">
        <row r="9">
          <cell r="A9" t="str">
            <v>A</v>
          </cell>
        </row>
      </sheetData>
      <sheetData sheetId="6953">
        <row r="9">
          <cell r="A9" t="str">
            <v>A</v>
          </cell>
        </row>
      </sheetData>
      <sheetData sheetId="6954">
        <row r="9">
          <cell r="A9" t="str">
            <v>A</v>
          </cell>
        </row>
      </sheetData>
      <sheetData sheetId="6955">
        <row r="9">
          <cell r="A9" t="str">
            <v>A</v>
          </cell>
        </row>
      </sheetData>
      <sheetData sheetId="6956">
        <row r="9">
          <cell r="A9" t="str">
            <v>A</v>
          </cell>
        </row>
      </sheetData>
      <sheetData sheetId="6957">
        <row r="9">
          <cell r="A9" t="str">
            <v>A</v>
          </cell>
        </row>
      </sheetData>
      <sheetData sheetId="6958">
        <row r="9">
          <cell r="A9" t="str">
            <v>A</v>
          </cell>
        </row>
      </sheetData>
      <sheetData sheetId="6959">
        <row r="9">
          <cell r="A9" t="str">
            <v>A</v>
          </cell>
        </row>
      </sheetData>
      <sheetData sheetId="6960">
        <row r="9">
          <cell r="A9" t="str">
            <v>A</v>
          </cell>
        </row>
      </sheetData>
      <sheetData sheetId="6961">
        <row r="9">
          <cell r="A9" t="str">
            <v>A</v>
          </cell>
        </row>
      </sheetData>
      <sheetData sheetId="6962">
        <row r="9">
          <cell r="A9" t="str">
            <v>A</v>
          </cell>
        </row>
      </sheetData>
      <sheetData sheetId="6963">
        <row r="9">
          <cell r="A9" t="str">
            <v>A</v>
          </cell>
        </row>
      </sheetData>
      <sheetData sheetId="6964">
        <row r="9">
          <cell r="A9" t="str">
            <v>A</v>
          </cell>
        </row>
      </sheetData>
      <sheetData sheetId="6965">
        <row r="9">
          <cell r="A9" t="str">
            <v>A</v>
          </cell>
        </row>
      </sheetData>
      <sheetData sheetId="6966">
        <row r="9">
          <cell r="A9" t="str">
            <v>A</v>
          </cell>
        </row>
      </sheetData>
      <sheetData sheetId="6967">
        <row r="9">
          <cell r="A9" t="str">
            <v>A</v>
          </cell>
        </row>
      </sheetData>
      <sheetData sheetId="6968">
        <row r="9">
          <cell r="A9" t="str">
            <v>A</v>
          </cell>
        </row>
      </sheetData>
      <sheetData sheetId="6969">
        <row r="9">
          <cell r="A9" t="str">
            <v>A</v>
          </cell>
        </row>
      </sheetData>
      <sheetData sheetId="6970">
        <row r="9">
          <cell r="A9" t="str">
            <v>A</v>
          </cell>
        </row>
      </sheetData>
      <sheetData sheetId="6971">
        <row r="9">
          <cell r="A9" t="str">
            <v>A</v>
          </cell>
        </row>
      </sheetData>
      <sheetData sheetId="6972">
        <row r="9">
          <cell r="A9" t="str">
            <v>A</v>
          </cell>
        </row>
      </sheetData>
      <sheetData sheetId="6973">
        <row r="9">
          <cell r="A9" t="str">
            <v>A</v>
          </cell>
        </row>
      </sheetData>
      <sheetData sheetId="6974">
        <row r="9">
          <cell r="A9" t="str">
            <v>A</v>
          </cell>
        </row>
      </sheetData>
      <sheetData sheetId="6975">
        <row r="9">
          <cell r="A9" t="str">
            <v>A</v>
          </cell>
        </row>
      </sheetData>
      <sheetData sheetId="6976">
        <row r="9">
          <cell r="A9" t="str">
            <v>A</v>
          </cell>
        </row>
      </sheetData>
      <sheetData sheetId="6977">
        <row r="9">
          <cell r="A9" t="str">
            <v>A</v>
          </cell>
        </row>
      </sheetData>
      <sheetData sheetId="6978">
        <row r="9">
          <cell r="A9" t="str">
            <v>A</v>
          </cell>
        </row>
      </sheetData>
      <sheetData sheetId="6979">
        <row r="9">
          <cell r="A9" t="str">
            <v>A</v>
          </cell>
        </row>
      </sheetData>
      <sheetData sheetId="6980">
        <row r="9">
          <cell r="A9" t="str">
            <v>A</v>
          </cell>
        </row>
      </sheetData>
      <sheetData sheetId="6981">
        <row r="9">
          <cell r="A9" t="str">
            <v>A</v>
          </cell>
        </row>
      </sheetData>
      <sheetData sheetId="6982">
        <row r="9">
          <cell r="A9" t="str">
            <v>A</v>
          </cell>
        </row>
      </sheetData>
      <sheetData sheetId="6983">
        <row r="9">
          <cell r="A9" t="str">
            <v>A</v>
          </cell>
        </row>
      </sheetData>
      <sheetData sheetId="6984">
        <row r="9">
          <cell r="A9" t="str">
            <v>A</v>
          </cell>
        </row>
      </sheetData>
      <sheetData sheetId="6985">
        <row r="9">
          <cell r="A9" t="str">
            <v>A</v>
          </cell>
        </row>
      </sheetData>
      <sheetData sheetId="6986">
        <row r="9">
          <cell r="A9" t="str">
            <v>A</v>
          </cell>
        </row>
      </sheetData>
      <sheetData sheetId="6987">
        <row r="9">
          <cell r="A9" t="str">
            <v>A</v>
          </cell>
        </row>
      </sheetData>
      <sheetData sheetId="6988">
        <row r="9">
          <cell r="A9" t="str">
            <v>A</v>
          </cell>
        </row>
      </sheetData>
      <sheetData sheetId="6989">
        <row r="9">
          <cell r="A9" t="str">
            <v>A</v>
          </cell>
        </row>
      </sheetData>
      <sheetData sheetId="6990">
        <row r="9">
          <cell r="A9" t="str">
            <v>A</v>
          </cell>
        </row>
      </sheetData>
      <sheetData sheetId="6991">
        <row r="9">
          <cell r="A9" t="str">
            <v>A</v>
          </cell>
        </row>
      </sheetData>
      <sheetData sheetId="6992">
        <row r="9">
          <cell r="A9" t="str">
            <v>A</v>
          </cell>
        </row>
      </sheetData>
      <sheetData sheetId="6993">
        <row r="9">
          <cell r="A9" t="str">
            <v>A</v>
          </cell>
        </row>
      </sheetData>
      <sheetData sheetId="6994">
        <row r="9">
          <cell r="A9" t="str">
            <v>A</v>
          </cell>
        </row>
      </sheetData>
      <sheetData sheetId="6995">
        <row r="9">
          <cell r="A9" t="str">
            <v>A</v>
          </cell>
        </row>
      </sheetData>
      <sheetData sheetId="6996">
        <row r="9">
          <cell r="A9" t="str">
            <v>A</v>
          </cell>
        </row>
      </sheetData>
      <sheetData sheetId="6997">
        <row r="9">
          <cell r="A9" t="str">
            <v>A</v>
          </cell>
        </row>
      </sheetData>
      <sheetData sheetId="6998">
        <row r="9">
          <cell r="A9" t="str">
            <v>A</v>
          </cell>
        </row>
      </sheetData>
      <sheetData sheetId="6999">
        <row r="9">
          <cell r="A9" t="str">
            <v>A</v>
          </cell>
        </row>
      </sheetData>
      <sheetData sheetId="7000">
        <row r="9">
          <cell r="A9" t="str">
            <v>A</v>
          </cell>
        </row>
      </sheetData>
      <sheetData sheetId="7001">
        <row r="9">
          <cell r="A9" t="str">
            <v>A</v>
          </cell>
        </row>
      </sheetData>
      <sheetData sheetId="7002">
        <row r="9">
          <cell r="A9" t="str">
            <v>A</v>
          </cell>
        </row>
      </sheetData>
      <sheetData sheetId="7003">
        <row r="9">
          <cell r="A9" t="str">
            <v>A</v>
          </cell>
        </row>
      </sheetData>
      <sheetData sheetId="7004">
        <row r="9">
          <cell r="A9" t="str">
            <v>A</v>
          </cell>
        </row>
      </sheetData>
      <sheetData sheetId="7005">
        <row r="9">
          <cell r="A9" t="str">
            <v>A</v>
          </cell>
        </row>
      </sheetData>
      <sheetData sheetId="7006">
        <row r="9">
          <cell r="A9" t="str">
            <v>A</v>
          </cell>
        </row>
      </sheetData>
      <sheetData sheetId="7007">
        <row r="9">
          <cell r="A9" t="str">
            <v>A</v>
          </cell>
        </row>
      </sheetData>
      <sheetData sheetId="7008">
        <row r="9">
          <cell r="A9" t="str">
            <v>A</v>
          </cell>
        </row>
      </sheetData>
      <sheetData sheetId="7009">
        <row r="9">
          <cell r="A9" t="str">
            <v>A</v>
          </cell>
        </row>
      </sheetData>
      <sheetData sheetId="7010">
        <row r="9">
          <cell r="A9" t="str">
            <v>A</v>
          </cell>
        </row>
      </sheetData>
      <sheetData sheetId="7011">
        <row r="9">
          <cell r="A9" t="str">
            <v>A</v>
          </cell>
        </row>
      </sheetData>
      <sheetData sheetId="7012">
        <row r="9">
          <cell r="A9" t="str">
            <v>A</v>
          </cell>
        </row>
      </sheetData>
      <sheetData sheetId="7013">
        <row r="9">
          <cell r="A9" t="str">
            <v>A</v>
          </cell>
        </row>
      </sheetData>
      <sheetData sheetId="7014">
        <row r="9">
          <cell r="A9" t="str">
            <v>A</v>
          </cell>
        </row>
      </sheetData>
      <sheetData sheetId="7015">
        <row r="9">
          <cell r="A9" t="str">
            <v>A</v>
          </cell>
        </row>
      </sheetData>
      <sheetData sheetId="7016">
        <row r="9">
          <cell r="A9" t="str">
            <v>A</v>
          </cell>
        </row>
      </sheetData>
      <sheetData sheetId="7017">
        <row r="9">
          <cell r="A9" t="str">
            <v>A</v>
          </cell>
        </row>
      </sheetData>
      <sheetData sheetId="7018">
        <row r="9">
          <cell r="A9" t="str">
            <v>A</v>
          </cell>
        </row>
      </sheetData>
      <sheetData sheetId="7019">
        <row r="9">
          <cell r="A9" t="str">
            <v>A</v>
          </cell>
        </row>
      </sheetData>
      <sheetData sheetId="7020">
        <row r="9">
          <cell r="A9" t="str">
            <v>A</v>
          </cell>
        </row>
      </sheetData>
      <sheetData sheetId="7021">
        <row r="9">
          <cell r="A9" t="str">
            <v>A</v>
          </cell>
        </row>
      </sheetData>
      <sheetData sheetId="7022">
        <row r="9">
          <cell r="A9" t="str">
            <v>A</v>
          </cell>
        </row>
      </sheetData>
      <sheetData sheetId="7023">
        <row r="9">
          <cell r="A9" t="str">
            <v>A</v>
          </cell>
        </row>
      </sheetData>
      <sheetData sheetId="7024">
        <row r="9">
          <cell r="A9" t="str">
            <v>A</v>
          </cell>
        </row>
      </sheetData>
      <sheetData sheetId="7025">
        <row r="9">
          <cell r="A9" t="str">
            <v>A</v>
          </cell>
        </row>
      </sheetData>
      <sheetData sheetId="7026">
        <row r="9">
          <cell r="A9" t="str">
            <v>A</v>
          </cell>
        </row>
      </sheetData>
      <sheetData sheetId="7027">
        <row r="9">
          <cell r="A9" t="str">
            <v>A</v>
          </cell>
        </row>
      </sheetData>
      <sheetData sheetId="7028">
        <row r="9">
          <cell r="A9" t="str">
            <v>A</v>
          </cell>
        </row>
      </sheetData>
      <sheetData sheetId="7029">
        <row r="9">
          <cell r="A9" t="str">
            <v>A</v>
          </cell>
        </row>
      </sheetData>
      <sheetData sheetId="7030">
        <row r="9">
          <cell r="A9" t="str">
            <v>A</v>
          </cell>
        </row>
      </sheetData>
      <sheetData sheetId="7031">
        <row r="9">
          <cell r="A9" t="str">
            <v>A</v>
          </cell>
        </row>
      </sheetData>
      <sheetData sheetId="7032">
        <row r="9">
          <cell r="A9" t="str">
            <v>A</v>
          </cell>
        </row>
      </sheetData>
      <sheetData sheetId="7033">
        <row r="9">
          <cell r="A9" t="str">
            <v>A</v>
          </cell>
        </row>
      </sheetData>
      <sheetData sheetId="7034">
        <row r="9">
          <cell r="A9" t="str">
            <v>A</v>
          </cell>
        </row>
      </sheetData>
      <sheetData sheetId="7035">
        <row r="9">
          <cell r="A9" t="str">
            <v>A</v>
          </cell>
        </row>
      </sheetData>
      <sheetData sheetId="7036">
        <row r="9">
          <cell r="A9" t="str">
            <v>A</v>
          </cell>
        </row>
      </sheetData>
      <sheetData sheetId="7037">
        <row r="9">
          <cell r="A9" t="str">
            <v>A</v>
          </cell>
        </row>
      </sheetData>
      <sheetData sheetId="7038">
        <row r="9">
          <cell r="A9" t="str">
            <v>A</v>
          </cell>
        </row>
      </sheetData>
      <sheetData sheetId="7039">
        <row r="9">
          <cell r="A9" t="str">
            <v>A</v>
          </cell>
        </row>
      </sheetData>
      <sheetData sheetId="7040">
        <row r="9">
          <cell r="A9" t="str">
            <v>A</v>
          </cell>
        </row>
      </sheetData>
      <sheetData sheetId="7041">
        <row r="9">
          <cell r="A9" t="str">
            <v>A</v>
          </cell>
        </row>
      </sheetData>
      <sheetData sheetId="7042">
        <row r="9">
          <cell r="A9" t="str">
            <v>A</v>
          </cell>
        </row>
      </sheetData>
      <sheetData sheetId="7043">
        <row r="9">
          <cell r="A9" t="str">
            <v>A</v>
          </cell>
        </row>
      </sheetData>
      <sheetData sheetId="7044">
        <row r="9">
          <cell r="A9" t="str">
            <v>A</v>
          </cell>
        </row>
      </sheetData>
      <sheetData sheetId="7045">
        <row r="9">
          <cell r="A9" t="str">
            <v>A</v>
          </cell>
        </row>
      </sheetData>
      <sheetData sheetId="7046">
        <row r="9">
          <cell r="A9" t="str">
            <v>A</v>
          </cell>
        </row>
      </sheetData>
      <sheetData sheetId="7047">
        <row r="9">
          <cell r="A9" t="str">
            <v>A</v>
          </cell>
        </row>
      </sheetData>
      <sheetData sheetId="7048">
        <row r="9">
          <cell r="A9" t="str">
            <v>A</v>
          </cell>
        </row>
      </sheetData>
      <sheetData sheetId="7049">
        <row r="9">
          <cell r="A9" t="str">
            <v>A</v>
          </cell>
        </row>
      </sheetData>
      <sheetData sheetId="7050">
        <row r="9">
          <cell r="A9" t="str">
            <v>A</v>
          </cell>
        </row>
      </sheetData>
      <sheetData sheetId="7051">
        <row r="9">
          <cell r="A9" t="str">
            <v>A</v>
          </cell>
        </row>
      </sheetData>
      <sheetData sheetId="7052">
        <row r="9">
          <cell r="A9" t="str">
            <v>A</v>
          </cell>
        </row>
      </sheetData>
      <sheetData sheetId="7053">
        <row r="9">
          <cell r="A9" t="str">
            <v>A</v>
          </cell>
        </row>
      </sheetData>
      <sheetData sheetId="7054">
        <row r="9">
          <cell r="A9" t="str">
            <v>A</v>
          </cell>
        </row>
      </sheetData>
      <sheetData sheetId="7055">
        <row r="9">
          <cell r="A9" t="str">
            <v>A</v>
          </cell>
        </row>
      </sheetData>
      <sheetData sheetId="7056">
        <row r="9">
          <cell r="A9" t="str">
            <v>A</v>
          </cell>
        </row>
      </sheetData>
      <sheetData sheetId="7057">
        <row r="9">
          <cell r="A9" t="str">
            <v>A</v>
          </cell>
        </row>
      </sheetData>
      <sheetData sheetId="7058">
        <row r="9">
          <cell r="A9" t="str">
            <v>A</v>
          </cell>
        </row>
      </sheetData>
      <sheetData sheetId="7059">
        <row r="9">
          <cell r="A9" t="str">
            <v>A</v>
          </cell>
        </row>
      </sheetData>
      <sheetData sheetId="7060">
        <row r="9">
          <cell r="A9" t="str">
            <v>A</v>
          </cell>
        </row>
      </sheetData>
      <sheetData sheetId="7061">
        <row r="9">
          <cell r="A9" t="str">
            <v>A</v>
          </cell>
        </row>
      </sheetData>
      <sheetData sheetId="7062">
        <row r="9">
          <cell r="A9" t="str">
            <v>A</v>
          </cell>
        </row>
      </sheetData>
      <sheetData sheetId="7063">
        <row r="9">
          <cell r="A9" t="str">
            <v>A</v>
          </cell>
        </row>
      </sheetData>
      <sheetData sheetId="7064">
        <row r="9">
          <cell r="A9" t="str">
            <v>A</v>
          </cell>
        </row>
      </sheetData>
      <sheetData sheetId="7065">
        <row r="9">
          <cell r="A9" t="str">
            <v>A</v>
          </cell>
        </row>
      </sheetData>
      <sheetData sheetId="7066">
        <row r="9">
          <cell r="A9" t="str">
            <v>A</v>
          </cell>
        </row>
      </sheetData>
      <sheetData sheetId="7067">
        <row r="9">
          <cell r="A9" t="str">
            <v>A</v>
          </cell>
        </row>
      </sheetData>
      <sheetData sheetId="7068">
        <row r="9">
          <cell r="A9" t="str">
            <v>A</v>
          </cell>
        </row>
      </sheetData>
      <sheetData sheetId="7069">
        <row r="9">
          <cell r="A9" t="str">
            <v>A</v>
          </cell>
        </row>
      </sheetData>
      <sheetData sheetId="7070">
        <row r="9">
          <cell r="A9" t="str">
            <v>A</v>
          </cell>
        </row>
      </sheetData>
      <sheetData sheetId="7071">
        <row r="9">
          <cell r="A9" t="str">
            <v>A</v>
          </cell>
        </row>
      </sheetData>
      <sheetData sheetId="7072">
        <row r="9">
          <cell r="A9" t="str">
            <v>A</v>
          </cell>
        </row>
      </sheetData>
      <sheetData sheetId="7073">
        <row r="9">
          <cell r="A9" t="str">
            <v>A</v>
          </cell>
        </row>
      </sheetData>
      <sheetData sheetId="7074">
        <row r="9">
          <cell r="A9" t="str">
            <v>A</v>
          </cell>
        </row>
      </sheetData>
      <sheetData sheetId="7075">
        <row r="9">
          <cell r="A9" t="str">
            <v>A</v>
          </cell>
        </row>
      </sheetData>
      <sheetData sheetId="7076">
        <row r="9">
          <cell r="A9" t="str">
            <v>A</v>
          </cell>
        </row>
      </sheetData>
      <sheetData sheetId="7077">
        <row r="9">
          <cell r="A9" t="str">
            <v>A</v>
          </cell>
        </row>
      </sheetData>
      <sheetData sheetId="7078">
        <row r="9">
          <cell r="A9" t="str">
            <v>A</v>
          </cell>
        </row>
      </sheetData>
      <sheetData sheetId="7079">
        <row r="9">
          <cell r="A9" t="str">
            <v>A</v>
          </cell>
        </row>
      </sheetData>
      <sheetData sheetId="7080">
        <row r="9">
          <cell r="A9" t="str">
            <v>A</v>
          </cell>
        </row>
      </sheetData>
      <sheetData sheetId="7081">
        <row r="9">
          <cell r="A9" t="str">
            <v>A</v>
          </cell>
        </row>
      </sheetData>
      <sheetData sheetId="7082">
        <row r="9">
          <cell r="A9" t="str">
            <v>A</v>
          </cell>
        </row>
      </sheetData>
      <sheetData sheetId="7083">
        <row r="9">
          <cell r="A9" t="str">
            <v>A</v>
          </cell>
        </row>
      </sheetData>
      <sheetData sheetId="7084">
        <row r="9">
          <cell r="A9" t="str">
            <v>A</v>
          </cell>
        </row>
      </sheetData>
      <sheetData sheetId="7085">
        <row r="9">
          <cell r="A9" t="str">
            <v>A</v>
          </cell>
        </row>
      </sheetData>
      <sheetData sheetId="7086">
        <row r="9">
          <cell r="A9" t="str">
            <v>A</v>
          </cell>
        </row>
      </sheetData>
      <sheetData sheetId="7087">
        <row r="9">
          <cell r="A9" t="str">
            <v>A</v>
          </cell>
        </row>
      </sheetData>
      <sheetData sheetId="7088">
        <row r="9">
          <cell r="A9" t="str">
            <v>A</v>
          </cell>
        </row>
      </sheetData>
      <sheetData sheetId="7089">
        <row r="9">
          <cell r="A9" t="str">
            <v>A</v>
          </cell>
        </row>
      </sheetData>
      <sheetData sheetId="7090">
        <row r="9">
          <cell r="A9" t="str">
            <v>A</v>
          </cell>
        </row>
      </sheetData>
      <sheetData sheetId="7091">
        <row r="9">
          <cell r="A9" t="str">
            <v>A</v>
          </cell>
        </row>
      </sheetData>
      <sheetData sheetId="7092">
        <row r="9">
          <cell r="A9" t="str">
            <v>A</v>
          </cell>
        </row>
      </sheetData>
      <sheetData sheetId="7093">
        <row r="9">
          <cell r="A9" t="str">
            <v>A</v>
          </cell>
        </row>
      </sheetData>
      <sheetData sheetId="7094">
        <row r="9">
          <cell r="A9" t="str">
            <v>A</v>
          </cell>
        </row>
      </sheetData>
      <sheetData sheetId="7095">
        <row r="9">
          <cell r="A9" t="str">
            <v>A</v>
          </cell>
        </row>
      </sheetData>
      <sheetData sheetId="7096">
        <row r="9">
          <cell r="A9" t="str">
            <v>A</v>
          </cell>
        </row>
      </sheetData>
      <sheetData sheetId="7097">
        <row r="9">
          <cell r="A9" t="str">
            <v>A</v>
          </cell>
        </row>
      </sheetData>
      <sheetData sheetId="7098">
        <row r="9">
          <cell r="A9" t="str">
            <v>A</v>
          </cell>
        </row>
      </sheetData>
      <sheetData sheetId="7099">
        <row r="9">
          <cell r="A9" t="str">
            <v>A</v>
          </cell>
        </row>
      </sheetData>
      <sheetData sheetId="7100">
        <row r="9">
          <cell r="A9" t="str">
            <v>A</v>
          </cell>
        </row>
      </sheetData>
      <sheetData sheetId="7101">
        <row r="9">
          <cell r="A9" t="str">
            <v>A</v>
          </cell>
        </row>
      </sheetData>
      <sheetData sheetId="7102">
        <row r="9">
          <cell r="A9" t="str">
            <v>A</v>
          </cell>
        </row>
      </sheetData>
      <sheetData sheetId="7103">
        <row r="9">
          <cell r="A9" t="str">
            <v>A</v>
          </cell>
        </row>
      </sheetData>
      <sheetData sheetId="7104">
        <row r="9">
          <cell r="A9" t="str">
            <v>A</v>
          </cell>
        </row>
      </sheetData>
      <sheetData sheetId="7105">
        <row r="9">
          <cell r="A9" t="str">
            <v>A</v>
          </cell>
        </row>
      </sheetData>
      <sheetData sheetId="7106">
        <row r="9">
          <cell r="A9" t="str">
            <v>A</v>
          </cell>
        </row>
      </sheetData>
      <sheetData sheetId="7107">
        <row r="9">
          <cell r="A9" t="str">
            <v>A</v>
          </cell>
        </row>
      </sheetData>
      <sheetData sheetId="7108">
        <row r="9">
          <cell r="A9" t="str">
            <v>A</v>
          </cell>
        </row>
      </sheetData>
      <sheetData sheetId="7109">
        <row r="9">
          <cell r="A9" t="str">
            <v>A</v>
          </cell>
        </row>
      </sheetData>
      <sheetData sheetId="7110">
        <row r="9">
          <cell r="A9" t="str">
            <v>A</v>
          </cell>
        </row>
      </sheetData>
      <sheetData sheetId="7111">
        <row r="9">
          <cell r="A9" t="str">
            <v>A</v>
          </cell>
        </row>
      </sheetData>
      <sheetData sheetId="7112">
        <row r="9">
          <cell r="A9" t="str">
            <v>A</v>
          </cell>
        </row>
      </sheetData>
      <sheetData sheetId="7113">
        <row r="9">
          <cell r="A9" t="str">
            <v>A</v>
          </cell>
        </row>
      </sheetData>
      <sheetData sheetId="7114">
        <row r="9">
          <cell r="A9" t="str">
            <v>A</v>
          </cell>
        </row>
      </sheetData>
      <sheetData sheetId="7115">
        <row r="9">
          <cell r="A9" t="str">
            <v>A</v>
          </cell>
        </row>
      </sheetData>
      <sheetData sheetId="7116">
        <row r="9">
          <cell r="A9" t="str">
            <v>A</v>
          </cell>
        </row>
      </sheetData>
      <sheetData sheetId="7117">
        <row r="9">
          <cell r="A9" t="str">
            <v>A</v>
          </cell>
        </row>
      </sheetData>
      <sheetData sheetId="7118">
        <row r="9">
          <cell r="A9" t="str">
            <v>A</v>
          </cell>
        </row>
      </sheetData>
      <sheetData sheetId="7119">
        <row r="9">
          <cell r="A9" t="str">
            <v>A</v>
          </cell>
        </row>
      </sheetData>
      <sheetData sheetId="7120">
        <row r="9">
          <cell r="A9" t="str">
            <v>A</v>
          </cell>
        </row>
      </sheetData>
      <sheetData sheetId="7121">
        <row r="9">
          <cell r="A9" t="str">
            <v>A</v>
          </cell>
        </row>
      </sheetData>
      <sheetData sheetId="7122">
        <row r="9">
          <cell r="A9" t="str">
            <v>A</v>
          </cell>
        </row>
      </sheetData>
      <sheetData sheetId="7123">
        <row r="9">
          <cell r="A9" t="str">
            <v>A</v>
          </cell>
        </row>
      </sheetData>
      <sheetData sheetId="7124">
        <row r="9">
          <cell r="A9" t="str">
            <v>A</v>
          </cell>
        </row>
      </sheetData>
      <sheetData sheetId="7125">
        <row r="9">
          <cell r="A9" t="str">
            <v>A</v>
          </cell>
        </row>
      </sheetData>
      <sheetData sheetId="7126">
        <row r="9">
          <cell r="A9" t="str">
            <v>A</v>
          </cell>
        </row>
      </sheetData>
      <sheetData sheetId="7127">
        <row r="9">
          <cell r="A9" t="str">
            <v>A</v>
          </cell>
        </row>
      </sheetData>
      <sheetData sheetId="7128">
        <row r="9">
          <cell r="A9" t="str">
            <v>A</v>
          </cell>
        </row>
      </sheetData>
      <sheetData sheetId="7129">
        <row r="9">
          <cell r="A9" t="str">
            <v>A</v>
          </cell>
        </row>
      </sheetData>
      <sheetData sheetId="7130">
        <row r="9">
          <cell r="A9" t="str">
            <v>A</v>
          </cell>
        </row>
      </sheetData>
      <sheetData sheetId="7131">
        <row r="9">
          <cell r="A9" t="str">
            <v>A</v>
          </cell>
        </row>
      </sheetData>
      <sheetData sheetId="7132">
        <row r="9">
          <cell r="A9" t="str">
            <v>A</v>
          </cell>
        </row>
      </sheetData>
      <sheetData sheetId="7133">
        <row r="9">
          <cell r="A9" t="str">
            <v>A</v>
          </cell>
        </row>
      </sheetData>
      <sheetData sheetId="7134">
        <row r="9">
          <cell r="A9" t="str">
            <v>A</v>
          </cell>
        </row>
      </sheetData>
      <sheetData sheetId="7135">
        <row r="9">
          <cell r="A9" t="str">
            <v>A</v>
          </cell>
        </row>
      </sheetData>
      <sheetData sheetId="7136">
        <row r="9">
          <cell r="A9" t="str">
            <v>A</v>
          </cell>
        </row>
      </sheetData>
      <sheetData sheetId="7137">
        <row r="9">
          <cell r="A9" t="str">
            <v>A</v>
          </cell>
        </row>
      </sheetData>
      <sheetData sheetId="7138">
        <row r="9">
          <cell r="A9" t="str">
            <v>A</v>
          </cell>
        </row>
      </sheetData>
      <sheetData sheetId="7139">
        <row r="9">
          <cell r="A9" t="str">
            <v>A</v>
          </cell>
        </row>
      </sheetData>
      <sheetData sheetId="7140">
        <row r="9">
          <cell r="A9" t="str">
            <v>A</v>
          </cell>
        </row>
      </sheetData>
      <sheetData sheetId="7141">
        <row r="9">
          <cell r="A9" t="str">
            <v>A</v>
          </cell>
        </row>
      </sheetData>
      <sheetData sheetId="7142">
        <row r="9">
          <cell r="A9" t="str">
            <v>A</v>
          </cell>
        </row>
      </sheetData>
      <sheetData sheetId="7143">
        <row r="9">
          <cell r="A9" t="str">
            <v>A</v>
          </cell>
        </row>
      </sheetData>
      <sheetData sheetId="7144">
        <row r="9">
          <cell r="A9" t="str">
            <v>A</v>
          </cell>
        </row>
      </sheetData>
      <sheetData sheetId="7145">
        <row r="9">
          <cell r="A9" t="str">
            <v>A</v>
          </cell>
        </row>
      </sheetData>
      <sheetData sheetId="7146">
        <row r="9">
          <cell r="A9" t="str">
            <v>A</v>
          </cell>
        </row>
      </sheetData>
      <sheetData sheetId="7147">
        <row r="9">
          <cell r="A9" t="str">
            <v>A</v>
          </cell>
        </row>
      </sheetData>
      <sheetData sheetId="7148">
        <row r="9">
          <cell r="A9" t="str">
            <v>A</v>
          </cell>
        </row>
      </sheetData>
      <sheetData sheetId="7149">
        <row r="9">
          <cell r="A9" t="str">
            <v>A</v>
          </cell>
        </row>
      </sheetData>
      <sheetData sheetId="7150">
        <row r="9">
          <cell r="A9" t="str">
            <v>A</v>
          </cell>
        </row>
      </sheetData>
      <sheetData sheetId="7151">
        <row r="9">
          <cell r="A9" t="str">
            <v>A</v>
          </cell>
        </row>
      </sheetData>
      <sheetData sheetId="7152">
        <row r="9">
          <cell r="A9" t="str">
            <v>A</v>
          </cell>
        </row>
      </sheetData>
      <sheetData sheetId="7153">
        <row r="9">
          <cell r="A9" t="str">
            <v>A</v>
          </cell>
        </row>
      </sheetData>
      <sheetData sheetId="7154">
        <row r="9">
          <cell r="A9" t="str">
            <v>A</v>
          </cell>
        </row>
      </sheetData>
      <sheetData sheetId="7155">
        <row r="9">
          <cell r="A9" t="str">
            <v>A</v>
          </cell>
        </row>
      </sheetData>
      <sheetData sheetId="7156">
        <row r="9">
          <cell r="A9" t="str">
            <v>A</v>
          </cell>
        </row>
      </sheetData>
      <sheetData sheetId="7157">
        <row r="9">
          <cell r="A9" t="str">
            <v>A</v>
          </cell>
        </row>
      </sheetData>
      <sheetData sheetId="7158">
        <row r="9">
          <cell r="A9" t="str">
            <v>A</v>
          </cell>
        </row>
      </sheetData>
      <sheetData sheetId="7159">
        <row r="9">
          <cell r="A9" t="str">
            <v>A</v>
          </cell>
        </row>
      </sheetData>
      <sheetData sheetId="7160">
        <row r="9">
          <cell r="A9" t="str">
            <v>A</v>
          </cell>
        </row>
      </sheetData>
      <sheetData sheetId="7161">
        <row r="9">
          <cell r="A9" t="str">
            <v>A</v>
          </cell>
        </row>
      </sheetData>
      <sheetData sheetId="7162">
        <row r="9">
          <cell r="A9" t="str">
            <v>A</v>
          </cell>
        </row>
      </sheetData>
      <sheetData sheetId="7163">
        <row r="9">
          <cell r="A9" t="str">
            <v>A</v>
          </cell>
        </row>
      </sheetData>
      <sheetData sheetId="7164">
        <row r="9">
          <cell r="A9" t="str">
            <v>A</v>
          </cell>
        </row>
      </sheetData>
      <sheetData sheetId="7165">
        <row r="9">
          <cell r="A9" t="str">
            <v>A</v>
          </cell>
        </row>
      </sheetData>
      <sheetData sheetId="7166">
        <row r="9">
          <cell r="A9" t="str">
            <v>A</v>
          </cell>
        </row>
      </sheetData>
      <sheetData sheetId="7167">
        <row r="9">
          <cell r="A9" t="str">
            <v>A</v>
          </cell>
        </row>
      </sheetData>
      <sheetData sheetId="7168">
        <row r="9">
          <cell r="A9" t="str">
            <v>A</v>
          </cell>
        </row>
      </sheetData>
      <sheetData sheetId="7169">
        <row r="9">
          <cell r="A9" t="str">
            <v>A</v>
          </cell>
        </row>
      </sheetData>
      <sheetData sheetId="7170">
        <row r="9">
          <cell r="A9" t="str">
            <v>A</v>
          </cell>
        </row>
      </sheetData>
      <sheetData sheetId="7171">
        <row r="9">
          <cell r="A9" t="str">
            <v>A</v>
          </cell>
        </row>
      </sheetData>
      <sheetData sheetId="7172">
        <row r="9">
          <cell r="A9" t="str">
            <v>A</v>
          </cell>
        </row>
      </sheetData>
      <sheetData sheetId="7173">
        <row r="9">
          <cell r="A9" t="str">
            <v>A</v>
          </cell>
        </row>
      </sheetData>
      <sheetData sheetId="7174">
        <row r="9">
          <cell r="A9" t="str">
            <v>A</v>
          </cell>
        </row>
      </sheetData>
      <sheetData sheetId="7175">
        <row r="9">
          <cell r="A9" t="str">
            <v>A</v>
          </cell>
        </row>
      </sheetData>
      <sheetData sheetId="7176">
        <row r="9">
          <cell r="A9" t="str">
            <v>A</v>
          </cell>
        </row>
      </sheetData>
      <sheetData sheetId="7177">
        <row r="9">
          <cell r="A9" t="str">
            <v>A</v>
          </cell>
        </row>
      </sheetData>
      <sheetData sheetId="7178">
        <row r="9">
          <cell r="A9" t="str">
            <v>A</v>
          </cell>
        </row>
      </sheetData>
      <sheetData sheetId="7179">
        <row r="9">
          <cell r="A9" t="str">
            <v>A</v>
          </cell>
        </row>
      </sheetData>
      <sheetData sheetId="7180">
        <row r="9">
          <cell r="A9" t="str">
            <v>A</v>
          </cell>
        </row>
      </sheetData>
      <sheetData sheetId="7181">
        <row r="9">
          <cell r="A9" t="str">
            <v>A</v>
          </cell>
        </row>
      </sheetData>
      <sheetData sheetId="7182">
        <row r="9">
          <cell r="A9" t="str">
            <v>A</v>
          </cell>
        </row>
      </sheetData>
      <sheetData sheetId="7183">
        <row r="9">
          <cell r="A9" t="str">
            <v>A</v>
          </cell>
        </row>
      </sheetData>
      <sheetData sheetId="7184">
        <row r="9">
          <cell r="A9" t="str">
            <v>A</v>
          </cell>
        </row>
      </sheetData>
      <sheetData sheetId="7185">
        <row r="9">
          <cell r="A9" t="str">
            <v>A</v>
          </cell>
        </row>
      </sheetData>
      <sheetData sheetId="7186">
        <row r="9">
          <cell r="A9" t="str">
            <v>A</v>
          </cell>
        </row>
      </sheetData>
      <sheetData sheetId="7187">
        <row r="9">
          <cell r="A9" t="str">
            <v>A</v>
          </cell>
        </row>
      </sheetData>
      <sheetData sheetId="7188">
        <row r="9">
          <cell r="A9" t="str">
            <v>A</v>
          </cell>
        </row>
      </sheetData>
      <sheetData sheetId="7189">
        <row r="9">
          <cell r="A9" t="str">
            <v>A</v>
          </cell>
        </row>
      </sheetData>
      <sheetData sheetId="7190">
        <row r="9">
          <cell r="A9" t="str">
            <v>A</v>
          </cell>
        </row>
      </sheetData>
      <sheetData sheetId="7191">
        <row r="9">
          <cell r="A9" t="str">
            <v>A</v>
          </cell>
        </row>
      </sheetData>
      <sheetData sheetId="7192">
        <row r="9">
          <cell r="A9" t="str">
            <v>A</v>
          </cell>
        </row>
      </sheetData>
      <sheetData sheetId="7193">
        <row r="9">
          <cell r="A9" t="str">
            <v>A</v>
          </cell>
        </row>
      </sheetData>
      <sheetData sheetId="7194">
        <row r="9">
          <cell r="A9" t="str">
            <v>A</v>
          </cell>
        </row>
      </sheetData>
      <sheetData sheetId="7195">
        <row r="9">
          <cell r="A9" t="str">
            <v>A</v>
          </cell>
        </row>
      </sheetData>
      <sheetData sheetId="7196">
        <row r="9">
          <cell r="A9" t="str">
            <v>A</v>
          </cell>
        </row>
      </sheetData>
      <sheetData sheetId="7197">
        <row r="9">
          <cell r="A9" t="str">
            <v>A</v>
          </cell>
        </row>
      </sheetData>
      <sheetData sheetId="7198">
        <row r="9">
          <cell r="A9" t="str">
            <v>A</v>
          </cell>
        </row>
      </sheetData>
      <sheetData sheetId="7199">
        <row r="9">
          <cell r="A9" t="str">
            <v>A</v>
          </cell>
        </row>
      </sheetData>
      <sheetData sheetId="7200">
        <row r="9">
          <cell r="A9" t="str">
            <v>A</v>
          </cell>
        </row>
      </sheetData>
      <sheetData sheetId="7201">
        <row r="9">
          <cell r="A9" t="str">
            <v>A</v>
          </cell>
        </row>
      </sheetData>
      <sheetData sheetId="7202">
        <row r="9">
          <cell r="A9" t="str">
            <v>A</v>
          </cell>
        </row>
      </sheetData>
      <sheetData sheetId="7203">
        <row r="9">
          <cell r="A9" t="str">
            <v>A</v>
          </cell>
        </row>
      </sheetData>
      <sheetData sheetId="7204">
        <row r="9">
          <cell r="A9" t="str">
            <v>A</v>
          </cell>
        </row>
      </sheetData>
      <sheetData sheetId="7205">
        <row r="9">
          <cell r="A9" t="str">
            <v>A</v>
          </cell>
        </row>
      </sheetData>
      <sheetData sheetId="7206">
        <row r="9">
          <cell r="A9" t="str">
            <v>A</v>
          </cell>
        </row>
      </sheetData>
      <sheetData sheetId="7207">
        <row r="9">
          <cell r="A9" t="str">
            <v>A</v>
          </cell>
        </row>
      </sheetData>
      <sheetData sheetId="7208">
        <row r="9">
          <cell r="A9" t="str">
            <v>A</v>
          </cell>
        </row>
      </sheetData>
      <sheetData sheetId="7209">
        <row r="9">
          <cell r="A9" t="str">
            <v>A</v>
          </cell>
        </row>
      </sheetData>
      <sheetData sheetId="7210">
        <row r="9">
          <cell r="A9" t="str">
            <v>A</v>
          </cell>
        </row>
      </sheetData>
      <sheetData sheetId="7211">
        <row r="9">
          <cell r="A9" t="str">
            <v>A</v>
          </cell>
        </row>
      </sheetData>
      <sheetData sheetId="7212">
        <row r="9">
          <cell r="A9" t="str">
            <v>A</v>
          </cell>
        </row>
      </sheetData>
      <sheetData sheetId="7213">
        <row r="9">
          <cell r="A9" t="str">
            <v>A</v>
          </cell>
        </row>
      </sheetData>
      <sheetData sheetId="7214">
        <row r="9">
          <cell r="A9" t="str">
            <v>A</v>
          </cell>
        </row>
      </sheetData>
      <sheetData sheetId="7215">
        <row r="9">
          <cell r="A9" t="str">
            <v>A</v>
          </cell>
        </row>
      </sheetData>
      <sheetData sheetId="7216">
        <row r="9">
          <cell r="A9" t="str">
            <v>A</v>
          </cell>
        </row>
      </sheetData>
      <sheetData sheetId="7217">
        <row r="9">
          <cell r="A9" t="str">
            <v>A</v>
          </cell>
        </row>
      </sheetData>
      <sheetData sheetId="7218">
        <row r="9">
          <cell r="A9" t="str">
            <v>A</v>
          </cell>
        </row>
      </sheetData>
      <sheetData sheetId="7219">
        <row r="9">
          <cell r="A9" t="str">
            <v>A</v>
          </cell>
        </row>
      </sheetData>
      <sheetData sheetId="7220">
        <row r="9">
          <cell r="A9" t="str">
            <v>A</v>
          </cell>
        </row>
      </sheetData>
      <sheetData sheetId="7221">
        <row r="9">
          <cell r="A9" t="str">
            <v>A</v>
          </cell>
        </row>
      </sheetData>
      <sheetData sheetId="7222">
        <row r="9">
          <cell r="A9" t="str">
            <v>A</v>
          </cell>
        </row>
      </sheetData>
      <sheetData sheetId="7223">
        <row r="9">
          <cell r="A9" t="str">
            <v>A</v>
          </cell>
        </row>
      </sheetData>
      <sheetData sheetId="7224">
        <row r="9">
          <cell r="A9" t="str">
            <v>A</v>
          </cell>
        </row>
      </sheetData>
      <sheetData sheetId="7225">
        <row r="9">
          <cell r="A9" t="str">
            <v>A</v>
          </cell>
        </row>
      </sheetData>
      <sheetData sheetId="7226">
        <row r="9">
          <cell r="A9" t="str">
            <v>A</v>
          </cell>
        </row>
      </sheetData>
      <sheetData sheetId="7227">
        <row r="9">
          <cell r="A9" t="str">
            <v>A</v>
          </cell>
        </row>
      </sheetData>
      <sheetData sheetId="7228">
        <row r="9">
          <cell r="A9" t="str">
            <v>A</v>
          </cell>
        </row>
      </sheetData>
      <sheetData sheetId="7229">
        <row r="9">
          <cell r="A9" t="str">
            <v>A</v>
          </cell>
        </row>
      </sheetData>
      <sheetData sheetId="7230">
        <row r="9">
          <cell r="A9" t="str">
            <v>A</v>
          </cell>
        </row>
      </sheetData>
      <sheetData sheetId="7231">
        <row r="9">
          <cell r="A9" t="str">
            <v>A</v>
          </cell>
        </row>
      </sheetData>
      <sheetData sheetId="7232">
        <row r="9">
          <cell r="A9" t="str">
            <v>A</v>
          </cell>
        </row>
      </sheetData>
      <sheetData sheetId="7233">
        <row r="9">
          <cell r="A9" t="str">
            <v>A</v>
          </cell>
        </row>
      </sheetData>
      <sheetData sheetId="7234">
        <row r="9">
          <cell r="A9" t="str">
            <v>A</v>
          </cell>
        </row>
      </sheetData>
      <sheetData sheetId="7235">
        <row r="9">
          <cell r="A9" t="str">
            <v>A</v>
          </cell>
        </row>
      </sheetData>
      <sheetData sheetId="7236">
        <row r="9">
          <cell r="A9" t="str">
            <v>A</v>
          </cell>
        </row>
      </sheetData>
      <sheetData sheetId="7237">
        <row r="9">
          <cell r="A9" t="str">
            <v>A</v>
          </cell>
        </row>
      </sheetData>
      <sheetData sheetId="7238">
        <row r="9">
          <cell r="A9" t="str">
            <v>A</v>
          </cell>
        </row>
      </sheetData>
      <sheetData sheetId="7239">
        <row r="9">
          <cell r="A9" t="str">
            <v>A</v>
          </cell>
        </row>
      </sheetData>
      <sheetData sheetId="7240">
        <row r="9">
          <cell r="A9" t="str">
            <v>A</v>
          </cell>
        </row>
      </sheetData>
      <sheetData sheetId="7241">
        <row r="9">
          <cell r="A9" t="str">
            <v>A</v>
          </cell>
        </row>
      </sheetData>
      <sheetData sheetId="7242">
        <row r="9">
          <cell r="A9" t="str">
            <v>A</v>
          </cell>
        </row>
      </sheetData>
      <sheetData sheetId="7243">
        <row r="9">
          <cell r="A9" t="str">
            <v>A</v>
          </cell>
        </row>
      </sheetData>
      <sheetData sheetId="7244">
        <row r="9">
          <cell r="A9" t="str">
            <v>A</v>
          </cell>
        </row>
      </sheetData>
      <sheetData sheetId="7245">
        <row r="9">
          <cell r="A9" t="str">
            <v>A</v>
          </cell>
        </row>
      </sheetData>
      <sheetData sheetId="7246">
        <row r="9">
          <cell r="A9" t="str">
            <v>A</v>
          </cell>
        </row>
      </sheetData>
      <sheetData sheetId="7247">
        <row r="9">
          <cell r="A9" t="str">
            <v>A</v>
          </cell>
        </row>
      </sheetData>
      <sheetData sheetId="7248">
        <row r="9">
          <cell r="A9" t="str">
            <v>A</v>
          </cell>
        </row>
      </sheetData>
      <sheetData sheetId="7249">
        <row r="9">
          <cell r="A9" t="str">
            <v>A</v>
          </cell>
        </row>
      </sheetData>
      <sheetData sheetId="7250">
        <row r="9">
          <cell r="A9" t="str">
            <v>A</v>
          </cell>
        </row>
      </sheetData>
      <sheetData sheetId="7251">
        <row r="9">
          <cell r="A9" t="str">
            <v>A</v>
          </cell>
        </row>
      </sheetData>
      <sheetData sheetId="7252">
        <row r="9">
          <cell r="A9" t="str">
            <v>A</v>
          </cell>
        </row>
      </sheetData>
      <sheetData sheetId="7253">
        <row r="9">
          <cell r="A9" t="str">
            <v>A</v>
          </cell>
        </row>
      </sheetData>
      <sheetData sheetId="7254">
        <row r="9">
          <cell r="A9" t="str">
            <v>A</v>
          </cell>
        </row>
      </sheetData>
      <sheetData sheetId="7255">
        <row r="9">
          <cell r="A9" t="str">
            <v>A</v>
          </cell>
        </row>
      </sheetData>
      <sheetData sheetId="7256">
        <row r="9">
          <cell r="A9" t="str">
            <v>A</v>
          </cell>
        </row>
      </sheetData>
      <sheetData sheetId="7257">
        <row r="9">
          <cell r="A9" t="str">
            <v>A</v>
          </cell>
        </row>
      </sheetData>
      <sheetData sheetId="7258">
        <row r="9">
          <cell r="A9" t="str">
            <v>A</v>
          </cell>
        </row>
      </sheetData>
      <sheetData sheetId="7259">
        <row r="9">
          <cell r="A9" t="str">
            <v>A</v>
          </cell>
        </row>
      </sheetData>
      <sheetData sheetId="7260">
        <row r="9">
          <cell r="A9" t="str">
            <v>A</v>
          </cell>
        </row>
      </sheetData>
      <sheetData sheetId="7261">
        <row r="9">
          <cell r="A9" t="str">
            <v>A</v>
          </cell>
        </row>
      </sheetData>
      <sheetData sheetId="7262">
        <row r="9">
          <cell r="A9" t="str">
            <v>A</v>
          </cell>
        </row>
      </sheetData>
      <sheetData sheetId="7263">
        <row r="9">
          <cell r="A9" t="str">
            <v>A</v>
          </cell>
        </row>
      </sheetData>
      <sheetData sheetId="7264">
        <row r="9">
          <cell r="A9" t="str">
            <v>A</v>
          </cell>
        </row>
      </sheetData>
      <sheetData sheetId="7265">
        <row r="9">
          <cell r="A9" t="str">
            <v>A</v>
          </cell>
        </row>
      </sheetData>
      <sheetData sheetId="7266">
        <row r="9">
          <cell r="A9" t="str">
            <v>A</v>
          </cell>
        </row>
      </sheetData>
      <sheetData sheetId="7267">
        <row r="9">
          <cell r="A9" t="str">
            <v>A</v>
          </cell>
        </row>
      </sheetData>
      <sheetData sheetId="7268">
        <row r="9">
          <cell r="A9" t="str">
            <v>A</v>
          </cell>
        </row>
      </sheetData>
      <sheetData sheetId="7269">
        <row r="9">
          <cell r="A9" t="str">
            <v>A</v>
          </cell>
        </row>
      </sheetData>
      <sheetData sheetId="7270">
        <row r="9">
          <cell r="A9" t="str">
            <v>A</v>
          </cell>
        </row>
      </sheetData>
      <sheetData sheetId="7271">
        <row r="9">
          <cell r="A9" t="str">
            <v>A</v>
          </cell>
        </row>
      </sheetData>
      <sheetData sheetId="7272">
        <row r="9">
          <cell r="A9" t="str">
            <v>A</v>
          </cell>
        </row>
      </sheetData>
      <sheetData sheetId="7273">
        <row r="9">
          <cell r="A9" t="str">
            <v>A</v>
          </cell>
        </row>
      </sheetData>
      <sheetData sheetId="7274">
        <row r="9">
          <cell r="A9" t="str">
            <v>A</v>
          </cell>
        </row>
      </sheetData>
      <sheetData sheetId="7275">
        <row r="9">
          <cell r="A9" t="str">
            <v>A</v>
          </cell>
        </row>
      </sheetData>
      <sheetData sheetId="7276">
        <row r="9">
          <cell r="A9" t="str">
            <v>A</v>
          </cell>
        </row>
      </sheetData>
      <sheetData sheetId="7277">
        <row r="9">
          <cell r="A9" t="str">
            <v>A</v>
          </cell>
        </row>
      </sheetData>
      <sheetData sheetId="7278">
        <row r="9">
          <cell r="A9" t="str">
            <v>A</v>
          </cell>
        </row>
      </sheetData>
      <sheetData sheetId="7279">
        <row r="9">
          <cell r="A9" t="str">
            <v>A</v>
          </cell>
        </row>
      </sheetData>
      <sheetData sheetId="7280">
        <row r="9">
          <cell r="A9" t="str">
            <v>A</v>
          </cell>
        </row>
      </sheetData>
      <sheetData sheetId="7281">
        <row r="9">
          <cell r="A9" t="str">
            <v>A</v>
          </cell>
        </row>
      </sheetData>
      <sheetData sheetId="7282">
        <row r="9">
          <cell r="A9" t="str">
            <v>A</v>
          </cell>
        </row>
      </sheetData>
      <sheetData sheetId="7283">
        <row r="9">
          <cell r="A9" t="str">
            <v>A</v>
          </cell>
        </row>
      </sheetData>
      <sheetData sheetId="7284">
        <row r="9">
          <cell r="A9" t="str">
            <v>A</v>
          </cell>
        </row>
      </sheetData>
      <sheetData sheetId="7285">
        <row r="9">
          <cell r="A9" t="str">
            <v>A</v>
          </cell>
        </row>
      </sheetData>
      <sheetData sheetId="7286">
        <row r="9">
          <cell r="A9" t="str">
            <v>A</v>
          </cell>
        </row>
      </sheetData>
      <sheetData sheetId="7287">
        <row r="9">
          <cell r="A9" t="str">
            <v>A</v>
          </cell>
        </row>
      </sheetData>
      <sheetData sheetId="7288">
        <row r="9">
          <cell r="A9" t="str">
            <v>A</v>
          </cell>
        </row>
      </sheetData>
      <sheetData sheetId="7289">
        <row r="9">
          <cell r="A9" t="str">
            <v>A</v>
          </cell>
        </row>
      </sheetData>
      <sheetData sheetId="7290">
        <row r="9">
          <cell r="A9" t="str">
            <v>A</v>
          </cell>
        </row>
      </sheetData>
      <sheetData sheetId="7291">
        <row r="9">
          <cell r="A9" t="str">
            <v>A</v>
          </cell>
        </row>
      </sheetData>
      <sheetData sheetId="7292">
        <row r="9">
          <cell r="A9" t="str">
            <v>A</v>
          </cell>
        </row>
      </sheetData>
      <sheetData sheetId="7293">
        <row r="9">
          <cell r="A9" t="str">
            <v>A</v>
          </cell>
        </row>
      </sheetData>
      <sheetData sheetId="7294">
        <row r="9">
          <cell r="A9" t="str">
            <v>A</v>
          </cell>
        </row>
      </sheetData>
      <sheetData sheetId="7295">
        <row r="9">
          <cell r="A9" t="str">
            <v>A</v>
          </cell>
        </row>
      </sheetData>
      <sheetData sheetId="7296">
        <row r="9">
          <cell r="A9" t="str">
            <v>A</v>
          </cell>
        </row>
      </sheetData>
      <sheetData sheetId="7297">
        <row r="9">
          <cell r="A9" t="str">
            <v>A</v>
          </cell>
        </row>
      </sheetData>
      <sheetData sheetId="7298">
        <row r="9">
          <cell r="A9" t="str">
            <v>A</v>
          </cell>
        </row>
      </sheetData>
      <sheetData sheetId="7299">
        <row r="9">
          <cell r="A9" t="str">
            <v>A</v>
          </cell>
        </row>
      </sheetData>
      <sheetData sheetId="7300">
        <row r="9">
          <cell r="A9" t="str">
            <v>A</v>
          </cell>
        </row>
      </sheetData>
      <sheetData sheetId="7301">
        <row r="9">
          <cell r="A9" t="str">
            <v>A</v>
          </cell>
        </row>
      </sheetData>
      <sheetData sheetId="7302">
        <row r="9">
          <cell r="A9" t="str">
            <v>A</v>
          </cell>
        </row>
      </sheetData>
      <sheetData sheetId="7303">
        <row r="9">
          <cell r="A9" t="str">
            <v>A</v>
          </cell>
        </row>
      </sheetData>
      <sheetData sheetId="7304">
        <row r="9">
          <cell r="A9" t="str">
            <v>A</v>
          </cell>
        </row>
      </sheetData>
      <sheetData sheetId="7305">
        <row r="9">
          <cell r="A9" t="str">
            <v>A</v>
          </cell>
        </row>
      </sheetData>
      <sheetData sheetId="7306">
        <row r="9">
          <cell r="A9" t="str">
            <v>A</v>
          </cell>
        </row>
      </sheetData>
      <sheetData sheetId="7307">
        <row r="9">
          <cell r="A9" t="str">
            <v>A</v>
          </cell>
        </row>
      </sheetData>
      <sheetData sheetId="7308">
        <row r="9">
          <cell r="A9" t="str">
            <v>A</v>
          </cell>
        </row>
      </sheetData>
      <sheetData sheetId="7309">
        <row r="9">
          <cell r="A9" t="str">
            <v>A</v>
          </cell>
        </row>
      </sheetData>
      <sheetData sheetId="7310">
        <row r="9">
          <cell r="A9" t="str">
            <v>A</v>
          </cell>
        </row>
      </sheetData>
      <sheetData sheetId="7311">
        <row r="9">
          <cell r="A9" t="str">
            <v>A</v>
          </cell>
        </row>
      </sheetData>
      <sheetData sheetId="7312">
        <row r="9">
          <cell r="A9" t="str">
            <v>A</v>
          </cell>
        </row>
      </sheetData>
      <sheetData sheetId="7313">
        <row r="9">
          <cell r="A9" t="str">
            <v>A</v>
          </cell>
        </row>
      </sheetData>
      <sheetData sheetId="7314">
        <row r="9">
          <cell r="A9" t="str">
            <v>A</v>
          </cell>
        </row>
      </sheetData>
      <sheetData sheetId="7315">
        <row r="9">
          <cell r="A9" t="str">
            <v>A</v>
          </cell>
        </row>
      </sheetData>
      <sheetData sheetId="7316">
        <row r="9">
          <cell r="A9" t="str">
            <v>A</v>
          </cell>
        </row>
      </sheetData>
      <sheetData sheetId="7317">
        <row r="9">
          <cell r="A9" t="str">
            <v>A</v>
          </cell>
        </row>
      </sheetData>
      <sheetData sheetId="7318">
        <row r="9">
          <cell r="A9" t="str">
            <v>A</v>
          </cell>
        </row>
      </sheetData>
      <sheetData sheetId="7319">
        <row r="9">
          <cell r="A9" t="str">
            <v>A</v>
          </cell>
        </row>
      </sheetData>
      <sheetData sheetId="7320">
        <row r="9">
          <cell r="A9" t="str">
            <v>A</v>
          </cell>
        </row>
      </sheetData>
      <sheetData sheetId="7321">
        <row r="9">
          <cell r="A9" t="str">
            <v>A</v>
          </cell>
        </row>
      </sheetData>
      <sheetData sheetId="7322">
        <row r="9">
          <cell r="A9" t="str">
            <v>A</v>
          </cell>
        </row>
      </sheetData>
      <sheetData sheetId="7323">
        <row r="9">
          <cell r="A9" t="str">
            <v>A</v>
          </cell>
        </row>
      </sheetData>
      <sheetData sheetId="7324">
        <row r="9">
          <cell r="A9" t="str">
            <v>A</v>
          </cell>
        </row>
      </sheetData>
      <sheetData sheetId="7325">
        <row r="9">
          <cell r="A9" t="str">
            <v>A</v>
          </cell>
        </row>
      </sheetData>
      <sheetData sheetId="7326">
        <row r="9">
          <cell r="A9" t="str">
            <v>A</v>
          </cell>
        </row>
      </sheetData>
      <sheetData sheetId="7327">
        <row r="9">
          <cell r="A9" t="str">
            <v>A</v>
          </cell>
        </row>
      </sheetData>
      <sheetData sheetId="7328">
        <row r="9">
          <cell r="A9" t="str">
            <v>A</v>
          </cell>
        </row>
      </sheetData>
      <sheetData sheetId="7329">
        <row r="9">
          <cell r="A9" t="str">
            <v>A</v>
          </cell>
        </row>
      </sheetData>
      <sheetData sheetId="7330">
        <row r="9">
          <cell r="A9" t="str">
            <v>A</v>
          </cell>
        </row>
      </sheetData>
      <sheetData sheetId="7331">
        <row r="9">
          <cell r="A9" t="str">
            <v>A</v>
          </cell>
        </row>
      </sheetData>
      <sheetData sheetId="7332">
        <row r="9">
          <cell r="A9" t="str">
            <v>A</v>
          </cell>
        </row>
      </sheetData>
      <sheetData sheetId="7333">
        <row r="9">
          <cell r="A9" t="str">
            <v>A</v>
          </cell>
        </row>
      </sheetData>
      <sheetData sheetId="7334">
        <row r="9">
          <cell r="A9" t="str">
            <v>A</v>
          </cell>
        </row>
      </sheetData>
      <sheetData sheetId="7335">
        <row r="9">
          <cell r="A9" t="str">
            <v>A</v>
          </cell>
        </row>
      </sheetData>
      <sheetData sheetId="7336">
        <row r="9">
          <cell r="A9" t="str">
            <v>A</v>
          </cell>
        </row>
      </sheetData>
      <sheetData sheetId="7337">
        <row r="9">
          <cell r="A9" t="str">
            <v>A</v>
          </cell>
        </row>
      </sheetData>
      <sheetData sheetId="7338">
        <row r="9">
          <cell r="A9" t="str">
            <v>A</v>
          </cell>
        </row>
      </sheetData>
      <sheetData sheetId="7339">
        <row r="9">
          <cell r="A9" t="str">
            <v>A</v>
          </cell>
        </row>
      </sheetData>
      <sheetData sheetId="7340">
        <row r="9">
          <cell r="A9" t="str">
            <v>A</v>
          </cell>
        </row>
      </sheetData>
      <sheetData sheetId="7341">
        <row r="9">
          <cell r="A9" t="str">
            <v>A</v>
          </cell>
        </row>
      </sheetData>
      <sheetData sheetId="7342">
        <row r="9">
          <cell r="A9" t="str">
            <v>A</v>
          </cell>
        </row>
      </sheetData>
      <sheetData sheetId="7343">
        <row r="9">
          <cell r="A9" t="str">
            <v>A</v>
          </cell>
        </row>
      </sheetData>
      <sheetData sheetId="7344">
        <row r="9">
          <cell r="A9" t="str">
            <v>A</v>
          </cell>
        </row>
      </sheetData>
      <sheetData sheetId="7345">
        <row r="9">
          <cell r="A9" t="str">
            <v>A</v>
          </cell>
        </row>
      </sheetData>
      <sheetData sheetId="7346">
        <row r="9">
          <cell r="A9" t="str">
            <v>A</v>
          </cell>
        </row>
      </sheetData>
      <sheetData sheetId="7347">
        <row r="9">
          <cell r="A9" t="str">
            <v>A</v>
          </cell>
        </row>
      </sheetData>
      <sheetData sheetId="7348">
        <row r="9">
          <cell r="A9" t="str">
            <v>A</v>
          </cell>
        </row>
      </sheetData>
      <sheetData sheetId="7349">
        <row r="9">
          <cell r="A9" t="str">
            <v>A</v>
          </cell>
        </row>
      </sheetData>
      <sheetData sheetId="7350">
        <row r="9">
          <cell r="A9" t="str">
            <v>A</v>
          </cell>
        </row>
      </sheetData>
      <sheetData sheetId="7351">
        <row r="9">
          <cell r="A9" t="str">
            <v>A</v>
          </cell>
        </row>
      </sheetData>
      <sheetData sheetId="7352">
        <row r="9">
          <cell r="A9" t="str">
            <v>A</v>
          </cell>
        </row>
      </sheetData>
      <sheetData sheetId="7353">
        <row r="9">
          <cell r="A9" t="str">
            <v>A</v>
          </cell>
        </row>
      </sheetData>
      <sheetData sheetId="7354">
        <row r="9">
          <cell r="A9" t="str">
            <v>A</v>
          </cell>
        </row>
      </sheetData>
      <sheetData sheetId="7355">
        <row r="9">
          <cell r="A9" t="str">
            <v>A</v>
          </cell>
        </row>
      </sheetData>
      <sheetData sheetId="7356">
        <row r="9">
          <cell r="A9" t="str">
            <v>A</v>
          </cell>
        </row>
      </sheetData>
      <sheetData sheetId="7357">
        <row r="9">
          <cell r="A9" t="str">
            <v>A</v>
          </cell>
        </row>
      </sheetData>
      <sheetData sheetId="7358">
        <row r="9">
          <cell r="A9" t="str">
            <v>A</v>
          </cell>
        </row>
      </sheetData>
      <sheetData sheetId="7359">
        <row r="9">
          <cell r="A9" t="str">
            <v>A</v>
          </cell>
        </row>
      </sheetData>
      <sheetData sheetId="7360">
        <row r="9">
          <cell r="A9" t="str">
            <v>A</v>
          </cell>
        </row>
      </sheetData>
      <sheetData sheetId="7361">
        <row r="9">
          <cell r="A9" t="str">
            <v>A</v>
          </cell>
        </row>
      </sheetData>
      <sheetData sheetId="7362">
        <row r="9">
          <cell r="A9" t="str">
            <v>A</v>
          </cell>
        </row>
      </sheetData>
      <sheetData sheetId="7363">
        <row r="9">
          <cell r="A9" t="str">
            <v>A</v>
          </cell>
        </row>
      </sheetData>
      <sheetData sheetId="7364">
        <row r="9">
          <cell r="A9" t="str">
            <v>A</v>
          </cell>
        </row>
      </sheetData>
      <sheetData sheetId="7365">
        <row r="9">
          <cell r="A9" t="str">
            <v>A</v>
          </cell>
        </row>
      </sheetData>
      <sheetData sheetId="7366">
        <row r="9">
          <cell r="A9" t="str">
            <v>A</v>
          </cell>
        </row>
      </sheetData>
      <sheetData sheetId="7367">
        <row r="9">
          <cell r="A9" t="str">
            <v>A</v>
          </cell>
        </row>
      </sheetData>
      <sheetData sheetId="7368">
        <row r="9">
          <cell r="A9" t="str">
            <v>A</v>
          </cell>
        </row>
      </sheetData>
      <sheetData sheetId="7369">
        <row r="9">
          <cell r="A9" t="str">
            <v>A</v>
          </cell>
        </row>
      </sheetData>
      <sheetData sheetId="7370">
        <row r="9">
          <cell r="A9" t="str">
            <v>A</v>
          </cell>
        </row>
      </sheetData>
      <sheetData sheetId="7371">
        <row r="9">
          <cell r="A9" t="str">
            <v>A</v>
          </cell>
        </row>
      </sheetData>
      <sheetData sheetId="7372">
        <row r="9">
          <cell r="A9" t="str">
            <v>A</v>
          </cell>
        </row>
      </sheetData>
      <sheetData sheetId="7373">
        <row r="9">
          <cell r="A9" t="str">
            <v>A</v>
          </cell>
        </row>
      </sheetData>
      <sheetData sheetId="7374">
        <row r="9">
          <cell r="A9" t="str">
            <v>A</v>
          </cell>
        </row>
      </sheetData>
      <sheetData sheetId="7375">
        <row r="9">
          <cell r="A9" t="str">
            <v>A</v>
          </cell>
        </row>
      </sheetData>
      <sheetData sheetId="7376">
        <row r="9">
          <cell r="A9" t="str">
            <v>A</v>
          </cell>
        </row>
      </sheetData>
      <sheetData sheetId="7377">
        <row r="9">
          <cell r="A9" t="str">
            <v>A</v>
          </cell>
        </row>
      </sheetData>
      <sheetData sheetId="7378">
        <row r="9">
          <cell r="A9" t="str">
            <v>A</v>
          </cell>
        </row>
      </sheetData>
      <sheetData sheetId="7379">
        <row r="9">
          <cell r="A9" t="str">
            <v>A</v>
          </cell>
        </row>
      </sheetData>
      <sheetData sheetId="7380">
        <row r="9">
          <cell r="A9" t="str">
            <v>A</v>
          </cell>
        </row>
      </sheetData>
      <sheetData sheetId="7381">
        <row r="9">
          <cell r="A9" t="str">
            <v>A</v>
          </cell>
        </row>
      </sheetData>
      <sheetData sheetId="7382">
        <row r="9">
          <cell r="A9" t="str">
            <v>A</v>
          </cell>
        </row>
      </sheetData>
      <sheetData sheetId="7383">
        <row r="9">
          <cell r="A9" t="str">
            <v>A</v>
          </cell>
        </row>
      </sheetData>
      <sheetData sheetId="7384">
        <row r="9">
          <cell r="A9" t="str">
            <v>A</v>
          </cell>
        </row>
      </sheetData>
      <sheetData sheetId="7385">
        <row r="9">
          <cell r="A9" t="str">
            <v>A</v>
          </cell>
        </row>
      </sheetData>
      <sheetData sheetId="7386">
        <row r="9">
          <cell r="A9" t="str">
            <v>A</v>
          </cell>
        </row>
      </sheetData>
      <sheetData sheetId="7387">
        <row r="9">
          <cell r="A9" t="str">
            <v>A</v>
          </cell>
        </row>
      </sheetData>
      <sheetData sheetId="7388">
        <row r="9">
          <cell r="A9" t="str">
            <v>A</v>
          </cell>
        </row>
      </sheetData>
      <sheetData sheetId="7389">
        <row r="9">
          <cell r="A9" t="str">
            <v>A</v>
          </cell>
        </row>
      </sheetData>
      <sheetData sheetId="7390">
        <row r="9">
          <cell r="A9" t="str">
            <v>A</v>
          </cell>
        </row>
      </sheetData>
      <sheetData sheetId="7391">
        <row r="9">
          <cell r="A9" t="str">
            <v>A</v>
          </cell>
        </row>
      </sheetData>
      <sheetData sheetId="7392">
        <row r="9">
          <cell r="A9" t="str">
            <v>A</v>
          </cell>
        </row>
      </sheetData>
      <sheetData sheetId="7393">
        <row r="9">
          <cell r="A9" t="str">
            <v>A</v>
          </cell>
        </row>
      </sheetData>
      <sheetData sheetId="7394">
        <row r="9">
          <cell r="A9" t="str">
            <v>A</v>
          </cell>
        </row>
      </sheetData>
      <sheetData sheetId="7395">
        <row r="9">
          <cell r="A9" t="str">
            <v>A</v>
          </cell>
        </row>
      </sheetData>
      <sheetData sheetId="7396">
        <row r="9">
          <cell r="A9" t="str">
            <v>A</v>
          </cell>
        </row>
      </sheetData>
      <sheetData sheetId="7397">
        <row r="9">
          <cell r="A9" t="str">
            <v>A</v>
          </cell>
        </row>
      </sheetData>
      <sheetData sheetId="7398">
        <row r="9">
          <cell r="A9" t="str">
            <v>A</v>
          </cell>
        </row>
      </sheetData>
      <sheetData sheetId="7399">
        <row r="9">
          <cell r="A9" t="str">
            <v>A</v>
          </cell>
        </row>
      </sheetData>
      <sheetData sheetId="7400">
        <row r="9">
          <cell r="A9" t="str">
            <v>A</v>
          </cell>
        </row>
      </sheetData>
      <sheetData sheetId="7401">
        <row r="9">
          <cell r="A9" t="str">
            <v>A</v>
          </cell>
        </row>
      </sheetData>
      <sheetData sheetId="7402">
        <row r="9">
          <cell r="A9" t="str">
            <v>A</v>
          </cell>
        </row>
      </sheetData>
      <sheetData sheetId="7403">
        <row r="9">
          <cell r="A9" t="str">
            <v>A</v>
          </cell>
        </row>
      </sheetData>
      <sheetData sheetId="7404">
        <row r="9">
          <cell r="A9" t="str">
            <v>A</v>
          </cell>
        </row>
      </sheetData>
      <sheetData sheetId="7405">
        <row r="9">
          <cell r="A9" t="str">
            <v>A</v>
          </cell>
        </row>
      </sheetData>
      <sheetData sheetId="7406">
        <row r="9">
          <cell r="A9" t="str">
            <v>A</v>
          </cell>
        </row>
      </sheetData>
      <sheetData sheetId="7407">
        <row r="9">
          <cell r="A9" t="str">
            <v>A</v>
          </cell>
        </row>
      </sheetData>
      <sheetData sheetId="7408">
        <row r="9">
          <cell r="A9" t="str">
            <v>A</v>
          </cell>
        </row>
      </sheetData>
      <sheetData sheetId="7409">
        <row r="9">
          <cell r="A9" t="str">
            <v>A</v>
          </cell>
        </row>
      </sheetData>
      <sheetData sheetId="7410">
        <row r="9">
          <cell r="A9" t="str">
            <v>A</v>
          </cell>
        </row>
      </sheetData>
      <sheetData sheetId="7411">
        <row r="9">
          <cell r="A9" t="str">
            <v>A</v>
          </cell>
        </row>
      </sheetData>
      <sheetData sheetId="7412">
        <row r="9">
          <cell r="A9" t="str">
            <v>A</v>
          </cell>
        </row>
      </sheetData>
      <sheetData sheetId="7413">
        <row r="9">
          <cell r="A9" t="str">
            <v>A</v>
          </cell>
        </row>
      </sheetData>
      <sheetData sheetId="7414">
        <row r="9">
          <cell r="A9" t="str">
            <v>A</v>
          </cell>
        </row>
      </sheetData>
      <sheetData sheetId="7415">
        <row r="9">
          <cell r="A9" t="str">
            <v>A</v>
          </cell>
        </row>
      </sheetData>
      <sheetData sheetId="7416">
        <row r="9">
          <cell r="A9" t="str">
            <v>A</v>
          </cell>
        </row>
      </sheetData>
      <sheetData sheetId="7417">
        <row r="9">
          <cell r="A9" t="str">
            <v>A</v>
          </cell>
        </row>
      </sheetData>
      <sheetData sheetId="7418">
        <row r="9">
          <cell r="A9" t="str">
            <v>A</v>
          </cell>
        </row>
      </sheetData>
      <sheetData sheetId="7419">
        <row r="9">
          <cell r="A9" t="str">
            <v>A</v>
          </cell>
        </row>
      </sheetData>
      <sheetData sheetId="7420">
        <row r="9">
          <cell r="A9" t="str">
            <v>A</v>
          </cell>
        </row>
      </sheetData>
      <sheetData sheetId="7421">
        <row r="9">
          <cell r="A9" t="str">
            <v>A</v>
          </cell>
        </row>
      </sheetData>
      <sheetData sheetId="7422">
        <row r="9">
          <cell r="A9" t="str">
            <v>A</v>
          </cell>
        </row>
      </sheetData>
      <sheetData sheetId="7423">
        <row r="9">
          <cell r="A9" t="str">
            <v>A</v>
          </cell>
        </row>
      </sheetData>
      <sheetData sheetId="7424">
        <row r="9">
          <cell r="A9" t="str">
            <v>A</v>
          </cell>
        </row>
      </sheetData>
      <sheetData sheetId="7425">
        <row r="9">
          <cell r="A9" t="str">
            <v>A</v>
          </cell>
        </row>
      </sheetData>
      <sheetData sheetId="7426">
        <row r="9">
          <cell r="A9" t="str">
            <v>A</v>
          </cell>
        </row>
      </sheetData>
      <sheetData sheetId="7427">
        <row r="9">
          <cell r="A9" t="str">
            <v>A</v>
          </cell>
        </row>
      </sheetData>
      <sheetData sheetId="7428">
        <row r="9">
          <cell r="A9" t="str">
            <v>A</v>
          </cell>
        </row>
      </sheetData>
      <sheetData sheetId="7429">
        <row r="9">
          <cell r="A9" t="str">
            <v>A</v>
          </cell>
        </row>
      </sheetData>
      <sheetData sheetId="7430">
        <row r="9">
          <cell r="A9" t="str">
            <v>A</v>
          </cell>
        </row>
      </sheetData>
      <sheetData sheetId="7431">
        <row r="9">
          <cell r="A9" t="str">
            <v>A</v>
          </cell>
        </row>
      </sheetData>
      <sheetData sheetId="7432">
        <row r="9">
          <cell r="A9" t="str">
            <v>A</v>
          </cell>
        </row>
      </sheetData>
      <sheetData sheetId="7433">
        <row r="9">
          <cell r="A9" t="str">
            <v>A</v>
          </cell>
        </row>
      </sheetData>
      <sheetData sheetId="7434">
        <row r="9">
          <cell r="A9" t="str">
            <v>A</v>
          </cell>
        </row>
      </sheetData>
      <sheetData sheetId="7435">
        <row r="9">
          <cell r="A9" t="str">
            <v>A</v>
          </cell>
        </row>
      </sheetData>
      <sheetData sheetId="7436">
        <row r="9">
          <cell r="A9" t="str">
            <v>A</v>
          </cell>
        </row>
      </sheetData>
      <sheetData sheetId="7437">
        <row r="9">
          <cell r="A9" t="str">
            <v>A</v>
          </cell>
        </row>
      </sheetData>
      <sheetData sheetId="7438">
        <row r="9">
          <cell r="A9" t="str">
            <v>A</v>
          </cell>
        </row>
      </sheetData>
      <sheetData sheetId="7439">
        <row r="9">
          <cell r="A9" t="str">
            <v>A</v>
          </cell>
        </row>
      </sheetData>
      <sheetData sheetId="7440">
        <row r="9">
          <cell r="A9" t="str">
            <v>A</v>
          </cell>
        </row>
      </sheetData>
      <sheetData sheetId="7441">
        <row r="9">
          <cell r="A9" t="str">
            <v>A</v>
          </cell>
        </row>
      </sheetData>
      <sheetData sheetId="7442">
        <row r="9">
          <cell r="A9" t="str">
            <v>A</v>
          </cell>
        </row>
      </sheetData>
      <sheetData sheetId="7443">
        <row r="9">
          <cell r="A9" t="str">
            <v>A</v>
          </cell>
        </row>
      </sheetData>
      <sheetData sheetId="7444">
        <row r="9">
          <cell r="A9" t="str">
            <v>A</v>
          </cell>
        </row>
      </sheetData>
      <sheetData sheetId="7445">
        <row r="9">
          <cell r="A9" t="str">
            <v>A</v>
          </cell>
        </row>
      </sheetData>
      <sheetData sheetId="7446">
        <row r="9">
          <cell r="A9" t="str">
            <v>A</v>
          </cell>
        </row>
      </sheetData>
      <sheetData sheetId="7447">
        <row r="9">
          <cell r="A9" t="str">
            <v>A</v>
          </cell>
        </row>
      </sheetData>
      <sheetData sheetId="7448">
        <row r="9">
          <cell r="A9" t="str">
            <v>A</v>
          </cell>
        </row>
      </sheetData>
      <sheetData sheetId="7449">
        <row r="9">
          <cell r="A9" t="str">
            <v>A</v>
          </cell>
        </row>
      </sheetData>
      <sheetData sheetId="7450">
        <row r="9">
          <cell r="A9" t="str">
            <v>A</v>
          </cell>
        </row>
      </sheetData>
      <sheetData sheetId="7451">
        <row r="9">
          <cell r="A9" t="str">
            <v>A</v>
          </cell>
        </row>
      </sheetData>
      <sheetData sheetId="7452">
        <row r="9">
          <cell r="A9" t="str">
            <v>A</v>
          </cell>
        </row>
      </sheetData>
      <sheetData sheetId="7453">
        <row r="9">
          <cell r="A9" t="str">
            <v>A</v>
          </cell>
        </row>
      </sheetData>
      <sheetData sheetId="7454">
        <row r="9">
          <cell r="A9" t="str">
            <v>A</v>
          </cell>
        </row>
      </sheetData>
      <sheetData sheetId="7455">
        <row r="9">
          <cell r="A9" t="str">
            <v>A</v>
          </cell>
        </row>
      </sheetData>
      <sheetData sheetId="7456">
        <row r="9">
          <cell r="A9" t="str">
            <v>A</v>
          </cell>
        </row>
      </sheetData>
      <sheetData sheetId="7457">
        <row r="9">
          <cell r="A9" t="str">
            <v>A</v>
          </cell>
        </row>
      </sheetData>
      <sheetData sheetId="7458">
        <row r="9">
          <cell r="A9" t="str">
            <v>A</v>
          </cell>
        </row>
      </sheetData>
      <sheetData sheetId="7459">
        <row r="9">
          <cell r="A9" t="str">
            <v>A</v>
          </cell>
        </row>
      </sheetData>
      <sheetData sheetId="7460">
        <row r="9">
          <cell r="A9" t="str">
            <v>A</v>
          </cell>
        </row>
      </sheetData>
      <sheetData sheetId="7461">
        <row r="9">
          <cell r="A9" t="str">
            <v>A</v>
          </cell>
        </row>
      </sheetData>
      <sheetData sheetId="7462">
        <row r="9">
          <cell r="A9" t="str">
            <v>A</v>
          </cell>
        </row>
      </sheetData>
      <sheetData sheetId="7463">
        <row r="9">
          <cell r="A9" t="str">
            <v>A</v>
          </cell>
        </row>
      </sheetData>
      <sheetData sheetId="7464" refreshError="1"/>
      <sheetData sheetId="7465" refreshError="1"/>
      <sheetData sheetId="7466" refreshError="1"/>
      <sheetData sheetId="7467" refreshError="1"/>
      <sheetData sheetId="7468">
        <row r="9">
          <cell r="A9" t="str">
            <v>A</v>
          </cell>
        </row>
      </sheetData>
      <sheetData sheetId="7469">
        <row r="9">
          <cell r="A9" t="str">
            <v>A</v>
          </cell>
        </row>
      </sheetData>
      <sheetData sheetId="7470">
        <row r="9">
          <cell r="A9" t="str">
            <v>A</v>
          </cell>
        </row>
      </sheetData>
      <sheetData sheetId="7471">
        <row r="9">
          <cell r="A9" t="str">
            <v>A</v>
          </cell>
        </row>
      </sheetData>
      <sheetData sheetId="7472">
        <row r="9">
          <cell r="A9" t="str">
            <v>A</v>
          </cell>
        </row>
      </sheetData>
      <sheetData sheetId="7473" refreshError="1"/>
      <sheetData sheetId="7474" refreshError="1"/>
      <sheetData sheetId="7475" refreshError="1"/>
      <sheetData sheetId="7476" refreshError="1"/>
      <sheetData sheetId="7477">
        <row r="9">
          <cell r="A9" t="str">
            <v>A</v>
          </cell>
        </row>
      </sheetData>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ow r="9">
          <cell r="A9" t="str">
            <v>A</v>
          </cell>
        </row>
      </sheetData>
      <sheetData sheetId="7525" refreshError="1"/>
      <sheetData sheetId="7526" refreshError="1"/>
      <sheetData sheetId="7527" refreshError="1"/>
      <sheetData sheetId="7528" refreshError="1"/>
      <sheetData sheetId="7529" refreshError="1"/>
      <sheetData sheetId="7530">
        <row r="9">
          <cell r="A9" t="str">
            <v>A</v>
          </cell>
        </row>
      </sheetData>
      <sheetData sheetId="7531">
        <row r="9">
          <cell r="A9" t="str">
            <v>A</v>
          </cell>
        </row>
      </sheetData>
      <sheetData sheetId="7532">
        <row r="9">
          <cell r="A9" t="str">
            <v>A</v>
          </cell>
        </row>
      </sheetData>
      <sheetData sheetId="7533">
        <row r="9">
          <cell r="A9" t="str">
            <v>A</v>
          </cell>
        </row>
      </sheetData>
      <sheetData sheetId="7534">
        <row r="9">
          <cell r="A9" t="str">
            <v>A</v>
          </cell>
        </row>
      </sheetData>
      <sheetData sheetId="7535">
        <row r="9">
          <cell r="A9" t="str">
            <v>A</v>
          </cell>
        </row>
      </sheetData>
      <sheetData sheetId="7536">
        <row r="9">
          <cell r="A9" t="str">
            <v>A</v>
          </cell>
        </row>
      </sheetData>
      <sheetData sheetId="7537">
        <row r="9">
          <cell r="A9" t="str">
            <v>A</v>
          </cell>
        </row>
      </sheetData>
      <sheetData sheetId="7538">
        <row r="9">
          <cell r="A9" t="str">
            <v>A</v>
          </cell>
        </row>
      </sheetData>
      <sheetData sheetId="7539">
        <row r="9">
          <cell r="A9" t="str">
            <v>A</v>
          </cell>
        </row>
      </sheetData>
      <sheetData sheetId="7540" refreshError="1"/>
      <sheetData sheetId="7541" refreshError="1"/>
      <sheetData sheetId="7542" refreshError="1"/>
      <sheetData sheetId="7543" refreshError="1"/>
      <sheetData sheetId="7544" refreshError="1"/>
      <sheetData sheetId="7545" refreshError="1"/>
      <sheetData sheetId="7546">
        <row r="9">
          <cell r="A9" t="str">
            <v>A</v>
          </cell>
        </row>
      </sheetData>
      <sheetData sheetId="7547" refreshError="1"/>
      <sheetData sheetId="7548">
        <row r="9">
          <cell r="A9" t="str">
            <v>A</v>
          </cell>
        </row>
      </sheetData>
      <sheetData sheetId="7549">
        <row r="9">
          <cell r="A9" t="str">
            <v>A</v>
          </cell>
        </row>
      </sheetData>
      <sheetData sheetId="7550">
        <row r="9">
          <cell r="A9" t="str">
            <v>A</v>
          </cell>
        </row>
      </sheetData>
      <sheetData sheetId="7551">
        <row r="9">
          <cell r="A9" t="str">
            <v>A</v>
          </cell>
        </row>
      </sheetData>
      <sheetData sheetId="7552">
        <row r="9">
          <cell r="A9" t="str">
            <v>A</v>
          </cell>
        </row>
      </sheetData>
      <sheetData sheetId="7553">
        <row r="9">
          <cell r="A9" t="str">
            <v>A</v>
          </cell>
        </row>
      </sheetData>
      <sheetData sheetId="7554">
        <row r="9">
          <cell r="A9" t="str">
            <v>A</v>
          </cell>
        </row>
      </sheetData>
      <sheetData sheetId="7555">
        <row r="9">
          <cell r="A9" t="str">
            <v>A</v>
          </cell>
        </row>
      </sheetData>
      <sheetData sheetId="7556">
        <row r="9">
          <cell r="A9" t="str">
            <v>A</v>
          </cell>
        </row>
      </sheetData>
      <sheetData sheetId="7557">
        <row r="9">
          <cell r="A9" t="str">
            <v>A</v>
          </cell>
        </row>
      </sheetData>
      <sheetData sheetId="7558">
        <row r="9">
          <cell r="A9" t="str">
            <v>A</v>
          </cell>
        </row>
      </sheetData>
      <sheetData sheetId="7559">
        <row r="9">
          <cell r="A9" t="str">
            <v>A</v>
          </cell>
        </row>
      </sheetData>
      <sheetData sheetId="7560">
        <row r="9">
          <cell r="A9" t="str">
            <v>A</v>
          </cell>
        </row>
      </sheetData>
      <sheetData sheetId="7561">
        <row r="9">
          <cell r="A9" t="str">
            <v>A</v>
          </cell>
        </row>
      </sheetData>
      <sheetData sheetId="7562">
        <row r="9">
          <cell r="A9" t="str">
            <v>A</v>
          </cell>
        </row>
      </sheetData>
      <sheetData sheetId="7563">
        <row r="9">
          <cell r="A9" t="str">
            <v>A</v>
          </cell>
        </row>
      </sheetData>
      <sheetData sheetId="7564">
        <row r="9">
          <cell r="A9" t="str">
            <v>A</v>
          </cell>
        </row>
      </sheetData>
      <sheetData sheetId="7565">
        <row r="9">
          <cell r="A9" t="str">
            <v>A</v>
          </cell>
        </row>
      </sheetData>
      <sheetData sheetId="7566">
        <row r="9">
          <cell r="A9" t="str">
            <v>A</v>
          </cell>
        </row>
      </sheetData>
      <sheetData sheetId="7567">
        <row r="9">
          <cell r="A9" t="str">
            <v>A</v>
          </cell>
        </row>
      </sheetData>
      <sheetData sheetId="7568">
        <row r="9">
          <cell r="A9" t="str">
            <v>A</v>
          </cell>
        </row>
      </sheetData>
      <sheetData sheetId="7569">
        <row r="9">
          <cell r="A9" t="str">
            <v>A</v>
          </cell>
        </row>
      </sheetData>
      <sheetData sheetId="7570">
        <row r="9">
          <cell r="A9" t="str">
            <v>A</v>
          </cell>
        </row>
      </sheetData>
      <sheetData sheetId="7571">
        <row r="9">
          <cell r="A9" t="str">
            <v>A</v>
          </cell>
        </row>
      </sheetData>
      <sheetData sheetId="7572">
        <row r="9">
          <cell r="A9" t="str">
            <v>A</v>
          </cell>
        </row>
      </sheetData>
      <sheetData sheetId="7573">
        <row r="9">
          <cell r="A9" t="str">
            <v>A</v>
          </cell>
        </row>
      </sheetData>
      <sheetData sheetId="7574">
        <row r="9">
          <cell r="A9" t="str">
            <v>A</v>
          </cell>
        </row>
      </sheetData>
      <sheetData sheetId="7575">
        <row r="9">
          <cell r="A9" t="str">
            <v>A</v>
          </cell>
        </row>
      </sheetData>
      <sheetData sheetId="7576">
        <row r="9">
          <cell r="A9" t="str">
            <v>A</v>
          </cell>
        </row>
      </sheetData>
      <sheetData sheetId="7577">
        <row r="9">
          <cell r="A9" t="str">
            <v>A</v>
          </cell>
        </row>
      </sheetData>
      <sheetData sheetId="7578">
        <row r="9">
          <cell r="A9" t="str">
            <v>A</v>
          </cell>
        </row>
      </sheetData>
      <sheetData sheetId="7579">
        <row r="9">
          <cell r="A9" t="str">
            <v>A</v>
          </cell>
        </row>
      </sheetData>
      <sheetData sheetId="7580">
        <row r="9">
          <cell r="A9" t="str">
            <v>A</v>
          </cell>
        </row>
      </sheetData>
      <sheetData sheetId="7581">
        <row r="9">
          <cell r="A9" t="str">
            <v>A</v>
          </cell>
        </row>
      </sheetData>
      <sheetData sheetId="7582">
        <row r="9">
          <cell r="A9" t="str">
            <v>A</v>
          </cell>
        </row>
      </sheetData>
      <sheetData sheetId="7583" refreshError="1"/>
      <sheetData sheetId="7584"/>
      <sheetData sheetId="7585">
        <row r="9">
          <cell r="A9" t="str">
            <v>A</v>
          </cell>
        </row>
      </sheetData>
      <sheetData sheetId="7586">
        <row r="9">
          <cell r="A9" t="str">
            <v>A</v>
          </cell>
        </row>
      </sheetData>
      <sheetData sheetId="7587" refreshError="1"/>
      <sheetData sheetId="7588" refreshError="1"/>
      <sheetData sheetId="7589" refreshError="1"/>
      <sheetData sheetId="7590" refreshError="1"/>
      <sheetData sheetId="7591" refreshError="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row r="9">
          <cell r="A9" t="str">
            <v>A</v>
          </cell>
        </row>
      </sheetData>
      <sheetData sheetId="7662">
        <row r="9">
          <cell r="A9" t="str">
            <v>A</v>
          </cell>
        </row>
      </sheetData>
      <sheetData sheetId="7663"/>
      <sheetData sheetId="7664"/>
      <sheetData sheetId="7665"/>
      <sheetData sheetId="7666"/>
      <sheetData sheetId="7667"/>
      <sheetData sheetId="7668"/>
      <sheetData sheetId="7669"/>
      <sheetData sheetId="7670"/>
      <sheetData sheetId="7671">
        <row r="9">
          <cell r="A9" t="str">
            <v>A</v>
          </cell>
        </row>
      </sheetData>
      <sheetData sheetId="7672">
        <row r="9">
          <cell r="A9" t="str">
            <v>A</v>
          </cell>
        </row>
      </sheetData>
      <sheetData sheetId="7673">
        <row r="9">
          <cell r="A9" t="str">
            <v>A</v>
          </cell>
        </row>
      </sheetData>
      <sheetData sheetId="7674">
        <row r="9">
          <cell r="A9" t="str">
            <v>A</v>
          </cell>
        </row>
      </sheetData>
      <sheetData sheetId="7675"/>
      <sheetData sheetId="7676"/>
      <sheetData sheetId="7677">
        <row r="9">
          <cell r="A9" t="str">
            <v>A</v>
          </cell>
        </row>
      </sheetData>
      <sheetData sheetId="7678">
        <row r="9">
          <cell r="A9" t="str">
            <v>A</v>
          </cell>
        </row>
      </sheetData>
      <sheetData sheetId="7679">
        <row r="9">
          <cell r="A9" t="str">
            <v>A</v>
          </cell>
        </row>
      </sheetData>
      <sheetData sheetId="7680">
        <row r="9">
          <cell r="A9" t="str">
            <v>A</v>
          </cell>
        </row>
      </sheetData>
      <sheetData sheetId="7681">
        <row r="9">
          <cell r="A9" t="str">
            <v>A</v>
          </cell>
        </row>
      </sheetData>
      <sheetData sheetId="7682">
        <row r="9">
          <cell r="A9" t="str">
            <v>A</v>
          </cell>
        </row>
      </sheetData>
      <sheetData sheetId="7683">
        <row r="9">
          <cell r="A9" t="str">
            <v>A</v>
          </cell>
        </row>
      </sheetData>
      <sheetData sheetId="7684">
        <row r="9">
          <cell r="A9" t="str">
            <v>A</v>
          </cell>
        </row>
      </sheetData>
      <sheetData sheetId="7685">
        <row r="9">
          <cell r="A9" t="str">
            <v>A</v>
          </cell>
        </row>
      </sheetData>
      <sheetData sheetId="7686">
        <row r="9">
          <cell r="A9" t="str">
            <v>A</v>
          </cell>
        </row>
      </sheetData>
      <sheetData sheetId="7687">
        <row r="9">
          <cell r="A9" t="str">
            <v>A</v>
          </cell>
        </row>
      </sheetData>
      <sheetData sheetId="7688">
        <row r="9">
          <cell r="A9" t="str">
            <v>A</v>
          </cell>
        </row>
      </sheetData>
      <sheetData sheetId="7689">
        <row r="9">
          <cell r="A9" t="str">
            <v>A</v>
          </cell>
        </row>
      </sheetData>
      <sheetData sheetId="7690">
        <row r="9">
          <cell r="A9" t="str">
            <v>A</v>
          </cell>
        </row>
      </sheetData>
      <sheetData sheetId="7691">
        <row r="9">
          <cell r="A9" t="str">
            <v>A</v>
          </cell>
        </row>
      </sheetData>
      <sheetData sheetId="7692">
        <row r="9">
          <cell r="A9" t="str">
            <v>A</v>
          </cell>
        </row>
      </sheetData>
      <sheetData sheetId="7693">
        <row r="9">
          <cell r="A9" t="str">
            <v>A</v>
          </cell>
        </row>
      </sheetData>
      <sheetData sheetId="7694">
        <row r="9">
          <cell r="A9" t="str">
            <v>A</v>
          </cell>
        </row>
      </sheetData>
      <sheetData sheetId="7695">
        <row r="9">
          <cell r="A9" t="str">
            <v>A</v>
          </cell>
        </row>
      </sheetData>
      <sheetData sheetId="7696">
        <row r="9">
          <cell r="A9" t="str">
            <v>A</v>
          </cell>
        </row>
      </sheetData>
      <sheetData sheetId="7697">
        <row r="9">
          <cell r="A9" t="str">
            <v>A</v>
          </cell>
        </row>
      </sheetData>
      <sheetData sheetId="7698">
        <row r="9">
          <cell r="A9" t="str">
            <v>A</v>
          </cell>
        </row>
      </sheetData>
      <sheetData sheetId="7699">
        <row r="9">
          <cell r="A9" t="str">
            <v>A</v>
          </cell>
        </row>
      </sheetData>
      <sheetData sheetId="7700">
        <row r="9">
          <cell r="A9" t="str">
            <v>A</v>
          </cell>
        </row>
      </sheetData>
      <sheetData sheetId="7701">
        <row r="9">
          <cell r="A9" t="str">
            <v>A</v>
          </cell>
        </row>
      </sheetData>
      <sheetData sheetId="7702">
        <row r="9">
          <cell r="A9" t="str">
            <v>A</v>
          </cell>
        </row>
      </sheetData>
      <sheetData sheetId="7703">
        <row r="9">
          <cell r="A9" t="str">
            <v>A</v>
          </cell>
        </row>
      </sheetData>
      <sheetData sheetId="7704">
        <row r="9">
          <cell r="A9" t="str">
            <v>A</v>
          </cell>
        </row>
      </sheetData>
      <sheetData sheetId="7705">
        <row r="9">
          <cell r="A9" t="str">
            <v>A</v>
          </cell>
        </row>
      </sheetData>
      <sheetData sheetId="7706">
        <row r="9">
          <cell r="A9" t="str">
            <v>A</v>
          </cell>
        </row>
      </sheetData>
      <sheetData sheetId="7707">
        <row r="9">
          <cell r="A9" t="str">
            <v>A</v>
          </cell>
        </row>
      </sheetData>
      <sheetData sheetId="7708">
        <row r="9">
          <cell r="A9" t="str">
            <v>A</v>
          </cell>
        </row>
      </sheetData>
      <sheetData sheetId="7709">
        <row r="9">
          <cell r="A9" t="str">
            <v>A</v>
          </cell>
        </row>
      </sheetData>
      <sheetData sheetId="7710">
        <row r="9">
          <cell r="A9" t="str">
            <v>A</v>
          </cell>
        </row>
      </sheetData>
      <sheetData sheetId="7711">
        <row r="9">
          <cell r="A9" t="str">
            <v>A</v>
          </cell>
        </row>
      </sheetData>
      <sheetData sheetId="7712">
        <row r="9">
          <cell r="A9" t="str">
            <v>A</v>
          </cell>
        </row>
      </sheetData>
      <sheetData sheetId="7713">
        <row r="9">
          <cell r="A9" t="str">
            <v>A</v>
          </cell>
        </row>
      </sheetData>
      <sheetData sheetId="7714">
        <row r="9">
          <cell r="A9" t="str">
            <v>A</v>
          </cell>
        </row>
      </sheetData>
      <sheetData sheetId="7715">
        <row r="9">
          <cell r="A9" t="str">
            <v>A</v>
          </cell>
        </row>
      </sheetData>
      <sheetData sheetId="7716">
        <row r="9">
          <cell r="A9" t="str">
            <v>A</v>
          </cell>
        </row>
      </sheetData>
      <sheetData sheetId="7717">
        <row r="9">
          <cell r="A9" t="str">
            <v>A</v>
          </cell>
        </row>
      </sheetData>
      <sheetData sheetId="7718">
        <row r="9">
          <cell r="A9" t="str">
            <v>A</v>
          </cell>
        </row>
      </sheetData>
      <sheetData sheetId="7719">
        <row r="9">
          <cell r="A9" t="str">
            <v>A</v>
          </cell>
        </row>
      </sheetData>
      <sheetData sheetId="7720">
        <row r="9">
          <cell r="A9" t="str">
            <v>A</v>
          </cell>
        </row>
      </sheetData>
      <sheetData sheetId="7721">
        <row r="9">
          <cell r="A9" t="str">
            <v>A</v>
          </cell>
        </row>
      </sheetData>
      <sheetData sheetId="7722" refreshError="1"/>
      <sheetData sheetId="7723" refreshError="1"/>
      <sheetData sheetId="7724"/>
      <sheetData sheetId="7725">
        <row r="9">
          <cell r="A9" t="str">
            <v>A</v>
          </cell>
        </row>
      </sheetData>
      <sheetData sheetId="7726">
        <row r="9">
          <cell r="A9" t="str">
            <v>A</v>
          </cell>
        </row>
      </sheetData>
      <sheetData sheetId="7727">
        <row r="9">
          <cell r="A9" t="str">
            <v>A</v>
          </cell>
        </row>
      </sheetData>
      <sheetData sheetId="7728">
        <row r="9">
          <cell r="A9" t="str">
            <v>A</v>
          </cell>
        </row>
      </sheetData>
      <sheetData sheetId="7729">
        <row r="9">
          <cell r="A9" t="str">
            <v>A</v>
          </cell>
        </row>
      </sheetData>
      <sheetData sheetId="7730">
        <row r="9">
          <cell r="A9" t="str">
            <v>A</v>
          </cell>
        </row>
      </sheetData>
      <sheetData sheetId="7731">
        <row r="9">
          <cell r="A9" t="str">
            <v>A</v>
          </cell>
        </row>
      </sheetData>
      <sheetData sheetId="7732">
        <row r="9">
          <cell r="A9" t="str">
            <v>A</v>
          </cell>
        </row>
      </sheetData>
      <sheetData sheetId="7733">
        <row r="9">
          <cell r="A9" t="str">
            <v>A</v>
          </cell>
        </row>
      </sheetData>
      <sheetData sheetId="7734">
        <row r="9">
          <cell r="A9" t="str">
            <v>A</v>
          </cell>
        </row>
      </sheetData>
      <sheetData sheetId="7735">
        <row r="9">
          <cell r="A9" t="str">
            <v>A</v>
          </cell>
        </row>
      </sheetData>
      <sheetData sheetId="7736">
        <row r="9">
          <cell r="A9" t="str">
            <v>A</v>
          </cell>
        </row>
      </sheetData>
      <sheetData sheetId="7737">
        <row r="9">
          <cell r="A9" t="str">
            <v>A</v>
          </cell>
        </row>
      </sheetData>
      <sheetData sheetId="7738">
        <row r="9">
          <cell r="A9" t="str">
            <v>A</v>
          </cell>
        </row>
      </sheetData>
      <sheetData sheetId="7739">
        <row r="9">
          <cell r="A9" t="str">
            <v>A</v>
          </cell>
        </row>
      </sheetData>
      <sheetData sheetId="7740">
        <row r="9">
          <cell r="A9" t="str">
            <v>A</v>
          </cell>
        </row>
      </sheetData>
      <sheetData sheetId="7741">
        <row r="9">
          <cell r="A9" t="str">
            <v>A</v>
          </cell>
        </row>
      </sheetData>
      <sheetData sheetId="7742">
        <row r="9">
          <cell r="A9" t="str">
            <v>A</v>
          </cell>
        </row>
      </sheetData>
      <sheetData sheetId="7743">
        <row r="9">
          <cell r="A9" t="str">
            <v>A</v>
          </cell>
        </row>
      </sheetData>
      <sheetData sheetId="7744">
        <row r="9">
          <cell r="A9" t="str">
            <v>A</v>
          </cell>
        </row>
      </sheetData>
      <sheetData sheetId="7745">
        <row r="9">
          <cell r="A9" t="str">
            <v>A</v>
          </cell>
        </row>
      </sheetData>
      <sheetData sheetId="7746">
        <row r="9">
          <cell r="A9" t="str">
            <v>A</v>
          </cell>
        </row>
      </sheetData>
      <sheetData sheetId="7747">
        <row r="9">
          <cell r="A9" t="str">
            <v>A</v>
          </cell>
        </row>
      </sheetData>
      <sheetData sheetId="7748">
        <row r="9">
          <cell r="A9" t="str">
            <v>A</v>
          </cell>
        </row>
      </sheetData>
      <sheetData sheetId="7749">
        <row r="9">
          <cell r="A9" t="str">
            <v>A</v>
          </cell>
        </row>
      </sheetData>
      <sheetData sheetId="7750">
        <row r="9">
          <cell r="A9" t="str">
            <v>A</v>
          </cell>
        </row>
      </sheetData>
      <sheetData sheetId="7751">
        <row r="9">
          <cell r="A9" t="str">
            <v>A</v>
          </cell>
        </row>
      </sheetData>
      <sheetData sheetId="7752">
        <row r="9">
          <cell r="A9" t="str">
            <v>A</v>
          </cell>
        </row>
      </sheetData>
      <sheetData sheetId="7753">
        <row r="9">
          <cell r="A9" t="str">
            <v>A</v>
          </cell>
        </row>
      </sheetData>
      <sheetData sheetId="7754">
        <row r="9">
          <cell r="A9" t="str">
            <v>A</v>
          </cell>
        </row>
      </sheetData>
      <sheetData sheetId="7755">
        <row r="9">
          <cell r="A9" t="str">
            <v>A</v>
          </cell>
        </row>
      </sheetData>
      <sheetData sheetId="7756">
        <row r="9">
          <cell r="A9" t="str">
            <v>A</v>
          </cell>
        </row>
      </sheetData>
      <sheetData sheetId="7757">
        <row r="9">
          <cell r="A9" t="str">
            <v>A</v>
          </cell>
        </row>
      </sheetData>
      <sheetData sheetId="7758">
        <row r="9">
          <cell r="A9" t="str">
            <v>A</v>
          </cell>
        </row>
      </sheetData>
      <sheetData sheetId="7759">
        <row r="9">
          <cell r="A9" t="str">
            <v>A</v>
          </cell>
        </row>
      </sheetData>
      <sheetData sheetId="7760">
        <row r="9">
          <cell r="A9" t="str">
            <v>A</v>
          </cell>
        </row>
      </sheetData>
      <sheetData sheetId="7761">
        <row r="9">
          <cell r="A9" t="str">
            <v>A</v>
          </cell>
        </row>
      </sheetData>
      <sheetData sheetId="7762">
        <row r="9">
          <cell r="A9" t="str">
            <v>A</v>
          </cell>
        </row>
      </sheetData>
      <sheetData sheetId="7763">
        <row r="9">
          <cell r="A9" t="str">
            <v>A</v>
          </cell>
        </row>
      </sheetData>
      <sheetData sheetId="7764">
        <row r="9">
          <cell r="A9" t="str">
            <v>A</v>
          </cell>
        </row>
      </sheetData>
      <sheetData sheetId="7765">
        <row r="9">
          <cell r="A9" t="str">
            <v>A</v>
          </cell>
        </row>
      </sheetData>
      <sheetData sheetId="7766">
        <row r="9">
          <cell r="A9" t="str">
            <v>A</v>
          </cell>
        </row>
      </sheetData>
      <sheetData sheetId="7767">
        <row r="9">
          <cell r="A9" t="str">
            <v>A</v>
          </cell>
        </row>
      </sheetData>
      <sheetData sheetId="7768">
        <row r="9">
          <cell r="A9" t="str">
            <v>A</v>
          </cell>
        </row>
      </sheetData>
      <sheetData sheetId="7769">
        <row r="9">
          <cell r="A9" t="str">
            <v>A</v>
          </cell>
        </row>
      </sheetData>
      <sheetData sheetId="7770">
        <row r="9">
          <cell r="A9" t="str">
            <v>A</v>
          </cell>
        </row>
      </sheetData>
      <sheetData sheetId="7771">
        <row r="9">
          <cell r="A9" t="str">
            <v>A</v>
          </cell>
        </row>
      </sheetData>
      <sheetData sheetId="7772">
        <row r="9">
          <cell r="A9" t="str">
            <v>A</v>
          </cell>
        </row>
      </sheetData>
      <sheetData sheetId="7773">
        <row r="9">
          <cell r="A9" t="str">
            <v>A</v>
          </cell>
        </row>
      </sheetData>
      <sheetData sheetId="7774"/>
      <sheetData sheetId="7775">
        <row r="9">
          <cell r="A9" t="str">
            <v>A</v>
          </cell>
        </row>
      </sheetData>
      <sheetData sheetId="7776">
        <row r="9">
          <cell r="A9" t="str">
            <v>A</v>
          </cell>
        </row>
      </sheetData>
      <sheetData sheetId="7777">
        <row r="9">
          <cell r="A9" t="str">
            <v>A</v>
          </cell>
        </row>
      </sheetData>
      <sheetData sheetId="7778">
        <row r="9">
          <cell r="A9" t="str">
            <v>A</v>
          </cell>
        </row>
      </sheetData>
      <sheetData sheetId="7779">
        <row r="9">
          <cell r="A9" t="str">
            <v>A</v>
          </cell>
        </row>
      </sheetData>
      <sheetData sheetId="7780">
        <row r="9">
          <cell r="A9" t="str">
            <v>A</v>
          </cell>
        </row>
      </sheetData>
      <sheetData sheetId="7781">
        <row r="9">
          <cell r="A9" t="str">
            <v>A</v>
          </cell>
        </row>
      </sheetData>
      <sheetData sheetId="7782">
        <row r="9">
          <cell r="A9" t="str">
            <v>A</v>
          </cell>
        </row>
      </sheetData>
      <sheetData sheetId="7783">
        <row r="9">
          <cell r="A9" t="str">
            <v>A</v>
          </cell>
        </row>
      </sheetData>
      <sheetData sheetId="7784">
        <row r="9">
          <cell r="A9" t="str">
            <v>A</v>
          </cell>
        </row>
      </sheetData>
      <sheetData sheetId="7785">
        <row r="9">
          <cell r="A9" t="str">
            <v>A</v>
          </cell>
        </row>
      </sheetData>
      <sheetData sheetId="7786">
        <row r="9">
          <cell r="A9" t="str">
            <v>A</v>
          </cell>
        </row>
      </sheetData>
      <sheetData sheetId="7787">
        <row r="9">
          <cell r="A9" t="str">
            <v>A</v>
          </cell>
        </row>
      </sheetData>
      <sheetData sheetId="7788">
        <row r="9">
          <cell r="A9" t="str">
            <v>A</v>
          </cell>
        </row>
      </sheetData>
      <sheetData sheetId="7789">
        <row r="9">
          <cell r="A9" t="str">
            <v>A</v>
          </cell>
        </row>
      </sheetData>
      <sheetData sheetId="7790">
        <row r="9">
          <cell r="A9" t="str">
            <v>A</v>
          </cell>
        </row>
      </sheetData>
      <sheetData sheetId="7791">
        <row r="9">
          <cell r="A9" t="str">
            <v>A</v>
          </cell>
        </row>
      </sheetData>
      <sheetData sheetId="7792">
        <row r="9">
          <cell r="A9" t="str">
            <v>A</v>
          </cell>
        </row>
      </sheetData>
      <sheetData sheetId="7793">
        <row r="9">
          <cell r="A9" t="str">
            <v>A</v>
          </cell>
        </row>
      </sheetData>
      <sheetData sheetId="7794">
        <row r="9">
          <cell r="A9" t="str">
            <v>A</v>
          </cell>
        </row>
      </sheetData>
      <sheetData sheetId="7795">
        <row r="9">
          <cell r="A9" t="str">
            <v>A</v>
          </cell>
        </row>
      </sheetData>
      <sheetData sheetId="7796">
        <row r="9">
          <cell r="A9" t="str">
            <v>A</v>
          </cell>
        </row>
      </sheetData>
      <sheetData sheetId="7797">
        <row r="9">
          <cell r="A9" t="str">
            <v>A</v>
          </cell>
        </row>
      </sheetData>
      <sheetData sheetId="7798">
        <row r="9">
          <cell r="A9" t="str">
            <v>A</v>
          </cell>
        </row>
      </sheetData>
      <sheetData sheetId="7799">
        <row r="9">
          <cell r="A9" t="str">
            <v>A</v>
          </cell>
        </row>
      </sheetData>
      <sheetData sheetId="7800">
        <row r="9">
          <cell r="A9" t="str">
            <v>A</v>
          </cell>
        </row>
      </sheetData>
      <sheetData sheetId="7801"/>
      <sheetData sheetId="7802">
        <row r="9">
          <cell r="A9" t="str">
            <v>A</v>
          </cell>
        </row>
      </sheetData>
      <sheetData sheetId="7803">
        <row r="9">
          <cell r="A9" t="str">
            <v>A</v>
          </cell>
        </row>
      </sheetData>
      <sheetData sheetId="7804">
        <row r="9">
          <cell r="A9" t="str">
            <v>A</v>
          </cell>
        </row>
      </sheetData>
      <sheetData sheetId="7805">
        <row r="9">
          <cell r="A9" t="str">
            <v>A</v>
          </cell>
        </row>
      </sheetData>
      <sheetData sheetId="7806">
        <row r="9">
          <cell r="A9" t="str">
            <v>A</v>
          </cell>
        </row>
      </sheetData>
      <sheetData sheetId="7807">
        <row r="9">
          <cell r="A9" t="str">
            <v>A</v>
          </cell>
        </row>
      </sheetData>
      <sheetData sheetId="7808">
        <row r="9">
          <cell r="A9" t="str">
            <v>A</v>
          </cell>
        </row>
      </sheetData>
      <sheetData sheetId="7809">
        <row r="9">
          <cell r="A9" t="str">
            <v>A</v>
          </cell>
        </row>
      </sheetData>
      <sheetData sheetId="7810">
        <row r="9">
          <cell r="A9" t="str">
            <v>A</v>
          </cell>
        </row>
      </sheetData>
      <sheetData sheetId="7811">
        <row r="9">
          <cell r="A9" t="str">
            <v>A</v>
          </cell>
        </row>
      </sheetData>
      <sheetData sheetId="7812">
        <row r="9">
          <cell r="A9" t="str">
            <v>A</v>
          </cell>
        </row>
      </sheetData>
      <sheetData sheetId="7813">
        <row r="9">
          <cell r="A9" t="str">
            <v>A</v>
          </cell>
        </row>
      </sheetData>
      <sheetData sheetId="7814">
        <row r="9">
          <cell r="A9" t="str">
            <v>A</v>
          </cell>
        </row>
      </sheetData>
      <sheetData sheetId="7815">
        <row r="9">
          <cell r="A9" t="str">
            <v>A</v>
          </cell>
        </row>
      </sheetData>
      <sheetData sheetId="7816" refreshError="1"/>
      <sheetData sheetId="7817">
        <row r="9">
          <cell r="A9" t="str">
            <v>A</v>
          </cell>
        </row>
      </sheetData>
      <sheetData sheetId="7818" refreshError="1"/>
      <sheetData sheetId="7819" refreshError="1"/>
      <sheetData sheetId="7820"/>
      <sheetData sheetId="7821" refreshError="1"/>
      <sheetData sheetId="7822" refreshError="1"/>
      <sheetData sheetId="7823" refreshError="1"/>
      <sheetData sheetId="7824" refreshError="1"/>
      <sheetData sheetId="7825" refreshError="1"/>
      <sheetData sheetId="7826"/>
      <sheetData sheetId="7827"/>
      <sheetData sheetId="7828"/>
      <sheetData sheetId="7829"/>
      <sheetData sheetId="7830"/>
      <sheetData sheetId="7831"/>
      <sheetData sheetId="7832"/>
      <sheetData sheetId="7833"/>
      <sheetData sheetId="7834"/>
      <sheetData sheetId="7835">
        <row r="9">
          <cell r="A9" t="str">
            <v>A</v>
          </cell>
        </row>
      </sheetData>
      <sheetData sheetId="7836">
        <row r="9">
          <cell r="A9" t="str">
            <v>A</v>
          </cell>
        </row>
      </sheetData>
      <sheetData sheetId="7837">
        <row r="9">
          <cell r="A9" t="str">
            <v>A</v>
          </cell>
        </row>
      </sheetData>
      <sheetData sheetId="7838" refreshError="1"/>
      <sheetData sheetId="7839">
        <row r="9">
          <cell r="A9" t="str">
            <v>A</v>
          </cell>
        </row>
      </sheetData>
      <sheetData sheetId="7840">
        <row r="9">
          <cell r="A9" t="str">
            <v>A</v>
          </cell>
        </row>
      </sheetData>
      <sheetData sheetId="7841" refreshError="1"/>
      <sheetData sheetId="7842"/>
      <sheetData sheetId="7843" refreshError="1"/>
      <sheetData sheetId="7844"/>
      <sheetData sheetId="7845"/>
      <sheetData sheetId="7846"/>
      <sheetData sheetId="7847"/>
      <sheetData sheetId="7848"/>
      <sheetData sheetId="7849">
        <row r="9">
          <cell r="A9" t="str">
            <v>A</v>
          </cell>
        </row>
      </sheetData>
      <sheetData sheetId="7850"/>
      <sheetData sheetId="7851" refreshError="1"/>
      <sheetData sheetId="7852">
        <row r="9">
          <cell r="A9" t="str">
            <v>A</v>
          </cell>
        </row>
      </sheetData>
      <sheetData sheetId="7853"/>
      <sheetData sheetId="7854"/>
      <sheetData sheetId="7855"/>
      <sheetData sheetId="7856"/>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ow r="9">
          <cell r="A9" t="str">
            <v>A</v>
          </cell>
        </row>
      </sheetData>
      <sheetData sheetId="7871">
        <row r="9">
          <cell r="A9" t="str">
            <v>A</v>
          </cell>
        </row>
      </sheetData>
      <sheetData sheetId="7872">
        <row r="9">
          <cell r="A9" t="str">
            <v>A</v>
          </cell>
        </row>
      </sheetData>
      <sheetData sheetId="7873">
        <row r="9">
          <cell r="A9" t="str">
            <v>A</v>
          </cell>
        </row>
      </sheetData>
      <sheetData sheetId="7874">
        <row r="9">
          <cell r="A9" t="str">
            <v>A</v>
          </cell>
        </row>
      </sheetData>
      <sheetData sheetId="7875">
        <row r="9">
          <cell r="A9" t="str">
            <v>A</v>
          </cell>
        </row>
      </sheetData>
      <sheetData sheetId="7876">
        <row r="9">
          <cell r="A9" t="str">
            <v>A</v>
          </cell>
        </row>
      </sheetData>
      <sheetData sheetId="7877">
        <row r="9">
          <cell r="A9" t="str">
            <v>A</v>
          </cell>
        </row>
      </sheetData>
      <sheetData sheetId="7878">
        <row r="9">
          <cell r="A9" t="str">
            <v>A</v>
          </cell>
        </row>
      </sheetData>
      <sheetData sheetId="7879">
        <row r="9">
          <cell r="A9" t="str">
            <v>A</v>
          </cell>
        </row>
      </sheetData>
      <sheetData sheetId="7880">
        <row r="9">
          <cell r="A9" t="str">
            <v>A</v>
          </cell>
        </row>
      </sheetData>
      <sheetData sheetId="7881" refreshError="1"/>
      <sheetData sheetId="7882">
        <row r="9">
          <cell r="A9" t="str">
            <v>A</v>
          </cell>
        </row>
      </sheetData>
      <sheetData sheetId="7883"/>
      <sheetData sheetId="7884" refreshError="1"/>
      <sheetData sheetId="7885"/>
      <sheetData sheetId="7886" refreshError="1"/>
      <sheetData sheetId="7887"/>
      <sheetData sheetId="7888" refreshError="1"/>
      <sheetData sheetId="7889" refreshError="1"/>
      <sheetData sheetId="7890"/>
      <sheetData sheetId="7891"/>
      <sheetData sheetId="7892"/>
      <sheetData sheetId="7893" refreshError="1"/>
      <sheetData sheetId="7894" refreshError="1"/>
      <sheetData sheetId="7895" refreshError="1"/>
      <sheetData sheetId="7896" refreshError="1"/>
      <sheetData sheetId="7897" refreshError="1"/>
      <sheetData sheetId="7898" refreshError="1"/>
      <sheetData sheetId="7899" refreshError="1"/>
      <sheetData sheetId="7900"/>
      <sheetData sheetId="7901"/>
      <sheetData sheetId="7902"/>
      <sheetData sheetId="7903"/>
      <sheetData sheetId="7904"/>
      <sheetData sheetId="7905"/>
      <sheetData sheetId="7906"/>
      <sheetData sheetId="7907"/>
      <sheetData sheetId="7908">
        <row r="9">
          <cell r="A9" t="str">
            <v>A</v>
          </cell>
        </row>
      </sheetData>
      <sheetData sheetId="7909">
        <row r="9">
          <cell r="A9" t="str">
            <v>A</v>
          </cell>
        </row>
      </sheetData>
      <sheetData sheetId="7910">
        <row r="9">
          <cell r="A9" t="str">
            <v>A</v>
          </cell>
        </row>
      </sheetData>
      <sheetData sheetId="7911">
        <row r="9">
          <cell r="A9" t="str">
            <v>A</v>
          </cell>
        </row>
      </sheetData>
      <sheetData sheetId="7912">
        <row r="9">
          <cell r="A9" t="str">
            <v>A</v>
          </cell>
        </row>
      </sheetData>
      <sheetData sheetId="7913">
        <row r="9">
          <cell r="A9" t="str">
            <v>A</v>
          </cell>
        </row>
      </sheetData>
      <sheetData sheetId="7914">
        <row r="9">
          <cell r="A9" t="str">
            <v>A</v>
          </cell>
        </row>
      </sheetData>
      <sheetData sheetId="7915">
        <row r="9">
          <cell r="A9" t="str">
            <v>A</v>
          </cell>
        </row>
      </sheetData>
      <sheetData sheetId="7916">
        <row r="9">
          <cell r="A9" t="str">
            <v>A</v>
          </cell>
        </row>
      </sheetData>
      <sheetData sheetId="7917">
        <row r="9">
          <cell r="A9" t="str">
            <v>A</v>
          </cell>
        </row>
      </sheetData>
      <sheetData sheetId="7918" refreshError="1"/>
      <sheetData sheetId="7919">
        <row r="9">
          <cell r="A9" t="str">
            <v>A</v>
          </cell>
        </row>
      </sheetData>
      <sheetData sheetId="7920">
        <row r="9">
          <cell r="A9" t="str">
            <v>A</v>
          </cell>
        </row>
      </sheetData>
      <sheetData sheetId="7921">
        <row r="9">
          <cell r="A9" t="str">
            <v>A</v>
          </cell>
        </row>
      </sheetData>
      <sheetData sheetId="7922">
        <row r="9">
          <cell r="A9" t="str">
            <v>A</v>
          </cell>
        </row>
      </sheetData>
      <sheetData sheetId="7923">
        <row r="9">
          <cell r="A9" t="str">
            <v>A</v>
          </cell>
        </row>
      </sheetData>
      <sheetData sheetId="7924">
        <row r="9">
          <cell r="A9" t="str">
            <v>A</v>
          </cell>
        </row>
      </sheetData>
      <sheetData sheetId="7925">
        <row r="9">
          <cell r="A9" t="str">
            <v>A</v>
          </cell>
        </row>
      </sheetData>
      <sheetData sheetId="7926">
        <row r="9">
          <cell r="A9" t="str">
            <v>A</v>
          </cell>
        </row>
      </sheetData>
      <sheetData sheetId="7927">
        <row r="9">
          <cell r="A9" t="str">
            <v>A</v>
          </cell>
        </row>
      </sheetData>
      <sheetData sheetId="7928">
        <row r="9">
          <cell r="A9" t="str">
            <v>A</v>
          </cell>
        </row>
      </sheetData>
      <sheetData sheetId="7929">
        <row r="9">
          <cell r="A9" t="str">
            <v>A</v>
          </cell>
        </row>
      </sheetData>
      <sheetData sheetId="7930">
        <row r="9">
          <cell r="A9" t="str">
            <v>A</v>
          </cell>
        </row>
      </sheetData>
      <sheetData sheetId="7931">
        <row r="9">
          <cell r="A9" t="str">
            <v>A</v>
          </cell>
        </row>
      </sheetData>
      <sheetData sheetId="7932">
        <row r="9">
          <cell r="A9" t="str">
            <v>A</v>
          </cell>
        </row>
      </sheetData>
      <sheetData sheetId="7933">
        <row r="9">
          <cell r="A9" t="str">
            <v>A</v>
          </cell>
        </row>
      </sheetData>
      <sheetData sheetId="7934"/>
      <sheetData sheetId="7935" refreshError="1"/>
      <sheetData sheetId="7936"/>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sheetData sheetId="7949" refreshError="1"/>
      <sheetData sheetId="7950"/>
      <sheetData sheetId="7951"/>
      <sheetData sheetId="7952"/>
      <sheetData sheetId="7953"/>
      <sheetData sheetId="7954"/>
      <sheetData sheetId="7955" refreshError="1"/>
      <sheetData sheetId="7956" refreshError="1"/>
      <sheetData sheetId="7957"/>
      <sheetData sheetId="7958" refreshError="1"/>
      <sheetData sheetId="7959" refreshError="1"/>
      <sheetData sheetId="7960" refreshError="1"/>
      <sheetData sheetId="7961" refreshError="1"/>
      <sheetData sheetId="7962">
        <row r="9">
          <cell r="A9" t="str">
            <v>A</v>
          </cell>
        </row>
      </sheetData>
      <sheetData sheetId="7963">
        <row r="9">
          <cell r="A9" t="str">
            <v>A</v>
          </cell>
        </row>
      </sheetData>
      <sheetData sheetId="7964">
        <row r="9">
          <cell r="A9" t="str">
            <v>A</v>
          </cell>
        </row>
      </sheetData>
      <sheetData sheetId="7965">
        <row r="9">
          <cell r="A9" t="str">
            <v>A</v>
          </cell>
        </row>
      </sheetData>
      <sheetData sheetId="7966">
        <row r="9">
          <cell r="A9" t="str">
            <v>A</v>
          </cell>
        </row>
      </sheetData>
      <sheetData sheetId="7967">
        <row r="9">
          <cell r="A9" t="str">
            <v>A</v>
          </cell>
        </row>
      </sheetData>
      <sheetData sheetId="7968">
        <row r="9">
          <cell r="A9" t="str">
            <v>A</v>
          </cell>
        </row>
      </sheetData>
      <sheetData sheetId="7969">
        <row r="9">
          <cell r="A9" t="str">
            <v>A</v>
          </cell>
        </row>
      </sheetData>
      <sheetData sheetId="7970">
        <row r="9">
          <cell r="A9" t="str">
            <v>A</v>
          </cell>
        </row>
      </sheetData>
      <sheetData sheetId="7971">
        <row r="9">
          <cell r="A9" t="str">
            <v>A</v>
          </cell>
        </row>
      </sheetData>
      <sheetData sheetId="7972">
        <row r="9">
          <cell r="A9" t="str">
            <v>A</v>
          </cell>
        </row>
      </sheetData>
      <sheetData sheetId="7973">
        <row r="9">
          <cell r="A9" t="str">
            <v>A</v>
          </cell>
        </row>
      </sheetData>
      <sheetData sheetId="7974">
        <row r="9">
          <cell r="A9" t="str">
            <v>A</v>
          </cell>
        </row>
      </sheetData>
      <sheetData sheetId="7975">
        <row r="9">
          <cell r="A9" t="str">
            <v>A</v>
          </cell>
        </row>
      </sheetData>
      <sheetData sheetId="7976">
        <row r="9">
          <cell r="A9" t="str">
            <v>A</v>
          </cell>
        </row>
      </sheetData>
      <sheetData sheetId="7977">
        <row r="9">
          <cell r="A9" t="str">
            <v>A</v>
          </cell>
        </row>
      </sheetData>
      <sheetData sheetId="7978">
        <row r="9">
          <cell r="A9" t="str">
            <v>A</v>
          </cell>
        </row>
      </sheetData>
      <sheetData sheetId="7979">
        <row r="9">
          <cell r="A9" t="str">
            <v>A</v>
          </cell>
        </row>
      </sheetData>
      <sheetData sheetId="7980">
        <row r="9">
          <cell r="A9" t="str">
            <v>A</v>
          </cell>
        </row>
      </sheetData>
      <sheetData sheetId="7981">
        <row r="9">
          <cell r="A9" t="str">
            <v>A</v>
          </cell>
        </row>
      </sheetData>
      <sheetData sheetId="7982">
        <row r="9">
          <cell r="A9" t="str">
            <v>A</v>
          </cell>
        </row>
      </sheetData>
      <sheetData sheetId="7983">
        <row r="9">
          <cell r="A9" t="str">
            <v>A</v>
          </cell>
        </row>
      </sheetData>
      <sheetData sheetId="7984">
        <row r="9">
          <cell r="A9" t="str">
            <v>A</v>
          </cell>
        </row>
      </sheetData>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ow r="9">
          <cell r="A9" t="str">
            <v>A</v>
          </cell>
        </row>
      </sheetData>
      <sheetData sheetId="7998">
        <row r="9">
          <cell r="A9" t="str">
            <v>A</v>
          </cell>
        </row>
      </sheetData>
      <sheetData sheetId="7999">
        <row r="9">
          <cell r="A9" t="str">
            <v>A</v>
          </cell>
        </row>
      </sheetData>
      <sheetData sheetId="8000">
        <row r="9">
          <cell r="A9" t="str">
            <v>A</v>
          </cell>
        </row>
      </sheetData>
      <sheetData sheetId="8001">
        <row r="9">
          <cell r="A9" t="str">
            <v>A</v>
          </cell>
        </row>
      </sheetData>
      <sheetData sheetId="8002">
        <row r="9">
          <cell r="A9" t="str">
            <v>A</v>
          </cell>
        </row>
      </sheetData>
      <sheetData sheetId="8003">
        <row r="9">
          <cell r="A9" t="str">
            <v>A</v>
          </cell>
        </row>
      </sheetData>
      <sheetData sheetId="8004" refreshError="1"/>
      <sheetData sheetId="8005">
        <row r="9">
          <cell r="A9" t="str">
            <v>A</v>
          </cell>
        </row>
      </sheetData>
      <sheetData sheetId="8006">
        <row r="9">
          <cell r="A9" t="str">
            <v>A</v>
          </cell>
        </row>
      </sheetData>
      <sheetData sheetId="8007" refreshError="1"/>
      <sheetData sheetId="8008">
        <row r="9">
          <cell r="A9" t="str">
            <v>A</v>
          </cell>
        </row>
      </sheetData>
      <sheetData sheetId="8009">
        <row r="9">
          <cell r="A9" t="str">
            <v>A</v>
          </cell>
        </row>
      </sheetData>
      <sheetData sheetId="8010">
        <row r="9">
          <cell r="A9" t="str">
            <v>A</v>
          </cell>
        </row>
      </sheetData>
      <sheetData sheetId="8011">
        <row r="9">
          <cell r="A9" t="str">
            <v>A</v>
          </cell>
        </row>
      </sheetData>
      <sheetData sheetId="8012">
        <row r="9">
          <cell r="A9" t="str">
            <v>A</v>
          </cell>
        </row>
      </sheetData>
      <sheetData sheetId="8013">
        <row r="9">
          <cell r="A9" t="str">
            <v>A</v>
          </cell>
        </row>
      </sheetData>
      <sheetData sheetId="8014">
        <row r="9">
          <cell r="A9" t="str">
            <v>A</v>
          </cell>
        </row>
      </sheetData>
      <sheetData sheetId="8015">
        <row r="9">
          <cell r="A9" t="str">
            <v>A</v>
          </cell>
        </row>
      </sheetData>
      <sheetData sheetId="8016">
        <row r="9">
          <cell r="A9" t="str">
            <v>A</v>
          </cell>
        </row>
      </sheetData>
      <sheetData sheetId="8017">
        <row r="9">
          <cell r="A9" t="str">
            <v>A</v>
          </cell>
        </row>
      </sheetData>
      <sheetData sheetId="8018">
        <row r="9">
          <cell r="A9" t="str">
            <v>A</v>
          </cell>
        </row>
      </sheetData>
      <sheetData sheetId="8019">
        <row r="9">
          <cell r="A9" t="str">
            <v>A</v>
          </cell>
        </row>
      </sheetData>
      <sheetData sheetId="8020">
        <row r="9">
          <cell r="A9" t="str">
            <v>A</v>
          </cell>
        </row>
      </sheetData>
      <sheetData sheetId="8021" refreshError="1"/>
      <sheetData sheetId="8022">
        <row r="9">
          <cell r="A9" t="str">
            <v>A</v>
          </cell>
        </row>
      </sheetData>
      <sheetData sheetId="8023">
        <row r="9">
          <cell r="A9" t="str">
            <v>A</v>
          </cell>
        </row>
      </sheetData>
      <sheetData sheetId="8024" refreshError="1"/>
      <sheetData sheetId="8025" refreshError="1"/>
      <sheetData sheetId="8026"/>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sheetData sheetId="8048"/>
      <sheetData sheetId="8049"/>
      <sheetData sheetId="8050"/>
      <sheetData sheetId="8051"/>
      <sheetData sheetId="8052"/>
      <sheetData sheetId="8053"/>
      <sheetData sheetId="8054"/>
      <sheetData sheetId="8055"/>
      <sheetData sheetId="8056"/>
      <sheetData sheetId="8057"/>
      <sheetData sheetId="8058">
        <row r="9">
          <cell r="A9" t="str">
            <v>A</v>
          </cell>
        </row>
      </sheetData>
      <sheetData sheetId="8059">
        <row r="9">
          <cell r="A9" t="str">
            <v>A</v>
          </cell>
        </row>
      </sheetData>
      <sheetData sheetId="8060">
        <row r="9">
          <cell r="A9" t="str">
            <v>A</v>
          </cell>
        </row>
      </sheetData>
      <sheetData sheetId="8061">
        <row r="9">
          <cell r="A9" t="str">
            <v>A</v>
          </cell>
        </row>
      </sheetData>
      <sheetData sheetId="8062">
        <row r="9">
          <cell r="A9" t="str">
            <v>A</v>
          </cell>
        </row>
      </sheetData>
      <sheetData sheetId="8063">
        <row r="9">
          <cell r="A9" t="str">
            <v>A</v>
          </cell>
        </row>
      </sheetData>
      <sheetData sheetId="8064">
        <row r="9">
          <cell r="A9" t="str">
            <v>A</v>
          </cell>
        </row>
      </sheetData>
      <sheetData sheetId="8065" refreshError="1"/>
      <sheetData sheetId="8066">
        <row r="9">
          <cell r="A9" t="str">
            <v>A</v>
          </cell>
        </row>
      </sheetData>
      <sheetData sheetId="8067">
        <row r="9">
          <cell r="A9" t="str">
            <v>A</v>
          </cell>
        </row>
      </sheetData>
      <sheetData sheetId="8068">
        <row r="9">
          <cell r="A9" t="str">
            <v>A</v>
          </cell>
        </row>
      </sheetData>
      <sheetData sheetId="8069">
        <row r="9">
          <cell r="A9" t="str">
            <v>A</v>
          </cell>
        </row>
      </sheetData>
      <sheetData sheetId="8070">
        <row r="9">
          <cell r="A9" t="str">
            <v>A</v>
          </cell>
        </row>
      </sheetData>
      <sheetData sheetId="8071">
        <row r="9">
          <cell r="A9" t="str">
            <v>A</v>
          </cell>
        </row>
      </sheetData>
      <sheetData sheetId="8072">
        <row r="9">
          <cell r="A9" t="str">
            <v>A</v>
          </cell>
        </row>
      </sheetData>
      <sheetData sheetId="8073">
        <row r="9">
          <cell r="A9" t="str">
            <v>A</v>
          </cell>
        </row>
      </sheetData>
      <sheetData sheetId="8074">
        <row r="9">
          <cell r="A9" t="str">
            <v>A</v>
          </cell>
        </row>
      </sheetData>
      <sheetData sheetId="8075">
        <row r="9">
          <cell r="A9" t="str">
            <v>A</v>
          </cell>
        </row>
      </sheetData>
      <sheetData sheetId="8076">
        <row r="9">
          <cell r="A9" t="str">
            <v>A</v>
          </cell>
        </row>
      </sheetData>
      <sheetData sheetId="8077">
        <row r="9">
          <cell r="A9" t="str">
            <v>A</v>
          </cell>
        </row>
      </sheetData>
      <sheetData sheetId="8078">
        <row r="9">
          <cell r="A9" t="str">
            <v>A</v>
          </cell>
        </row>
      </sheetData>
      <sheetData sheetId="8079"/>
      <sheetData sheetId="8080">
        <row r="9">
          <cell r="A9" t="str">
            <v>A</v>
          </cell>
        </row>
      </sheetData>
      <sheetData sheetId="8081">
        <row r="9">
          <cell r="A9" t="str">
            <v>A</v>
          </cell>
        </row>
      </sheetData>
      <sheetData sheetId="8082">
        <row r="9">
          <cell r="A9" t="str">
            <v>A</v>
          </cell>
        </row>
      </sheetData>
      <sheetData sheetId="8083">
        <row r="9">
          <cell r="A9" t="str">
            <v>A</v>
          </cell>
        </row>
      </sheetData>
      <sheetData sheetId="8084">
        <row r="9">
          <cell r="A9" t="str">
            <v>A</v>
          </cell>
        </row>
      </sheetData>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ow r="9">
          <cell r="A9" t="str">
            <v>A</v>
          </cell>
        </row>
      </sheetData>
      <sheetData sheetId="8097">
        <row r="9">
          <cell r="A9" t="str">
            <v>A</v>
          </cell>
        </row>
      </sheetData>
      <sheetData sheetId="8098">
        <row r="9">
          <cell r="A9" t="str">
            <v>A</v>
          </cell>
        </row>
      </sheetData>
      <sheetData sheetId="8099">
        <row r="9">
          <cell r="A9" t="str">
            <v>A</v>
          </cell>
        </row>
      </sheetData>
      <sheetData sheetId="8100">
        <row r="9">
          <cell r="A9" t="str">
            <v>A</v>
          </cell>
        </row>
      </sheetData>
      <sheetData sheetId="8101">
        <row r="9">
          <cell r="A9" t="str">
            <v>A</v>
          </cell>
        </row>
      </sheetData>
      <sheetData sheetId="8102">
        <row r="9">
          <cell r="A9" t="str">
            <v>A</v>
          </cell>
        </row>
      </sheetData>
      <sheetData sheetId="8103">
        <row r="9">
          <cell r="A9" t="str">
            <v>A</v>
          </cell>
        </row>
      </sheetData>
      <sheetData sheetId="8104" refreshError="1"/>
      <sheetData sheetId="8105" refreshError="1"/>
      <sheetData sheetId="8106">
        <row r="9">
          <cell r="A9" t="str">
            <v>A</v>
          </cell>
        </row>
      </sheetData>
      <sheetData sheetId="8107">
        <row r="9">
          <cell r="A9" t="str">
            <v>A</v>
          </cell>
        </row>
      </sheetData>
      <sheetData sheetId="8108">
        <row r="9">
          <cell r="A9" t="str">
            <v>A</v>
          </cell>
        </row>
      </sheetData>
      <sheetData sheetId="8109">
        <row r="9">
          <cell r="A9" t="str">
            <v>A</v>
          </cell>
        </row>
      </sheetData>
      <sheetData sheetId="8110">
        <row r="9">
          <cell r="A9" t="str">
            <v>A</v>
          </cell>
        </row>
      </sheetData>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row r="9">
          <cell r="A9" t="str">
            <v>A</v>
          </cell>
        </row>
      </sheetData>
      <sheetData sheetId="8215">
        <row r="9">
          <cell r="A9" t="str">
            <v>A</v>
          </cell>
        </row>
      </sheetData>
      <sheetData sheetId="8216">
        <row r="9">
          <cell r="A9" t="str">
            <v>A</v>
          </cell>
        </row>
      </sheetData>
      <sheetData sheetId="8217">
        <row r="9">
          <cell r="A9" t="str">
            <v>A</v>
          </cell>
        </row>
      </sheetData>
      <sheetData sheetId="8218"/>
      <sheetData sheetId="8219"/>
      <sheetData sheetId="8220"/>
      <sheetData sheetId="8221"/>
      <sheetData sheetId="8222"/>
      <sheetData sheetId="8223"/>
      <sheetData sheetId="8224"/>
      <sheetData sheetId="8225"/>
      <sheetData sheetId="8226"/>
      <sheetData sheetId="8227"/>
      <sheetData sheetId="8228"/>
      <sheetData sheetId="8229">
        <row r="9">
          <cell r="A9" t="str">
            <v>A</v>
          </cell>
        </row>
      </sheetData>
      <sheetData sheetId="8230">
        <row r="9">
          <cell r="A9" t="str">
            <v>A</v>
          </cell>
        </row>
      </sheetData>
      <sheetData sheetId="8231">
        <row r="9">
          <cell r="A9" t="str">
            <v>A</v>
          </cell>
        </row>
      </sheetData>
      <sheetData sheetId="8232">
        <row r="9">
          <cell r="A9" t="str">
            <v>A</v>
          </cell>
        </row>
      </sheetData>
      <sheetData sheetId="8233">
        <row r="9">
          <cell r="A9" t="str">
            <v>A</v>
          </cell>
        </row>
      </sheetData>
      <sheetData sheetId="8234">
        <row r="9">
          <cell r="A9" t="str">
            <v>A</v>
          </cell>
        </row>
      </sheetData>
      <sheetData sheetId="8235">
        <row r="9">
          <cell r="A9" t="str">
            <v>A</v>
          </cell>
        </row>
      </sheetData>
      <sheetData sheetId="8236">
        <row r="9">
          <cell r="A9" t="str">
            <v>A</v>
          </cell>
        </row>
      </sheetData>
      <sheetData sheetId="8237">
        <row r="9">
          <cell r="A9" t="str">
            <v>A</v>
          </cell>
        </row>
      </sheetData>
      <sheetData sheetId="8238">
        <row r="9">
          <cell r="A9" t="str">
            <v>A</v>
          </cell>
        </row>
      </sheetData>
      <sheetData sheetId="8239">
        <row r="9">
          <cell r="A9" t="str">
            <v>A</v>
          </cell>
        </row>
      </sheetData>
      <sheetData sheetId="8240"/>
      <sheetData sheetId="8241">
        <row r="9">
          <cell r="A9" t="str">
            <v>A</v>
          </cell>
        </row>
      </sheetData>
      <sheetData sheetId="8242">
        <row r="9">
          <cell r="A9" t="str">
            <v>A</v>
          </cell>
        </row>
      </sheetData>
      <sheetData sheetId="8243"/>
      <sheetData sheetId="8244"/>
      <sheetData sheetId="8245"/>
      <sheetData sheetId="8246"/>
      <sheetData sheetId="8247">
        <row r="9">
          <cell r="A9" t="str">
            <v>A</v>
          </cell>
        </row>
      </sheetData>
      <sheetData sheetId="8248">
        <row r="9">
          <cell r="A9" t="str">
            <v>A</v>
          </cell>
        </row>
      </sheetData>
      <sheetData sheetId="8249">
        <row r="9">
          <cell r="A9" t="str">
            <v>A</v>
          </cell>
        </row>
      </sheetData>
      <sheetData sheetId="8250">
        <row r="9">
          <cell r="A9" t="str">
            <v>A</v>
          </cell>
        </row>
      </sheetData>
      <sheetData sheetId="8251">
        <row r="9">
          <cell r="A9" t="str">
            <v>A</v>
          </cell>
        </row>
      </sheetData>
      <sheetData sheetId="8252">
        <row r="9">
          <cell r="A9" t="str">
            <v>A</v>
          </cell>
        </row>
      </sheetData>
      <sheetData sheetId="8253">
        <row r="9">
          <cell r="A9" t="str">
            <v>A</v>
          </cell>
        </row>
      </sheetData>
      <sheetData sheetId="8254">
        <row r="9">
          <cell r="A9" t="str">
            <v>A</v>
          </cell>
        </row>
      </sheetData>
      <sheetData sheetId="8255">
        <row r="9">
          <cell r="A9" t="str">
            <v>A</v>
          </cell>
        </row>
      </sheetData>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row r="9">
          <cell r="A9" t="str">
            <v>A</v>
          </cell>
        </row>
      </sheetData>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ow r="9">
          <cell r="A9" t="str">
            <v>A</v>
          </cell>
        </row>
      </sheetData>
      <sheetData sheetId="8310">
        <row r="9">
          <cell r="A9" t="str">
            <v>A</v>
          </cell>
        </row>
      </sheetData>
      <sheetData sheetId="8311">
        <row r="9">
          <cell r="A9" t="str">
            <v>A</v>
          </cell>
        </row>
      </sheetData>
      <sheetData sheetId="8312">
        <row r="9">
          <cell r="A9" t="str">
            <v>A</v>
          </cell>
        </row>
      </sheetData>
      <sheetData sheetId="8313">
        <row r="9">
          <cell r="A9" t="str">
            <v>A</v>
          </cell>
        </row>
      </sheetData>
      <sheetData sheetId="8314">
        <row r="9">
          <cell r="A9" t="str">
            <v>A</v>
          </cell>
        </row>
      </sheetData>
      <sheetData sheetId="8315">
        <row r="9">
          <cell r="A9" t="str">
            <v>A</v>
          </cell>
        </row>
      </sheetData>
      <sheetData sheetId="8316">
        <row r="9">
          <cell r="A9" t="str">
            <v>A</v>
          </cell>
        </row>
      </sheetData>
      <sheetData sheetId="8317">
        <row r="9">
          <cell r="A9" t="str">
            <v>A</v>
          </cell>
        </row>
      </sheetData>
      <sheetData sheetId="8318">
        <row r="9">
          <cell r="A9" t="str">
            <v>A</v>
          </cell>
        </row>
      </sheetData>
      <sheetData sheetId="8319">
        <row r="9">
          <cell r="A9" t="str">
            <v>A</v>
          </cell>
        </row>
      </sheetData>
      <sheetData sheetId="8320">
        <row r="9">
          <cell r="A9" t="str">
            <v>A</v>
          </cell>
        </row>
      </sheetData>
      <sheetData sheetId="8321">
        <row r="9">
          <cell r="A9" t="str">
            <v>A</v>
          </cell>
        </row>
      </sheetData>
      <sheetData sheetId="8322">
        <row r="9">
          <cell r="A9" t="str">
            <v>A</v>
          </cell>
        </row>
      </sheetData>
      <sheetData sheetId="8323">
        <row r="9">
          <cell r="A9" t="str">
            <v>A</v>
          </cell>
        </row>
      </sheetData>
      <sheetData sheetId="8324">
        <row r="9">
          <cell r="A9" t="str">
            <v>A</v>
          </cell>
        </row>
      </sheetData>
      <sheetData sheetId="8325">
        <row r="9">
          <cell r="A9" t="str">
            <v>A</v>
          </cell>
        </row>
      </sheetData>
      <sheetData sheetId="8326">
        <row r="9">
          <cell r="A9" t="str">
            <v>A</v>
          </cell>
        </row>
      </sheetData>
      <sheetData sheetId="8327">
        <row r="9">
          <cell r="A9" t="str">
            <v>A</v>
          </cell>
        </row>
      </sheetData>
      <sheetData sheetId="8328">
        <row r="9">
          <cell r="A9" t="str">
            <v>A</v>
          </cell>
        </row>
      </sheetData>
      <sheetData sheetId="8329">
        <row r="9">
          <cell r="A9" t="str">
            <v>A</v>
          </cell>
        </row>
      </sheetData>
      <sheetData sheetId="8330">
        <row r="9">
          <cell r="A9" t="str">
            <v>A</v>
          </cell>
        </row>
      </sheetData>
      <sheetData sheetId="8331">
        <row r="9">
          <cell r="A9" t="str">
            <v>A</v>
          </cell>
        </row>
      </sheetData>
      <sheetData sheetId="8332">
        <row r="9">
          <cell r="A9" t="str">
            <v>A</v>
          </cell>
        </row>
      </sheetData>
      <sheetData sheetId="8333">
        <row r="9">
          <cell r="A9" t="str">
            <v>A</v>
          </cell>
        </row>
      </sheetData>
      <sheetData sheetId="8334">
        <row r="9">
          <cell r="A9" t="str">
            <v>A</v>
          </cell>
        </row>
      </sheetData>
      <sheetData sheetId="8335">
        <row r="9">
          <cell r="A9" t="str">
            <v>A</v>
          </cell>
        </row>
      </sheetData>
      <sheetData sheetId="8336">
        <row r="9">
          <cell r="A9" t="str">
            <v>A</v>
          </cell>
        </row>
      </sheetData>
      <sheetData sheetId="8337">
        <row r="9">
          <cell r="A9" t="str">
            <v>A</v>
          </cell>
        </row>
      </sheetData>
      <sheetData sheetId="8338">
        <row r="9">
          <cell r="A9" t="str">
            <v>A</v>
          </cell>
        </row>
      </sheetData>
      <sheetData sheetId="8339">
        <row r="9">
          <cell r="A9" t="str">
            <v>A</v>
          </cell>
        </row>
      </sheetData>
      <sheetData sheetId="8340">
        <row r="9">
          <cell r="A9" t="str">
            <v>A</v>
          </cell>
        </row>
      </sheetData>
      <sheetData sheetId="8341">
        <row r="9">
          <cell r="A9" t="str">
            <v>A</v>
          </cell>
        </row>
      </sheetData>
      <sheetData sheetId="8342">
        <row r="9">
          <cell r="A9" t="str">
            <v>A</v>
          </cell>
        </row>
      </sheetData>
      <sheetData sheetId="8343">
        <row r="9">
          <cell r="A9" t="str">
            <v>A</v>
          </cell>
        </row>
      </sheetData>
      <sheetData sheetId="8344">
        <row r="9">
          <cell r="A9" t="str">
            <v>A</v>
          </cell>
        </row>
      </sheetData>
      <sheetData sheetId="8345">
        <row r="9">
          <cell r="A9" t="str">
            <v>A</v>
          </cell>
        </row>
      </sheetData>
      <sheetData sheetId="8346">
        <row r="9">
          <cell r="A9" t="str">
            <v>A</v>
          </cell>
        </row>
      </sheetData>
      <sheetData sheetId="8347">
        <row r="9">
          <cell r="A9" t="str">
            <v>A</v>
          </cell>
        </row>
      </sheetData>
      <sheetData sheetId="8348">
        <row r="9">
          <cell r="A9" t="str">
            <v>A</v>
          </cell>
        </row>
      </sheetData>
      <sheetData sheetId="8349">
        <row r="9">
          <cell r="A9" t="str">
            <v>A</v>
          </cell>
        </row>
      </sheetData>
      <sheetData sheetId="8350">
        <row r="9">
          <cell r="A9" t="str">
            <v>A</v>
          </cell>
        </row>
      </sheetData>
      <sheetData sheetId="8351">
        <row r="9">
          <cell r="A9" t="str">
            <v>A</v>
          </cell>
        </row>
      </sheetData>
      <sheetData sheetId="8352">
        <row r="9">
          <cell r="A9" t="str">
            <v>A</v>
          </cell>
        </row>
      </sheetData>
      <sheetData sheetId="8353">
        <row r="9">
          <cell r="A9" t="str">
            <v>A</v>
          </cell>
        </row>
      </sheetData>
      <sheetData sheetId="8354">
        <row r="9">
          <cell r="A9" t="str">
            <v>A</v>
          </cell>
        </row>
      </sheetData>
      <sheetData sheetId="8355">
        <row r="9">
          <cell r="A9" t="str">
            <v>A</v>
          </cell>
        </row>
      </sheetData>
      <sheetData sheetId="8356">
        <row r="9">
          <cell r="A9" t="str">
            <v>A</v>
          </cell>
        </row>
      </sheetData>
      <sheetData sheetId="8357">
        <row r="9">
          <cell r="A9" t="str">
            <v>A</v>
          </cell>
        </row>
      </sheetData>
      <sheetData sheetId="8358">
        <row r="9">
          <cell r="A9" t="str">
            <v>A</v>
          </cell>
        </row>
      </sheetData>
      <sheetData sheetId="8359">
        <row r="9">
          <cell r="A9" t="str">
            <v>A</v>
          </cell>
        </row>
      </sheetData>
      <sheetData sheetId="8360">
        <row r="9">
          <cell r="A9" t="str">
            <v>A</v>
          </cell>
        </row>
      </sheetData>
      <sheetData sheetId="8361">
        <row r="9">
          <cell r="A9" t="str">
            <v>A</v>
          </cell>
        </row>
      </sheetData>
      <sheetData sheetId="8362">
        <row r="9">
          <cell r="A9" t="str">
            <v>A</v>
          </cell>
        </row>
      </sheetData>
      <sheetData sheetId="8363">
        <row r="9">
          <cell r="A9" t="str">
            <v>A</v>
          </cell>
        </row>
      </sheetData>
      <sheetData sheetId="8364">
        <row r="9">
          <cell r="A9" t="str">
            <v>A</v>
          </cell>
        </row>
      </sheetData>
      <sheetData sheetId="8365">
        <row r="9">
          <cell r="A9" t="str">
            <v>A</v>
          </cell>
        </row>
      </sheetData>
      <sheetData sheetId="8366">
        <row r="9">
          <cell r="A9" t="str">
            <v>A</v>
          </cell>
        </row>
      </sheetData>
      <sheetData sheetId="8367">
        <row r="9">
          <cell r="A9" t="str">
            <v>A</v>
          </cell>
        </row>
      </sheetData>
      <sheetData sheetId="8368">
        <row r="9">
          <cell r="A9" t="str">
            <v>A</v>
          </cell>
        </row>
      </sheetData>
      <sheetData sheetId="8369">
        <row r="9">
          <cell r="A9" t="str">
            <v>A</v>
          </cell>
        </row>
      </sheetData>
      <sheetData sheetId="8370">
        <row r="9">
          <cell r="A9" t="str">
            <v>A</v>
          </cell>
        </row>
      </sheetData>
      <sheetData sheetId="8371">
        <row r="9">
          <cell r="A9" t="str">
            <v>A</v>
          </cell>
        </row>
      </sheetData>
      <sheetData sheetId="8372">
        <row r="9">
          <cell r="A9" t="str">
            <v>A</v>
          </cell>
        </row>
      </sheetData>
      <sheetData sheetId="8373">
        <row r="9">
          <cell r="A9" t="str">
            <v>A</v>
          </cell>
        </row>
      </sheetData>
      <sheetData sheetId="8374">
        <row r="9">
          <cell r="A9" t="str">
            <v>A</v>
          </cell>
        </row>
      </sheetData>
      <sheetData sheetId="8375">
        <row r="9">
          <cell r="A9" t="str">
            <v>A</v>
          </cell>
        </row>
      </sheetData>
      <sheetData sheetId="8376">
        <row r="9">
          <cell r="A9" t="str">
            <v>A</v>
          </cell>
        </row>
      </sheetData>
      <sheetData sheetId="8377">
        <row r="9">
          <cell r="A9" t="str">
            <v>A</v>
          </cell>
        </row>
      </sheetData>
      <sheetData sheetId="8378">
        <row r="9">
          <cell r="A9" t="str">
            <v>A</v>
          </cell>
        </row>
      </sheetData>
      <sheetData sheetId="8379">
        <row r="9">
          <cell r="A9" t="str">
            <v>A</v>
          </cell>
        </row>
      </sheetData>
      <sheetData sheetId="8380">
        <row r="9">
          <cell r="A9" t="str">
            <v>A</v>
          </cell>
        </row>
      </sheetData>
      <sheetData sheetId="8381">
        <row r="9">
          <cell r="A9" t="str">
            <v>A</v>
          </cell>
        </row>
      </sheetData>
      <sheetData sheetId="8382">
        <row r="9">
          <cell r="A9" t="str">
            <v>A</v>
          </cell>
        </row>
      </sheetData>
      <sheetData sheetId="8383">
        <row r="9">
          <cell r="A9" t="str">
            <v>A</v>
          </cell>
        </row>
      </sheetData>
      <sheetData sheetId="8384">
        <row r="9">
          <cell r="A9" t="str">
            <v>A</v>
          </cell>
        </row>
      </sheetData>
      <sheetData sheetId="8385">
        <row r="9">
          <cell r="A9" t="str">
            <v>A</v>
          </cell>
        </row>
      </sheetData>
      <sheetData sheetId="8386">
        <row r="9">
          <cell r="A9" t="str">
            <v>A</v>
          </cell>
        </row>
      </sheetData>
      <sheetData sheetId="8387">
        <row r="9">
          <cell r="A9" t="str">
            <v>A</v>
          </cell>
        </row>
      </sheetData>
      <sheetData sheetId="8388">
        <row r="9">
          <cell r="A9" t="str">
            <v>A</v>
          </cell>
        </row>
      </sheetData>
      <sheetData sheetId="8389">
        <row r="9">
          <cell r="A9" t="str">
            <v>A</v>
          </cell>
        </row>
      </sheetData>
      <sheetData sheetId="8390">
        <row r="9">
          <cell r="A9" t="str">
            <v>A</v>
          </cell>
        </row>
      </sheetData>
      <sheetData sheetId="8391">
        <row r="9">
          <cell r="A9" t="str">
            <v>A</v>
          </cell>
        </row>
      </sheetData>
      <sheetData sheetId="8392">
        <row r="9">
          <cell r="A9" t="str">
            <v>A</v>
          </cell>
        </row>
      </sheetData>
      <sheetData sheetId="8393">
        <row r="9">
          <cell r="A9" t="str">
            <v>A</v>
          </cell>
        </row>
      </sheetData>
      <sheetData sheetId="8394">
        <row r="9">
          <cell r="A9" t="str">
            <v>A</v>
          </cell>
        </row>
      </sheetData>
      <sheetData sheetId="8395">
        <row r="9">
          <cell r="A9" t="str">
            <v>A</v>
          </cell>
        </row>
      </sheetData>
      <sheetData sheetId="8396">
        <row r="9">
          <cell r="A9" t="str">
            <v>A</v>
          </cell>
        </row>
      </sheetData>
      <sheetData sheetId="8397">
        <row r="9">
          <cell r="A9" t="str">
            <v>A</v>
          </cell>
        </row>
      </sheetData>
      <sheetData sheetId="8398">
        <row r="9">
          <cell r="A9" t="str">
            <v>A</v>
          </cell>
        </row>
      </sheetData>
      <sheetData sheetId="8399">
        <row r="9">
          <cell r="A9" t="str">
            <v>A</v>
          </cell>
        </row>
      </sheetData>
      <sheetData sheetId="8400">
        <row r="9">
          <cell r="A9" t="str">
            <v>A</v>
          </cell>
        </row>
      </sheetData>
      <sheetData sheetId="8401">
        <row r="9">
          <cell r="A9" t="str">
            <v>A</v>
          </cell>
        </row>
      </sheetData>
      <sheetData sheetId="8402">
        <row r="9">
          <cell r="A9" t="str">
            <v>A</v>
          </cell>
        </row>
      </sheetData>
      <sheetData sheetId="8403">
        <row r="9">
          <cell r="A9" t="str">
            <v>A</v>
          </cell>
        </row>
      </sheetData>
      <sheetData sheetId="8404">
        <row r="9">
          <cell r="A9" t="str">
            <v>A</v>
          </cell>
        </row>
      </sheetData>
      <sheetData sheetId="8405">
        <row r="9">
          <cell r="A9" t="str">
            <v>A</v>
          </cell>
        </row>
      </sheetData>
      <sheetData sheetId="8406">
        <row r="9">
          <cell r="A9" t="str">
            <v>A</v>
          </cell>
        </row>
      </sheetData>
      <sheetData sheetId="8407">
        <row r="9">
          <cell r="A9" t="str">
            <v>A</v>
          </cell>
        </row>
      </sheetData>
      <sheetData sheetId="8408">
        <row r="9">
          <cell r="A9" t="str">
            <v>A</v>
          </cell>
        </row>
      </sheetData>
      <sheetData sheetId="8409">
        <row r="9">
          <cell r="A9" t="str">
            <v>A</v>
          </cell>
        </row>
      </sheetData>
      <sheetData sheetId="8410">
        <row r="9">
          <cell r="A9" t="str">
            <v>A</v>
          </cell>
        </row>
      </sheetData>
      <sheetData sheetId="8411">
        <row r="9">
          <cell r="A9" t="str">
            <v>A</v>
          </cell>
        </row>
      </sheetData>
      <sheetData sheetId="8412">
        <row r="9">
          <cell r="A9" t="str">
            <v>A</v>
          </cell>
        </row>
      </sheetData>
      <sheetData sheetId="8413">
        <row r="9">
          <cell r="A9" t="str">
            <v>A</v>
          </cell>
        </row>
      </sheetData>
      <sheetData sheetId="8414">
        <row r="9">
          <cell r="A9" t="str">
            <v>A</v>
          </cell>
        </row>
      </sheetData>
      <sheetData sheetId="8415">
        <row r="9">
          <cell r="A9" t="str">
            <v>A</v>
          </cell>
        </row>
      </sheetData>
      <sheetData sheetId="8416">
        <row r="9">
          <cell r="A9" t="str">
            <v>A</v>
          </cell>
        </row>
      </sheetData>
      <sheetData sheetId="8417">
        <row r="9">
          <cell r="A9" t="str">
            <v>A</v>
          </cell>
        </row>
      </sheetData>
      <sheetData sheetId="8418">
        <row r="9">
          <cell r="A9" t="str">
            <v>A</v>
          </cell>
        </row>
      </sheetData>
      <sheetData sheetId="8419">
        <row r="9">
          <cell r="A9" t="str">
            <v>A</v>
          </cell>
        </row>
      </sheetData>
      <sheetData sheetId="8420">
        <row r="9">
          <cell r="A9" t="str">
            <v>A</v>
          </cell>
        </row>
      </sheetData>
      <sheetData sheetId="8421">
        <row r="9">
          <cell r="A9" t="str">
            <v>A</v>
          </cell>
        </row>
      </sheetData>
      <sheetData sheetId="8422">
        <row r="9">
          <cell r="A9" t="str">
            <v>A</v>
          </cell>
        </row>
      </sheetData>
      <sheetData sheetId="8423">
        <row r="9">
          <cell r="A9" t="str">
            <v>A</v>
          </cell>
        </row>
      </sheetData>
      <sheetData sheetId="8424">
        <row r="9">
          <cell r="A9" t="str">
            <v>A</v>
          </cell>
        </row>
      </sheetData>
      <sheetData sheetId="8425">
        <row r="9">
          <cell r="A9" t="str">
            <v>A</v>
          </cell>
        </row>
      </sheetData>
      <sheetData sheetId="8426">
        <row r="9">
          <cell r="A9" t="str">
            <v>A</v>
          </cell>
        </row>
      </sheetData>
      <sheetData sheetId="8427">
        <row r="9">
          <cell r="A9" t="str">
            <v>A</v>
          </cell>
        </row>
      </sheetData>
      <sheetData sheetId="8428">
        <row r="9">
          <cell r="A9" t="str">
            <v>A</v>
          </cell>
        </row>
      </sheetData>
      <sheetData sheetId="8429">
        <row r="9">
          <cell r="A9" t="str">
            <v>A</v>
          </cell>
        </row>
      </sheetData>
      <sheetData sheetId="8430">
        <row r="9">
          <cell r="A9" t="str">
            <v>A</v>
          </cell>
        </row>
      </sheetData>
      <sheetData sheetId="8431">
        <row r="9">
          <cell r="A9" t="str">
            <v>A</v>
          </cell>
        </row>
      </sheetData>
      <sheetData sheetId="8432">
        <row r="9">
          <cell r="A9" t="str">
            <v>A</v>
          </cell>
        </row>
      </sheetData>
      <sheetData sheetId="8433">
        <row r="9">
          <cell r="A9" t="str">
            <v>A</v>
          </cell>
        </row>
      </sheetData>
      <sheetData sheetId="8434">
        <row r="9">
          <cell r="A9" t="str">
            <v>A</v>
          </cell>
        </row>
      </sheetData>
      <sheetData sheetId="8435">
        <row r="9">
          <cell r="A9" t="str">
            <v>A</v>
          </cell>
        </row>
      </sheetData>
      <sheetData sheetId="8436">
        <row r="9">
          <cell r="A9" t="str">
            <v>A</v>
          </cell>
        </row>
      </sheetData>
      <sheetData sheetId="8437">
        <row r="9">
          <cell r="A9" t="str">
            <v>A</v>
          </cell>
        </row>
      </sheetData>
      <sheetData sheetId="8438">
        <row r="9">
          <cell r="A9" t="str">
            <v>A</v>
          </cell>
        </row>
      </sheetData>
      <sheetData sheetId="8439">
        <row r="9">
          <cell r="A9" t="str">
            <v>A</v>
          </cell>
        </row>
      </sheetData>
      <sheetData sheetId="8440">
        <row r="9">
          <cell r="A9" t="str">
            <v>A</v>
          </cell>
        </row>
      </sheetData>
      <sheetData sheetId="8441">
        <row r="9">
          <cell r="A9" t="str">
            <v>A</v>
          </cell>
        </row>
      </sheetData>
      <sheetData sheetId="8442">
        <row r="9">
          <cell r="A9" t="str">
            <v>A</v>
          </cell>
        </row>
      </sheetData>
      <sheetData sheetId="8443">
        <row r="9">
          <cell r="A9" t="str">
            <v>A</v>
          </cell>
        </row>
      </sheetData>
      <sheetData sheetId="8444">
        <row r="9">
          <cell r="A9" t="str">
            <v>A</v>
          </cell>
        </row>
      </sheetData>
      <sheetData sheetId="8445">
        <row r="9">
          <cell r="A9" t="str">
            <v>A</v>
          </cell>
        </row>
      </sheetData>
      <sheetData sheetId="8446">
        <row r="9">
          <cell r="A9" t="str">
            <v>A</v>
          </cell>
        </row>
      </sheetData>
      <sheetData sheetId="8447">
        <row r="9">
          <cell r="A9" t="str">
            <v>A</v>
          </cell>
        </row>
      </sheetData>
      <sheetData sheetId="8448">
        <row r="9">
          <cell r="A9" t="str">
            <v>A</v>
          </cell>
        </row>
      </sheetData>
      <sheetData sheetId="8449">
        <row r="9">
          <cell r="A9" t="str">
            <v>A</v>
          </cell>
        </row>
      </sheetData>
      <sheetData sheetId="8450">
        <row r="9">
          <cell r="A9" t="str">
            <v>A</v>
          </cell>
        </row>
      </sheetData>
      <sheetData sheetId="8451">
        <row r="9">
          <cell r="A9" t="str">
            <v>A</v>
          </cell>
        </row>
      </sheetData>
      <sheetData sheetId="8452">
        <row r="9">
          <cell r="A9" t="str">
            <v>A</v>
          </cell>
        </row>
      </sheetData>
      <sheetData sheetId="8453">
        <row r="9">
          <cell r="A9" t="str">
            <v>A</v>
          </cell>
        </row>
      </sheetData>
      <sheetData sheetId="8454">
        <row r="9">
          <cell r="A9" t="str">
            <v>A</v>
          </cell>
        </row>
      </sheetData>
      <sheetData sheetId="8455">
        <row r="9">
          <cell r="A9" t="str">
            <v>A</v>
          </cell>
        </row>
      </sheetData>
      <sheetData sheetId="8456">
        <row r="9">
          <cell r="A9" t="str">
            <v>A</v>
          </cell>
        </row>
      </sheetData>
      <sheetData sheetId="8457">
        <row r="9">
          <cell r="A9" t="str">
            <v>A</v>
          </cell>
        </row>
      </sheetData>
      <sheetData sheetId="8458">
        <row r="9">
          <cell r="A9" t="str">
            <v>A</v>
          </cell>
        </row>
      </sheetData>
      <sheetData sheetId="8459">
        <row r="9">
          <cell r="A9" t="str">
            <v>A</v>
          </cell>
        </row>
      </sheetData>
      <sheetData sheetId="8460">
        <row r="9">
          <cell r="A9" t="str">
            <v>A</v>
          </cell>
        </row>
      </sheetData>
      <sheetData sheetId="8461">
        <row r="9">
          <cell r="A9" t="str">
            <v>A</v>
          </cell>
        </row>
      </sheetData>
      <sheetData sheetId="8462">
        <row r="9">
          <cell r="A9" t="str">
            <v>A</v>
          </cell>
        </row>
      </sheetData>
      <sheetData sheetId="8463">
        <row r="9">
          <cell r="A9" t="str">
            <v>A</v>
          </cell>
        </row>
      </sheetData>
      <sheetData sheetId="8464">
        <row r="9">
          <cell r="A9" t="str">
            <v>A</v>
          </cell>
        </row>
      </sheetData>
      <sheetData sheetId="8465">
        <row r="9">
          <cell r="A9" t="str">
            <v>A</v>
          </cell>
        </row>
      </sheetData>
      <sheetData sheetId="8466">
        <row r="9">
          <cell r="A9" t="str">
            <v>A</v>
          </cell>
        </row>
      </sheetData>
      <sheetData sheetId="8467">
        <row r="9">
          <cell r="A9" t="str">
            <v>A</v>
          </cell>
        </row>
      </sheetData>
      <sheetData sheetId="8468">
        <row r="9">
          <cell r="A9" t="str">
            <v>A</v>
          </cell>
        </row>
      </sheetData>
      <sheetData sheetId="8469">
        <row r="9">
          <cell r="A9" t="str">
            <v>A</v>
          </cell>
        </row>
      </sheetData>
      <sheetData sheetId="8470">
        <row r="9">
          <cell r="A9" t="str">
            <v>A</v>
          </cell>
        </row>
      </sheetData>
      <sheetData sheetId="8471">
        <row r="9">
          <cell r="A9" t="str">
            <v>A</v>
          </cell>
        </row>
      </sheetData>
      <sheetData sheetId="8472">
        <row r="9">
          <cell r="A9" t="str">
            <v>A</v>
          </cell>
        </row>
      </sheetData>
      <sheetData sheetId="8473">
        <row r="9">
          <cell r="A9" t="str">
            <v>A</v>
          </cell>
        </row>
      </sheetData>
      <sheetData sheetId="8474">
        <row r="9">
          <cell r="A9" t="str">
            <v>A</v>
          </cell>
        </row>
      </sheetData>
      <sheetData sheetId="8475">
        <row r="9">
          <cell r="A9" t="str">
            <v>A</v>
          </cell>
        </row>
      </sheetData>
      <sheetData sheetId="8476">
        <row r="9">
          <cell r="A9" t="str">
            <v>A</v>
          </cell>
        </row>
      </sheetData>
      <sheetData sheetId="8477">
        <row r="9">
          <cell r="A9" t="str">
            <v>A</v>
          </cell>
        </row>
      </sheetData>
      <sheetData sheetId="8478">
        <row r="9">
          <cell r="A9" t="str">
            <v>A</v>
          </cell>
        </row>
      </sheetData>
      <sheetData sheetId="8479">
        <row r="9">
          <cell r="A9" t="str">
            <v>A</v>
          </cell>
        </row>
      </sheetData>
      <sheetData sheetId="8480">
        <row r="9">
          <cell r="A9" t="str">
            <v>A</v>
          </cell>
        </row>
      </sheetData>
      <sheetData sheetId="8481">
        <row r="9">
          <cell r="A9" t="str">
            <v>A</v>
          </cell>
        </row>
      </sheetData>
      <sheetData sheetId="8482">
        <row r="9">
          <cell r="A9" t="str">
            <v>A</v>
          </cell>
        </row>
      </sheetData>
      <sheetData sheetId="8483">
        <row r="9">
          <cell r="A9" t="str">
            <v>A</v>
          </cell>
        </row>
      </sheetData>
      <sheetData sheetId="8484">
        <row r="9">
          <cell r="A9" t="str">
            <v>A</v>
          </cell>
        </row>
      </sheetData>
      <sheetData sheetId="8485">
        <row r="9">
          <cell r="A9" t="str">
            <v>A</v>
          </cell>
        </row>
      </sheetData>
      <sheetData sheetId="8486">
        <row r="9">
          <cell r="A9" t="str">
            <v>A</v>
          </cell>
        </row>
      </sheetData>
      <sheetData sheetId="8487">
        <row r="9">
          <cell r="A9" t="str">
            <v>A</v>
          </cell>
        </row>
      </sheetData>
      <sheetData sheetId="8488">
        <row r="9">
          <cell r="A9" t="str">
            <v>A</v>
          </cell>
        </row>
      </sheetData>
      <sheetData sheetId="8489">
        <row r="9">
          <cell r="A9" t="str">
            <v>A</v>
          </cell>
        </row>
      </sheetData>
      <sheetData sheetId="8490">
        <row r="9">
          <cell r="A9" t="str">
            <v>A</v>
          </cell>
        </row>
      </sheetData>
      <sheetData sheetId="8491">
        <row r="9">
          <cell r="A9" t="str">
            <v>A</v>
          </cell>
        </row>
      </sheetData>
      <sheetData sheetId="8492">
        <row r="9">
          <cell r="A9" t="str">
            <v>A</v>
          </cell>
        </row>
      </sheetData>
      <sheetData sheetId="8493">
        <row r="9">
          <cell r="A9" t="str">
            <v>A</v>
          </cell>
        </row>
      </sheetData>
      <sheetData sheetId="8494">
        <row r="9">
          <cell r="A9" t="str">
            <v>A</v>
          </cell>
        </row>
      </sheetData>
      <sheetData sheetId="8495">
        <row r="9">
          <cell r="A9" t="str">
            <v>A</v>
          </cell>
        </row>
      </sheetData>
      <sheetData sheetId="8496">
        <row r="9">
          <cell r="A9" t="str">
            <v>A</v>
          </cell>
        </row>
      </sheetData>
      <sheetData sheetId="8497">
        <row r="9">
          <cell r="A9" t="str">
            <v>A</v>
          </cell>
        </row>
      </sheetData>
      <sheetData sheetId="8498">
        <row r="9">
          <cell r="A9" t="str">
            <v>A</v>
          </cell>
        </row>
      </sheetData>
      <sheetData sheetId="8499">
        <row r="9">
          <cell r="A9" t="str">
            <v>A</v>
          </cell>
        </row>
      </sheetData>
      <sheetData sheetId="8500">
        <row r="9">
          <cell r="A9" t="str">
            <v>A</v>
          </cell>
        </row>
      </sheetData>
      <sheetData sheetId="8501">
        <row r="9">
          <cell r="A9" t="str">
            <v>A</v>
          </cell>
        </row>
      </sheetData>
      <sheetData sheetId="8502">
        <row r="9">
          <cell r="A9" t="str">
            <v>A</v>
          </cell>
        </row>
      </sheetData>
      <sheetData sheetId="8503">
        <row r="9">
          <cell r="A9" t="str">
            <v>A</v>
          </cell>
        </row>
      </sheetData>
      <sheetData sheetId="8504">
        <row r="9">
          <cell r="A9" t="str">
            <v>A</v>
          </cell>
        </row>
      </sheetData>
      <sheetData sheetId="8505">
        <row r="9">
          <cell r="A9" t="str">
            <v>A</v>
          </cell>
        </row>
      </sheetData>
      <sheetData sheetId="8506">
        <row r="9">
          <cell r="A9" t="str">
            <v>A</v>
          </cell>
        </row>
      </sheetData>
      <sheetData sheetId="8507">
        <row r="9">
          <cell r="A9" t="str">
            <v>A</v>
          </cell>
        </row>
      </sheetData>
      <sheetData sheetId="8508">
        <row r="9">
          <cell r="A9" t="str">
            <v>A</v>
          </cell>
        </row>
      </sheetData>
      <sheetData sheetId="8509">
        <row r="9">
          <cell r="A9" t="str">
            <v>A</v>
          </cell>
        </row>
      </sheetData>
      <sheetData sheetId="8510">
        <row r="9">
          <cell r="A9" t="str">
            <v>A</v>
          </cell>
        </row>
      </sheetData>
      <sheetData sheetId="8511">
        <row r="9">
          <cell r="A9" t="str">
            <v>A</v>
          </cell>
        </row>
      </sheetData>
      <sheetData sheetId="8512">
        <row r="9">
          <cell r="A9" t="str">
            <v>A</v>
          </cell>
        </row>
      </sheetData>
      <sheetData sheetId="8513">
        <row r="9">
          <cell r="A9" t="str">
            <v>A</v>
          </cell>
        </row>
      </sheetData>
      <sheetData sheetId="8514">
        <row r="9">
          <cell r="A9" t="str">
            <v>A</v>
          </cell>
        </row>
      </sheetData>
      <sheetData sheetId="8515">
        <row r="9">
          <cell r="A9" t="str">
            <v>A</v>
          </cell>
        </row>
      </sheetData>
      <sheetData sheetId="8516">
        <row r="9">
          <cell r="A9" t="str">
            <v>A</v>
          </cell>
        </row>
      </sheetData>
      <sheetData sheetId="8517">
        <row r="9">
          <cell r="A9" t="str">
            <v>A</v>
          </cell>
        </row>
      </sheetData>
      <sheetData sheetId="8518">
        <row r="9">
          <cell r="A9" t="str">
            <v>A</v>
          </cell>
        </row>
      </sheetData>
      <sheetData sheetId="8519">
        <row r="9">
          <cell r="A9" t="str">
            <v>A</v>
          </cell>
        </row>
      </sheetData>
      <sheetData sheetId="8520">
        <row r="9">
          <cell r="A9" t="str">
            <v>A</v>
          </cell>
        </row>
      </sheetData>
      <sheetData sheetId="8521">
        <row r="9">
          <cell r="A9" t="str">
            <v>A</v>
          </cell>
        </row>
      </sheetData>
      <sheetData sheetId="8522">
        <row r="9">
          <cell r="A9" t="str">
            <v>A</v>
          </cell>
        </row>
      </sheetData>
      <sheetData sheetId="8523">
        <row r="9">
          <cell r="A9" t="str">
            <v>A</v>
          </cell>
        </row>
      </sheetData>
      <sheetData sheetId="8524">
        <row r="9">
          <cell r="A9" t="str">
            <v>A</v>
          </cell>
        </row>
      </sheetData>
      <sheetData sheetId="8525">
        <row r="9">
          <cell r="A9" t="str">
            <v>A</v>
          </cell>
        </row>
      </sheetData>
      <sheetData sheetId="8526">
        <row r="9">
          <cell r="A9" t="str">
            <v>A</v>
          </cell>
        </row>
      </sheetData>
      <sheetData sheetId="8527">
        <row r="9">
          <cell r="A9" t="str">
            <v>A</v>
          </cell>
        </row>
      </sheetData>
      <sheetData sheetId="8528">
        <row r="9">
          <cell r="A9" t="str">
            <v>A</v>
          </cell>
        </row>
      </sheetData>
      <sheetData sheetId="8529">
        <row r="9">
          <cell r="A9" t="str">
            <v>A</v>
          </cell>
        </row>
      </sheetData>
      <sheetData sheetId="8530">
        <row r="9">
          <cell r="A9" t="str">
            <v>A</v>
          </cell>
        </row>
      </sheetData>
      <sheetData sheetId="8531">
        <row r="9">
          <cell r="A9" t="str">
            <v>A</v>
          </cell>
        </row>
      </sheetData>
      <sheetData sheetId="8532">
        <row r="9">
          <cell r="A9" t="str">
            <v>A</v>
          </cell>
        </row>
      </sheetData>
      <sheetData sheetId="8533">
        <row r="9">
          <cell r="A9" t="str">
            <v>A</v>
          </cell>
        </row>
      </sheetData>
      <sheetData sheetId="8534">
        <row r="9">
          <cell r="A9" t="str">
            <v>A</v>
          </cell>
        </row>
      </sheetData>
      <sheetData sheetId="8535">
        <row r="9">
          <cell r="A9" t="str">
            <v>A</v>
          </cell>
        </row>
      </sheetData>
      <sheetData sheetId="8536">
        <row r="9">
          <cell r="A9" t="str">
            <v>A</v>
          </cell>
        </row>
      </sheetData>
      <sheetData sheetId="8537">
        <row r="9">
          <cell r="A9" t="str">
            <v>A</v>
          </cell>
        </row>
      </sheetData>
      <sheetData sheetId="8538">
        <row r="9">
          <cell r="A9" t="str">
            <v>A</v>
          </cell>
        </row>
      </sheetData>
      <sheetData sheetId="8539">
        <row r="9">
          <cell r="A9" t="str">
            <v>A</v>
          </cell>
        </row>
      </sheetData>
      <sheetData sheetId="8540">
        <row r="9">
          <cell r="A9" t="str">
            <v>A</v>
          </cell>
        </row>
      </sheetData>
      <sheetData sheetId="8541">
        <row r="9">
          <cell r="A9" t="str">
            <v>A</v>
          </cell>
        </row>
      </sheetData>
      <sheetData sheetId="8542">
        <row r="9">
          <cell r="A9" t="str">
            <v>A</v>
          </cell>
        </row>
      </sheetData>
      <sheetData sheetId="8543">
        <row r="9">
          <cell r="A9" t="str">
            <v>A</v>
          </cell>
        </row>
      </sheetData>
      <sheetData sheetId="8544">
        <row r="9">
          <cell r="A9" t="str">
            <v>A</v>
          </cell>
        </row>
      </sheetData>
      <sheetData sheetId="8545">
        <row r="9">
          <cell r="A9" t="str">
            <v>A</v>
          </cell>
        </row>
      </sheetData>
      <sheetData sheetId="8546">
        <row r="9">
          <cell r="A9" t="str">
            <v>A</v>
          </cell>
        </row>
      </sheetData>
      <sheetData sheetId="8547">
        <row r="9">
          <cell r="A9" t="str">
            <v>A</v>
          </cell>
        </row>
      </sheetData>
      <sheetData sheetId="8548">
        <row r="9">
          <cell r="A9" t="str">
            <v>A</v>
          </cell>
        </row>
      </sheetData>
      <sheetData sheetId="8549">
        <row r="9">
          <cell r="A9" t="str">
            <v>A</v>
          </cell>
        </row>
      </sheetData>
      <sheetData sheetId="8550">
        <row r="9">
          <cell r="A9" t="str">
            <v>A</v>
          </cell>
        </row>
      </sheetData>
      <sheetData sheetId="8551">
        <row r="9">
          <cell r="A9" t="str">
            <v>A</v>
          </cell>
        </row>
      </sheetData>
      <sheetData sheetId="8552">
        <row r="9">
          <cell r="A9" t="str">
            <v>A</v>
          </cell>
        </row>
      </sheetData>
      <sheetData sheetId="8553">
        <row r="9">
          <cell r="A9" t="str">
            <v>A</v>
          </cell>
        </row>
      </sheetData>
      <sheetData sheetId="8554">
        <row r="9">
          <cell r="A9" t="str">
            <v>A</v>
          </cell>
        </row>
      </sheetData>
      <sheetData sheetId="8555">
        <row r="9">
          <cell r="A9" t="str">
            <v>A</v>
          </cell>
        </row>
      </sheetData>
      <sheetData sheetId="8556">
        <row r="9">
          <cell r="A9" t="str">
            <v>A</v>
          </cell>
        </row>
      </sheetData>
      <sheetData sheetId="8557">
        <row r="9">
          <cell r="A9" t="str">
            <v>A</v>
          </cell>
        </row>
      </sheetData>
      <sheetData sheetId="8558">
        <row r="9">
          <cell r="A9" t="str">
            <v>A</v>
          </cell>
        </row>
      </sheetData>
      <sheetData sheetId="8559">
        <row r="9">
          <cell r="A9" t="str">
            <v>A</v>
          </cell>
        </row>
      </sheetData>
      <sheetData sheetId="8560">
        <row r="9">
          <cell r="A9" t="str">
            <v>A</v>
          </cell>
        </row>
      </sheetData>
      <sheetData sheetId="8561">
        <row r="9">
          <cell r="A9" t="str">
            <v>A</v>
          </cell>
        </row>
      </sheetData>
      <sheetData sheetId="8562">
        <row r="9">
          <cell r="A9" t="str">
            <v>A</v>
          </cell>
        </row>
      </sheetData>
      <sheetData sheetId="8563">
        <row r="9">
          <cell r="A9" t="str">
            <v>A</v>
          </cell>
        </row>
      </sheetData>
      <sheetData sheetId="8564">
        <row r="9">
          <cell r="A9" t="str">
            <v>A</v>
          </cell>
        </row>
      </sheetData>
      <sheetData sheetId="8565">
        <row r="9">
          <cell r="A9" t="str">
            <v>A</v>
          </cell>
        </row>
      </sheetData>
      <sheetData sheetId="8566">
        <row r="9">
          <cell r="A9" t="str">
            <v>A</v>
          </cell>
        </row>
      </sheetData>
      <sheetData sheetId="8567">
        <row r="9">
          <cell r="A9" t="str">
            <v>A</v>
          </cell>
        </row>
      </sheetData>
      <sheetData sheetId="8568">
        <row r="9">
          <cell r="A9" t="str">
            <v>A</v>
          </cell>
        </row>
      </sheetData>
      <sheetData sheetId="8569">
        <row r="9">
          <cell r="A9" t="str">
            <v>A</v>
          </cell>
        </row>
      </sheetData>
      <sheetData sheetId="8570">
        <row r="9">
          <cell r="A9" t="str">
            <v>A</v>
          </cell>
        </row>
      </sheetData>
      <sheetData sheetId="8571">
        <row r="9">
          <cell r="A9" t="str">
            <v>A</v>
          </cell>
        </row>
      </sheetData>
      <sheetData sheetId="8572">
        <row r="9">
          <cell r="A9" t="str">
            <v>A</v>
          </cell>
        </row>
      </sheetData>
      <sheetData sheetId="8573">
        <row r="9">
          <cell r="A9" t="str">
            <v>A</v>
          </cell>
        </row>
      </sheetData>
      <sheetData sheetId="8574">
        <row r="9">
          <cell r="A9" t="str">
            <v>A</v>
          </cell>
        </row>
      </sheetData>
      <sheetData sheetId="8575">
        <row r="9">
          <cell r="A9" t="str">
            <v>A</v>
          </cell>
        </row>
      </sheetData>
      <sheetData sheetId="8576">
        <row r="9">
          <cell r="A9" t="str">
            <v>A</v>
          </cell>
        </row>
      </sheetData>
      <sheetData sheetId="8577">
        <row r="9">
          <cell r="A9" t="str">
            <v>A</v>
          </cell>
        </row>
      </sheetData>
      <sheetData sheetId="8578">
        <row r="9">
          <cell r="A9" t="str">
            <v>A</v>
          </cell>
        </row>
      </sheetData>
      <sheetData sheetId="8579">
        <row r="9">
          <cell r="A9" t="str">
            <v>A</v>
          </cell>
        </row>
      </sheetData>
      <sheetData sheetId="8580">
        <row r="9">
          <cell r="A9" t="str">
            <v>A</v>
          </cell>
        </row>
      </sheetData>
      <sheetData sheetId="8581">
        <row r="9">
          <cell r="A9" t="str">
            <v>A</v>
          </cell>
        </row>
      </sheetData>
      <sheetData sheetId="8582">
        <row r="9">
          <cell r="A9" t="str">
            <v>A</v>
          </cell>
        </row>
      </sheetData>
      <sheetData sheetId="8583">
        <row r="9">
          <cell r="A9" t="str">
            <v>A</v>
          </cell>
        </row>
      </sheetData>
      <sheetData sheetId="8584">
        <row r="9">
          <cell r="A9" t="str">
            <v>A</v>
          </cell>
        </row>
      </sheetData>
      <sheetData sheetId="8585">
        <row r="9">
          <cell r="A9" t="str">
            <v>A</v>
          </cell>
        </row>
      </sheetData>
      <sheetData sheetId="8586">
        <row r="9">
          <cell r="A9" t="str">
            <v>A</v>
          </cell>
        </row>
      </sheetData>
      <sheetData sheetId="8587">
        <row r="9">
          <cell r="A9" t="str">
            <v>A</v>
          </cell>
        </row>
      </sheetData>
      <sheetData sheetId="8588">
        <row r="9">
          <cell r="A9" t="str">
            <v>A</v>
          </cell>
        </row>
      </sheetData>
      <sheetData sheetId="8589">
        <row r="9">
          <cell r="A9" t="str">
            <v>A</v>
          </cell>
        </row>
      </sheetData>
      <sheetData sheetId="8590">
        <row r="9">
          <cell r="A9" t="str">
            <v>A</v>
          </cell>
        </row>
      </sheetData>
      <sheetData sheetId="8591">
        <row r="9">
          <cell r="A9" t="str">
            <v>A</v>
          </cell>
        </row>
      </sheetData>
      <sheetData sheetId="8592">
        <row r="9">
          <cell r="A9" t="str">
            <v>A</v>
          </cell>
        </row>
      </sheetData>
      <sheetData sheetId="8593">
        <row r="9">
          <cell r="A9" t="str">
            <v>A</v>
          </cell>
        </row>
      </sheetData>
      <sheetData sheetId="8594">
        <row r="9">
          <cell r="A9" t="str">
            <v>A</v>
          </cell>
        </row>
      </sheetData>
      <sheetData sheetId="8595">
        <row r="9">
          <cell r="A9" t="str">
            <v>A</v>
          </cell>
        </row>
      </sheetData>
      <sheetData sheetId="8596">
        <row r="9">
          <cell r="A9" t="str">
            <v>A</v>
          </cell>
        </row>
      </sheetData>
      <sheetData sheetId="8597">
        <row r="9">
          <cell r="A9" t="str">
            <v>A</v>
          </cell>
        </row>
      </sheetData>
      <sheetData sheetId="8598">
        <row r="9">
          <cell r="A9" t="str">
            <v>A</v>
          </cell>
        </row>
      </sheetData>
      <sheetData sheetId="8599">
        <row r="9">
          <cell r="A9" t="str">
            <v>A</v>
          </cell>
        </row>
      </sheetData>
      <sheetData sheetId="8600">
        <row r="9">
          <cell r="A9" t="str">
            <v>A</v>
          </cell>
        </row>
      </sheetData>
      <sheetData sheetId="8601">
        <row r="9">
          <cell r="A9" t="str">
            <v>A</v>
          </cell>
        </row>
      </sheetData>
      <sheetData sheetId="8602">
        <row r="9">
          <cell r="A9" t="str">
            <v>A</v>
          </cell>
        </row>
      </sheetData>
      <sheetData sheetId="8603">
        <row r="9">
          <cell r="A9" t="str">
            <v>A</v>
          </cell>
        </row>
      </sheetData>
      <sheetData sheetId="8604">
        <row r="9">
          <cell r="A9" t="str">
            <v>A</v>
          </cell>
        </row>
      </sheetData>
      <sheetData sheetId="8605">
        <row r="9">
          <cell r="A9" t="str">
            <v>A</v>
          </cell>
        </row>
      </sheetData>
      <sheetData sheetId="8606">
        <row r="9">
          <cell r="A9" t="str">
            <v>A</v>
          </cell>
        </row>
      </sheetData>
      <sheetData sheetId="8607">
        <row r="9">
          <cell r="A9" t="str">
            <v>A</v>
          </cell>
        </row>
      </sheetData>
      <sheetData sheetId="8608">
        <row r="9">
          <cell r="A9" t="str">
            <v>A</v>
          </cell>
        </row>
      </sheetData>
      <sheetData sheetId="8609">
        <row r="9">
          <cell r="A9" t="str">
            <v>A</v>
          </cell>
        </row>
      </sheetData>
      <sheetData sheetId="8610">
        <row r="9">
          <cell r="A9" t="str">
            <v>A</v>
          </cell>
        </row>
      </sheetData>
      <sheetData sheetId="8611">
        <row r="9">
          <cell r="A9" t="str">
            <v>A</v>
          </cell>
        </row>
      </sheetData>
      <sheetData sheetId="8612">
        <row r="9">
          <cell r="A9" t="str">
            <v>A</v>
          </cell>
        </row>
      </sheetData>
      <sheetData sheetId="8613">
        <row r="9">
          <cell r="A9" t="str">
            <v>A</v>
          </cell>
        </row>
      </sheetData>
      <sheetData sheetId="8614">
        <row r="9">
          <cell r="A9" t="str">
            <v>A</v>
          </cell>
        </row>
      </sheetData>
      <sheetData sheetId="8615">
        <row r="9">
          <cell r="A9" t="str">
            <v>A</v>
          </cell>
        </row>
      </sheetData>
      <sheetData sheetId="8616">
        <row r="9">
          <cell r="A9" t="str">
            <v>A</v>
          </cell>
        </row>
      </sheetData>
      <sheetData sheetId="8617">
        <row r="9">
          <cell r="A9" t="str">
            <v>A</v>
          </cell>
        </row>
      </sheetData>
      <sheetData sheetId="8618">
        <row r="9">
          <cell r="A9" t="str">
            <v>A</v>
          </cell>
        </row>
      </sheetData>
      <sheetData sheetId="8619">
        <row r="9">
          <cell r="A9" t="str">
            <v>A</v>
          </cell>
        </row>
      </sheetData>
      <sheetData sheetId="8620">
        <row r="9">
          <cell r="A9" t="str">
            <v>A</v>
          </cell>
        </row>
      </sheetData>
      <sheetData sheetId="8621">
        <row r="9">
          <cell r="A9" t="str">
            <v>A</v>
          </cell>
        </row>
      </sheetData>
      <sheetData sheetId="8622">
        <row r="9">
          <cell r="A9" t="str">
            <v>A</v>
          </cell>
        </row>
      </sheetData>
      <sheetData sheetId="8623">
        <row r="9">
          <cell r="A9" t="str">
            <v>A</v>
          </cell>
        </row>
      </sheetData>
      <sheetData sheetId="8624">
        <row r="9">
          <cell r="A9" t="str">
            <v>A</v>
          </cell>
        </row>
      </sheetData>
      <sheetData sheetId="8625">
        <row r="9">
          <cell r="A9" t="str">
            <v>A</v>
          </cell>
        </row>
      </sheetData>
      <sheetData sheetId="8626">
        <row r="9">
          <cell r="A9" t="str">
            <v>A</v>
          </cell>
        </row>
      </sheetData>
      <sheetData sheetId="8627">
        <row r="9">
          <cell r="A9" t="str">
            <v>A</v>
          </cell>
        </row>
      </sheetData>
      <sheetData sheetId="8628">
        <row r="9">
          <cell r="A9" t="str">
            <v>A</v>
          </cell>
        </row>
      </sheetData>
      <sheetData sheetId="8629">
        <row r="9">
          <cell r="A9" t="str">
            <v>A</v>
          </cell>
        </row>
      </sheetData>
      <sheetData sheetId="8630">
        <row r="9">
          <cell r="A9" t="str">
            <v>A</v>
          </cell>
        </row>
      </sheetData>
      <sheetData sheetId="8631">
        <row r="9">
          <cell r="A9" t="str">
            <v>A</v>
          </cell>
        </row>
      </sheetData>
      <sheetData sheetId="8632">
        <row r="9">
          <cell r="A9" t="str">
            <v>A</v>
          </cell>
        </row>
      </sheetData>
      <sheetData sheetId="8633">
        <row r="9">
          <cell r="A9" t="str">
            <v>A</v>
          </cell>
        </row>
      </sheetData>
      <sheetData sheetId="8634">
        <row r="9">
          <cell r="A9" t="str">
            <v>A</v>
          </cell>
        </row>
      </sheetData>
      <sheetData sheetId="8635">
        <row r="9">
          <cell r="A9" t="str">
            <v>A</v>
          </cell>
        </row>
      </sheetData>
      <sheetData sheetId="8636">
        <row r="9">
          <cell r="A9" t="str">
            <v>A</v>
          </cell>
        </row>
      </sheetData>
      <sheetData sheetId="8637">
        <row r="9">
          <cell r="A9" t="str">
            <v>A</v>
          </cell>
        </row>
      </sheetData>
      <sheetData sheetId="8638">
        <row r="9">
          <cell r="A9" t="str">
            <v>A</v>
          </cell>
        </row>
      </sheetData>
      <sheetData sheetId="8639">
        <row r="9">
          <cell r="A9" t="str">
            <v>A</v>
          </cell>
        </row>
      </sheetData>
      <sheetData sheetId="8640">
        <row r="9">
          <cell r="A9" t="str">
            <v>A</v>
          </cell>
        </row>
      </sheetData>
      <sheetData sheetId="8641">
        <row r="9">
          <cell r="A9" t="str">
            <v>A</v>
          </cell>
        </row>
      </sheetData>
      <sheetData sheetId="8642">
        <row r="9">
          <cell r="A9" t="str">
            <v>A</v>
          </cell>
        </row>
      </sheetData>
      <sheetData sheetId="8643">
        <row r="9">
          <cell r="A9" t="str">
            <v>A</v>
          </cell>
        </row>
      </sheetData>
      <sheetData sheetId="8644">
        <row r="9">
          <cell r="A9" t="str">
            <v>A</v>
          </cell>
        </row>
      </sheetData>
      <sheetData sheetId="8645">
        <row r="9">
          <cell r="A9" t="str">
            <v>A</v>
          </cell>
        </row>
      </sheetData>
      <sheetData sheetId="8646">
        <row r="9">
          <cell r="A9" t="str">
            <v>A</v>
          </cell>
        </row>
      </sheetData>
      <sheetData sheetId="8647">
        <row r="9">
          <cell r="A9" t="str">
            <v>A</v>
          </cell>
        </row>
      </sheetData>
      <sheetData sheetId="8648">
        <row r="9">
          <cell r="A9" t="str">
            <v>A</v>
          </cell>
        </row>
      </sheetData>
      <sheetData sheetId="8649">
        <row r="9">
          <cell r="A9" t="str">
            <v>A</v>
          </cell>
        </row>
      </sheetData>
      <sheetData sheetId="8650">
        <row r="9">
          <cell r="A9" t="str">
            <v>A</v>
          </cell>
        </row>
      </sheetData>
      <sheetData sheetId="8651">
        <row r="9">
          <cell r="A9" t="str">
            <v>A</v>
          </cell>
        </row>
      </sheetData>
      <sheetData sheetId="8652">
        <row r="9">
          <cell r="A9" t="str">
            <v>A</v>
          </cell>
        </row>
      </sheetData>
      <sheetData sheetId="8653">
        <row r="9">
          <cell r="A9" t="str">
            <v>A</v>
          </cell>
        </row>
      </sheetData>
      <sheetData sheetId="8654">
        <row r="9">
          <cell r="A9" t="str">
            <v>A</v>
          </cell>
        </row>
      </sheetData>
      <sheetData sheetId="8655">
        <row r="9">
          <cell r="A9" t="str">
            <v>A</v>
          </cell>
        </row>
      </sheetData>
      <sheetData sheetId="8656">
        <row r="9">
          <cell r="A9" t="str">
            <v>A</v>
          </cell>
        </row>
      </sheetData>
      <sheetData sheetId="8657">
        <row r="9">
          <cell r="A9" t="str">
            <v>A</v>
          </cell>
        </row>
      </sheetData>
      <sheetData sheetId="8658">
        <row r="9">
          <cell r="A9" t="str">
            <v>A</v>
          </cell>
        </row>
      </sheetData>
      <sheetData sheetId="8659">
        <row r="9">
          <cell r="A9" t="str">
            <v>A</v>
          </cell>
        </row>
      </sheetData>
      <sheetData sheetId="8660">
        <row r="9">
          <cell r="A9" t="str">
            <v>A</v>
          </cell>
        </row>
      </sheetData>
      <sheetData sheetId="8661">
        <row r="9">
          <cell r="A9" t="str">
            <v>A</v>
          </cell>
        </row>
      </sheetData>
      <sheetData sheetId="8662">
        <row r="9">
          <cell r="A9" t="str">
            <v>A</v>
          </cell>
        </row>
      </sheetData>
      <sheetData sheetId="8663">
        <row r="9">
          <cell r="A9" t="str">
            <v>A</v>
          </cell>
        </row>
      </sheetData>
      <sheetData sheetId="8664">
        <row r="9">
          <cell r="A9" t="str">
            <v>A</v>
          </cell>
        </row>
      </sheetData>
      <sheetData sheetId="8665">
        <row r="9">
          <cell r="A9" t="str">
            <v>A</v>
          </cell>
        </row>
      </sheetData>
      <sheetData sheetId="8666">
        <row r="9">
          <cell r="A9" t="str">
            <v>A</v>
          </cell>
        </row>
      </sheetData>
      <sheetData sheetId="8667">
        <row r="9">
          <cell r="A9" t="str">
            <v>A</v>
          </cell>
        </row>
      </sheetData>
      <sheetData sheetId="8668">
        <row r="9">
          <cell r="A9" t="str">
            <v>A</v>
          </cell>
        </row>
      </sheetData>
      <sheetData sheetId="8669">
        <row r="9">
          <cell r="A9" t="str">
            <v>A</v>
          </cell>
        </row>
      </sheetData>
      <sheetData sheetId="8670">
        <row r="9">
          <cell r="A9" t="str">
            <v>A</v>
          </cell>
        </row>
      </sheetData>
      <sheetData sheetId="8671">
        <row r="9">
          <cell r="A9" t="str">
            <v>A</v>
          </cell>
        </row>
      </sheetData>
      <sheetData sheetId="8672">
        <row r="9">
          <cell r="A9" t="str">
            <v>A</v>
          </cell>
        </row>
      </sheetData>
      <sheetData sheetId="8673">
        <row r="9">
          <cell r="A9" t="str">
            <v>A</v>
          </cell>
        </row>
      </sheetData>
      <sheetData sheetId="8674">
        <row r="9">
          <cell r="A9" t="str">
            <v>A</v>
          </cell>
        </row>
      </sheetData>
      <sheetData sheetId="8675">
        <row r="9">
          <cell r="A9" t="str">
            <v>A</v>
          </cell>
        </row>
      </sheetData>
      <sheetData sheetId="8676">
        <row r="9">
          <cell r="A9" t="str">
            <v>A</v>
          </cell>
        </row>
      </sheetData>
      <sheetData sheetId="8677">
        <row r="9">
          <cell r="A9" t="str">
            <v>A</v>
          </cell>
        </row>
      </sheetData>
      <sheetData sheetId="8678">
        <row r="9">
          <cell r="A9" t="str">
            <v>A</v>
          </cell>
        </row>
      </sheetData>
      <sheetData sheetId="8679">
        <row r="9">
          <cell r="A9" t="str">
            <v>A</v>
          </cell>
        </row>
      </sheetData>
      <sheetData sheetId="8680">
        <row r="9">
          <cell r="A9" t="str">
            <v>A</v>
          </cell>
        </row>
      </sheetData>
      <sheetData sheetId="8681">
        <row r="9">
          <cell r="A9" t="str">
            <v>A</v>
          </cell>
        </row>
      </sheetData>
      <sheetData sheetId="8682">
        <row r="9">
          <cell r="A9" t="str">
            <v>A</v>
          </cell>
        </row>
      </sheetData>
      <sheetData sheetId="8683">
        <row r="9">
          <cell r="A9" t="str">
            <v>A</v>
          </cell>
        </row>
      </sheetData>
      <sheetData sheetId="8684">
        <row r="9">
          <cell r="A9" t="str">
            <v>A</v>
          </cell>
        </row>
      </sheetData>
      <sheetData sheetId="8685">
        <row r="9">
          <cell r="A9" t="str">
            <v>A</v>
          </cell>
        </row>
      </sheetData>
      <sheetData sheetId="8686">
        <row r="9">
          <cell r="A9" t="str">
            <v>A</v>
          </cell>
        </row>
      </sheetData>
      <sheetData sheetId="8687">
        <row r="9">
          <cell r="A9" t="str">
            <v>A</v>
          </cell>
        </row>
      </sheetData>
      <sheetData sheetId="8688">
        <row r="9">
          <cell r="A9" t="str">
            <v>A</v>
          </cell>
        </row>
      </sheetData>
      <sheetData sheetId="8689">
        <row r="9">
          <cell r="A9" t="str">
            <v>A</v>
          </cell>
        </row>
      </sheetData>
      <sheetData sheetId="8690">
        <row r="9">
          <cell r="A9" t="str">
            <v>A</v>
          </cell>
        </row>
      </sheetData>
      <sheetData sheetId="8691">
        <row r="9">
          <cell r="A9" t="str">
            <v>A</v>
          </cell>
        </row>
      </sheetData>
      <sheetData sheetId="8692">
        <row r="9">
          <cell r="A9" t="str">
            <v>A</v>
          </cell>
        </row>
      </sheetData>
      <sheetData sheetId="8693">
        <row r="9">
          <cell r="A9" t="str">
            <v>A</v>
          </cell>
        </row>
      </sheetData>
      <sheetData sheetId="8694">
        <row r="9">
          <cell r="A9" t="str">
            <v>A</v>
          </cell>
        </row>
      </sheetData>
      <sheetData sheetId="8695">
        <row r="9">
          <cell r="A9" t="str">
            <v>A</v>
          </cell>
        </row>
      </sheetData>
      <sheetData sheetId="8696" refreshError="1"/>
      <sheetData sheetId="8697" refreshError="1"/>
      <sheetData sheetId="8698" refreshError="1"/>
      <sheetData sheetId="8699" refreshError="1"/>
      <sheetData sheetId="8700" refreshError="1"/>
      <sheetData sheetId="8701" refreshError="1"/>
      <sheetData sheetId="8702">
        <row r="9">
          <cell r="A9" t="str">
            <v>A</v>
          </cell>
        </row>
      </sheetData>
      <sheetData sheetId="8703">
        <row r="9">
          <cell r="A9" t="str">
            <v>A</v>
          </cell>
        </row>
      </sheetData>
      <sheetData sheetId="8704">
        <row r="9">
          <cell r="A9" t="str">
            <v>A</v>
          </cell>
        </row>
      </sheetData>
      <sheetData sheetId="8705">
        <row r="9">
          <cell r="A9" t="str">
            <v>A</v>
          </cell>
        </row>
      </sheetData>
      <sheetData sheetId="8706">
        <row r="9">
          <cell r="A9" t="str">
            <v>A</v>
          </cell>
        </row>
      </sheetData>
      <sheetData sheetId="8707">
        <row r="9">
          <cell r="A9" t="str">
            <v>A</v>
          </cell>
        </row>
      </sheetData>
      <sheetData sheetId="8708" refreshError="1"/>
      <sheetData sheetId="8709" refreshError="1"/>
      <sheetData sheetId="8710" refreshError="1"/>
      <sheetData sheetId="8711" refreshError="1"/>
      <sheetData sheetId="8712" refreshError="1"/>
      <sheetData sheetId="8713" refreshError="1"/>
      <sheetData sheetId="8714" refreshError="1"/>
      <sheetData sheetId="8715">
        <row r="9">
          <cell r="A9" t="str">
            <v>A</v>
          </cell>
        </row>
      </sheetData>
      <sheetData sheetId="8716">
        <row r="9">
          <cell r="A9" t="str">
            <v>A</v>
          </cell>
        </row>
      </sheetData>
      <sheetData sheetId="8717">
        <row r="9">
          <cell r="A9" t="str">
            <v>A</v>
          </cell>
        </row>
      </sheetData>
      <sheetData sheetId="8718">
        <row r="9">
          <cell r="A9" t="str">
            <v>A</v>
          </cell>
        </row>
      </sheetData>
      <sheetData sheetId="8719">
        <row r="9">
          <cell r="A9" t="str">
            <v>A</v>
          </cell>
        </row>
      </sheetData>
      <sheetData sheetId="8720">
        <row r="9">
          <cell r="A9" t="str">
            <v>A</v>
          </cell>
        </row>
      </sheetData>
      <sheetData sheetId="8721">
        <row r="9">
          <cell r="A9" t="str">
            <v>A</v>
          </cell>
        </row>
      </sheetData>
      <sheetData sheetId="8722">
        <row r="9">
          <cell r="A9" t="str">
            <v>A</v>
          </cell>
        </row>
      </sheetData>
      <sheetData sheetId="8723">
        <row r="9">
          <cell r="A9" t="str">
            <v>A</v>
          </cell>
        </row>
      </sheetData>
      <sheetData sheetId="8724">
        <row r="9">
          <cell r="A9" t="str">
            <v>A</v>
          </cell>
        </row>
      </sheetData>
      <sheetData sheetId="8725">
        <row r="9">
          <cell r="A9" t="str">
            <v>A</v>
          </cell>
        </row>
      </sheetData>
      <sheetData sheetId="8726">
        <row r="9">
          <cell r="A9" t="str">
            <v>A</v>
          </cell>
        </row>
      </sheetData>
      <sheetData sheetId="8727">
        <row r="9">
          <cell r="A9" t="str">
            <v>A</v>
          </cell>
        </row>
      </sheetData>
      <sheetData sheetId="8728">
        <row r="9">
          <cell r="A9" t="str">
            <v>A</v>
          </cell>
        </row>
      </sheetData>
      <sheetData sheetId="8729">
        <row r="9">
          <cell r="A9" t="str">
            <v>A</v>
          </cell>
        </row>
      </sheetData>
      <sheetData sheetId="8730">
        <row r="9">
          <cell r="A9" t="str">
            <v>A</v>
          </cell>
        </row>
      </sheetData>
      <sheetData sheetId="8731">
        <row r="9">
          <cell r="A9" t="str">
            <v>A</v>
          </cell>
        </row>
      </sheetData>
      <sheetData sheetId="8732">
        <row r="9">
          <cell r="A9" t="str">
            <v>A</v>
          </cell>
        </row>
      </sheetData>
      <sheetData sheetId="8733">
        <row r="9">
          <cell r="A9" t="str">
            <v>A</v>
          </cell>
        </row>
      </sheetData>
      <sheetData sheetId="8734">
        <row r="9">
          <cell r="A9" t="str">
            <v>A</v>
          </cell>
        </row>
      </sheetData>
      <sheetData sheetId="8735">
        <row r="9">
          <cell r="A9" t="str">
            <v>A</v>
          </cell>
        </row>
      </sheetData>
      <sheetData sheetId="8736">
        <row r="9">
          <cell r="A9" t="str">
            <v>A</v>
          </cell>
        </row>
      </sheetData>
      <sheetData sheetId="8737">
        <row r="9">
          <cell r="A9" t="str">
            <v>A</v>
          </cell>
        </row>
      </sheetData>
      <sheetData sheetId="8738">
        <row r="9">
          <cell r="A9" t="str">
            <v>A</v>
          </cell>
        </row>
      </sheetData>
      <sheetData sheetId="8739">
        <row r="9">
          <cell r="A9" t="str">
            <v>A</v>
          </cell>
        </row>
      </sheetData>
      <sheetData sheetId="8740">
        <row r="9">
          <cell r="A9" t="str">
            <v>A</v>
          </cell>
        </row>
      </sheetData>
      <sheetData sheetId="8741">
        <row r="9">
          <cell r="A9" t="str">
            <v>A</v>
          </cell>
        </row>
      </sheetData>
      <sheetData sheetId="8742">
        <row r="9">
          <cell r="A9" t="str">
            <v>A</v>
          </cell>
        </row>
      </sheetData>
      <sheetData sheetId="8743">
        <row r="9">
          <cell r="A9" t="str">
            <v>A</v>
          </cell>
        </row>
      </sheetData>
      <sheetData sheetId="8744">
        <row r="9">
          <cell r="A9" t="str">
            <v>A</v>
          </cell>
        </row>
      </sheetData>
      <sheetData sheetId="8745">
        <row r="9">
          <cell r="A9" t="str">
            <v>A</v>
          </cell>
        </row>
      </sheetData>
      <sheetData sheetId="8746">
        <row r="9">
          <cell r="A9" t="str">
            <v>A</v>
          </cell>
        </row>
      </sheetData>
      <sheetData sheetId="8747">
        <row r="9">
          <cell r="A9" t="str">
            <v>A</v>
          </cell>
        </row>
      </sheetData>
      <sheetData sheetId="8748">
        <row r="9">
          <cell r="A9" t="str">
            <v>A</v>
          </cell>
        </row>
      </sheetData>
      <sheetData sheetId="8749">
        <row r="9">
          <cell r="A9" t="str">
            <v>A</v>
          </cell>
        </row>
      </sheetData>
      <sheetData sheetId="8750">
        <row r="9">
          <cell r="A9" t="str">
            <v>A</v>
          </cell>
        </row>
      </sheetData>
      <sheetData sheetId="8751">
        <row r="9">
          <cell r="A9" t="str">
            <v>A</v>
          </cell>
        </row>
      </sheetData>
      <sheetData sheetId="8752">
        <row r="9">
          <cell r="A9" t="str">
            <v>A</v>
          </cell>
        </row>
      </sheetData>
      <sheetData sheetId="8753">
        <row r="9">
          <cell r="A9" t="str">
            <v>A</v>
          </cell>
        </row>
      </sheetData>
      <sheetData sheetId="8754">
        <row r="9">
          <cell r="A9" t="str">
            <v>A</v>
          </cell>
        </row>
      </sheetData>
      <sheetData sheetId="8755">
        <row r="9">
          <cell r="A9" t="str">
            <v>A</v>
          </cell>
        </row>
      </sheetData>
      <sheetData sheetId="8756">
        <row r="9">
          <cell r="A9" t="str">
            <v>A</v>
          </cell>
        </row>
      </sheetData>
      <sheetData sheetId="8757">
        <row r="9">
          <cell r="A9" t="str">
            <v>A</v>
          </cell>
        </row>
      </sheetData>
      <sheetData sheetId="8758">
        <row r="9">
          <cell r="A9" t="str">
            <v>A</v>
          </cell>
        </row>
      </sheetData>
      <sheetData sheetId="8759">
        <row r="9">
          <cell r="A9" t="str">
            <v>A</v>
          </cell>
        </row>
      </sheetData>
      <sheetData sheetId="8760">
        <row r="9">
          <cell r="A9" t="str">
            <v>A</v>
          </cell>
        </row>
      </sheetData>
      <sheetData sheetId="8761">
        <row r="9">
          <cell r="A9" t="str">
            <v>A</v>
          </cell>
        </row>
      </sheetData>
      <sheetData sheetId="8762">
        <row r="9">
          <cell r="A9" t="str">
            <v>A</v>
          </cell>
        </row>
      </sheetData>
      <sheetData sheetId="8763">
        <row r="9">
          <cell r="A9" t="str">
            <v>A</v>
          </cell>
        </row>
      </sheetData>
      <sheetData sheetId="8764">
        <row r="9">
          <cell r="A9" t="str">
            <v>A</v>
          </cell>
        </row>
      </sheetData>
      <sheetData sheetId="8765">
        <row r="9">
          <cell r="A9" t="str">
            <v>A</v>
          </cell>
        </row>
      </sheetData>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ow r="9">
          <cell r="A9" t="str">
            <v>A</v>
          </cell>
        </row>
      </sheetData>
      <sheetData sheetId="8913"/>
      <sheetData sheetId="8914"/>
      <sheetData sheetId="8915"/>
      <sheetData sheetId="8916"/>
      <sheetData sheetId="8917"/>
      <sheetData sheetId="8918"/>
      <sheetData sheetId="8919"/>
      <sheetData sheetId="8920"/>
      <sheetData sheetId="8921"/>
      <sheetData sheetId="8922">
        <row r="9">
          <cell r="A9" t="str">
            <v>A</v>
          </cell>
        </row>
      </sheetData>
      <sheetData sheetId="8923">
        <row r="9">
          <cell r="A9" t="str">
            <v>A</v>
          </cell>
        </row>
      </sheetData>
      <sheetData sheetId="8924">
        <row r="9">
          <cell r="A9" t="str">
            <v>A</v>
          </cell>
        </row>
      </sheetData>
      <sheetData sheetId="8925">
        <row r="9">
          <cell r="A9" t="str">
            <v>A</v>
          </cell>
        </row>
      </sheetData>
      <sheetData sheetId="8926">
        <row r="9">
          <cell r="A9" t="str">
            <v>A</v>
          </cell>
        </row>
      </sheetData>
      <sheetData sheetId="8927">
        <row r="9">
          <cell r="A9" t="str">
            <v>A</v>
          </cell>
        </row>
      </sheetData>
      <sheetData sheetId="8928">
        <row r="9">
          <cell r="A9" t="str">
            <v>A</v>
          </cell>
        </row>
      </sheetData>
      <sheetData sheetId="8929">
        <row r="9">
          <cell r="A9" t="str">
            <v>A</v>
          </cell>
        </row>
      </sheetData>
      <sheetData sheetId="8930">
        <row r="9">
          <cell r="A9" t="str">
            <v>A</v>
          </cell>
        </row>
      </sheetData>
      <sheetData sheetId="8931">
        <row r="9">
          <cell r="A9" t="str">
            <v>A</v>
          </cell>
        </row>
      </sheetData>
      <sheetData sheetId="8932">
        <row r="9">
          <cell r="A9" t="str">
            <v>A</v>
          </cell>
        </row>
      </sheetData>
      <sheetData sheetId="8933">
        <row r="9">
          <cell r="A9" t="str">
            <v>A</v>
          </cell>
        </row>
      </sheetData>
      <sheetData sheetId="8934">
        <row r="9">
          <cell r="A9" t="str">
            <v>A</v>
          </cell>
        </row>
      </sheetData>
      <sheetData sheetId="8935">
        <row r="9">
          <cell r="A9" t="str">
            <v>A</v>
          </cell>
        </row>
      </sheetData>
      <sheetData sheetId="8936">
        <row r="9">
          <cell r="A9" t="str">
            <v>A</v>
          </cell>
        </row>
      </sheetData>
      <sheetData sheetId="8937">
        <row r="9">
          <cell r="A9" t="str">
            <v>A</v>
          </cell>
        </row>
      </sheetData>
      <sheetData sheetId="8938">
        <row r="9">
          <cell r="A9" t="str">
            <v>A</v>
          </cell>
        </row>
      </sheetData>
      <sheetData sheetId="8939">
        <row r="9">
          <cell r="A9" t="str">
            <v>A</v>
          </cell>
        </row>
      </sheetData>
      <sheetData sheetId="8940">
        <row r="9">
          <cell r="A9" t="str">
            <v>A</v>
          </cell>
        </row>
      </sheetData>
      <sheetData sheetId="8941">
        <row r="9">
          <cell r="A9" t="str">
            <v>A</v>
          </cell>
        </row>
      </sheetData>
      <sheetData sheetId="8942">
        <row r="9">
          <cell r="A9" t="str">
            <v>A</v>
          </cell>
        </row>
      </sheetData>
      <sheetData sheetId="8943">
        <row r="9">
          <cell r="A9" t="str">
            <v>A</v>
          </cell>
        </row>
      </sheetData>
      <sheetData sheetId="8944">
        <row r="9">
          <cell r="A9" t="str">
            <v>A</v>
          </cell>
        </row>
      </sheetData>
      <sheetData sheetId="8945">
        <row r="9">
          <cell r="A9" t="str">
            <v>A</v>
          </cell>
        </row>
      </sheetData>
      <sheetData sheetId="8946">
        <row r="9">
          <cell r="A9" t="str">
            <v>A</v>
          </cell>
        </row>
      </sheetData>
      <sheetData sheetId="8947">
        <row r="9">
          <cell r="A9" t="str">
            <v>A</v>
          </cell>
        </row>
      </sheetData>
      <sheetData sheetId="8948">
        <row r="9">
          <cell r="A9" t="str">
            <v>A</v>
          </cell>
        </row>
      </sheetData>
      <sheetData sheetId="8949">
        <row r="9">
          <cell r="A9" t="str">
            <v>A</v>
          </cell>
        </row>
      </sheetData>
      <sheetData sheetId="8950"/>
      <sheetData sheetId="8951">
        <row r="9">
          <cell r="A9" t="str">
            <v>A</v>
          </cell>
        </row>
      </sheetData>
      <sheetData sheetId="8952">
        <row r="9">
          <cell r="A9" t="str">
            <v>A</v>
          </cell>
        </row>
      </sheetData>
      <sheetData sheetId="8953">
        <row r="9">
          <cell r="A9" t="str">
            <v>A</v>
          </cell>
        </row>
      </sheetData>
      <sheetData sheetId="8954">
        <row r="9">
          <cell r="A9" t="str">
            <v>A</v>
          </cell>
        </row>
      </sheetData>
      <sheetData sheetId="8955">
        <row r="9">
          <cell r="A9" t="str">
            <v>A</v>
          </cell>
        </row>
      </sheetData>
      <sheetData sheetId="8956">
        <row r="9">
          <cell r="A9" t="str">
            <v>A</v>
          </cell>
        </row>
      </sheetData>
      <sheetData sheetId="8957">
        <row r="9">
          <cell r="A9" t="str">
            <v>A</v>
          </cell>
        </row>
      </sheetData>
      <sheetData sheetId="8958">
        <row r="9">
          <cell r="A9" t="str">
            <v>A</v>
          </cell>
        </row>
      </sheetData>
      <sheetData sheetId="8959">
        <row r="9">
          <cell r="A9" t="str">
            <v>A</v>
          </cell>
        </row>
      </sheetData>
      <sheetData sheetId="8960">
        <row r="9">
          <cell r="A9" t="str">
            <v>A</v>
          </cell>
        </row>
      </sheetData>
      <sheetData sheetId="8961">
        <row r="9">
          <cell r="A9" t="str">
            <v>A</v>
          </cell>
        </row>
      </sheetData>
      <sheetData sheetId="8962">
        <row r="9">
          <cell r="A9" t="str">
            <v>A</v>
          </cell>
        </row>
      </sheetData>
      <sheetData sheetId="8963">
        <row r="9">
          <cell r="A9" t="str">
            <v>A</v>
          </cell>
        </row>
      </sheetData>
      <sheetData sheetId="8964">
        <row r="9">
          <cell r="A9" t="str">
            <v>A</v>
          </cell>
        </row>
      </sheetData>
      <sheetData sheetId="8965">
        <row r="9">
          <cell r="A9" t="str">
            <v>A</v>
          </cell>
        </row>
      </sheetData>
      <sheetData sheetId="8966">
        <row r="9">
          <cell r="A9" t="str">
            <v>A</v>
          </cell>
        </row>
      </sheetData>
      <sheetData sheetId="8967">
        <row r="9">
          <cell r="A9" t="str">
            <v>A</v>
          </cell>
        </row>
      </sheetData>
      <sheetData sheetId="8968">
        <row r="9">
          <cell r="A9" t="str">
            <v>A</v>
          </cell>
        </row>
      </sheetData>
      <sheetData sheetId="8969">
        <row r="9">
          <cell r="A9" t="str">
            <v>A</v>
          </cell>
        </row>
      </sheetData>
      <sheetData sheetId="8970">
        <row r="9">
          <cell r="A9" t="str">
            <v>A</v>
          </cell>
        </row>
      </sheetData>
      <sheetData sheetId="8971">
        <row r="9">
          <cell r="A9" t="str">
            <v>A</v>
          </cell>
        </row>
      </sheetData>
      <sheetData sheetId="8972">
        <row r="9">
          <cell r="A9" t="str">
            <v>A</v>
          </cell>
        </row>
      </sheetData>
      <sheetData sheetId="8973">
        <row r="9">
          <cell r="A9" t="str">
            <v>A</v>
          </cell>
        </row>
      </sheetData>
      <sheetData sheetId="8974">
        <row r="9">
          <cell r="A9" t="str">
            <v>A</v>
          </cell>
        </row>
      </sheetData>
      <sheetData sheetId="8975">
        <row r="9">
          <cell r="A9" t="str">
            <v>A</v>
          </cell>
        </row>
      </sheetData>
      <sheetData sheetId="8976">
        <row r="9">
          <cell r="A9" t="str">
            <v>A</v>
          </cell>
        </row>
      </sheetData>
      <sheetData sheetId="8977">
        <row r="9">
          <cell r="A9" t="str">
            <v>A</v>
          </cell>
        </row>
      </sheetData>
      <sheetData sheetId="8978">
        <row r="9">
          <cell r="A9" t="str">
            <v>A</v>
          </cell>
        </row>
      </sheetData>
      <sheetData sheetId="8979">
        <row r="9">
          <cell r="A9" t="str">
            <v>A</v>
          </cell>
        </row>
      </sheetData>
      <sheetData sheetId="8980">
        <row r="9">
          <cell r="A9" t="str">
            <v>A</v>
          </cell>
        </row>
      </sheetData>
      <sheetData sheetId="8981">
        <row r="9">
          <cell r="A9" t="str">
            <v>A</v>
          </cell>
        </row>
      </sheetData>
      <sheetData sheetId="8982">
        <row r="9">
          <cell r="A9" t="str">
            <v>A</v>
          </cell>
        </row>
      </sheetData>
      <sheetData sheetId="8983">
        <row r="9">
          <cell r="A9" t="str">
            <v>A</v>
          </cell>
        </row>
      </sheetData>
      <sheetData sheetId="8984">
        <row r="9">
          <cell r="A9" t="str">
            <v>A</v>
          </cell>
        </row>
      </sheetData>
      <sheetData sheetId="8985">
        <row r="9">
          <cell r="A9" t="str">
            <v>A</v>
          </cell>
        </row>
      </sheetData>
      <sheetData sheetId="8986">
        <row r="9">
          <cell r="A9" t="str">
            <v>A</v>
          </cell>
        </row>
      </sheetData>
      <sheetData sheetId="8987">
        <row r="9">
          <cell r="A9" t="str">
            <v>A</v>
          </cell>
        </row>
      </sheetData>
      <sheetData sheetId="8988">
        <row r="9">
          <cell r="A9" t="str">
            <v>A</v>
          </cell>
        </row>
      </sheetData>
      <sheetData sheetId="8989">
        <row r="9">
          <cell r="A9" t="str">
            <v>A</v>
          </cell>
        </row>
      </sheetData>
      <sheetData sheetId="8990">
        <row r="9">
          <cell r="A9" t="str">
            <v>A</v>
          </cell>
        </row>
      </sheetData>
      <sheetData sheetId="8991">
        <row r="9">
          <cell r="A9" t="str">
            <v>A</v>
          </cell>
        </row>
      </sheetData>
      <sheetData sheetId="8992">
        <row r="9">
          <cell r="A9" t="str">
            <v>A</v>
          </cell>
        </row>
      </sheetData>
      <sheetData sheetId="8993">
        <row r="9">
          <cell r="A9" t="str">
            <v>A</v>
          </cell>
        </row>
      </sheetData>
      <sheetData sheetId="8994">
        <row r="9">
          <cell r="A9" t="str">
            <v>A</v>
          </cell>
        </row>
      </sheetData>
      <sheetData sheetId="8995">
        <row r="9">
          <cell r="A9" t="str">
            <v>A</v>
          </cell>
        </row>
      </sheetData>
      <sheetData sheetId="8996">
        <row r="9">
          <cell r="A9" t="str">
            <v>A</v>
          </cell>
        </row>
      </sheetData>
      <sheetData sheetId="8997">
        <row r="9">
          <cell r="A9" t="str">
            <v>A</v>
          </cell>
        </row>
      </sheetData>
      <sheetData sheetId="8998">
        <row r="9">
          <cell r="A9" t="str">
            <v>A</v>
          </cell>
        </row>
      </sheetData>
      <sheetData sheetId="8999">
        <row r="9">
          <cell r="A9" t="str">
            <v>A</v>
          </cell>
        </row>
      </sheetData>
      <sheetData sheetId="9000">
        <row r="9">
          <cell r="A9" t="str">
            <v>A</v>
          </cell>
        </row>
      </sheetData>
      <sheetData sheetId="9001">
        <row r="9">
          <cell r="A9" t="str">
            <v>A</v>
          </cell>
        </row>
      </sheetData>
      <sheetData sheetId="9002">
        <row r="9">
          <cell r="A9" t="str">
            <v>A</v>
          </cell>
        </row>
      </sheetData>
      <sheetData sheetId="9003">
        <row r="9">
          <cell r="A9" t="str">
            <v>A</v>
          </cell>
        </row>
      </sheetData>
      <sheetData sheetId="9004">
        <row r="9">
          <cell r="A9" t="str">
            <v>A</v>
          </cell>
        </row>
      </sheetData>
      <sheetData sheetId="9005">
        <row r="9">
          <cell r="A9" t="str">
            <v>A</v>
          </cell>
        </row>
      </sheetData>
      <sheetData sheetId="9006">
        <row r="9">
          <cell r="A9" t="str">
            <v>A</v>
          </cell>
        </row>
      </sheetData>
      <sheetData sheetId="9007">
        <row r="9">
          <cell r="A9" t="str">
            <v>A</v>
          </cell>
        </row>
      </sheetData>
      <sheetData sheetId="9008">
        <row r="9">
          <cell r="A9" t="str">
            <v>A</v>
          </cell>
        </row>
      </sheetData>
      <sheetData sheetId="9009">
        <row r="9">
          <cell r="A9" t="str">
            <v>A</v>
          </cell>
        </row>
      </sheetData>
      <sheetData sheetId="9010">
        <row r="9">
          <cell r="A9" t="str">
            <v>A</v>
          </cell>
        </row>
      </sheetData>
      <sheetData sheetId="9011">
        <row r="9">
          <cell r="A9" t="str">
            <v>A</v>
          </cell>
        </row>
      </sheetData>
      <sheetData sheetId="9012">
        <row r="9">
          <cell r="A9" t="str">
            <v>A</v>
          </cell>
        </row>
      </sheetData>
      <sheetData sheetId="9013">
        <row r="9">
          <cell r="A9" t="str">
            <v>A</v>
          </cell>
        </row>
      </sheetData>
      <sheetData sheetId="9014">
        <row r="9">
          <cell r="A9" t="str">
            <v>A</v>
          </cell>
        </row>
      </sheetData>
      <sheetData sheetId="9015">
        <row r="9">
          <cell r="A9" t="str">
            <v>A</v>
          </cell>
        </row>
      </sheetData>
      <sheetData sheetId="9016">
        <row r="9">
          <cell r="A9" t="str">
            <v>A</v>
          </cell>
        </row>
      </sheetData>
      <sheetData sheetId="9017">
        <row r="9">
          <cell r="A9" t="str">
            <v>A</v>
          </cell>
        </row>
      </sheetData>
      <sheetData sheetId="9018">
        <row r="9">
          <cell r="A9" t="str">
            <v>A</v>
          </cell>
        </row>
      </sheetData>
      <sheetData sheetId="9019">
        <row r="9">
          <cell r="A9" t="str">
            <v>A</v>
          </cell>
        </row>
      </sheetData>
      <sheetData sheetId="9020">
        <row r="9">
          <cell r="A9" t="str">
            <v>A</v>
          </cell>
        </row>
      </sheetData>
      <sheetData sheetId="9021">
        <row r="9">
          <cell r="A9" t="str">
            <v>A</v>
          </cell>
        </row>
      </sheetData>
      <sheetData sheetId="9022">
        <row r="9">
          <cell r="A9" t="str">
            <v>A</v>
          </cell>
        </row>
      </sheetData>
      <sheetData sheetId="9023">
        <row r="9">
          <cell r="A9" t="str">
            <v>A</v>
          </cell>
        </row>
      </sheetData>
      <sheetData sheetId="9024">
        <row r="9">
          <cell r="A9" t="str">
            <v>A</v>
          </cell>
        </row>
      </sheetData>
      <sheetData sheetId="9025">
        <row r="9">
          <cell r="A9" t="str">
            <v>A</v>
          </cell>
        </row>
      </sheetData>
      <sheetData sheetId="9026">
        <row r="9">
          <cell r="A9" t="str">
            <v>A</v>
          </cell>
        </row>
      </sheetData>
      <sheetData sheetId="9027"/>
      <sheetData sheetId="9028"/>
      <sheetData sheetId="9029">
        <row r="9">
          <cell r="A9" t="str">
            <v>A</v>
          </cell>
        </row>
      </sheetData>
      <sheetData sheetId="9030">
        <row r="9">
          <cell r="A9" t="str">
            <v>A</v>
          </cell>
        </row>
      </sheetData>
      <sheetData sheetId="9031">
        <row r="9">
          <cell r="A9" t="str">
            <v>A</v>
          </cell>
        </row>
      </sheetData>
      <sheetData sheetId="9032">
        <row r="9">
          <cell r="A9" t="str">
            <v>A</v>
          </cell>
        </row>
      </sheetData>
      <sheetData sheetId="9033"/>
      <sheetData sheetId="9034">
        <row r="9">
          <cell r="A9" t="str">
            <v>A</v>
          </cell>
        </row>
      </sheetData>
      <sheetData sheetId="9035">
        <row r="9">
          <cell r="A9" t="str">
            <v>A</v>
          </cell>
        </row>
      </sheetData>
      <sheetData sheetId="9036">
        <row r="9">
          <cell r="A9" t="str">
            <v>A</v>
          </cell>
        </row>
      </sheetData>
      <sheetData sheetId="9037">
        <row r="9">
          <cell r="A9" t="str">
            <v>A</v>
          </cell>
        </row>
      </sheetData>
      <sheetData sheetId="9038">
        <row r="9">
          <cell r="A9" t="str">
            <v>A</v>
          </cell>
        </row>
      </sheetData>
      <sheetData sheetId="9039">
        <row r="9">
          <cell r="A9" t="str">
            <v>A</v>
          </cell>
        </row>
      </sheetData>
      <sheetData sheetId="9040">
        <row r="9">
          <cell r="A9" t="str">
            <v>A</v>
          </cell>
        </row>
      </sheetData>
      <sheetData sheetId="9041">
        <row r="9">
          <cell r="A9" t="str">
            <v>A</v>
          </cell>
        </row>
      </sheetData>
      <sheetData sheetId="9042"/>
      <sheetData sheetId="9043"/>
      <sheetData sheetId="9044"/>
      <sheetData sheetId="9045"/>
      <sheetData sheetId="9046">
        <row r="9">
          <cell r="A9" t="str">
            <v>A</v>
          </cell>
        </row>
      </sheetData>
      <sheetData sheetId="9047">
        <row r="9">
          <cell r="A9" t="str">
            <v>A</v>
          </cell>
        </row>
      </sheetData>
      <sheetData sheetId="9048">
        <row r="9">
          <cell r="A9" t="str">
            <v>A</v>
          </cell>
        </row>
      </sheetData>
      <sheetData sheetId="9049">
        <row r="9">
          <cell r="A9" t="str">
            <v>A</v>
          </cell>
        </row>
      </sheetData>
      <sheetData sheetId="9050">
        <row r="9">
          <cell r="A9" t="str">
            <v>A</v>
          </cell>
        </row>
      </sheetData>
      <sheetData sheetId="9051">
        <row r="9">
          <cell r="A9" t="str">
            <v>A</v>
          </cell>
        </row>
      </sheetData>
      <sheetData sheetId="9052">
        <row r="9">
          <cell r="A9" t="str">
            <v>A</v>
          </cell>
        </row>
      </sheetData>
      <sheetData sheetId="9053">
        <row r="9">
          <cell r="A9" t="str">
            <v>A</v>
          </cell>
        </row>
      </sheetData>
      <sheetData sheetId="9054">
        <row r="9">
          <cell r="A9" t="str">
            <v>A</v>
          </cell>
        </row>
      </sheetData>
      <sheetData sheetId="9055">
        <row r="9">
          <cell r="A9" t="str">
            <v>A</v>
          </cell>
        </row>
      </sheetData>
      <sheetData sheetId="9056">
        <row r="9">
          <cell r="A9" t="str">
            <v>A</v>
          </cell>
        </row>
      </sheetData>
      <sheetData sheetId="9057">
        <row r="9">
          <cell r="A9" t="str">
            <v>A</v>
          </cell>
        </row>
      </sheetData>
      <sheetData sheetId="9058">
        <row r="9">
          <cell r="A9" t="str">
            <v>A</v>
          </cell>
        </row>
      </sheetData>
      <sheetData sheetId="9059">
        <row r="9">
          <cell r="A9" t="str">
            <v>A</v>
          </cell>
        </row>
      </sheetData>
      <sheetData sheetId="9060">
        <row r="9">
          <cell r="A9" t="str">
            <v>A</v>
          </cell>
        </row>
      </sheetData>
      <sheetData sheetId="9061">
        <row r="9">
          <cell r="A9" t="str">
            <v>A</v>
          </cell>
        </row>
      </sheetData>
      <sheetData sheetId="9062">
        <row r="9">
          <cell r="A9" t="str">
            <v>A</v>
          </cell>
        </row>
      </sheetData>
      <sheetData sheetId="9063">
        <row r="9">
          <cell r="A9" t="str">
            <v>A</v>
          </cell>
        </row>
      </sheetData>
      <sheetData sheetId="9064">
        <row r="9">
          <cell r="A9" t="str">
            <v>A</v>
          </cell>
        </row>
      </sheetData>
      <sheetData sheetId="9065">
        <row r="9">
          <cell r="A9" t="str">
            <v>A</v>
          </cell>
        </row>
      </sheetData>
      <sheetData sheetId="9066"/>
      <sheetData sheetId="9067"/>
      <sheetData sheetId="9068"/>
      <sheetData sheetId="9069"/>
      <sheetData sheetId="9070"/>
      <sheetData sheetId="9071"/>
      <sheetData sheetId="9072">
        <row r="9">
          <cell r="A9" t="str">
            <v>A</v>
          </cell>
        </row>
      </sheetData>
      <sheetData sheetId="9073">
        <row r="9">
          <cell r="A9" t="str">
            <v>A</v>
          </cell>
        </row>
      </sheetData>
      <sheetData sheetId="9074"/>
      <sheetData sheetId="9075"/>
      <sheetData sheetId="9076">
        <row r="9">
          <cell r="A9" t="str">
            <v>A</v>
          </cell>
        </row>
      </sheetData>
      <sheetData sheetId="9077">
        <row r="9">
          <cell r="A9" t="str">
            <v>A</v>
          </cell>
        </row>
      </sheetData>
      <sheetData sheetId="9078">
        <row r="9">
          <cell r="A9" t="str">
            <v>A</v>
          </cell>
        </row>
      </sheetData>
      <sheetData sheetId="9079">
        <row r="9">
          <cell r="A9" t="str">
            <v>A</v>
          </cell>
        </row>
      </sheetData>
      <sheetData sheetId="9080"/>
      <sheetData sheetId="9081">
        <row r="9">
          <cell r="A9" t="str">
            <v>A</v>
          </cell>
        </row>
      </sheetData>
      <sheetData sheetId="9082">
        <row r="9">
          <cell r="A9" t="str">
            <v>A</v>
          </cell>
        </row>
      </sheetData>
      <sheetData sheetId="9083">
        <row r="9">
          <cell r="A9" t="str">
            <v>A</v>
          </cell>
        </row>
      </sheetData>
      <sheetData sheetId="9084">
        <row r="9">
          <cell r="A9" t="str">
            <v>A</v>
          </cell>
        </row>
      </sheetData>
      <sheetData sheetId="9085">
        <row r="9">
          <cell r="A9" t="str">
            <v>A</v>
          </cell>
        </row>
      </sheetData>
      <sheetData sheetId="9086">
        <row r="9">
          <cell r="A9" t="str">
            <v>A</v>
          </cell>
        </row>
      </sheetData>
      <sheetData sheetId="9087">
        <row r="9">
          <cell r="A9" t="str">
            <v>A</v>
          </cell>
        </row>
      </sheetData>
      <sheetData sheetId="9088">
        <row r="9">
          <cell r="A9" t="str">
            <v>A</v>
          </cell>
        </row>
      </sheetData>
      <sheetData sheetId="9089">
        <row r="9">
          <cell r="A9" t="str">
            <v>A</v>
          </cell>
        </row>
      </sheetData>
      <sheetData sheetId="9090">
        <row r="9">
          <cell r="A9" t="str">
            <v>A</v>
          </cell>
        </row>
      </sheetData>
      <sheetData sheetId="9091">
        <row r="9">
          <cell r="A9" t="str">
            <v>A</v>
          </cell>
        </row>
      </sheetData>
      <sheetData sheetId="9092">
        <row r="9">
          <cell r="A9" t="str">
            <v>A</v>
          </cell>
        </row>
      </sheetData>
      <sheetData sheetId="9093">
        <row r="9">
          <cell r="A9" t="str">
            <v>A</v>
          </cell>
        </row>
      </sheetData>
      <sheetData sheetId="9094">
        <row r="9">
          <cell r="A9" t="str">
            <v>A</v>
          </cell>
        </row>
      </sheetData>
      <sheetData sheetId="9095">
        <row r="9">
          <cell r="A9" t="str">
            <v>A</v>
          </cell>
        </row>
      </sheetData>
      <sheetData sheetId="9096">
        <row r="9">
          <cell r="A9" t="str">
            <v>A</v>
          </cell>
        </row>
      </sheetData>
      <sheetData sheetId="9097">
        <row r="9">
          <cell r="A9" t="str">
            <v>A</v>
          </cell>
        </row>
      </sheetData>
      <sheetData sheetId="9098">
        <row r="9">
          <cell r="A9" t="str">
            <v>A</v>
          </cell>
        </row>
      </sheetData>
      <sheetData sheetId="9099">
        <row r="9">
          <cell r="A9" t="str">
            <v>A</v>
          </cell>
        </row>
      </sheetData>
      <sheetData sheetId="9100">
        <row r="9">
          <cell r="A9" t="str">
            <v>A</v>
          </cell>
        </row>
      </sheetData>
      <sheetData sheetId="9101">
        <row r="9">
          <cell r="A9" t="str">
            <v>A</v>
          </cell>
        </row>
      </sheetData>
      <sheetData sheetId="9102"/>
      <sheetData sheetId="9103">
        <row r="9">
          <cell r="A9" t="str">
            <v>A</v>
          </cell>
        </row>
      </sheetData>
      <sheetData sheetId="9104">
        <row r="9">
          <cell r="A9" t="str">
            <v>A</v>
          </cell>
        </row>
      </sheetData>
      <sheetData sheetId="9105">
        <row r="9">
          <cell r="A9" t="str">
            <v>A</v>
          </cell>
        </row>
      </sheetData>
      <sheetData sheetId="9106">
        <row r="9">
          <cell r="A9" t="str">
            <v>A</v>
          </cell>
        </row>
      </sheetData>
      <sheetData sheetId="9107">
        <row r="9">
          <cell r="A9" t="str">
            <v>A</v>
          </cell>
        </row>
      </sheetData>
      <sheetData sheetId="9108">
        <row r="9">
          <cell r="A9" t="str">
            <v>A</v>
          </cell>
        </row>
      </sheetData>
      <sheetData sheetId="9109">
        <row r="9">
          <cell r="A9" t="str">
            <v>A</v>
          </cell>
        </row>
      </sheetData>
      <sheetData sheetId="9110">
        <row r="9">
          <cell r="A9" t="str">
            <v>A</v>
          </cell>
        </row>
      </sheetData>
      <sheetData sheetId="9111">
        <row r="9">
          <cell r="A9" t="str">
            <v>A</v>
          </cell>
        </row>
      </sheetData>
      <sheetData sheetId="9112">
        <row r="9">
          <cell r="A9" t="str">
            <v>A</v>
          </cell>
        </row>
      </sheetData>
      <sheetData sheetId="9113">
        <row r="9">
          <cell r="A9" t="str">
            <v>A</v>
          </cell>
        </row>
      </sheetData>
      <sheetData sheetId="9114">
        <row r="9">
          <cell r="A9" t="str">
            <v>A</v>
          </cell>
        </row>
      </sheetData>
      <sheetData sheetId="9115"/>
      <sheetData sheetId="9116">
        <row r="9">
          <cell r="A9" t="str">
            <v>A</v>
          </cell>
        </row>
      </sheetData>
      <sheetData sheetId="9117">
        <row r="9">
          <cell r="A9" t="str">
            <v>A</v>
          </cell>
        </row>
      </sheetData>
      <sheetData sheetId="9118">
        <row r="9">
          <cell r="A9" t="str">
            <v>A</v>
          </cell>
        </row>
      </sheetData>
      <sheetData sheetId="9119">
        <row r="9">
          <cell r="A9" t="str">
            <v>A</v>
          </cell>
        </row>
      </sheetData>
      <sheetData sheetId="9120">
        <row r="9">
          <cell r="A9" t="str">
            <v>A</v>
          </cell>
        </row>
      </sheetData>
      <sheetData sheetId="9121">
        <row r="9">
          <cell r="A9" t="str">
            <v>A</v>
          </cell>
        </row>
      </sheetData>
      <sheetData sheetId="9122">
        <row r="9">
          <cell r="A9" t="str">
            <v>A</v>
          </cell>
        </row>
      </sheetData>
      <sheetData sheetId="9123">
        <row r="9">
          <cell r="A9" t="str">
            <v>A</v>
          </cell>
        </row>
      </sheetData>
      <sheetData sheetId="9124">
        <row r="9">
          <cell r="A9" t="str">
            <v>A</v>
          </cell>
        </row>
      </sheetData>
      <sheetData sheetId="9125">
        <row r="9">
          <cell r="A9" t="str">
            <v>A</v>
          </cell>
        </row>
      </sheetData>
      <sheetData sheetId="9126">
        <row r="9">
          <cell r="A9" t="str">
            <v>A</v>
          </cell>
        </row>
      </sheetData>
      <sheetData sheetId="9127">
        <row r="9">
          <cell r="A9" t="str">
            <v>A</v>
          </cell>
        </row>
      </sheetData>
      <sheetData sheetId="9128">
        <row r="9">
          <cell r="A9" t="str">
            <v>A</v>
          </cell>
        </row>
      </sheetData>
      <sheetData sheetId="9129">
        <row r="9">
          <cell r="A9" t="str">
            <v>A</v>
          </cell>
        </row>
      </sheetData>
      <sheetData sheetId="9130">
        <row r="9">
          <cell r="A9" t="str">
            <v>A</v>
          </cell>
        </row>
      </sheetData>
      <sheetData sheetId="9131">
        <row r="9">
          <cell r="A9" t="str">
            <v>A</v>
          </cell>
        </row>
      </sheetData>
      <sheetData sheetId="9132">
        <row r="9">
          <cell r="A9" t="str">
            <v>A</v>
          </cell>
        </row>
      </sheetData>
      <sheetData sheetId="9133">
        <row r="9">
          <cell r="A9" t="str">
            <v>A</v>
          </cell>
        </row>
      </sheetData>
      <sheetData sheetId="9134">
        <row r="9">
          <cell r="A9" t="str">
            <v>A</v>
          </cell>
        </row>
      </sheetData>
      <sheetData sheetId="9135">
        <row r="9">
          <cell r="A9" t="str">
            <v>A</v>
          </cell>
        </row>
      </sheetData>
      <sheetData sheetId="9136">
        <row r="9">
          <cell r="A9" t="str">
            <v>A</v>
          </cell>
        </row>
      </sheetData>
      <sheetData sheetId="9137">
        <row r="9">
          <cell r="A9" t="str">
            <v>A</v>
          </cell>
        </row>
      </sheetData>
      <sheetData sheetId="9138">
        <row r="9">
          <cell r="A9" t="str">
            <v>A</v>
          </cell>
        </row>
      </sheetData>
      <sheetData sheetId="9139">
        <row r="9">
          <cell r="A9" t="str">
            <v>A</v>
          </cell>
        </row>
      </sheetData>
      <sheetData sheetId="9140">
        <row r="9">
          <cell r="A9" t="str">
            <v>A</v>
          </cell>
        </row>
      </sheetData>
      <sheetData sheetId="9141">
        <row r="9">
          <cell r="A9" t="str">
            <v>A</v>
          </cell>
        </row>
      </sheetData>
      <sheetData sheetId="9142">
        <row r="9">
          <cell r="A9" t="str">
            <v>A</v>
          </cell>
        </row>
      </sheetData>
      <sheetData sheetId="9143">
        <row r="9">
          <cell r="A9" t="str">
            <v>A</v>
          </cell>
        </row>
      </sheetData>
      <sheetData sheetId="9144">
        <row r="9">
          <cell r="A9" t="str">
            <v>A</v>
          </cell>
        </row>
      </sheetData>
      <sheetData sheetId="9145">
        <row r="9">
          <cell r="A9" t="str">
            <v>A</v>
          </cell>
        </row>
      </sheetData>
      <sheetData sheetId="9146">
        <row r="9">
          <cell r="A9" t="str">
            <v>A</v>
          </cell>
        </row>
      </sheetData>
      <sheetData sheetId="9147">
        <row r="9">
          <cell r="A9" t="str">
            <v>A</v>
          </cell>
        </row>
      </sheetData>
      <sheetData sheetId="9148">
        <row r="9">
          <cell r="A9" t="str">
            <v>A</v>
          </cell>
        </row>
      </sheetData>
      <sheetData sheetId="9149">
        <row r="9">
          <cell r="A9" t="str">
            <v>A</v>
          </cell>
        </row>
      </sheetData>
      <sheetData sheetId="9150">
        <row r="9">
          <cell r="A9" t="str">
            <v>A</v>
          </cell>
        </row>
      </sheetData>
      <sheetData sheetId="9151">
        <row r="9">
          <cell r="A9" t="str">
            <v>A</v>
          </cell>
        </row>
      </sheetData>
      <sheetData sheetId="9152">
        <row r="9">
          <cell r="A9" t="str">
            <v>A</v>
          </cell>
        </row>
      </sheetData>
      <sheetData sheetId="9153">
        <row r="9">
          <cell r="A9" t="str">
            <v>A</v>
          </cell>
        </row>
      </sheetData>
      <sheetData sheetId="9154">
        <row r="9">
          <cell r="A9" t="str">
            <v>A</v>
          </cell>
        </row>
      </sheetData>
      <sheetData sheetId="9155">
        <row r="9">
          <cell r="A9" t="str">
            <v>A</v>
          </cell>
        </row>
      </sheetData>
      <sheetData sheetId="9156">
        <row r="9">
          <cell r="A9" t="str">
            <v>A</v>
          </cell>
        </row>
      </sheetData>
      <sheetData sheetId="9157">
        <row r="9">
          <cell r="A9" t="str">
            <v>A</v>
          </cell>
        </row>
      </sheetData>
      <sheetData sheetId="9158">
        <row r="9">
          <cell r="A9" t="str">
            <v>A</v>
          </cell>
        </row>
      </sheetData>
      <sheetData sheetId="9159">
        <row r="9">
          <cell r="A9" t="str">
            <v>A</v>
          </cell>
        </row>
      </sheetData>
      <sheetData sheetId="9160">
        <row r="9">
          <cell r="A9" t="str">
            <v>A</v>
          </cell>
        </row>
      </sheetData>
      <sheetData sheetId="9161">
        <row r="9">
          <cell r="A9" t="str">
            <v>A</v>
          </cell>
        </row>
      </sheetData>
      <sheetData sheetId="9162">
        <row r="9">
          <cell r="A9" t="str">
            <v>A</v>
          </cell>
        </row>
      </sheetData>
      <sheetData sheetId="9163">
        <row r="9">
          <cell r="A9" t="str">
            <v>A</v>
          </cell>
        </row>
      </sheetData>
      <sheetData sheetId="9164">
        <row r="9">
          <cell r="A9" t="str">
            <v>A</v>
          </cell>
        </row>
      </sheetData>
      <sheetData sheetId="9165">
        <row r="9">
          <cell r="A9" t="str">
            <v>A</v>
          </cell>
        </row>
      </sheetData>
      <sheetData sheetId="9166">
        <row r="9">
          <cell r="A9" t="str">
            <v>A</v>
          </cell>
        </row>
      </sheetData>
      <sheetData sheetId="9167">
        <row r="9">
          <cell r="A9" t="str">
            <v>A</v>
          </cell>
        </row>
      </sheetData>
      <sheetData sheetId="9168">
        <row r="9">
          <cell r="A9" t="str">
            <v>A</v>
          </cell>
        </row>
      </sheetData>
      <sheetData sheetId="9169">
        <row r="9">
          <cell r="A9" t="str">
            <v>A</v>
          </cell>
        </row>
      </sheetData>
      <sheetData sheetId="9170">
        <row r="9">
          <cell r="A9" t="str">
            <v>A</v>
          </cell>
        </row>
      </sheetData>
      <sheetData sheetId="9171">
        <row r="9">
          <cell r="A9" t="str">
            <v>A</v>
          </cell>
        </row>
      </sheetData>
      <sheetData sheetId="9172">
        <row r="9">
          <cell r="A9" t="str">
            <v>A</v>
          </cell>
        </row>
      </sheetData>
      <sheetData sheetId="9173">
        <row r="9">
          <cell r="A9" t="str">
            <v>A</v>
          </cell>
        </row>
      </sheetData>
      <sheetData sheetId="9174">
        <row r="9">
          <cell r="A9" t="str">
            <v>A</v>
          </cell>
        </row>
      </sheetData>
      <sheetData sheetId="9175">
        <row r="9">
          <cell r="A9" t="str">
            <v>A</v>
          </cell>
        </row>
      </sheetData>
      <sheetData sheetId="9176">
        <row r="9">
          <cell r="A9" t="str">
            <v>A</v>
          </cell>
        </row>
      </sheetData>
      <sheetData sheetId="9177">
        <row r="9">
          <cell r="A9" t="str">
            <v>A</v>
          </cell>
        </row>
      </sheetData>
      <sheetData sheetId="9178">
        <row r="9">
          <cell r="A9" t="str">
            <v>A</v>
          </cell>
        </row>
      </sheetData>
      <sheetData sheetId="9179">
        <row r="9">
          <cell r="A9" t="str">
            <v>A</v>
          </cell>
        </row>
      </sheetData>
      <sheetData sheetId="9180">
        <row r="9">
          <cell r="A9" t="str">
            <v>A</v>
          </cell>
        </row>
      </sheetData>
      <sheetData sheetId="9181">
        <row r="9">
          <cell r="A9" t="str">
            <v>A</v>
          </cell>
        </row>
      </sheetData>
      <sheetData sheetId="9182">
        <row r="9">
          <cell r="A9" t="str">
            <v>A</v>
          </cell>
        </row>
      </sheetData>
      <sheetData sheetId="9183"/>
      <sheetData sheetId="9184"/>
      <sheetData sheetId="9185">
        <row r="9">
          <cell r="A9" t="str">
            <v>A</v>
          </cell>
        </row>
      </sheetData>
      <sheetData sheetId="9186">
        <row r="9">
          <cell r="A9" t="str">
            <v>A</v>
          </cell>
        </row>
      </sheetData>
      <sheetData sheetId="9187">
        <row r="9">
          <cell r="A9" t="str">
            <v>A</v>
          </cell>
        </row>
      </sheetData>
      <sheetData sheetId="9188">
        <row r="9">
          <cell r="A9" t="str">
            <v>A</v>
          </cell>
        </row>
      </sheetData>
      <sheetData sheetId="9189">
        <row r="9">
          <cell r="A9" t="str">
            <v>A</v>
          </cell>
        </row>
      </sheetData>
      <sheetData sheetId="9190"/>
      <sheetData sheetId="9191">
        <row r="9">
          <cell r="A9" t="str">
            <v>A</v>
          </cell>
        </row>
      </sheetData>
      <sheetData sheetId="9192">
        <row r="9">
          <cell r="A9" t="str">
            <v>A</v>
          </cell>
        </row>
      </sheetData>
      <sheetData sheetId="9193">
        <row r="9">
          <cell r="A9" t="str">
            <v>A</v>
          </cell>
        </row>
      </sheetData>
      <sheetData sheetId="9194">
        <row r="9">
          <cell r="A9" t="str">
            <v>A</v>
          </cell>
        </row>
      </sheetData>
      <sheetData sheetId="9195"/>
      <sheetData sheetId="9196">
        <row r="9">
          <cell r="A9" t="str">
            <v>A</v>
          </cell>
        </row>
      </sheetData>
      <sheetData sheetId="9197">
        <row r="9">
          <cell r="A9" t="str">
            <v>A</v>
          </cell>
        </row>
      </sheetData>
      <sheetData sheetId="9198">
        <row r="9">
          <cell r="A9" t="str">
            <v>A</v>
          </cell>
        </row>
      </sheetData>
      <sheetData sheetId="9199">
        <row r="9">
          <cell r="A9" t="str">
            <v>A</v>
          </cell>
        </row>
      </sheetData>
      <sheetData sheetId="9200">
        <row r="9">
          <cell r="A9" t="str">
            <v>A</v>
          </cell>
        </row>
      </sheetData>
      <sheetData sheetId="9201">
        <row r="9">
          <cell r="A9" t="str">
            <v>A</v>
          </cell>
        </row>
      </sheetData>
      <sheetData sheetId="9202">
        <row r="9">
          <cell r="A9" t="str">
            <v>A</v>
          </cell>
        </row>
      </sheetData>
      <sheetData sheetId="9203">
        <row r="9">
          <cell r="A9" t="str">
            <v>A</v>
          </cell>
        </row>
      </sheetData>
      <sheetData sheetId="9204">
        <row r="9">
          <cell r="A9" t="str">
            <v>A</v>
          </cell>
        </row>
      </sheetData>
      <sheetData sheetId="9205">
        <row r="9">
          <cell r="A9" t="str">
            <v>A</v>
          </cell>
        </row>
      </sheetData>
      <sheetData sheetId="9206">
        <row r="9">
          <cell r="A9" t="str">
            <v>A</v>
          </cell>
        </row>
      </sheetData>
      <sheetData sheetId="9207">
        <row r="9">
          <cell r="A9" t="str">
            <v>A</v>
          </cell>
        </row>
      </sheetData>
      <sheetData sheetId="9208">
        <row r="9">
          <cell r="A9" t="str">
            <v>A</v>
          </cell>
        </row>
      </sheetData>
      <sheetData sheetId="9209">
        <row r="9">
          <cell r="A9" t="str">
            <v>A</v>
          </cell>
        </row>
      </sheetData>
      <sheetData sheetId="9210">
        <row r="9">
          <cell r="A9" t="str">
            <v>A</v>
          </cell>
        </row>
      </sheetData>
      <sheetData sheetId="9211">
        <row r="9">
          <cell r="A9" t="str">
            <v>A</v>
          </cell>
        </row>
      </sheetData>
      <sheetData sheetId="9212">
        <row r="9">
          <cell r="A9" t="str">
            <v>A</v>
          </cell>
        </row>
      </sheetData>
      <sheetData sheetId="9213">
        <row r="9">
          <cell r="A9" t="str">
            <v>A</v>
          </cell>
        </row>
      </sheetData>
      <sheetData sheetId="9214">
        <row r="9">
          <cell r="A9" t="str">
            <v>A</v>
          </cell>
        </row>
      </sheetData>
      <sheetData sheetId="9215"/>
      <sheetData sheetId="9216"/>
      <sheetData sheetId="9217"/>
      <sheetData sheetId="9218"/>
      <sheetData sheetId="9219"/>
      <sheetData sheetId="9220">
        <row r="9">
          <cell r="A9" t="str">
            <v>A</v>
          </cell>
        </row>
      </sheetData>
      <sheetData sheetId="9221"/>
      <sheetData sheetId="9222">
        <row r="9">
          <cell r="A9" t="str">
            <v>A</v>
          </cell>
        </row>
      </sheetData>
      <sheetData sheetId="9223">
        <row r="9">
          <cell r="A9" t="str">
            <v>A</v>
          </cell>
        </row>
      </sheetData>
      <sheetData sheetId="9224"/>
      <sheetData sheetId="9225"/>
      <sheetData sheetId="9226">
        <row r="9">
          <cell r="A9" t="str">
            <v>A</v>
          </cell>
        </row>
      </sheetData>
      <sheetData sheetId="9227">
        <row r="9">
          <cell r="A9" t="str">
            <v>A</v>
          </cell>
        </row>
      </sheetData>
      <sheetData sheetId="9228">
        <row r="9">
          <cell r="A9" t="str">
            <v>A</v>
          </cell>
        </row>
      </sheetData>
      <sheetData sheetId="9229">
        <row r="9">
          <cell r="A9" t="str">
            <v>A</v>
          </cell>
        </row>
      </sheetData>
      <sheetData sheetId="9230">
        <row r="9">
          <cell r="A9" t="str">
            <v>A</v>
          </cell>
        </row>
      </sheetData>
      <sheetData sheetId="9231">
        <row r="9">
          <cell r="A9" t="str">
            <v>A</v>
          </cell>
        </row>
      </sheetData>
      <sheetData sheetId="9232">
        <row r="9">
          <cell r="A9" t="str">
            <v>A</v>
          </cell>
        </row>
      </sheetData>
      <sheetData sheetId="9233">
        <row r="9">
          <cell r="A9" t="str">
            <v>A</v>
          </cell>
        </row>
      </sheetData>
      <sheetData sheetId="9234">
        <row r="9">
          <cell r="A9" t="str">
            <v>A</v>
          </cell>
        </row>
      </sheetData>
      <sheetData sheetId="9235">
        <row r="9">
          <cell r="A9" t="str">
            <v>A</v>
          </cell>
        </row>
      </sheetData>
      <sheetData sheetId="9236">
        <row r="9">
          <cell r="A9" t="str">
            <v>A</v>
          </cell>
        </row>
      </sheetData>
      <sheetData sheetId="9237">
        <row r="9">
          <cell r="A9" t="str">
            <v>A</v>
          </cell>
        </row>
      </sheetData>
      <sheetData sheetId="9238">
        <row r="9">
          <cell r="A9" t="str">
            <v>A</v>
          </cell>
        </row>
      </sheetData>
      <sheetData sheetId="9239">
        <row r="9">
          <cell r="A9" t="str">
            <v>A</v>
          </cell>
        </row>
      </sheetData>
      <sheetData sheetId="9240">
        <row r="9">
          <cell r="A9" t="str">
            <v>A</v>
          </cell>
        </row>
      </sheetData>
      <sheetData sheetId="9241">
        <row r="9">
          <cell r="A9" t="str">
            <v>A</v>
          </cell>
        </row>
      </sheetData>
      <sheetData sheetId="9242">
        <row r="9">
          <cell r="A9" t="str">
            <v>A</v>
          </cell>
        </row>
      </sheetData>
      <sheetData sheetId="9243">
        <row r="9">
          <cell r="A9" t="str">
            <v>A</v>
          </cell>
        </row>
      </sheetData>
      <sheetData sheetId="9244">
        <row r="9">
          <cell r="A9" t="str">
            <v>A</v>
          </cell>
        </row>
      </sheetData>
      <sheetData sheetId="9245">
        <row r="9">
          <cell r="A9" t="str">
            <v>A</v>
          </cell>
        </row>
      </sheetData>
      <sheetData sheetId="9246">
        <row r="9">
          <cell r="A9" t="str">
            <v>A</v>
          </cell>
        </row>
      </sheetData>
      <sheetData sheetId="9247">
        <row r="9">
          <cell r="A9" t="str">
            <v>A</v>
          </cell>
        </row>
      </sheetData>
      <sheetData sheetId="9248">
        <row r="9">
          <cell r="A9" t="str">
            <v>A</v>
          </cell>
        </row>
      </sheetData>
      <sheetData sheetId="9249">
        <row r="9">
          <cell r="A9" t="str">
            <v>A</v>
          </cell>
        </row>
      </sheetData>
      <sheetData sheetId="9250">
        <row r="9">
          <cell r="A9" t="str">
            <v>A</v>
          </cell>
        </row>
      </sheetData>
      <sheetData sheetId="9251">
        <row r="9">
          <cell r="A9" t="str">
            <v>A</v>
          </cell>
        </row>
      </sheetData>
      <sheetData sheetId="9252">
        <row r="9">
          <cell r="A9" t="str">
            <v>A</v>
          </cell>
        </row>
      </sheetData>
      <sheetData sheetId="9253">
        <row r="9">
          <cell r="A9" t="str">
            <v>A</v>
          </cell>
        </row>
      </sheetData>
      <sheetData sheetId="9254">
        <row r="9">
          <cell r="A9" t="str">
            <v>A</v>
          </cell>
        </row>
      </sheetData>
      <sheetData sheetId="9255">
        <row r="9">
          <cell r="A9" t="str">
            <v>A</v>
          </cell>
        </row>
      </sheetData>
      <sheetData sheetId="9256">
        <row r="9">
          <cell r="A9" t="str">
            <v>A</v>
          </cell>
        </row>
      </sheetData>
      <sheetData sheetId="9257">
        <row r="9">
          <cell r="A9" t="str">
            <v>A</v>
          </cell>
        </row>
      </sheetData>
      <sheetData sheetId="9258">
        <row r="9">
          <cell r="A9" t="str">
            <v>A</v>
          </cell>
        </row>
      </sheetData>
      <sheetData sheetId="9259">
        <row r="9">
          <cell r="A9" t="str">
            <v>A</v>
          </cell>
        </row>
      </sheetData>
      <sheetData sheetId="9260">
        <row r="9">
          <cell r="A9" t="str">
            <v>A</v>
          </cell>
        </row>
      </sheetData>
      <sheetData sheetId="9261">
        <row r="9">
          <cell r="A9" t="str">
            <v>A</v>
          </cell>
        </row>
      </sheetData>
      <sheetData sheetId="9262">
        <row r="9">
          <cell r="A9" t="str">
            <v>A</v>
          </cell>
        </row>
      </sheetData>
      <sheetData sheetId="9263">
        <row r="9">
          <cell r="A9" t="str">
            <v>A</v>
          </cell>
        </row>
      </sheetData>
      <sheetData sheetId="9264">
        <row r="9">
          <cell r="A9" t="str">
            <v>A</v>
          </cell>
        </row>
      </sheetData>
      <sheetData sheetId="9265"/>
      <sheetData sheetId="9266">
        <row r="9">
          <cell r="A9" t="str">
            <v>A</v>
          </cell>
        </row>
      </sheetData>
      <sheetData sheetId="9267">
        <row r="9">
          <cell r="A9" t="str">
            <v>A</v>
          </cell>
        </row>
      </sheetData>
      <sheetData sheetId="9268">
        <row r="9">
          <cell r="A9" t="str">
            <v>A</v>
          </cell>
        </row>
      </sheetData>
      <sheetData sheetId="9269">
        <row r="9">
          <cell r="A9" t="str">
            <v>A</v>
          </cell>
        </row>
      </sheetData>
      <sheetData sheetId="9270">
        <row r="9">
          <cell r="A9" t="str">
            <v>A</v>
          </cell>
        </row>
      </sheetData>
      <sheetData sheetId="9271">
        <row r="9">
          <cell r="A9" t="str">
            <v>A</v>
          </cell>
        </row>
      </sheetData>
      <sheetData sheetId="9272">
        <row r="9">
          <cell r="A9" t="str">
            <v>A</v>
          </cell>
        </row>
      </sheetData>
      <sheetData sheetId="9273">
        <row r="9">
          <cell r="A9" t="str">
            <v>A</v>
          </cell>
        </row>
      </sheetData>
      <sheetData sheetId="9274">
        <row r="9">
          <cell r="A9" t="str">
            <v>A</v>
          </cell>
        </row>
      </sheetData>
      <sheetData sheetId="9275">
        <row r="9">
          <cell r="A9" t="str">
            <v>A</v>
          </cell>
        </row>
      </sheetData>
      <sheetData sheetId="9276">
        <row r="9">
          <cell r="A9" t="str">
            <v>A</v>
          </cell>
        </row>
      </sheetData>
      <sheetData sheetId="9277">
        <row r="9">
          <cell r="A9" t="str">
            <v>A</v>
          </cell>
        </row>
      </sheetData>
      <sheetData sheetId="9278">
        <row r="9">
          <cell r="A9" t="str">
            <v>A</v>
          </cell>
        </row>
      </sheetData>
      <sheetData sheetId="9279">
        <row r="9">
          <cell r="A9" t="str">
            <v>A</v>
          </cell>
        </row>
      </sheetData>
      <sheetData sheetId="9280">
        <row r="9">
          <cell r="A9" t="str">
            <v>A</v>
          </cell>
        </row>
      </sheetData>
      <sheetData sheetId="9281">
        <row r="9">
          <cell r="A9" t="str">
            <v>A</v>
          </cell>
        </row>
      </sheetData>
      <sheetData sheetId="9282">
        <row r="9">
          <cell r="A9" t="str">
            <v>A</v>
          </cell>
        </row>
      </sheetData>
      <sheetData sheetId="9283">
        <row r="9">
          <cell r="A9" t="str">
            <v>A</v>
          </cell>
        </row>
      </sheetData>
      <sheetData sheetId="9284">
        <row r="9">
          <cell r="A9" t="str">
            <v>A</v>
          </cell>
        </row>
      </sheetData>
      <sheetData sheetId="9285">
        <row r="9">
          <cell r="A9" t="str">
            <v>A</v>
          </cell>
        </row>
      </sheetData>
      <sheetData sheetId="9286">
        <row r="9">
          <cell r="A9" t="str">
            <v>A</v>
          </cell>
        </row>
      </sheetData>
      <sheetData sheetId="9287">
        <row r="9">
          <cell r="A9" t="str">
            <v>A</v>
          </cell>
        </row>
      </sheetData>
      <sheetData sheetId="9288">
        <row r="9">
          <cell r="A9" t="str">
            <v>A</v>
          </cell>
        </row>
      </sheetData>
      <sheetData sheetId="9289">
        <row r="9">
          <cell r="A9" t="str">
            <v>A</v>
          </cell>
        </row>
      </sheetData>
      <sheetData sheetId="9290">
        <row r="9">
          <cell r="A9" t="str">
            <v>A</v>
          </cell>
        </row>
      </sheetData>
      <sheetData sheetId="9291">
        <row r="9">
          <cell r="A9" t="str">
            <v>A</v>
          </cell>
        </row>
      </sheetData>
      <sheetData sheetId="9292">
        <row r="9">
          <cell r="A9" t="str">
            <v>A</v>
          </cell>
        </row>
      </sheetData>
      <sheetData sheetId="9293">
        <row r="9">
          <cell r="A9" t="str">
            <v>A</v>
          </cell>
        </row>
      </sheetData>
      <sheetData sheetId="9294">
        <row r="9">
          <cell r="A9" t="str">
            <v>A</v>
          </cell>
        </row>
      </sheetData>
      <sheetData sheetId="9295">
        <row r="9">
          <cell r="A9" t="str">
            <v>A</v>
          </cell>
        </row>
      </sheetData>
      <sheetData sheetId="9296">
        <row r="9">
          <cell r="A9" t="str">
            <v>A</v>
          </cell>
        </row>
      </sheetData>
      <sheetData sheetId="9297">
        <row r="9">
          <cell r="A9" t="str">
            <v>A</v>
          </cell>
        </row>
      </sheetData>
      <sheetData sheetId="9298">
        <row r="9">
          <cell r="A9" t="str">
            <v>A</v>
          </cell>
        </row>
      </sheetData>
      <sheetData sheetId="9299">
        <row r="9">
          <cell r="A9" t="str">
            <v>A</v>
          </cell>
        </row>
      </sheetData>
      <sheetData sheetId="9300">
        <row r="9">
          <cell r="A9" t="str">
            <v>A</v>
          </cell>
        </row>
      </sheetData>
      <sheetData sheetId="9301">
        <row r="9">
          <cell r="A9" t="str">
            <v>A</v>
          </cell>
        </row>
      </sheetData>
      <sheetData sheetId="9302">
        <row r="9">
          <cell r="A9" t="str">
            <v>A</v>
          </cell>
        </row>
      </sheetData>
      <sheetData sheetId="9303">
        <row r="9">
          <cell r="A9" t="str">
            <v>A</v>
          </cell>
        </row>
      </sheetData>
      <sheetData sheetId="9304">
        <row r="9">
          <cell r="A9" t="str">
            <v>A</v>
          </cell>
        </row>
      </sheetData>
      <sheetData sheetId="9305">
        <row r="9">
          <cell r="A9" t="str">
            <v>A</v>
          </cell>
        </row>
      </sheetData>
      <sheetData sheetId="9306">
        <row r="9">
          <cell r="A9" t="str">
            <v>A</v>
          </cell>
        </row>
      </sheetData>
      <sheetData sheetId="9307">
        <row r="9">
          <cell r="A9" t="str">
            <v>A</v>
          </cell>
        </row>
      </sheetData>
      <sheetData sheetId="9308">
        <row r="9">
          <cell r="A9" t="str">
            <v>A</v>
          </cell>
        </row>
      </sheetData>
      <sheetData sheetId="9309">
        <row r="9">
          <cell r="A9" t="str">
            <v>A</v>
          </cell>
        </row>
      </sheetData>
      <sheetData sheetId="9310">
        <row r="9">
          <cell r="A9" t="str">
            <v>A</v>
          </cell>
        </row>
      </sheetData>
      <sheetData sheetId="9311">
        <row r="9">
          <cell r="A9" t="str">
            <v>A</v>
          </cell>
        </row>
      </sheetData>
      <sheetData sheetId="9312">
        <row r="9">
          <cell r="A9" t="str">
            <v>A</v>
          </cell>
        </row>
      </sheetData>
      <sheetData sheetId="9313">
        <row r="9">
          <cell r="A9" t="str">
            <v>A</v>
          </cell>
        </row>
      </sheetData>
      <sheetData sheetId="9314">
        <row r="9">
          <cell r="A9" t="str">
            <v>A</v>
          </cell>
        </row>
      </sheetData>
      <sheetData sheetId="9315">
        <row r="9">
          <cell r="A9" t="str">
            <v>A</v>
          </cell>
        </row>
      </sheetData>
      <sheetData sheetId="9316">
        <row r="9">
          <cell r="A9" t="str">
            <v>A</v>
          </cell>
        </row>
      </sheetData>
      <sheetData sheetId="9317">
        <row r="9">
          <cell r="A9" t="str">
            <v>A</v>
          </cell>
        </row>
      </sheetData>
      <sheetData sheetId="9318">
        <row r="9">
          <cell r="A9" t="str">
            <v>A</v>
          </cell>
        </row>
      </sheetData>
      <sheetData sheetId="9319">
        <row r="9">
          <cell r="A9" t="str">
            <v>A</v>
          </cell>
        </row>
      </sheetData>
      <sheetData sheetId="9320">
        <row r="9">
          <cell r="A9" t="str">
            <v>A</v>
          </cell>
        </row>
      </sheetData>
      <sheetData sheetId="9321">
        <row r="9">
          <cell r="A9" t="str">
            <v>A</v>
          </cell>
        </row>
      </sheetData>
      <sheetData sheetId="9322">
        <row r="9">
          <cell r="A9" t="str">
            <v>A</v>
          </cell>
        </row>
      </sheetData>
      <sheetData sheetId="9323">
        <row r="9">
          <cell r="A9" t="str">
            <v>A</v>
          </cell>
        </row>
      </sheetData>
      <sheetData sheetId="9324">
        <row r="9">
          <cell r="A9" t="str">
            <v>A</v>
          </cell>
        </row>
      </sheetData>
      <sheetData sheetId="9325">
        <row r="9">
          <cell r="A9" t="str">
            <v>A</v>
          </cell>
        </row>
      </sheetData>
      <sheetData sheetId="9326">
        <row r="9">
          <cell r="A9" t="str">
            <v>A</v>
          </cell>
        </row>
      </sheetData>
      <sheetData sheetId="9327">
        <row r="9">
          <cell r="A9" t="str">
            <v>A</v>
          </cell>
        </row>
      </sheetData>
      <sheetData sheetId="9328">
        <row r="9">
          <cell r="A9" t="str">
            <v>A</v>
          </cell>
        </row>
      </sheetData>
      <sheetData sheetId="9329">
        <row r="9">
          <cell r="A9" t="str">
            <v>A</v>
          </cell>
        </row>
      </sheetData>
      <sheetData sheetId="9330">
        <row r="9">
          <cell r="A9" t="str">
            <v>A</v>
          </cell>
        </row>
      </sheetData>
      <sheetData sheetId="9331">
        <row r="9">
          <cell r="A9" t="str">
            <v>A</v>
          </cell>
        </row>
      </sheetData>
      <sheetData sheetId="9332">
        <row r="9">
          <cell r="A9" t="str">
            <v>A</v>
          </cell>
        </row>
      </sheetData>
      <sheetData sheetId="9333"/>
      <sheetData sheetId="9334"/>
      <sheetData sheetId="9335">
        <row r="9">
          <cell r="A9" t="str">
            <v>A</v>
          </cell>
        </row>
      </sheetData>
      <sheetData sheetId="9336"/>
      <sheetData sheetId="9337"/>
      <sheetData sheetId="9338">
        <row r="9">
          <cell r="A9" t="str">
            <v>A</v>
          </cell>
        </row>
      </sheetData>
      <sheetData sheetId="9339">
        <row r="9">
          <cell r="A9" t="str">
            <v>A</v>
          </cell>
        </row>
      </sheetData>
      <sheetData sheetId="9340"/>
      <sheetData sheetId="9341"/>
      <sheetData sheetId="9342"/>
      <sheetData sheetId="9343"/>
      <sheetData sheetId="9344"/>
      <sheetData sheetId="9345"/>
      <sheetData sheetId="9346"/>
      <sheetData sheetId="9347"/>
      <sheetData sheetId="9348"/>
      <sheetData sheetId="9349">
        <row r="9">
          <cell r="A9" t="str">
            <v>A</v>
          </cell>
        </row>
      </sheetData>
      <sheetData sheetId="9350">
        <row r="9">
          <cell r="A9" t="str">
            <v>A</v>
          </cell>
        </row>
      </sheetData>
      <sheetData sheetId="9351"/>
      <sheetData sheetId="9352">
        <row r="9">
          <cell r="A9" t="str">
            <v>A</v>
          </cell>
        </row>
      </sheetData>
      <sheetData sheetId="9353">
        <row r="9">
          <cell r="A9" t="str">
            <v>A</v>
          </cell>
        </row>
      </sheetData>
      <sheetData sheetId="9354">
        <row r="9">
          <cell r="A9" t="str">
            <v>A</v>
          </cell>
        </row>
      </sheetData>
      <sheetData sheetId="9355">
        <row r="9">
          <cell r="A9" t="str">
            <v>A</v>
          </cell>
        </row>
      </sheetData>
      <sheetData sheetId="9356">
        <row r="9">
          <cell r="A9" t="str">
            <v>A</v>
          </cell>
        </row>
      </sheetData>
      <sheetData sheetId="9357">
        <row r="9">
          <cell r="A9" t="str">
            <v>A</v>
          </cell>
        </row>
      </sheetData>
      <sheetData sheetId="9358">
        <row r="9">
          <cell r="A9" t="str">
            <v>A</v>
          </cell>
        </row>
      </sheetData>
      <sheetData sheetId="9359">
        <row r="9">
          <cell r="A9" t="str">
            <v>A</v>
          </cell>
        </row>
      </sheetData>
      <sheetData sheetId="9360">
        <row r="9">
          <cell r="A9" t="str">
            <v>A</v>
          </cell>
        </row>
      </sheetData>
      <sheetData sheetId="9361">
        <row r="9">
          <cell r="A9" t="str">
            <v>A</v>
          </cell>
        </row>
      </sheetData>
      <sheetData sheetId="9362">
        <row r="9">
          <cell r="A9" t="str">
            <v>A</v>
          </cell>
        </row>
      </sheetData>
      <sheetData sheetId="9363"/>
      <sheetData sheetId="9364"/>
      <sheetData sheetId="9365"/>
      <sheetData sheetId="9366"/>
      <sheetData sheetId="9367">
        <row r="9">
          <cell r="A9" t="str">
            <v>A</v>
          </cell>
        </row>
      </sheetData>
      <sheetData sheetId="9368">
        <row r="9">
          <cell r="A9" t="str">
            <v>A</v>
          </cell>
        </row>
      </sheetData>
      <sheetData sheetId="9369">
        <row r="9">
          <cell r="A9" t="str">
            <v>A</v>
          </cell>
        </row>
      </sheetData>
      <sheetData sheetId="9370">
        <row r="9">
          <cell r="A9" t="str">
            <v>A</v>
          </cell>
        </row>
      </sheetData>
      <sheetData sheetId="9371">
        <row r="9">
          <cell r="A9" t="str">
            <v>A</v>
          </cell>
        </row>
      </sheetData>
      <sheetData sheetId="9372">
        <row r="9">
          <cell r="A9" t="str">
            <v>A</v>
          </cell>
        </row>
      </sheetData>
      <sheetData sheetId="9373"/>
      <sheetData sheetId="9374"/>
      <sheetData sheetId="9375">
        <row r="9">
          <cell r="A9" t="str">
            <v>A</v>
          </cell>
        </row>
      </sheetData>
      <sheetData sheetId="9376">
        <row r="9">
          <cell r="A9" t="str">
            <v>A</v>
          </cell>
        </row>
      </sheetData>
      <sheetData sheetId="9377">
        <row r="9">
          <cell r="A9" t="str">
            <v>A</v>
          </cell>
        </row>
      </sheetData>
      <sheetData sheetId="9378">
        <row r="9">
          <cell r="A9" t="str">
            <v>A</v>
          </cell>
        </row>
      </sheetData>
      <sheetData sheetId="9379">
        <row r="9">
          <cell r="A9" t="str">
            <v>A</v>
          </cell>
        </row>
      </sheetData>
      <sheetData sheetId="9380">
        <row r="9">
          <cell r="A9" t="str">
            <v>A</v>
          </cell>
        </row>
      </sheetData>
      <sheetData sheetId="9381">
        <row r="9">
          <cell r="A9" t="str">
            <v>A</v>
          </cell>
        </row>
      </sheetData>
      <sheetData sheetId="9382">
        <row r="9">
          <cell r="A9" t="str">
            <v>A</v>
          </cell>
        </row>
      </sheetData>
      <sheetData sheetId="9383">
        <row r="9">
          <cell r="A9" t="str">
            <v>A</v>
          </cell>
        </row>
      </sheetData>
      <sheetData sheetId="9384">
        <row r="9">
          <cell r="A9" t="str">
            <v>A</v>
          </cell>
        </row>
      </sheetData>
      <sheetData sheetId="9385">
        <row r="9">
          <cell r="A9" t="str">
            <v>A</v>
          </cell>
        </row>
      </sheetData>
      <sheetData sheetId="9386">
        <row r="9">
          <cell r="A9" t="str">
            <v>A</v>
          </cell>
        </row>
      </sheetData>
      <sheetData sheetId="9387">
        <row r="9">
          <cell r="A9" t="str">
            <v>A</v>
          </cell>
        </row>
      </sheetData>
      <sheetData sheetId="9388">
        <row r="9">
          <cell r="A9" t="str">
            <v>A</v>
          </cell>
        </row>
      </sheetData>
      <sheetData sheetId="9389">
        <row r="9">
          <cell r="A9" t="str">
            <v>A</v>
          </cell>
        </row>
      </sheetData>
      <sheetData sheetId="9390">
        <row r="9">
          <cell r="A9" t="str">
            <v>A</v>
          </cell>
        </row>
      </sheetData>
      <sheetData sheetId="9391">
        <row r="9">
          <cell r="A9" t="str">
            <v>A</v>
          </cell>
        </row>
      </sheetData>
      <sheetData sheetId="9392">
        <row r="9">
          <cell r="A9" t="str">
            <v>A</v>
          </cell>
        </row>
      </sheetData>
      <sheetData sheetId="9393">
        <row r="9">
          <cell r="A9" t="str">
            <v>A</v>
          </cell>
        </row>
      </sheetData>
      <sheetData sheetId="9394">
        <row r="9">
          <cell r="A9" t="str">
            <v>A</v>
          </cell>
        </row>
      </sheetData>
      <sheetData sheetId="9395">
        <row r="9">
          <cell r="A9" t="str">
            <v>A</v>
          </cell>
        </row>
      </sheetData>
      <sheetData sheetId="9396">
        <row r="9">
          <cell r="A9" t="str">
            <v>A</v>
          </cell>
        </row>
      </sheetData>
      <sheetData sheetId="9397">
        <row r="9">
          <cell r="A9" t="str">
            <v>A</v>
          </cell>
        </row>
      </sheetData>
      <sheetData sheetId="9398">
        <row r="9">
          <cell r="A9" t="str">
            <v>A</v>
          </cell>
        </row>
      </sheetData>
      <sheetData sheetId="9399">
        <row r="9">
          <cell r="A9" t="str">
            <v>A</v>
          </cell>
        </row>
      </sheetData>
      <sheetData sheetId="9400">
        <row r="9">
          <cell r="A9" t="str">
            <v>A</v>
          </cell>
        </row>
      </sheetData>
      <sheetData sheetId="9401">
        <row r="9">
          <cell r="A9" t="str">
            <v>A</v>
          </cell>
        </row>
      </sheetData>
      <sheetData sheetId="9402">
        <row r="9">
          <cell r="A9" t="str">
            <v>A</v>
          </cell>
        </row>
      </sheetData>
      <sheetData sheetId="9403">
        <row r="9">
          <cell r="A9" t="str">
            <v>A</v>
          </cell>
        </row>
      </sheetData>
      <sheetData sheetId="9404">
        <row r="9">
          <cell r="A9" t="str">
            <v>A</v>
          </cell>
        </row>
      </sheetData>
      <sheetData sheetId="9405">
        <row r="9">
          <cell r="A9" t="str">
            <v>A</v>
          </cell>
        </row>
      </sheetData>
      <sheetData sheetId="9406">
        <row r="9">
          <cell r="A9" t="str">
            <v>A</v>
          </cell>
        </row>
      </sheetData>
      <sheetData sheetId="9407">
        <row r="9">
          <cell r="A9" t="str">
            <v>A</v>
          </cell>
        </row>
      </sheetData>
      <sheetData sheetId="9408">
        <row r="9">
          <cell r="A9" t="str">
            <v>A</v>
          </cell>
        </row>
      </sheetData>
      <sheetData sheetId="9409">
        <row r="9">
          <cell r="A9" t="str">
            <v>A</v>
          </cell>
        </row>
      </sheetData>
      <sheetData sheetId="9410">
        <row r="9">
          <cell r="A9" t="str">
            <v>A</v>
          </cell>
        </row>
      </sheetData>
      <sheetData sheetId="9411">
        <row r="9">
          <cell r="A9" t="str">
            <v>A</v>
          </cell>
        </row>
      </sheetData>
      <sheetData sheetId="9412">
        <row r="9">
          <cell r="A9" t="str">
            <v>A</v>
          </cell>
        </row>
      </sheetData>
      <sheetData sheetId="9413">
        <row r="9">
          <cell r="A9" t="str">
            <v>A</v>
          </cell>
        </row>
      </sheetData>
      <sheetData sheetId="9414">
        <row r="9">
          <cell r="A9" t="str">
            <v>A</v>
          </cell>
        </row>
      </sheetData>
      <sheetData sheetId="9415">
        <row r="9">
          <cell r="A9" t="str">
            <v>A</v>
          </cell>
        </row>
      </sheetData>
      <sheetData sheetId="9416">
        <row r="9">
          <cell r="A9" t="str">
            <v>A</v>
          </cell>
        </row>
      </sheetData>
      <sheetData sheetId="9417">
        <row r="9">
          <cell r="A9" t="str">
            <v>A</v>
          </cell>
        </row>
      </sheetData>
      <sheetData sheetId="9418">
        <row r="9">
          <cell r="A9" t="str">
            <v>A</v>
          </cell>
        </row>
      </sheetData>
      <sheetData sheetId="9419">
        <row r="9">
          <cell r="A9" t="str">
            <v>A</v>
          </cell>
        </row>
      </sheetData>
      <sheetData sheetId="9420">
        <row r="9">
          <cell r="A9" t="str">
            <v>A</v>
          </cell>
        </row>
      </sheetData>
      <sheetData sheetId="9421">
        <row r="9">
          <cell r="A9" t="str">
            <v>A</v>
          </cell>
        </row>
      </sheetData>
      <sheetData sheetId="9422">
        <row r="9">
          <cell r="A9" t="str">
            <v>A</v>
          </cell>
        </row>
      </sheetData>
      <sheetData sheetId="9423">
        <row r="9">
          <cell r="A9" t="str">
            <v>A</v>
          </cell>
        </row>
      </sheetData>
      <sheetData sheetId="9424">
        <row r="9">
          <cell r="A9" t="str">
            <v>A</v>
          </cell>
        </row>
      </sheetData>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ow r="9">
          <cell r="A9" t="str">
            <v>A</v>
          </cell>
        </row>
      </sheetData>
      <sheetData sheetId="9437">
        <row r="9">
          <cell r="A9" t="str">
            <v>A</v>
          </cell>
        </row>
      </sheetData>
      <sheetData sheetId="9438">
        <row r="9">
          <cell r="A9" t="str">
            <v>A</v>
          </cell>
        </row>
      </sheetData>
      <sheetData sheetId="9439">
        <row r="9">
          <cell r="A9" t="str">
            <v>A</v>
          </cell>
        </row>
      </sheetData>
      <sheetData sheetId="9440">
        <row r="9">
          <cell r="A9" t="str">
            <v>A</v>
          </cell>
        </row>
      </sheetData>
      <sheetData sheetId="9441">
        <row r="9">
          <cell r="A9" t="str">
            <v>A</v>
          </cell>
        </row>
      </sheetData>
      <sheetData sheetId="9442">
        <row r="9">
          <cell r="A9" t="str">
            <v>A</v>
          </cell>
        </row>
      </sheetData>
      <sheetData sheetId="9443">
        <row r="9">
          <cell r="A9" t="str">
            <v>A</v>
          </cell>
        </row>
      </sheetData>
      <sheetData sheetId="9444">
        <row r="9">
          <cell r="A9" t="str">
            <v>A</v>
          </cell>
        </row>
      </sheetData>
      <sheetData sheetId="9445">
        <row r="9">
          <cell r="A9" t="str">
            <v>A</v>
          </cell>
        </row>
      </sheetData>
      <sheetData sheetId="9446">
        <row r="9">
          <cell r="A9" t="str">
            <v>A</v>
          </cell>
        </row>
      </sheetData>
      <sheetData sheetId="9447">
        <row r="9">
          <cell r="A9" t="str">
            <v>A</v>
          </cell>
        </row>
      </sheetData>
      <sheetData sheetId="9448">
        <row r="9">
          <cell r="A9" t="str">
            <v>A</v>
          </cell>
        </row>
      </sheetData>
      <sheetData sheetId="9449">
        <row r="9">
          <cell r="A9" t="str">
            <v>A</v>
          </cell>
        </row>
      </sheetData>
      <sheetData sheetId="9450">
        <row r="9">
          <cell r="A9" t="str">
            <v>A</v>
          </cell>
        </row>
      </sheetData>
      <sheetData sheetId="9451">
        <row r="9">
          <cell r="A9" t="str">
            <v>A</v>
          </cell>
        </row>
      </sheetData>
      <sheetData sheetId="9452">
        <row r="9">
          <cell r="A9" t="str">
            <v>A</v>
          </cell>
        </row>
      </sheetData>
      <sheetData sheetId="9453">
        <row r="9">
          <cell r="A9" t="str">
            <v>A</v>
          </cell>
        </row>
      </sheetData>
      <sheetData sheetId="9454">
        <row r="9">
          <cell r="A9" t="str">
            <v>A</v>
          </cell>
        </row>
      </sheetData>
      <sheetData sheetId="9455">
        <row r="9">
          <cell r="A9" t="str">
            <v>A</v>
          </cell>
        </row>
      </sheetData>
      <sheetData sheetId="9456">
        <row r="9">
          <cell r="A9" t="str">
            <v>A</v>
          </cell>
        </row>
      </sheetData>
      <sheetData sheetId="9457">
        <row r="9">
          <cell r="A9" t="str">
            <v>A</v>
          </cell>
        </row>
      </sheetData>
      <sheetData sheetId="9458">
        <row r="9">
          <cell r="A9" t="str">
            <v>A</v>
          </cell>
        </row>
      </sheetData>
      <sheetData sheetId="9459">
        <row r="9">
          <cell r="A9" t="str">
            <v>A</v>
          </cell>
        </row>
      </sheetData>
      <sheetData sheetId="9460">
        <row r="9">
          <cell r="A9" t="str">
            <v>A</v>
          </cell>
        </row>
      </sheetData>
      <sheetData sheetId="9461">
        <row r="9">
          <cell r="A9" t="str">
            <v>A</v>
          </cell>
        </row>
      </sheetData>
      <sheetData sheetId="9462">
        <row r="9">
          <cell r="A9" t="str">
            <v>A</v>
          </cell>
        </row>
      </sheetData>
      <sheetData sheetId="9463">
        <row r="9">
          <cell r="A9" t="str">
            <v>A</v>
          </cell>
        </row>
      </sheetData>
      <sheetData sheetId="9464">
        <row r="9">
          <cell r="A9" t="str">
            <v>A</v>
          </cell>
        </row>
      </sheetData>
      <sheetData sheetId="9465">
        <row r="9">
          <cell r="A9" t="str">
            <v>A</v>
          </cell>
        </row>
      </sheetData>
      <sheetData sheetId="9466">
        <row r="9">
          <cell r="A9" t="str">
            <v>A</v>
          </cell>
        </row>
      </sheetData>
      <sheetData sheetId="9467">
        <row r="9">
          <cell r="A9" t="str">
            <v>A</v>
          </cell>
        </row>
      </sheetData>
      <sheetData sheetId="9468">
        <row r="9">
          <cell r="A9" t="str">
            <v>A</v>
          </cell>
        </row>
      </sheetData>
      <sheetData sheetId="9469">
        <row r="9">
          <cell r="A9" t="str">
            <v>A</v>
          </cell>
        </row>
      </sheetData>
      <sheetData sheetId="9470">
        <row r="9">
          <cell r="A9" t="str">
            <v>A</v>
          </cell>
        </row>
      </sheetData>
      <sheetData sheetId="9471">
        <row r="9">
          <cell r="A9" t="str">
            <v>A</v>
          </cell>
        </row>
      </sheetData>
      <sheetData sheetId="9472">
        <row r="9">
          <cell r="A9" t="str">
            <v>A</v>
          </cell>
        </row>
      </sheetData>
      <sheetData sheetId="9473">
        <row r="9">
          <cell r="A9" t="str">
            <v>A</v>
          </cell>
        </row>
      </sheetData>
      <sheetData sheetId="9474">
        <row r="9">
          <cell r="A9" t="str">
            <v>A</v>
          </cell>
        </row>
      </sheetData>
      <sheetData sheetId="9475">
        <row r="9">
          <cell r="A9" t="str">
            <v>A</v>
          </cell>
        </row>
      </sheetData>
      <sheetData sheetId="9476">
        <row r="9">
          <cell r="A9" t="str">
            <v>A</v>
          </cell>
        </row>
      </sheetData>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sheetData sheetId="9498" refreshError="1"/>
      <sheetData sheetId="9499" refreshError="1"/>
      <sheetData sheetId="9500">
        <row r="9">
          <cell r="A9" t="str">
            <v>A</v>
          </cell>
        </row>
      </sheetData>
      <sheetData sheetId="9501">
        <row r="9">
          <cell r="A9" t="str">
            <v>A</v>
          </cell>
        </row>
      </sheetData>
      <sheetData sheetId="9502">
        <row r="9">
          <cell r="A9" t="str">
            <v>A</v>
          </cell>
        </row>
      </sheetData>
      <sheetData sheetId="9503">
        <row r="9">
          <cell r="A9" t="str">
            <v>A</v>
          </cell>
        </row>
      </sheetData>
      <sheetData sheetId="9504">
        <row r="9">
          <cell r="A9" t="str">
            <v>A</v>
          </cell>
        </row>
      </sheetData>
      <sheetData sheetId="9505">
        <row r="9">
          <cell r="A9" t="str">
            <v>A</v>
          </cell>
        </row>
      </sheetData>
      <sheetData sheetId="9506">
        <row r="9">
          <cell r="A9" t="str">
            <v>A</v>
          </cell>
        </row>
      </sheetData>
      <sheetData sheetId="9507">
        <row r="9">
          <cell r="A9" t="str">
            <v>A</v>
          </cell>
        </row>
      </sheetData>
      <sheetData sheetId="9508">
        <row r="9">
          <cell r="A9" t="str">
            <v>A</v>
          </cell>
        </row>
      </sheetData>
      <sheetData sheetId="9509">
        <row r="9">
          <cell r="A9" t="str">
            <v>A</v>
          </cell>
        </row>
      </sheetData>
      <sheetData sheetId="9510">
        <row r="9">
          <cell r="A9" t="str">
            <v>A</v>
          </cell>
        </row>
      </sheetData>
      <sheetData sheetId="9511">
        <row r="9">
          <cell r="A9" t="str">
            <v>A</v>
          </cell>
        </row>
      </sheetData>
      <sheetData sheetId="9512">
        <row r="9">
          <cell r="A9" t="str">
            <v>A</v>
          </cell>
        </row>
      </sheetData>
      <sheetData sheetId="9513">
        <row r="9">
          <cell r="A9" t="str">
            <v>A</v>
          </cell>
        </row>
      </sheetData>
      <sheetData sheetId="9514">
        <row r="9">
          <cell r="A9" t="str">
            <v>A</v>
          </cell>
        </row>
      </sheetData>
      <sheetData sheetId="9515">
        <row r="9">
          <cell r="A9" t="str">
            <v>A</v>
          </cell>
        </row>
      </sheetData>
      <sheetData sheetId="9516">
        <row r="9">
          <cell r="A9" t="str">
            <v>A</v>
          </cell>
        </row>
      </sheetData>
      <sheetData sheetId="9517">
        <row r="9">
          <cell r="A9" t="str">
            <v>A</v>
          </cell>
        </row>
      </sheetData>
      <sheetData sheetId="9518">
        <row r="9">
          <cell r="A9" t="str">
            <v>A</v>
          </cell>
        </row>
      </sheetData>
      <sheetData sheetId="9519">
        <row r="9">
          <cell r="A9" t="str">
            <v>A</v>
          </cell>
        </row>
      </sheetData>
      <sheetData sheetId="9520">
        <row r="9">
          <cell r="A9" t="str">
            <v>A</v>
          </cell>
        </row>
      </sheetData>
      <sheetData sheetId="9521">
        <row r="9">
          <cell r="A9" t="str">
            <v>A</v>
          </cell>
        </row>
      </sheetData>
      <sheetData sheetId="9522">
        <row r="9">
          <cell r="A9" t="str">
            <v>A</v>
          </cell>
        </row>
      </sheetData>
      <sheetData sheetId="9523">
        <row r="9">
          <cell r="A9" t="str">
            <v>A</v>
          </cell>
        </row>
      </sheetData>
      <sheetData sheetId="9524">
        <row r="9">
          <cell r="A9" t="str">
            <v>A</v>
          </cell>
        </row>
      </sheetData>
      <sheetData sheetId="9525"/>
      <sheetData sheetId="9526" refreshError="1"/>
      <sheetData sheetId="9527" refreshError="1"/>
      <sheetData sheetId="9528" refreshError="1"/>
      <sheetData sheetId="9529" refreshError="1"/>
      <sheetData sheetId="9530" refreshError="1"/>
      <sheetData sheetId="9531" refreshError="1"/>
      <sheetData sheetId="9532">
        <row r="9">
          <cell r="A9" t="str">
            <v>A</v>
          </cell>
        </row>
      </sheetData>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ow r="9">
          <cell r="A9" t="str">
            <v>A</v>
          </cell>
        </row>
      </sheetData>
      <sheetData sheetId="9578">
        <row r="9">
          <cell r="A9" t="str">
            <v>A</v>
          </cell>
        </row>
      </sheetData>
      <sheetData sheetId="9579">
        <row r="9">
          <cell r="A9" t="str">
            <v>A</v>
          </cell>
        </row>
      </sheetData>
      <sheetData sheetId="9580">
        <row r="9">
          <cell r="A9" t="str">
            <v>A</v>
          </cell>
        </row>
      </sheetData>
      <sheetData sheetId="9581">
        <row r="9">
          <cell r="A9" t="str">
            <v>A</v>
          </cell>
        </row>
      </sheetData>
      <sheetData sheetId="9582">
        <row r="9">
          <cell r="A9" t="str">
            <v>A</v>
          </cell>
        </row>
      </sheetData>
      <sheetData sheetId="9583">
        <row r="9">
          <cell r="A9" t="str">
            <v>A</v>
          </cell>
        </row>
      </sheetData>
      <sheetData sheetId="9584">
        <row r="9">
          <cell r="A9" t="str">
            <v>A</v>
          </cell>
        </row>
      </sheetData>
      <sheetData sheetId="9585">
        <row r="9">
          <cell r="A9" t="str">
            <v>A</v>
          </cell>
        </row>
      </sheetData>
      <sheetData sheetId="9586">
        <row r="9">
          <cell r="A9" t="str">
            <v>A</v>
          </cell>
        </row>
      </sheetData>
      <sheetData sheetId="9587">
        <row r="9">
          <cell r="A9" t="str">
            <v>A</v>
          </cell>
        </row>
      </sheetData>
      <sheetData sheetId="9588">
        <row r="9">
          <cell r="A9" t="str">
            <v>A</v>
          </cell>
        </row>
      </sheetData>
      <sheetData sheetId="9589">
        <row r="9">
          <cell r="A9" t="str">
            <v>A</v>
          </cell>
        </row>
      </sheetData>
      <sheetData sheetId="9590">
        <row r="9">
          <cell r="A9" t="str">
            <v>A</v>
          </cell>
        </row>
      </sheetData>
      <sheetData sheetId="9591">
        <row r="9">
          <cell r="A9" t="str">
            <v>A</v>
          </cell>
        </row>
      </sheetData>
      <sheetData sheetId="9592">
        <row r="9">
          <cell r="A9" t="str">
            <v>A</v>
          </cell>
        </row>
      </sheetData>
      <sheetData sheetId="9593">
        <row r="9">
          <cell r="A9" t="str">
            <v>A</v>
          </cell>
        </row>
      </sheetData>
      <sheetData sheetId="9594">
        <row r="9">
          <cell r="A9" t="str">
            <v>A</v>
          </cell>
        </row>
      </sheetData>
      <sheetData sheetId="9595">
        <row r="9">
          <cell r="A9" t="str">
            <v>A</v>
          </cell>
        </row>
      </sheetData>
      <sheetData sheetId="9596">
        <row r="9">
          <cell r="A9" t="str">
            <v>A</v>
          </cell>
        </row>
      </sheetData>
      <sheetData sheetId="9597">
        <row r="9">
          <cell r="A9" t="str">
            <v>A</v>
          </cell>
        </row>
      </sheetData>
      <sheetData sheetId="9598">
        <row r="9">
          <cell r="A9" t="str">
            <v>A</v>
          </cell>
        </row>
      </sheetData>
      <sheetData sheetId="9599">
        <row r="9">
          <cell r="A9" t="str">
            <v>A</v>
          </cell>
        </row>
      </sheetData>
      <sheetData sheetId="9600">
        <row r="9">
          <cell r="A9" t="str">
            <v>A</v>
          </cell>
        </row>
      </sheetData>
      <sheetData sheetId="9601">
        <row r="9">
          <cell r="A9" t="str">
            <v>A</v>
          </cell>
        </row>
      </sheetData>
      <sheetData sheetId="9602">
        <row r="9">
          <cell r="A9" t="str">
            <v>A</v>
          </cell>
        </row>
      </sheetData>
      <sheetData sheetId="9603">
        <row r="9">
          <cell r="A9" t="str">
            <v>A</v>
          </cell>
        </row>
      </sheetData>
      <sheetData sheetId="9604">
        <row r="9">
          <cell r="A9" t="str">
            <v>A</v>
          </cell>
        </row>
      </sheetData>
      <sheetData sheetId="9605">
        <row r="9">
          <cell r="A9" t="str">
            <v>A</v>
          </cell>
        </row>
      </sheetData>
      <sheetData sheetId="9606">
        <row r="9">
          <cell r="A9" t="str">
            <v>A</v>
          </cell>
        </row>
      </sheetData>
      <sheetData sheetId="9607">
        <row r="9">
          <cell r="A9" t="str">
            <v>A</v>
          </cell>
        </row>
      </sheetData>
      <sheetData sheetId="9608">
        <row r="9">
          <cell r="A9" t="str">
            <v>A</v>
          </cell>
        </row>
      </sheetData>
      <sheetData sheetId="9609">
        <row r="9">
          <cell r="A9" t="str">
            <v>A</v>
          </cell>
        </row>
      </sheetData>
      <sheetData sheetId="9610">
        <row r="9">
          <cell r="A9" t="str">
            <v>A</v>
          </cell>
        </row>
      </sheetData>
      <sheetData sheetId="9611">
        <row r="9">
          <cell r="A9" t="str">
            <v>A</v>
          </cell>
        </row>
      </sheetData>
      <sheetData sheetId="9612">
        <row r="9">
          <cell r="A9" t="str">
            <v>A</v>
          </cell>
        </row>
      </sheetData>
      <sheetData sheetId="9613">
        <row r="9">
          <cell r="A9" t="str">
            <v>A</v>
          </cell>
        </row>
      </sheetData>
      <sheetData sheetId="9614">
        <row r="9">
          <cell r="A9" t="str">
            <v>A</v>
          </cell>
        </row>
      </sheetData>
      <sheetData sheetId="9615">
        <row r="9">
          <cell r="A9" t="str">
            <v>A</v>
          </cell>
        </row>
      </sheetData>
      <sheetData sheetId="9616">
        <row r="9">
          <cell r="A9" t="str">
            <v>A</v>
          </cell>
        </row>
      </sheetData>
      <sheetData sheetId="9617">
        <row r="9">
          <cell r="A9" t="str">
            <v>A</v>
          </cell>
        </row>
      </sheetData>
      <sheetData sheetId="9618">
        <row r="9">
          <cell r="A9" t="str">
            <v>A</v>
          </cell>
        </row>
      </sheetData>
      <sheetData sheetId="9619">
        <row r="9">
          <cell r="A9" t="str">
            <v>A</v>
          </cell>
        </row>
      </sheetData>
      <sheetData sheetId="9620">
        <row r="9">
          <cell r="A9" t="str">
            <v>A</v>
          </cell>
        </row>
      </sheetData>
      <sheetData sheetId="9621">
        <row r="9">
          <cell r="A9" t="str">
            <v>A</v>
          </cell>
        </row>
      </sheetData>
      <sheetData sheetId="9622">
        <row r="9">
          <cell r="A9" t="str">
            <v>A</v>
          </cell>
        </row>
      </sheetData>
      <sheetData sheetId="9623">
        <row r="9">
          <cell r="A9" t="str">
            <v>A</v>
          </cell>
        </row>
      </sheetData>
      <sheetData sheetId="9624">
        <row r="9">
          <cell r="A9" t="str">
            <v>A</v>
          </cell>
        </row>
      </sheetData>
      <sheetData sheetId="9625">
        <row r="9">
          <cell r="A9" t="str">
            <v>A</v>
          </cell>
        </row>
      </sheetData>
      <sheetData sheetId="9626">
        <row r="9">
          <cell r="A9" t="str">
            <v>A</v>
          </cell>
        </row>
      </sheetData>
      <sheetData sheetId="9627">
        <row r="9">
          <cell r="A9" t="str">
            <v>A</v>
          </cell>
        </row>
      </sheetData>
      <sheetData sheetId="9628">
        <row r="9">
          <cell r="A9" t="str">
            <v>A</v>
          </cell>
        </row>
      </sheetData>
      <sheetData sheetId="9629">
        <row r="9">
          <cell r="A9" t="str">
            <v>A</v>
          </cell>
        </row>
      </sheetData>
      <sheetData sheetId="9630">
        <row r="9">
          <cell r="A9" t="str">
            <v>A</v>
          </cell>
        </row>
      </sheetData>
      <sheetData sheetId="9631">
        <row r="9">
          <cell r="A9" t="str">
            <v>A</v>
          </cell>
        </row>
      </sheetData>
      <sheetData sheetId="9632">
        <row r="9">
          <cell r="A9" t="str">
            <v>A</v>
          </cell>
        </row>
      </sheetData>
      <sheetData sheetId="9633">
        <row r="9">
          <cell r="A9" t="str">
            <v>A</v>
          </cell>
        </row>
      </sheetData>
      <sheetData sheetId="9634">
        <row r="9">
          <cell r="A9" t="str">
            <v>A</v>
          </cell>
        </row>
      </sheetData>
      <sheetData sheetId="9635">
        <row r="9">
          <cell r="A9" t="str">
            <v>A</v>
          </cell>
        </row>
      </sheetData>
      <sheetData sheetId="9636">
        <row r="9">
          <cell r="A9" t="str">
            <v>A</v>
          </cell>
        </row>
      </sheetData>
      <sheetData sheetId="9637">
        <row r="9">
          <cell r="A9" t="str">
            <v>A</v>
          </cell>
        </row>
      </sheetData>
      <sheetData sheetId="9638">
        <row r="9">
          <cell r="A9" t="str">
            <v>A</v>
          </cell>
        </row>
      </sheetData>
      <sheetData sheetId="9639">
        <row r="9">
          <cell r="A9" t="str">
            <v>A</v>
          </cell>
        </row>
      </sheetData>
      <sheetData sheetId="9640">
        <row r="9">
          <cell r="A9" t="str">
            <v>A</v>
          </cell>
        </row>
      </sheetData>
      <sheetData sheetId="9641">
        <row r="9">
          <cell r="A9" t="str">
            <v>A</v>
          </cell>
        </row>
      </sheetData>
      <sheetData sheetId="9642">
        <row r="9">
          <cell r="A9" t="str">
            <v>A</v>
          </cell>
        </row>
      </sheetData>
      <sheetData sheetId="9643">
        <row r="9">
          <cell r="A9" t="str">
            <v>A</v>
          </cell>
        </row>
      </sheetData>
      <sheetData sheetId="9644">
        <row r="9">
          <cell r="A9" t="str">
            <v>A</v>
          </cell>
        </row>
      </sheetData>
      <sheetData sheetId="9645">
        <row r="9">
          <cell r="A9" t="str">
            <v>A</v>
          </cell>
        </row>
      </sheetData>
      <sheetData sheetId="9646">
        <row r="9">
          <cell r="A9" t="str">
            <v>A</v>
          </cell>
        </row>
      </sheetData>
      <sheetData sheetId="9647">
        <row r="9">
          <cell r="A9" t="str">
            <v>A</v>
          </cell>
        </row>
      </sheetData>
      <sheetData sheetId="9648">
        <row r="9">
          <cell r="A9" t="str">
            <v>A</v>
          </cell>
        </row>
      </sheetData>
      <sheetData sheetId="9649">
        <row r="9">
          <cell r="A9" t="str">
            <v>A</v>
          </cell>
        </row>
      </sheetData>
      <sheetData sheetId="9650">
        <row r="9">
          <cell r="A9" t="str">
            <v>A</v>
          </cell>
        </row>
      </sheetData>
      <sheetData sheetId="9651">
        <row r="9">
          <cell r="A9" t="str">
            <v>A</v>
          </cell>
        </row>
      </sheetData>
      <sheetData sheetId="9652">
        <row r="9">
          <cell r="A9" t="str">
            <v>A</v>
          </cell>
        </row>
      </sheetData>
      <sheetData sheetId="9653">
        <row r="9">
          <cell r="A9" t="str">
            <v>A</v>
          </cell>
        </row>
      </sheetData>
      <sheetData sheetId="9654">
        <row r="9">
          <cell r="A9" t="str">
            <v>A</v>
          </cell>
        </row>
      </sheetData>
      <sheetData sheetId="9655">
        <row r="9">
          <cell r="A9" t="str">
            <v>A</v>
          </cell>
        </row>
      </sheetData>
      <sheetData sheetId="9656">
        <row r="9">
          <cell r="A9" t="str">
            <v>A</v>
          </cell>
        </row>
      </sheetData>
      <sheetData sheetId="9657">
        <row r="9">
          <cell r="A9" t="str">
            <v>A</v>
          </cell>
        </row>
      </sheetData>
      <sheetData sheetId="9658">
        <row r="9">
          <cell r="A9" t="str">
            <v>A</v>
          </cell>
        </row>
      </sheetData>
      <sheetData sheetId="9659">
        <row r="9">
          <cell r="A9" t="str">
            <v>A</v>
          </cell>
        </row>
      </sheetData>
      <sheetData sheetId="9660">
        <row r="9">
          <cell r="A9" t="str">
            <v>A</v>
          </cell>
        </row>
      </sheetData>
      <sheetData sheetId="9661">
        <row r="9">
          <cell r="A9" t="str">
            <v>A</v>
          </cell>
        </row>
      </sheetData>
      <sheetData sheetId="9662">
        <row r="9">
          <cell r="A9" t="str">
            <v>A</v>
          </cell>
        </row>
      </sheetData>
      <sheetData sheetId="9663">
        <row r="9">
          <cell r="A9" t="str">
            <v>A</v>
          </cell>
        </row>
      </sheetData>
      <sheetData sheetId="9664">
        <row r="9">
          <cell r="A9" t="str">
            <v>A</v>
          </cell>
        </row>
      </sheetData>
      <sheetData sheetId="9665">
        <row r="9">
          <cell r="A9" t="str">
            <v>A</v>
          </cell>
        </row>
      </sheetData>
      <sheetData sheetId="9666">
        <row r="9">
          <cell r="A9" t="str">
            <v>A</v>
          </cell>
        </row>
      </sheetData>
      <sheetData sheetId="9667">
        <row r="9">
          <cell r="A9" t="str">
            <v>A</v>
          </cell>
        </row>
      </sheetData>
      <sheetData sheetId="9668">
        <row r="9">
          <cell r="A9" t="str">
            <v>A</v>
          </cell>
        </row>
      </sheetData>
      <sheetData sheetId="9669">
        <row r="9">
          <cell r="A9" t="str">
            <v>A</v>
          </cell>
        </row>
      </sheetData>
      <sheetData sheetId="9670">
        <row r="9">
          <cell r="A9" t="str">
            <v>A</v>
          </cell>
        </row>
      </sheetData>
      <sheetData sheetId="9671">
        <row r="9">
          <cell r="A9" t="str">
            <v>A</v>
          </cell>
        </row>
      </sheetData>
      <sheetData sheetId="9672">
        <row r="9">
          <cell r="A9" t="str">
            <v>A</v>
          </cell>
        </row>
      </sheetData>
      <sheetData sheetId="9673">
        <row r="9">
          <cell r="A9" t="str">
            <v>A</v>
          </cell>
        </row>
      </sheetData>
      <sheetData sheetId="9674">
        <row r="9">
          <cell r="A9" t="str">
            <v>A</v>
          </cell>
        </row>
      </sheetData>
      <sheetData sheetId="9675">
        <row r="9">
          <cell r="A9" t="str">
            <v>A</v>
          </cell>
        </row>
      </sheetData>
      <sheetData sheetId="9676">
        <row r="9">
          <cell r="A9" t="str">
            <v>A</v>
          </cell>
        </row>
      </sheetData>
      <sheetData sheetId="9677">
        <row r="9">
          <cell r="A9" t="str">
            <v>A</v>
          </cell>
        </row>
      </sheetData>
      <sheetData sheetId="9678">
        <row r="9">
          <cell r="A9" t="str">
            <v>A</v>
          </cell>
        </row>
      </sheetData>
      <sheetData sheetId="9679">
        <row r="9">
          <cell r="A9" t="str">
            <v>A</v>
          </cell>
        </row>
      </sheetData>
      <sheetData sheetId="9680">
        <row r="9">
          <cell r="A9" t="str">
            <v>A</v>
          </cell>
        </row>
      </sheetData>
      <sheetData sheetId="9681">
        <row r="9">
          <cell r="A9" t="str">
            <v>A</v>
          </cell>
        </row>
      </sheetData>
      <sheetData sheetId="9682">
        <row r="9">
          <cell r="A9" t="str">
            <v>A</v>
          </cell>
        </row>
      </sheetData>
      <sheetData sheetId="9683">
        <row r="9">
          <cell r="A9" t="str">
            <v>A</v>
          </cell>
        </row>
      </sheetData>
      <sheetData sheetId="9684">
        <row r="9">
          <cell r="A9" t="str">
            <v>A</v>
          </cell>
        </row>
      </sheetData>
      <sheetData sheetId="9685">
        <row r="9">
          <cell r="A9" t="str">
            <v>A</v>
          </cell>
        </row>
      </sheetData>
      <sheetData sheetId="9686">
        <row r="9">
          <cell r="A9" t="str">
            <v>A</v>
          </cell>
        </row>
      </sheetData>
      <sheetData sheetId="9687">
        <row r="9">
          <cell r="A9" t="str">
            <v>A</v>
          </cell>
        </row>
      </sheetData>
      <sheetData sheetId="9688">
        <row r="9">
          <cell r="A9" t="str">
            <v>A</v>
          </cell>
        </row>
      </sheetData>
      <sheetData sheetId="9689">
        <row r="9">
          <cell r="A9" t="str">
            <v>A</v>
          </cell>
        </row>
      </sheetData>
      <sheetData sheetId="9690">
        <row r="9">
          <cell r="A9" t="str">
            <v>A</v>
          </cell>
        </row>
      </sheetData>
      <sheetData sheetId="9691">
        <row r="9">
          <cell r="A9" t="str">
            <v>A</v>
          </cell>
        </row>
      </sheetData>
      <sheetData sheetId="9692">
        <row r="9">
          <cell r="A9" t="str">
            <v>A</v>
          </cell>
        </row>
      </sheetData>
      <sheetData sheetId="9693">
        <row r="9">
          <cell r="A9" t="str">
            <v>A</v>
          </cell>
        </row>
      </sheetData>
      <sheetData sheetId="9694">
        <row r="9">
          <cell r="A9" t="str">
            <v>A</v>
          </cell>
        </row>
      </sheetData>
      <sheetData sheetId="9695">
        <row r="9">
          <cell r="A9" t="str">
            <v>A</v>
          </cell>
        </row>
      </sheetData>
      <sheetData sheetId="9696">
        <row r="9">
          <cell r="A9" t="str">
            <v>A</v>
          </cell>
        </row>
      </sheetData>
      <sheetData sheetId="9697">
        <row r="9">
          <cell r="A9" t="str">
            <v>A</v>
          </cell>
        </row>
      </sheetData>
      <sheetData sheetId="9698">
        <row r="9">
          <cell r="A9" t="str">
            <v>A</v>
          </cell>
        </row>
      </sheetData>
      <sheetData sheetId="9699">
        <row r="9">
          <cell r="A9" t="str">
            <v>A</v>
          </cell>
        </row>
      </sheetData>
      <sheetData sheetId="9700">
        <row r="9">
          <cell r="A9" t="str">
            <v>A</v>
          </cell>
        </row>
      </sheetData>
      <sheetData sheetId="9701">
        <row r="9">
          <cell r="A9" t="str">
            <v>A</v>
          </cell>
        </row>
      </sheetData>
      <sheetData sheetId="9702">
        <row r="9">
          <cell r="A9" t="str">
            <v>A</v>
          </cell>
        </row>
      </sheetData>
      <sheetData sheetId="9703">
        <row r="9">
          <cell r="A9" t="str">
            <v>A</v>
          </cell>
        </row>
      </sheetData>
      <sheetData sheetId="9704">
        <row r="9">
          <cell r="A9" t="str">
            <v>A</v>
          </cell>
        </row>
      </sheetData>
      <sheetData sheetId="9705">
        <row r="9">
          <cell r="A9" t="str">
            <v>A</v>
          </cell>
        </row>
      </sheetData>
      <sheetData sheetId="9706">
        <row r="9">
          <cell r="A9" t="str">
            <v>A</v>
          </cell>
        </row>
      </sheetData>
      <sheetData sheetId="9707">
        <row r="9">
          <cell r="A9" t="str">
            <v>A</v>
          </cell>
        </row>
      </sheetData>
      <sheetData sheetId="9708">
        <row r="9">
          <cell r="A9" t="str">
            <v>A</v>
          </cell>
        </row>
      </sheetData>
      <sheetData sheetId="9709">
        <row r="9">
          <cell r="A9" t="str">
            <v>A</v>
          </cell>
        </row>
      </sheetData>
      <sheetData sheetId="9710">
        <row r="9">
          <cell r="A9" t="str">
            <v>A</v>
          </cell>
        </row>
      </sheetData>
      <sheetData sheetId="9711">
        <row r="9">
          <cell r="A9" t="str">
            <v>A</v>
          </cell>
        </row>
      </sheetData>
      <sheetData sheetId="9712">
        <row r="9">
          <cell r="A9" t="str">
            <v>A</v>
          </cell>
        </row>
      </sheetData>
      <sheetData sheetId="9713">
        <row r="9">
          <cell r="A9" t="str">
            <v>A</v>
          </cell>
        </row>
      </sheetData>
      <sheetData sheetId="9714">
        <row r="9">
          <cell r="A9" t="str">
            <v>A</v>
          </cell>
        </row>
      </sheetData>
      <sheetData sheetId="9715">
        <row r="9">
          <cell r="A9" t="str">
            <v>A</v>
          </cell>
        </row>
      </sheetData>
      <sheetData sheetId="9716">
        <row r="9">
          <cell r="A9" t="str">
            <v>A</v>
          </cell>
        </row>
      </sheetData>
      <sheetData sheetId="9717">
        <row r="9">
          <cell r="A9" t="str">
            <v>A</v>
          </cell>
        </row>
      </sheetData>
      <sheetData sheetId="9718">
        <row r="9">
          <cell r="A9" t="str">
            <v>A</v>
          </cell>
        </row>
      </sheetData>
      <sheetData sheetId="9719">
        <row r="9">
          <cell r="A9" t="str">
            <v>A</v>
          </cell>
        </row>
      </sheetData>
      <sheetData sheetId="9720">
        <row r="9">
          <cell r="A9" t="str">
            <v>A</v>
          </cell>
        </row>
      </sheetData>
      <sheetData sheetId="9721">
        <row r="9">
          <cell r="A9" t="str">
            <v>A</v>
          </cell>
        </row>
      </sheetData>
      <sheetData sheetId="9722">
        <row r="9">
          <cell r="A9" t="str">
            <v>A</v>
          </cell>
        </row>
      </sheetData>
      <sheetData sheetId="9723">
        <row r="9">
          <cell r="A9" t="str">
            <v>A</v>
          </cell>
        </row>
      </sheetData>
      <sheetData sheetId="9724">
        <row r="9">
          <cell r="A9" t="str">
            <v>A</v>
          </cell>
        </row>
      </sheetData>
      <sheetData sheetId="9725">
        <row r="9">
          <cell r="A9" t="str">
            <v>A</v>
          </cell>
        </row>
      </sheetData>
      <sheetData sheetId="9726">
        <row r="9">
          <cell r="A9" t="str">
            <v>A</v>
          </cell>
        </row>
      </sheetData>
      <sheetData sheetId="9727">
        <row r="9">
          <cell r="A9" t="str">
            <v>A</v>
          </cell>
        </row>
      </sheetData>
      <sheetData sheetId="9728">
        <row r="9">
          <cell r="A9" t="str">
            <v>A</v>
          </cell>
        </row>
      </sheetData>
      <sheetData sheetId="9729">
        <row r="9">
          <cell r="A9" t="str">
            <v>A</v>
          </cell>
        </row>
      </sheetData>
      <sheetData sheetId="9730">
        <row r="9">
          <cell r="A9" t="str">
            <v>A</v>
          </cell>
        </row>
      </sheetData>
      <sheetData sheetId="9731">
        <row r="9">
          <cell r="A9" t="str">
            <v>A</v>
          </cell>
        </row>
      </sheetData>
      <sheetData sheetId="9732">
        <row r="9">
          <cell r="A9" t="str">
            <v>A</v>
          </cell>
        </row>
      </sheetData>
      <sheetData sheetId="9733">
        <row r="9">
          <cell r="A9" t="str">
            <v>A</v>
          </cell>
        </row>
      </sheetData>
      <sheetData sheetId="9734">
        <row r="9">
          <cell r="A9" t="str">
            <v>A</v>
          </cell>
        </row>
      </sheetData>
      <sheetData sheetId="9735">
        <row r="9">
          <cell r="A9" t="str">
            <v>A</v>
          </cell>
        </row>
      </sheetData>
      <sheetData sheetId="9736">
        <row r="9">
          <cell r="A9" t="str">
            <v>A</v>
          </cell>
        </row>
      </sheetData>
      <sheetData sheetId="9737">
        <row r="9">
          <cell r="A9" t="str">
            <v>A</v>
          </cell>
        </row>
      </sheetData>
      <sheetData sheetId="9738">
        <row r="9">
          <cell r="A9" t="str">
            <v>A</v>
          </cell>
        </row>
      </sheetData>
      <sheetData sheetId="9739">
        <row r="9">
          <cell r="A9" t="str">
            <v>A</v>
          </cell>
        </row>
      </sheetData>
      <sheetData sheetId="9740">
        <row r="9">
          <cell r="A9" t="str">
            <v>A</v>
          </cell>
        </row>
      </sheetData>
      <sheetData sheetId="9741">
        <row r="9">
          <cell r="A9" t="str">
            <v>A</v>
          </cell>
        </row>
      </sheetData>
      <sheetData sheetId="9742">
        <row r="9">
          <cell r="A9" t="str">
            <v>A</v>
          </cell>
        </row>
      </sheetData>
      <sheetData sheetId="9743">
        <row r="9">
          <cell r="A9" t="str">
            <v>A</v>
          </cell>
        </row>
      </sheetData>
      <sheetData sheetId="9744">
        <row r="9">
          <cell r="A9" t="str">
            <v>A</v>
          </cell>
        </row>
      </sheetData>
      <sheetData sheetId="9745">
        <row r="9">
          <cell r="A9" t="str">
            <v>A</v>
          </cell>
        </row>
      </sheetData>
      <sheetData sheetId="9746">
        <row r="9">
          <cell r="A9" t="str">
            <v>A</v>
          </cell>
        </row>
      </sheetData>
      <sheetData sheetId="9747">
        <row r="9">
          <cell r="A9" t="str">
            <v>A</v>
          </cell>
        </row>
      </sheetData>
      <sheetData sheetId="9748">
        <row r="9">
          <cell r="A9" t="str">
            <v>A</v>
          </cell>
        </row>
      </sheetData>
      <sheetData sheetId="9749">
        <row r="9">
          <cell r="A9" t="str">
            <v>A</v>
          </cell>
        </row>
      </sheetData>
      <sheetData sheetId="9750">
        <row r="9">
          <cell r="A9" t="str">
            <v>A</v>
          </cell>
        </row>
      </sheetData>
      <sheetData sheetId="9751">
        <row r="9">
          <cell r="A9" t="str">
            <v>A</v>
          </cell>
        </row>
      </sheetData>
      <sheetData sheetId="9752">
        <row r="9">
          <cell r="A9" t="str">
            <v>A</v>
          </cell>
        </row>
      </sheetData>
      <sheetData sheetId="9753">
        <row r="9">
          <cell r="A9" t="str">
            <v>A</v>
          </cell>
        </row>
      </sheetData>
      <sheetData sheetId="9754">
        <row r="9">
          <cell r="A9" t="str">
            <v>A</v>
          </cell>
        </row>
      </sheetData>
      <sheetData sheetId="9755">
        <row r="9">
          <cell r="A9" t="str">
            <v>A</v>
          </cell>
        </row>
      </sheetData>
      <sheetData sheetId="9756">
        <row r="9">
          <cell r="A9" t="str">
            <v>A</v>
          </cell>
        </row>
      </sheetData>
      <sheetData sheetId="9757">
        <row r="9">
          <cell r="A9" t="str">
            <v>A</v>
          </cell>
        </row>
      </sheetData>
      <sheetData sheetId="9758">
        <row r="9">
          <cell r="A9" t="str">
            <v>A</v>
          </cell>
        </row>
      </sheetData>
      <sheetData sheetId="9759">
        <row r="9">
          <cell r="A9" t="str">
            <v>A</v>
          </cell>
        </row>
      </sheetData>
      <sheetData sheetId="9760">
        <row r="9">
          <cell r="A9" t="str">
            <v>A</v>
          </cell>
        </row>
      </sheetData>
      <sheetData sheetId="9761">
        <row r="9">
          <cell r="A9" t="str">
            <v>A</v>
          </cell>
        </row>
      </sheetData>
      <sheetData sheetId="9762">
        <row r="9">
          <cell r="A9" t="str">
            <v>A</v>
          </cell>
        </row>
      </sheetData>
      <sheetData sheetId="9763">
        <row r="9">
          <cell r="A9" t="str">
            <v>A</v>
          </cell>
        </row>
      </sheetData>
      <sheetData sheetId="9764">
        <row r="9">
          <cell r="A9" t="str">
            <v>A</v>
          </cell>
        </row>
      </sheetData>
      <sheetData sheetId="9765">
        <row r="9">
          <cell r="A9" t="str">
            <v>A</v>
          </cell>
        </row>
      </sheetData>
      <sheetData sheetId="9766">
        <row r="9">
          <cell r="A9" t="str">
            <v>A</v>
          </cell>
        </row>
      </sheetData>
      <sheetData sheetId="9767">
        <row r="9">
          <cell r="A9" t="str">
            <v>A</v>
          </cell>
        </row>
      </sheetData>
      <sheetData sheetId="9768">
        <row r="9">
          <cell r="A9" t="str">
            <v>A</v>
          </cell>
        </row>
      </sheetData>
      <sheetData sheetId="9769">
        <row r="9">
          <cell r="A9" t="str">
            <v>A</v>
          </cell>
        </row>
      </sheetData>
      <sheetData sheetId="9770">
        <row r="9">
          <cell r="A9" t="str">
            <v>A</v>
          </cell>
        </row>
      </sheetData>
      <sheetData sheetId="9771">
        <row r="9">
          <cell r="A9" t="str">
            <v>A</v>
          </cell>
        </row>
      </sheetData>
      <sheetData sheetId="9772">
        <row r="9">
          <cell r="A9" t="str">
            <v>A</v>
          </cell>
        </row>
      </sheetData>
      <sheetData sheetId="9773">
        <row r="9">
          <cell r="A9" t="str">
            <v>A</v>
          </cell>
        </row>
      </sheetData>
      <sheetData sheetId="9774">
        <row r="9">
          <cell r="A9" t="str">
            <v>A</v>
          </cell>
        </row>
      </sheetData>
      <sheetData sheetId="9775">
        <row r="9">
          <cell r="A9" t="str">
            <v>A</v>
          </cell>
        </row>
      </sheetData>
      <sheetData sheetId="9776">
        <row r="9">
          <cell r="A9" t="str">
            <v>A</v>
          </cell>
        </row>
      </sheetData>
      <sheetData sheetId="9777">
        <row r="9">
          <cell r="A9" t="str">
            <v>A</v>
          </cell>
        </row>
      </sheetData>
      <sheetData sheetId="9778">
        <row r="9">
          <cell r="A9" t="str">
            <v>A</v>
          </cell>
        </row>
      </sheetData>
      <sheetData sheetId="9779">
        <row r="9">
          <cell r="A9" t="str">
            <v>A</v>
          </cell>
        </row>
      </sheetData>
      <sheetData sheetId="9780">
        <row r="9">
          <cell r="A9" t="str">
            <v>A</v>
          </cell>
        </row>
      </sheetData>
      <sheetData sheetId="9781">
        <row r="9">
          <cell r="A9" t="str">
            <v>A</v>
          </cell>
        </row>
      </sheetData>
      <sheetData sheetId="9782">
        <row r="9">
          <cell r="A9" t="str">
            <v>A</v>
          </cell>
        </row>
      </sheetData>
      <sheetData sheetId="9783">
        <row r="9">
          <cell r="A9" t="str">
            <v>A</v>
          </cell>
        </row>
      </sheetData>
      <sheetData sheetId="9784">
        <row r="9">
          <cell r="A9" t="str">
            <v>A</v>
          </cell>
        </row>
      </sheetData>
      <sheetData sheetId="9785">
        <row r="9">
          <cell r="A9" t="str">
            <v>A</v>
          </cell>
        </row>
      </sheetData>
      <sheetData sheetId="9786">
        <row r="9">
          <cell r="A9" t="str">
            <v>A</v>
          </cell>
        </row>
      </sheetData>
      <sheetData sheetId="9787">
        <row r="9">
          <cell r="A9" t="str">
            <v>A</v>
          </cell>
        </row>
      </sheetData>
      <sheetData sheetId="9788">
        <row r="9">
          <cell r="A9" t="str">
            <v>A</v>
          </cell>
        </row>
      </sheetData>
      <sheetData sheetId="9789">
        <row r="9">
          <cell r="A9" t="str">
            <v>A</v>
          </cell>
        </row>
      </sheetData>
      <sheetData sheetId="9790">
        <row r="9">
          <cell r="A9" t="str">
            <v>A</v>
          </cell>
        </row>
      </sheetData>
      <sheetData sheetId="9791">
        <row r="9">
          <cell r="A9" t="str">
            <v>A</v>
          </cell>
        </row>
      </sheetData>
      <sheetData sheetId="9792">
        <row r="9">
          <cell r="A9" t="str">
            <v>A</v>
          </cell>
        </row>
      </sheetData>
      <sheetData sheetId="9793">
        <row r="9">
          <cell r="A9" t="str">
            <v>A</v>
          </cell>
        </row>
      </sheetData>
      <sheetData sheetId="9794">
        <row r="9">
          <cell r="A9" t="str">
            <v>A</v>
          </cell>
        </row>
      </sheetData>
      <sheetData sheetId="9795">
        <row r="9">
          <cell r="A9" t="str">
            <v>A</v>
          </cell>
        </row>
      </sheetData>
      <sheetData sheetId="9796">
        <row r="9">
          <cell r="A9" t="str">
            <v>A</v>
          </cell>
        </row>
      </sheetData>
      <sheetData sheetId="9797">
        <row r="9">
          <cell r="A9" t="str">
            <v>A</v>
          </cell>
        </row>
      </sheetData>
      <sheetData sheetId="9798">
        <row r="9">
          <cell r="A9" t="str">
            <v>A</v>
          </cell>
        </row>
      </sheetData>
      <sheetData sheetId="9799">
        <row r="9">
          <cell r="A9" t="str">
            <v>A</v>
          </cell>
        </row>
      </sheetData>
      <sheetData sheetId="9800">
        <row r="9">
          <cell r="A9" t="str">
            <v>A</v>
          </cell>
        </row>
      </sheetData>
      <sheetData sheetId="9801">
        <row r="9">
          <cell r="A9" t="str">
            <v>A</v>
          </cell>
        </row>
      </sheetData>
      <sheetData sheetId="9802">
        <row r="9">
          <cell r="A9" t="str">
            <v>A</v>
          </cell>
        </row>
      </sheetData>
      <sheetData sheetId="9803">
        <row r="9">
          <cell r="A9" t="str">
            <v>A</v>
          </cell>
        </row>
      </sheetData>
      <sheetData sheetId="9804">
        <row r="9">
          <cell r="A9" t="str">
            <v>A</v>
          </cell>
        </row>
      </sheetData>
      <sheetData sheetId="9805">
        <row r="9">
          <cell r="A9" t="str">
            <v>A</v>
          </cell>
        </row>
      </sheetData>
      <sheetData sheetId="9806">
        <row r="9">
          <cell r="A9" t="str">
            <v>A</v>
          </cell>
        </row>
      </sheetData>
      <sheetData sheetId="9807">
        <row r="9">
          <cell r="A9" t="str">
            <v>A</v>
          </cell>
        </row>
      </sheetData>
      <sheetData sheetId="9808">
        <row r="9">
          <cell r="A9" t="str">
            <v>A</v>
          </cell>
        </row>
      </sheetData>
      <sheetData sheetId="9809">
        <row r="9">
          <cell r="A9" t="str">
            <v>A</v>
          </cell>
        </row>
      </sheetData>
      <sheetData sheetId="9810">
        <row r="9">
          <cell r="A9" t="str">
            <v>A</v>
          </cell>
        </row>
      </sheetData>
      <sheetData sheetId="9811">
        <row r="9">
          <cell r="A9" t="str">
            <v>A</v>
          </cell>
        </row>
      </sheetData>
      <sheetData sheetId="9812">
        <row r="9">
          <cell r="A9" t="str">
            <v>A</v>
          </cell>
        </row>
      </sheetData>
      <sheetData sheetId="9813">
        <row r="9">
          <cell r="A9" t="str">
            <v>A</v>
          </cell>
        </row>
      </sheetData>
      <sheetData sheetId="9814">
        <row r="9">
          <cell r="A9" t="str">
            <v>A</v>
          </cell>
        </row>
      </sheetData>
      <sheetData sheetId="9815">
        <row r="9">
          <cell r="A9" t="str">
            <v>A</v>
          </cell>
        </row>
      </sheetData>
      <sheetData sheetId="9816">
        <row r="9">
          <cell r="A9" t="str">
            <v>A</v>
          </cell>
        </row>
      </sheetData>
      <sheetData sheetId="9817">
        <row r="9">
          <cell r="A9" t="str">
            <v>A</v>
          </cell>
        </row>
      </sheetData>
      <sheetData sheetId="9818">
        <row r="9">
          <cell r="A9" t="str">
            <v>A</v>
          </cell>
        </row>
      </sheetData>
      <sheetData sheetId="9819">
        <row r="9">
          <cell r="A9" t="str">
            <v>A</v>
          </cell>
        </row>
      </sheetData>
      <sheetData sheetId="9820">
        <row r="9">
          <cell r="A9" t="str">
            <v>A</v>
          </cell>
        </row>
      </sheetData>
      <sheetData sheetId="9821">
        <row r="9">
          <cell r="A9" t="str">
            <v>A</v>
          </cell>
        </row>
      </sheetData>
      <sheetData sheetId="9822">
        <row r="9">
          <cell r="A9" t="str">
            <v>A</v>
          </cell>
        </row>
      </sheetData>
      <sheetData sheetId="9823">
        <row r="9">
          <cell r="A9" t="str">
            <v>A</v>
          </cell>
        </row>
      </sheetData>
      <sheetData sheetId="9824">
        <row r="9">
          <cell r="A9" t="str">
            <v>A</v>
          </cell>
        </row>
      </sheetData>
      <sheetData sheetId="9825">
        <row r="9">
          <cell r="A9" t="str">
            <v>A</v>
          </cell>
        </row>
      </sheetData>
      <sheetData sheetId="9826">
        <row r="9">
          <cell r="A9" t="str">
            <v>A</v>
          </cell>
        </row>
      </sheetData>
      <sheetData sheetId="9827">
        <row r="9">
          <cell r="A9" t="str">
            <v>A</v>
          </cell>
        </row>
      </sheetData>
      <sheetData sheetId="9828">
        <row r="9">
          <cell r="A9" t="str">
            <v>A</v>
          </cell>
        </row>
      </sheetData>
      <sheetData sheetId="9829">
        <row r="9">
          <cell r="A9" t="str">
            <v>A</v>
          </cell>
        </row>
      </sheetData>
      <sheetData sheetId="9830">
        <row r="9">
          <cell r="A9" t="str">
            <v>A</v>
          </cell>
        </row>
      </sheetData>
      <sheetData sheetId="9831">
        <row r="9">
          <cell r="A9" t="str">
            <v>A</v>
          </cell>
        </row>
      </sheetData>
      <sheetData sheetId="9832">
        <row r="9">
          <cell r="A9" t="str">
            <v>A</v>
          </cell>
        </row>
      </sheetData>
      <sheetData sheetId="9833">
        <row r="9">
          <cell r="A9" t="str">
            <v>A</v>
          </cell>
        </row>
      </sheetData>
      <sheetData sheetId="9834">
        <row r="9">
          <cell r="A9" t="str">
            <v>A</v>
          </cell>
        </row>
      </sheetData>
      <sheetData sheetId="9835">
        <row r="9">
          <cell r="A9" t="str">
            <v>A</v>
          </cell>
        </row>
      </sheetData>
      <sheetData sheetId="9836">
        <row r="9">
          <cell r="A9" t="str">
            <v>A</v>
          </cell>
        </row>
      </sheetData>
      <sheetData sheetId="9837">
        <row r="9">
          <cell r="A9" t="str">
            <v>A</v>
          </cell>
        </row>
      </sheetData>
      <sheetData sheetId="9838">
        <row r="9">
          <cell r="A9" t="str">
            <v>A</v>
          </cell>
        </row>
      </sheetData>
      <sheetData sheetId="9839">
        <row r="9">
          <cell r="A9" t="str">
            <v>A</v>
          </cell>
        </row>
      </sheetData>
      <sheetData sheetId="9840">
        <row r="9">
          <cell r="A9" t="str">
            <v>A</v>
          </cell>
        </row>
      </sheetData>
      <sheetData sheetId="9841">
        <row r="9">
          <cell r="A9" t="str">
            <v>A</v>
          </cell>
        </row>
      </sheetData>
      <sheetData sheetId="9842">
        <row r="9">
          <cell r="A9" t="str">
            <v>A</v>
          </cell>
        </row>
      </sheetData>
      <sheetData sheetId="9843">
        <row r="9">
          <cell r="A9" t="str">
            <v>A</v>
          </cell>
        </row>
      </sheetData>
      <sheetData sheetId="9844">
        <row r="9">
          <cell r="A9" t="str">
            <v>A</v>
          </cell>
        </row>
      </sheetData>
      <sheetData sheetId="9845">
        <row r="9">
          <cell r="A9" t="str">
            <v>A</v>
          </cell>
        </row>
      </sheetData>
      <sheetData sheetId="9846">
        <row r="9">
          <cell r="A9" t="str">
            <v>A</v>
          </cell>
        </row>
      </sheetData>
      <sheetData sheetId="9847">
        <row r="9">
          <cell r="A9" t="str">
            <v>A</v>
          </cell>
        </row>
      </sheetData>
      <sheetData sheetId="9848">
        <row r="9">
          <cell r="A9" t="str">
            <v>A</v>
          </cell>
        </row>
      </sheetData>
      <sheetData sheetId="9849">
        <row r="9">
          <cell r="A9" t="str">
            <v>A</v>
          </cell>
        </row>
      </sheetData>
      <sheetData sheetId="9850">
        <row r="9">
          <cell r="A9" t="str">
            <v>A</v>
          </cell>
        </row>
      </sheetData>
      <sheetData sheetId="9851">
        <row r="9">
          <cell r="A9" t="str">
            <v>A</v>
          </cell>
        </row>
      </sheetData>
      <sheetData sheetId="9852">
        <row r="9">
          <cell r="A9" t="str">
            <v>A</v>
          </cell>
        </row>
      </sheetData>
      <sheetData sheetId="9853">
        <row r="9">
          <cell r="A9" t="str">
            <v>A</v>
          </cell>
        </row>
      </sheetData>
      <sheetData sheetId="9854">
        <row r="9">
          <cell r="A9" t="str">
            <v>A</v>
          </cell>
        </row>
      </sheetData>
      <sheetData sheetId="9855">
        <row r="9">
          <cell r="A9" t="str">
            <v>A</v>
          </cell>
        </row>
      </sheetData>
      <sheetData sheetId="9856">
        <row r="9">
          <cell r="A9" t="str">
            <v>A</v>
          </cell>
        </row>
      </sheetData>
      <sheetData sheetId="9857">
        <row r="9">
          <cell r="A9" t="str">
            <v>A</v>
          </cell>
        </row>
      </sheetData>
      <sheetData sheetId="9858">
        <row r="9">
          <cell r="A9" t="str">
            <v>A</v>
          </cell>
        </row>
      </sheetData>
      <sheetData sheetId="9859">
        <row r="9">
          <cell r="A9" t="str">
            <v>A</v>
          </cell>
        </row>
      </sheetData>
      <sheetData sheetId="9860">
        <row r="9">
          <cell r="A9" t="str">
            <v>A</v>
          </cell>
        </row>
      </sheetData>
      <sheetData sheetId="9861">
        <row r="9">
          <cell r="A9" t="str">
            <v>A</v>
          </cell>
        </row>
      </sheetData>
      <sheetData sheetId="9862">
        <row r="9">
          <cell r="A9" t="str">
            <v>A</v>
          </cell>
        </row>
      </sheetData>
      <sheetData sheetId="9863">
        <row r="9">
          <cell r="A9" t="str">
            <v>A</v>
          </cell>
        </row>
      </sheetData>
      <sheetData sheetId="9864">
        <row r="9">
          <cell r="A9" t="str">
            <v>A</v>
          </cell>
        </row>
      </sheetData>
      <sheetData sheetId="9865">
        <row r="9">
          <cell r="A9" t="str">
            <v>A</v>
          </cell>
        </row>
      </sheetData>
      <sheetData sheetId="9866">
        <row r="9">
          <cell r="A9" t="str">
            <v>A</v>
          </cell>
        </row>
      </sheetData>
      <sheetData sheetId="9867">
        <row r="9">
          <cell r="A9" t="str">
            <v>A</v>
          </cell>
        </row>
      </sheetData>
      <sheetData sheetId="9868">
        <row r="9">
          <cell r="A9" t="str">
            <v>A</v>
          </cell>
        </row>
      </sheetData>
      <sheetData sheetId="9869">
        <row r="9">
          <cell r="A9" t="str">
            <v>A</v>
          </cell>
        </row>
      </sheetData>
      <sheetData sheetId="9870">
        <row r="9">
          <cell r="A9" t="str">
            <v>A</v>
          </cell>
        </row>
      </sheetData>
      <sheetData sheetId="9871">
        <row r="9">
          <cell r="A9" t="str">
            <v>A</v>
          </cell>
        </row>
      </sheetData>
      <sheetData sheetId="9872">
        <row r="9">
          <cell r="A9" t="str">
            <v>A</v>
          </cell>
        </row>
      </sheetData>
      <sheetData sheetId="9873">
        <row r="9">
          <cell r="A9" t="str">
            <v>A</v>
          </cell>
        </row>
      </sheetData>
      <sheetData sheetId="9874">
        <row r="9">
          <cell r="A9" t="str">
            <v>A</v>
          </cell>
        </row>
      </sheetData>
      <sheetData sheetId="9875">
        <row r="9">
          <cell r="A9" t="str">
            <v>A</v>
          </cell>
        </row>
      </sheetData>
      <sheetData sheetId="9876">
        <row r="9">
          <cell r="A9" t="str">
            <v>A</v>
          </cell>
        </row>
      </sheetData>
      <sheetData sheetId="9877">
        <row r="9">
          <cell r="A9" t="str">
            <v>A</v>
          </cell>
        </row>
      </sheetData>
      <sheetData sheetId="9878">
        <row r="9">
          <cell r="A9" t="str">
            <v>A</v>
          </cell>
        </row>
      </sheetData>
      <sheetData sheetId="9879">
        <row r="9">
          <cell r="A9" t="str">
            <v>A</v>
          </cell>
        </row>
      </sheetData>
      <sheetData sheetId="9880">
        <row r="9">
          <cell r="A9" t="str">
            <v>A</v>
          </cell>
        </row>
      </sheetData>
      <sheetData sheetId="9881">
        <row r="9">
          <cell r="A9" t="str">
            <v>A</v>
          </cell>
        </row>
      </sheetData>
      <sheetData sheetId="9882">
        <row r="9">
          <cell r="A9" t="str">
            <v>A</v>
          </cell>
        </row>
      </sheetData>
      <sheetData sheetId="9883">
        <row r="9">
          <cell r="A9" t="str">
            <v>A</v>
          </cell>
        </row>
      </sheetData>
      <sheetData sheetId="9884">
        <row r="9">
          <cell r="A9" t="str">
            <v>A</v>
          </cell>
        </row>
      </sheetData>
      <sheetData sheetId="9885">
        <row r="9">
          <cell r="A9" t="str">
            <v>A</v>
          </cell>
        </row>
      </sheetData>
      <sheetData sheetId="9886">
        <row r="9">
          <cell r="A9" t="str">
            <v>A</v>
          </cell>
        </row>
      </sheetData>
      <sheetData sheetId="9887">
        <row r="9">
          <cell r="A9" t="str">
            <v>A</v>
          </cell>
        </row>
      </sheetData>
      <sheetData sheetId="9888">
        <row r="9">
          <cell r="A9" t="str">
            <v>A</v>
          </cell>
        </row>
      </sheetData>
      <sheetData sheetId="9889">
        <row r="9">
          <cell r="A9" t="str">
            <v>A</v>
          </cell>
        </row>
      </sheetData>
      <sheetData sheetId="9890">
        <row r="9">
          <cell r="A9" t="str">
            <v>A</v>
          </cell>
        </row>
      </sheetData>
      <sheetData sheetId="9891">
        <row r="9">
          <cell r="A9" t="str">
            <v>A</v>
          </cell>
        </row>
      </sheetData>
      <sheetData sheetId="9892">
        <row r="9">
          <cell r="A9" t="str">
            <v>A</v>
          </cell>
        </row>
      </sheetData>
      <sheetData sheetId="9893">
        <row r="9">
          <cell r="A9" t="str">
            <v>A</v>
          </cell>
        </row>
      </sheetData>
      <sheetData sheetId="9894">
        <row r="9">
          <cell r="A9" t="str">
            <v>A</v>
          </cell>
        </row>
      </sheetData>
      <sheetData sheetId="9895">
        <row r="9">
          <cell r="A9" t="str">
            <v>A</v>
          </cell>
        </row>
      </sheetData>
      <sheetData sheetId="9896">
        <row r="9">
          <cell r="A9" t="str">
            <v>A</v>
          </cell>
        </row>
      </sheetData>
      <sheetData sheetId="9897">
        <row r="9">
          <cell r="A9" t="str">
            <v>A</v>
          </cell>
        </row>
      </sheetData>
      <sheetData sheetId="9898">
        <row r="9">
          <cell r="A9" t="str">
            <v>A</v>
          </cell>
        </row>
      </sheetData>
      <sheetData sheetId="9899">
        <row r="9">
          <cell r="A9" t="str">
            <v>A</v>
          </cell>
        </row>
      </sheetData>
      <sheetData sheetId="9900">
        <row r="9">
          <cell r="A9" t="str">
            <v>A</v>
          </cell>
        </row>
      </sheetData>
      <sheetData sheetId="9901">
        <row r="9">
          <cell r="A9" t="str">
            <v>A</v>
          </cell>
        </row>
      </sheetData>
      <sheetData sheetId="9902">
        <row r="9">
          <cell r="A9" t="str">
            <v>A</v>
          </cell>
        </row>
      </sheetData>
      <sheetData sheetId="9903">
        <row r="9">
          <cell r="A9" t="str">
            <v>A</v>
          </cell>
        </row>
      </sheetData>
      <sheetData sheetId="9904">
        <row r="9">
          <cell r="A9" t="str">
            <v>A</v>
          </cell>
        </row>
      </sheetData>
      <sheetData sheetId="9905">
        <row r="9">
          <cell r="A9" t="str">
            <v>A</v>
          </cell>
        </row>
      </sheetData>
      <sheetData sheetId="9906">
        <row r="9">
          <cell r="A9" t="str">
            <v>A</v>
          </cell>
        </row>
      </sheetData>
      <sheetData sheetId="9907">
        <row r="9">
          <cell r="A9" t="str">
            <v>A</v>
          </cell>
        </row>
      </sheetData>
      <sheetData sheetId="9908">
        <row r="9">
          <cell r="A9" t="str">
            <v>A</v>
          </cell>
        </row>
      </sheetData>
      <sheetData sheetId="9909">
        <row r="9">
          <cell r="A9" t="str">
            <v>A</v>
          </cell>
        </row>
      </sheetData>
      <sheetData sheetId="9910">
        <row r="9">
          <cell r="A9" t="str">
            <v>A</v>
          </cell>
        </row>
      </sheetData>
      <sheetData sheetId="9911">
        <row r="9">
          <cell r="A9" t="str">
            <v>A</v>
          </cell>
        </row>
      </sheetData>
      <sheetData sheetId="9912">
        <row r="9">
          <cell r="A9" t="str">
            <v>A</v>
          </cell>
        </row>
      </sheetData>
      <sheetData sheetId="9913">
        <row r="9">
          <cell r="A9" t="str">
            <v>A</v>
          </cell>
        </row>
      </sheetData>
      <sheetData sheetId="9914">
        <row r="9">
          <cell r="A9" t="str">
            <v>A</v>
          </cell>
        </row>
      </sheetData>
      <sheetData sheetId="9915">
        <row r="9">
          <cell r="A9" t="str">
            <v>A</v>
          </cell>
        </row>
      </sheetData>
      <sheetData sheetId="9916">
        <row r="9">
          <cell r="A9" t="str">
            <v>A</v>
          </cell>
        </row>
      </sheetData>
      <sheetData sheetId="9917">
        <row r="9">
          <cell r="A9" t="str">
            <v>A</v>
          </cell>
        </row>
      </sheetData>
      <sheetData sheetId="9918">
        <row r="9">
          <cell r="A9" t="str">
            <v>A</v>
          </cell>
        </row>
      </sheetData>
      <sheetData sheetId="9919">
        <row r="9">
          <cell r="A9" t="str">
            <v>A</v>
          </cell>
        </row>
      </sheetData>
      <sheetData sheetId="9920">
        <row r="9">
          <cell r="A9" t="str">
            <v>A</v>
          </cell>
        </row>
      </sheetData>
      <sheetData sheetId="9921">
        <row r="9">
          <cell r="A9" t="str">
            <v>A</v>
          </cell>
        </row>
      </sheetData>
      <sheetData sheetId="9922">
        <row r="9">
          <cell r="A9" t="str">
            <v>A</v>
          </cell>
        </row>
      </sheetData>
      <sheetData sheetId="9923">
        <row r="9">
          <cell r="A9" t="str">
            <v>A</v>
          </cell>
        </row>
      </sheetData>
      <sheetData sheetId="9924">
        <row r="9">
          <cell r="A9" t="str">
            <v>A</v>
          </cell>
        </row>
      </sheetData>
      <sheetData sheetId="9925">
        <row r="9">
          <cell r="A9" t="str">
            <v>A</v>
          </cell>
        </row>
      </sheetData>
      <sheetData sheetId="9926">
        <row r="9">
          <cell r="A9" t="str">
            <v>A</v>
          </cell>
        </row>
      </sheetData>
      <sheetData sheetId="9927">
        <row r="9">
          <cell r="A9" t="str">
            <v>A</v>
          </cell>
        </row>
      </sheetData>
      <sheetData sheetId="9928">
        <row r="9">
          <cell r="A9" t="str">
            <v>A</v>
          </cell>
        </row>
      </sheetData>
      <sheetData sheetId="9929">
        <row r="9">
          <cell r="A9" t="str">
            <v>A</v>
          </cell>
        </row>
      </sheetData>
      <sheetData sheetId="9930">
        <row r="9">
          <cell r="A9" t="str">
            <v>A</v>
          </cell>
        </row>
      </sheetData>
      <sheetData sheetId="9931">
        <row r="9">
          <cell r="A9" t="str">
            <v>A</v>
          </cell>
        </row>
      </sheetData>
      <sheetData sheetId="9932">
        <row r="9">
          <cell r="A9" t="str">
            <v>A</v>
          </cell>
        </row>
      </sheetData>
      <sheetData sheetId="9933">
        <row r="9">
          <cell r="A9" t="str">
            <v>A</v>
          </cell>
        </row>
      </sheetData>
      <sheetData sheetId="9934">
        <row r="9">
          <cell r="A9" t="str">
            <v>A</v>
          </cell>
        </row>
      </sheetData>
      <sheetData sheetId="9935">
        <row r="9">
          <cell r="A9" t="str">
            <v>A</v>
          </cell>
        </row>
      </sheetData>
      <sheetData sheetId="9936">
        <row r="9">
          <cell r="A9" t="str">
            <v>A</v>
          </cell>
        </row>
      </sheetData>
      <sheetData sheetId="9937">
        <row r="9">
          <cell r="A9" t="str">
            <v>A</v>
          </cell>
        </row>
      </sheetData>
      <sheetData sheetId="9938">
        <row r="9">
          <cell r="A9" t="str">
            <v>A</v>
          </cell>
        </row>
      </sheetData>
      <sheetData sheetId="9939">
        <row r="9">
          <cell r="A9" t="str">
            <v>A</v>
          </cell>
        </row>
      </sheetData>
      <sheetData sheetId="9940">
        <row r="9">
          <cell r="A9" t="str">
            <v>A</v>
          </cell>
        </row>
      </sheetData>
      <sheetData sheetId="9941">
        <row r="9">
          <cell r="A9" t="str">
            <v>A</v>
          </cell>
        </row>
      </sheetData>
      <sheetData sheetId="9942">
        <row r="9">
          <cell r="A9" t="str">
            <v>A</v>
          </cell>
        </row>
      </sheetData>
      <sheetData sheetId="9943">
        <row r="9">
          <cell r="A9" t="str">
            <v>A</v>
          </cell>
        </row>
      </sheetData>
      <sheetData sheetId="9944">
        <row r="9">
          <cell r="A9" t="str">
            <v>A</v>
          </cell>
        </row>
      </sheetData>
      <sheetData sheetId="9945">
        <row r="9">
          <cell r="A9" t="str">
            <v>A</v>
          </cell>
        </row>
      </sheetData>
      <sheetData sheetId="9946">
        <row r="9">
          <cell r="A9" t="str">
            <v>A</v>
          </cell>
        </row>
      </sheetData>
      <sheetData sheetId="9947">
        <row r="9">
          <cell r="A9" t="str">
            <v>A</v>
          </cell>
        </row>
      </sheetData>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ow r="9">
          <cell r="A9" t="str">
            <v>A</v>
          </cell>
        </row>
      </sheetData>
      <sheetData sheetId="9961">
        <row r="9">
          <cell r="A9" t="str">
            <v>A</v>
          </cell>
        </row>
      </sheetData>
      <sheetData sheetId="9962">
        <row r="9">
          <cell r="A9" t="str">
            <v>A</v>
          </cell>
        </row>
      </sheetData>
      <sheetData sheetId="9963">
        <row r="9">
          <cell r="A9" t="str">
            <v>A</v>
          </cell>
        </row>
      </sheetData>
      <sheetData sheetId="9964">
        <row r="9">
          <cell r="A9" t="str">
            <v>A</v>
          </cell>
        </row>
      </sheetData>
      <sheetData sheetId="9965">
        <row r="9">
          <cell r="A9" t="str">
            <v>A</v>
          </cell>
        </row>
      </sheetData>
      <sheetData sheetId="9966">
        <row r="9">
          <cell r="A9" t="str">
            <v>A</v>
          </cell>
        </row>
      </sheetData>
      <sheetData sheetId="9967">
        <row r="9">
          <cell r="A9" t="str">
            <v>A</v>
          </cell>
        </row>
      </sheetData>
      <sheetData sheetId="9968">
        <row r="9">
          <cell r="A9" t="str">
            <v>A</v>
          </cell>
        </row>
      </sheetData>
      <sheetData sheetId="9969">
        <row r="9">
          <cell r="A9" t="str">
            <v>A</v>
          </cell>
        </row>
      </sheetData>
      <sheetData sheetId="9970">
        <row r="9">
          <cell r="A9" t="str">
            <v>A</v>
          </cell>
        </row>
      </sheetData>
      <sheetData sheetId="9971">
        <row r="9">
          <cell r="A9" t="str">
            <v>A</v>
          </cell>
        </row>
      </sheetData>
      <sheetData sheetId="9972">
        <row r="9">
          <cell r="A9" t="str">
            <v>A</v>
          </cell>
        </row>
      </sheetData>
      <sheetData sheetId="9973">
        <row r="9">
          <cell r="A9" t="str">
            <v>A</v>
          </cell>
        </row>
      </sheetData>
      <sheetData sheetId="9974">
        <row r="9">
          <cell r="A9" t="str">
            <v>A</v>
          </cell>
        </row>
      </sheetData>
      <sheetData sheetId="9975">
        <row r="9">
          <cell r="A9" t="str">
            <v>A</v>
          </cell>
        </row>
      </sheetData>
      <sheetData sheetId="9976">
        <row r="9">
          <cell r="A9" t="str">
            <v>A</v>
          </cell>
        </row>
      </sheetData>
      <sheetData sheetId="9977">
        <row r="9">
          <cell r="A9" t="str">
            <v>A</v>
          </cell>
        </row>
      </sheetData>
      <sheetData sheetId="9978">
        <row r="9">
          <cell r="A9" t="str">
            <v>A</v>
          </cell>
        </row>
      </sheetData>
      <sheetData sheetId="9979">
        <row r="9">
          <cell r="A9" t="str">
            <v>A</v>
          </cell>
        </row>
      </sheetData>
      <sheetData sheetId="9980">
        <row r="9">
          <cell r="A9" t="str">
            <v>A</v>
          </cell>
        </row>
      </sheetData>
      <sheetData sheetId="9981">
        <row r="9">
          <cell r="A9" t="str">
            <v>A</v>
          </cell>
        </row>
      </sheetData>
      <sheetData sheetId="9982">
        <row r="9">
          <cell r="A9" t="str">
            <v>A</v>
          </cell>
        </row>
      </sheetData>
      <sheetData sheetId="9983">
        <row r="9">
          <cell r="A9" t="str">
            <v>A</v>
          </cell>
        </row>
      </sheetData>
      <sheetData sheetId="9984">
        <row r="9">
          <cell r="A9" t="str">
            <v>A</v>
          </cell>
        </row>
      </sheetData>
      <sheetData sheetId="9985">
        <row r="9">
          <cell r="A9" t="str">
            <v>A</v>
          </cell>
        </row>
      </sheetData>
      <sheetData sheetId="9986">
        <row r="9">
          <cell r="A9" t="str">
            <v>A</v>
          </cell>
        </row>
      </sheetData>
      <sheetData sheetId="9987">
        <row r="9">
          <cell r="A9" t="str">
            <v>A</v>
          </cell>
        </row>
      </sheetData>
      <sheetData sheetId="9988">
        <row r="9">
          <cell r="A9" t="str">
            <v>A</v>
          </cell>
        </row>
      </sheetData>
      <sheetData sheetId="9989">
        <row r="9">
          <cell r="A9" t="str">
            <v>A</v>
          </cell>
        </row>
      </sheetData>
      <sheetData sheetId="9990">
        <row r="9">
          <cell r="A9" t="str">
            <v>A</v>
          </cell>
        </row>
      </sheetData>
      <sheetData sheetId="9991">
        <row r="9">
          <cell r="A9" t="str">
            <v>A</v>
          </cell>
        </row>
      </sheetData>
      <sheetData sheetId="9992">
        <row r="9">
          <cell r="A9" t="str">
            <v>A</v>
          </cell>
        </row>
      </sheetData>
      <sheetData sheetId="9993">
        <row r="9">
          <cell r="A9" t="str">
            <v>A</v>
          </cell>
        </row>
      </sheetData>
      <sheetData sheetId="9994">
        <row r="9">
          <cell r="A9" t="str">
            <v>A</v>
          </cell>
        </row>
      </sheetData>
      <sheetData sheetId="9995">
        <row r="9">
          <cell r="A9" t="str">
            <v>A</v>
          </cell>
        </row>
      </sheetData>
      <sheetData sheetId="9996">
        <row r="9">
          <cell r="A9" t="str">
            <v>A</v>
          </cell>
        </row>
      </sheetData>
      <sheetData sheetId="9997">
        <row r="9">
          <cell r="A9" t="str">
            <v>A</v>
          </cell>
        </row>
      </sheetData>
      <sheetData sheetId="9998">
        <row r="9">
          <cell r="A9" t="str">
            <v>A</v>
          </cell>
        </row>
      </sheetData>
      <sheetData sheetId="9999">
        <row r="9">
          <cell r="A9" t="str">
            <v>A</v>
          </cell>
        </row>
      </sheetData>
      <sheetData sheetId="10000">
        <row r="9">
          <cell r="A9" t="str">
            <v>A</v>
          </cell>
        </row>
      </sheetData>
      <sheetData sheetId="10001">
        <row r="9">
          <cell r="A9" t="str">
            <v>A</v>
          </cell>
        </row>
      </sheetData>
      <sheetData sheetId="10002">
        <row r="9">
          <cell r="A9" t="str">
            <v>A</v>
          </cell>
        </row>
      </sheetData>
      <sheetData sheetId="10003">
        <row r="9">
          <cell r="A9" t="str">
            <v>A</v>
          </cell>
        </row>
      </sheetData>
      <sheetData sheetId="10004">
        <row r="9">
          <cell r="A9" t="str">
            <v>A</v>
          </cell>
        </row>
      </sheetData>
      <sheetData sheetId="10005">
        <row r="9">
          <cell r="A9" t="str">
            <v>A</v>
          </cell>
        </row>
      </sheetData>
      <sheetData sheetId="10006">
        <row r="9">
          <cell r="A9" t="str">
            <v>A</v>
          </cell>
        </row>
      </sheetData>
      <sheetData sheetId="10007">
        <row r="9">
          <cell r="A9" t="str">
            <v>A</v>
          </cell>
        </row>
      </sheetData>
      <sheetData sheetId="10008">
        <row r="9">
          <cell r="A9" t="str">
            <v>A</v>
          </cell>
        </row>
      </sheetData>
      <sheetData sheetId="10009">
        <row r="9">
          <cell r="A9" t="str">
            <v>A</v>
          </cell>
        </row>
      </sheetData>
      <sheetData sheetId="10010">
        <row r="9">
          <cell r="A9" t="str">
            <v>A</v>
          </cell>
        </row>
      </sheetData>
      <sheetData sheetId="10011">
        <row r="9">
          <cell r="A9" t="str">
            <v>A</v>
          </cell>
        </row>
      </sheetData>
      <sheetData sheetId="10012">
        <row r="9">
          <cell r="A9" t="str">
            <v>A</v>
          </cell>
        </row>
      </sheetData>
      <sheetData sheetId="10013">
        <row r="9">
          <cell r="A9" t="str">
            <v>A</v>
          </cell>
        </row>
      </sheetData>
      <sheetData sheetId="10014">
        <row r="9">
          <cell r="A9" t="str">
            <v>A</v>
          </cell>
        </row>
      </sheetData>
      <sheetData sheetId="10015">
        <row r="9">
          <cell r="A9" t="str">
            <v>A</v>
          </cell>
        </row>
      </sheetData>
      <sheetData sheetId="10016">
        <row r="9">
          <cell r="A9" t="str">
            <v>A</v>
          </cell>
        </row>
      </sheetData>
      <sheetData sheetId="10017">
        <row r="9">
          <cell r="A9" t="str">
            <v>A</v>
          </cell>
        </row>
      </sheetData>
      <sheetData sheetId="10018">
        <row r="9">
          <cell r="A9" t="str">
            <v>A</v>
          </cell>
        </row>
      </sheetData>
      <sheetData sheetId="10019">
        <row r="9">
          <cell r="A9" t="str">
            <v>A</v>
          </cell>
        </row>
      </sheetData>
      <sheetData sheetId="10020">
        <row r="9">
          <cell r="A9" t="str">
            <v>A</v>
          </cell>
        </row>
      </sheetData>
      <sheetData sheetId="10021">
        <row r="9">
          <cell r="A9" t="str">
            <v>A</v>
          </cell>
        </row>
      </sheetData>
      <sheetData sheetId="10022">
        <row r="9">
          <cell r="A9" t="str">
            <v>A</v>
          </cell>
        </row>
      </sheetData>
      <sheetData sheetId="10023">
        <row r="9">
          <cell r="A9" t="str">
            <v>A</v>
          </cell>
        </row>
      </sheetData>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ow r="9">
          <cell r="A9" t="str">
            <v>A</v>
          </cell>
        </row>
      </sheetData>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ow r="9">
          <cell r="A9" t="str">
            <v>A</v>
          </cell>
        </row>
      </sheetData>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ow r="9">
          <cell r="A9" t="str">
            <v>A</v>
          </cell>
        </row>
      </sheetData>
      <sheetData sheetId="10338">
        <row r="9">
          <cell r="A9" t="str">
            <v>A</v>
          </cell>
        </row>
      </sheetData>
      <sheetData sheetId="10339">
        <row r="9">
          <cell r="A9" t="str">
            <v>A</v>
          </cell>
        </row>
      </sheetData>
      <sheetData sheetId="10340">
        <row r="9">
          <cell r="A9" t="str">
            <v>A</v>
          </cell>
        </row>
      </sheetData>
      <sheetData sheetId="10341">
        <row r="9">
          <cell r="A9" t="str">
            <v>A</v>
          </cell>
        </row>
      </sheetData>
      <sheetData sheetId="10342">
        <row r="9">
          <cell r="A9" t="str">
            <v>A</v>
          </cell>
        </row>
      </sheetData>
      <sheetData sheetId="10343">
        <row r="9">
          <cell r="A9" t="str">
            <v>A</v>
          </cell>
        </row>
      </sheetData>
      <sheetData sheetId="10344">
        <row r="9">
          <cell r="A9" t="str">
            <v>A</v>
          </cell>
        </row>
      </sheetData>
      <sheetData sheetId="10345">
        <row r="9">
          <cell r="A9" t="str">
            <v>A</v>
          </cell>
        </row>
      </sheetData>
      <sheetData sheetId="10346">
        <row r="9">
          <cell r="A9" t="str">
            <v>A</v>
          </cell>
        </row>
      </sheetData>
      <sheetData sheetId="10347">
        <row r="9">
          <cell r="A9" t="str">
            <v>A</v>
          </cell>
        </row>
      </sheetData>
      <sheetData sheetId="10348">
        <row r="9">
          <cell r="A9" t="str">
            <v>A</v>
          </cell>
        </row>
      </sheetData>
      <sheetData sheetId="10349">
        <row r="9">
          <cell r="A9" t="str">
            <v>A</v>
          </cell>
        </row>
      </sheetData>
      <sheetData sheetId="10350">
        <row r="9">
          <cell r="A9" t="str">
            <v>A</v>
          </cell>
        </row>
      </sheetData>
      <sheetData sheetId="10351">
        <row r="9">
          <cell r="A9" t="str">
            <v>A</v>
          </cell>
        </row>
      </sheetData>
      <sheetData sheetId="10352">
        <row r="9">
          <cell r="A9" t="str">
            <v>A</v>
          </cell>
        </row>
      </sheetData>
      <sheetData sheetId="10353">
        <row r="9">
          <cell r="A9" t="str">
            <v>A</v>
          </cell>
        </row>
      </sheetData>
      <sheetData sheetId="10354">
        <row r="9">
          <cell r="A9" t="str">
            <v>A</v>
          </cell>
        </row>
      </sheetData>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ow r="9">
          <cell r="A9" t="str">
            <v>A</v>
          </cell>
        </row>
      </sheetData>
      <sheetData sheetId="10432">
        <row r="9">
          <cell r="A9" t="str">
            <v>A</v>
          </cell>
        </row>
      </sheetData>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ow r="9">
          <cell r="A9" t="str">
            <v>A</v>
          </cell>
        </row>
      </sheetData>
      <sheetData sheetId="10473" refreshError="1"/>
      <sheetData sheetId="10474" refreshError="1"/>
      <sheetData sheetId="10475" refreshError="1"/>
      <sheetData sheetId="10476" refreshError="1"/>
      <sheetData sheetId="10477"/>
      <sheetData sheetId="10478" refreshError="1"/>
      <sheetData sheetId="10479" refreshError="1"/>
      <sheetData sheetId="10480" refreshError="1"/>
      <sheetData sheetId="10481" refreshError="1"/>
      <sheetData sheetId="10482"/>
      <sheetData sheetId="10483"/>
      <sheetData sheetId="10484"/>
      <sheetData sheetId="10485">
        <row r="9">
          <cell r="A9" t="str">
            <v>A</v>
          </cell>
        </row>
      </sheetData>
      <sheetData sheetId="10486">
        <row r="9">
          <cell r="A9" t="str">
            <v>A</v>
          </cell>
        </row>
      </sheetData>
      <sheetData sheetId="10487">
        <row r="9">
          <cell r="A9" t="str">
            <v>A</v>
          </cell>
        </row>
      </sheetData>
      <sheetData sheetId="10488">
        <row r="9">
          <cell r="A9" t="str">
            <v>A</v>
          </cell>
        </row>
      </sheetData>
      <sheetData sheetId="10489">
        <row r="9">
          <cell r="A9" t="str">
            <v>A</v>
          </cell>
        </row>
      </sheetData>
      <sheetData sheetId="10490">
        <row r="9">
          <cell r="A9" t="str">
            <v>A</v>
          </cell>
        </row>
      </sheetData>
      <sheetData sheetId="10491">
        <row r="9">
          <cell r="A9" t="str">
            <v>A</v>
          </cell>
        </row>
      </sheetData>
      <sheetData sheetId="10492">
        <row r="9">
          <cell r="A9" t="str">
            <v>A</v>
          </cell>
        </row>
      </sheetData>
      <sheetData sheetId="10493">
        <row r="9">
          <cell r="A9" t="str">
            <v>A</v>
          </cell>
        </row>
      </sheetData>
      <sheetData sheetId="10494">
        <row r="9">
          <cell r="A9" t="str">
            <v>A</v>
          </cell>
        </row>
      </sheetData>
      <sheetData sheetId="10495">
        <row r="9">
          <cell r="A9" t="str">
            <v>A</v>
          </cell>
        </row>
      </sheetData>
      <sheetData sheetId="10496">
        <row r="9">
          <cell r="A9" t="str">
            <v>A</v>
          </cell>
        </row>
      </sheetData>
      <sheetData sheetId="10497">
        <row r="9">
          <cell r="A9" t="str">
            <v>A</v>
          </cell>
        </row>
      </sheetData>
      <sheetData sheetId="10498">
        <row r="9">
          <cell r="A9" t="str">
            <v>A</v>
          </cell>
        </row>
      </sheetData>
      <sheetData sheetId="10499">
        <row r="9">
          <cell r="A9" t="str">
            <v>A</v>
          </cell>
        </row>
      </sheetData>
      <sheetData sheetId="10500">
        <row r="9">
          <cell r="A9" t="str">
            <v>A</v>
          </cell>
        </row>
      </sheetData>
      <sheetData sheetId="10501">
        <row r="9">
          <cell r="A9" t="str">
            <v>A</v>
          </cell>
        </row>
      </sheetData>
      <sheetData sheetId="10502">
        <row r="9">
          <cell r="A9" t="str">
            <v>A</v>
          </cell>
        </row>
      </sheetData>
      <sheetData sheetId="10503">
        <row r="9">
          <cell r="A9" t="str">
            <v>A</v>
          </cell>
        </row>
      </sheetData>
      <sheetData sheetId="10504">
        <row r="9">
          <cell r="A9" t="str">
            <v>A</v>
          </cell>
        </row>
      </sheetData>
      <sheetData sheetId="10505">
        <row r="9">
          <cell r="A9" t="str">
            <v>A</v>
          </cell>
        </row>
      </sheetData>
      <sheetData sheetId="10506">
        <row r="9">
          <cell r="A9" t="str">
            <v>A</v>
          </cell>
        </row>
      </sheetData>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refreshError="1"/>
      <sheetData sheetId="10524" refreshError="1"/>
      <sheetData sheetId="10525">
        <row r="9">
          <cell r="A9" t="str">
            <v>A</v>
          </cell>
        </row>
      </sheetData>
      <sheetData sheetId="10526" refreshError="1"/>
      <sheetData sheetId="10527" refreshError="1"/>
      <sheetData sheetId="10528" refreshError="1"/>
      <sheetData sheetId="10529" refreshError="1"/>
      <sheetData sheetId="10530"/>
      <sheetData sheetId="10531" refreshError="1"/>
      <sheetData sheetId="10532" refreshError="1"/>
      <sheetData sheetId="10533" refreshError="1"/>
      <sheetData sheetId="10534" refreshError="1"/>
      <sheetData sheetId="10535" refreshError="1"/>
      <sheetData sheetId="10536"/>
      <sheetData sheetId="10537"/>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ow r="9">
          <cell r="A9" t="str">
            <v>A</v>
          </cell>
        </row>
      </sheetData>
      <sheetData sheetId="10546">
        <row r="9">
          <cell r="A9" t="str">
            <v>A</v>
          </cell>
        </row>
      </sheetData>
      <sheetData sheetId="10547">
        <row r="9">
          <cell r="A9" t="str">
            <v>A</v>
          </cell>
        </row>
      </sheetData>
      <sheetData sheetId="10548">
        <row r="9">
          <cell r="A9" t="str">
            <v>A</v>
          </cell>
        </row>
      </sheetData>
      <sheetData sheetId="10549">
        <row r="9">
          <cell r="A9" t="str">
            <v>A</v>
          </cell>
        </row>
      </sheetData>
      <sheetData sheetId="10550">
        <row r="9">
          <cell r="A9" t="str">
            <v>A</v>
          </cell>
        </row>
      </sheetData>
      <sheetData sheetId="10551">
        <row r="9">
          <cell r="A9" t="str">
            <v>A</v>
          </cell>
        </row>
      </sheetData>
      <sheetData sheetId="10552">
        <row r="9">
          <cell r="A9" t="str">
            <v>A</v>
          </cell>
        </row>
      </sheetData>
      <sheetData sheetId="10553">
        <row r="9">
          <cell r="A9" t="str">
            <v>A</v>
          </cell>
        </row>
      </sheetData>
      <sheetData sheetId="10554">
        <row r="9">
          <cell r="A9" t="str">
            <v>A</v>
          </cell>
        </row>
      </sheetData>
      <sheetData sheetId="10555">
        <row r="9">
          <cell r="A9" t="str">
            <v>A</v>
          </cell>
        </row>
      </sheetData>
      <sheetData sheetId="10556">
        <row r="9">
          <cell r="A9" t="str">
            <v>A</v>
          </cell>
        </row>
      </sheetData>
      <sheetData sheetId="10557">
        <row r="9">
          <cell r="A9" t="str">
            <v>A</v>
          </cell>
        </row>
      </sheetData>
      <sheetData sheetId="10558">
        <row r="9">
          <cell r="A9" t="str">
            <v>A</v>
          </cell>
        </row>
      </sheetData>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ow r="9">
          <cell r="A9" t="str">
            <v>A</v>
          </cell>
        </row>
      </sheetData>
      <sheetData sheetId="10591">
        <row r="9">
          <cell r="A9" t="str">
            <v>A</v>
          </cell>
        </row>
      </sheetData>
      <sheetData sheetId="10592"/>
      <sheetData sheetId="10593"/>
      <sheetData sheetId="10594"/>
      <sheetData sheetId="10595"/>
      <sheetData sheetId="10596">
        <row r="9">
          <cell r="A9" t="str">
            <v>A</v>
          </cell>
        </row>
      </sheetData>
      <sheetData sheetId="10597"/>
      <sheetData sheetId="10598"/>
      <sheetData sheetId="10599"/>
      <sheetData sheetId="10600"/>
      <sheetData sheetId="10601"/>
      <sheetData sheetId="10602"/>
      <sheetData sheetId="10603"/>
      <sheetData sheetId="10604"/>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ow r="9">
          <cell r="A9" t="str">
            <v>A</v>
          </cell>
        </row>
      </sheetData>
      <sheetData sheetId="10624">
        <row r="9">
          <cell r="A9" t="str">
            <v>A</v>
          </cell>
        </row>
      </sheetData>
      <sheetData sheetId="10625">
        <row r="9">
          <cell r="A9" t="str">
            <v>A</v>
          </cell>
        </row>
      </sheetData>
      <sheetData sheetId="10626">
        <row r="9">
          <cell r="A9" t="str">
            <v>A</v>
          </cell>
        </row>
      </sheetData>
      <sheetData sheetId="10627">
        <row r="9">
          <cell r="A9" t="str">
            <v>A</v>
          </cell>
        </row>
      </sheetData>
      <sheetData sheetId="10628">
        <row r="9">
          <cell r="A9" t="str">
            <v>A</v>
          </cell>
        </row>
      </sheetData>
      <sheetData sheetId="10629">
        <row r="9">
          <cell r="A9" t="str">
            <v>A</v>
          </cell>
        </row>
      </sheetData>
      <sheetData sheetId="10630">
        <row r="9">
          <cell r="A9" t="str">
            <v>A</v>
          </cell>
        </row>
      </sheetData>
      <sheetData sheetId="10631">
        <row r="9">
          <cell r="A9" t="str">
            <v>A</v>
          </cell>
        </row>
      </sheetData>
      <sheetData sheetId="10632">
        <row r="9">
          <cell r="A9" t="str">
            <v>A</v>
          </cell>
        </row>
      </sheetData>
      <sheetData sheetId="10633">
        <row r="9">
          <cell r="A9" t="str">
            <v>A</v>
          </cell>
        </row>
      </sheetData>
      <sheetData sheetId="10634">
        <row r="9">
          <cell r="A9" t="str">
            <v>A</v>
          </cell>
        </row>
      </sheetData>
      <sheetData sheetId="10635">
        <row r="9">
          <cell r="A9" t="str">
            <v>A</v>
          </cell>
        </row>
      </sheetData>
      <sheetData sheetId="10636">
        <row r="9">
          <cell r="A9" t="str">
            <v>A</v>
          </cell>
        </row>
      </sheetData>
      <sheetData sheetId="10637">
        <row r="9">
          <cell r="A9" t="str">
            <v>A</v>
          </cell>
        </row>
      </sheetData>
      <sheetData sheetId="10638">
        <row r="9">
          <cell r="A9" t="str">
            <v>A</v>
          </cell>
        </row>
      </sheetData>
      <sheetData sheetId="10639">
        <row r="9">
          <cell r="A9" t="str">
            <v>A</v>
          </cell>
        </row>
      </sheetData>
      <sheetData sheetId="10640">
        <row r="9">
          <cell r="A9" t="str">
            <v>A</v>
          </cell>
        </row>
      </sheetData>
      <sheetData sheetId="10641">
        <row r="9">
          <cell r="A9" t="str">
            <v>A</v>
          </cell>
        </row>
      </sheetData>
      <sheetData sheetId="10642">
        <row r="9">
          <cell r="A9" t="str">
            <v>A</v>
          </cell>
        </row>
      </sheetData>
      <sheetData sheetId="10643">
        <row r="9">
          <cell r="A9" t="str">
            <v>A</v>
          </cell>
        </row>
      </sheetData>
      <sheetData sheetId="10644">
        <row r="9">
          <cell r="A9" t="str">
            <v>A</v>
          </cell>
        </row>
      </sheetData>
      <sheetData sheetId="10645"/>
      <sheetData sheetId="10646"/>
      <sheetData sheetId="10647"/>
      <sheetData sheetId="10648"/>
      <sheetData sheetId="10649"/>
      <sheetData sheetId="10650">
        <row r="9">
          <cell r="A9" t="str">
            <v>A</v>
          </cell>
        </row>
      </sheetData>
      <sheetData sheetId="10651">
        <row r="9">
          <cell r="A9" t="str">
            <v>A</v>
          </cell>
        </row>
      </sheetData>
      <sheetData sheetId="10652">
        <row r="9">
          <cell r="A9" t="str">
            <v>A</v>
          </cell>
        </row>
      </sheetData>
      <sheetData sheetId="10653" refreshError="1"/>
      <sheetData sheetId="10654" refreshError="1"/>
      <sheetData sheetId="10655"/>
      <sheetData sheetId="10656"/>
      <sheetData sheetId="10657"/>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sheetData sheetId="10669" refreshError="1"/>
      <sheetData sheetId="10670" refreshError="1"/>
      <sheetData sheetId="10671" refreshError="1"/>
      <sheetData sheetId="10672" refreshError="1"/>
      <sheetData sheetId="10673" refreshError="1"/>
      <sheetData sheetId="10674" refreshError="1"/>
      <sheetData sheetId="10675"/>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sheetData sheetId="10686"/>
      <sheetData sheetId="10687"/>
      <sheetData sheetId="10688"/>
      <sheetData sheetId="10689" refreshError="1"/>
      <sheetData sheetId="10690" refreshError="1"/>
      <sheetData sheetId="10691" refreshError="1"/>
      <sheetData sheetId="10692" refreshError="1"/>
      <sheetData sheetId="10693" refreshError="1"/>
      <sheetData sheetId="10694"/>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sheetData sheetId="10718" refreshError="1"/>
      <sheetData sheetId="10719"/>
      <sheetData sheetId="10720"/>
      <sheetData sheetId="10721"/>
      <sheetData sheetId="10722">
        <row r="9">
          <cell r="A9" t="str">
            <v>A</v>
          </cell>
        </row>
      </sheetData>
      <sheetData sheetId="10723" refreshError="1"/>
      <sheetData sheetId="10724" refreshError="1"/>
      <sheetData sheetId="10725" refreshError="1"/>
      <sheetData sheetId="10726" refreshError="1"/>
      <sheetData sheetId="10727"/>
      <sheetData sheetId="10728"/>
      <sheetData sheetId="10729" refreshError="1"/>
      <sheetData sheetId="10730" refreshError="1"/>
      <sheetData sheetId="10731"/>
      <sheetData sheetId="10732"/>
      <sheetData sheetId="10733"/>
      <sheetData sheetId="10734"/>
      <sheetData sheetId="10735"/>
      <sheetData sheetId="10736"/>
      <sheetData sheetId="10737"/>
      <sheetData sheetId="10738"/>
      <sheetData sheetId="10739"/>
      <sheetData sheetId="10740" refreshError="1"/>
      <sheetData sheetId="10741" refreshError="1"/>
      <sheetData sheetId="10742">
        <row r="9">
          <cell r="A9" t="str">
            <v>A</v>
          </cell>
        </row>
      </sheetData>
      <sheetData sheetId="10743">
        <row r="9">
          <cell r="A9" t="str">
            <v>A</v>
          </cell>
        </row>
      </sheetData>
      <sheetData sheetId="10744">
        <row r="9">
          <cell r="A9" t="str">
            <v>A</v>
          </cell>
        </row>
      </sheetData>
      <sheetData sheetId="10745">
        <row r="9">
          <cell r="A9" t="str">
            <v>A</v>
          </cell>
        </row>
      </sheetData>
      <sheetData sheetId="10746">
        <row r="9">
          <cell r="A9" t="str">
            <v>A</v>
          </cell>
        </row>
      </sheetData>
      <sheetData sheetId="10747">
        <row r="9">
          <cell r="A9" t="str">
            <v>A</v>
          </cell>
        </row>
      </sheetData>
      <sheetData sheetId="10748">
        <row r="9">
          <cell r="A9" t="str">
            <v>A</v>
          </cell>
        </row>
      </sheetData>
      <sheetData sheetId="10749">
        <row r="9">
          <cell r="A9" t="str">
            <v>A</v>
          </cell>
        </row>
      </sheetData>
      <sheetData sheetId="10750">
        <row r="9">
          <cell r="A9" t="str">
            <v>A</v>
          </cell>
        </row>
      </sheetData>
      <sheetData sheetId="10751">
        <row r="9">
          <cell r="A9" t="str">
            <v>A</v>
          </cell>
        </row>
      </sheetData>
      <sheetData sheetId="10752">
        <row r="9">
          <cell r="A9" t="str">
            <v>A</v>
          </cell>
        </row>
      </sheetData>
      <sheetData sheetId="10753">
        <row r="9">
          <cell r="A9" t="str">
            <v>A</v>
          </cell>
        </row>
      </sheetData>
      <sheetData sheetId="10754">
        <row r="9">
          <cell r="A9" t="str">
            <v>A</v>
          </cell>
        </row>
      </sheetData>
      <sheetData sheetId="10755">
        <row r="9">
          <cell r="A9" t="str">
            <v>A</v>
          </cell>
        </row>
      </sheetData>
      <sheetData sheetId="10756">
        <row r="9">
          <cell r="A9" t="str">
            <v>A</v>
          </cell>
        </row>
      </sheetData>
      <sheetData sheetId="10757">
        <row r="9">
          <cell r="A9" t="str">
            <v>A</v>
          </cell>
        </row>
      </sheetData>
      <sheetData sheetId="10758">
        <row r="9">
          <cell r="A9" t="str">
            <v>A</v>
          </cell>
        </row>
      </sheetData>
      <sheetData sheetId="10759">
        <row r="9">
          <cell r="A9" t="str">
            <v>A</v>
          </cell>
        </row>
      </sheetData>
      <sheetData sheetId="10760">
        <row r="9">
          <cell r="A9" t="str">
            <v>A</v>
          </cell>
        </row>
      </sheetData>
      <sheetData sheetId="10761">
        <row r="9">
          <cell r="A9" t="str">
            <v>A</v>
          </cell>
        </row>
      </sheetData>
      <sheetData sheetId="10762">
        <row r="9">
          <cell r="A9" t="str">
            <v>A</v>
          </cell>
        </row>
      </sheetData>
      <sheetData sheetId="10763">
        <row r="9">
          <cell r="A9" t="str">
            <v>A</v>
          </cell>
        </row>
      </sheetData>
      <sheetData sheetId="10764">
        <row r="9">
          <cell r="A9" t="str">
            <v>A</v>
          </cell>
        </row>
      </sheetData>
      <sheetData sheetId="10765">
        <row r="9">
          <cell r="A9" t="str">
            <v>A</v>
          </cell>
        </row>
      </sheetData>
      <sheetData sheetId="10766">
        <row r="9">
          <cell r="A9" t="str">
            <v>A</v>
          </cell>
        </row>
      </sheetData>
      <sheetData sheetId="10767">
        <row r="9">
          <cell r="A9" t="str">
            <v>A</v>
          </cell>
        </row>
      </sheetData>
      <sheetData sheetId="10768">
        <row r="9">
          <cell r="A9" t="str">
            <v>A</v>
          </cell>
        </row>
      </sheetData>
      <sheetData sheetId="10769">
        <row r="9">
          <cell r="A9" t="str">
            <v>A</v>
          </cell>
        </row>
      </sheetData>
      <sheetData sheetId="10770">
        <row r="9">
          <cell r="A9" t="str">
            <v>A</v>
          </cell>
        </row>
      </sheetData>
      <sheetData sheetId="10771">
        <row r="9">
          <cell r="A9" t="str">
            <v>A</v>
          </cell>
        </row>
      </sheetData>
      <sheetData sheetId="10772">
        <row r="9">
          <cell r="A9" t="str">
            <v>A</v>
          </cell>
        </row>
      </sheetData>
      <sheetData sheetId="10773">
        <row r="9">
          <cell r="A9" t="str">
            <v>A</v>
          </cell>
        </row>
      </sheetData>
      <sheetData sheetId="10774">
        <row r="9">
          <cell r="A9" t="str">
            <v>A</v>
          </cell>
        </row>
      </sheetData>
      <sheetData sheetId="10775">
        <row r="9">
          <cell r="A9" t="str">
            <v>A</v>
          </cell>
        </row>
      </sheetData>
      <sheetData sheetId="10776">
        <row r="9">
          <cell r="A9" t="str">
            <v>A</v>
          </cell>
        </row>
      </sheetData>
      <sheetData sheetId="10777">
        <row r="9">
          <cell r="A9" t="str">
            <v>A</v>
          </cell>
        </row>
      </sheetData>
      <sheetData sheetId="10778">
        <row r="9">
          <cell r="A9" t="str">
            <v>A</v>
          </cell>
        </row>
      </sheetData>
      <sheetData sheetId="10779">
        <row r="9">
          <cell r="A9" t="str">
            <v>A</v>
          </cell>
        </row>
      </sheetData>
      <sheetData sheetId="10780">
        <row r="9">
          <cell r="A9" t="str">
            <v>A</v>
          </cell>
        </row>
      </sheetData>
      <sheetData sheetId="10781">
        <row r="9">
          <cell r="A9" t="str">
            <v>A</v>
          </cell>
        </row>
      </sheetData>
      <sheetData sheetId="10782">
        <row r="9">
          <cell r="A9" t="str">
            <v>A</v>
          </cell>
        </row>
      </sheetData>
      <sheetData sheetId="10783">
        <row r="9">
          <cell r="A9" t="str">
            <v>A</v>
          </cell>
        </row>
      </sheetData>
      <sheetData sheetId="10784">
        <row r="9">
          <cell r="A9" t="str">
            <v>A</v>
          </cell>
        </row>
      </sheetData>
      <sheetData sheetId="10785" refreshError="1"/>
      <sheetData sheetId="10786">
        <row r="9">
          <cell r="A9" t="str">
            <v>A</v>
          </cell>
        </row>
      </sheetData>
      <sheetData sheetId="10787">
        <row r="9">
          <cell r="A9" t="str">
            <v>A</v>
          </cell>
        </row>
      </sheetData>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ow r="9">
          <cell r="A9" t="str">
            <v>A</v>
          </cell>
        </row>
      </sheetData>
      <sheetData sheetId="10797">
        <row r="9">
          <cell r="A9" t="str">
            <v>A</v>
          </cell>
        </row>
      </sheetData>
      <sheetData sheetId="10798">
        <row r="9">
          <cell r="A9" t="str">
            <v>A</v>
          </cell>
        </row>
      </sheetData>
      <sheetData sheetId="10799">
        <row r="9">
          <cell r="A9" t="str">
            <v>A</v>
          </cell>
        </row>
      </sheetData>
      <sheetData sheetId="10800">
        <row r="9">
          <cell r="A9" t="str">
            <v>A</v>
          </cell>
        </row>
      </sheetData>
      <sheetData sheetId="10801">
        <row r="9">
          <cell r="A9" t="str">
            <v>A</v>
          </cell>
        </row>
      </sheetData>
      <sheetData sheetId="10802" refreshError="1"/>
      <sheetData sheetId="10803">
        <row r="9">
          <cell r="A9" t="str">
            <v>A</v>
          </cell>
        </row>
      </sheetData>
      <sheetData sheetId="10804">
        <row r="9">
          <cell r="A9" t="str">
            <v>A</v>
          </cell>
        </row>
      </sheetData>
      <sheetData sheetId="10805">
        <row r="9">
          <cell r="A9" t="str">
            <v>A</v>
          </cell>
        </row>
      </sheetData>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ow r="9">
          <cell r="A9" t="str">
            <v>A</v>
          </cell>
        </row>
      </sheetData>
      <sheetData sheetId="10818">
        <row r="9">
          <cell r="A9" t="str">
            <v>A</v>
          </cell>
        </row>
      </sheetData>
      <sheetData sheetId="10819">
        <row r="9">
          <cell r="A9" t="str">
            <v>A</v>
          </cell>
        </row>
      </sheetData>
      <sheetData sheetId="10820">
        <row r="9">
          <cell r="A9" t="str">
            <v>A</v>
          </cell>
        </row>
      </sheetData>
      <sheetData sheetId="10821">
        <row r="9">
          <cell r="A9" t="str">
            <v>A</v>
          </cell>
        </row>
      </sheetData>
      <sheetData sheetId="10822">
        <row r="9">
          <cell r="A9" t="str">
            <v>A</v>
          </cell>
        </row>
      </sheetData>
      <sheetData sheetId="10823">
        <row r="9">
          <cell r="A9" t="str">
            <v>A</v>
          </cell>
        </row>
      </sheetData>
      <sheetData sheetId="10824">
        <row r="9">
          <cell r="A9" t="str">
            <v>A</v>
          </cell>
        </row>
      </sheetData>
      <sheetData sheetId="10825" refreshError="1"/>
      <sheetData sheetId="10826" refreshError="1"/>
      <sheetData sheetId="10827" refreshError="1"/>
      <sheetData sheetId="10828" refreshError="1"/>
      <sheetData sheetId="10829" refreshError="1"/>
      <sheetData sheetId="10830" refreshError="1"/>
      <sheetData sheetId="10831">
        <row r="9">
          <cell r="A9" t="str">
            <v>A</v>
          </cell>
        </row>
      </sheetData>
      <sheetData sheetId="10832">
        <row r="9">
          <cell r="A9" t="str">
            <v>A</v>
          </cell>
        </row>
      </sheetData>
      <sheetData sheetId="10833">
        <row r="9">
          <cell r="A9" t="str">
            <v>A</v>
          </cell>
        </row>
      </sheetData>
      <sheetData sheetId="10834">
        <row r="9">
          <cell r="A9" t="str">
            <v>A</v>
          </cell>
        </row>
      </sheetData>
      <sheetData sheetId="10835">
        <row r="9">
          <cell r="A9" t="str">
            <v>A</v>
          </cell>
        </row>
      </sheetData>
      <sheetData sheetId="10836">
        <row r="9">
          <cell r="A9" t="str">
            <v>A</v>
          </cell>
        </row>
      </sheetData>
      <sheetData sheetId="10837">
        <row r="9">
          <cell r="A9" t="str">
            <v>A</v>
          </cell>
        </row>
      </sheetData>
      <sheetData sheetId="10838">
        <row r="9">
          <cell r="A9" t="str">
            <v>A</v>
          </cell>
        </row>
      </sheetData>
      <sheetData sheetId="10839">
        <row r="9">
          <cell r="A9" t="str">
            <v>A</v>
          </cell>
        </row>
      </sheetData>
      <sheetData sheetId="10840">
        <row r="9">
          <cell r="A9" t="str">
            <v>A</v>
          </cell>
        </row>
      </sheetData>
      <sheetData sheetId="10841" refreshError="1"/>
      <sheetData sheetId="10842">
        <row r="9">
          <cell r="A9" t="str">
            <v>A</v>
          </cell>
        </row>
      </sheetData>
      <sheetData sheetId="10843">
        <row r="9">
          <cell r="A9" t="str">
            <v>A</v>
          </cell>
        </row>
      </sheetData>
      <sheetData sheetId="10844">
        <row r="9">
          <cell r="A9" t="str">
            <v>A</v>
          </cell>
        </row>
      </sheetData>
      <sheetData sheetId="10845">
        <row r="9">
          <cell r="A9" t="str">
            <v>A</v>
          </cell>
        </row>
      </sheetData>
      <sheetData sheetId="10846" refreshError="1"/>
      <sheetData sheetId="10847">
        <row r="9">
          <cell r="A9" t="str">
            <v>A</v>
          </cell>
        </row>
      </sheetData>
      <sheetData sheetId="10848">
        <row r="9">
          <cell r="A9" t="str">
            <v>A</v>
          </cell>
        </row>
      </sheetData>
      <sheetData sheetId="10849" refreshError="1"/>
      <sheetData sheetId="10850">
        <row r="9">
          <cell r="A9" t="str">
            <v>A</v>
          </cell>
        </row>
      </sheetData>
      <sheetData sheetId="10851">
        <row r="9">
          <cell r="A9" t="str">
            <v>A</v>
          </cell>
        </row>
      </sheetData>
      <sheetData sheetId="10852">
        <row r="9">
          <cell r="A9" t="str">
            <v>A</v>
          </cell>
        </row>
      </sheetData>
      <sheetData sheetId="10853">
        <row r="9">
          <cell r="A9" t="str">
            <v>A</v>
          </cell>
        </row>
      </sheetData>
      <sheetData sheetId="10854">
        <row r="9">
          <cell r="A9" t="str">
            <v>A</v>
          </cell>
        </row>
      </sheetData>
      <sheetData sheetId="10855">
        <row r="9">
          <cell r="A9" t="str">
            <v>A</v>
          </cell>
        </row>
      </sheetData>
      <sheetData sheetId="10856">
        <row r="9">
          <cell r="A9" t="str">
            <v>A</v>
          </cell>
        </row>
      </sheetData>
      <sheetData sheetId="10857">
        <row r="9">
          <cell r="A9" t="str">
            <v>A</v>
          </cell>
        </row>
      </sheetData>
      <sheetData sheetId="10858">
        <row r="9">
          <cell r="A9" t="str">
            <v>A</v>
          </cell>
        </row>
      </sheetData>
      <sheetData sheetId="10859">
        <row r="9">
          <cell r="A9" t="str">
            <v>A</v>
          </cell>
        </row>
      </sheetData>
      <sheetData sheetId="10860">
        <row r="9">
          <cell r="A9" t="str">
            <v>A</v>
          </cell>
        </row>
      </sheetData>
      <sheetData sheetId="10861"/>
      <sheetData sheetId="10862">
        <row r="9">
          <cell r="A9" t="str">
            <v>A</v>
          </cell>
        </row>
      </sheetData>
      <sheetData sheetId="10863">
        <row r="9">
          <cell r="A9" t="str">
            <v>A</v>
          </cell>
        </row>
      </sheetData>
      <sheetData sheetId="10864">
        <row r="9">
          <cell r="A9" t="str">
            <v>A</v>
          </cell>
        </row>
      </sheetData>
      <sheetData sheetId="10865">
        <row r="9">
          <cell r="A9" t="str">
            <v>A</v>
          </cell>
        </row>
      </sheetData>
      <sheetData sheetId="10866">
        <row r="9">
          <cell r="A9" t="str">
            <v>A</v>
          </cell>
        </row>
      </sheetData>
      <sheetData sheetId="10867">
        <row r="9">
          <cell r="A9" t="str">
            <v>A</v>
          </cell>
        </row>
      </sheetData>
      <sheetData sheetId="10868">
        <row r="9">
          <cell r="A9" t="str">
            <v>A</v>
          </cell>
        </row>
      </sheetData>
      <sheetData sheetId="10869">
        <row r="9">
          <cell r="A9" t="str">
            <v>A</v>
          </cell>
        </row>
      </sheetData>
      <sheetData sheetId="10870">
        <row r="9">
          <cell r="A9" t="str">
            <v>A</v>
          </cell>
        </row>
      </sheetData>
      <sheetData sheetId="10871">
        <row r="9">
          <cell r="A9" t="str">
            <v>A</v>
          </cell>
        </row>
      </sheetData>
      <sheetData sheetId="10872">
        <row r="9">
          <cell r="A9" t="str">
            <v>A</v>
          </cell>
        </row>
      </sheetData>
      <sheetData sheetId="10873">
        <row r="9">
          <cell r="A9" t="str">
            <v>A</v>
          </cell>
        </row>
      </sheetData>
      <sheetData sheetId="10874">
        <row r="9">
          <cell r="A9" t="str">
            <v>A</v>
          </cell>
        </row>
      </sheetData>
      <sheetData sheetId="10875">
        <row r="9">
          <cell r="A9" t="str">
            <v>A</v>
          </cell>
        </row>
      </sheetData>
      <sheetData sheetId="10876">
        <row r="9">
          <cell r="A9" t="str">
            <v>A</v>
          </cell>
        </row>
      </sheetData>
      <sheetData sheetId="10877">
        <row r="9">
          <cell r="A9" t="str">
            <v>A</v>
          </cell>
        </row>
      </sheetData>
      <sheetData sheetId="10878">
        <row r="9">
          <cell r="A9" t="str">
            <v>A</v>
          </cell>
        </row>
      </sheetData>
      <sheetData sheetId="10879">
        <row r="9">
          <cell r="A9" t="str">
            <v>A</v>
          </cell>
        </row>
      </sheetData>
      <sheetData sheetId="10880">
        <row r="9">
          <cell r="A9" t="str">
            <v>A</v>
          </cell>
        </row>
      </sheetData>
      <sheetData sheetId="10881">
        <row r="9">
          <cell r="A9" t="str">
            <v>A</v>
          </cell>
        </row>
      </sheetData>
      <sheetData sheetId="10882">
        <row r="9">
          <cell r="A9" t="str">
            <v>A</v>
          </cell>
        </row>
      </sheetData>
      <sheetData sheetId="10883">
        <row r="9">
          <cell r="A9" t="str">
            <v>A</v>
          </cell>
        </row>
      </sheetData>
      <sheetData sheetId="10884">
        <row r="9">
          <cell r="A9" t="str">
            <v>A</v>
          </cell>
        </row>
      </sheetData>
      <sheetData sheetId="10885">
        <row r="9">
          <cell r="A9" t="str">
            <v>A</v>
          </cell>
        </row>
      </sheetData>
      <sheetData sheetId="10886">
        <row r="9">
          <cell r="A9" t="str">
            <v>A</v>
          </cell>
        </row>
      </sheetData>
      <sheetData sheetId="10887">
        <row r="9">
          <cell r="A9" t="str">
            <v>A</v>
          </cell>
        </row>
      </sheetData>
      <sheetData sheetId="10888">
        <row r="9">
          <cell r="A9" t="str">
            <v>A</v>
          </cell>
        </row>
      </sheetData>
      <sheetData sheetId="10889">
        <row r="9">
          <cell r="A9" t="str">
            <v>A</v>
          </cell>
        </row>
      </sheetData>
      <sheetData sheetId="10890">
        <row r="9">
          <cell r="A9" t="str">
            <v>A</v>
          </cell>
        </row>
      </sheetData>
      <sheetData sheetId="10891">
        <row r="9">
          <cell r="A9" t="str">
            <v>A</v>
          </cell>
        </row>
      </sheetData>
      <sheetData sheetId="10892">
        <row r="9">
          <cell r="A9" t="str">
            <v>A</v>
          </cell>
        </row>
      </sheetData>
      <sheetData sheetId="10893">
        <row r="9">
          <cell r="A9" t="str">
            <v>A</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ow r="9">
          <cell r="A9" t="str">
            <v>A</v>
          </cell>
        </row>
      </sheetData>
      <sheetData sheetId="10903">
        <row r="9">
          <cell r="A9" t="str">
            <v>A</v>
          </cell>
        </row>
      </sheetData>
      <sheetData sheetId="10904">
        <row r="9">
          <cell r="A9" t="str">
            <v>A</v>
          </cell>
        </row>
      </sheetData>
      <sheetData sheetId="10905">
        <row r="9">
          <cell r="A9" t="str">
            <v>A</v>
          </cell>
        </row>
      </sheetData>
      <sheetData sheetId="10906">
        <row r="9">
          <cell r="A9" t="str">
            <v>A</v>
          </cell>
        </row>
      </sheetData>
      <sheetData sheetId="10907">
        <row r="9">
          <cell r="A9" t="str">
            <v>A</v>
          </cell>
        </row>
      </sheetData>
      <sheetData sheetId="10908">
        <row r="9">
          <cell r="A9" t="str">
            <v>A</v>
          </cell>
        </row>
      </sheetData>
      <sheetData sheetId="10909">
        <row r="9">
          <cell r="A9" t="str">
            <v>A</v>
          </cell>
        </row>
      </sheetData>
      <sheetData sheetId="10910">
        <row r="9">
          <cell r="A9" t="str">
            <v>A</v>
          </cell>
        </row>
      </sheetData>
      <sheetData sheetId="10911">
        <row r="9">
          <cell r="A9" t="str">
            <v>A</v>
          </cell>
        </row>
      </sheetData>
      <sheetData sheetId="10912">
        <row r="9">
          <cell r="A9" t="str">
            <v>A</v>
          </cell>
        </row>
      </sheetData>
      <sheetData sheetId="10913">
        <row r="9">
          <cell r="A9" t="str">
            <v>A</v>
          </cell>
        </row>
      </sheetData>
      <sheetData sheetId="10914">
        <row r="9">
          <cell r="A9" t="str">
            <v>A</v>
          </cell>
        </row>
      </sheetData>
      <sheetData sheetId="10915">
        <row r="9">
          <cell r="A9" t="str">
            <v>A</v>
          </cell>
        </row>
      </sheetData>
      <sheetData sheetId="10916">
        <row r="9">
          <cell r="A9" t="str">
            <v>A</v>
          </cell>
        </row>
      </sheetData>
      <sheetData sheetId="10917">
        <row r="9">
          <cell r="A9" t="str">
            <v>A</v>
          </cell>
        </row>
      </sheetData>
      <sheetData sheetId="10918">
        <row r="9">
          <cell r="A9" t="str">
            <v>A</v>
          </cell>
        </row>
      </sheetData>
      <sheetData sheetId="10919">
        <row r="9">
          <cell r="A9" t="str">
            <v>A</v>
          </cell>
        </row>
      </sheetData>
      <sheetData sheetId="10920">
        <row r="9">
          <cell r="A9" t="str">
            <v>A</v>
          </cell>
        </row>
      </sheetData>
      <sheetData sheetId="10921">
        <row r="9">
          <cell r="A9" t="str">
            <v>A</v>
          </cell>
        </row>
      </sheetData>
      <sheetData sheetId="10922">
        <row r="9">
          <cell r="A9" t="str">
            <v>A</v>
          </cell>
        </row>
      </sheetData>
      <sheetData sheetId="10923">
        <row r="9">
          <cell r="A9" t="str">
            <v>A</v>
          </cell>
        </row>
      </sheetData>
      <sheetData sheetId="10924">
        <row r="9">
          <cell r="A9" t="str">
            <v>A</v>
          </cell>
        </row>
      </sheetData>
      <sheetData sheetId="10925">
        <row r="9">
          <cell r="A9" t="str">
            <v>A</v>
          </cell>
        </row>
      </sheetData>
      <sheetData sheetId="10926">
        <row r="9">
          <cell r="A9" t="str">
            <v>A</v>
          </cell>
        </row>
      </sheetData>
      <sheetData sheetId="10927">
        <row r="9">
          <cell r="A9" t="str">
            <v>A</v>
          </cell>
        </row>
      </sheetData>
      <sheetData sheetId="10928">
        <row r="9">
          <cell r="A9" t="str">
            <v>A</v>
          </cell>
        </row>
      </sheetData>
      <sheetData sheetId="10929">
        <row r="9">
          <cell r="A9" t="str">
            <v>A</v>
          </cell>
        </row>
      </sheetData>
      <sheetData sheetId="10930">
        <row r="9">
          <cell r="A9" t="str">
            <v>A</v>
          </cell>
        </row>
      </sheetData>
      <sheetData sheetId="10931">
        <row r="9">
          <cell r="A9" t="str">
            <v>A</v>
          </cell>
        </row>
      </sheetData>
      <sheetData sheetId="10932">
        <row r="9">
          <cell r="A9" t="str">
            <v>A</v>
          </cell>
        </row>
      </sheetData>
      <sheetData sheetId="10933">
        <row r="9">
          <cell r="A9" t="str">
            <v>A</v>
          </cell>
        </row>
      </sheetData>
      <sheetData sheetId="10934">
        <row r="9">
          <cell r="A9" t="str">
            <v>A</v>
          </cell>
        </row>
      </sheetData>
      <sheetData sheetId="10935">
        <row r="9">
          <cell r="A9" t="str">
            <v>A</v>
          </cell>
        </row>
      </sheetData>
      <sheetData sheetId="10936">
        <row r="9">
          <cell r="A9" t="str">
            <v>A</v>
          </cell>
        </row>
      </sheetData>
      <sheetData sheetId="10937">
        <row r="9">
          <cell r="A9" t="str">
            <v>A</v>
          </cell>
        </row>
      </sheetData>
      <sheetData sheetId="10938">
        <row r="9">
          <cell r="A9" t="str">
            <v>A</v>
          </cell>
        </row>
      </sheetData>
      <sheetData sheetId="10939">
        <row r="9">
          <cell r="A9" t="str">
            <v>A</v>
          </cell>
        </row>
      </sheetData>
      <sheetData sheetId="10940">
        <row r="9">
          <cell r="A9" t="str">
            <v>A</v>
          </cell>
        </row>
      </sheetData>
      <sheetData sheetId="10941">
        <row r="9">
          <cell r="A9" t="str">
            <v>A</v>
          </cell>
        </row>
      </sheetData>
      <sheetData sheetId="10942">
        <row r="9">
          <cell r="A9" t="str">
            <v>A</v>
          </cell>
        </row>
      </sheetData>
      <sheetData sheetId="10943">
        <row r="9">
          <cell r="A9" t="str">
            <v>A</v>
          </cell>
        </row>
      </sheetData>
      <sheetData sheetId="10944">
        <row r="9">
          <cell r="A9" t="str">
            <v>A</v>
          </cell>
        </row>
      </sheetData>
      <sheetData sheetId="10945">
        <row r="9">
          <cell r="A9" t="str">
            <v>A</v>
          </cell>
        </row>
      </sheetData>
      <sheetData sheetId="10946">
        <row r="9">
          <cell r="A9" t="str">
            <v>A</v>
          </cell>
        </row>
      </sheetData>
      <sheetData sheetId="10947">
        <row r="9">
          <cell r="A9" t="str">
            <v>A</v>
          </cell>
        </row>
      </sheetData>
      <sheetData sheetId="10948">
        <row r="9">
          <cell r="A9" t="str">
            <v>A</v>
          </cell>
        </row>
      </sheetData>
      <sheetData sheetId="10949">
        <row r="9">
          <cell r="A9" t="str">
            <v>A</v>
          </cell>
        </row>
      </sheetData>
      <sheetData sheetId="10950">
        <row r="9">
          <cell r="A9" t="str">
            <v>A</v>
          </cell>
        </row>
      </sheetData>
      <sheetData sheetId="10951">
        <row r="9">
          <cell r="A9" t="str">
            <v>A</v>
          </cell>
        </row>
      </sheetData>
      <sheetData sheetId="10952">
        <row r="9">
          <cell r="A9" t="str">
            <v>A</v>
          </cell>
        </row>
      </sheetData>
      <sheetData sheetId="10953">
        <row r="9">
          <cell r="A9" t="str">
            <v>A</v>
          </cell>
        </row>
      </sheetData>
      <sheetData sheetId="10954">
        <row r="9">
          <cell r="A9" t="str">
            <v>A</v>
          </cell>
        </row>
      </sheetData>
      <sheetData sheetId="10955" refreshError="1"/>
      <sheetData sheetId="10956">
        <row r="9">
          <cell r="A9" t="str">
            <v>A</v>
          </cell>
        </row>
      </sheetData>
      <sheetData sheetId="10957">
        <row r="9">
          <cell r="A9" t="str">
            <v>A</v>
          </cell>
        </row>
      </sheetData>
      <sheetData sheetId="10958">
        <row r="9">
          <cell r="A9" t="str">
            <v>A</v>
          </cell>
        </row>
      </sheetData>
      <sheetData sheetId="10959" refreshError="1"/>
      <sheetData sheetId="10960" refreshError="1"/>
      <sheetData sheetId="10961">
        <row r="9">
          <cell r="A9" t="str">
            <v>A</v>
          </cell>
        </row>
      </sheetData>
      <sheetData sheetId="10962">
        <row r="9">
          <cell r="A9" t="str">
            <v>A</v>
          </cell>
        </row>
      </sheetData>
      <sheetData sheetId="10963">
        <row r="9">
          <cell r="A9" t="str">
            <v>A</v>
          </cell>
        </row>
      </sheetData>
      <sheetData sheetId="10964">
        <row r="9">
          <cell r="A9" t="str">
            <v>A</v>
          </cell>
        </row>
      </sheetData>
      <sheetData sheetId="10965">
        <row r="9">
          <cell r="A9" t="str">
            <v>A</v>
          </cell>
        </row>
      </sheetData>
      <sheetData sheetId="10966">
        <row r="9">
          <cell r="A9" t="str">
            <v>A</v>
          </cell>
        </row>
      </sheetData>
      <sheetData sheetId="10967">
        <row r="9">
          <cell r="A9" t="str">
            <v>A</v>
          </cell>
        </row>
      </sheetData>
      <sheetData sheetId="10968">
        <row r="9">
          <cell r="A9" t="str">
            <v>A</v>
          </cell>
        </row>
      </sheetData>
      <sheetData sheetId="10969">
        <row r="9">
          <cell r="A9" t="str">
            <v>A</v>
          </cell>
        </row>
      </sheetData>
      <sheetData sheetId="10970">
        <row r="9">
          <cell r="A9" t="str">
            <v>A</v>
          </cell>
        </row>
      </sheetData>
      <sheetData sheetId="10971">
        <row r="9">
          <cell r="A9" t="str">
            <v>A</v>
          </cell>
        </row>
      </sheetData>
      <sheetData sheetId="10972">
        <row r="9">
          <cell r="A9" t="str">
            <v>A</v>
          </cell>
        </row>
      </sheetData>
      <sheetData sheetId="10973">
        <row r="9">
          <cell r="A9" t="str">
            <v>A</v>
          </cell>
        </row>
      </sheetData>
      <sheetData sheetId="10974">
        <row r="9">
          <cell r="A9" t="str">
            <v>A</v>
          </cell>
        </row>
      </sheetData>
      <sheetData sheetId="10975">
        <row r="9">
          <cell r="A9" t="str">
            <v>A</v>
          </cell>
        </row>
      </sheetData>
      <sheetData sheetId="10976">
        <row r="9">
          <cell r="A9" t="str">
            <v>A</v>
          </cell>
        </row>
      </sheetData>
      <sheetData sheetId="10977">
        <row r="9">
          <cell r="A9" t="str">
            <v>A</v>
          </cell>
        </row>
      </sheetData>
      <sheetData sheetId="10978">
        <row r="9">
          <cell r="A9" t="str">
            <v>A</v>
          </cell>
        </row>
      </sheetData>
      <sheetData sheetId="10979">
        <row r="9">
          <cell r="A9" t="str">
            <v>A</v>
          </cell>
        </row>
      </sheetData>
      <sheetData sheetId="10980">
        <row r="9">
          <cell r="A9" t="str">
            <v>A</v>
          </cell>
        </row>
      </sheetData>
      <sheetData sheetId="10981">
        <row r="9">
          <cell r="A9" t="str">
            <v>A</v>
          </cell>
        </row>
      </sheetData>
      <sheetData sheetId="10982">
        <row r="9">
          <cell r="A9" t="str">
            <v>A</v>
          </cell>
        </row>
      </sheetData>
      <sheetData sheetId="10983">
        <row r="9">
          <cell r="A9" t="str">
            <v>A</v>
          </cell>
        </row>
      </sheetData>
      <sheetData sheetId="10984">
        <row r="9">
          <cell r="A9" t="str">
            <v>A</v>
          </cell>
        </row>
      </sheetData>
      <sheetData sheetId="10985">
        <row r="9">
          <cell r="A9" t="str">
            <v>A</v>
          </cell>
        </row>
      </sheetData>
      <sheetData sheetId="10986">
        <row r="9">
          <cell r="A9" t="str">
            <v>A</v>
          </cell>
        </row>
      </sheetData>
      <sheetData sheetId="10987">
        <row r="9">
          <cell r="A9" t="str">
            <v>A</v>
          </cell>
        </row>
      </sheetData>
      <sheetData sheetId="10988">
        <row r="9">
          <cell r="A9" t="str">
            <v>A</v>
          </cell>
        </row>
      </sheetData>
      <sheetData sheetId="10989">
        <row r="9">
          <cell r="A9" t="str">
            <v>A</v>
          </cell>
        </row>
      </sheetData>
      <sheetData sheetId="10990">
        <row r="9">
          <cell r="A9" t="str">
            <v>A</v>
          </cell>
        </row>
      </sheetData>
      <sheetData sheetId="10991">
        <row r="9">
          <cell r="A9" t="str">
            <v>A</v>
          </cell>
        </row>
      </sheetData>
      <sheetData sheetId="10992">
        <row r="9">
          <cell r="A9" t="str">
            <v>A</v>
          </cell>
        </row>
      </sheetData>
      <sheetData sheetId="10993">
        <row r="9">
          <cell r="A9" t="str">
            <v>A</v>
          </cell>
        </row>
      </sheetData>
      <sheetData sheetId="10994">
        <row r="9">
          <cell r="A9" t="str">
            <v>A</v>
          </cell>
        </row>
      </sheetData>
      <sheetData sheetId="10995">
        <row r="9">
          <cell r="A9" t="str">
            <v>A</v>
          </cell>
        </row>
      </sheetData>
      <sheetData sheetId="10996">
        <row r="9">
          <cell r="A9" t="str">
            <v>A</v>
          </cell>
        </row>
      </sheetData>
      <sheetData sheetId="10997">
        <row r="9">
          <cell r="A9" t="str">
            <v>A</v>
          </cell>
        </row>
      </sheetData>
      <sheetData sheetId="10998">
        <row r="9">
          <cell r="A9" t="str">
            <v>A</v>
          </cell>
        </row>
      </sheetData>
      <sheetData sheetId="10999">
        <row r="9">
          <cell r="A9" t="str">
            <v>A</v>
          </cell>
        </row>
      </sheetData>
      <sheetData sheetId="11000">
        <row r="9">
          <cell r="A9" t="str">
            <v>A</v>
          </cell>
        </row>
      </sheetData>
      <sheetData sheetId="11001">
        <row r="9">
          <cell r="A9" t="str">
            <v>A</v>
          </cell>
        </row>
      </sheetData>
      <sheetData sheetId="11002">
        <row r="9">
          <cell r="A9" t="str">
            <v>A</v>
          </cell>
        </row>
      </sheetData>
      <sheetData sheetId="11003">
        <row r="9">
          <cell r="A9" t="str">
            <v>A</v>
          </cell>
        </row>
      </sheetData>
      <sheetData sheetId="11004">
        <row r="9">
          <cell r="A9" t="str">
            <v>A</v>
          </cell>
        </row>
      </sheetData>
      <sheetData sheetId="11005">
        <row r="9">
          <cell r="A9" t="str">
            <v>A</v>
          </cell>
        </row>
      </sheetData>
      <sheetData sheetId="11006">
        <row r="9">
          <cell r="A9" t="str">
            <v>A</v>
          </cell>
        </row>
      </sheetData>
      <sheetData sheetId="11007">
        <row r="9">
          <cell r="A9" t="str">
            <v>A</v>
          </cell>
        </row>
      </sheetData>
      <sheetData sheetId="11008">
        <row r="9">
          <cell r="A9" t="str">
            <v>A</v>
          </cell>
        </row>
      </sheetData>
      <sheetData sheetId="11009">
        <row r="9">
          <cell r="A9" t="str">
            <v>A</v>
          </cell>
        </row>
      </sheetData>
      <sheetData sheetId="11010">
        <row r="9">
          <cell r="A9" t="str">
            <v>A</v>
          </cell>
        </row>
      </sheetData>
      <sheetData sheetId="11011">
        <row r="9">
          <cell r="A9" t="str">
            <v>A</v>
          </cell>
        </row>
      </sheetData>
      <sheetData sheetId="11012">
        <row r="9">
          <cell r="A9" t="str">
            <v>A</v>
          </cell>
        </row>
      </sheetData>
      <sheetData sheetId="11013">
        <row r="9">
          <cell r="A9" t="str">
            <v>A</v>
          </cell>
        </row>
      </sheetData>
      <sheetData sheetId="11014">
        <row r="9">
          <cell r="A9" t="str">
            <v>A</v>
          </cell>
        </row>
      </sheetData>
      <sheetData sheetId="11015">
        <row r="9">
          <cell r="A9" t="str">
            <v>A</v>
          </cell>
        </row>
      </sheetData>
      <sheetData sheetId="11016">
        <row r="9">
          <cell r="A9" t="str">
            <v>A</v>
          </cell>
        </row>
      </sheetData>
      <sheetData sheetId="11017">
        <row r="9">
          <cell r="A9" t="str">
            <v>A</v>
          </cell>
        </row>
      </sheetData>
      <sheetData sheetId="11018">
        <row r="9">
          <cell r="A9" t="str">
            <v>A</v>
          </cell>
        </row>
      </sheetData>
      <sheetData sheetId="11019">
        <row r="9">
          <cell r="A9" t="str">
            <v>A</v>
          </cell>
        </row>
      </sheetData>
      <sheetData sheetId="11020">
        <row r="9">
          <cell r="A9" t="str">
            <v>A</v>
          </cell>
        </row>
      </sheetData>
      <sheetData sheetId="11021">
        <row r="9">
          <cell r="A9" t="str">
            <v>A</v>
          </cell>
        </row>
      </sheetData>
      <sheetData sheetId="11022">
        <row r="9">
          <cell r="A9" t="str">
            <v>A</v>
          </cell>
        </row>
      </sheetData>
      <sheetData sheetId="11023">
        <row r="9">
          <cell r="A9" t="str">
            <v>A</v>
          </cell>
        </row>
      </sheetData>
      <sheetData sheetId="11024">
        <row r="9">
          <cell r="A9" t="str">
            <v>A</v>
          </cell>
        </row>
      </sheetData>
      <sheetData sheetId="11025">
        <row r="9">
          <cell r="A9" t="str">
            <v>A</v>
          </cell>
        </row>
      </sheetData>
      <sheetData sheetId="11026">
        <row r="9">
          <cell r="A9" t="str">
            <v>A</v>
          </cell>
        </row>
      </sheetData>
      <sheetData sheetId="11027">
        <row r="9">
          <cell r="A9" t="str">
            <v>A</v>
          </cell>
        </row>
      </sheetData>
      <sheetData sheetId="11028">
        <row r="9">
          <cell r="A9" t="str">
            <v>A</v>
          </cell>
        </row>
      </sheetData>
      <sheetData sheetId="11029">
        <row r="9">
          <cell r="A9" t="str">
            <v>A</v>
          </cell>
        </row>
      </sheetData>
      <sheetData sheetId="11030">
        <row r="9">
          <cell r="A9" t="str">
            <v>A</v>
          </cell>
        </row>
      </sheetData>
      <sheetData sheetId="11031">
        <row r="9">
          <cell r="A9" t="str">
            <v>A</v>
          </cell>
        </row>
      </sheetData>
      <sheetData sheetId="11032">
        <row r="9">
          <cell r="A9" t="str">
            <v>A</v>
          </cell>
        </row>
      </sheetData>
      <sheetData sheetId="11033">
        <row r="9">
          <cell r="A9" t="str">
            <v>A</v>
          </cell>
        </row>
      </sheetData>
      <sheetData sheetId="11034">
        <row r="9">
          <cell r="A9" t="str">
            <v>A</v>
          </cell>
        </row>
      </sheetData>
      <sheetData sheetId="11035">
        <row r="9">
          <cell r="A9" t="str">
            <v>A</v>
          </cell>
        </row>
      </sheetData>
      <sheetData sheetId="11036">
        <row r="9">
          <cell r="A9" t="str">
            <v>A</v>
          </cell>
        </row>
      </sheetData>
      <sheetData sheetId="11037">
        <row r="9">
          <cell r="A9" t="str">
            <v>A</v>
          </cell>
        </row>
      </sheetData>
      <sheetData sheetId="11038">
        <row r="9">
          <cell r="A9" t="str">
            <v>A</v>
          </cell>
        </row>
      </sheetData>
      <sheetData sheetId="11039">
        <row r="9">
          <cell r="A9" t="str">
            <v>A</v>
          </cell>
        </row>
      </sheetData>
      <sheetData sheetId="11040">
        <row r="9">
          <cell r="A9" t="str">
            <v>A</v>
          </cell>
        </row>
      </sheetData>
      <sheetData sheetId="11041">
        <row r="9">
          <cell r="A9" t="str">
            <v>A</v>
          </cell>
        </row>
      </sheetData>
      <sheetData sheetId="11042">
        <row r="9">
          <cell r="A9" t="str">
            <v>A</v>
          </cell>
        </row>
      </sheetData>
      <sheetData sheetId="11043">
        <row r="9">
          <cell r="A9" t="str">
            <v>A</v>
          </cell>
        </row>
      </sheetData>
      <sheetData sheetId="11044">
        <row r="9">
          <cell r="A9" t="str">
            <v>A</v>
          </cell>
        </row>
      </sheetData>
      <sheetData sheetId="11045">
        <row r="9">
          <cell r="A9" t="str">
            <v>A</v>
          </cell>
        </row>
      </sheetData>
      <sheetData sheetId="11046">
        <row r="9">
          <cell r="A9" t="str">
            <v>A</v>
          </cell>
        </row>
      </sheetData>
      <sheetData sheetId="11047">
        <row r="9">
          <cell r="A9" t="str">
            <v>A</v>
          </cell>
        </row>
      </sheetData>
      <sheetData sheetId="11048">
        <row r="9">
          <cell r="A9" t="str">
            <v>A</v>
          </cell>
        </row>
      </sheetData>
      <sheetData sheetId="11049">
        <row r="9">
          <cell r="A9" t="str">
            <v>A</v>
          </cell>
        </row>
      </sheetData>
      <sheetData sheetId="11050">
        <row r="9">
          <cell r="A9" t="str">
            <v>A</v>
          </cell>
        </row>
      </sheetData>
      <sheetData sheetId="11051">
        <row r="9">
          <cell r="A9" t="str">
            <v>A</v>
          </cell>
        </row>
      </sheetData>
      <sheetData sheetId="11052">
        <row r="9">
          <cell r="A9" t="str">
            <v>A</v>
          </cell>
        </row>
      </sheetData>
      <sheetData sheetId="11053">
        <row r="9">
          <cell r="A9" t="str">
            <v>A</v>
          </cell>
        </row>
      </sheetData>
      <sheetData sheetId="11054">
        <row r="9">
          <cell r="A9" t="str">
            <v>A</v>
          </cell>
        </row>
      </sheetData>
      <sheetData sheetId="11055">
        <row r="9">
          <cell r="A9" t="str">
            <v>A</v>
          </cell>
        </row>
      </sheetData>
      <sheetData sheetId="11056">
        <row r="9">
          <cell r="A9" t="str">
            <v>A</v>
          </cell>
        </row>
      </sheetData>
      <sheetData sheetId="11057">
        <row r="9">
          <cell r="A9" t="str">
            <v>A</v>
          </cell>
        </row>
      </sheetData>
      <sheetData sheetId="11058">
        <row r="9">
          <cell r="A9" t="str">
            <v>A</v>
          </cell>
        </row>
      </sheetData>
      <sheetData sheetId="11059">
        <row r="9">
          <cell r="A9" t="str">
            <v>A</v>
          </cell>
        </row>
      </sheetData>
      <sheetData sheetId="11060">
        <row r="9">
          <cell r="A9" t="str">
            <v>A</v>
          </cell>
        </row>
      </sheetData>
      <sheetData sheetId="11061">
        <row r="9">
          <cell r="A9" t="str">
            <v>A</v>
          </cell>
        </row>
      </sheetData>
      <sheetData sheetId="11062">
        <row r="9">
          <cell r="A9" t="str">
            <v>A</v>
          </cell>
        </row>
      </sheetData>
      <sheetData sheetId="11063">
        <row r="9">
          <cell r="A9" t="str">
            <v>A</v>
          </cell>
        </row>
      </sheetData>
      <sheetData sheetId="11064">
        <row r="9">
          <cell r="A9" t="str">
            <v>A</v>
          </cell>
        </row>
      </sheetData>
      <sheetData sheetId="11065">
        <row r="9">
          <cell r="A9" t="str">
            <v>A</v>
          </cell>
        </row>
      </sheetData>
      <sheetData sheetId="11066">
        <row r="9">
          <cell r="A9" t="str">
            <v>A</v>
          </cell>
        </row>
      </sheetData>
      <sheetData sheetId="11067">
        <row r="9">
          <cell r="A9" t="str">
            <v>A</v>
          </cell>
        </row>
      </sheetData>
      <sheetData sheetId="11068">
        <row r="9">
          <cell r="A9" t="str">
            <v>A</v>
          </cell>
        </row>
      </sheetData>
      <sheetData sheetId="11069">
        <row r="9">
          <cell r="A9" t="str">
            <v>A</v>
          </cell>
        </row>
      </sheetData>
      <sheetData sheetId="11070">
        <row r="9">
          <cell r="A9" t="str">
            <v>A</v>
          </cell>
        </row>
      </sheetData>
      <sheetData sheetId="11071">
        <row r="9">
          <cell r="A9" t="str">
            <v>A</v>
          </cell>
        </row>
      </sheetData>
      <sheetData sheetId="11072">
        <row r="9">
          <cell r="A9" t="str">
            <v>A</v>
          </cell>
        </row>
      </sheetData>
      <sheetData sheetId="11073">
        <row r="9">
          <cell r="A9" t="str">
            <v>A</v>
          </cell>
        </row>
      </sheetData>
      <sheetData sheetId="11074">
        <row r="9">
          <cell r="A9" t="str">
            <v>A</v>
          </cell>
        </row>
      </sheetData>
      <sheetData sheetId="11075">
        <row r="9">
          <cell r="A9" t="str">
            <v>A</v>
          </cell>
        </row>
      </sheetData>
      <sheetData sheetId="11076">
        <row r="9">
          <cell r="A9" t="str">
            <v>A</v>
          </cell>
        </row>
      </sheetData>
      <sheetData sheetId="11077">
        <row r="9">
          <cell r="A9" t="str">
            <v>A</v>
          </cell>
        </row>
      </sheetData>
      <sheetData sheetId="11078">
        <row r="9">
          <cell r="A9" t="str">
            <v>A</v>
          </cell>
        </row>
      </sheetData>
      <sheetData sheetId="11079">
        <row r="9">
          <cell r="A9" t="str">
            <v>A</v>
          </cell>
        </row>
      </sheetData>
      <sheetData sheetId="11080">
        <row r="9">
          <cell r="A9" t="str">
            <v>A</v>
          </cell>
        </row>
      </sheetData>
      <sheetData sheetId="11081">
        <row r="9">
          <cell r="A9" t="str">
            <v>A</v>
          </cell>
        </row>
      </sheetData>
      <sheetData sheetId="11082">
        <row r="9">
          <cell r="A9" t="str">
            <v>A</v>
          </cell>
        </row>
      </sheetData>
      <sheetData sheetId="11083">
        <row r="9">
          <cell r="A9" t="str">
            <v>A</v>
          </cell>
        </row>
      </sheetData>
      <sheetData sheetId="11084">
        <row r="9">
          <cell r="A9" t="str">
            <v>A</v>
          </cell>
        </row>
      </sheetData>
      <sheetData sheetId="11085">
        <row r="9">
          <cell r="A9" t="str">
            <v>A</v>
          </cell>
        </row>
      </sheetData>
      <sheetData sheetId="11086">
        <row r="9">
          <cell r="A9" t="str">
            <v>A</v>
          </cell>
        </row>
      </sheetData>
      <sheetData sheetId="11087">
        <row r="9">
          <cell r="A9" t="str">
            <v>A</v>
          </cell>
        </row>
      </sheetData>
      <sheetData sheetId="11088">
        <row r="9">
          <cell r="A9" t="str">
            <v>A</v>
          </cell>
        </row>
      </sheetData>
      <sheetData sheetId="11089">
        <row r="9">
          <cell r="A9" t="str">
            <v>A</v>
          </cell>
        </row>
      </sheetData>
      <sheetData sheetId="11090">
        <row r="9">
          <cell r="A9" t="str">
            <v>A</v>
          </cell>
        </row>
      </sheetData>
      <sheetData sheetId="11091">
        <row r="9">
          <cell r="A9" t="str">
            <v>A</v>
          </cell>
        </row>
      </sheetData>
      <sheetData sheetId="11092">
        <row r="9">
          <cell r="A9" t="str">
            <v>A</v>
          </cell>
        </row>
      </sheetData>
      <sheetData sheetId="11093">
        <row r="9">
          <cell r="A9" t="str">
            <v>A</v>
          </cell>
        </row>
      </sheetData>
      <sheetData sheetId="11094">
        <row r="9">
          <cell r="A9" t="str">
            <v>A</v>
          </cell>
        </row>
      </sheetData>
      <sheetData sheetId="11095">
        <row r="9">
          <cell r="A9" t="str">
            <v>A</v>
          </cell>
        </row>
      </sheetData>
      <sheetData sheetId="11096">
        <row r="9">
          <cell r="A9" t="str">
            <v>A</v>
          </cell>
        </row>
      </sheetData>
      <sheetData sheetId="11097">
        <row r="9">
          <cell r="A9" t="str">
            <v>A</v>
          </cell>
        </row>
      </sheetData>
      <sheetData sheetId="11098">
        <row r="9">
          <cell r="A9" t="str">
            <v>A</v>
          </cell>
        </row>
      </sheetData>
      <sheetData sheetId="11099">
        <row r="9">
          <cell r="A9" t="str">
            <v>A</v>
          </cell>
        </row>
      </sheetData>
      <sheetData sheetId="11100">
        <row r="9">
          <cell r="A9" t="str">
            <v>A</v>
          </cell>
        </row>
      </sheetData>
      <sheetData sheetId="11101">
        <row r="9">
          <cell r="A9" t="str">
            <v>A</v>
          </cell>
        </row>
      </sheetData>
      <sheetData sheetId="11102">
        <row r="9">
          <cell r="A9" t="str">
            <v>A</v>
          </cell>
        </row>
      </sheetData>
      <sheetData sheetId="11103">
        <row r="9">
          <cell r="A9" t="str">
            <v>A</v>
          </cell>
        </row>
      </sheetData>
      <sheetData sheetId="11104">
        <row r="9">
          <cell r="A9" t="str">
            <v>A</v>
          </cell>
        </row>
      </sheetData>
      <sheetData sheetId="11105">
        <row r="9">
          <cell r="A9" t="str">
            <v>A</v>
          </cell>
        </row>
      </sheetData>
      <sheetData sheetId="11106">
        <row r="9">
          <cell r="A9" t="str">
            <v>A</v>
          </cell>
        </row>
      </sheetData>
      <sheetData sheetId="11107">
        <row r="9">
          <cell r="A9" t="str">
            <v>A</v>
          </cell>
        </row>
      </sheetData>
      <sheetData sheetId="11108">
        <row r="9">
          <cell r="A9" t="str">
            <v>A</v>
          </cell>
        </row>
      </sheetData>
      <sheetData sheetId="11109">
        <row r="9">
          <cell r="A9" t="str">
            <v>A</v>
          </cell>
        </row>
      </sheetData>
      <sheetData sheetId="11110">
        <row r="9">
          <cell r="A9" t="str">
            <v>A</v>
          </cell>
        </row>
      </sheetData>
      <sheetData sheetId="11111">
        <row r="9">
          <cell r="A9" t="str">
            <v>A</v>
          </cell>
        </row>
      </sheetData>
      <sheetData sheetId="11112">
        <row r="9">
          <cell r="A9" t="str">
            <v>A</v>
          </cell>
        </row>
      </sheetData>
      <sheetData sheetId="11113">
        <row r="9">
          <cell r="A9" t="str">
            <v>A</v>
          </cell>
        </row>
      </sheetData>
      <sheetData sheetId="11114">
        <row r="9">
          <cell r="A9" t="str">
            <v>A</v>
          </cell>
        </row>
      </sheetData>
      <sheetData sheetId="11115">
        <row r="9">
          <cell r="A9" t="str">
            <v>A</v>
          </cell>
        </row>
      </sheetData>
      <sheetData sheetId="11116">
        <row r="9">
          <cell r="A9" t="str">
            <v>A</v>
          </cell>
        </row>
      </sheetData>
      <sheetData sheetId="11117">
        <row r="9">
          <cell r="A9" t="str">
            <v>A</v>
          </cell>
        </row>
      </sheetData>
      <sheetData sheetId="11118">
        <row r="9">
          <cell r="A9" t="str">
            <v>A</v>
          </cell>
        </row>
      </sheetData>
      <sheetData sheetId="11119">
        <row r="9">
          <cell r="A9" t="str">
            <v>A</v>
          </cell>
        </row>
      </sheetData>
      <sheetData sheetId="11120">
        <row r="9">
          <cell r="A9" t="str">
            <v>A</v>
          </cell>
        </row>
      </sheetData>
      <sheetData sheetId="11121">
        <row r="9">
          <cell r="A9" t="str">
            <v>A</v>
          </cell>
        </row>
      </sheetData>
      <sheetData sheetId="11122">
        <row r="9">
          <cell r="A9" t="str">
            <v>A</v>
          </cell>
        </row>
      </sheetData>
      <sheetData sheetId="11123">
        <row r="9">
          <cell r="A9" t="str">
            <v>A</v>
          </cell>
        </row>
      </sheetData>
      <sheetData sheetId="11124">
        <row r="9">
          <cell r="A9" t="str">
            <v>A</v>
          </cell>
        </row>
      </sheetData>
      <sheetData sheetId="11125">
        <row r="9">
          <cell r="A9" t="str">
            <v>A</v>
          </cell>
        </row>
      </sheetData>
      <sheetData sheetId="11126">
        <row r="9">
          <cell r="A9" t="str">
            <v>A</v>
          </cell>
        </row>
      </sheetData>
      <sheetData sheetId="11127">
        <row r="9">
          <cell r="A9" t="str">
            <v>A</v>
          </cell>
        </row>
      </sheetData>
      <sheetData sheetId="11128">
        <row r="9">
          <cell r="A9" t="str">
            <v>A</v>
          </cell>
        </row>
      </sheetData>
      <sheetData sheetId="11129">
        <row r="9">
          <cell r="A9" t="str">
            <v>A</v>
          </cell>
        </row>
      </sheetData>
      <sheetData sheetId="11130">
        <row r="9">
          <cell r="A9" t="str">
            <v>A</v>
          </cell>
        </row>
      </sheetData>
      <sheetData sheetId="11131">
        <row r="9">
          <cell r="A9" t="str">
            <v>A</v>
          </cell>
        </row>
      </sheetData>
      <sheetData sheetId="11132">
        <row r="9">
          <cell r="A9" t="str">
            <v>A</v>
          </cell>
        </row>
      </sheetData>
      <sheetData sheetId="11133">
        <row r="9">
          <cell r="A9" t="str">
            <v>A</v>
          </cell>
        </row>
      </sheetData>
      <sheetData sheetId="11134">
        <row r="9">
          <cell r="A9" t="str">
            <v>A</v>
          </cell>
        </row>
      </sheetData>
      <sheetData sheetId="11135">
        <row r="9">
          <cell r="A9" t="str">
            <v>A</v>
          </cell>
        </row>
      </sheetData>
      <sheetData sheetId="11136">
        <row r="9">
          <cell r="A9" t="str">
            <v>A</v>
          </cell>
        </row>
      </sheetData>
      <sheetData sheetId="11137">
        <row r="9">
          <cell r="A9" t="str">
            <v>A</v>
          </cell>
        </row>
      </sheetData>
      <sheetData sheetId="11138">
        <row r="9">
          <cell r="A9" t="str">
            <v>A</v>
          </cell>
        </row>
      </sheetData>
      <sheetData sheetId="11139">
        <row r="9">
          <cell r="A9" t="str">
            <v>A</v>
          </cell>
        </row>
      </sheetData>
      <sheetData sheetId="11140">
        <row r="9">
          <cell r="A9" t="str">
            <v>A</v>
          </cell>
        </row>
      </sheetData>
      <sheetData sheetId="11141">
        <row r="9">
          <cell r="A9" t="str">
            <v>A</v>
          </cell>
        </row>
      </sheetData>
      <sheetData sheetId="11142">
        <row r="9">
          <cell r="A9" t="str">
            <v>A</v>
          </cell>
        </row>
      </sheetData>
      <sheetData sheetId="11143">
        <row r="9">
          <cell r="A9" t="str">
            <v>A</v>
          </cell>
        </row>
      </sheetData>
      <sheetData sheetId="11144">
        <row r="9">
          <cell r="A9" t="str">
            <v>A</v>
          </cell>
        </row>
      </sheetData>
      <sheetData sheetId="11145">
        <row r="9">
          <cell r="A9" t="str">
            <v>A</v>
          </cell>
        </row>
      </sheetData>
      <sheetData sheetId="11146">
        <row r="9">
          <cell r="A9" t="str">
            <v>A</v>
          </cell>
        </row>
      </sheetData>
      <sheetData sheetId="11147">
        <row r="9">
          <cell r="A9" t="str">
            <v>A</v>
          </cell>
        </row>
      </sheetData>
      <sheetData sheetId="11148">
        <row r="9">
          <cell r="A9" t="str">
            <v>A</v>
          </cell>
        </row>
      </sheetData>
      <sheetData sheetId="11149">
        <row r="9">
          <cell r="A9" t="str">
            <v>A</v>
          </cell>
        </row>
      </sheetData>
      <sheetData sheetId="11150">
        <row r="9">
          <cell r="A9" t="str">
            <v>A</v>
          </cell>
        </row>
      </sheetData>
      <sheetData sheetId="11151">
        <row r="9">
          <cell r="A9" t="str">
            <v>A</v>
          </cell>
        </row>
      </sheetData>
      <sheetData sheetId="11152">
        <row r="9">
          <cell r="A9" t="str">
            <v>A</v>
          </cell>
        </row>
      </sheetData>
      <sheetData sheetId="11153">
        <row r="9">
          <cell r="A9" t="str">
            <v>A</v>
          </cell>
        </row>
      </sheetData>
      <sheetData sheetId="11154">
        <row r="9">
          <cell r="A9" t="str">
            <v>A</v>
          </cell>
        </row>
      </sheetData>
      <sheetData sheetId="11155">
        <row r="9">
          <cell r="A9" t="str">
            <v>A</v>
          </cell>
        </row>
      </sheetData>
      <sheetData sheetId="11156">
        <row r="9">
          <cell r="A9" t="str">
            <v>A</v>
          </cell>
        </row>
      </sheetData>
      <sheetData sheetId="11157">
        <row r="9">
          <cell r="A9" t="str">
            <v>A</v>
          </cell>
        </row>
      </sheetData>
      <sheetData sheetId="11158">
        <row r="9">
          <cell r="A9" t="str">
            <v>A</v>
          </cell>
        </row>
      </sheetData>
      <sheetData sheetId="11159">
        <row r="9">
          <cell r="A9" t="str">
            <v>A</v>
          </cell>
        </row>
      </sheetData>
      <sheetData sheetId="11160">
        <row r="9">
          <cell r="A9" t="str">
            <v>A</v>
          </cell>
        </row>
      </sheetData>
      <sheetData sheetId="11161">
        <row r="9">
          <cell r="A9" t="str">
            <v>A</v>
          </cell>
        </row>
      </sheetData>
      <sheetData sheetId="11162">
        <row r="9">
          <cell r="A9" t="str">
            <v>A</v>
          </cell>
        </row>
      </sheetData>
      <sheetData sheetId="11163">
        <row r="9">
          <cell r="A9" t="str">
            <v>A</v>
          </cell>
        </row>
      </sheetData>
      <sheetData sheetId="11164">
        <row r="9">
          <cell r="A9" t="str">
            <v>A</v>
          </cell>
        </row>
      </sheetData>
      <sheetData sheetId="11165">
        <row r="9">
          <cell r="A9" t="str">
            <v>A</v>
          </cell>
        </row>
      </sheetData>
      <sheetData sheetId="11166">
        <row r="9">
          <cell r="A9" t="str">
            <v>A</v>
          </cell>
        </row>
      </sheetData>
      <sheetData sheetId="11167">
        <row r="9">
          <cell r="A9" t="str">
            <v>A</v>
          </cell>
        </row>
      </sheetData>
      <sheetData sheetId="11168">
        <row r="9">
          <cell r="A9" t="str">
            <v>A</v>
          </cell>
        </row>
      </sheetData>
      <sheetData sheetId="11169">
        <row r="9">
          <cell r="A9" t="str">
            <v>A</v>
          </cell>
        </row>
      </sheetData>
      <sheetData sheetId="11170">
        <row r="9">
          <cell r="A9" t="str">
            <v>A</v>
          </cell>
        </row>
      </sheetData>
      <sheetData sheetId="11171">
        <row r="9">
          <cell r="A9" t="str">
            <v>A</v>
          </cell>
        </row>
      </sheetData>
      <sheetData sheetId="11172">
        <row r="9">
          <cell r="A9" t="str">
            <v>A</v>
          </cell>
        </row>
      </sheetData>
      <sheetData sheetId="11173">
        <row r="9">
          <cell r="A9" t="str">
            <v>A</v>
          </cell>
        </row>
      </sheetData>
      <sheetData sheetId="11174">
        <row r="9">
          <cell r="A9" t="str">
            <v>A</v>
          </cell>
        </row>
      </sheetData>
      <sheetData sheetId="11175">
        <row r="9">
          <cell r="A9" t="str">
            <v>A</v>
          </cell>
        </row>
      </sheetData>
      <sheetData sheetId="11176">
        <row r="9">
          <cell r="A9" t="str">
            <v>A</v>
          </cell>
        </row>
      </sheetData>
      <sheetData sheetId="11177">
        <row r="9">
          <cell r="A9" t="str">
            <v>A</v>
          </cell>
        </row>
      </sheetData>
      <sheetData sheetId="11178">
        <row r="9">
          <cell r="A9" t="str">
            <v>A</v>
          </cell>
        </row>
      </sheetData>
      <sheetData sheetId="11179">
        <row r="9">
          <cell r="A9" t="str">
            <v>A</v>
          </cell>
        </row>
      </sheetData>
      <sheetData sheetId="11180">
        <row r="9">
          <cell r="A9" t="str">
            <v>A</v>
          </cell>
        </row>
      </sheetData>
      <sheetData sheetId="11181">
        <row r="9">
          <cell r="A9" t="str">
            <v>A</v>
          </cell>
        </row>
      </sheetData>
      <sheetData sheetId="11182">
        <row r="9">
          <cell r="A9" t="str">
            <v>A</v>
          </cell>
        </row>
      </sheetData>
      <sheetData sheetId="11183">
        <row r="9">
          <cell r="A9" t="str">
            <v>A</v>
          </cell>
        </row>
      </sheetData>
      <sheetData sheetId="11184">
        <row r="9">
          <cell r="A9" t="str">
            <v>A</v>
          </cell>
        </row>
      </sheetData>
      <sheetData sheetId="11185">
        <row r="9">
          <cell r="A9" t="str">
            <v>A</v>
          </cell>
        </row>
      </sheetData>
      <sheetData sheetId="11186">
        <row r="9">
          <cell r="A9" t="str">
            <v>A</v>
          </cell>
        </row>
      </sheetData>
      <sheetData sheetId="11187">
        <row r="9">
          <cell r="A9" t="str">
            <v>A</v>
          </cell>
        </row>
      </sheetData>
      <sheetData sheetId="11188">
        <row r="9">
          <cell r="A9" t="str">
            <v>A</v>
          </cell>
        </row>
      </sheetData>
      <sheetData sheetId="11189">
        <row r="9">
          <cell r="A9" t="str">
            <v>A</v>
          </cell>
        </row>
      </sheetData>
      <sheetData sheetId="11190">
        <row r="9">
          <cell r="A9" t="str">
            <v>A</v>
          </cell>
        </row>
      </sheetData>
      <sheetData sheetId="11191">
        <row r="9">
          <cell r="A9" t="str">
            <v>A</v>
          </cell>
        </row>
      </sheetData>
      <sheetData sheetId="11192">
        <row r="9">
          <cell r="A9" t="str">
            <v>A</v>
          </cell>
        </row>
      </sheetData>
      <sheetData sheetId="11193">
        <row r="9">
          <cell r="A9" t="str">
            <v>A</v>
          </cell>
        </row>
      </sheetData>
      <sheetData sheetId="11194">
        <row r="9">
          <cell r="A9" t="str">
            <v>A</v>
          </cell>
        </row>
      </sheetData>
      <sheetData sheetId="11195">
        <row r="9">
          <cell r="A9" t="str">
            <v>A</v>
          </cell>
        </row>
      </sheetData>
      <sheetData sheetId="11196">
        <row r="9">
          <cell r="A9" t="str">
            <v>A</v>
          </cell>
        </row>
      </sheetData>
      <sheetData sheetId="11197">
        <row r="9">
          <cell r="A9" t="str">
            <v>A</v>
          </cell>
        </row>
      </sheetData>
      <sheetData sheetId="11198">
        <row r="9">
          <cell r="A9" t="str">
            <v>A</v>
          </cell>
        </row>
      </sheetData>
      <sheetData sheetId="11199">
        <row r="9">
          <cell r="A9" t="str">
            <v>A</v>
          </cell>
        </row>
      </sheetData>
      <sheetData sheetId="11200">
        <row r="9">
          <cell r="A9" t="str">
            <v>A</v>
          </cell>
        </row>
      </sheetData>
      <sheetData sheetId="11201">
        <row r="9">
          <cell r="A9" t="str">
            <v>A</v>
          </cell>
        </row>
      </sheetData>
      <sheetData sheetId="11202">
        <row r="9">
          <cell r="A9" t="str">
            <v>A</v>
          </cell>
        </row>
      </sheetData>
      <sheetData sheetId="11203">
        <row r="9">
          <cell r="A9" t="str">
            <v>A</v>
          </cell>
        </row>
      </sheetData>
      <sheetData sheetId="11204">
        <row r="9">
          <cell r="A9" t="str">
            <v>A</v>
          </cell>
        </row>
      </sheetData>
      <sheetData sheetId="11205">
        <row r="9">
          <cell r="A9" t="str">
            <v>A</v>
          </cell>
        </row>
      </sheetData>
      <sheetData sheetId="11206">
        <row r="9">
          <cell r="A9" t="str">
            <v>A</v>
          </cell>
        </row>
      </sheetData>
      <sheetData sheetId="11207">
        <row r="9">
          <cell r="A9" t="str">
            <v>A</v>
          </cell>
        </row>
      </sheetData>
      <sheetData sheetId="11208">
        <row r="9">
          <cell r="A9" t="str">
            <v>A</v>
          </cell>
        </row>
      </sheetData>
      <sheetData sheetId="11209">
        <row r="9">
          <cell r="A9" t="str">
            <v>A</v>
          </cell>
        </row>
      </sheetData>
      <sheetData sheetId="11210">
        <row r="9">
          <cell r="A9" t="str">
            <v>A</v>
          </cell>
        </row>
      </sheetData>
      <sheetData sheetId="11211">
        <row r="9">
          <cell r="A9" t="str">
            <v>A</v>
          </cell>
        </row>
      </sheetData>
      <sheetData sheetId="11212">
        <row r="9">
          <cell r="A9" t="str">
            <v>A</v>
          </cell>
        </row>
      </sheetData>
      <sheetData sheetId="11213">
        <row r="9">
          <cell r="A9" t="str">
            <v>A</v>
          </cell>
        </row>
      </sheetData>
      <sheetData sheetId="11214">
        <row r="9">
          <cell r="A9" t="str">
            <v>A</v>
          </cell>
        </row>
      </sheetData>
      <sheetData sheetId="11215">
        <row r="9">
          <cell r="A9" t="str">
            <v>A</v>
          </cell>
        </row>
      </sheetData>
      <sheetData sheetId="11216">
        <row r="9">
          <cell r="A9" t="str">
            <v>A</v>
          </cell>
        </row>
      </sheetData>
      <sheetData sheetId="11217">
        <row r="9">
          <cell r="A9" t="str">
            <v>A</v>
          </cell>
        </row>
      </sheetData>
      <sheetData sheetId="11218">
        <row r="9">
          <cell r="A9" t="str">
            <v>A</v>
          </cell>
        </row>
      </sheetData>
      <sheetData sheetId="11219">
        <row r="9">
          <cell r="A9" t="str">
            <v>A</v>
          </cell>
        </row>
      </sheetData>
      <sheetData sheetId="11220">
        <row r="9">
          <cell r="A9" t="str">
            <v>A</v>
          </cell>
        </row>
      </sheetData>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ow r="9">
          <cell r="A9" t="str">
            <v>A</v>
          </cell>
        </row>
      </sheetData>
      <sheetData sheetId="11231">
        <row r="9">
          <cell r="A9" t="str">
            <v>A</v>
          </cell>
        </row>
      </sheetData>
      <sheetData sheetId="11232">
        <row r="9">
          <cell r="A9" t="str">
            <v>A</v>
          </cell>
        </row>
      </sheetData>
      <sheetData sheetId="11233">
        <row r="9">
          <cell r="A9" t="str">
            <v>A</v>
          </cell>
        </row>
      </sheetData>
      <sheetData sheetId="11234">
        <row r="9">
          <cell r="A9" t="str">
            <v>A</v>
          </cell>
        </row>
      </sheetData>
      <sheetData sheetId="11235">
        <row r="9">
          <cell r="A9" t="str">
            <v>A</v>
          </cell>
        </row>
      </sheetData>
      <sheetData sheetId="11236">
        <row r="9">
          <cell r="A9" t="str">
            <v>A</v>
          </cell>
        </row>
      </sheetData>
      <sheetData sheetId="11237">
        <row r="9">
          <cell r="A9" t="str">
            <v>A</v>
          </cell>
        </row>
      </sheetData>
      <sheetData sheetId="11238">
        <row r="9">
          <cell r="A9" t="str">
            <v>A</v>
          </cell>
        </row>
      </sheetData>
      <sheetData sheetId="11239">
        <row r="9">
          <cell r="A9" t="str">
            <v>A</v>
          </cell>
        </row>
      </sheetData>
      <sheetData sheetId="11240">
        <row r="9">
          <cell r="A9" t="str">
            <v>A</v>
          </cell>
        </row>
      </sheetData>
      <sheetData sheetId="11241">
        <row r="9">
          <cell r="A9" t="str">
            <v>A</v>
          </cell>
        </row>
      </sheetData>
      <sheetData sheetId="11242">
        <row r="9">
          <cell r="A9" t="str">
            <v>A</v>
          </cell>
        </row>
      </sheetData>
      <sheetData sheetId="11243">
        <row r="9">
          <cell r="A9" t="str">
            <v>A</v>
          </cell>
        </row>
      </sheetData>
      <sheetData sheetId="11244">
        <row r="9">
          <cell r="A9" t="str">
            <v>A</v>
          </cell>
        </row>
      </sheetData>
      <sheetData sheetId="11245">
        <row r="9">
          <cell r="A9" t="str">
            <v>A</v>
          </cell>
        </row>
      </sheetData>
      <sheetData sheetId="11246">
        <row r="9">
          <cell r="A9" t="str">
            <v>A</v>
          </cell>
        </row>
      </sheetData>
      <sheetData sheetId="11247">
        <row r="9">
          <cell r="A9" t="str">
            <v>A</v>
          </cell>
        </row>
      </sheetData>
      <sheetData sheetId="11248">
        <row r="9">
          <cell r="A9" t="str">
            <v>A</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efreshError="1"/>
      <sheetData sheetId="11254" refreshError="1"/>
      <sheetData sheetId="11255">
        <row r="9">
          <cell r="A9" t="str">
            <v>A</v>
          </cell>
        </row>
      </sheetData>
      <sheetData sheetId="11256">
        <row r="9">
          <cell r="A9" t="str">
            <v>A</v>
          </cell>
        </row>
      </sheetData>
      <sheetData sheetId="11257">
        <row r="9">
          <cell r="A9" t="str">
            <v>A</v>
          </cell>
        </row>
      </sheetData>
      <sheetData sheetId="11258">
        <row r="9">
          <cell r="A9" t="str">
            <v>A</v>
          </cell>
        </row>
      </sheetData>
      <sheetData sheetId="11259">
        <row r="9">
          <cell r="A9" t="str">
            <v>A</v>
          </cell>
        </row>
      </sheetData>
      <sheetData sheetId="11260">
        <row r="9">
          <cell r="A9" t="str">
            <v>A</v>
          </cell>
        </row>
      </sheetData>
      <sheetData sheetId="11261">
        <row r="9">
          <cell r="A9" t="str">
            <v>A</v>
          </cell>
        </row>
      </sheetData>
      <sheetData sheetId="11262">
        <row r="9">
          <cell r="A9" t="str">
            <v>A</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9">
          <cell r="A9" t="str">
            <v>A</v>
          </cell>
        </row>
      </sheetData>
      <sheetData sheetId="11277">
        <row r="9">
          <cell r="A9" t="str">
            <v>A</v>
          </cell>
        </row>
      </sheetData>
      <sheetData sheetId="11278">
        <row r="9">
          <cell r="A9" t="str">
            <v>A</v>
          </cell>
        </row>
      </sheetData>
      <sheetData sheetId="11279">
        <row r="9">
          <cell r="A9" t="str">
            <v>A</v>
          </cell>
        </row>
      </sheetData>
      <sheetData sheetId="11280">
        <row r="9">
          <cell r="A9" t="str">
            <v>A</v>
          </cell>
        </row>
      </sheetData>
      <sheetData sheetId="11281">
        <row r="9">
          <cell r="A9" t="str">
            <v>A</v>
          </cell>
        </row>
      </sheetData>
      <sheetData sheetId="11282">
        <row r="9">
          <cell r="A9" t="str">
            <v>A</v>
          </cell>
        </row>
      </sheetData>
      <sheetData sheetId="11283">
        <row r="9">
          <cell r="A9" t="str">
            <v>A</v>
          </cell>
        </row>
      </sheetData>
      <sheetData sheetId="11284">
        <row r="9">
          <cell r="A9" t="str">
            <v>A</v>
          </cell>
        </row>
      </sheetData>
      <sheetData sheetId="11285">
        <row r="9">
          <cell r="A9" t="str">
            <v>A</v>
          </cell>
        </row>
      </sheetData>
      <sheetData sheetId="11286">
        <row r="9">
          <cell r="A9" t="str">
            <v>A</v>
          </cell>
        </row>
      </sheetData>
      <sheetData sheetId="11287">
        <row r="9">
          <cell r="A9" t="str">
            <v>A</v>
          </cell>
        </row>
      </sheetData>
      <sheetData sheetId="11288">
        <row r="9">
          <cell r="A9" t="str">
            <v>A</v>
          </cell>
        </row>
      </sheetData>
      <sheetData sheetId="11289">
        <row r="9">
          <cell r="A9" t="str">
            <v>A</v>
          </cell>
        </row>
      </sheetData>
      <sheetData sheetId="11290">
        <row r="9">
          <cell r="A9" t="str">
            <v>A</v>
          </cell>
        </row>
      </sheetData>
      <sheetData sheetId="11291">
        <row r="9">
          <cell r="A9" t="str">
            <v>A</v>
          </cell>
        </row>
      </sheetData>
      <sheetData sheetId="11292">
        <row r="9">
          <cell r="A9" t="str">
            <v>A</v>
          </cell>
        </row>
      </sheetData>
      <sheetData sheetId="11293">
        <row r="9">
          <cell r="A9" t="str">
            <v>A</v>
          </cell>
        </row>
      </sheetData>
      <sheetData sheetId="11294">
        <row r="9">
          <cell r="A9" t="str">
            <v>A</v>
          </cell>
        </row>
      </sheetData>
      <sheetData sheetId="11295">
        <row r="9">
          <cell r="A9" t="str">
            <v>A</v>
          </cell>
        </row>
      </sheetData>
      <sheetData sheetId="11296">
        <row r="9">
          <cell r="A9" t="str">
            <v>A</v>
          </cell>
        </row>
      </sheetData>
      <sheetData sheetId="11297">
        <row r="9">
          <cell r="A9" t="str">
            <v>A</v>
          </cell>
        </row>
      </sheetData>
      <sheetData sheetId="11298">
        <row r="9">
          <cell r="A9" t="str">
            <v>A</v>
          </cell>
        </row>
      </sheetData>
      <sheetData sheetId="11299">
        <row r="9">
          <cell r="A9" t="str">
            <v>A</v>
          </cell>
        </row>
      </sheetData>
      <sheetData sheetId="11300">
        <row r="9">
          <cell r="A9" t="str">
            <v>A</v>
          </cell>
        </row>
      </sheetData>
      <sheetData sheetId="11301">
        <row r="9">
          <cell r="A9" t="str">
            <v>A</v>
          </cell>
        </row>
      </sheetData>
      <sheetData sheetId="11302">
        <row r="9">
          <cell r="A9" t="str">
            <v>A</v>
          </cell>
        </row>
      </sheetData>
      <sheetData sheetId="11303">
        <row r="9">
          <cell r="A9" t="str">
            <v>A</v>
          </cell>
        </row>
      </sheetData>
      <sheetData sheetId="11304">
        <row r="9">
          <cell r="A9" t="str">
            <v>A</v>
          </cell>
        </row>
      </sheetData>
      <sheetData sheetId="11305">
        <row r="9">
          <cell r="A9" t="str">
            <v>A</v>
          </cell>
        </row>
      </sheetData>
      <sheetData sheetId="11306">
        <row r="9">
          <cell r="A9" t="str">
            <v>A</v>
          </cell>
        </row>
      </sheetData>
      <sheetData sheetId="11307">
        <row r="9">
          <cell r="A9" t="str">
            <v>A</v>
          </cell>
        </row>
      </sheetData>
      <sheetData sheetId="11308">
        <row r="9">
          <cell r="A9" t="str">
            <v>A</v>
          </cell>
        </row>
      </sheetData>
      <sheetData sheetId="11309">
        <row r="9">
          <cell r="A9" t="str">
            <v>A</v>
          </cell>
        </row>
      </sheetData>
      <sheetData sheetId="11310">
        <row r="9">
          <cell r="A9" t="str">
            <v>A</v>
          </cell>
        </row>
      </sheetData>
      <sheetData sheetId="11311">
        <row r="9">
          <cell r="A9" t="str">
            <v>A</v>
          </cell>
        </row>
      </sheetData>
      <sheetData sheetId="11312">
        <row r="9">
          <cell r="A9" t="str">
            <v>A</v>
          </cell>
        </row>
      </sheetData>
      <sheetData sheetId="11313">
        <row r="9">
          <cell r="A9" t="str">
            <v>A</v>
          </cell>
        </row>
      </sheetData>
      <sheetData sheetId="11314">
        <row r="9">
          <cell r="A9" t="str">
            <v>A</v>
          </cell>
        </row>
      </sheetData>
      <sheetData sheetId="11315">
        <row r="9">
          <cell r="A9" t="str">
            <v>A</v>
          </cell>
        </row>
      </sheetData>
      <sheetData sheetId="11316">
        <row r="9">
          <cell r="A9" t="str">
            <v>A</v>
          </cell>
        </row>
      </sheetData>
      <sheetData sheetId="11317">
        <row r="9">
          <cell r="A9" t="str">
            <v>A</v>
          </cell>
        </row>
      </sheetData>
      <sheetData sheetId="11318">
        <row r="9">
          <cell r="A9" t="str">
            <v>A</v>
          </cell>
        </row>
      </sheetData>
      <sheetData sheetId="11319">
        <row r="9">
          <cell r="A9" t="str">
            <v>A</v>
          </cell>
        </row>
      </sheetData>
      <sheetData sheetId="11320">
        <row r="9">
          <cell r="A9" t="str">
            <v>A</v>
          </cell>
        </row>
      </sheetData>
      <sheetData sheetId="11321">
        <row r="9">
          <cell r="A9" t="str">
            <v>A</v>
          </cell>
        </row>
      </sheetData>
      <sheetData sheetId="11322">
        <row r="9">
          <cell r="A9" t="str">
            <v>A</v>
          </cell>
        </row>
      </sheetData>
      <sheetData sheetId="11323">
        <row r="9">
          <cell r="A9" t="str">
            <v>A</v>
          </cell>
        </row>
      </sheetData>
      <sheetData sheetId="11324">
        <row r="9">
          <cell r="A9" t="str">
            <v>A</v>
          </cell>
        </row>
      </sheetData>
      <sheetData sheetId="11325">
        <row r="9">
          <cell r="A9" t="str">
            <v>A</v>
          </cell>
        </row>
      </sheetData>
      <sheetData sheetId="11326">
        <row r="9">
          <cell r="A9" t="str">
            <v>A</v>
          </cell>
        </row>
      </sheetData>
      <sheetData sheetId="11327">
        <row r="9">
          <cell r="A9" t="str">
            <v>A</v>
          </cell>
        </row>
      </sheetData>
      <sheetData sheetId="11328">
        <row r="9">
          <cell r="A9" t="str">
            <v>A</v>
          </cell>
        </row>
      </sheetData>
      <sheetData sheetId="11329">
        <row r="9">
          <cell r="A9" t="str">
            <v>A</v>
          </cell>
        </row>
      </sheetData>
      <sheetData sheetId="11330">
        <row r="9">
          <cell r="A9" t="str">
            <v>A</v>
          </cell>
        </row>
      </sheetData>
      <sheetData sheetId="11331">
        <row r="9">
          <cell r="A9" t="str">
            <v>A</v>
          </cell>
        </row>
      </sheetData>
      <sheetData sheetId="11332">
        <row r="9">
          <cell r="A9" t="str">
            <v>A</v>
          </cell>
        </row>
      </sheetData>
      <sheetData sheetId="11333">
        <row r="9">
          <cell r="A9" t="str">
            <v>A</v>
          </cell>
        </row>
      </sheetData>
      <sheetData sheetId="11334">
        <row r="9">
          <cell r="A9" t="str">
            <v>A</v>
          </cell>
        </row>
      </sheetData>
      <sheetData sheetId="11335">
        <row r="9">
          <cell r="A9" t="str">
            <v>A</v>
          </cell>
        </row>
      </sheetData>
      <sheetData sheetId="11336">
        <row r="9">
          <cell r="A9" t="str">
            <v>A</v>
          </cell>
        </row>
      </sheetData>
      <sheetData sheetId="11337">
        <row r="9">
          <cell r="A9" t="str">
            <v>A</v>
          </cell>
        </row>
      </sheetData>
      <sheetData sheetId="11338">
        <row r="9">
          <cell r="A9" t="str">
            <v>A</v>
          </cell>
        </row>
      </sheetData>
      <sheetData sheetId="11339">
        <row r="9">
          <cell r="A9" t="str">
            <v>A</v>
          </cell>
        </row>
      </sheetData>
      <sheetData sheetId="11340">
        <row r="9">
          <cell r="A9" t="str">
            <v>A</v>
          </cell>
        </row>
      </sheetData>
      <sheetData sheetId="11341">
        <row r="9">
          <cell r="A9" t="str">
            <v>A</v>
          </cell>
        </row>
      </sheetData>
      <sheetData sheetId="11342">
        <row r="9">
          <cell r="A9" t="str">
            <v>A</v>
          </cell>
        </row>
      </sheetData>
      <sheetData sheetId="11343">
        <row r="9">
          <cell r="A9" t="str">
            <v>A</v>
          </cell>
        </row>
      </sheetData>
      <sheetData sheetId="11344">
        <row r="9">
          <cell r="A9" t="str">
            <v>A</v>
          </cell>
        </row>
      </sheetData>
      <sheetData sheetId="11345">
        <row r="9">
          <cell r="A9" t="str">
            <v>A</v>
          </cell>
        </row>
      </sheetData>
      <sheetData sheetId="11346">
        <row r="9">
          <cell r="A9" t="str">
            <v>A</v>
          </cell>
        </row>
      </sheetData>
      <sheetData sheetId="11347">
        <row r="9">
          <cell r="A9" t="str">
            <v>A</v>
          </cell>
        </row>
      </sheetData>
      <sheetData sheetId="11348">
        <row r="9">
          <cell r="A9" t="str">
            <v>A</v>
          </cell>
        </row>
      </sheetData>
      <sheetData sheetId="11349">
        <row r="9">
          <cell r="A9" t="str">
            <v>A</v>
          </cell>
        </row>
      </sheetData>
      <sheetData sheetId="11350">
        <row r="9">
          <cell r="A9" t="str">
            <v>A</v>
          </cell>
        </row>
      </sheetData>
      <sheetData sheetId="11351">
        <row r="9">
          <cell r="A9" t="str">
            <v>A</v>
          </cell>
        </row>
      </sheetData>
      <sheetData sheetId="11352">
        <row r="9">
          <cell r="A9" t="str">
            <v>A</v>
          </cell>
        </row>
      </sheetData>
      <sheetData sheetId="11353">
        <row r="9">
          <cell r="A9" t="str">
            <v>A</v>
          </cell>
        </row>
      </sheetData>
      <sheetData sheetId="11354">
        <row r="9">
          <cell r="A9" t="str">
            <v>A</v>
          </cell>
        </row>
      </sheetData>
      <sheetData sheetId="11355">
        <row r="9">
          <cell r="A9" t="str">
            <v>A</v>
          </cell>
        </row>
      </sheetData>
      <sheetData sheetId="11356">
        <row r="9">
          <cell r="A9" t="str">
            <v>A</v>
          </cell>
        </row>
      </sheetData>
      <sheetData sheetId="11357">
        <row r="9">
          <cell r="A9" t="str">
            <v>A</v>
          </cell>
        </row>
      </sheetData>
      <sheetData sheetId="11358">
        <row r="9">
          <cell r="A9" t="str">
            <v>A</v>
          </cell>
        </row>
      </sheetData>
      <sheetData sheetId="11359">
        <row r="9">
          <cell r="A9" t="str">
            <v>A</v>
          </cell>
        </row>
      </sheetData>
      <sheetData sheetId="11360">
        <row r="9">
          <cell r="A9" t="str">
            <v>A</v>
          </cell>
        </row>
      </sheetData>
      <sheetData sheetId="11361">
        <row r="9">
          <cell r="A9" t="str">
            <v>A</v>
          </cell>
        </row>
      </sheetData>
      <sheetData sheetId="11362">
        <row r="9">
          <cell r="A9" t="str">
            <v>A</v>
          </cell>
        </row>
      </sheetData>
      <sheetData sheetId="11363">
        <row r="9">
          <cell r="A9" t="str">
            <v>A</v>
          </cell>
        </row>
      </sheetData>
      <sheetData sheetId="11364">
        <row r="9">
          <cell r="A9" t="str">
            <v>A</v>
          </cell>
        </row>
      </sheetData>
      <sheetData sheetId="11365">
        <row r="9">
          <cell r="A9" t="str">
            <v>A</v>
          </cell>
        </row>
      </sheetData>
      <sheetData sheetId="11366">
        <row r="9">
          <cell r="A9" t="str">
            <v>A</v>
          </cell>
        </row>
      </sheetData>
      <sheetData sheetId="11367">
        <row r="9">
          <cell r="A9" t="str">
            <v>A</v>
          </cell>
        </row>
      </sheetData>
      <sheetData sheetId="11368">
        <row r="9">
          <cell r="A9" t="str">
            <v>A</v>
          </cell>
        </row>
      </sheetData>
      <sheetData sheetId="11369">
        <row r="9">
          <cell r="A9" t="str">
            <v>A</v>
          </cell>
        </row>
      </sheetData>
      <sheetData sheetId="11370">
        <row r="9">
          <cell r="A9" t="str">
            <v>A</v>
          </cell>
        </row>
      </sheetData>
      <sheetData sheetId="11371">
        <row r="9">
          <cell r="A9" t="str">
            <v>A</v>
          </cell>
        </row>
      </sheetData>
      <sheetData sheetId="11372">
        <row r="9">
          <cell r="A9" t="str">
            <v>A</v>
          </cell>
        </row>
      </sheetData>
      <sheetData sheetId="11373">
        <row r="9">
          <cell r="A9" t="str">
            <v>A</v>
          </cell>
        </row>
      </sheetData>
      <sheetData sheetId="11374">
        <row r="9">
          <cell r="A9" t="str">
            <v>A</v>
          </cell>
        </row>
      </sheetData>
      <sheetData sheetId="11375">
        <row r="9">
          <cell r="A9" t="str">
            <v>A</v>
          </cell>
        </row>
      </sheetData>
      <sheetData sheetId="11376">
        <row r="9">
          <cell r="A9" t="str">
            <v>A</v>
          </cell>
        </row>
      </sheetData>
      <sheetData sheetId="11377">
        <row r="9">
          <cell r="A9" t="str">
            <v>A</v>
          </cell>
        </row>
      </sheetData>
      <sheetData sheetId="11378">
        <row r="9">
          <cell r="A9" t="str">
            <v>A</v>
          </cell>
        </row>
      </sheetData>
      <sheetData sheetId="11379">
        <row r="9">
          <cell r="A9" t="str">
            <v>A</v>
          </cell>
        </row>
      </sheetData>
      <sheetData sheetId="11380">
        <row r="9">
          <cell r="A9" t="str">
            <v>A</v>
          </cell>
        </row>
      </sheetData>
      <sheetData sheetId="11381">
        <row r="9">
          <cell r="A9" t="str">
            <v>A</v>
          </cell>
        </row>
      </sheetData>
      <sheetData sheetId="11382">
        <row r="9">
          <cell r="A9" t="str">
            <v>A</v>
          </cell>
        </row>
      </sheetData>
      <sheetData sheetId="11383">
        <row r="9">
          <cell r="A9" t="str">
            <v>A</v>
          </cell>
        </row>
      </sheetData>
      <sheetData sheetId="11384">
        <row r="9">
          <cell r="A9" t="str">
            <v>A</v>
          </cell>
        </row>
      </sheetData>
      <sheetData sheetId="11385">
        <row r="9">
          <cell r="A9" t="str">
            <v>A</v>
          </cell>
        </row>
      </sheetData>
      <sheetData sheetId="11386">
        <row r="9">
          <cell r="A9" t="str">
            <v>A</v>
          </cell>
        </row>
      </sheetData>
      <sheetData sheetId="11387">
        <row r="9">
          <cell r="A9" t="str">
            <v>A</v>
          </cell>
        </row>
      </sheetData>
      <sheetData sheetId="11388">
        <row r="9">
          <cell r="A9" t="str">
            <v>A</v>
          </cell>
        </row>
      </sheetData>
      <sheetData sheetId="11389">
        <row r="9">
          <cell r="A9" t="str">
            <v>A</v>
          </cell>
        </row>
      </sheetData>
      <sheetData sheetId="11390">
        <row r="9">
          <cell r="A9" t="str">
            <v>A</v>
          </cell>
        </row>
      </sheetData>
      <sheetData sheetId="11391">
        <row r="9">
          <cell r="A9" t="str">
            <v>A</v>
          </cell>
        </row>
      </sheetData>
      <sheetData sheetId="11392">
        <row r="9">
          <cell r="A9" t="str">
            <v>A</v>
          </cell>
        </row>
      </sheetData>
      <sheetData sheetId="11393">
        <row r="9">
          <cell r="A9" t="str">
            <v>A</v>
          </cell>
        </row>
      </sheetData>
      <sheetData sheetId="11394">
        <row r="9">
          <cell r="A9" t="str">
            <v>A</v>
          </cell>
        </row>
      </sheetData>
      <sheetData sheetId="11395">
        <row r="9">
          <cell r="A9" t="str">
            <v>A</v>
          </cell>
        </row>
      </sheetData>
      <sheetData sheetId="11396">
        <row r="9">
          <cell r="A9" t="str">
            <v>A</v>
          </cell>
        </row>
      </sheetData>
      <sheetData sheetId="11397">
        <row r="9">
          <cell r="A9" t="str">
            <v>A</v>
          </cell>
        </row>
      </sheetData>
      <sheetData sheetId="11398">
        <row r="9">
          <cell r="A9" t="str">
            <v>A</v>
          </cell>
        </row>
      </sheetData>
      <sheetData sheetId="11399">
        <row r="9">
          <cell r="A9" t="str">
            <v>A</v>
          </cell>
        </row>
      </sheetData>
      <sheetData sheetId="11400">
        <row r="9">
          <cell r="A9" t="str">
            <v>A</v>
          </cell>
        </row>
      </sheetData>
      <sheetData sheetId="11401">
        <row r="9">
          <cell r="A9" t="str">
            <v>A</v>
          </cell>
        </row>
      </sheetData>
      <sheetData sheetId="11402">
        <row r="9">
          <cell r="A9" t="str">
            <v>A</v>
          </cell>
        </row>
      </sheetData>
      <sheetData sheetId="11403">
        <row r="9">
          <cell r="A9" t="str">
            <v>A</v>
          </cell>
        </row>
      </sheetData>
      <sheetData sheetId="11404">
        <row r="9">
          <cell r="A9" t="str">
            <v>A</v>
          </cell>
        </row>
      </sheetData>
      <sheetData sheetId="11405">
        <row r="9">
          <cell r="A9" t="str">
            <v>A</v>
          </cell>
        </row>
      </sheetData>
      <sheetData sheetId="11406">
        <row r="9">
          <cell r="A9" t="str">
            <v>A</v>
          </cell>
        </row>
      </sheetData>
      <sheetData sheetId="11407">
        <row r="9">
          <cell r="A9" t="str">
            <v>A</v>
          </cell>
        </row>
      </sheetData>
      <sheetData sheetId="11408">
        <row r="9">
          <cell r="A9" t="str">
            <v>A</v>
          </cell>
        </row>
      </sheetData>
      <sheetData sheetId="11409">
        <row r="9">
          <cell r="A9" t="str">
            <v>A</v>
          </cell>
        </row>
      </sheetData>
      <sheetData sheetId="11410">
        <row r="9">
          <cell r="A9" t="str">
            <v>A</v>
          </cell>
        </row>
      </sheetData>
      <sheetData sheetId="11411">
        <row r="9">
          <cell r="A9" t="str">
            <v>A</v>
          </cell>
        </row>
      </sheetData>
      <sheetData sheetId="11412">
        <row r="9">
          <cell r="A9" t="str">
            <v>A</v>
          </cell>
        </row>
      </sheetData>
      <sheetData sheetId="11413">
        <row r="9">
          <cell r="A9" t="str">
            <v>A</v>
          </cell>
        </row>
      </sheetData>
      <sheetData sheetId="11414">
        <row r="9">
          <cell r="A9" t="str">
            <v>A</v>
          </cell>
        </row>
      </sheetData>
      <sheetData sheetId="11415">
        <row r="9">
          <cell r="A9" t="str">
            <v>A</v>
          </cell>
        </row>
      </sheetData>
      <sheetData sheetId="11416">
        <row r="9">
          <cell r="A9" t="str">
            <v>A</v>
          </cell>
        </row>
      </sheetData>
      <sheetData sheetId="11417">
        <row r="9">
          <cell r="A9" t="str">
            <v>A</v>
          </cell>
        </row>
      </sheetData>
      <sheetData sheetId="11418">
        <row r="9">
          <cell r="A9" t="str">
            <v>A</v>
          </cell>
        </row>
      </sheetData>
      <sheetData sheetId="11419">
        <row r="9">
          <cell r="A9" t="str">
            <v>A</v>
          </cell>
        </row>
      </sheetData>
      <sheetData sheetId="11420">
        <row r="9">
          <cell r="A9" t="str">
            <v>A</v>
          </cell>
        </row>
      </sheetData>
      <sheetData sheetId="11421">
        <row r="9">
          <cell r="A9" t="str">
            <v>A</v>
          </cell>
        </row>
      </sheetData>
      <sheetData sheetId="11422">
        <row r="9">
          <cell r="A9" t="str">
            <v>A</v>
          </cell>
        </row>
      </sheetData>
      <sheetData sheetId="11423">
        <row r="9">
          <cell r="A9" t="str">
            <v>A</v>
          </cell>
        </row>
      </sheetData>
      <sheetData sheetId="11424">
        <row r="9">
          <cell r="A9" t="str">
            <v>A</v>
          </cell>
        </row>
      </sheetData>
      <sheetData sheetId="11425">
        <row r="9">
          <cell r="A9" t="str">
            <v>A</v>
          </cell>
        </row>
      </sheetData>
      <sheetData sheetId="11426">
        <row r="9">
          <cell r="A9" t="str">
            <v>A</v>
          </cell>
        </row>
      </sheetData>
      <sheetData sheetId="11427">
        <row r="9">
          <cell r="A9" t="str">
            <v>A</v>
          </cell>
        </row>
      </sheetData>
      <sheetData sheetId="11428">
        <row r="9">
          <cell r="A9" t="str">
            <v>A</v>
          </cell>
        </row>
      </sheetData>
      <sheetData sheetId="11429">
        <row r="9">
          <cell r="A9" t="str">
            <v>A</v>
          </cell>
        </row>
      </sheetData>
      <sheetData sheetId="11430">
        <row r="9">
          <cell r="A9" t="str">
            <v>A</v>
          </cell>
        </row>
      </sheetData>
      <sheetData sheetId="11431">
        <row r="9">
          <cell r="A9" t="str">
            <v>A</v>
          </cell>
        </row>
      </sheetData>
      <sheetData sheetId="11432">
        <row r="9">
          <cell r="A9" t="str">
            <v>A</v>
          </cell>
        </row>
      </sheetData>
      <sheetData sheetId="11433">
        <row r="9">
          <cell r="A9" t="str">
            <v>A</v>
          </cell>
        </row>
      </sheetData>
      <sheetData sheetId="11434">
        <row r="9">
          <cell r="A9" t="str">
            <v>A</v>
          </cell>
        </row>
      </sheetData>
      <sheetData sheetId="11435">
        <row r="9">
          <cell r="A9" t="str">
            <v>A</v>
          </cell>
        </row>
      </sheetData>
      <sheetData sheetId="11436">
        <row r="9">
          <cell r="A9" t="str">
            <v>A</v>
          </cell>
        </row>
      </sheetData>
      <sheetData sheetId="11437">
        <row r="9">
          <cell r="A9" t="str">
            <v>A</v>
          </cell>
        </row>
      </sheetData>
      <sheetData sheetId="11438">
        <row r="9">
          <cell r="A9" t="str">
            <v>A</v>
          </cell>
        </row>
      </sheetData>
      <sheetData sheetId="11439">
        <row r="9">
          <cell r="A9" t="str">
            <v>A</v>
          </cell>
        </row>
      </sheetData>
      <sheetData sheetId="11440">
        <row r="9">
          <cell r="A9" t="str">
            <v>A</v>
          </cell>
        </row>
      </sheetData>
      <sheetData sheetId="11441">
        <row r="9">
          <cell r="A9" t="str">
            <v>A</v>
          </cell>
        </row>
      </sheetData>
      <sheetData sheetId="11442">
        <row r="9">
          <cell r="A9" t="str">
            <v>A</v>
          </cell>
        </row>
      </sheetData>
      <sheetData sheetId="11443">
        <row r="9">
          <cell r="A9" t="str">
            <v>A</v>
          </cell>
        </row>
      </sheetData>
      <sheetData sheetId="11444">
        <row r="9">
          <cell r="A9" t="str">
            <v>A</v>
          </cell>
        </row>
      </sheetData>
      <sheetData sheetId="11445">
        <row r="9">
          <cell r="A9" t="str">
            <v>A</v>
          </cell>
        </row>
      </sheetData>
      <sheetData sheetId="11446">
        <row r="9">
          <cell r="A9" t="str">
            <v>A</v>
          </cell>
        </row>
      </sheetData>
      <sheetData sheetId="11447">
        <row r="9">
          <cell r="A9" t="str">
            <v>A</v>
          </cell>
        </row>
      </sheetData>
      <sheetData sheetId="11448">
        <row r="9">
          <cell r="A9" t="str">
            <v>A</v>
          </cell>
        </row>
      </sheetData>
      <sheetData sheetId="11449">
        <row r="9">
          <cell r="A9" t="str">
            <v>A</v>
          </cell>
        </row>
      </sheetData>
      <sheetData sheetId="11450">
        <row r="9">
          <cell r="A9" t="str">
            <v>A</v>
          </cell>
        </row>
      </sheetData>
      <sheetData sheetId="11451">
        <row r="9">
          <cell r="A9" t="str">
            <v>A</v>
          </cell>
        </row>
      </sheetData>
      <sheetData sheetId="11452">
        <row r="9">
          <cell r="A9" t="str">
            <v>A</v>
          </cell>
        </row>
      </sheetData>
      <sheetData sheetId="11453">
        <row r="9">
          <cell r="A9" t="str">
            <v>A</v>
          </cell>
        </row>
      </sheetData>
      <sheetData sheetId="11454">
        <row r="9">
          <cell r="A9" t="str">
            <v>A</v>
          </cell>
        </row>
      </sheetData>
      <sheetData sheetId="11455">
        <row r="9">
          <cell r="A9" t="str">
            <v>A</v>
          </cell>
        </row>
      </sheetData>
      <sheetData sheetId="11456">
        <row r="9">
          <cell r="A9" t="str">
            <v>A</v>
          </cell>
        </row>
      </sheetData>
      <sheetData sheetId="11457">
        <row r="9">
          <cell r="A9" t="str">
            <v>A</v>
          </cell>
        </row>
      </sheetData>
      <sheetData sheetId="11458">
        <row r="9">
          <cell r="A9" t="str">
            <v>A</v>
          </cell>
        </row>
      </sheetData>
      <sheetData sheetId="11459">
        <row r="9">
          <cell r="A9" t="str">
            <v>A</v>
          </cell>
        </row>
      </sheetData>
      <sheetData sheetId="11460">
        <row r="9">
          <cell r="A9" t="str">
            <v>A</v>
          </cell>
        </row>
      </sheetData>
      <sheetData sheetId="11461">
        <row r="9">
          <cell r="A9" t="str">
            <v>A</v>
          </cell>
        </row>
      </sheetData>
      <sheetData sheetId="11462">
        <row r="9">
          <cell r="A9" t="str">
            <v>A</v>
          </cell>
        </row>
      </sheetData>
      <sheetData sheetId="11463">
        <row r="9">
          <cell r="A9" t="str">
            <v>A</v>
          </cell>
        </row>
      </sheetData>
      <sheetData sheetId="11464">
        <row r="9">
          <cell r="A9" t="str">
            <v>A</v>
          </cell>
        </row>
      </sheetData>
      <sheetData sheetId="11465">
        <row r="9">
          <cell r="A9" t="str">
            <v>A</v>
          </cell>
        </row>
      </sheetData>
      <sheetData sheetId="11466">
        <row r="9">
          <cell r="A9" t="str">
            <v>A</v>
          </cell>
        </row>
      </sheetData>
      <sheetData sheetId="11467">
        <row r="9">
          <cell r="A9" t="str">
            <v>A</v>
          </cell>
        </row>
      </sheetData>
      <sheetData sheetId="11468">
        <row r="9">
          <cell r="A9" t="str">
            <v>A</v>
          </cell>
        </row>
      </sheetData>
      <sheetData sheetId="11469">
        <row r="9">
          <cell r="A9" t="str">
            <v>A</v>
          </cell>
        </row>
      </sheetData>
      <sheetData sheetId="11470">
        <row r="9">
          <cell r="A9" t="str">
            <v>A</v>
          </cell>
        </row>
      </sheetData>
      <sheetData sheetId="11471">
        <row r="9">
          <cell r="A9" t="str">
            <v>A</v>
          </cell>
        </row>
      </sheetData>
      <sheetData sheetId="11472">
        <row r="9">
          <cell r="A9" t="str">
            <v>A</v>
          </cell>
        </row>
      </sheetData>
      <sheetData sheetId="11473">
        <row r="9">
          <cell r="A9" t="str">
            <v>A</v>
          </cell>
        </row>
      </sheetData>
      <sheetData sheetId="11474">
        <row r="9">
          <cell r="A9" t="str">
            <v>A</v>
          </cell>
        </row>
      </sheetData>
      <sheetData sheetId="11475">
        <row r="9">
          <cell r="A9" t="str">
            <v>A</v>
          </cell>
        </row>
      </sheetData>
      <sheetData sheetId="11476">
        <row r="9">
          <cell r="A9" t="str">
            <v>A</v>
          </cell>
        </row>
      </sheetData>
      <sheetData sheetId="11477">
        <row r="9">
          <cell r="A9" t="str">
            <v>A</v>
          </cell>
        </row>
      </sheetData>
      <sheetData sheetId="11478">
        <row r="9">
          <cell r="A9" t="str">
            <v>A</v>
          </cell>
        </row>
      </sheetData>
      <sheetData sheetId="11479">
        <row r="9">
          <cell r="A9" t="str">
            <v>A</v>
          </cell>
        </row>
      </sheetData>
      <sheetData sheetId="11480">
        <row r="9">
          <cell r="A9" t="str">
            <v>A</v>
          </cell>
        </row>
      </sheetData>
      <sheetData sheetId="11481">
        <row r="9">
          <cell r="A9" t="str">
            <v>A</v>
          </cell>
        </row>
      </sheetData>
      <sheetData sheetId="11482">
        <row r="9">
          <cell r="A9" t="str">
            <v>A</v>
          </cell>
        </row>
      </sheetData>
      <sheetData sheetId="11483">
        <row r="9">
          <cell r="A9" t="str">
            <v>A</v>
          </cell>
        </row>
      </sheetData>
      <sheetData sheetId="11484">
        <row r="9">
          <cell r="A9" t="str">
            <v>A</v>
          </cell>
        </row>
      </sheetData>
      <sheetData sheetId="11485">
        <row r="9">
          <cell r="A9" t="str">
            <v>A</v>
          </cell>
        </row>
      </sheetData>
      <sheetData sheetId="11486">
        <row r="9">
          <cell r="A9" t="str">
            <v>A</v>
          </cell>
        </row>
      </sheetData>
      <sheetData sheetId="11487">
        <row r="9">
          <cell r="A9" t="str">
            <v>A</v>
          </cell>
        </row>
      </sheetData>
      <sheetData sheetId="11488">
        <row r="9">
          <cell r="A9" t="str">
            <v>A</v>
          </cell>
        </row>
      </sheetData>
      <sheetData sheetId="11489">
        <row r="9">
          <cell r="A9" t="str">
            <v>A</v>
          </cell>
        </row>
      </sheetData>
      <sheetData sheetId="11490">
        <row r="9">
          <cell r="A9" t="str">
            <v>A</v>
          </cell>
        </row>
      </sheetData>
      <sheetData sheetId="11491">
        <row r="9">
          <cell r="A9" t="str">
            <v>A</v>
          </cell>
        </row>
      </sheetData>
      <sheetData sheetId="11492">
        <row r="9">
          <cell r="A9" t="str">
            <v>A</v>
          </cell>
        </row>
      </sheetData>
      <sheetData sheetId="11493">
        <row r="9">
          <cell r="A9" t="str">
            <v>A</v>
          </cell>
        </row>
      </sheetData>
      <sheetData sheetId="11494">
        <row r="9">
          <cell r="A9" t="str">
            <v>A</v>
          </cell>
        </row>
      </sheetData>
      <sheetData sheetId="11495" refreshError="1"/>
      <sheetData sheetId="11496">
        <row r="9">
          <cell r="A9" t="str">
            <v>A</v>
          </cell>
        </row>
      </sheetData>
      <sheetData sheetId="11497">
        <row r="9">
          <cell r="A9" t="str">
            <v>A</v>
          </cell>
        </row>
      </sheetData>
      <sheetData sheetId="11498">
        <row r="9">
          <cell r="A9" t="str">
            <v>A</v>
          </cell>
        </row>
      </sheetData>
      <sheetData sheetId="11499">
        <row r="9">
          <cell r="A9" t="str">
            <v>A</v>
          </cell>
        </row>
      </sheetData>
      <sheetData sheetId="11500" refreshError="1"/>
      <sheetData sheetId="11501">
        <row r="9">
          <cell r="A9" t="str">
            <v>A</v>
          </cell>
        </row>
      </sheetData>
      <sheetData sheetId="11502">
        <row r="9">
          <cell r="A9" t="str">
            <v>A</v>
          </cell>
        </row>
      </sheetData>
      <sheetData sheetId="11503">
        <row r="9">
          <cell r="A9" t="str">
            <v>A</v>
          </cell>
        </row>
      </sheetData>
      <sheetData sheetId="11504">
        <row r="9">
          <cell r="A9" t="str">
            <v>A</v>
          </cell>
        </row>
      </sheetData>
      <sheetData sheetId="11505">
        <row r="9">
          <cell r="A9" t="str">
            <v>A</v>
          </cell>
        </row>
      </sheetData>
      <sheetData sheetId="11506">
        <row r="9">
          <cell r="A9" t="str">
            <v>A</v>
          </cell>
        </row>
      </sheetData>
      <sheetData sheetId="11507">
        <row r="9">
          <cell r="A9" t="str">
            <v>A</v>
          </cell>
        </row>
      </sheetData>
      <sheetData sheetId="11508">
        <row r="9">
          <cell r="A9" t="str">
            <v>A</v>
          </cell>
        </row>
      </sheetData>
      <sheetData sheetId="11509">
        <row r="9">
          <cell r="A9" t="str">
            <v>A</v>
          </cell>
        </row>
      </sheetData>
      <sheetData sheetId="11510">
        <row r="9">
          <cell r="A9" t="str">
            <v>A</v>
          </cell>
        </row>
      </sheetData>
      <sheetData sheetId="11511">
        <row r="9">
          <cell r="A9" t="str">
            <v>A</v>
          </cell>
        </row>
      </sheetData>
      <sheetData sheetId="11512">
        <row r="9">
          <cell r="A9" t="str">
            <v>A</v>
          </cell>
        </row>
      </sheetData>
      <sheetData sheetId="11513">
        <row r="9">
          <cell r="A9" t="str">
            <v>A</v>
          </cell>
        </row>
      </sheetData>
      <sheetData sheetId="11514">
        <row r="9">
          <cell r="A9" t="str">
            <v>A</v>
          </cell>
        </row>
      </sheetData>
      <sheetData sheetId="11515">
        <row r="9">
          <cell r="A9" t="str">
            <v>A</v>
          </cell>
        </row>
      </sheetData>
      <sheetData sheetId="11516">
        <row r="9">
          <cell r="A9" t="str">
            <v>A</v>
          </cell>
        </row>
      </sheetData>
      <sheetData sheetId="11517">
        <row r="9">
          <cell r="A9" t="str">
            <v>A</v>
          </cell>
        </row>
      </sheetData>
      <sheetData sheetId="11518">
        <row r="9">
          <cell r="A9" t="str">
            <v>A</v>
          </cell>
        </row>
      </sheetData>
      <sheetData sheetId="11519">
        <row r="9">
          <cell r="A9" t="str">
            <v>A</v>
          </cell>
        </row>
      </sheetData>
      <sheetData sheetId="11520">
        <row r="9">
          <cell r="A9" t="str">
            <v>A</v>
          </cell>
        </row>
      </sheetData>
      <sheetData sheetId="11521">
        <row r="9">
          <cell r="A9" t="str">
            <v>A</v>
          </cell>
        </row>
      </sheetData>
      <sheetData sheetId="11522">
        <row r="9">
          <cell r="A9" t="str">
            <v>A</v>
          </cell>
        </row>
      </sheetData>
      <sheetData sheetId="11523">
        <row r="9">
          <cell r="A9" t="str">
            <v>A</v>
          </cell>
        </row>
      </sheetData>
      <sheetData sheetId="11524">
        <row r="9">
          <cell r="A9" t="str">
            <v>A</v>
          </cell>
        </row>
      </sheetData>
      <sheetData sheetId="11525">
        <row r="9">
          <cell r="A9" t="str">
            <v>A</v>
          </cell>
        </row>
      </sheetData>
      <sheetData sheetId="11526">
        <row r="9">
          <cell r="A9" t="str">
            <v>A</v>
          </cell>
        </row>
      </sheetData>
      <sheetData sheetId="11527">
        <row r="9">
          <cell r="A9" t="str">
            <v>A</v>
          </cell>
        </row>
      </sheetData>
      <sheetData sheetId="11528">
        <row r="9">
          <cell r="A9" t="str">
            <v>A</v>
          </cell>
        </row>
      </sheetData>
      <sheetData sheetId="11529">
        <row r="9">
          <cell r="A9" t="str">
            <v>A</v>
          </cell>
        </row>
      </sheetData>
      <sheetData sheetId="11530">
        <row r="9">
          <cell r="A9" t="str">
            <v>A</v>
          </cell>
        </row>
      </sheetData>
      <sheetData sheetId="11531">
        <row r="9">
          <cell r="A9" t="str">
            <v>A</v>
          </cell>
        </row>
      </sheetData>
      <sheetData sheetId="11532">
        <row r="9">
          <cell r="A9" t="str">
            <v>A</v>
          </cell>
        </row>
      </sheetData>
      <sheetData sheetId="11533">
        <row r="9">
          <cell r="A9" t="str">
            <v>A</v>
          </cell>
        </row>
      </sheetData>
      <sheetData sheetId="11534">
        <row r="9">
          <cell r="A9" t="str">
            <v>A</v>
          </cell>
        </row>
      </sheetData>
      <sheetData sheetId="11535">
        <row r="9">
          <cell r="A9" t="str">
            <v>A</v>
          </cell>
        </row>
      </sheetData>
      <sheetData sheetId="11536">
        <row r="9">
          <cell r="A9" t="str">
            <v>A</v>
          </cell>
        </row>
      </sheetData>
      <sheetData sheetId="11537">
        <row r="9">
          <cell r="A9" t="str">
            <v>A</v>
          </cell>
        </row>
      </sheetData>
      <sheetData sheetId="11538">
        <row r="9">
          <cell r="A9" t="str">
            <v>A</v>
          </cell>
        </row>
      </sheetData>
      <sheetData sheetId="11539">
        <row r="9">
          <cell r="A9" t="str">
            <v>A</v>
          </cell>
        </row>
      </sheetData>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ow r="9">
          <cell r="A9" t="str">
            <v>A</v>
          </cell>
        </row>
      </sheetData>
      <sheetData sheetId="11546">
        <row r="9">
          <cell r="A9" t="str">
            <v>A</v>
          </cell>
        </row>
      </sheetData>
      <sheetData sheetId="11547">
        <row r="9">
          <cell r="A9" t="str">
            <v>A</v>
          </cell>
        </row>
      </sheetData>
      <sheetData sheetId="11548">
        <row r="9">
          <cell r="A9" t="str">
            <v>A</v>
          </cell>
        </row>
      </sheetData>
      <sheetData sheetId="11549">
        <row r="9">
          <cell r="A9" t="str">
            <v>A</v>
          </cell>
        </row>
      </sheetData>
      <sheetData sheetId="11550">
        <row r="9">
          <cell r="A9" t="str">
            <v>A</v>
          </cell>
        </row>
      </sheetData>
      <sheetData sheetId="11551">
        <row r="9">
          <cell r="A9" t="str">
            <v>A</v>
          </cell>
        </row>
      </sheetData>
      <sheetData sheetId="11552">
        <row r="9">
          <cell r="A9" t="str">
            <v>A</v>
          </cell>
        </row>
      </sheetData>
      <sheetData sheetId="11553">
        <row r="9">
          <cell r="A9" t="str">
            <v>A</v>
          </cell>
        </row>
      </sheetData>
      <sheetData sheetId="11554">
        <row r="9">
          <cell r="A9" t="str">
            <v>A</v>
          </cell>
        </row>
      </sheetData>
      <sheetData sheetId="11555">
        <row r="9">
          <cell r="A9" t="str">
            <v>A</v>
          </cell>
        </row>
      </sheetData>
      <sheetData sheetId="11556">
        <row r="9">
          <cell r="A9" t="str">
            <v>A</v>
          </cell>
        </row>
      </sheetData>
      <sheetData sheetId="11557">
        <row r="9">
          <cell r="A9" t="str">
            <v>A</v>
          </cell>
        </row>
      </sheetData>
      <sheetData sheetId="11558">
        <row r="9">
          <cell r="A9" t="str">
            <v>A</v>
          </cell>
        </row>
      </sheetData>
      <sheetData sheetId="11559">
        <row r="9">
          <cell r="A9" t="str">
            <v>A</v>
          </cell>
        </row>
      </sheetData>
      <sheetData sheetId="11560">
        <row r="9">
          <cell r="A9" t="str">
            <v>A</v>
          </cell>
        </row>
      </sheetData>
      <sheetData sheetId="11561">
        <row r="9">
          <cell r="A9" t="str">
            <v>A</v>
          </cell>
        </row>
      </sheetData>
      <sheetData sheetId="11562">
        <row r="9">
          <cell r="A9" t="str">
            <v>A</v>
          </cell>
        </row>
      </sheetData>
      <sheetData sheetId="11563">
        <row r="9">
          <cell r="A9" t="str">
            <v>A</v>
          </cell>
        </row>
      </sheetData>
      <sheetData sheetId="11564">
        <row r="9">
          <cell r="A9" t="str">
            <v>A</v>
          </cell>
        </row>
      </sheetData>
      <sheetData sheetId="11565">
        <row r="9">
          <cell r="A9" t="str">
            <v>A</v>
          </cell>
        </row>
      </sheetData>
      <sheetData sheetId="11566">
        <row r="9">
          <cell r="A9" t="str">
            <v>A</v>
          </cell>
        </row>
      </sheetData>
      <sheetData sheetId="11567">
        <row r="9">
          <cell r="A9" t="str">
            <v>A</v>
          </cell>
        </row>
      </sheetData>
      <sheetData sheetId="11568">
        <row r="9">
          <cell r="A9" t="str">
            <v>A</v>
          </cell>
        </row>
      </sheetData>
      <sheetData sheetId="11569">
        <row r="9">
          <cell r="A9" t="str">
            <v>A</v>
          </cell>
        </row>
      </sheetData>
      <sheetData sheetId="11570">
        <row r="9">
          <cell r="A9" t="str">
            <v>A</v>
          </cell>
        </row>
      </sheetData>
      <sheetData sheetId="11571">
        <row r="9">
          <cell r="A9" t="str">
            <v>A</v>
          </cell>
        </row>
      </sheetData>
      <sheetData sheetId="11572">
        <row r="9">
          <cell r="A9" t="str">
            <v>A</v>
          </cell>
        </row>
      </sheetData>
      <sheetData sheetId="11573">
        <row r="9">
          <cell r="A9" t="str">
            <v>A</v>
          </cell>
        </row>
      </sheetData>
      <sheetData sheetId="11574">
        <row r="9">
          <cell r="A9" t="str">
            <v>A</v>
          </cell>
        </row>
      </sheetData>
      <sheetData sheetId="11575">
        <row r="9">
          <cell r="A9" t="str">
            <v>A</v>
          </cell>
        </row>
      </sheetData>
      <sheetData sheetId="11576">
        <row r="9">
          <cell r="A9" t="str">
            <v>A</v>
          </cell>
        </row>
      </sheetData>
      <sheetData sheetId="11577">
        <row r="9">
          <cell r="A9" t="str">
            <v>A</v>
          </cell>
        </row>
      </sheetData>
      <sheetData sheetId="11578">
        <row r="9">
          <cell r="A9" t="str">
            <v>A</v>
          </cell>
        </row>
      </sheetData>
      <sheetData sheetId="11579">
        <row r="9">
          <cell r="A9" t="str">
            <v>A</v>
          </cell>
        </row>
      </sheetData>
      <sheetData sheetId="11580">
        <row r="9">
          <cell r="A9" t="str">
            <v>A</v>
          </cell>
        </row>
      </sheetData>
      <sheetData sheetId="11581">
        <row r="9">
          <cell r="A9" t="str">
            <v>A</v>
          </cell>
        </row>
      </sheetData>
      <sheetData sheetId="11582">
        <row r="9">
          <cell r="A9" t="str">
            <v>A</v>
          </cell>
        </row>
      </sheetData>
      <sheetData sheetId="11583">
        <row r="9">
          <cell r="A9" t="str">
            <v>A</v>
          </cell>
        </row>
      </sheetData>
      <sheetData sheetId="11584">
        <row r="9">
          <cell r="A9" t="str">
            <v>A</v>
          </cell>
        </row>
      </sheetData>
      <sheetData sheetId="11585">
        <row r="9">
          <cell r="A9" t="str">
            <v>A</v>
          </cell>
        </row>
      </sheetData>
      <sheetData sheetId="11586">
        <row r="9">
          <cell r="A9" t="str">
            <v>A</v>
          </cell>
        </row>
      </sheetData>
      <sheetData sheetId="11587">
        <row r="9">
          <cell r="A9" t="str">
            <v>A</v>
          </cell>
        </row>
      </sheetData>
      <sheetData sheetId="11588">
        <row r="9">
          <cell r="A9" t="str">
            <v>A</v>
          </cell>
        </row>
      </sheetData>
      <sheetData sheetId="11589">
        <row r="9">
          <cell r="A9" t="str">
            <v>A</v>
          </cell>
        </row>
      </sheetData>
      <sheetData sheetId="11590">
        <row r="9">
          <cell r="A9" t="str">
            <v>A</v>
          </cell>
        </row>
      </sheetData>
      <sheetData sheetId="11591">
        <row r="9">
          <cell r="A9" t="str">
            <v>A</v>
          </cell>
        </row>
      </sheetData>
      <sheetData sheetId="11592">
        <row r="9">
          <cell r="A9" t="str">
            <v>A</v>
          </cell>
        </row>
      </sheetData>
      <sheetData sheetId="11593">
        <row r="9">
          <cell r="A9" t="str">
            <v>A</v>
          </cell>
        </row>
      </sheetData>
      <sheetData sheetId="11594">
        <row r="9">
          <cell r="A9" t="str">
            <v>A</v>
          </cell>
        </row>
      </sheetData>
      <sheetData sheetId="11595">
        <row r="9">
          <cell r="A9" t="str">
            <v>A</v>
          </cell>
        </row>
      </sheetData>
      <sheetData sheetId="11596">
        <row r="9">
          <cell r="A9" t="str">
            <v>A</v>
          </cell>
        </row>
      </sheetData>
      <sheetData sheetId="11597">
        <row r="9">
          <cell r="A9" t="str">
            <v>A</v>
          </cell>
        </row>
      </sheetData>
      <sheetData sheetId="11598">
        <row r="9">
          <cell r="A9" t="str">
            <v>A</v>
          </cell>
        </row>
      </sheetData>
      <sheetData sheetId="11599">
        <row r="9">
          <cell r="A9" t="str">
            <v>A</v>
          </cell>
        </row>
      </sheetData>
      <sheetData sheetId="11600">
        <row r="9">
          <cell r="A9" t="str">
            <v>A</v>
          </cell>
        </row>
      </sheetData>
      <sheetData sheetId="11601">
        <row r="9">
          <cell r="A9" t="str">
            <v>A</v>
          </cell>
        </row>
      </sheetData>
      <sheetData sheetId="11602">
        <row r="9">
          <cell r="A9" t="str">
            <v>A</v>
          </cell>
        </row>
      </sheetData>
      <sheetData sheetId="11603">
        <row r="9">
          <cell r="A9" t="str">
            <v>A</v>
          </cell>
        </row>
      </sheetData>
      <sheetData sheetId="11604">
        <row r="9">
          <cell r="A9" t="str">
            <v>A</v>
          </cell>
        </row>
      </sheetData>
      <sheetData sheetId="11605">
        <row r="9">
          <cell r="A9" t="str">
            <v>A</v>
          </cell>
        </row>
      </sheetData>
      <sheetData sheetId="11606">
        <row r="9">
          <cell r="A9" t="str">
            <v>A</v>
          </cell>
        </row>
      </sheetData>
      <sheetData sheetId="11607">
        <row r="9">
          <cell r="A9" t="str">
            <v>A</v>
          </cell>
        </row>
      </sheetData>
      <sheetData sheetId="11608">
        <row r="9">
          <cell r="A9" t="str">
            <v>A</v>
          </cell>
        </row>
      </sheetData>
      <sheetData sheetId="11609">
        <row r="9">
          <cell r="A9" t="str">
            <v>A</v>
          </cell>
        </row>
      </sheetData>
      <sheetData sheetId="11610">
        <row r="9">
          <cell r="A9" t="str">
            <v>A</v>
          </cell>
        </row>
      </sheetData>
      <sheetData sheetId="11611">
        <row r="9">
          <cell r="A9" t="str">
            <v>A</v>
          </cell>
        </row>
      </sheetData>
      <sheetData sheetId="11612">
        <row r="9">
          <cell r="A9" t="str">
            <v>A</v>
          </cell>
        </row>
      </sheetData>
      <sheetData sheetId="11613">
        <row r="9">
          <cell r="A9" t="str">
            <v>A</v>
          </cell>
        </row>
      </sheetData>
      <sheetData sheetId="11614">
        <row r="9">
          <cell r="A9" t="str">
            <v>A</v>
          </cell>
        </row>
      </sheetData>
      <sheetData sheetId="11615">
        <row r="9">
          <cell r="A9" t="str">
            <v>A</v>
          </cell>
        </row>
      </sheetData>
      <sheetData sheetId="11616">
        <row r="9">
          <cell r="A9" t="str">
            <v>A</v>
          </cell>
        </row>
      </sheetData>
      <sheetData sheetId="11617">
        <row r="9">
          <cell r="A9" t="str">
            <v>A</v>
          </cell>
        </row>
      </sheetData>
      <sheetData sheetId="11618">
        <row r="9">
          <cell r="A9" t="str">
            <v>A</v>
          </cell>
        </row>
      </sheetData>
      <sheetData sheetId="11619">
        <row r="9">
          <cell r="A9" t="str">
            <v>A</v>
          </cell>
        </row>
      </sheetData>
      <sheetData sheetId="11620">
        <row r="9">
          <cell r="A9" t="str">
            <v>A</v>
          </cell>
        </row>
      </sheetData>
      <sheetData sheetId="11621">
        <row r="9">
          <cell r="A9" t="str">
            <v>A</v>
          </cell>
        </row>
      </sheetData>
      <sheetData sheetId="11622">
        <row r="9">
          <cell r="A9" t="str">
            <v>A</v>
          </cell>
        </row>
      </sheetData>
      <sheetData sheetId="11623">
        <row r="9">
          <cell r="A9" t="str">
            <v>A</v>
          </cell>
        </row>
      </sheetData>
      <sheetData sheetId="11624">
        <row r="9">
          <cell r="A9" t="str">
            <v>A</v>
          </cell>
        </row>
      </sheetData>
      <sheetData sheetId="11625">
        <row r="9">
          <cell r="A9" t="str">
            <v>A</v>
          </cell>
        </row>
      </sheetData>
      <sheetData sheetId="11626">
        <row r="9">
          <cell r="A9" t="str">
            <v>A</v>
          </cell>
        </row>
      </sheetData>
      <sheetData sheetId="11627">
        <row r="9">
          <cell r="A9" t="str">
            <v>A</v>
          </cell>
        </row>
      </sheetData>
      <sheetData sheetId="11628">
        <row r="9">
          <cell r="A9" t="str">
            <v>A</v>
          </cell>
        </row>
      </sheetData>
      <sheetData sheetId="11629">
        <row r="9">
          <cell r="A9" t="str">
            <v>A</v>
          </cell>
        </row>
      </sheetData>
      <sheetData sheetId="11630">
        <row r="9">
          <cell r="A9" t="str">
            <v>A</v>
          </cell>
        </row>
      </sheetData>
      <sheetData sheetId="11631">
        <row r="9">
          <cell r="A9" t="str">
            <v>A</v>
          </cell>
        </row>
      </sheetData>
      <sheetData sheetId="11632">
        <row r="9">
          <cell r="A9" t="str">
            <v>A</v>
          </cell>
        </row>
      </sheetData>
      <sheetData sheetId="11633">
        <row r="9">
          <cell r="A9" t="str">
            <v>A</v>
          </cell>
        </row>
      </sheetData>
      <sheetData sheetId="11634">
        <row r="9">
          <cell r="A9" t="str">
            <v>A</v>
          </cell>
        </row>
      </sheetData>
      <sheetData sheetId="11635">
        <row r="9">
          <cell r="A9" t="str">
            <v>A</v>
          </cell>
        </row>
      </sheetData>
      <sheetData sheetId="11636">
        <row r="9">
          <cell r="A9" t="str">
            <v>A</v>
          </cell>
        </row>
      </sheetData>
      <sheetData sheetId="11637">
        <row r="9">
          <cell r="A9" t="str">
            <v>A</v>
          </cell>
        </row>
      </sheetData>
      <sheetData sheetId="11638">
        <row r="9">
          <cell r="A9" t="str">
            <v>A</v>
          </cell>
        </row>
      </sheetData>
      <sheetData sheetId="11639">
        <row r="9">
          <cell r="A9" t="str">
            <v>A</v>
          </cell>
        </row>
      </sheetData>
      <sheetData sheetId="11640">
        <row r="9">
          <cell r="A9" t="str">
            <v>A</v>
          </cell>
        </row>
      </sheetData>
      <sheetData sheetId="11641">
        <row r="9">
          <cell r="A9" t="str">
            <v>A</v>
          </cell>
        </row>
      </sheetData>
      <sheetData sheetId="11642">
        <row r="9">
          <cell r="A9" t="str">
            <v>A</v>
          </cell>
        </row>
      </sheetData>
      <sheetData sheetId="11643">
        <row r="9">
          <cell r="A9" t="str">
            <v>A</v>
          </cell>
        </row>
      </sheetData>
      <sheetData sheetId="11644">
        <row r="9">
          <cell r="A9" t="str">
            <v>A</v>
          </cell>
        </row>
      </sheetData>
      <sheetData sheetId="11645">
        <row r="9">
          <cell r="A9" t="str">
            <v>A</v>
          </cell>
        </row>
      </sheetData>
      <sheetData sheetId="11646">
        <row r="9">
          <cell r="A9" t="str">
            <v>A</v>
          </cell>
        </row>
      </sheetData>
      <sheetData sheetId="11647">
        <row r="9">
          <cell r="A9" t="str">
            <v>A</v>
          </cell>
        </row>
      </sheetData>
      <sheetData sheetId="11648">
        <row r="9">
          <cell r="A9" t="str">
            <v>A</v>
          </cell>
        </row>
      </sheetData>
      <sheetData sheetId="11649">
        <row r="9">
          <cell r="A9" t="str">
            <v>A</v>
          </cell>
        </row>
      </sheetData>
      <sheetData sheetId="11650">
        <row r="9">
          <cell r="A9" t="str">
            <v>A</v>
          </cell>
        </row>
      </sheetData>
      <sheetData sheetId="11651">
        <row r="9">
          <cell r="A9" t="str">
            <v>A</v>
          </cell>
        </row>
      </sheetData>
      <sheetData sheetId="11652">
        <row r="9">
          <cell r="A9" t="str">
            <v>A</v>
          </cell>
        </row>
      </sheetData>
      <sheetData sheetId="11653">
        <row r="9">
          <cell r="A9" t="str">
            <v>A</v>
          </cell>
        </row>
      </sheetData>
      <sheetData sheetId="11654">
        <row r="9">
          <cell r="A9" t="str">
            <v>A</v>
          </cell>
        </row>
      </sheetData>
      <sheetData sheetId="11655">
        <row r="9">
          <cell r="A9" t="str">
            <v>A</v>
          </cell>
        </row>
      </sheetData>
      <sheetData sheetId="11656">
        <row r="9">
          <cell r="A9" t="str">
            <v>A</v>
          </cell>
        </row>
      </sheetData>
      <sheetData sheetId="11657">
        <row r="9">
          <cell r="A9" t="str">
            <v>A</v>
          </cell>
        </row>
      </sheetData>
      <sheetData sheetId="11658">
        <row r="9">
          <cell r="A9" t="str">
            <v>A</v>
          </cell>
        </row>
      </sheetData>
      <sheetData sheetId="11659">
        <row r="9">
          <cell r="A9" t="str">
            <v>A</v>
          </cell>
        </row>
      </sheetData>
      <sheetData sheetId="11660">
        <row r="9">
          <cell r="A9" t="str">
            <v>A</v>
          </cell>
        </row>
      </sheetData>
      <sheetData sheetId="11661">
        <row r="9">
          <cell r="A9" t="str">
            <v>A</v>
          </cell>
        </row>
      </sheetData>
      <sheetData sheetId="11662">
        <row r="9">
          <cell r="A9" t="str">
            <v>A</v>
          </cell>
        </row>
      </sheetData>
      <sheetData sheetId="11663">
        <row r="9">
          <cell r="A9" t="str">
            <v>A</v>
          </cell>
        </row>
      </sheetData>
      <sheetData sheetId="11664">
        <row r="9">
          <cell r="A9" t="str">
            <v>A</v>
          </cell>
        </row>
      </sheetData>
      <sheetData sheetId="11665">
        <row r="9">
          <cell r="A9" t="str">
            <v>A</v>
          </cell>
        </row>
      </sheetData>
      <sheetData sheetId="11666">
        <row r="9">
          <cell r="A9" t="str">
            <v>A</v>
          </cell>
        </row>
      </sheetData>
      <sheetData sheetId="11667">
        <row r="9">
          <cell r="A9" t="str">
            <v>A</v>
          </cell>
        </row>
      </sheetData>
      <sheetData sheetId="11668">
        <row r="9">
          <cell r="A9" t="str">
            <v>A</v>
          </cell>
        </row>
      </sheetData>
      <sheetData sheetId="11669">
        <row r="9">
          <cell r="A9" t="str">
            <v>A</v>
          </cell>
        </row>
      </sheetData>
      <sheetData sheetId="11670">
        <row r="9">
          <cell r="A9" t="str">
            <v>A</v>
          </cell>
        </row>
      </sheetData>
      <sheetData sheetId="11671">
        <row r="9">
          <cell r="A9" t="str">
            <v>A</v>
          </cell>
        </row>
      </sheetData>
      <sheetData sheetId="11672">
        <row r="9">
          <cell r="A9" t="str">
            <v>A</v>
          </cell>
        </row>
      </sheetData>
      <sheetData sheetId="11673">
        <row r="9">
          <cell r="A9" t="str">
            <v>A</v>
          </cell>
        </row>
      </sheetData>
      <sheetData sheetId="11674">
        <row r="9">
          <cell r="A9" t="str">
            <v>A</v>
          </cell>
        </row>
      </sheetData>
      <sheetData sheetId="11675">
        <row r="9">
          <cell r="A9" t="str">
            <v>A</v>
          </cell>
        </row>
      </sheetData>
      <sheetData sheetId="11676">
        <row r="9">
          <cell r="A9" t="str">
            <v>A</v>
          </cell>
        </row>
      </sheetData>
      <sheetData sheetId="11677">
        <row r="9">
          <cell r="A9" t="str">
            <v>A</v>
          </cell>
        </row>
      </sheetData>
      <sheetData sheetId="11678">
        <row r="9">
          <cell r="A9" t="str">
            <v>A</v>
          </cell>
        </row>
      </sheetData>
      <sheetData sheetId="11679">
        <row r="9">
          <cell r="A9" t="str">
            <v>A</v>
          </cell>
        </row>
      </sheetData>
      <sheetData sheetId="11680">
        <row r="9">
          <cell r="A9" t="str">
            <v>A</v>
          </cell>
        </row>
      </sheetData>
      <sheetData sheetId="11681">
        <row r="9">
          <cell r="A9" t="str">
            <v>A</v>
          </cell>
        </row>
      </sheetData>
      <sheetData sheetId="11682">
        <row r="9">
          <cell r="A9" t="str">
            <v>A</v>
          </cell>
        </row>
      </sheetData>
      <sheetData sheetId="11683">
        <row r="9">
          <cell r="A9" t="str">
            <v>A</v>
          </cell>
        </row>
      </sheetData>
      <sheetData sheetId="11684">
        <row r="9">
          <cell r="A9" t="str">
            <v>A</v>
          </cell>
        </row>
      </sheetData>
      <sheetData sheetId="11685">
        <row r="9">
          <cell r="A9" t="str">
            <v>A</v>
          </cell>
        </row>
      </sheetData>
      <sheetData sheetId="11686">
        <row r="9">
          <cell r="A9" t="str">
            <v>A</v>
          </cell>
        </row>
      </sheetData>
      <sheetData sheetId="11687">
        <row r="9">
          <cell r="A9" t="str">
            <v>A</v>
          </cell>
        </row>
      </sheetData>
      <sheetData sheetId="11688">
        <row r="9">
          <cell r="A9" t="str">
            <v>A</v>
          </cell>
        </row>
      </sheetData>
      <sheetData sheetId="11689">
        <row r="9">
          <cell r="A9" t="str">
            <v>A</v>
          </cell>
        </row>
      </sheetData>
      <sheetData sheetId="11690" refreshError="1"/>
      <sheetData sheetId="11691" refreshError="1"/>
      <sheetData sheetId="11692">
        <row r="9">
          <cell r="A9" t="str">
            <v>A</v>
          </cell>
        </row>
      </sheetData>
      <sheetData sheetId="11693">
        <row r="9">
          <cell r="A9" t="str">
            <v>A</v>
          </cell>
        </row>
      </sheetData>
      <sheetData sheetId="11694">
        <row r="9">
          <cell r="A9" t="str">
            <v>A</v>
          </cell>
        </row>
      </sheetData>
      <sheetData sheetId="11695">
        <row r="9">
          <cell r="A9" t="str">
            <v>A</v>
          </cell>
        </row>
      </sheetData>
      <sheetData sheetId="11696">
        <row r="9">
          <cell r="A9" t="str">
            <v>A</v>
          </cell>
        </row>
      </sheetData>
      <sheetData sheetId="11697">
        <row r="9">
          <cell r="A9" t="str">
            <v>A</v>
          </cell>
        </row>
      </sheetData>
      <sheetData sheetId="11698">
        <row r="9">
          <cell r="A9" t="str">
            <v>A</v>
          </cell>
        </row>
      </sheetData>
      <sheetData sheetId="11699">
        <row r="9">
          <cell r="A9" t="str">
            <v>A</v>
          </cell>
        </row>
      </sheetData>
      <sheetData sheetId="11700">
        <row r="9">
          <cell r="A9" t="str">
            <v>A</v>
          </cell>
        </row>
      </sheetData>
      <sheetData sheetId="11701">
        <row r="9">
          <cell r="A9" t="str">
            <v>A</v>
          </cell>
        </row>
      </sheetData>
      <sheetData sheetId="11702">
        <row r="9">
          <cell r="A9" t="str">
            <v>A</v>
          </cell>
        </row>
      </sheetData>
      <sheetData sheetId="11703">
        <row r="9">
          <cell r="A9" t="str">
            <v>A</v>
          </cell>
        </row>
      </sheetData>
      <sheetData sheetId="11704" refreshError="1"/>
      <sheetData sheetId="11705" refreshError="1"/>
      <sheetData sheetId="11706">
        <row r="9">
          <cell r="A9" t="str">
            <v>A</v>
          </cell>
        </row>
      </sheetData>
      <sheetData sheetId="11707">
        <row r="9">
          <cell r="A9" t="str">
            <v>A</v>
          </cell>
        </row>
      </sheetData>
      <sheetData sheetId="11708">
        <row r="9">
          <cell r="A9" t="str">
            <v>A</v>
          </cell>
        </row>
      </sheetData>
      <sheetData sheetId="11709">
        <row r="9">
          <cell r="A9" t="str">
            <v>A</v>
          </cell>
        </row>
      </sheetData>
      <sheetData sheetId="11710">
        <row r="9">
          <cell r="A9" t="str">
            <v>A</v>
          </cell>
        </row>
      </sheetData>
      <sheetData sheetId="11711">
        <row r="9">
          <cell r="A9" t="str">
            <v>A</v>
          </cell>
        </row>
      </sheetData>
      <sheetData sheetId="11712">
        <row r="9">
          <cell r="A9" t="str">
            <v>A</v>
          </cell>
        </row>
      </sheetData>
      <sheetData sheetId="11713">
        <row r="9">
          <cell r="A9" t="str">
            <v>A</v>
          </cell>
        </row>
      </sheetData>
      <sheetData sheetId="11714">
        <row r="9">
          <cell r="A9" t="str">
            <v>A</v>
          </cell>
        </row>
      </sheetData>
      <sheetData sheetId="11715">
        <row r="9">
          <cell r="A9" t="str">
            <v>A</v>
          </cell>
        </row>
      </sheetData>
      <sheetData sheetId="11716">
        <row r="9">
          <cell r="A9" t="str">
            <v>A</v>
          </cell>
        </row>
      </sheetData>
      <sheetData sheetId="11717">
        <row r="9">
          <cell r="A9" t="str">
            <v>A</v>
          </cell>
        </row>
      </sheetData>
      <sheetData sheetId="11718">
        <row r="9">
          <cell r="A9" t="str">
            <v>A</v>
          </cell>
        </row>
      </sheetData>
      <sheetData sheetId="11719">
        <row r="9">
          <cell r="A9" t="str">
            <v>A</v>
          </cell>
        </row>
      </sheetData>
      <sheetData sheetId="11720">
        <row r="9">
          <cell r="A9" t="str">
            <v>A</v>
          </cell>
        </row>
      </sheetData>
      <sheetData sheetId="11721">
        <row r="9">
          <cell r="A9" t="str">
            <v>A</v>
          </cell>
        </row>
      </sheetData>
      <sheetData sheetId="11722">
        <row r="9">
          <cell r="A9" t="str">
            <v>A</v>
          </cell>
        </row>
      </sheetData>
      <sheetData sheetId="11723">
        <row r="9">
          <cell r="A9" t="str">
            <v>A</v>
          </cell>
        </row>
      </sheetData>
      <sheetData sheetId="11724">
        <row r="9">
          <cell r="A9" t="str">
            <v>A</v>
          </cell>
        </row>
      </sheetData>
      <sheetData sheetId="11725">
        <row r="9">
          <cell r="A9" t="str">
            <v>A</v>
          </cell>
        </row>
      </sheetData>
      <sheetData sheetId="11726">
        <row r="9">
          <cell r="A9" t="str">
            <v>A</v>
          </cell>
        </row>
      </sheetData>
      <sheetData sheetId="11727">
        <row r="9">
          <cell r="A9" t="str">
            <v>A</v>
          </cell>
        </row>
      </sheetData>
      <sheetData sheetId="11728">
        <row r="9">
          <cell r="A9" t="str">
            <v>A</v>
          </cell>
        </row>
      </sheetData>
      <sheetData sheetId="11729">
        <row r="9">
          <cell r="A9" t="str">
            <v>A</v>
          </cell>
        </row>
      </sheetData>
      <sheetData sheetId="11730">
        <row r="9">
          <cell r="A9" t="str">
            <v>A</v>
          </cell>
        </row>
      </sheetData>
      <sheetData sheetId="11731">
        <row r="9">
          <cell r="A9" t="str">
            <v>A</v>
          </cell>
        </row>
      </sheetData>
      <sheetData sheetId="11732">
        <row r="9">
          <cell r="A9" t="str">
            <v>A</v>
          </cell>
        </row>
      </sheetData>
      <sheetData sheetId="11733">
        <row r="9">
          <cell r="A9" t="str">
            <v>A</v>
          </cell>
        </row>
      </sheetData>
      <sheetData sheetId="11734">
        <row r="9">
          <cell r="A9" t="str">
            <v>A</v>
          </cell>
        </row>
      </sheetData>
      <sheetData sheetId="11735">
        <row r="9">
          <cell r="A9" t="str">
            <v>A</v>
          </cell>
        </row>
      </sheetData>
      <sheetData sheetId="11736">
        <row r="9">
          <cell r="A9" t="str">
            <v>A</v>
          </cell>
        </row>
      </sheetData>
      <sheetData sheetId="11737">
        <row r="9">
          <cell r="A9" t="str">
            <v>A</v>
          </cell>
        </row>
      </sheetData>
      <sheetData sheetId="11738">
        <row r="9">
          <cell r="A9" t="str">
            <v>A</v>
          </cell>
        </row>
      </sheetData>
      <sheetData sheetId="11739">
        <row r="9">
          <cell r="A9" t="str">
            <v>A</v>
          </cell>
        </row>
      </sheetData>
      <sheetData sheetId="11740">
        <row r="9">
          <cell r="A9" t="str">
            <v>A</v>
          </cell>
        </row>
      </sheetData>
      <sheetData sheetId="11741">
        <row r="9">
          <cell r="A9" t="str">
            <v>A</v>
          </cell>
        </row>
      </sheetData>
      <sheetData sheetId="11742">
        <row r="9">
          <cell r="A9" t="str">
            <v>A</v>
          </cell>
        </row>
      </sheetData>
      <sheetData sheetId="11743">
        <row r="9">
          <cell r="A9" t="str">
            <v>A</v>
          </cell>
        </row>
      </sheetData>
      <sheetData sheetId="11744">
        <row r="9">
          <cell r="A9" t="str">
            <v>A</v>
          </cell>
        </row>
      </sheetData>
      <sheetData sheetId="11745">
        <row r="9">
          <cell r="A9" t="str">
            <v>A</v>
          </cell>
        </row>
      </sheetData>
      <sheetData sheetId="11746">
        <row r="9">
          <cell r="A9" t="str">
            <v>A</v>
          </cell>
        </row>
      </sheetData>
      <sheetData sheetId="11747">
        <row r="9">
          <cell r="A9" t="str">
            <v>A</v>
          </cell>
        </row>
      </sheetData>
      <sheetData sheetId="11748">
        <row r="9">
          <cell r="A9" t="str">
            <v>A</v>
          </cell>
        </row>
      </sheetData>
      <sheetData sheetId="11749">
        <row r="9">
          <cell r="A9" t="str">
            <v>A</v>
          </cell>
        </row>
      </sheetData>
      <sheetData sheetId="11750">
        <row r="9">
          <cell r="A9" t="str">
            <v>A</v>
          </cell>
        </row>
      </sheetData>
      <sheetData sheetId="11751">
        <row r="9">
          <cell r="A9" t="str">
            <v>A</v>
          </cell>
        </row>
      </sheetData>
      <sheetData sheetId="11752">
        <row r="9">
          <cell r="A9" t="str">
            <v>A</v>
          </cell>
        </row>
      </sheetData>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ow r="9">
          <cell r="A9" t="str">
            <v>A</v>
          </cell>
        </row>
      </sheetData>
      <sheetData sheetId="11762">
        <row r="9">
          <cell r="A9" t="str">
            <v>A</v>
          </cell>
        </row>
      </sheetData>
      <sheetData sheetId="11763">
        <row r="9">
          <cell r="A9" t="str">
            <v>A</v>
          </cell>
        </row>
      </sheetData>
      <sheetData sheetId="11764">
        <row r="9">
          <cell r="A9" t="str">
            <v>A</v>
          </cell>
        </row>
      </sheetData>
      <sheetData sheetId="11765">
        <row r="9">
          <cell r="A9" t="str">
            <v>A</v>
          </cell>
        </row>
      </sheetData>
      <sheetData sheetId="11766">
        <row r="9">
          <cell r="A9" t="str">
            <v>A</v>
          </cell>
        </row>
      </sheetData>
      <sheetData sheetId="11767">
        <row r="9">
          <cell r="A9" t="str">
            <v>A</v>
          </cell>
        </row>
      </sheetData>
      <sheetData sheetId="11768">
        <row r="9">
          <cell r="A9" t="str">
            <v>A</v>
          </cell>
        </row>
      </sheetData>
      <sheetData sheetId="11769">
        <row r="9">
          <cell r="A9" t="str">
            <v>A</v>
          </cell>
        </row>
      </sheetData>
      <sheetData sheetId="11770">
        <row r="9">
          <cell r="A9" t="str">
            <v>A</v>
          </cell>
        </row>
      </sheetData>
      <sheetData sheetId="11771">
        <row r="9">
          <cell r="A9" t="str">
            <v>A</v>
          </cell>
        </row>
      </sheetData>
      <sheetData sheetId="11772">
        <row r="9">
          <cell r="A9" t="str">
            <v>A</v>
          </cell>
        </row>
      </sheetData>
      <sheetData sheetId="11773">
        <row r="9">
          <cell r="A9" t="str">
            <v>A</v>
          </cell>
        </row>
      </sheetData>
      <sheetData sheetId="11774">
        <row r="9">
          <cell r="A9" t="str">
            <v>A</v>
          </cell>
        </row>
      </sheetData>
      <sheetData sheetId="11775">
        <row r="9">
          <cell r="A9" t="str">
            <v>A</v>
          </cell>
        </row>
      </sheetData>
      <sheetData sheetId="11776">
        <row r="9">
          <cell r="A9" t="str">
            <v>A</v>
          </cell>
        </row>
      </sheetData>
      <sheetData sheetId="11777">
        <row r="9">
          <cell r="A9" t="str">
            <v>A</v>
          </cell>
        </row>
      </sheetData>
      <sheetData sheetId="11778">
        <row r="9">
          <cell r="A9" t="str">
            <v>A</v>
          </cell>
        </row>
      </sheetData>
      <sheetData sheetId="11779">
        <row r="9">
          <cell r="A9" t="str">
            <v>A</v>
          </cell>
        </row>
      </sheetData>
      <sheetData sheetId="11780">
        <row r="9">
          <cell r="A9" t="str">
            <v>A</v>
          </cell>
        </row>
      </sheetData>
      <sheetData sheetId="11781">
        <row r="9">
          <cell r="A9" t="str">
            <v>A</v>
          </cell>
        </row>
      </sheetData>
      <sheetData sheetId="11782">
        <row r="9">
          <cell r="A9" t="str">
            <v>A</v>
          </cell>
        </row>
      </sheetData>
      <sheetData sheetId="11783">
        <row r="9">
          <cell r="A9" t="str">
            <v>A</v>
          </cell>
        </row>
      </sheetData>
      <sheetData sheetId="11784">
        <row r="9">
          <cell r="A9" t="str">
            <v>A</v>
          </cell>
        </row>
      </sheetData>
      <sheetData sheetId="11785">
        <row r="9">
          <cell r="A9" t="str">
            <v>A</v>
          </cell>
        </row>
      </sheetData>
      <sheetData sheetId="11786">
        <row r="9">
          <cell r="A9" t="str">
            <v>A</v>
          </cell>
        </row>
      </sheetData>
      <sheetData sheetId="11787">
        <row r="9">
          <cell r="A9" t="str">
            <v>A</v>
          </cell>
        </row>
      </sheetData>
      <sheetData sheetId="11788">
        <row r="9">
          <cell r="A9" t="str">
            <v>A</v>
          </cell>
        </row>
      </sheetData>
      <sheetData sheetId="11789">
        <row r="9">
          <cell r="A9" t="str">
            <v>A</v>
          </cell>
        </row>
      </sheetData>
      <sheetData sheetId="11790">
        <row r="9">
          <cell r="A9" t="str">
            <v>A</v>
          </cell>
        </row>
      </sheetData>
      <sheetData sheetId="11791">
        <row r="9">
          <cell r="A9" t="str">
            <v>A</v>
          </cell>
        </row>
      </sheetData>
      <sheetData sheetId="11792">
        <row r="9">
          <cell r="A9" t="str">
            <v>A</v>
          </cell>
        </row>
      </sheetData>
      <sheetData sheetId="11793">
        <row r="9">
          <cell r="A9" t="str">
            <v>A</v>
          </cell>
        </row>
      </sheetData>
      <sheetData sheetId="11794">
        <row r="9">
          <cell r="A9" t="str">
            <v>A</v>
          </cell>
        </row>
      </sheetData>
      <sheetData sheetId="11795">
        <row r="9">
          <cell r="A9" t="str">
            <v>A</v>
          </cell>
        </row>
      </sheetData>
      <sheetData sheetId="11796">
        <row r="9">
          <cell r="A9" t="str">
            <v>A</v>
          </cell>
        </row>
      </sheetData>
      <sheetData sheetId="11797">
        <row r="9">
          <cell r="A9" t="str">
            <v>A</v>
          </cell>
        </row>
      </sheetData>
      <sheetData sheetId="11798">
        <row r="9">
          <cell r="A9" t="str">
            <v>A</v>
          </cell>
        </row>
      </sheetData>
      <sheetData sheetId="11799">
        <row r="9">
          <cell r="A9" t="str">
            <v>A</v>
          </cell>
        </row>
      </sheetData>
      <sheetData sheetId="11800">
        <row r="9">
          <cell r="A9" t="str">
            <v>A</v>
          </cell>
        </row>
      </sheetData>
      <sheetData sheetId="11801">
        <row r="9">
          <cell r="A9" t="str">
            <v>A</v>
          </cell>
        </row>
      </sheetData>
      <sheetData sheetId="11802">
        <row r="9">
          <cell r="A9" t="str">
            <v>A</v>
          </cell>
        </row>
      </sheetData>
      <sheetData sheetId="11803">
        <row r="9">
          <cell r="A9" t="str">
            <v>A</v>
          </cell>
        </row>
      </sheetData>
      <sheetData sheetId="11804">
        <row r="9">
          <cell r="A9" t="str">
            <v>A</v>
          </cell>
        </row>
      </sheetData>
      <sheetData sheetId="11805">
        <row r="9">
          <cell r="A9" t="str">
            <v>A</v>
          </cell>
        </row>
      </sheetData>
      <sheetData sheetId="11806">
        <row r="9">
          <cell r="A9" t="str">
            <v>A</v>
          </cell>
        </row>
      </sheetData>
      <sheetData sheetId="11807" refreshError="1"/>
      <sheetData sheetId="11808" refreshError="1"/>
      <sheetData sheetId="11809" refreshError="1"/>
      <sheetData sheetId="11810" refreshError="1"/>
      <sheetData sheetId="11811">
        <row r="9">
          <cell r="A9" t="str">
            <v>A</v>
          </cell>
        </row>
      </sheetData>
      <sheetData sheetId="11812">
        <row r="9">
          <cell r="A9" t="str">
            <v>A</v>
          </cell>
        </row>
      </sheetData>
      <sheetData sheetId="11813">
        <row r="9">
          <cell r="A9" t="str">
            <v>A</v>
          </cell>
        </row>
      </sheetData>
      <sheetData sheetId="11814">
        <row r="9">
          <cell r="A9" t="str">
            <v>A</v>
          </cell>
        </row>
      </sheetData>
      <sheetData sheetId="11815">
        <row r="9">
          <cell r="A9" t="str">
            <v>A</v>
          </cell>
        </row>
      </sheetData>
      <sheetData sheetId="11816">
        <row r="9">
          <cell r="A9" t="str">
            <v>A</v>
          </cell>
        </row>
      </sheetData>
      <sheetData sheetId="11817">
        <row r="9">
          <cell r="A9" t="str">
            <v>A</v>
          </cell>
        </row>
      </sheetData>
      <sheetData sheetId="11818">
        <row r="9">
          <cell r="A9" t="str">
            <v>A</v>
          </cell>
        </row>
      </sheetData>
      <sheetData sheetId="11819">
        <row r="9">
          <cell r="A9" t="str">
            <v>A</v>
          </cell>
        </row>
      </sheetData>
      <sheetData sheetId="11820" refreshError="1"/>
      <sheetData sheetId="11821">
        <row r="9">
          <cell r="A9" t="str">
            <v>A</v>
          </cell>
        </row>
      </sheetData>
      <sheetData sheetId="11822">
        <row r="9">
          <cell r="A9" t="str">
            <v>A</v>
          </cell>
        </row>
      </sheetData>
      <sheetData sheetId="11823">
        <row r="9">
          <cell r="A9" t="str">
            <v>A</v>
          </cell>
        </row>
      </sheetData>
      <sheetData sheetId="11824">
        <row r="9">
          <cell r="A9" t="str">
            <v>A</v>
          </cell>
        </row>
      </sheetData>
      <sheetData sheetId="11825">
        <row r="9">
          <cell r="A9" t="str">
            <v>A</v>
          </cell>
        </row>
      </sheetData>
      <sheetData sheetId="11826">
        <row r="9">
          <cell r="A9" t="str">
            <v>A</v>
          </cell>
        </row>
      </sheetData>
      <sheetData sheetId="11827">
        <row r="9">
          <cell r="A9" t="str">
            <v>A</v>
          </cell>
        </row>
      </sheetData>
      <sheetData sheetId="11828">
        <row r="9">
          <cell r="A9" t="str">
            <v>A</v>
          </cell>
        </row>
      </sheetData>
      <sheetData sheetId="11829">
        <row r="9">
          <cell r="A9" t="str">
            <v>A</v>
          </cell>
        </row>
      </sheetData>
      <sheetData sheetId="11830">
        <row r="9">
          <cell r="A9" t="str">
            <v>A</v>
          </cell>
        </row>
      </sheetData>
      <sheetData sheetId="11831">
        <row r="9">
          <cell r="A9" t="str">
            <v>A</v>
          </cell>
        </row>
      </sheetData>
      <sheetData sheetId="11832">
        <row r="9">
          <cell r="A9" t="str">
            <v>A</v>
          </cell>
        </row>
      </sheetData>
      <sheetData sheetId="11833">
        <row r="9">
          <cell r="A9" t="str">
            <v>A</v>
          </cell>
        </row>
      </sheetData>
      <sheetData sheetId="11834">
        <row r="9">
          <cell r="A9" t="str">
            <v>A</v>
          </cell>
        </row>
      </sheetData>
      <sheetData sheetId="11835">
        <row r="9">
          <cell r="A9" t="str">
            <v>A</v>
          </cell>
        </row>
      </sheetData>
      <sheetData sheetId="11836" refreshError="1"/>
      <sheetData sheetId="11837" refreshError="1"/>
      <sheetData sheetId="11838" refreshError="1"/>
      <sheetData sheetId="11839">
        <row r="9">
          <cell r="A9" t="str">
            <v>A</v>
          </cell>
        </row>
      </sheetData>
      <sheetData sheetId="11840">
        <row r="9">
          <cell r="A9" t="str">
            <v>A</v>
          </cell>
        </row>
      </sheetData>
      <sheetData sheetId="11841">
        <row r="9">
          <cell r="A9" t="str">
            <v>A</v>
          </cell>
        </row>
      </sheetData>
      <sheetData sheetId="11842">
        <row r="9">
          <cell r="A9" t="str">
            <v>A</v>
          </cell>
        </row>
      </sheetData>
      <sheetData sheetId="11843">
        <row r="9">
          <cell r="A9" t="str">
            <v>A</v>
          </cell>
        </row>
      </sheetData>
      <sheetData sheetId="11844">
        <row r="9">
          <cell r="A9" t="str">
            <v>A</v>
          </cell>
        </row>
      </sheetData>
      <sheetData sheetId="11845">
        <row r="9">
          <cell r="A9" t="str">
            <v>A</v>
          </cell>
        </row>
      </sheetData>
      <sheetData sheetId="11846">
        <row r="9">
          <cell r="A9" t="str">
            <v>A</v>
          </cell>
        </row>
      </sheetData>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ow r="9">
          <cell r="A9" t="str">
            <v>A</v>
          </cell>
        </row>
      </sheetData>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ow r="9">
          <cell r="A9" t="str">
            <v>A</v>
          </cell>
        </row>
      </sheetData>
      <sheetData sheetId="11934">
        <row r="9">
          <cell r="A9" t="str">
            <v>A</v>
          </cell>
        </row>
      </sheetData>
      <sheetData sheetId="11935"/>
      <sheetData sheetId="11936"/>
      <sheetData sheetId="11937">
        <row r="9">
          <cell r="A9" t="str">
            <v>A</v>
          </cell>
        </row>
      </sheetData>
      <sheetData sheetId="11938">
        <row r="9">
          <cell r="A9" t="str">
            <v>A</v>
          </cell>
        </row>
      </sheetData>
      <sheetData sheetId="11939">
        <row r="9">
          <cell r="A9" t="str">
            <v>A</v>
          </cell>
        </row>
      </sheetData>
      <sheetData sheetId="11940">
        <row r="9">
          <cell r="A9" t="str">
            <v>A</v>
          </cell>
        </row>
      </sheetData>
      <sheetData sheetId="11941">
        <row r="9">
          <cell r="A9" t="str">
            <v>A</v>
          </cell>
        </row>
      </sheetData>
      <sheetData sheetId="11942">
        <row r="9">
          <cell r="A9" t="str">
            <v>A</v>
          </cell>
        </row>
      </sheetData>
      <sheetData sheetId="11943">
        <row r="9">
          <cell r="A9" t="str">
            <v>A</v>
          </cell>
        </row>
      </sheetData>
      <sheetData sheetId="11944">
        <row r="9">
          <cell r="A9" t="str">
            <v>A</v>
          </cell>
        </row>
      </sheetData>
      <sheetData sheetId="11945">
        <row r="9">
          <cell r="A9" t="str">
            <v>A</v>
          </cell>
        </row>
      </sheetData>
      <sheetData sheetId="11946">
        <row r="9">
          <cell r="A9" t="str">
            <v>A</v>
          </cell>
        </row>
      </sheetData>
      <sheetData sheetId="11947">
        <row r="9">
          <cell r="A9" t="str">
            <v>A</v>
          </cell>
        </row>
      </sheetData>
      <sheetData sheetId="11948">
        <row r="9">
          <cell r="A9" t="str">
            <v>A</v>
          </cell>
        </row>
      </sheetData>
      <sheetData sheetId="11949">
        <row r="9">
          <cell r="A9" t="str">
            <v>A</v>
          </cell>
        </row>
      </sheetData>
      <sheetData sheetId="11950">
        <row r="9">
          <cell r="A9" t="str">
            <v>A</v>
          </cell>
        </row>
      </sheetData>
      <sheetData sheetId="11951">
        <row r="9">
          <cell r="A9" t="str">
            <v>A</v>
          </cell>
        </row>
      </sheetData>
      <sheetData sheetId="11952">
        <row r="9">
          <cell r="A9" t="str">
            <v>A</v>
          </cell>
        </row>
      </sheetData>
      <sheetData sheetId="11953">
        <row r="9">
          <cell r="A9" t="str">
            <v>A</v>
          </cell>
        </row>
      </sheetData>
      <sheetData sheetId="11954">
        <row r="9">
          <cell r="A9" t="str">
            <v>A</v>
          </cell>
        </row>
      </sheetData>
      <sheetData sheetId="11955">
        <row r="9">
          <cell r="A9" t="str">
            <v>A</v>
          </cell>
        </row>
      </sheetData>
      <sheetData sheetId="11956">
        <row r="9">
          <cell r="A9" t="str">
            <v>A</v>
          </cell>
        </row>
      </sheetData>
      <sheetData sheetId="11957">
        <row r="9">
          <cell r="A9" t="str">
            <v>A</v>
          </cell>
        </row>
      </sheetData>
      <sheetData sheetId="11958"/>
      <sheetData sheetId="11959"/>
      <sheetData sheetId="11960"/>
      <sheetData sheetId="11961"/>
      <sheetData sheetId="11962"/>
      <sheetData sheetId="11963">
        <row r="9">
          <cell r="A9" t="str">
            <v>A</v>
          </cell>
        </row>
      </sheetData>
      <sheetData sheetId="11964"/>
      <sheetData sheetId="11965"/>
      <sheetData sheetId="11966"/>
      <sheetData sheetId="11967"/>
      <sheetData sheetId="11968" refreshError="1"/>
      <sheetData sheetId="11969" refreshError="1"/>
      <sheetData sheetId="11970" refreshError="1"/>
      <sheetData sheetId="11971" refreshError="1"/>
      <sheetData sheetId="11972">
        <row r="9">
          <cell r="A9" t="str">
            <v>A</v>
          </cell>
        </row>
      </sheetData>
      <sheetData sheetId="11973">
        <row r="9">
          <cell r="A9" t="str">
            <v>A</v>
          </cell>
        </row>
      </sheetData>
      <sheetData sheetId="11974">
        <row r="9">
          <cell r="A9" t="str">
            <v>A</v>
          </cell>
        </row>
      </sheetData>
      <sheetData sheetId="11975">
        <row r="9">
          <cell r="A9" t="str">
            <v>A</v>
          </cell>
        </row>
      </sheetData>
      <sheetData sheetId="11976">
        <row r="9">
          <cell r="A9" t="str">
            <v>A</v>
          </cell>
        </row>
      </sheetData>
      <sheetData sheetId="11977">
        <row r="9">
          <cell r="A9" t="str">
            <v>A</v>
          </cell>
        </row>
      </sheetData>
      <sheetData sheetId="11978">
        <row r="9">
          <cell r="A9" t="str">
            <v>A</v>
          </cell>
        </row>
      </sheetData>
      <sheetData sheetId="11979" refreshError="1"/>
      <sheetData sheetId="11980">
        <row r="9">
          <cell r="A9" t="str">
            <v>A</v>
          </cell>
        </row>
      </sheetData>
      <sheetData sheetId="11981">
        <row r="9">
          <cell r="A9" t="str">
            <v>A</v>
          </cell>
        </row>
      </sheetData>
      <sheetData sheetId="11982">
        <row r="9">
          <cell r="A9" t="str">
            <v>A</v>
          </cell>
        </row>
      </sheetData>
      <sheetData sheetId="11983">
        <row r="9">
          <cell r="A9" t="str">
            <v>A</v>
          </cell>
        </row>
      </sheetData>
      <sheetData sheetId="11984">
        <row r="9">
          <cell r="A9" t="str">
            <v>A</v>
          </cell>
        </row>
      </sheetData>
      <sheetData sheetId="11985">
        <row r="9">
          <cell r="A9" t="str">
            <v>A</v>
          </cell>
        </row>
      </sheetData>
      <sheetData sheetId="11986">
        <row r="9">
          <cell r="A9" t="str">
            <v>A</v>
          </cell>
        </row>
      </sheetData>
      <sheetData sheetId="11987">
        <row r="9">
          <cell r="A9" t="str">
            <v>A</v>
          </cell>
        </row>
      </sheetData>
      <sheetData sheetId="11988">
        <row r="9">
          <cell r="A9" t="str">
            <v>A</v>
          </cell>
        </row>
      </sheetData>
      <sheetData sheetId="11989">
        <row r="9">
          <cell r="A9" t="str">
            <v>A</v>
          </cell>
        </row>
      </sheetData>
      <sheetData sheetId="11990">
        <row r="9">
          <cell r="A9" t="str">
            <v>A</v>
          </cell>
        </row>
      </sheetData>
      <sheetData sheetId="11991">
        <row r="9">
          <cell r="A9" t="str">
            <v>A</v>
          </cell>
        </row>
      </sheetData>
      <sheetData sheetId="11992">
        <row r="9">
          <cell r="A9" t="str">
            <v>A</v>
          </cell>
        </row>
      </sheetData>
      <sheetData sheetId="11993">
        <row r="9">
          <cell r="A9" t="str">
            <v>A</v>
          </cell>
        </row>
      </sheetData>
      <sheetData sheetId="11994">
        <row r="9">
          <cell r="A9" t="str">
            <v>A</v>
          </cell>
        </row>
      </sheetData>
      <sheetData sheetId="11995">
        <row r="9">
          <cell r="A9" t="str">
            <v>A</v>
          </cell>
        </row>
      </sheetData>
      <sheetData sheetId="11996">
        <row r="9">
          <cell r="A9" t="str">
            <v>A</v>
          </cell>
        </row>
      </sheetData>
      <sheetData sheetId="11997">
        <row r="9">
          <cell r="A9" t="str">
            <v>A</v>
          </cell>
        </row>
      </sheetData>
      <sheetData sheetId="11998">
        <row r="9">
          <cell r="A9" t="str">
            <v>A</v>
          </cell>
        </row>
      </sheetData>
      <sheetData sheetId="11999">
        <row r="9">
          <cell r="A9" t="str">
            <v>A</v>
          </cell>
        </row>
      </sheetData>
      <sheetData sheetId="12000">
        <row r="9">
          <cell r="A9" t="str">
            <v>A</v>
          </cell>
        </row>
      </sheetData>
      <sheetData sheetId="12001">
        <row r="9">
          <cell r="A9" t="str">
            <v>A</v>
          </cell>
        </row>
      </sheetData>
      <sheetData sheetId="12002">
        <row r="9">
          <cell r="A9" t="str">
            <v>A</v>
          </cell>
        </row>
      </sheetData>
      <sheetData sheetId="12003">
        <row r="9">
          <cell r="A9" t="str">
            <v>A</v>
          </cell>
        </row>
      </sheetData>
      <sheetData sheetId="12004">
        <row r="9">
          <cell r="A9" t="str">
            <v>A</v>
          </cell>
        </row>
      </sheetData>
      <sheetData sheetId="12005">
        <row r="9">
          <cell r="A9" t="str">
            <v>A</v>
          </cell>
        </row>
      </sheetData>
      <sheetData sheetId="12006">
        <row r="9">
          <cell r="A9" t="str">
            <v>A</v>
          </cell>
        </row>
      </sheetData>
      <sheetData sheetId="12007">
        <row r="9">
          <cell r="A9" t="str">
            <v>A</v>
          </cell>
        </row>
      </sheetData>
      <sheetData sheetId="12008">
        <row r="9">
          <cell r="A9" t="str">
            <v>A</v>
          </cell>
        </row>
      </sheetData>
      <sheetData sheetId="12009">
        <row r="9">
          <cell r="A9" t="str">
            <v>A</v>
          </cell>
        </row>
      </sheetData>
      <sheetData sheetId="12010">
        <row r="9">
          <cell r="A9" t="str">
            <v>A</v>
          </cell>
        </row>
      </sheetData>
      <sheetData sheetId="12011">
        <row r="9">
          <cell r="A9" t="str">
            <v>A</v>
          </cell>
        </row>
      </sheetData>
      <sheetData sheetId="12012">
        <row r="9">
          <cell r="A9" t="str">
            <v>A</v>
          </cell>
        </row>
      </sheetData>
      <sheetData sheetId="12013">
        <row r="9">
          <cell r="A9" t="str">
            <v>A</v>
          </cell>
        </row>
      </sheetData>
      <sheetData sheetId="12014">
        <row r="9">
          <cell r="A9" t="str">
            <v>A</v>
          </cell>
        </row>
      </sheetData>
      <sheetData sheetId="12015">
        <row r="9">
          <cell r="A9" t="str">
            <v>A</v>
          </cell>
        </row>
      </sheetData>
      <sheetData sheetId="12016">
        <row r="9">
          <cell r="A9" t="str">
            <v>A</v>
          </cell>
        </row>
      </sheetData>
      <sheetData sheetId="12017">
        <row r="9">
          <cell r="A9" t="str">
            <v>A</v>
          </cell>
        </row>
      </sheetData>
      <sheetData sheetId="12018">
        <row r="9">
          <cell r="A9" t="str">
            <v>A</v>
          </cell>
        </row>
      </sheetData>
      <sheetData sheetId="12019">
        <row r="9">
          <cell r="A9" t="str">
            <v>A</v>
          </cell>
        </row>
      </sheetData>
      <sheetData sheetId="12020">
        <row r="9">
          <cell r="A9" t="str">
            <v>A</v>
          </cell>
        </row>
      </sheetData>
      <sheetData sheetId="12021">
        <row r="9">
          <cell r="A9" t="str">
            <v>A</v>
          </cell>
        </row>
      </sheetData>
      <sheetData sheetId="12022">
        <row r="9">
          <cell r="A9" t="str">
            <v>A</v>
          </cell>
        </row>
      </sheetData>
      <sheetData sheetId="12023">
        <row r="9">
          <cell r="A9" t="str">
            <v>A</v>
          </cell>
        </row>
      </sheetData>
      <sheetData sheetId="12024">
        <row r="9">
          <cell r="A9" t="str">
            <v>A</v>
          </cell>
        </row>
      </sheetData>
      <sheetData sheetId="12025">
        <row r="9">
          <cell r="A9" t="str">
            <v>A</v>
          </cell>
        </row>
      </sheetData>
      <sheetData sheetId="12026">
        <row r="9">
          <cell r="A9" t="str">
            <v>A</v>
          </cell>
        </row>
      </sheetData>
      <sheetData sheetId="12027">
        <row r="9">
          <cell r="A9" t="str">
            <v>A</v>
          </cell>
        </row>
      </sheetData>
      <sheetData sheetId="12028">
        <row r="9">
          <cell r="A9" t="str">
            <v>A</v>
          </cell>
        </row>
      </sheetData>
      <sheetData sheetId="12029">
        <row r="9">
          <cell r="A9" t="str">
            <v>A</v>
          </cell>
        </row>
      </sheetData>
      <sheetData sheetId="12030">
        <row r="9">
          <cell r="A9" t="str">
            <v>A</v>
          </cell>
        </row>
      </sheetData>
      <sheetData sheetId="12031">
        <row r="9">
          <cell r="A9" t="str">
            <v>A</v>
          </cell>
        </row>
      </sheetData>
      <sheetData sheetId="12032">
        <row r="9">
          <cell r="A9" t="str">
            <v>A</v>
          </cell>
        </row>
      </sheetData>
      <sheetData sheetId="12033">
        <row r="9">
          <cell r="A9" t="str">
            <v>A</v>
          </cell>
        </row>
      </sheetData>
      <sheetData sheetId="12034">
        <row r="9">
          <cell r="A9" t="str">
            <v>A</v>
          </cell>
        </row>
      </sheetData>
      <sheetData sheetId="12035">
        <row r="9">
          <cell r="A9" t="str">
            <v>A</v>
          </cell>
        </row>
      </sheetData>
      <sheetData sheetId="12036">
        <row r="9">
          <cell r="A9" t="str">
            <v>A</v>
          </cell>
        </row>
      </sheetData>
      <sheetData sheetId="12037">
        <row r="9">
          <cell r="A9" t="str">
            <v>A</v>
          </cell>
        </row>
      </sheetData>
      <sheetData sheetId="12038">
        <row r="9">
          <cell r="A9" t="str">
            <v>A</v>
          </cell>
        </row>
      </sheetData>
      <sheetData sheetId="12039">
        <row r="9">
          <cell r="A9" t="str">
            <v>A</v>
          </cell>
        </row>
      </sheetData>
      <sheetData sheetId="12040">
        <row r="9">
          <cell r="A9" t="str">
            <v>A</v>
          </cell>
        </row>
      </sheetData>
      <sheetData sheetId="12041">
        <row r="9">
          <cell r="A9" t="str">
            <v>A</v>
          </cell>
        </row>
      </sheetData>
      <sheetData sheetId="12042">
        <row r="9">
          <cell r="A9" t="str">
            <v>A</v>
          </cell>
        </row>
      </sheetData>
      <sheetData sheetId="12043">
        <row r="9">
          <cell r="A9" t="str">
            <v>A</v>
          </cell>
        </row>
      </sheetData>
      <sheetData sheetId="12044">
        <row r="9">
          <cell r="A9" t="str">
            <v>A</v>
          </cell>
        </row>
      </sheetData>
      <sheetData sheetId="12045">
        <row r="9">
          <cell r="A9" t="str">
            <v>A</v>
          </cell>
        </row>
      </sheetData>
      <sheetData sheetId="12046">
        <row r="9">
          <cell r="A9" t="str">
            <v>A</v>
          </cell>
        </row>
      </sheetData>
      <sheetData sheetId="12047">
        <row r="9">
          <cell r="A9" t="str">
            <v>A</v>
          </cell>
        </row>
      </sheetData>
      <sheetData sheetId="12048">
        <row r="9">
          <cell r="A9" t="str">
            <v>A</v>
          </cell>
        </row>
      </sheetData>
      <sheetData sheetId="12049">
        <row r="9">
          <cell r="A9" t="str">
            <v>A</v>
          </cell>
        </row>
      </sheetData>
      <sheetData sheetId="12050">
        <row r="9">
          <cell r="A9" t="str">
            <v>A</v>
          </cell>
        </row>
      </sheetData>
      <sheetData sheetId="12051">
        <row r="9">
          <cell r="A9" t="str">
            <v>A</v>
          </cell>
        </row>
      </sheetData>
      <sheetData sheetId="12052" refreshError="1"/>
      <sheetData sheetId="12053" refreshError="1"/>
      <sheetData sheetId="12054" refreshError="1"/>
      <sheetData sheetId="12055" refreshError="1"/>
      <sheetData sheetId="12056" refreshError="1"/>
      <sheetData sheetId="12057">
        <row r="9">
          <cell r="A9" t="str">
            <v>A</v>
          </cell>
        </row>
      </sheetData>
      <sheetData sheetId="12058">
        <row r="9">
          <cell r="A9" t="str">
            <v>A</v>
          </cell>
        </row>
      </sheetData>
      <sheetData sheetId="12059">
        <row r="9">
          <cell r="A9" t="str">
            <v>A</v>
          </cell>
        </row>
      </sheetData>
      <sheetData sheetId="12060">
        <row r="9">
          <cell r="A9" t="str">
            <v>A</v>
          </cell>
        </row>
      </sheetData>
      <sheetData sheetId="12061">
        <row r="9">
          <cell r="A9" t="str">
            <v>A</v>
          </cell>
        </row>
      </sheetData>
      <sheetData sheetId="12062">
        <row r="9">
          <cell r="A9" t="str">
            <v>A</v>
          </cell>
        </row>
      </sheetData>
      <sheetData sheetId="12063">
        <row r="9">
          <cell r="A9" t="str">
            <v>A</v>
          </cell>
        </row>
      </sheetData>
      <sheetData sheetId="12064">
        <row r="9">
          <cell r="A9" t="str">
            <v>A</v>
          </cell>
        </row>
      </sheetData>
      <sheetData sheetId="12065">
        <row r="9">
          <cell r="A9" t="str">
            <v>A</v>
          </cell>
        </row>
      </sheetData>
      <sheetData sheetId="12066">
        <row r="9">
          <cell r="A9" t="str">
            <v>A</v>
          </cell>
        </row>
      </sheetData>
      <sheetData sheetId="12067">
        <row r="9">
          <cell r="A9" t="str">
            <v>A</v>
          </cell>
        </row>
      </sheetData>
      <sheetData sheetId="12068">
        <row r="9">
          <cell r="A9" t="str">
            <v>A</v>
          </cell>
        </row>
      </sheetData>
      <sheetData sheetId="12069">
        <row r="9">
          <cell r="A9" t="str">
            <v>A</v>
          </cell>
        </row>
      </sheetData>
      <sheetData sheetId="12070">
        <row r="9">
          <cell r="A9" t="str">
            <v>A</v>
          </cell>
        </row>
      </sheetData>
      <sheetData sheetId="12071">
        <row r="9">
          <cell r="A9" t="str">
            <v>A</v>
          </cell>
        </row>
      </sheetData>
      <sheetData sheetId="12072">
        <row r="9">
          <cell r="A9" t="str">
            <v>A</v>
          </cell>
        </row>
      </sheetData>
      <sheetData sheetId="12073" refreshError="1"/>
      <sheetData sheetId="12074" refreshError="1"/>
      <sheetData sheetId="12075" refreshError="1"/>
      <sheetData sheetId="12076" refreshError="1"/>
      <sheetData sheetId="12077">
        <row r="9">
          <cell r="A9" t="str">
            <v>A</v>
          </cell>
        </row>
      </sheetData>
      <sheetData sheetId="12078">
        <row r="9">
          <cell r="A9" t="str">
            <v>A</v>
          </cell>
        </row>
      </sheetData>
      <sheetData sheetId="12079">
        <row r="9">
          <cell r="A9" t="str">
            <v>A</v>
          </cell>
        </row>
      </sheetData>
      <sheetData sheetId="12080">
        <row r="9">
          <cell r="A9" t="str">
            <v>A</v>
          </cell>
        </row>
      </sheetData>
      <sheetData sheetId="12081">
        <row r="9">
          <cell r="A9" t="str">
            <v>A</v>
          </cell>
        </row>
      </sheetData>
      <sheetData sheetId="12082">
        <row r="9">
          <cell r="A9" t="str">
            <v>A</v>
          </cell>
        </row>
      </sheetData>
      <sheetData sheetId="12083">
        <row r="9">
          <cell r="A9" t="str">
            <v>A</v>
          </cell>
        </row>
      </sheetData>
      <sheetData sheetId="12084">
        <row r="9">
          <cell r="A9" t="str">
            <v>A</v>
          </cell>
        </row>
      </sheetData>
      <sheetData sheetId="12085">
        <row r="9">
          <cell r="A9" t="str">
            <v>A</v>
          </cell>
        </row>
      </sheetData>
      <sheetData sheetId="12086" refreshError="1"/>
      <sheetData sheetId="12087" refreshError="1"/>
      <sheetData sheetId="12088" refreshError="1"/>
      <sheetData sheetId="12089" refreshError="1"/>
      <sheetData sheetId="12090" refreshError="1"/>
      <sheetData sheetId="12091" refreshError="1"/>
      <sheetData sheetId="12092">
        <row r="9">
          <cell r="A9" t="str">
            <v>A</v>
          </cell>
        </row>
      </sheetData>
      <sheetData sheetId="12093">
        <row r="9">
          <cell r="A9" t="str">
            <v>A</v>
          </cell>
        </row>
      </sheetData>
      <sheetData sheetId="12094" refreshError="1"/>
      <sheetData sheetId="12095" refreshError="1"/>
      <sheetData sheetId="12096">
        <row r="9">
          <cell r="A9" t="str">
            <v>A</v>
          </cell>
        </row>
      </sheetData>
      <sheetData sheetId="12097">
        <row r="9">
          <cell r="A9" t="str">
            <v>A</v>
          </cell>
        </row>
      </sheetData>
      <sheetData sheetId="12098">
        <row r="9">
          <cell r="A9" t="str">
            <v>A</v>
          </cell>
        </row>
      </sheetData>
      <sheetData sheetId="12099">
        <row r="9">
          <cell r="A9" t="str">
            <v>A</v>
          </cell>
        </row>
      </sheetData>
      <sheetData sheetId="12100">
        <row r="9">
          <cell r="A9" t="str">
            <v>A</v>
          </cell>
        </row>
      </sheetData>
      <sheetData sheetId="12101">
        <row r="9">
          <cell r="A9" t="str">
            <v>A</v>
          </cell>
        </row>
      </sheetData>
      <sheetData sheetId="12102">
        <row r="9">
          <cell r="A9" t="str">
            <v>A</v>
          </cell>
        </row>
      </sheetData>
      <sheetData sheetId="12103">
        <row r="9">
          <cell r="A9" t="str">
            <v>A</v>
          </cell>
        </row>
      </sheetData>
      <sheetData sheetId="12104">
        <row r="9">
          <cell r="A9" t="str">
            <v>A</v>
          </cell>
        </row>
      </sheetData>
      <sheetData sheetId="12105">
        <row r="9">
          <cell r="A9" t="str">
            <v>A</v>
          </cell>
        </row>
      </sheetData>
      <sheetData sheetId="12106">
        <row r="9">
          <cell r="A9" t="str">
            <v>A</v>
          </cell>
        </row>
      </sheetData>
      <sheetData sheetId="12107">
        <row r="9">
          <cell r="A9" t="str">
            <v>A</v>
          </cell>
        </row>
      </sheetData>
      <sheetData sheetId="12108">
        <row r="9">
          <cell r="A9" t="str">
            <v>A</v>
          </cell>
        </row>
      </sheetData>
      <sheetData sheetId="12109">
        <row r="9">
          <cell r="A9" t="str">
            <v>A</v>
          </cell>
        </row>
      </sheetData>
      <sheetData sheetId="12110">
        <row r="9">
          <cell r="A9" t="str">
            <v>A</v>
          </cell>
        </row>
      </sheetData>
      <sheetData sheetId="12111">
        <row r="9">
          <cell r="A9" t="str">
            <v>A</v>
          </cell>
        </row>
      </sheetData>
      <sheetData sheetId="12112">
        <row r="9">
          <cell r="A9" t="str">
            <v>A</v>
          </cell>
        </row>
      </sheetData>
      <sheetData sheetId="12113">
        <row r="9">
          <cell r="A9" t="str">
            <v>A</v>
          </cell>
        </row>
      </sheetData>
      <sheetData sheetId="12114">
        <row r="9">
          <cell r="A9" t="str">
            <v>A</v>
          </cell>
        </row>
      </sheetData>
      <sheetData sheetId="12115">
        <row r="9">
          <cell r="A9" t="str">
            <v>A</v>
          </cell>
        </row>
      </sheetData>
      <sheetData sheetId="12116">
        <row r="9">
          <cell r="A9" t="str">
            <v>A</v>
          </cell>
        </row>
      </sheetData>
      <sheetData sheetId="12117">
        <row r="9">
          <cell r="A9" t="str">
            <v>A</v>
          </cell>
        </row>
      </sheetData>
      <sheetData sheetId="12118">
        <row r="9">
          <cell r="A9" t="str">
            <v>A</v>
          </cell>
        </row>
      </sheetData>
      <sheetData sheetId="12119">
        <row r="9">
          <cell r="A9" t="str">
            <v>A</v>
          </cell>
        </row>
      </sheetData>
      <sheetData sheetId="12120">
        <row r="9">
          <cell r="A9" t="str">
            <v>A</v>
          </cell>
        </row>
      </sheetData>
      <sheetData sheetId="12121">
        <row r="9">
          <cell r="A9" t="str">
            <v>A</v>
          </cell>
        </row>
      </sheetData>
      <sheetData sheetId="12122">
        <row r="9">
          <cell r="A9" t="str">
            <v>A</v>
          </cell>
        </row>
      </sheetData>
      <sheetData sheetId="12123">
        <row r="9">
          <cell r="A9" t="str">
            <v>A</v>
          </cell>
        </row>
      </sheetData>
      <sheetData sheetId="12124">
        <row r="9">
          <cell r="A9" t="str">
            <v>A</v>
          </cell>
        </row>
      </sheetData>
      <sheetData sheetId="12125">
        <row r="9">
          <cell r="A9" t="str">
            <v>A</v>
          </cell>
        </row>
      </sheetData>
      <sheetData sheetId="12126">
        <row r="9">
          <cell r="A9" t="str">
            <v>A</v>
          </cell>
        </row>
      </sheetData>
      <sheetData sheetId="12127">
        <row r="9">
          <cell r="A9" t="str">
            <v>A</v>
          </cell>
        </row>
      </sheetData>
      <sheetData sheetId="12128">
        <row r="9">
          <cell r="A9" t="str">
            <v>A</v>
          </cell>
        </row>
      </sheetData>
      <sheetData sheetId="12129">
        <row r="9">
          <cell r="A9" t="str">
            <v>A</v>
          </cell>
        </row>
      </sheetData>
      <sheetData sheetId="12130">
        <row r="9">
          <cell r="A9" t="str">
            <v>A</v>
          </cell>
        </row>
      </sheetData>
      <sheetData sheetId="12131">
        <row r="9">
          <cell r="A9" t="str">
            <v>A</v>
          </cell>
        </row>
      </sheetData>
      <sheetData sheetId="12132">
        <row r="9">
          <cell r="A9" t="str">
            <v>A</v>
          </cell>
        </row>
      </sheetData>
      <sheetData sheetId="12133">
        <row r="9">
          <cell r="A9" t="str">
            <v>A</v>
          </cell>
        </row>
      </sheetData>
      <sheetData sheetId="12134">
        <row r="9">
          <cell r="A9" t="str">
            <v>A</v>
          </cell>
        </row>
      </sheetData>
      <sheetData sheetId="12135">
        <row r="9">
          <cell r="A9" t="str">
            <v>A</v>
          </cell>
        </row>
      </sheetData>
      <sheetData sheetId="12136" refreshError="1"/>
      <sheetData sheetId="12137">
        <row r="9">
          <cell r="A9" t="str">
            <v>A</v>
          </cell>
        </row>
      </sheetData>
      <sheetData sheetId="12138">
        <row r="9">
          <cell r="A9" t="str">
            <v>A</v>
          </cell>
        </row>
      </sheetData>
      <sheetData sheetId="12139">
        <row r="9">
          <cell r="A9" t="str">
            <v>A</v>
          </cell>
        </row>
      </sheetData>
      <sheetData sheetId="12140">
        <row r="9">
          <cell r="A9" t="str">
            <v>A</v>
          </cell>
        </row>
      </sheetData>
      <sheetData sheetId="12141">
        <row r="9">
          <cell r="A9" t="str">
            <v>A</v>
          </cell>
        </row>
      </sheetData>
      <sheetData sheetId="12142">
        <row r="9">
          <cell r="A9" t="str">
            <v>A</v>
          </cell>
        </row>
      </sheetData>
      <sheetData sheetId="12143">
        <row r="9">
          <cell r="A9" t="str">
            <v>A</v>
          </cell>
        </row>
      </sheetData>
      <sheetData sheetId="12144">
        <row r="9">
          <cell r="A9" t="str">
            <v>A</v>
          </cell>
        </row>
      </sheetData>
      <sheetData sheetId="12145">
        <row r="9">
          <cell r="A9" t="str">
            <v>A</v>
          </cell>
        </row>
      </sheetData>
      <sheetData sheetId="12146">
        <row r="9">
          <cell r="A9" t="str">
            <v>A</v>
          </cell>
        </row>
      </sheetData>
      <sheetData sheetId="12147">
        <row r="9">
          <cell r="A9" t="str">
            <v>A</v>
          </cell>
        </row>
      </sheetData>
      <sheetData sheetId="12148">
        <row r="9">
          <cell r="A9" t="str">
            <v>A</v>
          </cell>
        </row>
      </sheetData>
      <sheetData sheetId="12149">
        <row r="9">
          <cell r="A9" t="str">
            <v>A</v>
          </cell>
        </row>
      </sheetData>
      <sheetData sheetId="12150">
        <row r="9">
          <cell r="A9" t="str">
            <v>A</v>
          </cell>
        </row>
      </sheetData>
      <sheetData sheetId="12151">
        <row r="9">
          <cell r="A9" t="str">
            <v>A</v>
          </cell>
        </row>
      </sheetData>
      <sheetData sheetId="12152">
        <row r="9">
          <cell r="A9" t="str">
            <v>A</v>
          </cell>
        </row>
      </sheetData>
      <sheetData sheetId="12153">
        <row r="9">
          <cell r="A9" t="str">
            <v>A</v>
          </cell>
        </row>
      </sheetData>
      <sheetData sheetId="12154">
        <row r="9">
          <cell r="A9" t="str">
            <v>A</v>
          </cell>
        </row>
      </sheetData>
      <sheetData sheetId="12155">
        <row r="9">
          <cell r="A9" t="str">
            <v>A</v>
          </cell>
        </row>
      </sheetData>
      <sheetData sheetId="12156">
        <row r="9">
          <cell r="A9" t="str">
            <v>A</v>
          </cell>
        </row>
      </sheetData>
      <sheetData sheetId="12157">
        <row r="9">
          <cell r="A9" t="str">
            <v>A</v>
          </cell>
        </row>
      </sheetData>
      <sheetData sheetId="12158">
        <row r="9">
          <cell r="A9" t="str">
            <v>A</v>
          </cell>
        </row>
      </sheetData>
      <sheetData sheetId="12159">
        <row r="9">
          <cell r="A9" t="str">
            <v>A</v>
          </cell>
        </row>
      </sheetData>
      <sheetData sheetId="12160">
        <row r="9">
          <cell r="A9" t="str">
            <v>A</v>
          </cell>
        </row>
      </sheetData>
      <sheetData sheetId="12161">
        <row r="9">
          <cell r="A9" t="str">
            <v>A</v>
          </cell>
        </row>
      </sheetData>
      <sheetData sheetId="12162">
        <row r="9">
          <cell r="A9" t="str">
            <v>A</v>
          </cell>
        </row>
      </sheetData>
      <sheetData sheetId="12163">
        <row r="9">
          <cell r="A9" t="str">
            <v>A</v>
          </cell>
        </row>
      </sheetData>
      <sheetData sheetId="12164">
        <row r="9">
          <cell r="A9" t="str">
            <v>A</v>
          </cell>
        </row>
      </sheetData>
      <sheetData sheetId="12165">
        <row r="9">
          <cell r="A9" t="str">
            <v>A</v>
          </cell>
        </row>
      </sheetData>
      <sheetData sheetId="12166">
        <row r="9">
          <cell r="A9" t="str">
            <v>A</v>
          </cell>
        </row>
      </sheetData>
      <sheetData sheetId="12167">
        <row r="9">
          <cell r="A9" t="str">
            <v>A</v>
          </cell>
        </row>
      </sheetData>
      <sheetData sheetId="12168">
        <row r="9">
          <cell r="A9" t="str">
            <v>A</v>
          </cell>
        </row>
      </sheetData>
      <sheetData sheetId="12169">
        <row r="9">
          <cell r="A9" t="str">
            <v>A</v>
          </cell>
        </row>
      </sheetData>
      <sheetData sheetId="12170">
        <row r="9">
          <cell r="A9" t="str">
            <v>A</v>
          </cell>
        </row>
      </sheetData>
      <sheetData sheetId="12171"/>
      <sheetData sheetId="12172">
        <row r="9">
          <cell r="A9" t="str">
            <v>A</v>
          </cell>
        </row>
      </sheetData>
      <sheetData sheetId="12173">
        <row r="9">
          <cell r="A9" t="str">
            <v>A</v>
          </cell>
        </row>
      </sheetData>
      <sheetData sheetId="12174">
        <row r="9">
          <cell r="A9" t="str">
            <v>A</v>
          </cell>
        </row>
      </sheetData>
      <sheetData sheetId="12175">
        <row r="9">
          <cell r="A9" t="str">
            <v>A</v>
          </cell>
        </row>
      </sheetData>
      <sheetData sheetId="12176">
        <row r="9">
          <cell r="A9" t="str">
            <v>A</v>
          </cell>
        </row>
      </sheetData>
      <sheetData sheetId="12177">
        <row r="9">
          <cell r="A9" t="str">
            <v>A</v>
          </cell>
        </row>
      </sheetData>
      <sheetData sheetId="12178">
        <row r="9">
          <cell r="A9" t="str">
            <v>A</v>
          </cell>
        </row>
      </sheetData>
      <sheetData sheetId="12179">
        <row r="9">
          <cell r="A9" t="str">
            <v>A</v>
          </cell>
        </row>
      </sheetData>
      <sheetData sheetId="12180">
        <row r="9">
          <cell r="A9" t="str">
            <v>A</v>
          </cell>
        </row>
      </sheetData>
      <sheetData sheetId="12181">
        <row r="9">
          <cell r="A9" t="str">
            <v>A</v>
          </cell>
        </row>
      </sheetData>
      <sheetData sheetId="12182">
        <row r="9">
          <cell r="A9" t="str">
            <v>A</v>
          </cell>
        </row>
      </sheetData>
      <sheetData sheetId="12183">
        <row r="9">
          <cell r="A9" t="str">
            <v>A</v>
          </cell>
        </row>
      </sheetData>
      <sheetData sheetId="12184">
        <row r="9">
          <cell r="A9" t="str">
            <v>A</v>
          </cell>
        </row>
      </sheetData>
      <sheetData sheetId="12185">
        <row r="9">
          <cell r="A9" t="str">
            <v>A</v>
          </cell>
        </row>
      </sheetData>
      <sheetData sheetId="12186">
        <row r="9">
          <cell r="A9" t="str">
            <v>A</v>
          </cell>
        </row>
      </sheetData>
      <sheetData sheetId="12187">
        <row r="9">
          <cell r="A9" t="str">
            <v>A</v>
          </cell>
        </row>
      </sheetData>
      <sheetData sheetId="12188">
        <row r="9">
          <cell r="A9" t="str">
            <v>A</v>
          </cell>
        </row>
      </sheetData>
      <sheetData sheetId="12189">
        <row r="9">
          <cell r="A9" t="str">
            <v>A</v>
          </cell>
        </row>
      </sheetData>
      <sheetData sheetId="12190">
        <row r="9">
          <cell r="A9" t="str">
            <v>A</v>
          </cell>
        </row>
      </sheetData>
      <sheetData sheetId="12191">
        <row r="9">
          <cell r="A9" t="str">
            <v>A</v>
          </cell>
        </row>
      </sheetData>
      <sheetData sheetId="12192">
        <row r="9">
          <cell r="A9" t="str">
            <v>A</v>
          </cell>
        </row>
      </sheetData>
      <sheetData sheetId="12193">
        <row r="9">
          <cell r="A9" t="str">
            <v>A</v>
          </cell>
        </row>
      </sheetData>
      <sheetData sheetId="12194">
        <row r="9">
          <cell r="A9" t="str">
            <v>A</v>
          </cell>
        </row>
      </sheetData>
      <sheetData sheetId="12195">
        <row r="9">
          <cell r="A9" t="str">
            <v>A</v>
          </cell>
        </row>
      </sheetData>
      <sheetData sheetId="12196">
        <row r="9">
          <cell r="A9" t="str">
            <v>A</v>
          </cell>
        </row>
      </sheetData>
      <sheetData sheetId="12197">
        <row r="9">
          <cell r="A9" t="str">
            <v>A</v>
          </cell>
        </row>
      </sheetData>
      <sheetData sheetId="12198">
        <row r="9">
          <cell r="A9" t="str">
            <v>A</v>
          </cell>
        </row>
      </sheetData>
      <sheetData sheetId="12199">
        <row r="9">
          <cell r="A9" t="str">
            <v>A</v>
          </cell>
        </row>
      </sheetData>
      <sheetData sheetId="12200">
        <row r="9">
          <cell r="A9" t="str">
            <v>A</v>
          </cell>
        </row>
      </sheetData>
      <sheetData sheetId="12201">
        <row r="9">
          <cell r="A9" t="str">
            <v>A</v>
          </cell>
        </row>
      </sheetData>
      <sheetData sheetId="12202">
        <row r="9">
          <cell r="A9" t="str">
            <v>A</v>
          </cell>
        </row>
      </sheetData>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ow r="9">
          <cell r="A9" t="str">
            <v>A</v>
          </cell>
        </row>
      </sheetData>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ow r="9">
          <cell r="A9" t="str">
            <v>A</v>
          </cell>
        </row>
      </sheetData>
      <sheetData sheetId="12239" refreshError="1"/>
      <sheetData sheetId="12240" refreshError="1"/>
      <sheetData sheetId="12241" refreshError="1"/>
      <sheetData sheetId="12242" refreshError="1"/>
      <sheetData sheetId="12243" refreshError="1"/>
      <sheetData sheetId="12244" refreshError="1"/>
      <sheetData sheetId="12245">
        <row r="9">
          <cell r="A9" t="str">
            <v>A</v>
          </cell>
        </row>
      </sheetData>
      <sheetData sheetId="12246">
        <row r="9">
          <cell r="A9" t="str">
            <v>A</v>
          </cell>
        </row>
      </sheetData>
      <sheetData sheetId="12247">
        <row r="9">
          <cell r="A9" t="str">
            <v>A</v>
          </cell>
        </row>
      </sheetData>
      <sheetData sheetId="12248">
        <row r="9">
          <cell r="A9" t="str">
            <v>A</v>
          </cell>
        </row>
      </sheetData>
      <sheetData sheetId="12249">
        <row r="9">
          <cell r="A9" t="str">
            <v>A</v>
          </cell>
        </row>
      </sheetData>
      <sheetData sheetId="12250">
        <row r="9">
          <cell r="A9" t="str">
            <v>A</v>
          </cell>
        </row>
      </sheetData>
      <sheetData sheetId="12251">
        <row r="9">
          <cell r="A9" t="str">
            <v>A</v>
          </cell>
        </row>
      </sheetData>
      <sheetData sheetId="12252">
        <row r="9">
          <cell r="A9" t="str">
            <v>A</v>
          </cell>
        </row>
      </sheetData>
      <sheetData sheetId="12253">
        <row r="9">
          <cell r="A9" t="str">
            <v>A</v>
          </cell>
        </row>
      </sheetData>
      <sheetData sheetId="12254">
        <row r="9">
          <cell r="A9" t="str">
            <v>A</v>
          </cell>
        </row>
      </sheetData>
      <sheetData sheetId="12255">
        <row r="9">
          <cell r="A9" t="str">
            <v>A</v>
          </cell>
        </row>
      </sheetData>
      <sheetData sheetId="12256">
        <row r="9">
          <cell r="A9" t="str">
            <v>A</v>
          </cell>
        </row>
      </sheetData>
      <sheetData sheetId="12257">
        <row r="9">
          <cell r="A9" t="str">
            <v>A</v>
          </cell>
        </row>
      </sheetData>
      <sheetData sheetId="12258">
        <row r="9">
          <cell r="A9" t="str">
            <v>A</v>
          </cell>
        </row>
      </sheetData>
      <sheetData sheetId="12259">
        <row r="9">
          <cell r="A9" t="str">
            <v>A</v>
          </cell>
        </row>
      </sheetData>
      <sheetData sheetId="12260">
        <row r="9">
          <cell r="A9" t="str">
            <v>A</v>
          </cell>
        </row>
      </sheetData>
      <sheetData sheetId="12261">
        <row r="9">
          <cell r="A9" t="str">
            <v>A</v>
          </cell>
        </row>
      </sheetData>
      <sheetData sheetId="12262">
        <row r="9">
          <cell r="A9" t="str">
            <v>A</v>
          </cell>
        </row>
      </sheetData>
      <sheetData sheetId="12263">
        <row r="9">
          <cell r="A9" t="str">
            <v>A</v>
          </cell>
        </row>
      </sheetData>
      <sheetData sheetId="12264">
        <row r="9">
          <cell r="A9" t="str">
            <v>A</v>
          </cell>
        </row>
      </sheetData>
      <sheetData sheetId="12265">
        <row r="9">
          <cell r="A9" t="str">
            <v>A</v>
          </cell>
        </row>
      </sheetData>
      <sheetData sheetId="12266">
        <row r="9">
          <cell r="A9" t="str">
            <v>A</v>
          </cell>
        </row>
      </sheetData>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ow r="9">
          <cell r="A9" t="str">
            <v>A</v>
          </cell>
        </row>
      </sheetData>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ow r="9">
          <cell r="A9" t="str">
            <v>A</v>
          </cell>
        </row>
      </sheetData>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sheetData sheetId="12302"/>
      <sheetData sheetId="12303"/>
      <sheetData sheetId="12304"/>
      <sheetData sheetId="12305"/>
      <sheetData sheetId="12306" refreshError="1"/>
      <sheetData sheetId="12307"/>
      <sheetData sheetId="12308"/>
      <sheetData sheetId="12309"/>
      <sheetData sheetId="12310"/>
      <sheetData sheetId="12311"/>
      <sheetData sheetId="12312"/>
      <sheetData sheetId="12313"/>
      <sheetData sheetId="12314"/>
      <sheetData sheetId="12315"/>
      <sheetData sheetId="12316" refreshError="1"/>
      <sheetData sheetId="12317" refreshError="1"/>
      <sheetData sheetId="12318" refreshError="1"/>
      <sheetData sheetId="12319"/>
      <sheetData sheetId="12320"/>
      <sheetData sheetId="12321"/>
      <sheetData sheetId="12322"/>
      <sheetData sheetId="12323"/>
      <sheetData sheetId="12324">
        <row r="9">
          <cell r="A9" t="str">
            <v>A</v>
          </cell>
        </row>
      </sheetData>
      <sheetData sheetId="12325">
        <row r="9">
          <cell r="A9" t="str">
            <v>A</v>
          </cell>
        </row>
      </sheetData>
      <sheetData sheetId="12326">
        <row r="9">
          <cell r="A9" t="str">
            <v>A</v>
          </cell>
        </row>
      </sheetData>
      <sheetData sheetId="12327"/>
      <sheetData sheetId="12328">
        <row r="9">
          <cell r="A9" t="str">
            <v>A</v>
          </cell>
        </row>
      </sheetData>
      <sheetData sheetId="12329"/>
      <sheetData sheetId="12330"/>
      <sheetData sheetId="12331"/>
      <sheetData sheetId="12332"/>
      <sheetData sheetId="12333" refreshError="1"/>
      <sheetData sheetId="12334"/>
      <sheetData sheetId="12335"/>
      <sheetData sheetId="12336">
        <row r="9">
          <cell r="A9" t="str">
            <v>A</v>
          </cell>
        </row>
      </sheetData>
      <sheetData sheetId="12337">
        <row r="9">
          <cell r="A9" t="str">
            <v>A</v>
          </cell>
        </row>
      </sheetData>
      <sheetData sheetId="12338">
        <row r="9">
          <cell r="A9" t="str">
            <v>A</v>
          </cell>
        </row>
      </sheetData>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ow r="9">
          <cell r="A9" t="str">
            <v>A</v>
          </cell>
        </row>
      </sheetData>
      <sheetData sheetId="12411">
        <row r="9">
          <cell r="A9" t="str">
            <v>A</v>
          </cell>
        </row>
      </sheetData>
      <sheetData sheetId="12412">
        <row r="9">
          <cell r="A9" t="str">
            <v>A</v>
          </cell>
        </row>
      </sheetData>
      <sheetData sheetId="12413">
        <row r="9">
          <cell r="A9" t="str">
            <v>A</v>
          </cell>
        </row>
      </sheetData>
      <sheetData sheetId="12414">
        <row r="9">
          <cell r="A9" t="str">
            <v>A</v>
          </cell>
        </row>
      </sheetData>
      <sheetData sheetId="12415">
        <row r="9">
          <cell r="A9" t="str">
            <v>A</v>
          </cell>
        </row>
      </sheetData>
      <sheetData sheetId="12416">
        <row r="9">
          <cell r="A9" t="str">
            <v>A</v>
          </cell>
        </row>
      </sheetData>
      <sheetData sheetId="12417">
        <row r="9">
          <cell r="A9" t="str">
            <v>A</v>
          </cell>
        </row>
      </sheetData>
      <sheetData sheetId="12418">
        <row r="9">
          <cell r="A9" t="str">
            <v>A</v>
          </cell>
        </row>
      </sheetData>
      <sheetData sheetId="12419">
        <row r="9">
          <cell r="A9" t="str">
            <v>A</v>
          </cell>
        </row>
      </sheetData>
      <sheetData sheetId="12420">
        <row r="9">
          <cell r="A9" t="str">
            <v>A</v>
          </cell>
        </row>
      </sheetData>
      <sheetData sheetId="12421">
        <row r="9">
          <cell r="A9" t="str">
            <v>A</v>
          </cell>
        </row>
      </sheetData>
      <sheetData sheetId="12422">
        <row r="9">
          <cell r="A9" t="str">
            <v>A</v>
          </cell>
        </row>
      </sheetData>
      <sheetData sheetId="12423">
        <row r="9">
          <cell r="A9" t="str">
            <v>A</v>
          </cell>
        </row>
      </sheetData>
      <sheetData sheetId="12424">
        <row r="9">
          <cell r="A9" t="str">
            <v>A</v>
          </cell>
        </row>
      </sheetData>
      <sheetData sheetId="12425">
        <row r="9">
          <cell r="A9" t="str">
            <v>A</v>
          </cell>
        </row>
      </sheetData>
      <sheetData sheetId="12426">
        <row r="9">
          <cell r="A9" t="str">
            <v>A</v>
          </cell>
        </row>
      </sheetData>
      <sheetData sheetId="12427">
        <row r="9">
          <cell r="A9" t="str">
            <v>A</v>
          </cell>
        </row>
      </sheetData>
      <sheetData sheetId="12428">
        <row r="9">
          <cell r="A9" t="str">
            <v>A</v>
          </cell>
        </row>
      </sheetData>
      <sheetData sheetId="12429">
        <row r="9">
          <cell r="A9" t="str">
            <v>A</v>
          </cell>
        </row>
      </sheetData>
      <sheetData sheetId="12430">
        <row r="9">
          <cell r="A9" t="str">
            <v>A</v>
          </cell>
        </row>
      </sheetData>
      <sheetData sheetId="12431">
        <row r="9">
          <cell r="A9" t="str">
            <v>A</v>
          </cell>
        </row>
      </sheetData>
      <sheetData sheetId="12432">
        <row r="9">
          <cell r="A9" t="str">
            <v>A</v>
          </cell>
        </row>
      </sheetData>
      <sheetData sheetId="12433">
        <row r="9">
          <cell r="A9" t="str">
            <v>A</v>
          </cell>
        </row>
      </sheetData>
      <sheetData sheetId="12434">
        <row r="9">
          <cell r="A9" t="str">
            <v>A</v>
          </cell>
        </row>
      </sheetData>
      <sheetData sheetId="12435">
        <row r="9">
          <cell r="A9" t="str">
            <v>A</v>
          </cell>
        </row>
      </sheetData>
      <sheetData sheetId="12436">
        <row r="9">
          <cell r="A9" t="str">
            <v>A</v>
          </cell>
        </row>
      </sheetData>
      <sheetData sheetId="12437">
        <row r="9">
          <cell r="A9" t="str">
            <v>A</v>
          </cell>
        </row>
      </sheetData>
      <sheetData sheetId="12438">
        <row r="9">
          <cell r="A9" t="str">
            <v>A</v>
          </cell>
        </row>
      </sheetData>
      <sheetData sheetId="12439">
        <row r="9">
          <cell r="A9" t="str">
            <v>A</v>
          </cell>
        </row>
      </sheetData>
      <sheetData sheetId="12440">
        <row r="9">
          <cell r="A9" t="str">
            <v>A</v>
          </cell>
        </row>
      </sheetData>
      <sheetData sheetId="12441">
        <row r="9">
          <cell r="A9" t="str">
            <v>A</v>
          </cell>
        </row>
      </sheetData>
      <sheetData sheetId="12442">
        <row r="9">
          <cell r="A9" t="str">
            <v>A</v>
          </cell>
        </row>
      </sheetData>
      <sheetData sheetId="12443">
        <row r="9">
          <cell r="A9" t="str">
            <v>A</v>
          </cell>
        </row>
      </sheetData>
      <sheetData sheetId="12444">
        <row r="9">
          <cell r="A9" t="str">
            <v>A</v>
          </cell>
        </row>
      </sheetData>
      <sheetData sheetId="12445">
        <row r="9">
          <cell r="A9" t="str">
            <v>A</v>
          </cell>
        </row>
      </sheetData>
      <sheetData sheetId="12446">
        <row r="9">
          <cell r="A9" t="str">
            <v>A</v>
          </cell>
        </row>
      </sheetData>
      <sheetData sheetId="12447">
        <row r="9">
          <cell r="A9" t="str">
            <v>A</v>
          </cell>
        </row>
      </sheetData>
      <sheetData sheetId="12448">
        <row r="9">
          <cell r="A9" t="str">
            <v>A</v>
          </cell>
        </row>
      </sheetData>
      <sheetData sheetId="12449">
        <row r="9">
          <cell r="A9" t="str">
            <v>A</v>
          </cell>
        </row>
      </sheetData>
      <sheetData sheetId="12450">
        <row r="9">
          <cell r="A9" t="str">
            <v>A</v>
          </cell>
        </row>
      </sheetData>
      <sheetData sheetId="12451">
        <row r="9">
          <cell r="A9" t="str">
            <v>A</v>
          </cell>
        </row>
      </sheetData>
      <sheetData sheetId="12452">
        <row r="9">
          <cell r="A9" t="str">
            <v>A</v>
          </cell>
        </row>
      </sheetData>
      <sheetData sheetId="12453">
        <row r="9">
          <cell r="A9" t="str">
            <v>A</v>
          </cell>
        </row>
      </sheetData>
      <sheetData sheetId="12454">
        <row r="9">
          <cell r="A9" t="str">
            <v>A</v>
          </cell>
        </row>
      </sheetData>
      <sheetData sheetId="12455">
        <row r="9">
          <cell r="A9" t="str">
            <v>A</v>
          </cell>
        </row>
      </sheetData>
      <sheetData sheetId="12456">
        <row r="9">
          <cell r="A9" t="str">
            <v>A</v>
          </cell>
        </row>
      </sheetData>
      <sheetData sheetId="12457">
        <row r="9">
          <cell r="A9" t="str">
            <v>A</v>
          </cell>
        </row>
      </sheetData>
      <sheetData sheetId="12458">
        <row r="9">
          <cell r="A9" t="str">
            <v>A</v>
          </cell>
        </row>
      </sheetData>
      <sheetData sheetId="12459">
        <row r="9">
          <cell r="A9" t="str">
            <v>A</v>
          </cell>
        </row>
      </sheetData>
      <sheetData sheetId="12460" refreshError="1"/>
      <sheetData sheetId="12461">
        <row r="9">
          <cell r="A9" t="str">
            <v>A</v>
          </cell>
        </row>
      </sheetData>
      <sheetData sheetId="12462" refreshError="1"/>
      <sheetData sheetId="12463" refreshError="1"/>
      <sheetData sheetId="12464" refreshError="1"/>
      <sheetData sheetId="12465" refreshError="1"/>
      <sheetData sheetId="12466" refreshError="1"/>
      <sheetData sheetId="12467" refreshError="1"/>
      <sheetData sheetId="12468">
        <row r="9">
          <cell r="A9" t="str">
            <v>A</v>
          </cell>
        </row>
      </sheetData>
      <sheetData sheetId="12469">
        <row r="9">
          <cell r="A9" t="str">
            <v>A</v>
          </cell>
        </row>
      </sheetData>
      <sheetData sheetId="12470">
        <row r="9">
          <cell r="A9" t="str">
            <v>A</v>
          </cell>
        </row>
      </sheetData>
      <sheetData sheetId="12471">
        <row r="9">
          <cell r="A9" t="str">
            <v>A</v>
          </cell>
        </row>
      </sheetData>
      <sheetData sheetId="12472">
        <row r="9">
          <cell r="A9" t="str">
            <v>A</v>
          </cell>
        </row>
      </sheetData>
      <sheetData sheetId="12473">
        <row r="9">
          <cell r="A9" t="str">
            <v>A</v>
          </cell>
        </row>
      </sheetData>
      <sheetData sheetId="12474">
        <row r="9">
          <cell r="A9" t="str">
            <v>A</v>
          </cell>
        </row>
      </sheetData>
      <sheetData sheetId="12475">
        <row r="9">
          <cell r="A9" t="str">
            <v>A</v>
          </cell>
        </row>
      </sheetData>
      <sheetData sheetId="12476">
        <row r="9">
          <cell r="A9" t="str">
            <v>A</v>
          </cell>
        </row>
      </sheetData>
      <sheetData sheetId="12477" refreshError="1"/>
      <sheetData sheetId="12478" refreshError="1"/>
      <sheetData sheetId="12479" refreshError="1"/>
      <sheetData sheetId="12480" refreshError="1"/>
      <sheetData sheetId="12481">
        <row r="9">
          <cell r="A9" t="str">
            <v>A</v>
          </cell>
        </row>
      </sheetData>
      <sheetData sheetId="12482">
        <row r="9">
          <cell r="A9" t="str">
            <v>A</v>
          </cell>
        </row>
      </sheetData>
      <sheetData sheetId="12483">
        <row r="9">
          <cell r="A9" t="str">
            <v>A</v>
          </cell>
        </row>
      </sheetData>
      <sheetData sheetId="12484">
        <row r="9">
          <cell r="A9" t="str">
            <v>A</v>
          </cell>
        </row>
      </sheetData>
      <sheetData sheetId="12485">
        <row r="9">
          <cell r="A9" t="str">
            <v>A</v>
          </cell>
        </row>
      </sheetData>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ow r="9">
          <cell r="A9" t="str">
            <v>A</v>
          </cell>
        </row>
      </sheetData>
      <sheetData sheetId="12501">
        <row r="9">
          <cell r="A9" t="str">
            <v>A</v>
          </cell>
        </row>
      </sheetData>
      <sheetData sheetId="12502">
        <row r="9">
          <cell r="A9" t="str">
            <v>A</v>
          </cell>
        </row>
      </sheetData>
      <sheetData sheetId="12503" refreshError="1"/>
      <sheetData sheetId="12504" refreshError="1"/>
      <sheetData sheetId="12505" refreshError="1"/>
      <sheetData sheetId="12506" refreshError="1"/>
      <sheetData sheetId="12507">
        <row r="9">
          <cell r="A9" t="str">
            <v>A</v>
          </cell>
        </row>
      </sheetData>
      <sheetData sheetId="12508">
        <row r="9">
          <cell r="A9" t="str">
            <v>A</v>
          </cell>
        </row>
      </sheetData>
      <sheetData sheetId="12509">
        <row r="9">
          <cell r="A9" t="str">
            <v>A</v>
          </cell>
        </row>
      </sheetData>
      <sheetData sheetId="12510">
        <row r="9">
          <cell r="A9" t="str">
            <v>A</v>
          </cell>
        </row>
      </sheetData>
      <sheetData sheetId="12511">
        <row r="9">
          <cell r="A9" t="str">
            <v>A</v>
          </cell>
        </row>
      </sheetData>
      <sheetData sheetId="12512">
        <row r="9">
          <cell r="A9" t="str">
            <v>A</v>
          </cell>
        </row>
      </sheetData>
      <sheetData sheetId="12513">
        <row r="9">
          <cell r="A9" t="str">
            <v>A</v>
          </cell>
        </row>
      </sheetData>
      <sheetData sheetId="12514">
        <row r="9">
          <cell r="A9" t="str">
            <v>A</v>
          </cell>
        </row>
      </sheetData>
      <sheetData sheetId="12515">
        <row r="9">
          <cell r="A9" t="str">
            <v>A</v>
          </cell>
        </row>
      </sheetData>
      <sheetData sheetId="12516">
        <row r="9">
          <cell r="A9" t="str">
            <v>A</v>
          </cell>
        </row>
      </sheetData>
      <sheetData sheetId="12517">
        <row r="9">
          <cell r="A9" t="str">
            <v>A</v>
          </cell>
        </row>
      </sheetData>
      <sheetData sheetId="12518">
        <row r="9">
          <cell r="A9" t="str">
            <v>A</v>
          </cell>
        </row>
      </sheetData>
      <sheetData sheetId="12519">
        <row r="9">
          <cell r="A9" t="str">
            <v>A</v>
          </cell>
        </row>
      </sheetData>
      <sheetData sheetId="12520">
        <row r="9">
          <cell r="A9" t="str">
            <v>A</v>
          </cell>
        </row>
      </sheetData>
      <sheetData sheetId="12521">
        <row r="9">
          <cell r="A9" t="str">
            <v>A</v>
          </cell>
        </row>
      </sheetData>
      <sheetData sheetId="12522">
        <row r="9">
          <cell r="A9" t="str">
            <v>A</v>
          </cell>
        </row>
      </sheetData>
      <sheetData sheetId="12523">
        <row r="9">
          <cell r="A9" t="str">
            <v>A</v>
          </cell>
        </row>
      </sheetData>
      <sheetData sheetId="12524">
        <row r="9">
          <cell r="A9" t="str">
            <v>A</v>
          </cell>
        </row>
      </sheetData>
      <sheetData sheetId="12525">
        <row r="9">
          <cell r="A9" t="str">
            <v>A</v>
          </cell>
        </row>
      </sheetData>
      <sheetData sheetId="12526">
        <row r="9">
          <cell r="A9" t="str">
            <v>A</v>
          </cell>
        </row>
      </sheetData>
      <sheetData sheetId="12527">
        <row r="9">
          <cell r="A9" t="str">
            <v>A</v>
          </cell>
        </row>
      </sheetData>
      <sheetData sheetId="12528">
        <row r="9">
          <cell r="A9" t="str">
            <v>A</v>
          </cell>
        </row>
      </sheetData>
      <sheetData sheetId="12529">
        <row r="9">
          <cell r="A9" t="str">
            <v>A</v>
          </cell>
        </row>
      </sheetData>
      <sheetData sheetId="12530">
        <row r="9">
          <cell r="A9" t="str">
            <v>A</v>
          </cell>
        </row>
      </sheetData>
      <sheetData sheetId="12531">
        <row r="9">
          <cell r="A9" t="str">
            <v>A</v>
          </cell>
        </row>
      </sheetData>
      <sheetData sheetId="12532">
        <row r="9">
          <cell r="A9" t="str">
            <v>A</v>
          </cell>
        </row>
      </sheetData>
      <sheetData sheetId="12533">
        <row r="9">
          <cell r="A9" t="str">
            <v>A</v>
          </cell>
        </row>
      </sheetData>
      <sheetData sheetId="12534">
        <row r="9">
          <cell r="A9" t="str">
            <v>A</v>
          </cell>
        </row>
      </sheetData>
      <sheetData sheetId="12535">
        <row r="9">
          <cell r="A9" t="str">
            <v>A</v>
          </cell>
        </row>
      </sheetData>
      <sheetData sheetId="12536">
        <row r="9">
          <cell r="A9" t="str">
            <v>A</v>
          </cell>
        </row>
      </sheetData>
      <sheetData sheetId="12537">
        <row r="9">
          <cell r="A9" t="str">
            <v>A</v>
          </cell>
        </row>
      </sheetData>
      <sheetData sheetId="12538">
        <row r="9">
          <cell r="A9" t="str">
            <v>A</v>
          </cell>
        </row>
      </sheetData>
      <sheetData sheetId="12539">
        <row r="9">
          <cell r="A9" t="str">
            <v>A</v>
          </cell>
        </row>
      </sheetData>
      <sheetData sheetId="12540">
        <row r="9">
          <cell r="A9" t="str">
            <v>A</v>
          </cell>
        </row>
      </sheetData>
      <sheetData sheetId="12541">
        <row r="9">
          <cell r="A9" t="str">
            <v>A</v>
          </cell>
        </row>
      </sheetData>
      <sheetData sheetId="12542">
        <row r="9">
          <cell r="A9" t="str">
            <v>A</v>
          </cell>
        </row>
      </sheetData>
      <sheetData sheetId="12543">
        <row r="9">
          <cell r="A9" t="str">
            <v>A</v>
          </cell>
        </row>
      </sheetData>
      <sheetData sheetId="12544">
        <row r="9">
          <cell r="A9" t="str">
            <v>A</v>
          </cell>
        </row>
      </sheetData>
      <sheetData sheetId="12545">
        <row r="9">
          <cell r="A9" t="str">
            <v>A</v>
          </cell>
        </row>
      </sheetData>
      <sheetData sheetId="12546">
        <row r="9">
          <cell r="A9" t="str">
            <v>A</v>
          </cell>
        </row>
      </sheetData>
      <sheetData sheetId="12547">
        <row r="9">
          <cell r="A9" t="str">
            <v>A</v>
          </cell>
        </row>
      </sheetData>
      <sheetData sheetId="12548">
        <row r="9">
          <cell r="A9" t="str">
            <v>A</v>
          </cell>
        </row>
      </sheetData>
      <sheetData sheetId="12549">
        <row r="9">
          <cell r="A9" t="str">
            <v>A</v>
          </cell>
        </row>
      </sheetData>
      <sheetData sheetId="12550">
        <row r="9">
          <cell r="A9" t="str">
            <v>A</v>
          </cell>
        </row>
      </sheetData>
      <sheetData sheetId="12551">
        <row r="9">
          <cell r="A9" t="str">
            <v>A</v>
          </cell>
        </row>
      </sheetData>
      <sheetData sheetId="12552">
        <row r="9">
          <cell r="A9" t="str">
            <v>A</v>
          </cell>
        </row>
      </sheetData>
      <sheetData sheetId="12553">
        <row r="9">
          <cell r="A9" t="str">
            <v>A</v>
          </cell>
        </row>
      </sheetData>
      <sheetData sheetId="12554">
        <row r="9">
          <cell r="A9" t="str">
            <v>A</v>
          </cell>
        </row>
      </sheetData>
      <sheetData sheetId="12555">
        <row r="9">
          <cell r="A9" t="str">
            <v>A</v>
          </cell>
        </row>
      </sheetData>
      <sheetData sheetId="12556">
        <row r="9">
          <cell r="A9" t="str">
            <v>A</v>
          </cell>
        </row>
      </sheetData>
      <sheetData sheetId="12557">
        <row r="9">
          <cell r="A9" t="str">
            <v>A</v>
          </cell>
        </row>
      </sheetData>
      <sheetData sheetId="12558">
        <row r="9">
          <cell r="A9" t="str">
            <v>A</v>
          </cell>
        </row>
      </sheetData>
      <sheetData sheetId="12559">
        <row r="9">
          <cell r="A9" t="str">
            <v>A</v>
          </cell>
        </row>
      </sheetData>
      <sheetData sheetId="12560">
        <row r="9">
          <cell r="A9" t="str">
            <v>A</v>
          </cell>
        </row>
      </sheetData>
      <sheetData sheetId="12561">
        <row r="9">
          <cell r="A9" t="str">
            <v>A</v>
          </cell>
        </row>
      </sheetData>
      <sheetData sheetId="12562">
        <row r="9">
          <cell r="A9" t="str">
            <v>A</v>
          </cell>
        </row>
      </sheetData>
      <sheetData sheetId="12563">
        <row r="9">
          <cell r="A9" t="str">
            <v>A</v>
          </cell>
        </row>
      </sheetData>
      <sheetData sheetId="12564">
        <row r="9">
          <cell r="A9" t="str">
            <v>A</v>
          </cell>
        </row>
      </sheetData>
      <sheetData sheetId="12565">
        <row r="9">
          <cell r="A9" t="str">
            <v>A</v>
          </cell>
        </row>
      </sheetData>
      <sheetData sheetId="12566">
        <row r="9">
          <cell r="A9" t="str">
            <v>A</v>
          </cell>
        </row>
      </sheetData>
      <sheetData sheetId="12567">
        <row r="9">
          <cell r="A9" t="str">
            <v>A</v>
          </cell>
        </row>
      </sheetData>
      <sheetData sheetId="12568">
        <row r="9">
          <cell r="A9" t="str">
            <v>A</v>
          </cell>
        </row>
      </sheetData>
      <sheetData sheetId="12569">
        <row r="9">
          <cell r="A9" t="str">
            <v>A</v>
          </cell>
        </row>
      </sheetData>
      <sheetData sheetId="12570">
        <row r="9">
          <cell r="A9" t="str">
            <v>A</v>
          </cell>
        </row>
      </sheetData>
      <sheetData sheetId="12571">
        <row r="9">
          <cell r="A9" t="str">
            <v>A</v>
          </cell>
        </row>
      </sheetData>
      <sheetData sheetId="12572">
        <row r="9">
          <cell r="A9" t="str">
            <v>A</v>
          </cell>
        </row>
      </sheetData>
      <sheetData sheetId="12573">
        <row r="9">
          <cell r="A9" t="str">
            <v>A</v>
          </cell>
        </row>
      </sheetData>
      <sheetData sheetId="12574">
        <row r="9">
          <cell r="A9" t="str">
            <v>A</v>
          </cell>
        </row>
      </sheetData>
      <sheetData sheetId="12575">
        <row r="9">
          <cell r="A9" t="str">
            <v>A</v>
          </cell>
        </row>
      </sheetData>
      <sheetData sheetId="12576">
        <row r="9">
          <cell r="A9" t="str">
            <v>A</v>
          </cell>
        </row>
      </sheetData>
      <sheetData sheetId="12577">
        <row r="9">
          <cell r="A9" t="str">
            <v>A</v>
          </cell>
        </row>
      </sheetData>
      <sheetData sheetId="12578">
        <row r="9">
          <cell r="A9" t="str">
            <v>A</v>
          </cell>
        </row>
      </sheetData>
      <sheetData sheetId="12579">
        <row r="9">
          <cell r="A9" t="str">
            <v>A</v>
          </cell>
        </row>
      </sheetData>
      <sheetData sheetId="12580">
        <row r="9">
          <cell r="A9" t="str">
            <v>A</v>
          </cell>
        </row>
      </sheetData>
      <sheetData sheetId="12581">
        <row r="9">
          <cell r="A9" t="str">
            <v>A</v>
          </cell>
        </row>
      </sheetData>
      <sheetData sheetId="12582">
        <row r="9">
          <cell r="A9" t="str">
            <v>A</v>
          </cell>
        </row>
      </sheetData>
      <sheetData sheetId="12583">
        <row r="9">
          <cell r="A9" t="str">
            <v>A</v>
          </cell>
        </row>
      </sheetData>
      <sheetData sheetId="12584">
        <row r="9">
          <cell r="A9" t="str">
            <v>A</v>
          </cell>
        </row>
      </sheetData>
      <sheetData sheetId="12585">
        <row r="9">
          <cell r="A9" t="str">
            <v>A</v>
          </cell>
        </row>
      </sheetData>
      <sheetData sheetId="12586">
        <row r="9">
          <cell r="A9" t="str">
            <v>A</v>
          </cell>
        </row>
      </sheetData>
      <sheetData sheetId="12587">
        <row r="9">
          <cell r="A9" t="str">
            <v>A</v>
          </cell>
        </row>
      </sheetData>
      <sheetData sheetId="12588">
        <row r="9">
          <cell r="A9" t="str">
            <v>A</v>
          </cell>
        </row>
      </sheetData>
      <sheetData sheetId="12589">
        <row r="9">
          <cell r="A9" t="str">
            <v>A</v>
          </cell>
        </row>
      </sheetData>
      <sheetData sheetId="12590">
        <row r="9">
          <cell r="A9" t="str">
            <v>A</v>
          </cell>
        </row>
      </sheetData>
      <sheetData sheetId="12591">
        <row r="9">
          <cell r="A9" t="str">
            <v>A</v>
          </cell>
        </row>
      </sheetData>
      <sheetData sheetId="12592">
        <row r="9">
          <cell r="A9" t="str">
            <v>A</v>
          </cell>
        </row>
      </sheetData>
      <sheetData sheetId="12593">
        <row r="9">
          <cell r="A9" t="str">
            <v>A</v>
          </cell>
        </row>
      </sheetData>
      <sheetData sheetId="12594">
        <row r="9">
          <cell r="A9" t="str">
            <v>A</v>
          </cell>
        </row>
      </sheetData>
      <sheetData sheetId="12595">
        <row r="9">
          <cell r="A9" t="str">
            <v>A</v>
          </cell>
        </row>
      </sheetData>
      <sheetData sheetId="12596">
        <row r="9">
          <cell r="A9" t="str">
            <v>A</v>
          </cell>
        </row>
      </sheetData>
      <sheetData sheetId="12597">
        <row r="9">
          <cell r="A9" t="str">
            <v>A</v>
          </cell>
        </row>
      </sheetData>
      <sheetData sheetId="12598">
        <row r="9">
          <cell r="A9" t="str">
            <v>A</v>
          </cell>
        </row>
      </sheetData>
      <sheetData sheetId="12599">
        <row r="9">
          <cell r="A9" t="str">
            <v>A</v>
          </cell>
        </row>
      </sheetData>
      <sheetData sheetId="12600">
        <row r="9">
          <cell r="A9" t="str">
            <v>A</v>
          </cell>
        </row>
      </sheetData>
      <sheetData sheetId="12601">
        <row r="9">
          <cell r="A9" t="str">
            <v>A</v>
          </cell>
        </row>
      </sheetData>
      <sheetData sheetId="12602">
        <row r="9">
          <cell r="A9" t="str">
            <v>A</v>
          </cell>
        </row>
      </sheetData>
      <sheetData sheetId="12603">
        <row r="9">
          <cell r="A9" t="str">
            <v>A</v>
          </cell>
        </row>
      </sheetData>
      <sheetData sheetId="12604">
        <row r="9">
          <cell r="A9" t="str">
            <v>A</v>
          </cell>
        </row>
      </sheetData>
      <sheetData sheetId="12605">
        <row r="9">
          <cell r="A9" t="str">
            <v>A</v>
          </cell>
        </row>
      </sheetData>
      <sheetData sheetId="12606">
        <row r="9">
          <cell r="A9" t="str">
            <v>A</v>
          </cell>
        </row>
      </sheetData>
      <sheetData sheetId="12607">
        <row r="9">
          <cell r="A9" t="str">
            <v>A</v>
          </cell>
        </row>
      </sheetData>
      <sheetData sheetId="12608">
        <row r="9">
          <cell r="A9" t="str">
            <v>A</v>
          </cell>
        </row>
      </sheetData>
      <sheetData sheetId="12609">
        <row r="9">
          <cell r="A9" t="str">
            <v>A</v>
          </cell>
        </row>
      </sheetData>
      <sheetData sheetId="12610">
        <row r="9">
          <cell r="A9" t="str">
            <v>A</v>
          </cell>
        </row>
      </sheetData>
      <sheetData sheetId="12611">
        <row r="9">
          <cell r="A9" t="str">
            <v>A</v>
          </cell>
        </row>
      </sheetData>
      <sheetData sheetId="12612">
        <row r="9">
          <cell r="A9" t="str">
            <v>A</v>
          </cell>
        </row>
      </sheetData>
      <sheetData sheetId="12613">
        <row r="9">
          <cell r="A9" t="str">
            <v>A</v>
          </cell>
        </row>
      </sheetData>
      <sheetData sheetId="12614">
        <row r="9">
          <cell r="A9" t="str">
            <v>A</v>
          </cell>
        </row>
      </sheetData>
      <sheetData sheetId="12615">
        <row r="9">
          <cell r="A9" t="str">
            <v>A</v>
          </cell>
        </row>
      </sheetData>
      <sheetData sheetId="12616">
        <row r="9">
          <cell r="A9" t="str">
            <v>A</v>
          </cell>
        </row>
      </sheetData>
      <sheetData sheetId="12617">
        <row r="9">
          <cell r="A9" t="str">
            <v>A</v>
          </cell>
        </row>
      </sheetData>
      <sheetData sheetId="12618">
        <row r="9">
          <cell r="A9" t="str">
            <v>A</v>
          </cell>
        </row>
      </sheetData>
      <sheetData sheetId="12619">
        <row r="9">
          <cell r="A9" t="str">
            <v>A</v>
          </cell>
        </row>
      </sheetData>
      <sheetData sheetId="12620">
        <row r="9">
          <cell r="A9" t="str">
            <v>A</v>
          </cell>
        </row>
      </sheetData>
      <sheetData sheetId="12621">
        <row r="9">
          <cell r="A9" t="str">
            <v>A</v>
          </cell>
        </row>
      </sheetData>
      <sheetData sheetId="12622">
        <row r="9">
          <cell r="A9" t="str">
            <v>A</v>
          </cell>
        </row>
      </sheetData>
      <sheetData sheetId="12623">
        <row r="9">
          <cell r="A9" t="str">
            <v>A</v>
          </cell>
        </row>
      </sheetData>
      <sheetData sheetId="12624">
        <row r="9">
          <cell r="A9" t="str">
            <v>A</v>
          </cell>
        </row>
      </sheetData>
      <sheetData sheetId="12625">
        <row r="9">
          <cell r="A9" t="str">
            <v>A</v>
          </cell>
        </row>
      </sheetData>
      <sheetData sheetId="12626">
        <row r="9">
          <cell r="A9" t="str">
            <v>A</v>
          </cell>
        </row>
      </sheetData>
      <sheetData sheetId="12627">
        <row r="9">
          <cell r="A9" t="str">
            <v>A</v>
          </cell>
        </row>
      </sheetData>
      <sheetData sheetId="12628">
        <row r="9">
          <cell r="A9" t="str">
            <v>A</v>
          </cell>
        </row>
      </sheetData>
      <sheetData sheetId="12629">
        <row r="9">
          <cell r="A9" t="str">
            <v>A</v>
          </cell>
        </row>
      </sheetData>
      <sheetData sheetId="12630">
        <row r="9">
          <cell r="A9" t="str">
            <v>A</v>
          </cell>
        </row>
      </sheetData>
      <sheetData sheetId="12631">
        <row r="9">
          <cell r="A9" t="str">
            <v>A</v>
          </cell>
        </row>
      </sheetData>
      <sheetData sheetId="12632">
        <row r="9">
          <cell r="A9" t="str">
            <v>A</v>
          </cell>
        </row>
      </sheetData>
      <sheetData sheetId="12633">
        <row r="9">
          <cell r="A9" t="str">
            <v>A</v>
          </cell>
        </row>
      </sheetData>
      <sheetData sheetId="12634">
        <row r="9">
          <cell r="A9" t="str">
            <v>A</v>
          </cell>
        </row>
      </sheetData>
      <sheetData sheetId="12635">
        <row r="9">
          <cell r="A9" t="str">
            <v>A</v>
          </cell>
        </row>
      </sheetData>
      <sheetData sheetId="12636">
        <row r="9">
          <cell r="A9" t="str">
            <v>A</v>
          </cell>
        </row>
      </sheetData>
      <sheetData sheetId="12637">
        <row r="9">
          <cell r="A9" t="str">
            <v>A</v>
          </cell>
        </row>
      </sheetData>
      <sheetData sheetId="12638">
        <row r="9">
          <cell r="A9" t="str">
            <v>A</v>
          </cell>
        </row>
      </sheetData>
      <sheetData sheetId="12639">
        <row r="9">
          <cell r="A9" t="str">
            <v>A</v>
          </cell>
        </row>
      </sheetData>
      <sheetData sheetId="12640">
        <row r="9">
          <cell r="A9" t="str">
            <v>A</v>
          </cell>
        </row>
      </sheetData>
      <sheetData sheetId="12641">
        <row r="9">
          <cell r="A9" t="str">
            <v>A</v>
          </cell>
        </row>
      </sheetData>
      <sheetData sheetId="12642">
        <row r="9">
          <cell r="A9" t="str">
            <v>A</v>
          </cell>
        </row>
      </sheetData>
      <sheetData sheetId="12643">
        <row r="9">
          <cell r="A9" t="str">
            <v>A</v>
          </cell>
        </row>
      </sheetData>
      <sheetData sheetId="12644">
        <row r="9">
          <cell r="A9" t="str">
            <v>A</v>
          </cell>
        </row>
      </sheetData>
      <sheetData sheetId="12645">
        <row r="9">
          <cell r="A9" t="str">
            <v>A</v>
          </cell>
        </row>
      </sheetData>
      <sheetData sheetId="12646">
        <row r="9">
          <cell r="A9" t="str">
            <v>A</v>
          </cell>
        </row>
      </sheetData>
      <sheetData sheetId="12647">
        <row r="9">
          <cell r="A9" t="str">
            <v>A</v>
          </cell>
        </row>
      </sheetData>
      <sheetData sheetId="12648">
        <row r="9">
          <cell r="A9" t="str">
            <v>A</v>
          </cell>
        </row>
      </sheetData>
      <sheetData sheetId="12649">
        <row r="9">
          <cell r="A9" t="str">
            <v>A</v>
          </cell>
        </row>
      </sheetData>
      <sheetData sheetId="12650">
        <row r="9">
          <cell r="A9" t="str">
            <v>A</v>
          </cell>
        </row>
      </sheetData>
      <sheetData sheetId="12651">
        <row r="9">
          <cell r="A9" t="str">
            <v>A</v>
          </cell>
        </row>
      </sheetData>
      <sheetData sheetId="12652">
        <row r="9">
          <cell r="A9" t="str">
            <v>A</v>
          </cell>
        </row>
      </sheetData>
      <sheetData sheetId="12653">
        <row r="9">
          <cell r="A9" t="str">
            <v>A</v>
          </cell>
        </row>
      </sheetData>
      <sheetData sheetId="12654">
        <row r="9">
          <cell r="A9" t="str">
            <v>A</v>
          </cell>
        </row>
      </sheetData>
      <sheetData sheetId="12655">
        <row r="9">
          <cell r="A9" t="str">
            <v>A</v>
          </cell>
        </row>
      </sheetData>
      <sheetData sheetId="12656">
        <row r="9">
          <cell r="A9" t="str">
            <v>A</v>
          </cell>
        </row>
      </sheetData>
      <sheetData sheetId="12657">
        <row r="9">
          <cell r="A9" t="str">
            <v>A</v>
          </cell>
        </row>
      </sheetData>
      <sheetData sheetId="12658">
        <row r="9">
          <cell r="A9" t="str">
            <v>A</v>
          </cell>
        </row>
      </sheetData>
      <sheetData sheetId="12659">
        <row r="9">
          <cell r="A9" t="str">
            <v>A</v>
          </cell>
        </row>
      </sheetData>
      <sheetData sheetId="12660">
        <row r="9">
          <cell r="A9" t="str">
            <v>A</v>
          </cell>
        </row>
      </sheetData>
      <sheetData sheetId="12661">
        <row r="9">
          <cell r="A9" t="str">
            <v>A</v>
          </cell>
        </row>
      </sheetData>
      <sheetData sheetId="12662">
        <row r="9">
          <cell r="A9" t="str">
            <v>A</v>
          </cell>
        </row>
      </sheetData>
      <sheetData sheetId="12663">
        <row r="9">
          <cell r="A9" t="str">
            <v>A</v>
          </cell>
        </row>
      </sheetData>
      <sheetData sheetId="12664">
        <row r="9">
          <cell r="A9" t="str">
            <v>A</v>
          </cell>
        </row>
      </sheetData>
      <sheetData sheetId="12665">
        <row r="9">
          <cell r="A9" t="str">
            <v>A</v>
          </cell>
        </row>
      </sheetData>
      <sheetData sheetId="12666">
        <row r="9">
          <cell r="A9" t="str">
            <v>A</v>
          </cell>
        </row>
      </sheetData>
      <sheetData sheetId="12667">
        <row r="9">
          <cell r="A9" t="str">
            <v>A</v>
          </cell>
        </row>
      </sheetData>
      <sheetData sheetId="12668">
        <row r="9">
          <cell r="A9" t="str">
            <v>A</v>
          </cell>
        </row>
      </sheetData>
      <sheetData sheetId="12669">
        <row r="9">
          <cell r="A9" t="str">
            <v>A</v>
          </cell>
        </row>
      </sheetData>
      <sheetData sheetId="12670">
        <row r="9">
          <cell r="A9" t="str">
            <v>A</v>
          </cell>
        </row>
      </sheetData>
      <sheetData sheetId="12671">
        <row r="9">
          <cell r="A9" t="str">
            <v>A</v>
          </cell>
        </row>
      </sheetData>
      <sheetData sheetId="12672">
        <row r="9">
          <cell r="A9" t="str">
            <v>A</v>
          </cell>
        </row>
      </sheetData>
      <sheetData sheetId="12673">
        <row r="9">
          <cell r="A9" t="str">
            <v>A</v>
          </cell>
        </row>
      </sheetData>
      <sheetData sheetId="12674">
        <row r="9">
          <cell r="A9" t="str">
            <v>A</v>
          </cell>
        </row>
      </sheetData>
      <sheetData sheetId="12675">
        <row r="9">
          <cell r="A9" t="str">
            <v>A</v>
          </cell>
        </row>
      </sheetData>
      <sheetData sheetId="12676">
        <row r="9">
          <cell r="A9" t="str">
            <v>A</v>
          </cell>
        </row>
      </sheetData>
      <sheetData sheetId="12677">
        <row r="9">
          <cell r="A9" t="str">
            <v>A</v>
          </cell>
        </row>
      </sheetData>
      <sheetData sheetId="12678">
        <row r="9">
          <cell r="A9" t="str">
            <v>A</v>
          </cell>
        </row>
      </sheetData>
      <sheetData sheetId="12679">
        <row r="9">
          <cell r="A9" t="str">
            <v>A</v>
          </cell>
        </row>
      </sheetData>
      <sheetData sheetId="12680">
        <row r="9">
          <cell r="A9" t="str">
            <v>A</v>
          </cell>
        </row>
      </sheetData>
      <sheetData sheetId="12681">
        <row r="9">
          <cell r="A9" t="str">
            <v>A</v>
          </cell>
        </row>
      </sheetData>
      <sheetData sheetId="12682">
        <row r="9">
          <cell r="A9" t="str">
            <v>A</v>
          </cell>
        </row>
      </sheetData>
      <sheetData sheetId="12683">
        <row r="9">
          <cell r="A9" t="str">
            <v>A</v>
          </cell>
        </row>
      </sheetData>
      <sheetData sheetId="12684">
        <row r="9">
          <cell r="A9" t="str">
            <v>A</v>
          </cell>
        </row>
      </sheetData>
      <sheetData sheetId="12685">
        <row r="9">
          <cell r="A9" t="str">
            <v>A</v>
          </cell>
        </row>
      </sheetData>
      <sheetData sheetId="12686">
        <row r="9">
          <cell r="A9" t="str">
            <v>A</v>
          </cell>
        </row>
      </sheetData>
      <sheetData sheetId="12687">
        <row r="9">
          <cell r="A9" t="str">
            <v>A</v>
          </cell>
        </row>
      </sheetData>
      <sheetData sheetId="12688">
        <row r="9">
          <cell r="A9" t="str">
            <v>A</v>
          </cell>
        </row>
      </sheetData>
      <sheetData sheetId="12689">
        <row r="9">
          <cell r="A9" t="str">
            <v>A</v>
          </cell>
        </row>
      </sheetData>
      <sheetData sheetId="12690">
        <row r="9">
          <cell r="A9" t="str">
            <v>A</v>
          </cell>
        </row>
      </sheetData>
      <sheetData sheetId="12691">
        <row r="9">
          <cell r="A9" t="str">
            <v>A</v>
          </cell>
        </row>
      </sheetData>
      <sheetData sheetId="12692">
        <row r="9">
          <cell r="A9" t="str">
            <v>A</v>
          </cell>
        </row>
      </sheetData>
      <sheetData sheetId="12693">
        <row r="9">
          <cell r="A9" t="str">
            <v>A</v>
          </cell>
        </row>
      </sheetData>
      <sheetData sheetId="12694">
        <row r="9">
          <cell r="A9" t="str">
            <v>A</v>
          </cell>
        </row>
      </sheetData>
      <sheetData sheetId="12695">
        <row r="9">
          <cell r="A9" t="str">
            <v>A</v>
          </cell>
        </row>
      </sheetData>
      <sheetData sheetId="12696">
        <row r="9">
          <cell r="A9" t="str">
            <v>A</v>
          </cell>
        </row>
      </sheetData>
      <sheetData sheetId="12697">
        <row r="9">
          <cell r="A9" t="str">
            <v>A</v>
          </cell>
        </row>
      </sheetData>
      <sheetData sheetId="12698">
        <row r="9">
          <cell r="A9" t="str">
            <v>A</v>
          </cell>
        </row>
      </sheetData>
      <sheetData sheetId="12699">
        <row r="9">
          <cell r="A9" t="str">
            <v>A</v>
          </cell>
        </row>
      </sheetData>
      <sheetData sheetId="12700">
        <row r="9">
          <cell r="A9" t="str">
            <v>A</v>
          </cell>
        </row>
      </sheetData>
      <sheetData sheetId="12701">
        <row r="9">
          <cell r="A9" t="str">
            <v>A</v>
          </cell>
        </row>
      </sheetData>
      <sheetData sheetId="12702">
        <row r="9">
          <cell r="A9" t="str">
            <v>A</v>
          </cell>
        </row>
      </sheetData>
      <sheetData sheetId="12703">
        <row r="9">
          <cell r="A9" t="str">
            <v>A</v>
          </cell>
        </row>
      </sheetData>
      <sheetData sheetId="12704">
        <row r="9">
          <cell r="A9" t="str">
            <v>A</v>
          </cell>
        </row>
      </sheetData>
      <sheetData sheetId="12705">
        <row r="9">
          <cell r="A9" t="str">
            <v>A</v>
          </cell>
        </row>
      </sheetData>
      <sheetData sheetId="12706">
        <row r="9">
          <cell r="A9" t="str">
            <v>A</v>
          </cell>
        </row>
      </sheetData>
      <sheetData sheetId="12707">
        <row r="9">
          <cell r="A9" t="str">
            <v>A</v>
          </cell>
        </row>
      </sheetData>
      <sheetData sheetId="12708">
        <row r="9">
          <cell r="A9" t="str">
            <v>A</v>
          </cell>
        </row>
      </sheetData>
      <sheetData sheetId="12709">
        <row r="9">
          <cell r="A9" t="str">
            <v>A</v>
          </cell>
        </row>
      </sheetData>
      <sheetData sheetId="12710">
        <row r="9">
          <cell r="A9" t="str">
            <v>A</v>
          </cell>
        </row>
      </sheetData>
      <sheetData sheetId="12711">
        <row r="9">
          <cell r="A9" t="str">
            <v>A</v>
          </cell>
        </row>
      </sheetData>
      <sheetData sheetId="12712">
        <row r="9">
          <cell r="A9" t="str">
            <v>A</v>
          </cell>
        </row>
      </sheetData>
      <sheetData sheetId="12713">
        <row r="9">
          <cell r="A9" t="str">
            <v>A</v>
          </cell>
        </row>
      </sheetData>
      <sheetData sheetId="12714">
        <row r="9">
          <cell r="A9" t="str">
            <v>A</v>
          </cell>
        </row>
      </sheetData>
      <sheetData sheetId="12715">
        <row r="9">
          <cell r="A9" t="str">
            <v>A</v>
          </cell>
        </row>
      </sheetData>
      <sheetData sheetId="12716">
        <row r="9">
          <cell r="A9" t="str">
            <v>A</v>
          </cell>
        </row>
      </sheetData>
      <sheetData sheetId="12717">
        <row r="9">
          <cell r="A9" t="str">
            <v>A</v>
          </cell>
        </row>
      </sheetData>
      <sheetData sheetId="12718">
        <row r="9">
          <cell r="A9" t="str">
            <v>A</v>
          </cell>
        </row>
      </sheetData>
      <sheetData sheetId="12719">
        <row r="9">
          <cell r="A9" t="str">
            <v>A</v>
          </cell>
        </row>
      </sheetData>
      <sheetData sheetId="12720">
        <row r="9">
          <cell r="A9" t="str">
            <v>A</v>
          </cell>
        </row>
      </sheetData>
      <sheetData sheetId="12721">
        <row r="9">
          <cell r="A9" t="str">
            <v>A</v>
          </cell>
        </row>
      </sheetData>
      <sheetData sheetId="12722">
        <row r="9">
          <cell r="A9" t="str">
            <v>A</v>
          </cell>
        </row>
      </sheetData>
      <sheetData sheetId="12723">
        <row r="9">
          <cell r="A9" t="str">
            <v>A</v>
          </cell>
        </row>
      </sheetData>
      <sheetData sheetId="12724">
        <row r="9">
          <cell r="A9" t="str">
            <v>A</v>
          </cell>
        </row>
      </sheetData>
      <sheetData sheetId="12725">
        <row r="9">
          <cell r="A9" t="str">
            <v>A</v>
          </cell>
        </row>
      </sheetData>
      <sheetData sheetId="12726">
        <row r="9">
          <cell r="A9" t="str">
            <v>A</v>
          </cell>
        </row>
      </sheetData>
      <sheetData sheetId="12727">
        <row r="9">
          <cell r="A9" t="str">
            <v>A</v>
          </cell>
        </row>
      </sheetData>
      <sheetData sheetId="12728">
        <row r="9">
          <cell r="A9" t="str">
            <v>A</v>
          </cell>
        </row>
      </sheetData>
      <sheetData sheetId="12729">
        <row r="9">
          <cell r="A9" t="str">
            <v>A</v>
          </cell>
        </row>
      </sheetData>
      <sheetData sheetId="12730">
        <row r="9">
          <cell r="A9" t="str">
            <v>A</v>
          </cell>
        </row>
      </sheetData>
      <sheetData sheetId="12731">
        <row r="9">
          <cell r="A9" t="str">
            <v>A</v>
          </cell>
        </row>
      </sheetData>
      <sheetData sheetId="12732">
        <row r="9">
          <cell r="A9" t="str">
            <v>A</v>
          </cell>
        </row>
      </sheetData>
      <sheetData sheetId="12733">
        <row r="9">
          <cell r="A9" t="str">
            <v>A</v>
          </cell>
        </row>
      </sheetData>
      <sheetData sheetId="12734">
        <row r="9">
          <cell r="A9" t="str">
            <v>A</v>
          </cell>
        </row>
      </sheetData>
      <sheetData sheetId="12735">
        <row r="9">
          <cell r="A9" t="str">
            <v>A</v>
          </cell>
        </row>
      </sheetData>
      <sheetData sheetId="12736">
        <row r="9">
          <cell r="A9" t="str">
            <v>A</v>
          </cell>
        </row>
      </sheetData>
      <sheetData sheetId="12737">
        <row r="9">
          <cell r="A9" t="str">
            <v>A</v>
          </cell>
        </row>
      </sheetData>
      <sheetData sheetId="12738">
        <row r="9">
          <cell r="A9" t="str">
            <v>A</v>
          </cell>
        </row>
      </sheetData>
      <sheetData sheetId="12739">
        <row r="9">
          <cell r="A9" t="str">
            <v>A</v>
          </cell>
        </row>
      </sheetData>
      <sheetData sheetId="12740">
        <row r="9">
          <cell r="A9" t="str">
            <v>A</v>
          </cell>
        </row>
      </sheetData>
      <sheetData sheetId="12741">
        <row r="9">
          <cell r="A9" t="str">
            <v>A</v>
          </cell>
        </row>
      </sheetData>
      <sheetData sheetId="12742">
        <row r="9">
          <cell r="A9" t="str">
            <v>A</v>
          </cell>
        </row>
      </sheetData>
      <sheetData sheetId="12743">
        <row r="9">
          <cell r="A9" t="str">
            <v>A</v>
          </cell>
        </row>
      </sheetData>
      <sheetData sheetId="12744">
        <row r="9">
          <cell r="A9" t="str">
            <v>A</v>
          </cell>
        </row>
      </sheetData>
      <sheetData sheetId="12745">
        <row r="9">
          <cell r="A9" t="str">
            <v>A</v>
          </cell>
        </row>
      </sheetData>
      <sheetData sheetId="12746">
        <row r="9">
          <cell r="A9" t="str">
            <v>A</v>
          </cell>
        </row>
      </sheetData>
      <sheetData sheetId="12747">
        <row r="9">
          <cell r="A9" t="str">
            <v>A</v>
          </cell>
        </row>
      </sheetData>
      <sheetData sheetId="12748">
        <row r="9">
          <cell r="A9" t="str">
            <v>A</v>
          </cell>
        </row>
      </sheetData>
      <sheetData sheetId="12749">
        <row r="9">
          <cell r="A9" t="str">
            <v>A</v>
          </cell>
        </row>
      </sheetData>
      <sheetData sheetId="12750">
        <row r="9">
          <cell r="A9" t="str">
            <v>A</v>
          </cell>
        </row>
      </sheetData>
      <sheetData sheetId="12751">
        <row r="9">
          <cell r="A9" t="str">
            <v>A</v>
          </cell>
        </row>
      </sheetData>
      <sheetData sheetId="12752">
        <row r="9">
          <cell r="A9" t="str">
            <v>A</v>
          </cell>
        </row>
      </sheetData>
      <sheetData sheetId="12753">
        <row r="9">
          <cell r="A9" t="str">
            <v>A</v>
          </cell>
        </row>
      </sheetData>
      <sheetData sheetId="12754">
        <row r="9">
          <cell r="A9" t="str">
            <v>A</v>
          </cell>
        </row>
      </sheetData>
      <sheetData sheetId="12755">
        <row r="9">
          <cell r="A9" t="str">
            <v>A</v>
          </cell>
        </row>
      </sheetData>
      <sheetData sheetId="12756">
        <row r="9">
          <cell r="A9" t="str">
            <v>A</v>
          </cell>
        </row>
      </sheetData>
      <sheetData sheetId="12757">
        <row r="9">
          <cell r="A9" t="str">
            <v>A</v>
          </cell>
        </row>
      </sheetData>
      <sheetData sheetId="12758">
        <row r="9">
          <cell r="A9" t="str">
            <v>A</v>
          </cell>
        </row>
      </sheetData>
      <sheetData sheetId="12759">
        <row r="9">
          <cell r="A9" t="str">
            <v>A</v>
          </cell>
        </row>
      </sheetData>
      <sheetData sheetId="12760">
        <row r="9">
          <cell r="A9" t="str">
            <v>A</v>
          </cell>
        </row>
      </sheetData>
      <sheetData sheetId="12761">
        <row r="9">
          <cell r="A9" t="str">
            <v>A</v>
          </cell>
        </row>
      </sheetData>
      <sheetData sheetId="12762">
        <row r="9">
          <cell r="A9" t="str">
            <v>A</v>
          </cell>
        </row>
      </sheetData>
      <sheetData sheetId="12763">
        <row r="9">
          <cell r="A9" t="str">
            <v>A</v>
          </cell>
        </row>
      </sheetData>
      <sheetData sheetId="12764">
        <row r="9">
          <cell r="A9" t="str">
            <v>A</v>
          </cell>
        </row>
      </sheetData>
      <sheetData sheetId="12765">
        <row r="9">
          <cell r="A9" t="str">
            <v>A</v>
          </cell>
        </row>
      </sheetData>
      <sheetData sheetId="12766">
        <row r="9">
          <cell r="A9" t="str">
            <v>A</v>
          </cell>
        </row>
      </sheetData>
      <sheetData sheetId="12767">
        <row r="9">
          <cell r="A9" t="str">
            <v>A</v>
          </cell>
        </row>
      </sheetData>
      <sheetData sheetId="12768">
        <row r="9">
          <cell r="A9" t="str">
            <v>A</v>
          </cell>
        </row>
      </sheetData>
      <sheetData sheetId="12769">
        <row r="9">
          <cell r="A9" t="str">
            <v>A</v>
          </cell>
        </row>
      </sheetData>
      <sheetData sheetId="12770">
        <row r="9">
          <cell r="A9" t="str">
            <v>A</v>
          </cell>
        </row>
      </sheetData>
      <sheetData sheetId="12771">
        <row r="9">
          <cell r="A9" t="str">
            <v>A</v>
          </cell>
        </row>
      </sheetData>
      <sheetData sheetId="12772">
        <row r="9">
          <cell r="A9" t="str">
            <v>A</v>
          </cell>
        </row>
      </sheetData>
      <sheetData sheetId="12773">
        <row r="9">
          <cell r="A9" t="str">
            <v>A</v>
          </cell>
        </row>
      </sheetData>
      <sheetData sheetId="12774">
        <row r="9">
          <cell r="A9" t="str">
            <v>A</v>
          </cell>
        </row>
      </sheetData>
      <sheetData sheetId="12775">
        <row r="9">
          <cell r="A9" t="str">
            <v>A</v>
          </cell>
        </row>
      </sheetData>
      <sheetData sheetId="12776">
        <row r="9">
          <cell r="A9" t="str">
            <v>A</v>
          </cell>
        </row>
      </sheetData>
      <sheetData sheetId="12777">
        <row r="9">
          <cell r="A9" t="str">
            <v>A</v>
          </cell>
        </row>
      </sheetData>
      <sheetData sheetId="12778">
        <row r="9">
          <cell r="A9" t="str">
            <v>A</v>
          </cell>
        </row>
      </sheetData>
      <sheetData sheetId="12779">
        <row r="9">
          <cell r="A9" t="str">
            <v>A</v>
          </cell>
        </row>
      </sheetData>
      <sheetData sheetId="12780">
        <row r="9">
          <cell r="A9" t="str">
            <v>A</v>
          </cell>
        </row>
      </sheetData>
      <sheetData sheetId="12781">
        <row r="9">
          <cell r="A9" t="str">
            <v>A</v>
          </cell>
        </row>
      </sheetData>
      <sheetData sheetId="12782">
        <row r="9">
          <cell r="A9" t="str">
            <v>A</v>
          </cell>
        </row>
      </sheetData>
      <sheetData sheetId="12783">
        <row r="9">
          <cell r="A9" t="str">
            <v>A</v>
          </cell>
        </row>
      </sheetData>
      <sheetData sheetId="12784">
        <row r="9">
          <cell r="A9" t="str">
            <v>A</v>
          </cell>
        </row>
      </sheetData>
      <sheetData sheetId="12785">
        <row r="9">
          <cell r="A9" t="str">
            <v>A</v>
          </cell>
        </row>
      </sheetData>
      <sheetData sheetId="12786">
        <row r="9">
          <cell r="A9" t="str">
            <v>A</v>
          </cell>
        </row>
      </sheetData>
      <sheetData sheetId="12787">
        <row r="9">
          <cell r="A9" t="str">
            <v>A</v>
          </cell>
        </row>
      </sheetData>
      <sheetData sheetId="12788">
        <row r="9">
          <cell r="A9" t="str">
            <v>A</v>
          </cell>
        </row>
      </sheetData>
      <sheetData sheetId="12789">
        <row r="9">
          <cell r="A9" t="str">
            <v>A</v>
          </cell>
        </row>
      </sheetData>
      <sheetData sheetId="12790">
        <row r="9">
          <cell r="A9" t="str">
            <v>A</v>
          </cell>
        </row>
      </sheetData>
      <sheetData sheetId="12791">
        <row r="9">
          <cell r="A9" t="str">
            <v>A</v>
          </cell>
        </row>
      </sheetData>
      <sheetData sheetId="12792">
        <row r="9">
          <cell r="A9" t="str">
            <v>A</v>
          </cell>
        </row>
      </sheetData>
      <sheetData sheetId="12793">
        <row r="9">
          <cell r="A9" t="str">
            <v>A</v>
          </cell>
        </row>
      </sheetData>
      <sheetData sheetId="12794">
        <row r="9">
          <cell r="A9" t="str">
            <v>A</v>
          </cell>
        </row>
      </sheetData>
      <sheetData sheetId="12795">
        <row r="9">
          <cell r="A9" t="str">
            <v>A</v>
          </cell>
        </row>
      </sheetData>
      <sheetData sheetId="12796">
        <row r="9">
          <cell r="A9" t="str">
            <v>A</v>
          </cell>
        </row>
      </sheetData>
      <sheetData sheetId="12797">
        <row r="9">
          <cell r="A9" t="str">
            <v>A</v>
          </cell>
        </row>
      </sheetData>
      <sheetData sheetId="12798">
        <row r="9">
          <cell r="A9" t="str">
            <v>A</v>
          </cell>
        </row>
      </sheetData>
      <sheetData sheetId="12799">
        <row r="9">
          <cell r="A9" t="str">
            <v>A</v>
          </cell>
        </row>
      </sheetData>
      <sheetData sheetId="12800">
        <row r="9">
          <cell r="A9" t="str">
            <v>A</v>
          </cell>
        </row>
      </sheetData>
      <sheetData sheetId="12801">
        <row r="9">
          <cell r="A9" t="str">
            <v>A</v>
          </cell>
        </row>
      </sheetData>
      <sheetData sheetId="12802">
        <row r="9">
          <cell r="A9" t="str">
            <v>A</v>
          </cell>
        </row>
      </sheetData>
      <sheetData sheetId="12803">
        <row r="9">
          <cell r="A9" t="str">
            <v>A</v>
          </cell>
        </row>
      </sheetData>
      <sheetData sheetId="12804">
        <row r="9">
          <cell r="A9" t="str">
            <v>A</v>
          </cell>
        </row>
      </sheetData>
      <sheetData sheetId="12805">
        <row r="9">
          <cell r="A9" t="str">
            <v>A</v>
          </cell>
        </row>
      </sheetData>
      <sheetData sheetId="12806">
        <row r="9">
          <cell r="A9" t="str">
            <v>A</v>
          </cell>
        </row>
      </sheetData>
      <sheetData sheetId="12807">
        <row r="9">
          <cell r="A9" t="str">
            <v>A</v>
          </cell>
        </row>
      </sheetData>
      <sheetData sheetId="12808">
        <row r="9">
          <cell r="A9" t="str">
            <v>A</v>
          </cell>
        </row>
      </sheetData>
      <sheetData sheetId="12809">
        <row r="9">
          <cell r="A9" t="str">
            <v>A</v>
          </cell>
        </row>
      </sheetData>
      <sheetData sheetId="12810">
        <row r="9">
          <cell r="A9" t="str">
            <v>A</v>
          </cell>
        </row>
      </sheetData>
      <sheetData sheetId="12811">
        <row r="9">
          <cell r="A9" t="str">
            <v>A</v>
          </cell>
        </row>
      </sheetData>
      <sheetData sheetId="12812">
        <row r="9">
          <cell r="A9" t="str">
            <v>A</v>
          </cell>
        </row>
      </sheetData>
      <sheetData sheetId="12813">
        <row r="9">
          <cell r="A9" t="str">
            <v>A</v>
          </cell>
        </row>
      </sheetData>
      <sheetData sheetId="12814">
        <row r="9">
          <cell r="A9" t="str">
            <v>A</v>
          </cell>
        </row>
      </sheetData>
      <sheetData sheetId="12815">
        <row r="9">
          <cell r="A9" t="str">
            <v>A</v>
          </cell>
        </row>
      </sheetData>
      <sheetData sheetId="12816">
        <row r="9">
          <cell r="A9" t="str">
            <v>A</v>
          </cell>
        </row>
      </sheetData>
      <sheetData sheetId="12817">
        <row r="9">
          <cell r="A9" t="str">
            <v>A</v>
          </cell>
        </row>
      </sheetData>
      <sheetData sheetId="12818">
        <row r="9">
          <cell r="A9" t="str">
            <v>A</v>
          </cell>
        </row>
      </sheetData>
      <sheetData sheetId="12819">
        <row r="9">
          <cell r="A9" t="str">
            <v>A</v>
          </cell>
        </row>
      </sheetData>
      <sheetData sheetId="12820">
        <row r="9">
          <cell r="A9" t="str">
            <v>A</v>
          </cell>
        </row>
      </sheetData>
      <sheetData sheetId="12821">
        <row r="9">
          <cell r="A9" t="str">
            <v>A</v>
          </cell>
        </row>
      </sheetData>
      <sheetData sheetId="12822">
        <row r="9">
          <cell r="A9" t="str">
            <v>A</v>
          </cell>
        </row>
      </sheetData>
      <sheetData sheetId="12823">
        <row r="9">
          <cell r="A9" t="str">
            <v>A</v>
          </cell>
        </row>
      </sheetData>
      <sheetData sheetId="12824">
        <row r="9">
          <cell r="A9" t="str">
            <v>A</v>
          </cell>
        </row>
      </sheetData>
      <sheetData sheetId="12825">
        <row r="9">
          <cell r="A9" t="str">
            <v>A</v>
          </cell>
        </row>
      </sheetData>
      <sheetData sheetId="12826">
        <row r="9">
          <cell r="A9" t="str">
            <v>A</v>
          </cell>
        </row>
      </sheetData>
      <sheetData sheetId="12827">
        <row r="9">
          <cell r="A9" t="str">
            <v>A</v>
          </cell>
        </row>
      </sheetData>
      <sheetData sheetId="12828">
        <row r="9">
          <cell r="A9" t="str">
            <v>A</v>
          </cell>
        </row>
      </sheetData>
      <sheetData sheetId="12829">
        <row r="9">
          <cell r="A9" t="str">
            <v>A</v>
          </cell>
        </row>
      </sheetData>
      <sheetData sheetId="12830">
        <row r="9">
          <cell r="A9" t="str">
            <v>A</v>
          </cell>
        </row>
      </sheetData>
      <sheetData sheetId="12831">
        <row r="9">
          <cell r="A9" t="str">
            <v>A</v>
          </cell>
        </row>
      </sheetData>
      <sheetData sheetId="12832">
        <row r="9">
          <cell r="A9" t="str">
            <v>A</v>
          </cell>
        </row>
      </sheetData>
      <sheetData sheetId="12833">
        <row r="9">
          <cell r="A9" t="str">
            <v>A</v>
          </cell>
        </row>
      </sheetData>
      <sheetData sheetId="12834">
        <row r="9">
          <cell r="A9" t="str">
            <v>A</v>
          </cell>
        </row>
      </sheetData>
      <sheetData sheetId="12835">
        <row r="9">
          <cell r="A9" t="str">
            <v>A</v>
          </cell>
        </row>
      </sheetData>
      <sheetData sheetId="12836">
        <row r="9">
          <cell r="A9" t="str">
            <v>A</v>
          </cell>
        </row>
      </sheetData>
      <sheetData sheetId="12837">
        <row r="9">
          <cell r="A9" t="str">
            <v>A</v>
          </cell>
        </row>
      </sheetData>
      <sheetData sheetId="12838">
        <row r="9">
          <cell r="A9" t="str">
            <v>A</v>
          </cell>
        </row>
      </sheetData>
      <sheetData sheetId="12839">
        <row r="9">
          <cell r="A9" t="str">
            <v>A</v>
          </cell>
        </row>
      </sheetData>
      <sheetData sheetId="12840">
        <row r="9">
          <cell r="A9" t="str">
            <v>A</v>
          </cell>
        </row>
      </sheetData>
      <sheetData sheetId="12841">
        <row r="9">
          <cell r="A9" t="str">
            <v>A</v>
          </cell>
        </row>
      </sheetData>
      <sheetData sheetId="12842">
        <row r="9">
          <cell r="A9" t="str">
            <v>A</v>
          </cell>
        </row>
      </sheetData>
      <sheetData sheetId="12843">
        <row r="9">
          <cell r="A9" t="str">
            <v>A</v>
          </cell>
        </row>
      </sheetData>
      <sheetData sheetId="12844">
        <row r="9">
          <cell r="A9" t="str">
            <v>A</v>
          </cell>
        </row>
      </sheetData>
      <sheetData sheetId="12845">
        <row r="9">
          <cell r="A9" t="str">
            <v>A</v>
          </cell>
        </row>
      </sheetData>
      <sheetData sheetId="12846">
        <row r="9">
          <cell r="A9" t="str">
            <v>A</v>
          </cell>
        </row>
      </sheetData>
      <sheetData sheetId="12847">
        <row r="9">
          <cell r="A9" t="str">
            <v>A</v>
          </cell>
        </row>
      </sheetData>
      <sheetData sheetId="12848">
        <row r="9">
          <cell r="A9" t="str">
            <v>A</v>
          </cell>
        </row>
      </sheetData>
      <sheetData sheetId="12849">
        <row r="9">
          <cell r="A9" t="str">
            <v>A</v>
          </cell>
        </row>
      </sheetData>
      <sheetData sheetId="12850">
        <row r="9">
          <cell r="A9" t="str">
            <v>A</v>
          </cell>
        </row>
      </sheetData>
      <sheetData sheetId="12851">
        <row r="9">
          <cell r="A9" t="str">
            <v>A</v>
          </cell>
        </row>
      </sheetData>
      <sheetData sheetId="12852">
        <row r="9">
          <cell r="A9" t="str">
            <v>A</v>
          </cell>
        </row>
      </sheetData>
      <sheetData sheetId="12853">
        <row r="9">
          <cell r="A9" t="str">
            <v>A</v>
          </cell>
        </row>
      </sheetData>
      <sheetData sheetId="12854">
        <row r="9">
          <cell r="A9" t="str">
            <v>A</v>
          </cell>
        </row>
      </sheetData>
      <sheetData sheetId="12855">
        <row r="9">
          <cell r="A9" t="str">
            <v>A</v>
          </cell>
        </row>
      </sheetData>
      <sheetData sheetId="12856">
        <row r="9">
          <cell r="A9" t="str">
            <v>A</v>
          </cell>
        </row>
      </sheetData>
      <sheetData sheetId="12857">
        <row r="9">
          <cell r="A9" t="str">
            <v>A</v>
          </cell>
        </row>
      </sheetData>
      <sheetData sheetId="12858">
        <row r="9">
          <cell r="A9" t="str">
            <v>A</v>
          </cell>
        </row>
      </sheetData>
      <sheetData sheetId="12859">
        <row r="9">
          <cell r="A9" t="str">
            <v>A</v>
          </cell>
        </row>
      </sheetData>
      <sheetData sheetId="12860">
        <row r="9">
          <cell r="A9" t="str">
            <v>A</v>
          </cell>
        </row>
      </sheetData>
      <sheetData sheetId="12861">
        <row r="9">
          <cell r="A9" t="str">
            <v>A</v>
          </cell>
        </row>
      </sheetData>
      <sheetData sheetId="12862">
        <row r="9">
          <cell r="A9" t="str">
            <v>A</v>
          </cell>
        </row>
      </sheetData>
      <sheetData sheetId="12863">
        <row r="9">
          <cell r="A9" t="str">
            <v>A</v>
          </cell>
        </row>
      </sheetData>
      <sheetData sheetId="12864">
        <row r="9">
          <cell r="A9" t="str">
            <v>A</v>
          </cell>
        </row>
      </sheetData>
      <sheetData sheetId="12865">
        <row r="9">
          <cell r="A9" t="str">
            <v>A</v>
          </cell>
        </row>
      </sheetData>
      <sheetData sheetId="12866">
        <row r="9">
          <cell r="A9" t="str">
            <v>A</v>
          </cell>
        </row>
      </sheetData>
      <sheetData sheetId="12867">
        <row r="9">
          <cell r="A9" t="str">
            <v>A</v>
          </cell>
        </row>
      </sheetData>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row r="9">
          <cell r="A9" t="str">
            <v>A</v>
          </cell>
        </row>
      </sheetData>
      <sheetData sheetId="12911">
        <row r="9">
          <cell r="A9" t="str">
            <v>A</v>
          </cell>
        </row>
      </sheetData>
      <sheetData sheetId="12912">
        <row r="9">
          <cell r="A9" t="str">
            <v>A</v>
          </cell>
        </row>
      </sheetData>
      <sheetData sheetId="12913">
        <row r="9">
          <cell r="A9" t="str">
            <v>A</v>
          </cell>
        </row>
      </sheetData>
      <sheetData sheetId="12914">
        <row r="9">
          <cell r="A9" t="str">
            <v>A</v>
          </cell>
        </row>
      </sheetData>
      <sheetData sheetId="12915">
        <row r="9">
          <cell r="A9" t="str">
            <v>A</v>
          </cell>
        </row>
      </sheetData>
      <sheetData sheetId="12916">
        <row r="9">
          <cell r="A9" t="str">
            <v>A</v>
          </cell>
        </row>
      </sheetData>
      <sheetData sheetId="12917">
        <row r="9">
          <cell r="A9" t="str">
            <v>A</v>
          </cell>
        </row>
      </sheetData>
      <sheetData sheetId="12918">
        <row r="9">
          <cell r="A9" t="str">
            <v>A</v>
          </cell>
        </row>
      </sheetData>
      <sheetData sheetId="12919">
        <row r="9">
          <cell r="A9" t="str">
            <v>A</v>
          </cell>
        </row>
      </sheetData>
      <sheetData sheetId="12920">
        <row r="9">
          <cell r="A9" t="str">
            <v>A</v>
          </cell>
        </row>
      </sheetData>
      <sheetData sheetId="12921">
        <row r="9">
          <cell r="A9" t="str">
            <v>A</v>
          </cell>
        </row>
      </sheetData>
      <sheetData sheetId="12922">
        <row r="9">
          <cell r="A9" t="str">
            <v>A</v>
          </cell>
        </row>
      </sheetData>
      <sheetData sheetId="12923">
        <row r="9">
          <cell r="A9" t="str">
            <v>A</v>
          </cell>
        </row>
      </sheetData>
      <sheetData sheetId="12924">
        <row r="9">
          <cell r="A9" t="str">
            <v>A</v>
          </cell>
        </row>
      </sheetData>
      <sheetData sheetId="12925">
        <row r="9">
          <cell r="A9" t="str">
            <v>A</v>
          </cell>
        </row>
      </sheetData>
      <sheetData sheetId="12926">
        <row r="9">
          <cell r="A9" t="str">
            <v>A</v>
          </cell>
        </row>
      </sheetData>
      <sheetData sheetId="12927">
        <row r="9">
          <cell r="A9" t="str">
            <v>A</v>
          </cell>
        </row>
      </sheetData>
      <sheetData sheetId="12928">
        <row r="9">
          <cell r="A9" t="str">
            <v>A</v>
          </cell>
        </row>
      </sheetData>
      <sheetData sheetId="12929">
        <row r="9">
          <cell r="A9" t="str">
            <v>A</v>
          </cell>
        </row>
      </sheetData>
      <sheetData sheetId="12930">
        <row r="9">
          <cell r="A9" t="str">
            <v>A</v>
          </cell>
        </row>
      </sheetData>
      <sheetData sheetId="12931">
        <row r="9">
          <cell r="A9" t="str">
            <v>A</v>
          </cell>
        </row>
      </sheetData>
      <sheetData sheetId="12932">
        <row r="9">
          <cell r="A9" t="str">
            <v>A</v>
          </cell>
        </row>
      </sheetData>
      <sheetData sheetId="12933">
        <row r="9">
          <cell r="A9" t="str">
            <v>A</v>
          </cell>
        </row>
      </sheetData>
      <sheetData sheetId="12934">
        <row r="9">
          <cell r="A9" t="str">
            <v>A</v>
          </cell>
        </row>
      </sheetData>
      <sheetData sheetId="12935">
        <row r="9">
          <cell r="A9" t="str">
            <v>A</v>
          </cell>
        </row>
      </sheetData>
      <sheetData sheetId="12936">
        <row r="9">
          <cell r="A9" t="str">
            <v>A</v>
          </cell>
        </row>
      </sheetData>
      <sheetData sheetId="12937">
        <row r="9">
          <cell r="A9" t="str">
            <v>A</v>
          </cell>
        </row>
      </sheetData>
      <sheetData sheetId="12938">
        <row r="9">
          <cell r="A9" t="str">
            <v>A</v>
          </cell>
        </row>
      </sheetData>
      <sheetData sheetId="12939">
        <row r="9">
          <cell r="A9" t="str">
            <v>A</v>
          </cell>
        </row>
      </sheetData>
      <sheetData sheetId="12940">
        <row r="9">
          <cell r="A9" t="str">
            <v>A</v>
          </cell>
        </row>
      </sheetData>
      <sheetData sheetId="12941">
        <row r="9">
          <cell r="A9" t="str">
            <v>A</v>
          </cell>
        </row>
      </sheetData>
      <sheetData sheetId="12942">
        <row r="9">
          <cell r="A9" t="str">
            <v>A</v>
          </cell>
        </row>
      </sheetData>
      <sheetData sheetId="12943">
        <row r="9">
          <cell r="A9" t="str">
            <v>A</v>
          </cell>
        </row>
      </sheetData>
      <sheetData sheetId="12944">
        <row r="9">
          <cell r="A9" t="str">
            <v>A</v>
          </cell>
        </row>
      </sheetData>
      <sheetData sheetId="12945">
        <row r="9">
          <cell r="A9" t="str">
            <v>A</v>
          </cell>
        </row>
      </sheetData>
      <sheetData sheetId="12946">
        <row r="9">
          <cell r="A9" t="str">
            <v>A</v>
          </cell>
        </row>
      </sheetData>
      <sheetData sheetId="12947">
        <row r="9">
          <cell r="A9" t="str">
            <v>A</v>
          </cell>
        </row>
      </sheetData>
      <sheetData sheetId="12948">
        <row r="9">
          <cell r="A9" t="str">
            <v>A</v>
          </cell>
        </row>
      </sheetData>
      <sheetData sheetId="12949">
        <row r="9">
          <cell r="A9" t="str">
            <v>A</v>
          </cell>
        </row>
      </sheetData>
      <sheetData sheetId="12950">
        <row r="9">
          <cell r="A9" t="str">
            <v>A</v>
          </cell>
        </row>
      </sheetData>
      <sheetData sheetId="12951">
        <row r="9">
          <cell r="A9" t="str">
            <v>A</v>
          </cell>
        </row>
      </sheetData>
      <sheetData sheetId="12952">
        <row r="9">
          <cell r="A9" t="str">
            <v>A</v>
          </cell>
        </row>
      </sheetData>
      <sheetData sheetId="12953">
        <row r="9">
          <cell r="A9" t="str">
            <v>A</v>
          </cell>
        </row>
      </sheetData>
      <sheetData sheetId="12954">
        <row r="9">
          <cell r="A9" t="str">
            <v>A</v>
          </cell>
        </row>
      </sheetData>
      <sheetData sheetId="12955">
        <row r="9">
          <cell r="A9" t="str">
            <v>A</v>
          </cell>
        </row>
      </sheetData>
      <sheetData sheetId="12956">
        <row r="9">
          <cell r="A9" t="str">
            <v>A</v>
          </cell>
        </row>
      </sheetData>
      <sheetData sheetId="12957">
        <row r="9">
          <cell r="A9" t="str">
            <v>A</v>
          </cell>
        </row>
      </sheetData>
      <sheetData sheetId="12958">
        <row r="9">
          <cell r="A9" t="str">
            <v>A</v>
          </cell>
        </row>
      </sheetData>
      <sheetData sheetId="12959">
        <row r="9">
          <cell r="A9" t="str">
            <v>A</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row r="9">
          <cell r="A9" t="str">
            <v>A</v>
          </cell>
        </row>
      </sheetData>
      <sheetData sheetId="12965">
        <row r="9">
          <cell r="A9" t="str">
            <v>A</v>
          </cell>
        </row>
      </sheetData>
      <sheetData sheetId="12966">
        <row r="9">
          <cell r="A9" t="str">
            <v>A</v>
          </cell>
        </row>
      </sheetData>
      <sheetData sheetId="12967">
        <row r="9">
          <cell r="A9" t="str">
            <v>A</v>
          </cell>
        </row>
      </sheetData>
      <sheetData sheetId="12968">
        <row r="9">
          <cell r="A9" t="str">
            <v>A</v>
          </cell>
        </row>
      </sheetData>
      <sheetData sheetId="12969">
        <row r="9">
          <cell r="A9" t="str">
            <v>A</v>
          </cell>
        </row>
      </sheetData>
      <sheetData sheetId="12970">
        <row r="9">
          <cell r="A9" t="str">
            <v>A</v>
          </cell>
        </row>
      </sheetData>
      <sheetData sheetId="12971">
        <row r="9">
          <cell r="A9" t="str">
            <v>A</v>
          </cell>
        </row>
      </sheetData>
      <sheetData sheetId="12972">
        <row r="9">
          <cell r="A9" t="str">
            <v>A</v>
          </cell>
        </row>
      </sheetData>
      <sheetData sheetId="12973">
        <row r="9">
          <cell r="A9" t="str">
            <v>A</v>
          </cell>
        </row>
      </sheetData>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row r="9">
          <cell r="A9" t="str">
            <v>A</v>
          </cell>
        </row>
      </sheetData>
      <sheetData sheetId="13001">
        <row r="9">
          <cell r="A9" t="str">
            <v>A</v>
          </cell>
        </row>
      </sheetData>
      <sheetData sheetId="13002">
        <row r="9">
          <cell r="A9" t="str">
            <v>A</v>
          </cell>
        </row>
      </sheetData>
      <sheetData sheetId="13003">
        <row r="9">
          <cell r="A9" t="str">
            <v>A</v>
          </cell>
        </row>
      </sheetData>
      <sheetData sheetId="13004">
        <row r="9">
          <cell r="A9" t="str">
            <v>A</v>
          </cell>
        </row>
      </sheetData>
      <sheetData sheetId="13005">
        <row r="9">
          <cell r="A9" t="str">
            <v>A</v>
          </cell>
        </row>
      </sheetData>
      <sheetData sheetId="13006">
        <row r="9">
          <cell r="A9" t="str">
            <v>A</v>
          </cell>
        </row>
      </sheetData>
      <sheetData sheetId="13007">
        <row r="9">
          <cell r="A9" t="str">
            <v>A</v>
          </cell>
        </row>
      </sheetData>
      <sheetData sheetId="13008">
        <row r="9">
          <cell r="A9" t="str">
            <v>A</v>
          </cell>
        </row>
      </sheetData>
      <sheetData sheetId="13009">
        <row r="9">
          <cell r="A9" t="str">
            <v>A</v>
          </cell>
        </row>
      </sheetData>
      <sheetData sheetId="13010">
        <row r="9">
          <cell r="A9" t="str">
            <v>A</v>
          </cell>
        </row>
      </sheetData>
      <sheetData sheetId="13011">
        <row r="9">
          <cell r="A9" t="str">
            <v>A</v>
          </cell>
        </row>
      </sheetData>
      <sheetData sheetId="13012">
        <row r="9">
          <cell r="A9" t="str">
            <v>A</v>
          </cell>
        </row>
      </sheetData>
      <sheetData sheetId="13013">
        <row r="9">
          <cell r="A9" t="str">
            <v>A</v>
          </cell>
        </row>
      </sheetData>
      <sheetData sheetId="13014">
        <row r="9">
          <cell r="A9" t="str">
            <v>A</v>
          </cell>
        </row>
      </sheetData>
      <sheetData sheetId="13015">
        <row r="9">
          <cell r="A9" t="str">
            <v>A</v>
          </cell>
        </row>
      </sheetData>
      <sheetData sheetId="13016">
        <row r="9">
          <cell r="A9" t="str">
            <v>A</v>
          </cell>
        </row>
      </sheetData>
      <sheetData sheetId="13017">
        <row r="9">
          <cell r="A9" t="str">
            <v>A</v>
          </cell>
        </row>
      </sheetData>
      <sheetData sheetId="13018">
        <row r="9">
          <cell r="A9" t="str">
            <v>A</v>
          </cell>
        </row>
      </sheetData>
      <sheetData sheetId="13019">
        <row r="9">
          <cell r="A9" t="str">
            <v>A</v>
          </cell>
        </row>
      </sheetData>
      <sheetData sheetId="13020">
        <row r="9">
          <cell r="A9" t="str">
            <v>A</v>
          </cell>
        </row>
      </sheetData>
      <sheetData sheetId="13021">
        <row r="9">
          <cell r="A9" t="str">
            <v>A</v>
          </cell>
        </row>
      </sheetData>
      <sheetData sheetId="13022">
        <row r="9">
          <cell r="A9" t="str">
            <v>A</v>
          </cell>
        </row>
      </sheetData>
      <sheetData sheetId="13023">
        <row r="9">
          <cell r="A9" t="str">
            <v>A</v>
          </cell>
        </row>
      </sheetData>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row r="9">
          <cell r="A9" t="str">
            <v>A</v>
          </cell>
        </row>
      </sheetData>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row r="9">
          <cell r="A9" t="str">
            <v>A</v>
          </cell>
        </row>
      </sheetData>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row r="9">
          <cell r="A9" t="str">
            <v>A</v>
          </cell>
        </row>
      </sheetData>
      <sheetData sheetId="13049">
        <row r="9">
          <cell r="A9" t="str">
            <v>A</v>
          </cell>
        </row>
      </sheetData>
      <sheetData sheetId="13050">
        <row r="9">
          <cell r="A9" t="str">
            <v>A</v>
          </cell>
        </row>
      </sheetData>
      <sheetData sheetId="13051">
        <row r="9">
          <cell r="A9" t="str">
            <v>A</v>
          </cell>
        </row>
      </sheetData>
      <sheetData sheetId="13052">
        <row r="9">
          <cell r="A9" t="str">
            <v>A</v>
          </cell>
        </row>
      </sheetData>
      <sheetData sheetId="13053">
        <row r="9">
          <cell r="A9" t="str">
            <v>A</v>
          </cell>
        </row>
      </sheetData>
      <sheetData sheetId="13054">
        <row r="9">
          <cell r="A9" t="str">
            <v>A</v>
          </cell>
        </row>
      </sheetData>
      <sheetData sheetId="13055">
        <row r="9">
          <cell r="A9" t="str">
            <v>A</v>
          </cell>
        </row>
      </sheetData>
      <sheetData sheetId="13056">
        <row r="9">
          <cell r="A9" t="str">
            <v>A</v>
          </cell>
        </row>
      </sheetData>
      <sheetData sheetId="13057">
        <row r="9">
          <cell r="A9" t="str">
            <v>A</v>
          </cell>
        </row>
      </sheetData>
      <sheetData sheetId="13058">
        <row r="9">
          <cell r="A9" t="str">
            <v>A</v>
          </cell>
        </row>
      </sheetData>
      <sheetData sheetId="13059">
        <row r="9">
          <cell r="A9" t="str">
            <v>A</v>
          </cell>
        </row>
      </sheetData>
      <sheetData sheetId="13060">
        <row r="9">
          <cell r="A9" t="str">
            <v>A</v>
          </cell>
        </row>
      </sheetData>
      <sheetData sheetId="13061">
        <row r="9">
          <cell r="A9" t="str">
            <v>A</v>
          </cell>
        </row>
      </sheetData>
      <sheetData sheetId="13062">
        <row r="9">
          <cell r="A9" t="str">
            <v>A</v>
          </cell>
        </row>
      </sheetData>
      <sheetData sheetId="13063">
        <row r="9">
          <cell r="A9" t="str">
            <v>A</v>
          </cell>
        </row>
      </sheetData>
      <sheetData sheetId="13064">
        <row r="9">
          <cell r="A9" t="str">
            <v>A</v>
          </cell>
        </row>
      </sheetData>
      <sheetData sheetId="13065">
        <row r="9">
          <cell r="A9" t="str">
            <v>A</v>
          </cell>
        </row>
      </sheetData>
      <sheetData sheetId="13066">
        <row r="9">
          <cell r="A9" t="str">
            <v>A</v>
          </cell>
        </row>
      </sheetData>
      <sheetData sheetId="13067">
        <row r="9">
          <cell r="A9" t="str">
            <v>A</v>
          </cell>
        </row>
      </sheetData>
      <sheetData sheetId="13068">
        <row r="9">
          <cell r="A9" t="str">
            <v>A</v>
          </cell>
        </row>
      </sheetData>
      <sheetData sheetId="13069">
        <row r="9">
          <cell r="A9" t="str">
            <v>A</v>
          </cell>
        </row>
      </sheetData>
      <sheetData sheetId="13070">
        <row r="9">
          <cell r="A9" t="str">
            <v>A</v>
          </cell>
        </row>
      </sheetData>
      <sheetData sheetId="13071">
        <row r="9">
          <cell r="A9" t="str">
            <v>A</v>
          </cell>
        </row>
      </sheetData>
      <sheetData sheetId="13072">
        <row r="9">
          <cell r="A9" t="str">
            <v>A</v>
          </cell>
        </row>
      </sheetData>
      <sheetData sheetId="13073">
        <row r="9">
          <cell r="A9" t="str">
            <v>A</v>
          </cell>
        </row>
      </sheetData>
      <sheetData sheetId="13074">
        <row r="9">
          <cell r="A9" t="str">
            <v>A</v>
          </cell>
        </row>
      </sheetData>
      <sheetData sheetId="13075">
        <row r="9">
          <cell r="A9" t="str">
            <v>A</v>
          </cell>
        </row>
      </sheetData>
      <sheetData sheetId="13076">
        <row r="9">
          <cell r="A9" t="str">
            <v>A</v>
          </cell>
        </row>
      </sheetData>
      <sheetData sheetId="13077">
        <row r="9">
          <cell r="A9" t="str">
            <v>A</v>
          </cell>
        </row>
      </sheetData>
      <sheetData sheetId="13078">
        <row r="9">
          <cell r="A9" t="str">
            <v>A</v>
          </cell>
        </row>
      </sheetData>
      <sheetData sheetId="13079">
        <row r="9">
          <cell r="A9" t="str">
            <v>A</v>
          </cell>
        </row>
      </sheetData>
      <sheetData sheetId="13080">
        <row r="9">
          <cell r="A9" t="str">
            <v>A</v>
          </cell>
        </row>
      </sheetData>
      <sheetData sheetId="13081">
        <row r="9">
          <cell r="A9" t="str">
            <v>A</v>
          </cell>
        </row>
      </sheetData>
      <sheetData sheetId="13082">
        <row r="9">
          <cell r="A9" t="str">
            <v>A</v>
          </cell>
        </row>
      </sheetData>
      <sheetData sheetId="13083">
        <row r="9">
          <cell r="A9" t="str">
            <v>A</v>
          </cell>
        </row>
      </sheetData>
      <sheetData sheetId="13084">
        <row r="9">
          <cell r="A9" t="str">
            <v>A</v>
          </cell>
        </row>
      </sheetData>
      <sheetData sheetId="13085">
        <row r="9">
          <cell r="A9" t="str">
            <v>A</v>
          </cell>
        </row>
      </sheetData>
      <sheetData sheetId="13086">
        <row r="9">
          <cell r="A9" t="str">
            <v>A</v>
          </cell>
        </row>
      </sheetData>
      <sheetData sheetId="13087">
        <row r="9">
          <cell r="A9" t="str">
            <v>A</v>
          </cell>
        </row>
      </sheetData>
      <sheetData sheetId="13088">
        <row r="9">
          <cell r="A9" t="str">
            <v>A</v>
          </cell>
        </row>
      </sheetData>
      <sheetData sheetId="13089">
        <row r="9">
          <cell r="A9" t="str">
            <v>A</v>
          </cell>
        </row>
      </sheetData>
      <sheetData sheetId="13090">
        <row r="9">
          <cell r="A9" t="str">
            <v>A</v>
          </cell>
        </row>
      </sheetData>
      <sheetData sheetId="13091">
        <row r="9">
          <cell r="A9" t="str">
            <v>A</v>
          </cell>
        </row>
      </sheetData>
      <sheetData sheetId="13092">
        <row r="9">
          <cell r="A9" t="str">
            <v>A</v>
          </cell>
        </row>
      </sheetData>
      <sheetData sheetId="13093">
        <row r="9">
          <cell r="A9" t="str">
            <v>A</v>
          </cell>
        </row>
      </sheetData>
      <sheetData sheetId="13094">
        <row r="9">
          <cell r="A9" t="str">
            <v>A</v>
          </cell>
        </row>
      </sheetData>
      <sheetData sheetId="13095">
        <row r="9">
          <cell r="A9" t="str">
            <v>A</v>
          </cell>
        </row>
      </sheetData>
      <sheetData sheetId="13096">
        <row r="9">
          <cell r="A9" t="str">
            <v>A</v>
          </cell>
        </row>
      </sheetData>
      <sheetData sheetId="13097">
        <row r="9">
          <cell r="A9" t="str">
            <v>A</v>
          </cell>
        </row>
      </sheetData>
      <sheetData sheetId="13098">
        <row r="9">
          <cell r="A9" t="str">
            <v>A</v>
          </cell>
        </row>
      </sheetData>
      <sheetData sheetId="13099">
        <row r="9">
          <cell r="A9" t="str">
            <v>A</v>
          </cell>
        </row>
      </sheetData>
      <sheetData sheetId="13100">
        <row r="9">
          <cell r="A9" t="str">
            <v>A</v>
          </cell>
        </row>
      </sheetData>
      <sheetData sheetId="13101">
        <row r="9">
          <cell r="A9" t="str">
            <v>A</v>
          </cell>
        </row>
      </sheetData>
      <sheetData sheetId="13102">
        <row r="9">
          <cell r="A9" t="str">
            <v>A</v>
          </cell>
        </row>
      </sheetData>
      <sheetData sheetId="13103">
        <row r="9">
          <cell r="A9" t="str">
            <v>A</v>
          </cell>
        </row>
      </sheetData>
      <sheetData sheetId="13104">
        <row r="9">
          <cell r="A9" t="str">
            <v>A</v>
          </cell>
        </row>
      </sheetData>
      <sheetData sheetId="13105">
        <row r="9">
          <cell r="A9" t="str">
            <v>A</v>
          </cell>
        </row>
      </sheetData>
      <sheetData sheetId="13106">
        <row r="9">
          <cell r="A9" t="str">
            <v>A</v>
          </cell>
        </row>
      </sheetData>
      <sheetData sheetId="13107">
        <row r="9">
          <cell r="A9" t="str">
            <v>A</v>
          </cell>
        </row>
      </sheetData>
      <sheetData sheetId="13108">
        <row r="9">
          <cell r="A9" t="str">
            <v>A</v>
          </cell>
        </row>
      </sheetData>
      <sheetData sheetId="13109">
        <row r="9">
          <cell r="A9" t="str">
            <v>A</v>
          </cell>
        </row>
      </sheetData>
      <sheetData sheetId="13110">
        <row r="9">
          <cell r="A9" t="str">
            <v>A</v>
          </cell>
        </row>
      </sheetData>
      <sheetData sheetId="13111">
        <row r="9">
          <cell r="A9" t="str">
            <v>A</v>
          </cell>
        </row>
      </sheetData>
      <sheetData sheetId="13112">
        <row r="9">
          <cell r="A9" t="str">
            <v>A</v>
          </cell>
        </row>
      </sheetData>
      <sheetData sheetId="13113">
        <row r="9">
          <cell r="A9" t="str">
            <v>A</v>
          </cell>
        </row>
      </sheetData>
      <sheetData sheetId="13114">
        <row r="9">
          <cell r="A9" t="str">
            <v>A</v>
          </cell>
        </row>
      </sheetData>
      <sheetData sheetId="13115">
        <row r="9">
          <cell r="A9" t="str">
            <v>A</v>
          </cell>
        </row>
      </sheetData>
      <sheetData sheetId="13116">
        <row r="9">
          <cell r="A9" t="str">
            <v>A</v>
          </cell>
        </row>
      </sheetData>
      <sheetData sheetId="13117">
        <row r="9">
          <cell r="A9" t="str">
            <v>A</v>
          </cell>
        </row>
      </sheetData>
      <sheetData sheetId="13118">
        <row r="9">
          <cell r="A9" t="str">
            <v>A</v>
          </cell>
        </row>
      </sheetData>
      <sheetData sheetId="13119">
        <row r="9">
          <cell r="A9" t="str">
            <v>A</v>
          </cell>
        </row>
      </sheetData>
      <sheetData sheetId="13120">
        <row r="9">
          <cell r="A9" t="str">
            <v>A</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row r="9">
          <cell r="A9" t="str">
            <v>A</v>
          </cell>
        </row>
      </sheetData>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row r="9">
          <cell r="A9" t="str">
            <v>A</v>
          </cell>
        </row>
      </sheetData>
      <sheetData sheetId="13162">
        <row r="9">
          <cell r="A9" t="str">
            <v>A</v>
          </cell>
        </row>
      </sheetData>
      <sheetData sheetId="13163">
        <row r="9">
          <cell r="A9" t="str">
            <v>A</v>
          </cell>
        </row>
      </sheetData>
      <sheetData sheetId="13164">
        <row r="9">
          <cell r="A9" t="str">
            <v>A</v>
          </cell>
        </row>
      </sheetData>
      <sheetData sheetId="13165">
        <row r="9">
          <cell r="A9" t="str">
            <v>A</v>
          </cell>
        </row>
      </sheetData>
      <sheetData sheetId="13166">
        <row r="9">
          <cell r="A9" t="str">
            <v>A</v>
          </cell>
        </row>
      </sheetData>
      <sheetData sheetId="13167">
        <row r="9">
          <cell r="A9" t="str">
            <v>A</v>
          </cell>
        </row>
      </sheetData>
      <sheetData sheetId="13168">
        <row r="9">
          <cell r="A9" t="str">
            <v>A</v>
          </cell>
        </row>
      </sheetData>
      <sheetData sheetId="13169">
        <row r="9">
          <cell r="A9" t="str">
            <v>A</v>
          </cell>
        </row>
      </sheetData>
      <sheetData sheetId="13170">
        <row r="9">
          <cell r="A9" t="str">
            <v>A</v>
          </cell>
        </row>
      </sheetData>
      <sheetData sheetId="13171">
        <row r="9">
          <cell r="A9" t="str">
            <v>A</v>
          </cell>
        </row>
      </sheetData>
      <sheetData sheetId="13172">
        <row r="9">
          <cell r="A9" t="str">
            <v>A</v>
          </cell>
        </row>
      </sheetData>
      <sheetData sheetId="13173">
        <row r="9">
          <cell r="A9" t="str">
            <v>A</v>
          </cell>
        </row>
      </sheetData>
      <sheetData sheetId="13174">
        <row r="9">
          <cell r="A9" t="str">
            <v>A</v>
          </cell>
        </row>
      </sheetData>
      <sheetData sheetId="13175">
        <row r="9">
          <cell r="A9" t="str">
            <v>A</v>
          </cell>
        </row>
      </sheetData>
      <sheetData sheetId="13176">
        <row r="9">
          <cell r="A9" t="str">
            <v>A</v>
          </cell>
        </row>
      </sheetData>
      <sheetData sheetId="13177">
        <row r="9">
          <cell r="A9" t="str">
            <v>A</v>
          </cell>
        </row>
      </sheetData>
      <sheetData sheetId="13178">
        <row r="9">
          <cell r="A9" t="str">
            <v>A</v>
          </cell>
        </row>
      </sheetData>
      <sheetData sheetId="13179">
        <row r="9">
          <cell r="A9" t="str">
            <v>A</v>
          </cell>
        </row>
      </sheetData>
      <sheetData sheetId="13180">
        <row r="9">
          <cell r="A9" t="str">
            <v>A</v>
          </cell>
        </row>
      </sheetData>
      <sheetData sheetId="13181">
        <row r="9">
          <cell r="A9" t="str">
            <v>A</v>
          </cell>
        </row>
      </sheetData>
      <sheetData sheetId="13182">
        <row r="9">
          <cell r="A9" t="str">
            <v>A</v>
          </cell>
        </row>
      </sheetData>
      <sheetData sheetId="13183">
        <row r="9">
          <cell r="A9" t="str">
            <v>A</v>
          </cell>
        </row>
      </sheetData>
      <sheetData sheetId="13184">
        <row r="9">
          <cell r="A9" t="str">
            <v>A</v>
          </cell>
        </row>
      </sheetData>
      <sheetData sheetId="13185">
        <row r="9">
          <cell r="A9" t="str">
            <v>A</v>
          </cell>
        </row>
      </sheetData>
      <sheetData sheetId="13186">
        <row r="9">
          <cell r="A9" t="str">
            <v>A</v>
          </cell>
        </row>
      </sheetData>
      <sheetData sheetId="13187">
        <row r="9">
          <cell r="A9" t="str">
            <v>A</v>
          </cell>
        </row>
      </sheetData>
      <sheetData sheetId="13188">
        <row r="9">
          <cell r="A9" t="str">
            <v>A</v>
          </cell>
        </row>
      </sheetData>
      <sheetData sheetId="13189">
        <row r="9">
          <cell r="A9" t="str">
            <v>A</v>
          </cell>
        </row>
      </sheetData>
      <sheetData sheetId="13190">
        <row r="9">
          <cell r="A9" t="str">
            <v>A</v>
          </cell>
        </row>
      </sheetData>
      <sheetData sheetId="13191">
        <row r="9">
          <cell r="A9" t="str">
            <v>A</v>
          </cell>
        </row>
      </sheetData>
      <sheetData sheetId="13192">
        <row r="9">
          <cell r="A9" t="str">
            <v>A</v>
          </cell>
        </row>
      </sheetData>
      <sheetData sheetId="13193">
        <row r="9">
          <cell r="A9" t="str">
            <v>A</v>
          </cell>
        </row>
      </sheetData>
      <sheetData sheetId="13194">
        <row r="9">
          <cell r="A9" t="str">
            <v>A</v>
          </cell>
        </row>
      </sheetData>
      <sheetData sheetId="13195">
        <row r="9">
          <cell r="A9" t="str">
            <v>A</v>
          </cell>
        </row>
      </sheetData>
      <sheetData sheetId="13196">
        <row r="9">
          <cell r="A9" t="str">
            <v>A</v>
          </cell>
        </row>
      </sheetData>
      <sheetData sheetId="13197">
        <row r="9">
          <cell r="A9" t="str">
            <v>A</v>
          </cell>
        </row>
      </sheetData>
      <sheetData sheetId="13198">
        <row r="9">
          <cell r="A9" t="str">
            <v>A</v>
          </cell>
        </row>
      </sheetData>
      <sheetData sheetId="13199">
        <row r="9">
          <cell r="A9" t="str">
            <v>A</v>
          </cell>
        </row>
      </sheetData>
      <sheetData sheetId="13200">
        <row r="9">
          <cell r="A9" t="str">
            <v>A</v>
          </cell>
        </row>
      </sheetData>
      <sheetData sheetId="13201">
        <row r="9">
          <cell r="A9" t="str">
            <v>A</v>
          </cell>
        </row>
      </sheetData>
      <sheetData sheetId="13202">
        <row r="9">
          <cell r="A9" t="str">
            <v>A</v>
          </cell>
        </row>
      </sheetData>
      <sheetData sheetId="13203">
        <row r="9">
          <cell r="A9" t="str">
            <v>A</v>
          </cell>
        </row>
      </sheetData>
      <sheetData sheetId="13204">
        <row r="9">
          <cell r="A9" t="str">
            <v>A</v>
          </cell>
        </row>
      </sheetData>
      <sheetData sheetId="13205">
        <row r="9">
          <cell r="A9" t="str">
            <v>A</v>
          </cell>
        </row>
      </sheetData>
      <sheetData sheetId="13206">
        <row r="9">
          <cell r="A9" t="str">
            <v>A</v>
          </cell>
        </row>
      </sheetData>
      <sheetData sheetId="13207">
        <row r="9">
          <cell r="A9" t="str">
            <v>A</v>
          </cell>
        </row>
      </sheetData>
      <sheetData sheetId="13208">
        <row r="9">
          <cell r="A9" t="str">
            <v>A</v>
          </cell>
        </row>
      </sheetData>
      <sheetData sheetId="13209">
        <row r="9">
          <cell r="A9" t="str">
            <v>A</v>
          </cell>
        </row>
      </sheetData>
      <sheetData sheetId="13210">
        <row r="9">
          <cell r="A9" t="str">
            <v>A</v>
          </cell>
        </row>
      </sheetData>
      <sheetData sheetId="13211">
        <row r="9">
          <cell r="A9" t="str">
            <v>A</v>
          </cell>
        </row>
      </sheetData>
      <sheetData sheetId="13212">
        <row r="9">
          <cell r="A9" t="str">
            <v>A</v>
          </cell>
        </row>
      </sheetData>
      <sheetData sheetId="13213">
        <row r="9">
          <cell r="A9" t="str">
            <v>A</v>
          </cell>
        </row>
      </sheetData>
      <sheetData sheetId="13214">
        <row r="9">
          <cell r="A9" t="str">
            <v>A</v>
          </cell>
        </row>
      </sheetData>
      <sheetData sheetId="13215">
        <row r="9">
          <cell r="A9" t="str">
            <v>A</v>
          </cell>
        </row>
      </sheetData>
      <sheetData sheetId="13216">
        <row r="9">
          <cell r="A9" t="str">
            <v>A</v>
          </cell>
        </row>
      </sheetData>
      <sheetData sheetId="13217">
        <row r="9">
          <cell r="A9" t="str">
            <v>A</v>
          </cell>
        </row>
      </sheetData>
      <sheetData sheetId="13218">
        <row r="9">
          <cell r="A9" t="str">
            <v>A</v>
          </cell>
        </row>
      </sheetData>
      <sheetData sheetId="13219">
        <row r="9">
          <cell r="A9" t="str">
            <v>A</v>
          </cell>
        </row>
      </sheetData>
      <sheetData sheetId="13220">
        <row r="9">
          <cell r="A9" t="str">
            <v>A</v>
          </cell>
        </row>
      </sheetData>
      <sheetData sheetId="13221">
        <row r="9">
          <cell r="A9" t="str">
            <v>A</v>
          </cell>
        </row>
      </sheetData>
      <sheetData sheetId="13222">
        <row r="9">
          <cell r="A9" t="str">
            <v>A</v>
          </cell>
        </row>
      </sheetData>
      <sheetData sheetId="13223">
        <row r="9">
          <cell r="A9" t="str">
            <v>A</v>
          </cell>
        </row>
      </sheetData>
      <sheetData sheetId="13224">
        <row r="9">
          <cell r="A9" t="str">
            <v>A</v>
          </cell>
        </row>
      </sheetData>
      <sheetData sheetId="13225">
        <row r="9">
          <cell r="A9" t="str">
            <v>A</v>
          </cell>
        </row>
      </sheetData>
      <sheetData sheetId="13226">
        <row r="9">
          <cell r="A9" t="str">
            <v>A</v>
          </cell>
        </row>
      </sheetData>
      <sheetData sheetId="13227">
        <row r="9">
          <cell r="A9" t="str">
            <v>A</v>
          </cell>
        </row>
      </sheetData>
      <sheetData sheetId="13228">
        <row r="9">
          <cell r="A9" t="str">
            <v>A</v>
          </cell>
        </row>
      </sheetData>
      <sheetData sheetId="13229">
        <row r="9">
          <cell r="A9" t="str">
            <v>A</v>
          </cell>
        </row>
      </sheetData>
      <sheetData sheetId="13230">
        <row r="9">
          <cell r="A9" t="str">
            <v>A</v>
          </cell>
        </row>
      </sheetData>
      <sheetData sheetId="13231">
        <row r="9">
          <cell r="A9" t="str">
            <v>A</v>
          </cell>
        </row>
      </sheetData>
      <sheetData sheetId="13232">
        <row r="9">
          <cell r="A9" t="str">
            <v>A</v>
          </cell>
        </row>
      </sheetData>
      <sheetData sheetId="13233">
        <row r="9">
          <cell r="A9" t="str">
            <v>A</v>
          </cell>
        </row>
      </sheetData>
      <sheetData sheetId="13234">
        <row r="9">
          <cell r="A9" t="str">
            <v>A</v>
          </cell>
        </row>
      </sheetData>
      <sheetData sheetId="13235">
        <row r="9">
          <cell r="A9" t="str">
            <v>A</v>
          </cell>
        </row>
      </sheetData>
      <sheetData sheetId="13236">
        <row r="9">
          <cell r="A9" t="str">
            <v>A</v>
          </cell>
        </row>
      </sheetData>
      <sheetData sheetId="13237">
        <row r="9">
          <cell r="A9" t="str">
            <v>A</v>
          </cell>
        </row>
      </sheetData>
      <sheetData sheetId="13238">
        <row r="9">
          <cell r="A9" t="str">
            <v>A</v>
          </cell>
        </row>
      </sheetData>
      <sheetData sheetId="13239">
        <row r="9">
          <cell r="A9" t="str">
            <v>A</v>
          </cell>
        </row>
      </sheetData>
      <sheetData sheetId="13240">
        <row r="9">
          <cell r="A9" t="str">
            <v>A</v>
          </cell>
        </row>
      </sheetData>
      <sheetData sheetId="13241">
        <row r="9">
          <cell r="A9" t="str">
            <v>A</v>
          </cell>
        </row>
      </sheetData>
      <sheetData sheetId="13242">
        <row r="9">
          <cell r="A9" t="str">
            <v>A</v>
          </cell>
        </row>
      </sheetData>
      <sheetData sheetId="13243">
        <row r="9">
          <cell r="A9" t="str">
            <v>A</v>
          </cell>
        </row>
      </sheetData>
      <sheetData sheetId="13244">
        <row r="9">
          <cell r="A9" t="str">
            <v>A</v>
          </cell>
        </row>
      </sheetData>
      <sheetData sheetId="13245">
        <row r="9">
          <cell r="A9" t="str">
            <v>A</v>
          </cell>
        </row>
      </sheetData>
      <sheetData sheetId="13246">
        <row r="9">
          <cell r="A9" t="str">
            <v>A</v>
          </cell>
        </row>
      </sheetData>
      <sheetData sheetId="13247">
        <row r="9">
          <cell r="A9" t="str">
            <v>A</v>
          </cell>
        </row>
      </sheetData>
      <sheetData sheetId="13248">
        <row r="9">
          <cell r="A9" t="str">
            <v>A</v>
          </cell>
        </row>
      </sheetData>
      <sheetData sheetId="13249">
        <row r="9">
          <cell r="A9" t="str">
            <v>A</v>
          </cell>
        </row>
      </sheetData>
      <sheetData sheetId="13250">
        <row r="9">
          <cell r="A9" t="str">
            <v>A</v>
          </cell>
        </row>
      </sheetData>
      <sheetData sheetId="13251">
        <row r="9">
          <cell r="A9" t="str">
            <v>A</v>
          </cell>
        </row>
      </sheetData>
      <sheetData sheetId="13252">
        <row r="9">
          <cell r="A9" t="str">
            <v>A</v>
          </cell>
        </row>
      </sheetData>
      <sheetData sheetId="13253">
        <row r="9">
          <cell r="A9" t="str">
            <v>A</v>
          </cell>
        </row>
      </sheetData>
      <sheetData sheetId="13254">
        <row r="9">
          <cell r="A9" t="str">
            <v>A</v>
          </cell>
        </row>
      </sheetData>
      <sheetData sheetId="13255">
        <row r="9">
          <cell r="A9" t="str">
            <v>A</v>
          </cell>
        </row>
      </sheetData>
      <sheetData sheetId="13256">
        <row r="9">
          <cell r="A9" t="str">
            <v>A</v>
          </cell>
        </row>
      </sheetData>
      <sheetData sheetId="13257">
        <row r="9">
          <cell r="A9" t="str">
            <v>A</v>
          </cell>
        </row>
      </sheetData>
      <sheetData sheetId="13258">
        <row r="9">
          <cell r="A9" t="str">
            <v>A</v>
          </cell>
        </row>
      </sheetData>
      <sheetData sheetId="13259">
        <row r="9">
          <cell r="A9" t="str">
            <v>A</v>
          </cell>
        </row>
      </sheetData>
      <sheetData sheetId="13260">
        <row r="9">
          <cell r="A9" t="str">
            <v>A</v>
          </cell>
        </row>
      </sheetData>
      <sheetData sheetId="13261">
        <row r="9">
          <cell r="A9" t="str">
            <v>A</v>
          </cell>
        </row>
      </sheetData>
      <sheetData sheetId="13262">
        <row r="9">
          <cell r="A9" t="str">
            <v>A</v>
          </cell>
        </row>
      </sheetData>
      <sheetData sheetId="13263">
        <row r="9">
          <cell r="A9" t="str">
            <v>A</v>
          </cell>
        </row>
      </sheetData>
      <sheetData sheetId="13264">
        <row r="9">
          <cell r="A9" t="str">
            <v>A</v>
          </cell>
        </row>
      </sheetData>
      <sheetData sheetId="13265">
        <row r="9">
          <cell r="A9" t="str">
            <v>A</v>
          </cell>
        </row>
      </sheetData>
      <sheetData sheetId="13266">
        <row r="9">
          <cell r="A9" t="str">
            <v>A</v>
          </cell>
        </row>
      </sheetData>
      <sheetData sheetId="13267">
        <row r="9">
          <cell r="A9" t="str">
            <v>A</v>
          </cell>
        </row>
      </sheetData>
      <sheetData sheetId="13268">
        <row r="9">
          <cell r="A9" t="str">
            <v>A</v>
          </cell>
        </row>
      </sheetData>
      <sheetData sheetId="13269">
        <row r="9">
          <cell r="A9" t="str">
            <v>A</v>
          </cell>
        </row>
      </sheetData>
      <sheetData sheetId="13270">
        <row r="9">
          <cell r="A9" t="str">
            <v>A</v>
          </cell>
        </row>
      </sheetData>
      <sheetData sheetId="13271">
        <row r="9">
          <cell r="A9" t="str">
            <v>A</v>
          </cell>
        </row>
      </sheetData>
      <sheetData sheetId="13272">
        <row r="9">
          <cell r="A9" t="str">
            <v>A</v>
          </cell>
        </row>
      </sheetData>
      <sheetData sheetId="13273">
        <row r="9">
          <cell r="A9" t="str">
            <v>A</v>
          </cell>
        </row>
      </sheetData>
      <sheetData sheetId="13274">
        <row r="9">
          <cell r="A9" t="str">
            <v>A</v>
          </cell>
        </row>
      </sheetData>
      <sheetData sheetId="13275">
        <row r="9">
          <cell r="A9" t="str">
            <v>A</v>
          </cell>
        </row>
      </sheetData>
      <sheetData sheetId="13276">
        <row r="9">
          <cell r="A9" t="str">
            <v>A</v>
          </cell>
        </row>
      </sheetData>
      <sheetData sheetId="13277">
        <row r="9">
          <cell r="A9" t="str">
            <v>A</v>
          </cell>
        </row>
      </sheetData>
      <sheetData sheetId="13278">
        <row r="9">
          <cell r="A9" t="str">
            <v>A</v>
          </cell>
        </row>
      </sheetData>
      <sheetData sheetId="13279">
        <row r="9">
          <cell r="A9" t="str">
            <v>A</v>
          </cell>
        </row>
      </sheetData>
      <sheetData sheetId="13280">
        <row r="9">
          <cell r="A9" t="str">
            <v>A</v>
          </cell>
        </row>
      </sheetData>
      <sheetData sheetId="13281">
        <row r="9">
          <cell r="A9" t="str">
            <v>A</v>
          </cell>
        </row>
      </sheetData>
      <sheetData sheetId="13282">
        <row r="9">
          <cell r="A9" t="str">
            <v>A</v>
          </cell>
        </row>
      </sheetData>
      <sheetData sheetId="13283">
        <row r="9">
          <cell r="A9" t="str">
            <v>A</v>
          </cell>
        </row>
      </sheetData>
      <sheetData sheetId="13284">
        <row r="9">
          <cell r="A9" t="str">
            <v>A</v>
          </cell>
        </row>
      </sheetData>
      <sheetData sheetId="13285">
        <row r="9">
          <cell r="A9" t="str">
            <v>A</v>
          </cell>
        </row>
      </sheetData>
      <sheetData sheetId="13286">
        <row r="9">
          <cell r="A9" t="str">
            <v>A</v>
          </cell>
        </row>
      </sheetData>
      <sheetData sheetId="13287">
        <row r="9">
          <cell r="A9" t="str">
            <v>A</v>
          </cell>
        </row>
      </sheetData>
      <sheetData sheetId="13288">
        <row r="9">
          <cell r="A9" t="str">
            <v>A</v>
          </cell>
        </row>
      </sheetData>
      <sheetData sheetId="13289">
        <row r="9">
          <cell r="A9" t="str">
            <v>A</v>
          </cell>
        </row>
      </sheetData>
      <sheetData sheetId="13290">
        <row r="9">
          <cell r="A9" t="str">
            <v>A</v>
          </cell>
        </row>
      </sheetData>
      <sheetData sheetId="13291">
        <row r="9">
          <cell r="A9" t="str">
            <v>A</v>
          </cell>
        </row>
      </sheetData>
      <sheetData sheetId="13292">
        <row r="9">
          <cell r="A9" t="str">
            <v>A</v>
          </cell>
        </row>
      </sheetData>
      <sheetData sheetId="13293">
        <row r="9">
          <cell r="A9" t="str">
            <v>A</v>
          </cell>
        </row>
      </sheetData>
      <sheetData sheetId="13294">
        <row r="9">
          <cell r="A9" t="str">
            <v>A</v>
          </cell>
        </row>
      </sheetData>
      <sheetData sheetId="13295">
        <row r="9">
          <cell r="A9" t="str">
            <v>A</v>
          </cell>
        </row>
      </sheetData>
      <sheetData sheetId="13296">
        <row r="9">
          <cell r="A9" t="str">
            <v>A</v>
          </cell>
        </row>
      </sheetData>
      <sheetData sheetId="13297">
        <row r="9">
          <cell r="A9" t="str">
            <v>A</v>
          </cell>
        </row>
      </sheetData>
      <sheetData sheetId="13298">
        <row r="9">
          <cell r="A9" t="str">
            <v>A</v>
          </cell>
        </row>
      </sheetData>
      <sheetData sheetId="13299">
        <row r="9">
          <cell r="A9" t="str">
            <v>A</v>
          </cell>
        </row>
      </sheetData>
      <sheetData sheetId="13300">
        <row r="9">
          <cell r="A9" t="str">
            <v>A</v>
          </cell>
        </row>
      </sheetData>
      <sheetData sheetId="13301">
        <row r="9">
          <cell r="A9" t="str">
            <v>A</v>
          </cell>
        </row>
      </sheetData>
      <sheetData sheetId="13302">
        <row r="9">
          <cell r="A9" t="str">
            <v>A</v>
          </cell>
        </row>
      </sheetData>
      <sheetData sheetId="13303">
        <row r="9">
          <cell r="A9" t="str">
            <v>A</v>
          </cell>
        </row>
      </sheetData>
      <sheetData sheetId="13304">
        <row r="9">
          <cell r="A9" t="str">
            <v>A</v>
          </cell>
        </row>
      </sheetData>
      <sheetData sheetId="13305">
        <row r="9">
          <cell r="A9" t="str">
            <v>A</v>
          </cell>
        </row>
      </sheetData>
      <sheetData sheetId="13306">
        <row r="9">
          <cell r="A9" t="str">
            <v>A</v>
          </cell>
        </row>
      </sheetData>
      <sheetData sheetId="13307">
        <row r="9">
          <cell r="A9" t="str">
            <v>A</v>
          </cell>
        </row>
      </sheetData>
      <sheetData sheetId="13308"/>
      <sheetData sheetId="13309" refreshError="1"/>
      <sheetData sheetId="13310">
        <row r="9">
          <cell r="A9" t="str">
            <v>A</v>
          </cell>
        </row>
      </sheetData>
      <sheetData sheetId="13311"/>
      <sheetData sheetId="13312"/>
      <sheetData sheetId="13313">
        <row r="9">
          <cell r="A9" t="str">
            <v>A</v>
          </cell>
        </row>
      </sheetData>
      <sheetData sheetId="13314">
        <row r="9">
          <cell r="A9" t="str">
            <v>A</v>
          </cell>
        </row>
      </sheetData>
      <sheetData sheetId="13315">
        <row r="9">
          <cell r="A9" t="str">
            <v>A</v>
          </cell>
        </row>
      </sheetData>
      <sheetData sheetId="13316">
        <row r="9">
          <cell r="A9" t="str">
            <v>A</v>
          </cell>
        </row>
      </sheetData>
      <sheetData sheetId="13317">
        <row r="9">
          <cell r="A9" t="str">
            <v>A</v>
          </cell>
        </row>
      </sheetData>
      <sheetData sheetId="13318">
        <row r="9">
          <cell r="A9" t="str">
            <v>A</v>
          </cell>
        </row>
      </sheetData>
      <sheetData sheetId="13319">
        <row r="9">
          <cell r="A9" t="str">
            <v>A</v>
          </cell>
        </row>
      </sheetData>
      <sheetData sheetId="13320">
        <row r="9">
          <cell r="A9" t="str">
            <v>A</v>
          </cell>
        </row>
      </sheetData>
      <sheetData sheetId="13321">
        <row r="9">
          <cell r="A9" t="str">
            <v>A</v>
          </cell>
        </row>
      </sheetData>
      <sheetData sheetId="13322"/>
      <sheetData sheetId="13323"/>
      <sheetData sheetId="13324"/>
      <sheetData sheetId="13325"/>
      <sheetData sheetId="13326"/>
      <sheetData sheetId="13327"/>
      <sheetData sheetId="13328"/>
      <sheetData sheetId="13329"/>
      <sheetData sheetId="13330"/>
      <sheetData sheetId="13331"/>
      <sheetData sheetId="13332">
        <row r="9">
          <cell r="A9" t="str">
            <v>A</v>
          </cell>
        </row>
      </sheetData>
      <sheetData sheetId="13333">
        <row r="9">
          <cell r="A9" t="str">
            <v>A</v>
          </cell>
        </row>
      </sheetData>
      <sheetData sheetId="13334">
        <row r="9">
          <cell r="A9" t="str">
            <v>A</v>
          </cell>
        </row>
      </sheetData>
      <sheetData sheetId="13335" refreshError="1"/>
      <sheetData sheetId="13336" refreshError="1"/>
      <sheetData sheetId="13337" refreshError="1"/>
      <sheetData sheetId="13338" refreshError="1"/>
      <sheetData sheetId="13339"/>
      <sheetData sheetId="13340"/>
      <sheetData sheetId="13341"/>
      <sheetData sheetId="13342"/>
      <sheetData sheetId="13343">
        <row r="9">
          <cell r="A9" t="str">
            <v>A</v>
          </cell>
        </row>
      </sheetData>
      <sheetData sheetId="13344" refreshError="1"/>
      <sheetData sheetId="13345" refreshError="1"/>
      <sheetData sheetId="13346"/>
      <sheetData sheetId="13347"/>
      <sheetData sheetId="13348"/>
      <sheetData sheetId="13349"/>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ow r="9">
          <cell r="A9" t="str">
            <v>A</v>
          </cell>
        </row>
      </sheetData>
      <sheetData sheetId="13358">
        <row r="9">
          <cell r="A9" t="str">
            <v>A</v>
          </cell>
        </row>
      </sheetData>
      <sheetData sheetId="13359">
        <row r="9">
          <cell r="A9" t="str">
            <v>A</v>
          </cell>
        </row>
      </sheetData>
      <sheetData sheetId="13360"/>
      <sheetData sheetId="13361">
        <row r="9">
          <cell r="A9" t="str">
            <v>A</v>
          </cell>
        </row>
      </sheetData>
      <sheetData sheetId="13362">
        <row r="9">
          <cell r="A9" t="str">
            <v>A</v>
          </cell>
        </row>
      </sheetData>
      <sheetData sheetId="13363">
        <row r="9">
          <cell r="A9" t="str">
            <v>A</v>
          </cell>
        </row>
      </sheetData>
      <sheetData sheetId="13364"/>
      <sheetData sheetId="13365">
        <row r="9">
          <cell r="A9" t="str">
            <v>A</v>
          </cell>
        </row>
      </sheetData>
      <sheetData sheetId="13366">
        <row r="9">
          <cell r="A9" t="str">
            <v>A</v>
          </cell>
        </row>
      </sheetData>
      <sheetData sheetId="13367">
        <row r="9">
          <cell r="A9" t="str">
            <v>A</v>
          </cell>
        </row>
      </sheetData>
      <sheetData sheetId="13368">
        <row r="9">
          <cell r="A9" t="str">
            <v>A</v>
          </cell>
        </row>
      </sheetData>
      <sheetData sheetId="13369">
        <row r="9">
          <cell r="A9" t="str">
            <v>A</v>
          </cell>
        </row>
      </sheetData>
      <sheetData sheetId="13370">
        <row r="9">
          <cell r="A9" t="str">
            <v>A</v>
          </cell>
        </row>
      </sheetData>
      <sheetData sheetId="13371">
        <row r="9">
          <cell r="A9" t="str">
            <v>A</v>
          </cell>
        </row>
      </sheetData>
      <sheetData sheetId="13372">
        <row r="9">
          <cell r="A9" t="str">
            <v>A</v>
          </cell>
        </row>
      </sheetData>
      <sheetData sheetId="13373">
        <row r="9">
          <cell r="A9" t="str">
            <v>A</v>
          </cell>
        </row>
      </sheetData>
      <sheetData sheetId="13374">
        <row r="9">
          <cell r="A9" t="str">
            <v>A</v>
          </cell>
        </row>
      </sheetData>
      <sheetData sheetId="13375">
        <row r="9">
          <cell r="A9" t="str">
            <v>A</v>
          </cell>
        </row>
      </sheetData>
      <sheetData sheetId="13376"/>
      <sheetData sheetId="13377"/>
      <sheetData sheetId="13378"/>
      <sheetData sheetId="13379"/>
      <sheetData sheetId="13380"/>
      <sheetData sheetId="13381"/>
      <sheetData sheetId="13382">
        <row r="9">
          <cell r="A9" t="str">
            <v>A</v>
          </cell>
        </row>
      </sheetData>
      <sheetData sheetId="13383" refreshError="1"/>
      <sheetData sheetId="13384" refreshError="1"/>
      <sheetData sheetId="13385">
        <row r="9">
          <cell r="A9" t="str">
            <v>A</v>
          </cell>
        </row>
      </sheetData>
      <sheetData sheetId="13386"/>
      <sheetData sheetId="13387"/>
      <sheetData sheetId="13388">
        <row r="9">
          <cell r="A9" t="str">
            <v>A</v>
          </cell>
        </row>
      </sheetData>
      <sheetData sheetId="13389">
        <row r="9">
          <cell r="A9" t="str">
            <v>A</v>
          </cell>
        </row>
      </sheetData>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ow r="9">
          <cell r="A9" t="str">
            <v>A</v>
          </cell>
        </row>
      </sheetData>
      <sheetData sheetId="13468">
        <row r="9">
          <cell r="A9" t="str">
            <v>A</v>
          </cell>
        </row>
      </sheetData>
      <sheetData sheetId="13469">
        <row r="9">
          <cell r="A9" t="str">
            <v>A</v>
          </cell>
        </row>
      </sheetData>
      <sheetData sheetId="13470">
        <row r="9">
          <cell r="A9" t="str">
            <v>A</v>
          </cell>
        </row>
      </sheetData>
      <sheetData sheetId="13471">
        <row r="9">
          <cell r="A9" t="str">
            <v>A</v>
          </cell>
        </row>
      </sheetData>
      <sheetData sheetId="13472">
        <row r="9">
          <cell r="A9" t="str">
            <v>A</v>
          </cell>
        </row>
      </sheetData>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ow r="9">
          <cell r="A9" t="str">
            <v>A</v>
          </cell>
        </row>
      </sheetData>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ow r="9">
          <cell r="A9" t="str">
            <v>A</v>
          </cell>
        </row>
      </sheetData>
      <sheetData sheetId="13498">
        <row r="9">
          <cell r="A9" t="str">
            <v>A</v>
          </cell>
        </row>
      </sheetData>
      <sheetData sheetId="13499">
        <row r="9">
          <cell r="A9" t="str">
            <v>A</v>
          </cell>
        </row>
      </sheetData>
      <sheetData sheetId="13500">
        <row r="9">
          <cell r="A9" t="str">
            <v>A</v>
          </cell>
        </row>
      </sheetData>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ow r="9">
          <cell r="A9" t="str">
            <v>A</v>
          </cell>
        </row>
      </sheetData>
      <sheetData sheetId="13517">
        <row r="9">
          <cell r="A9" t="str">
            <v>A</v>
          </cell>
        </row>
      </sheetData>
      <sheetData sheetId="13518">
        <row r="9">
          <cell r="A9" t="str">
            <v>A</v>
          </cell>
        </row>
      </sheetData>
      <sheetData sheetId="13519">
        <row r="9">
          <cell r="A9" t="str">
            <v>A</v>
          </cell>
        </row>
      </sheetData>
      <sheetData sheetId="13520">
        <row r="9">
          <cell r="A9" t="str">
            <v>A</v>
          </cell>
        </row>
      </sheetData>
      <sheetData sheetId="13521">
        <row r="9">
          <cell r="A9" t="str">
            <v>A</v>
          </cell>
        </row>
      </sheetData>
      <sheetData sheetId="13522">
        <row r="9">
          <cell r="A9" t="str">
            <v>A</v>
          </cell>
        </row>
      </sheetData>
      <sheetData sheetId="13523">
        <row r="9">
          <cell r="A9" t="str">
            <v>A</v>
          </cell>
        </row>
      </sheetData>
      <sheetData sheetId="13524">
        <row r="9">
          <cell r="A9" t="str">
            <v>A</v>
          </cell>
        </row>
      </sheetData>
      <sheetData sheetId="13525"/>
      <sheetData sheetId="13526">
        <row r="9">
          <cell r="A9" t="str">
            <v>A</v>
          </cell>
        </row>
      </sheetData>
      <sheetData sheetId="13527"/>
      <sheetData sheetId="13528"/>
      <sheetData sheetId="13529">
        <row r="9">
          <cell r="A9" t="str">
            <v>A</v>
          </cell>
        </row>
      </sheetData>
      <sheetData sheetId="13530">
        <row r="9">
          <cell r="A9" t="str">
            <v>A</v>
          </cell>
        </row>
      </sheetData>
      <sheetData sheetId="13531">
        <row r="9">
          <cell r="A9" t="str">
            <v>A</v>
          </cell>
        </row>
      </sheetData>
      <sheetData sheetId="13532">
        <row r="9">
          <cell r="A9" t="str">
            <v>A</v>
          </cell>
        </row>
      </sheetData>
      <sheetData sheetId="13533"/>
      <sheetData sheetId="13534">
        <row r="9">
          <cell r="A9" t="str">
            <v>A</v>
          </cell>
        </row>
      </sheetData>
      <sheetData sheetId="13535">
        <row r="9">
          <cell r="A9" t="str">
            <v>A</v>
          </cell>
        </row>
      </sheetData>
      <sheetData sheetId="13536">
        <row r="9">
          <cell r="A9" t="str">
            <v>A</v>
          </cell>
        </row>
      </sheetData>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sheetData sheetId="13556"/>
      <sheetData sheetId="13557"/>
      <sheetData sheetId="13558"/>
      <sheetData sheetId="13559"/>
      <sheetData sheetId="13560"/>
      <sheetData sheetId="13561">
        <row r="9">
          <cell r="A9" t="str">
            <v>A</v>
          </cell>
        </row>
      </sheetData>
      <sheetData sheetId="13562"/>
      <sheetData sheetId="13563">
        <row r="9">
          <cell r="A9" t="str">
            <v>A</v>
          </cell>
        </row>
      </sheetData>
      <sheetData sheetId="13564">
        <row r="9">
          <cell r="A9" t="str">
            <v>A</v>
          </cell>
        </row>
      </sheetData>
      <sheetData sheetId="13565">
        <row r="9">
          <cell r="A9" t="str">
            <v>A</v>
          </cell>
        </row>
      </sheetData>
      <sheetData sheetId="13566">
        <row r="9">
          <cell r="A9" t="str">
            <v>A</v>
          </cell>
        </row>
      </sheetData>
      <sheetData sheetId="13567">
        <row r="9">
          <cell r="A9" t="str">
            <v>A</v>
          </cell>
        </row>
      </sheetData>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row r="9">
          <cell r="A9" t="str">
            <v>A</v>
          </cell>
        </row>
      </sheetData>
      <sheetData sheetId="13588"/>
      <sheetData sheetId="13589"/>
      <sheetData sheetId="13590"/>
      <sheetData sheetId="13591"/>
      <sheetData sheetId="13592"/>
      <sheetData sheetId="13593"/>
      <sheetData sheetId="13594"/>
      <sheetData sheetId="13595"/>
      <sheetData sheetId="13596">
        <row r="9">
          <cell r="A9" t="str">
            <v>A</v>
          </cell>
        </row>
      </sheetData>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ow r="9">
          <cell r="A9" t="str">
            <v>A</v>
          </cell>
        </row>
      </sheetData>
      <sheetData sheetId="13613">
        <row r="9">
          <cell r="A9" t="str">
            <v>A</v>
          </cell>
        </row>
      </sheetData>
      <sheetData sheetId="13614">
        <row r="9">
          <cell r="A9" t="str">
            <v>A</v>
          </cell>
        </row>
      </sheetData>
      <sheetData sheetId="13615" refreshError="1"/>
      <sheetData sheetId="13616" refreshError="1"/>
      <sheetData sheetId="13617">
        <row r="9">
          <cell r="A9" t="str">
            <v>A</v>
          </cell>
        </row>
      </sheetData>
      <sheetData sheetId="13618">
        <row r="9">
          <cell r="A9" t="str">
            <v>A</v>
          </cell>
        </row>
      </sheetData>
      <sheetData sheetId="13619">
        <row r="9">
          <cell r="A9" t="str">
            <v>A</v>
          </cell>
        </row>
      </sheetData>
      <sheetData sheetId="13620">
        <row r="9">
          <cell r="A9" t="str">
            <v>A</v>
          </cell>
        </row>
      </sheetData>
      <sheetData sheetId="13621">
        <row r="9">
          <cell r="A9" t="str">
            <v>A</v>
          </cell>
        </row>
      </sheetData>
      <sheetData sheetId="13622">
        <row r="9">
          <cell r="A9" t="str">
            <v>A</v>
          </cell>
        </row>
      </sheetData>
      <sheetData sheetId="13623">
        <row r="9">
          <cell r="A9" t="str">
            <v>A</v>
          </cell>
        </row>
      </sheetData>
      <sheetData sheetId="13624">
        <row r="9">
          <cell r="A9" t="str">
            <v>A</v>
          </cell>
        </row>
      </sheetData>
      <sheetData sheetId="13625"/>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ow r="9">
          <cell r="A9" t="str">
            <v>A</v>
          </cell>
        </row>
      </sheetData>
      <sheetData sheetId="14022">
        <row r="9">
          <cell r="A9" t="str">
            <v>A</v>
          </cell>
        </row>
      </sheetData>
      <sheetData sheetId="14023">
        <row r="9">
          <cell r="A9" t="str">
            <v>A</v>
          </cell>
        </row>
      </sheetData>
      <sheetData sheetId="14024">
        <row r="9">
          <cell r="A9" t="str">
            <v>A</v>
          </cell>
        </row>
      </sheetData>
      <sheetData sheetId="14025">
        <row r="9">
          <cell r="A9" t="str">
            <v>A</v>
          </cell>
        </row>
      </sheetData>
      <sheetData sheetId="14026">
        <row r="9">
          <cell r="A9" t="str">
            <v>A</v>
          </cell>
        </row>
      </sheetData>
      <sheetData sheetId="14027">
        <row r="9">
          <cell r="A9" t="str">
            <v>A</v>
          </cell>
        </row>
      </sheetData>
      <sheetData sheetId="14028">
        <row r="9">
          <cell r="A9" t="str">
            <v>A</v>
          </cell>
        </row>
      </sheetData>
      <sheetData sheetId="14029">
        <row r="9">
          <cell r="A9" t="str">
            <v>A</v>
          </cell>
        </row>
      </sheetData>
      <sheetData sheetId="14030">
        <row r="9">
          <cell r="A9" t="str">
            <v>A</v>
          </cell>
        </row>
      </sheetData>
      <sheetData sheetId="14031">
        <row r="9">
          <cell r="A9" t="str">
            <v>A</v>
          </cell>
        </row>
      </sheetData>
      <sheetData sheetId="14032">
        <row r="9">
          <cell r="A9" t="str">
            <v>A</v>
          </cell>
        </row>
      </sheetData>
      <sheetData sheetId="14033">
        <row r="9">
          <cell r="A9" t="str">
            <v>A</v>
          </cell>
        </row>
      </sheetData>
      <sheetData sheetId="14034">
        <row r="9">
          <cell r="A9" t="str">
            <v>A</v>
          </cell>
        </row>
      </sheetData>
      <sheetData sheetId="14035">
        <row r="9">
          <cell r="A9" t="str">
            <v>A</v>
          </cell>
        </row>
      </sheetData>
      <sheetData sheetId="14036">
        <row r="9">
          <cell r="A9" t="str">
            <v>A</v>
          </cell>
        </row>
      </sheetData>
      <sheetData sheetId="14037">
        <row r="9">
          <cell r="A9" t="str">
            <v>A</v>
          </cell>
        </row>
      </sheetData>
      <sheetData sheetId="14038">
        <row r="9">
          <cell r="A9" t="str">
            <v>A</v>
          </cell>
        </row>
      </sheetData>
      <sheetData sheetId="14039">
        <row r="9">
          <cell r="A9" t="str">
            <v>A</v>
          </cell>
        </row>
      </sheetData>
      <sheetData sheetId="14040">
        <row r="9">
          <cell r="A9" t="str">
            <v>A</v>
          </cell>
        </row>
      </sheetData>
      <sheetData sheetId="14041">
        <row r="9">
          <cell r="A9" t="str">
            <v>A</v>
          </cell>
        </row>
      </sheetData>
      <sheetData sheetId="14042">
        <row r="9">
          <cell r="A9" t="str">
            <v>A</v>
          </cell>
        </row>
      </sheetData>
      <sheetData sheetId="14043">
        <row r="9">
          <cell r="A9" t="str">
            <v>A</v>
          </cell>
        </row>
      </sheetData>
      <sheetData sheetId="14044">
        <row r="9">
          <cell r="A9" t="str">
            <v>A</v>
          </cell>
        </row>
      </sheetData>
      <sheetData sheetId="14045">
        <row r="9">
          <cell r="A9" t="str">
            <v>A</v>
          </cell>
        </row>
      </sheetData>
      <sheetData sheetId="14046">
        <row r="9">
          <cell r="A9" t="str">
            <v>A</v>
          </cell>
        </row>
      </sheetData>
      <sheetData sheetId="14047">
        <row r="9">
          <cell r="A9" t="str">
            <v>A</v>
          </cell>
        </row>
      </sheetData>
      <sheetData sheetId="14048">
        <row r="9">
          <cell r="A9" t="str">
            <v>A</v>
          </cell>
        </row>
      </sheetData>
      <sheetData sheetId="14049">
        <row r="9">
          <cell r="A9" t="str">
            <v>A</v>
          </cell>
        </row>
      </sheetData>
      <sheetData sheetId="14050">
        <row r="9">
          <cell r="A9" t="str">
            <v>A</v>
          </cell>
        </row>
      </sheetData>
      <sheetData sheetId="14051">
        <row r="9">
          <cell r="A9" t="str">
            <v>A</v>
          </cell>
        </row>
      </sheetData>
      <sheetData sheetId="14052">
        <row r="9">
          <cell r="A9" t="str">
            <v>A</v>
          </cell>
        </row>
      </sheetData>
      <sheetData sheetId="14053">
        <row r="9">
          <cell r="A9" t="str">
            <v>A</v>
          </cell>
        </row>
      </sheetData>
      <sheetData sheetId="14054">
        <row r="9">
          <cell r="A9" t="str">
            <v>A</v>
          </cell>
        </row>
      </sheetData>
      <sheetData sheetId="14055">
        <row r="9">
          <cell r="A9" t="str">
            <v>A</v>
          </cell>
        </row>
      </sheetData>
      <sheetData sheetId="14056">
        <row r="9">
          <cell r="A9" t="str">
            <v>A</v>
          </cell>
        </row>
      </sheetData>
      <sheetData sheetId="14057">
        <row r="9">
          <cell r="A9" t="str">
            <v>A</v>
          </cell>
        </row>
      </sheetData>
      <sheetData sheetId="14058">
        <row r="9">
          <cell r="A9" t="str">
            <v>A</v>
          </cell>
        </row>
      </sheetData>
      <sheetData sheetId="14059">
        <row r="9">
          <cell r="A9" t="str">
            <v>A</v>
          </cell>
        </row>
      </sheetData>
      <sheetData sheetId="14060">
        <row r="9">
          <cell r="A9" t="str">
            <v>A</v>
          </cell>
        </row>
      </sheetData>
      <sheetData sheetId="14061">
        <row r="9">
          <cell r="A9" t="str">
            <v>A</v>
          </cell>
        </row>
      </sheetData>
      <sheetData sheetId="14062">
        <row r="9">
          <cell r="A9" t="str">
            <v>A</v>
          </cell>
        </row>
      </sheetData>
      <sheetData sheetId="14063">
        <row r="9">
          <cell r="A9" t="str">
            <v>A</v>
          </cell>
        </row>
      </sheetData>
      <sheetData sheetId="14064">
        <row r="9">
          <cell r="A9" t="str">
            <v>A</v>
          </cell>
        </row>
      </sheetData>
      <sheetData sheetId="14065">
        <row r="9">
          <cell r="A9" t="str">
            <v>A</v>
          </cell>
        </row>
      </sheetData>
      <sheetData sheetId="14066">
        <row r="9">
          <cell r="A9" t="str">
            <v>A</v>
          </cell>
        </row>
      </sheetData>
      <sheetData sheetId="14067">
        <row r="9">
          <cell r="A9" t="str">
            <v>A</v>
          </cell>
        </row>
      </sheetData>
      <sheetData sheetId="14068">
        <row r="9">
          <cell r="A9" t="str">
            <v>A</v>
          </cell>
        </row>
      </sheetData>
      <sheetData sheetId="14069">
        <row r="9">
          <cell r="A9" t="str">
            <v>A</v>
          </cell>
        </row>
      </sheetData>
      <sheetData sheetId="14070">
        <row r="9">
          <cell r="A9" t="str">
            <v>A</v>
          </cell>
        </row>
      </sheetData>
      <sheetData sheetId="14071">
        <row r="9">
          <cell r="A9" t="str">
            <v>A</v>
          </cell>
        </row>
      </sheetData>
      <sheetData sheetId="14072">
        <row r="9">
          <cell r="A9" t="str">
            <v>A</v>
          </cell>
        </row>
      </sheetData>
      <sheetData sheetId="14073">
        <row r="9">
          <cell r="A9" t="str">
            <v>A</v>
          </cell>
        </row>
      </sheetData>
      <sheetData sheetId="14074">
        <row r="9">
          <cell r="A9" t="str">
            <v>A</v>
          </cell>
        </row>
      </sheetData>
      <sheetData sheetId="14075">
        <row r="9">
          <cell r="A9" t="str">
            <v>A</v>
          </cell>
        </row>
      </sheetData>
      <sheetData sheetId="14076">
        <row r="9">
          <cell r="A9" t="str">
            <v>A</v>
          </cell>
        </row>
      </sheetData>
      <sheetData sheetId="14077">
        <row r="9">
          <cell r="A9" t="str">
            <v>A</v>
          </cell>
        </row>
      </sheetData>
      <sheetData sheetId="14078">
        <row r="9">
          <cell r="A9" t="str">
            <v>A</v>
          </cell>
        </row>
      </sheetData>
      <sheetData sheetId="14079">
        <row r="9">
          <cell r="A9" t="str">
            <v>A</v>
          </cell>
        </row>
      </sheetData>
      <sheetData sheetId="14080">
        <row r="9">
          <cell r="A9" t="str">
            <v>A</v>
          </cell>
        </row>
      </sheetData>
      <sheetData sheetId="14081">
        <row r="9">
          <cell r="A9" t="str">
            <v>A</v>
          </cell>
        </row>
      </sheetData>
      <sheetData sheetId="14082">
        <row r="9">
          <cell r="A9" t="str">
            <v>A</v>
          </cell>
        </row>
      </sheetData>
      <sheetData sheetId="14083">
        <row r="9">
          <cell r="A9" t="str">
            <v>A</v>
          </cell>
        </row>
      </sheetData>
      <sheetData sheetId="14084">
        <row r="9">
          <cell r="A9" t="str">
            <v>A</v>
          </cell>
        </row>
      </sheetData>
      <sheetData sheetId="14085">
        <row r="9">
          <cell r="A9" t="str">
            <v>A</v>
          </cell>
        </row>
      </sheetData>
      <sheetData sheetId="14086">
        <row r="9">
          <cell r="A9" t="str">
            <v>A</v>
          </cell>
        </row>
      </sheetData>
      <sheetData sheetId="14087">
        <row r="9">
          <cell r="A9" t="str">
            <v>A</v>
          </cell>
        </row>
      </sheetData>
      <sheetData sheetId="14088">
        <row r="9">
          <cell r="A9" t="str">
            <v>A</v>
          </cell>
        </row>
      </sheetData>
      <sheetData sheetId="14089">
        <row r="9">
          <cell r="A9" t="str">
            <v>A</v>
          </cell>
        </row>
      </sheetData>
      <sheetData sheetId="14090">
        <row r="9">
          <cell r="A9" t="str">
            <v>A</v>
          </cell>
        </row>
      </sheetData>
      <sheetData sheetId="14091">
        <row r="9">
          <cell r="A9" t="str">
            <v>A</v>
          </cell>
        </row>
      </sheetData>
      <sheetData sheetId="14092">
        <row r="9">
          <cell r="A9" t="str">
            <v>A</v>
          </cell>
        </row>
      </sheetData>
      <sheetData sheetId="14093">
        <row r="9">
          <cell r="A9" t="str">
            <v>A</v>
          </cell>
        </row>
      </sheetData>
      <sheetData sheetId="14094">
        <row r="9">
          <cell r="A9" t="str">
            <v>A</v>
          </cell>
        </row>
      </sheetData>
      <sheetData sheetId="14095">
        <row r="9">
          <cell r="A9" t="str">
            <v>A</v>
          </cell>
        </row>
      </sheetData>
      <sheetData sheetId="14096">
        <row r="9">
          <cell r="A9" t="str">
            <v>A</v>
          </cell>
        </row>
      </sheetData>
      <sheetData sheetId="14097">
        <row r="9">
          <cell r="A9" t="str">
            <v>A</v>
          </cell>
        </row>
      </sheetData>
      <sheetData sheetId="14098">
        <row r="9">
          <cell r="A9" t="str">
            <v>A</v>
          </cell>
        </row>
      </sheetData>
      <sheetData sheetId="14099">
        <row r="9">
          <cell r="A9" t="str">
            <v>A</v>
          </cell>
        </row>
      </sheetData>
      <sheetData sheetId="14100">
        <row r="9">
          <cell r="A9" t="str">
            <v>A</v>
          </cell>
        </row>
      </sheetData>
      <sheetData sheetId="14101">
        <row r="9">
          <cell r="A9" t="str">
            <v>A</v>
          </cell>
        </row>
      </sheetData>
      <sheetData sheetId="14102">
        <row r="9">
          <cell r="A9" t="str">
            <v>A</v>
          </cell>
        </row>
      </sheetData>
      <sheetData sheetId="14103">
        <row r="9">
          <cell r="A9" t="str">
            <v>A</v>
          </cell>
        </row>
      </sheetData>
      <sheetData sheetId="14104">
        <row r="9">
          <cell r="A9" t="str">
            <v>A</v>
          </cell>
        </row>
      </sheetData>
      <sheetData sheetId="14105">
        <row r="9">
          <cell r="A9" t="str">
            <v>A</v>
          </cell>
        </row>
      </sheetData>
      <sheetData sheetId="14106">
        <row r="9">
          <cell r="A9" t="str">
            <v>A</v>
          </cell>
        </row>
      </sheetData>
      <sheetData sheetId="14107">
        <row r="9">
          <cell r="A9" t="str">
            <v>A</v>
          </cell>
        </row>
      </sheetData>
      <sheetData sheetId="14108">
        <row r="9">
          <cell r="A9" t="str">
            <v>A</v>
          </cell>
        </row>
      </sheetData>
      <sheetData sheetId="14109">
        <row r="9">
          <cell r="A9" t="str">
            <v>A</v>
          </cell>
        </row>
      </sheetData>
      <sheetData sheetId="14110">
        <row r="9">
          <cell r="A9" t="str">
            <v>A</v>
          </cell>
        </row>
      </sheetData>
      <sheetData sheetId="14111">
        <row r="9">
          <cell r="A9" t="str">
            <v>A</v>
          </cell>
        </row>
      </sheetData>
      <sheetData sheetId="14112">
        <row r="9">
          <cell r="A9" t="str">
            <v>A</v>
          </cell>
        </row>
      </sheetData>
      <sheetData sheetId="14113">
        <row r="9">
          <cell r="A9" t="str">
            <v>A</v>
          </cell>
        </row>
      </sheetData>
      <sheetData sheetId="14114">
        <row r="9">
          <cell r="A9" t="str">
            <v>A</v>
          </cell>
        </row>
      </sheetData>
      <sheetData sheetId="14115">
        <row r="9">
          <cell r="A9" t="str">
            <v>A</v>
          </cell>
        </row>
      </sheetData>
      <sheetData sheetId="14116">
        <row r="9">
          <cell r="A9" t="str">
            <v>A</v>
          </cell>
        </row>
      </sheetData>
      <sheetData sheetId="14117">
        <row r="9">
          <cell r="A9" t="str">
            <v>A</v>
          </cell>
        </row>
      </sheetData>
      <sheetData sheetId="14118">
        <row r="9">
          <cell r="A9" t="str">
            <v>A</v>
          </cell>
        </row>
      </sheetData>
      <sheetData sheetId="14119">
        <row r="9">
          <cell r="A9" t="str">
            <v>A</v>
          </cell>
        </row>
      </sheetData>
      <sheetData sheetId="14120">
        <row r="9">
          <cell r="A9" t="str">
            <v>A</v>
          </cell>
        </row>
      </sheetData>
      <sheetData sheetId="14121">
        <row r="9">
          <cell r="A9" t="str">
            <v>A</v>
          </cell>
        </row>
      </sheetData>
      <sheetData sheetId="14122">
        <row r="9">
          <cell r="A9" t="str">
            <v>A</v>
          </cell>
        </row>
      </sheetData>
      <sheetData sheetId="14123">
        <row r="9">
          <cell r="A9" t="str">
            <v>A</v>
          </cell>
        </row>
      </sheetData>
      <sheetData sheetId="14124">
        <row r="9">
          <cell r="A9" t="str">
            <v>A</v>
          </cell>
        </row>
      </sheetData>
      <sheetData sheetId="14125">
        <row r="9">
          <cell r="A9" t="str">
            <v>A</v>
          </cell>
        </row>
      </sheetData>
      <sheetData sheetId="14126">
        <row r="9">
          <cell r="A9" t="str">
            <v>A</v>
          </cell>
        </row>
      </sheetData>
      <sheetData sheetId="14127">
        <row r="9">
          <cell r="A9" t="str">
            <v>A</v>
          </cell>
        </row>
      </sheetData>
      <sheetData sheetId="14128">
        <row r="9">
          <cell r="A9" t="str">
            <v>A</v>
          </cell>
        </row>
      </sheetData>
      <sheetData sheetId="14129">
        <row r="9">
          <cell r="A9" t="str">
            <v>A</v>
          </cell>
        </row>
      </sheetData>
      <sheetData sheetId="14130">
        <row r="9">
          <cell r="A9" t="str">
            <v>A</v>
          </cell>
        </row>
      </sheetData>
      <sheetData sheetId="14131">
        <row r="9">
          <cell r="A9" t="str">
            <v>A</v>
          </cell>
        </row>
      </sheetData>
      <sheetData sheetId="14132">
        <row r="9">
          <cell r="A9" t="str">
            <v>A</v>
          </cell>
        </row>
      </sheetData>
      <sheetData sheetId="14133">
        <row r="9">
          <cell r="A9" t="str">
            <v>A</v>
          </cell>
        </row>
      </sheetData>
      <sheetData sheetId="14134">
        <row r="9">
          <cell r="A9" t="str">
            <v>A</v>
          </cell>
        </row>
      </sheetData>
      <sheetData sheetId="14135">
        <row r="9">
          <cell r="A9" t="str">
            <v>A</v>
          </cell>
        </row>
      </sheetData>
      <sheetData sheetId="14136">
        <row r="9">
          <cell r="A9" t="str">
            <v>A</v>
          </cell>
        </row>
      </sheetData>
      <sheetData sheetId="14137">
        <row r="9">
          <cell r="A9" t="str">
            <v>A</v>
          </cell>
        </row>
      </sheetData>
      <sheetData sheetId="14138">
        <row r="9">
          <cell r="A9" t="str">
            <v>A</v>
          </cell>
        </row>
      </sheetData>
      <sheetData sheetId="14139">
        <row r="9">
          <cell r="A9" t="str">
            <v>A</v>
          </cell>
        </row>
      </sheetData>
      <sheetData sheetId="14140">
        <row r="9">
          <cell r="A9" t="str">
            <v>A</v>
          </cell>
        </row>
      </sheetData>
      <sheetData sheetId="14141">
        <row r="9">
          <cell r="A9" t="str">
            <v>A</v>
          </cell>
        </row>
      </sheetData>
      <sheetData sheetId="14142">
        <row r="9">
          <cell r="A9" t="str">
            <v>A</v>
          </cell>
        </row>
      </sheetData>
      <sheetData sheetId="14143">
        <row r="9">
          <cell r="A9" t="str">
            <v>A</v>
          </cell>
        </row>
      </sheetData>
      <sheetData sheetId="14144">
        <row r="9">
          <cell r="A9" t="str">
            <v>A</v>
          </cell>
        </row>
      </sheetData>
      <sheetData sheetId="14145">
        <row r="9">
          <cell r="A9" t="str">
            <v>A</v>
          </cell>
        </row>
      </sheetData>
      <sheetData sheetId="14146">
        <row r="9">
          <cell r="A9" t="str">
            <v>A</v>
          </cell>
        </row>
      </sheetData>
      <sheetData sheetId="14147">
        <row r="9">
          <cell r="A9" t="str">
            <v>A</v>
          </cell>
        </row>
      </sheetData>
      <sheetData sheetId="14148">
        <row r="9">
          <cell r="A9" t="str">
            <v>A</v>
          </cell>
        </row>
      </sheetData>
      <sheetData sheetId="14149">
        <row r="9">
          <cell r="A9" t="str">
            <v>A</v>
          </cell>
        </row>
      </sheetData>
      <sheetData sheetId="14150">
        <row r="9">
          <cell r="A9" t="str">
            <v>A</v>
          </cell>
        </row>
      </sheetData>
      <sheetData sheetId="14151">
        <row r="9">
          <cell r="A9" t="str">
            <v>A</v>
          </cell>
        </row>
      </sheetData>
      <sheetData sheetId="14152">
        <row r="9">
          <cell r="A9" t="str">
            <v>A</v>
          </cell>
        </row>
      </sheetData>
      <sheetData sheetId="14153">
        <row r="9">
          <cell r="A9" t="str">
            <v>A</v>
          </cell>
        </row>
      </sheetData>
      <sheetData sheetId="14154">
        <row r="9">
          <cell r="A9" t="str">
            <v>A</v>
          </cell>
        </row>
      </sheetData>
      <sheetData sheetId="14155">
        <row r="9">
          <cell r="A9" t="str">
            <v>A</v>
          </cell>
        </row>
      </sheetData>
      <sheetData sheetId="14156">
        <row r="9">
          <cell r="A9" t="str">
            <v>A</v>
          </cell>
        </row>
      </sheetData>
      <sheetData sheetId="14157">
        <row r="9">
          <cell r="A9" t="str">
            <v>A</v>
          </cell>
        </row>
      </sheetData>
      <sheetData sheetId="14158">
        <row r="9">
          <cell r="A9" t="str">
            <v>A</v>
          </cell>
        </row>
      </sheetData>
      <sheetData sheetId="14159">
        <row r="9">
          <cell r="A9" t="str">
            <v>A</v>
          </cell>
        </row>
      </sheetData>
      <sheetData sheetId="14160">
        <row r="9">
          <cell r="A9" t="str">
            <v>A</v>
          </cell>
        </row>
      </sheetData>
      <sheetData sheetId="14161">
        <row r="9">
          <cell r="A9" t="str">
            <v>A</v>
          </cell>
        </row>
      </sheetData>
      <sheetData sheetId="14162">
        <row r="9">
          <cell r="A9" t="str">
            <v>A</v>
          </cell>
        </row>
      </sheetData>
      <sheetData sheetId="14163">
        <row r="9">
          <cell r="A9" t="str">
            <v>A</v>
          </cell>
        </row>
      </sheetData>
      <sheetData sheetId="14164">
        <row r="9">
          <cell r="A9" t="str">
            <v>A</v>
          </cell>
        </row>
      </sheetData>
      <sheetData sheetId="14165">
        <row r="9">
          <cell r="A9" t="str">
            <v>A</v>
          </cell>
        </row>
      </sheetData>
      <sheetData sheetId="14166">
        <row r="9">
          <cell r="A9" t="str">
            <v>A</v>
          </cell>
        </row>
      </sheetData>
      <sheetData sheetId="14167">
        <row r="9">
          <cell r="A9" t="str">
            <v>A</v>
          </cell>
        </row>
      </sheetData>
      <sheetData sheetId="14168">
        <row r="9">
          <cell r="A9" t="str">
            <v>A</v>
          </cell>
        </row>
      </sheetData>
      <sheetData sheetId="14169">
        <row r="9">
          <cell r="A9" t="str">
            <v>A</v>
          </cell>
        </row>
      </sheetData>
      <sheetData sheetId="14170">
        <row r="9">
          <cell r="A9" t="str">
            <v>A</v>
          </cell>
        </row>
      </sheetData>
      <sheetData sheetId="14171">
        <row r="9">
          <cell r="A9" t="str">
            <v>A</v>
          </cell>
        </row>
      </sheetData>
      <sheetData sheetId="14172">
        <row r="9">
          <cell r="A9" t="str">
            <v>A</v>
          </cell>
        </row>
      </sheetData>
      <sheetData sheetId="14173">
        <row r="9">
          <cell r="A9" t="str">
            <v>A</v>
          </cell>
        </row>
      </sheetData>
      <sheetData sheetId="14174">
        <row r="9">
          <cell r="A9" t="str">
            <v>A</v>
          </cell>
        </row>
      </sheetData>
      <sheetData sheetId="14175">
        <row r="9">
          <cell r="A9" t="str">
            <v>A</v>
          </cell>
        </row>
      </sheetData>
      <sheetData sheetId="14176">
        <row r="9">
          <cell r="A9" t="str">
            <v>A</v>
          </cell>
        </row>
      </sheetData>
      <sheetData sheetId="14177">
        <row r="9">
          <cell r="A9" t="str">
            <v>A</v>
          </cell>
        </row>
      </sheetData>
      <sheetData sheetId="14178">
        <row r="9">
          <cell r="A9" t="str">
            <v>A</v>
          </cell>
        </row>
      </sheetData>
      <sheetData sheetId="14179">
        <row r="9">
          <cell r="A9" t="str">
            <v>A</v>
          </cell>
        </row>
      </sheetData>
      <sheetData sheetId="14180">
        <row r="9">
          <cell r="A9" t="str">
            <v>A</v>
          </cell>
        </row>
      </sheetData>
      <sheetData sheetId="14181">
        <row r="9">
          <cell r="A9" t="str">
            <v>A</v>
          </cell>
        </row>
      </sheetData>
      <sheetData sheetId="14182">
        <row r="9">
          <cell r="A9" t="str">
            <v>A</v>
          </cell>
        </row>
      </sheetData>
      <sheetData sheetId="14183">
        <row r="9">
          <cell r="A9" t="str">
            <v>A</v>
          </cell>
        </row>
      </sheetData>
      <sheetData sheetId="14184">
        <row r="9">
          <cell r="A9" t="str">
            <v>A</v>
          </cell>
        </row>
      </sheetData>
      <sheetData sheetId="14185">
        <row r="9">
          <cell r="A9" t="str">
            <v>A</v>
          </cell>
        </row>
      </sheetData>
      <sheetData sheetId="14186">
        <row r="9">
          <cell r="A9" t="str">
            <v>A</v>
          </cell>
        </row>
      </sheetData>
      <sheetData sheetId="14187">
        <row r="9">
          <cell r="A9" t="str">
            <v>A</v>
          </cell>
        </row>
      </sheetData>
      <sheetData sheetId="14188">
        <row r="9">
          <cell r="A9" t="str">
            <v>A</v>
          </cell>
        </row>
      </sheetData>
      <sheetData sheetId="14189">
        <row r="9">
          <cell r="A9" t="str">
            <v>A</v>
          </cell>
        </row>
      </sheetData>
      <sheetData sheetId="14190">
        <row r="9">
          <cell r="A9" t="str">
            <v>A</v>
          </cell>
        </row>
      </sheetData>
      <sheetData sheetId="14191">
        <row r="9">
          <cell r="A9" t="str">
            <v>A</v>
          </cell>
        </row>
      </sheetData>
      <sheetData sheetId="14192">
        <row r="9">
          <cell r="A9" t="str">
            <v>A</v>
          </cell>
        </row>
      </sheetData>
      <sheetData sheetId="14193">
        <row r="9">
          <cell r="A9" t="str">
            <v>A</v>
          </cell>
        </row>
      </sheetData>
      <sheetData sheetId="14194">
        <row r="9">
          <cell r="A9" t="str">
            <v>A</v>
          </cell>
        </row>
      </sheetData>
      <sheetData sheetId="14195">
        <row r="9">
          <cell r="A9" t="str">
            <v>A</v>
          </cell>
        </row>
      </sheetData>
      <sheetData sheetId="14196">
        <row r="9">
          <cell r="A9" t="str">
            <v>A</v>
          </cell>
        </row>
      </sheetData>
      <sheetData sheetId="14197">
        <row r="9">
          <cell r="A9" t="str">
            <v>A</v>
          </cell>
        </row>
      </sheetData>
      <sheetData sheetId="14198">
        <row r="9">
          <cell r="A9" t="str">
            <v>A</v>
          </cell>
        </row>
      </sheetData>
      <sheetData sheetId="14199">
        <row r="9">
          <cell r="A9" t="str">
            <v>A</v>
          </cell>
        </row>
      </sheetData>
      <sheetData sheetId="14200">
        <row r="9">
          <cell r="A9" t="str">
            <v>A</v>
          </cell>
        </row>
      </sheetData>
      <sheetData sheetId="14201">
        <row r="9">
          <cell r="A9" t="str">
            <v>A</v>
          </cell>
        </row>
      </sheetData>
      <sheetData sheetId="14202">
        <row r="9">
          <cell r="A9" t="str">
            <v>A</v>
          </cell>
        </row>
      </sheetData>
      <sheetData sheetId="14203">
        <row r="9">
          <cell r="A9" t="str">
            <v>A</v>
          </cell>
        </row>
      </sheetData>
      <sheetData sheetId="14204">
        <row r="9">
          <cell r="A9" t="str">
            <v>A</v>
          </cell>
        </row>
      </sheetData>
      <sheetData sheetId="14205">
        <row r="9">
          <cell r="A9" t="str">
            <v>A</v>
          </cell>
        </row>
      </sheetData>
      <sheetData sheetId="14206">
        <row r="9">
          <cell r="A9" t="str">
            <v>A</v>
          </cell>
        </row>
      </sheetData>
      <sheetData sheetId="14207">
        <row r="9">
          <cell r="A9" t="str">
            <v>A</v>
          </cell>
        </row>
      </sheetData>
      <sheetData sheetId="14208">
        <row r="9">
          <cell r="A9" t="str">
            <v>A</v>
          </cell>
        </row>
      </sheetData>
      <sheetData sheetId="14209">
        <row r="9">
          <cell r="A9" t="str">
            <v>A</v>
          </cell>
        </row>
      </sheetData>
      <sheetData sheetId="14210">
        <row r="9">
          <cell r="A9" t="str">
            <v>A</v>
          </cell>
        </row>
      </sheetData>
      <sheetData sheetId="14211">
        <row r="9">
          <cell r="A9" t="str">
            <v>A</v>
          </cell>
        </row>
      </sheetData>
      <sheetData sheetId="14212">
        <row r="9">
          <cell r="A9" t="str">
            <v>A</v>
          </cell>
        </row>
      </sheetData>
      <sheetData sheetId="14213">
        <row r="9">
          <cell r="A9" t="str">
            <v>A</v>
          </cell>
        </row>
      </sheetData>
      <sheetData sheetId="14214">
        <row r="9">
          <cell r="A9" t="str">
            <v>A</v>
          </cell>
        </row>
      </sheetData>
      <sheetData sheetId="14215">
        <row r="9">
          <cell r="A9" t="str">
            <v>A</v>
          </cell>
        </row>
      </sheetData>
      <sheetData sheetId="14216">
        <row r="9">
          <cell r="A9" t="str">
            <v>A</v>
          </cell>
        </row>
      </sheetData>
      <sheetData sheetId="14217">
        <row r="9">
          <cell r="A9" t="str">
            <v>A</v>
          </cell>
        </row>
      </sheetData>
      <sheetData sheetId="14218">
        <row r="9">
          <cell r="A9" t="str">
            <v>A</v>
          </cell>
        </row>
      </sheetData>
      <sheetData sheetId="14219">
        <row r="9">
          <cell r="A9" t="str">
            <v>A</v>
          </cell>
        </row>
      </sheetData>
      <sheetData sheetId="14220">
        <row r="9">
          <cell r="A9" t="str">
            <v>A</v>
          </cell>
        </row>
      </sheetData>
      <sheetData sheetId="14221">
        <row r="9">
          <cell r="A9" t="str">
            <v>A</v>
          </cell>
        </row>
      </sheetData>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row r="9">
          <cell r="A9" t="str">
            <v>A</v>
          </cell>
        </row>
      </sheetData>
      <sheetData sheetId="14239">
        <row r="9">
          <cell r="A9" t="str">
            <v>A</v>
          </cell>
        </row>
      </sheetData>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row r="9">
          <cell r="A9" t="str">
            <v>A</v>
          </cell>
        </row>
      </sheetData>
      <sheetData sheetId="14257">
        <row r="9">
          <cell r="A9" t="str">
            <v>A</v>
          </cell>
        </row>
      </sheetData>
      <sheetData sheetId="14258">
        <row r="9">
          <cell r="A9" t="str">
            <v>A</v>
          </cell>
        </row>
      </sheetData>
      <sheetData sheetId="14259">
        <row r="9">
          <cell r="A9" t="str">
            <v>A</v>
          </cell>
        </row>
      </sheetData>
      <sheetData sheetId="14260">
        <row r="9">
          <cell r="A9" t="str">
            <v>A</v>
          </cell>
        </row>
      </sheetData>
      <sheetData sheetId="14261">
        <row r="9">
          <cell r="A9" t="str">
            <v>A</v>
          </cell>
        </row>
      </sheetData>
      <sheetData sheetId="14262">
        <row r="9">
          <cell r="A9" t="str">
            <v>A</v>
          </cell>
        </row>
      </sheetData>
      <sheetData sheetId="14263">
        <row r="9">
          <cell r="A9" t="str">
            <v>A</v>
          </cell>
        </row>
      </sheetData>
      <sheetData sheetId="14264">
        <row r="9">
          <cell r="A9" t="str">
            <v>A</v>
          </cell>
        </row>
      </sheetData>
      <sheetData sheetId="14265">
        <row r="9">
          <cell r="A9" t="str">
            <v>A</v>
          </cell>
        </row>
      </sheetData>
      <sheetData sheetId="14266">
        <row r="9">
          <cell r="A9" t="str">
            <v>A</v>
          </cell>
        </row>
      </sheetData>
      <sheetData sheetId="14267">
        <row r="9">
          <cell r="A9" t="str">
            <v>A</v>
          </cell>
        </row>
      </sheetData>
      <sheetData sheetId="14268">
        <row r="9">
          <cell r="A9" t="str">
            <v>A</v>
          </cell>
        </row>
      </sheetData>
      <sheetData sheetId="14269">
        <row r="9">
          <cell r="A9" t="str">
            <v>A</v>
          </cell>
        </row>
      </sheetData>
      <sheetData sheetId="14270">
        <row r="9">
          <cell r="A9" t="str">
            <v>A</v>
          </cell>
        </row>
      </sheetData>
      <sheetData sheetId="14271">
        <row r="9">
          <cell r="A9" t="str">
            <v>A</v>
          </cell>
        </row>
      </sheetData>
      <sheetData sheetId="14272">
        <row r="9">
          <cell r="A9" t="str">
            <v>A</v>
          </cell>
        </row>
      </sheetData>
      <sheetData sheetId="14273">
        <row r="9">
          <cell r="A9" t="str">
            <v>A</v>
          </cell>
        </row>
      </sheetData>
      <sheetData sheetId="14274">
        <row r="9">
          <cell r="A9" t="str">
            <v>A</v>
          </cell>
        </row>
      </sheetData>
      <sheetData sheetId="14275">
        <row r="9">
          <cell r="A9" t="str">
            <v>A</v>
          </cell>
        </row>
      </sheetData>
      <sheetData sheetId="14276">
        <row r="9">
          <cell r="A9" t="str">
            <v>A</v>
          </cell>
        </row>
      </sheetData>
      <sheetData sheetId="14277">
        <row r="9">
          <cell r="A9" t="str">
            <v>A</v>
          </cell>
        </row>
      </sheetData>
      <sheetData sheetId="14278">
        <row r="9">
          <cell r="A9" t="str">
            <v>A</v>
          </cell>
        </row>
      </sheetData>
      <sheetData sheetId="14279">
        <row r="9">
          <cell r="A9" t="str">
            <v>A</v>
          </cell>
        </row>
      </sheetData>
      <sheetData sheetId="14280">
        <row r="9">
          <cell r="A9" t="str">
            <v>A</v>
          </cell>
        </row>
      </sheetData>
      <sheetData sheetId="14281">
        <row r="9">
          <cell r="A9" t="str">
            <v>A</v>
          </cell>
        </row>
      </sheetData>
      <sheetData sheetId="14282">
        <row r="9">
          <cell r="A9" t="str">
            <v>A</v>
          </cell>
        </row>
      </sheetData>
      <sheetData sheetId="14283">
        <row r="9">
          <cell r="A9" t="str">
            <v>A</v>
          </cell>
        </row>
      </sheetData>
      <sheetData sheetId="14284">
        <row r="9">
          <cell r="A9" t="str">
            <v>A</v>
          </cell>
        </row>
      </sheetData>
      <sheetData sheetId="14285">
        <row r="9">
          <cell r="A9" t="str">
            <v>A</v>
          </cell>
        </row>
      </sheetData>
      <sheetData sheetId="14286">
        <row r="9">
          <cell r="A9" t="str">
            <v>A</v>
          </cell>
        </row>
      </sheetData>
      <sheetData sheetId="14287">
        <row r="9">
          <cell r="A9" t="str">
            <v>A</v>
          </cell>
        </row>
      </sheetData>
      <sheetData sheetId="14288">
        <row r="9">
          <cell r="A9" t="str">
            <v>A</v>
          </cell>
        </row>
      </sheetData>
      <sheetData sheetId="14289">
        <row r="9">
          <cell r="A9" t="str">
            <v>A</v>
          </cell>
        </row>
      </sheetData>
      <sheetData sheetId="14290">
        <row r="9">
          <cell r="A9" t="str">
            <v>A</v>
          </cell>
        </row>
      </sheetData>
      <sheetData sheetId="14291">
        <row r="9">
          <cell r="A9" t="str">
            <v>A</v>
          </cell>
        </row>
      </sheetData>
      <sheetData sheetId="14292">
        <row r="9">
          <cell r="A9" t="str">
            <v>A</v>
          </cell>
        </row>
      </sheetData>
      <sheetData sheetId="14293">
        <row r="9">
          <cell r="A9" t="str">
            <v>A</v>
          </cell>
        </row>
      </sheetData>
      <sheetData sheetId="14294">
        <row r="9">
          <cell r="A9" t="str">
            <v>A</v>
          </cell>
        </row>
      </sheetData>
      <sheetData sheetId="14295">
        <row r="9">
          <cell r="A9" t="str">
            <v>A</v>
          </cell>
        </row>
      </sheetData>
      <sheetData sheetId="14296">
        <row r="9">
          <cell r="A9" t="str">
            <v>A</v>
          </cell>
        </row>
      </sheetData>
      <sheetData sheetId="14297">
        <row r="9">
          <cell r="A9" t="str">
            <v>A</v>
          </cell>
        </row>
      </sheetData>
      <sheetData sheetId="14298">
        <row r="9">
          <cell r="A9" t="str">
            <v>A</v>
          </cell>
        </row>
      </sheetData>
      <sheetData sheetId="14299">
        <row r="9">
          <cell r="A9" t="str">
            <v>A</v>
          </cell>
        </row>
      </sheetData>
      <sheetData sheetId="14300">
        <row r="9">
          <cell r="A9" t="str">
            <v>A</v>
          </cell>
        </row>
      </sheetData>
      <sheetData sheetId="14301">
        <row r="9">
          <cell r="A9" t="str">
            <v>A</v>
          </cell>
        </row>
      </sheetData>
      <sheetData sheetId="14302">
        <row r="9">
          <cell r="A9" t="str">
            <v>A</v>
          </cell>
        </row>
      </sheetData>
      <sheetData sheetId="14303">
        <row r="9">
          <cell r="A9" t="str">
            <v>A</v>
          </cell>
        </row>
      </sheetData>
      <sheetData sheetId="14304">
        <row r="9">
          <cell r="A9" t="str">
            <v>A</v>
          </cell>
        </row>
      </sheetData>
      <sheetData sheetId="14305">
        <row r="9">
          <cell r="A9" t="str">
            <v>A</v>
          </cell>
        </row>
      </sheetData>
      <sheetData sheetId="14306">
        <row r="9">
          <cell r="A9" t="str">
            <v>A</v>
          </cell>
        </row>
      </sheetData>
      <sheetData sheetId="14307">
        <row r="9">
          <cell r="A9" t="str">
            <v>A</v>
          </cell>
        </row>
      </sheetData>
      <sheetData sheetId="14308">
        <row r="9">
          <cell r="A9" t="str">
            <v>A</v>
          </cell>
        </row>
      </sheetData>
      <sheetData sheetId="14309">
        <row r="9">
          <cell r="A9" t="str">
            <v>A</v>
          </cell>
        </row>
      </sheetData>
      <sheetData sheetId="14310">
        <row r="9">
          <cell r="A9" t="str">
            <v>A</v>
          </cell>
        </row>
      </sheetData>
      <sheetData sheetId="14311">
        <row r="9">
          <cell r="A9" t="str">
            <v>A</v>
          </cell>
        </row>
      </sheetData>
      <sheetData sheetId="14312">
        <row r="9">
          <cell r="A9" t="str">
            <v>A</v>
          </cell>
        </row>
      </sheetData>
      <sheetData sheetId="14313">
        <row r="9">
          <cell r="A9" t="str">
            <v>A</v>
          </cell>
        </row>
      </sheetData>
      <sheetData sheetId="14314">
        <row r="9">
          <cell r="A9" t="str">
            <v>A</v>
          </cell>
        </row>
      </sheetData>
      <sheetData sheetId="14315">
        <row r="9">
          <cell r="A9" t="str">
            <v>A</v>
          </cell>
        </row>
      </sheetData>
      <sheetData sheetId="14316">
        <row r="9">
          <cell r="A9" t="str">
            <v>A</v>
          </cell>
        </row>
      </sheetData>
      <sheetData sheetId="14317">
        <row r="9">
          <cell r="A9" t="str">
            <v>A</v>
          </cell>
        </row>
      </sheetData>
      <sheetData sheetId="14318">
        <row r="9">
          <cell r="A9" t="str">
            <v>A</v>
          </cell>
        </row>
      </sheetData>
      <sheetData sheetId="14319">
        <row r="9">
          <cell r="A9" t="str">
            <v>A</v>
          </cell>
        </row>
      </sheetData>
      <sheetData sheetId="14320">
        <row r="9">
          <cell r="A9" t="str">
            <v>A</v>
          </cell>
        </row>
      </sheetData>
      <sheetData sheetId="14321">
        <row r="9">
          <cell r="A9" t="str">
            <v>A</v>
          </cell>
        </row>
      </sheetData>
      <sheetData sheetId="14322">
        <row r="9">
          <cell r="A9" t="str">
            <v>A</v>
          </cell>
        </row>
      </sheetData>
      <sheetData sheetId="14323">
        <row r="9">
          <cell r="A9" t="str">
            <v>A</v>
          </cell>
        </row>
      </sheetData>
      <sheetData sheetId="14324">
        <row r="9">
          <cell r="A9" t="str">
            <v>A</v>
          </cell>
        </row>
      </sheetData>
      <sheetData sheetId="14325">
        <row r="9">
          <cell r="A9" t="str">
            <v>A</v>
          </cell>
        </row>
      </sheetData>
      <sheetData sheetId="14326">
        <row r="9">
          <cell r="A9" t="str">
            <v>A</v>
          </cell>
        </row>
      </sheetData>
      <sheetData sheetId="14327">
        <row r="9">
          <cell r="A9" t="str">
            <v>A</v>
          </cell>
        </row>
      </sheetData>
      <sheetData sheetId="14328">
        <row r="9">
          <cell r="A9" t="str">
            <v>A</v>
          </cell>
        </row>
      </sheetData>
      <sheetData sheetId="14329">
        <row r="9">
          <cell r="A9" t="str">
            <v>A</v>
          </cell>
        </row>
      </sheetData>
      <sheetData sheetId="14330">
        <row r="9">
          <cell r="A9" t="str">
            <v>A</v>
          </cell>
        </row>
      </sheetData>
      <sheetData sheetId="14331">
        <row r="9">
          <cell r="A9" t="str">
            <v>A</v>
          </cell>
        </row>
      </sheetData>
      <sheetData sheetId="14332"/>
      <sheetData sheetId="14333"/>
      <sheetData sheetId="14334"/>
      <sheetData sheetId="14335"/>
      <sheetData sheetId="14336"/>
      <sheetData sheetId="14337"/>
      <sheetData sheetId="14338"/>
      <sheetData sheetId="14339"/>
      <sheetData sheetId="14340"/>
      <sheetData sheetId="14341"/>
      <sheetData sheetId="14342"/>
      <sheetData sheetId="14343">
        <row r="9">
          <cell r="A9" t="str">
            <v>A</v>
          </cell>
        </row>
      </sheetData>
      <sheetData sheetId="14344"/>
      <sheetData sheetId="14345"/>
      <sheetData sheetId="14346"/>
      <sheetData sheetId="14347"/>
      <sheetData sheetId="14348" refreshError="1"/>
      <sheetData sheetId="14349" refreshError="1"/>
      <sheetData sheetId="14350" refreshError="1"/>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efreshError="1"/>
      <sheetData sheetId="14356" refreshError="1"/>
      <sheetData sheetId="14357" refreshError="1"/>
      <sheetData sheetId="14358" refreshError="1"/>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refreshError="1"/>
      <sheetData sheetId="14372" refreshError="1"/>
      <sheetData sheetId="14373" refreshError="1"/>
      <sheetData sheetId="14374"/>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ow r="9">
          <cell r="A9" t="str">
            <v>A</v>
          </cell>
        </row>
      </sheetData>
      <sheetData sheetId="14389" refreshError="1"/>
      <sheetData sheetId="14390" refreshError="1"/>
      <sheetData sheetId="14391">
        <row r="9">
          <cell r="A9" t="str">
            <v>A</v>
          </cell>
        </row>
      </sheetData>
      <sheetData sheetId="14392" refreshError="1"/>
      <sheetData sheetId="14393" refreshError="1"/>
      <sheetData sheetId="14394" refreshError="1"/>
      <sheetData sheetId="14395" refreshError="1"/>
      <sheetData sheetId="14396">
        <row r="9">
          <cell r="A9" t="str">
            <v>A</v>
          </cell>
        </row>
      </sheetData>
      <sheetData sheetId="14397">
        <row r="9">
          <cell r="A9" t="str">
            <v>A</v>
          </cell>
        </row>
      </sheetData>
      <sheetData sheetId="14398">
        <row r="9">
          <cell r="A9" t="str">
            <v>A</v>
          </cell>
        </row>
      </sheetData>
      <sheetData sheetId="14399">
        <row r="9">
          <cell r="A9" t="str">
            <v>A</v>
          </cell>
        </row>
      </sheetData>
      <sheetData sheetId="14400">
        <row r="9">
          <cell r="A9" t="str">
            <v>A</v>
          </cell>
        </row>
      </sheetData>
      <sheetData sheetId="14401">
        <row r="9">
          <cell r="A9" t="str">
            <v>A</v>
          </cell>
        </row>
      </sheetData>
      <sheetData sheetId="14402">
        <row r="9">
          <cell r="A9" t="str">
            <v>A</v>
          </cell>
        </row>
      </sheetData>
      <sheetData sheetId="14403">
        <row r="9">
          <cell r="A9" t="str">
            <v>A</v>
          </cell>
        </row>
      </sheetData>
      <sheetData sheetId="14404">
        <row r="9">
          <cell r="A9" t="str">
            <v>A</v>
          </cell>
        </row>
      </sheetData>
      <sheetData sheetId="14405">
        <row r="9">
          <cell r="A9" t="str">
            <v>A</v>
          </cell>
        </row>
      </sheetData>
      <sheetData sheetId="14406">
        <row r="9">
          <cell r="A9" t="str">
            <v>A</v>
          </cell>
        </row>
      </sheetData>
      <sheetData sheetId="14407">
        <row r="9">
          <cell r="A9" t="str">
            <v>A</v>
          </cell>
        </row>
      </sheetData>
      <sheetData sheetId="14408">
        <row r="9">
          <cell r="A9" t="str">
            <v>A</v>
          </cell>
        </row>
      </sheetData>
      <sheetData sheetId="14409">
        <row r="9">
          <cell r="A9" t="str">
            <v>A</v>
          </cell>
        </row>
      </sheetData>
      <sheetData sheetId="14410">
        <row r="9">
          <cell r="A9" t="str">
            <v>A</v>
          </cell>
        </row>
      </sheetData>
      <sheetData sheetId="14411">
        <row r="9">
          <cell r="A9" t="str">
            <v>A</v>
          </cell>
        </row>
      </sheetData>
      <sheetData sheetId="14412">
        <row r="9">
          <cell r="A9" t="str">
            <v>A</v>
          </cell>
        </row>
      </sheetData>
      <sheetData sheetId="14413">
        <row r="9">
          <cell r="A9" t="str">
            <v>A</v>
          </cell>
        </row>
      </sheetData>
      <sheetData sheetId="14414">
        <row r="9">
          <cell r="A9" t="str">
            <v>A</v>
          </cell>
        </row>
      </sheetData>
      <sheetData sheetId="14415">
        <row r="9">
          <cell r="A9" t="str">
            <v>A</v>
          </cell>
        </row>
      </sheetData>
      <sheetData sheetId="14416">
        <row r="9">
          <cell r="A9" t="str">
            <v>A</v>
          </cell>
        </row>
      </sheetData>
      <sheetData sheetId="14417">
        <row r="9">
          <cell r="A9" t="str">
            <v>A</v>
          </cell>
        </row>
      </sheetData>
      <sheetData sheetId="14418">
        <row r="9">
          <cell r="A9" t="str">
            <v>A</v>
          </cell>
        </row>
      </sheetData>
      <sheetData sheetId="14419">
        <row r="9">
          <cell r="A9" t="str">
            <v>A</v>
          </cell>
        </row>
      </sheetData>
      <sheetData sheetId="14420">
        <row r="9">
          <cell r="A9" t="str">
            <v>A</v>
          </cell>
        </row>
      </sheetData>
      <sheetData sheetId="14421">
        <row r="9">
          <cell r="A9" t="str">
            <v>A</v>
          </cell>
        </row>
      </sheetData>
      <sheetData sheetId="14422">
        <row r="9">
          <cell r="A9" t="str">
            <v>A</v>
          </cell>
        </row>
      </sheetData>
      <sheetData sheetId="14423">
        <row r="9">
          <cell r="A9" t="str">
            <v>A</v>
          </cell>
        </row>
      </sheetData>
      <sheetData sheetId="14424">
        <row r="9">
          <cell r="A9" t="str">
            <v>A</v>
          </cell>
        </row>
      </sheetData>
      <sheetData sheetId="14425">
        <row r="9">
          <cell r="A9" t="str">
            <v>A</v>
          </cell>
        </row>
      </sheetData>
      <sheetData sheetId="14426">
        <row r="9">
          <cell r="A9" t="str">
            <v>A</v>
          </cell>
        </row>
      </sheetData>
      <sheetData sheetId="14427">
        <row r="9">
          <cell r="A9" t="str">
            <v>A</v>
          </cell>
        </row>
      </sheetData>
      <sheetData sheetId="14428">
        <row r="9">
          <cell r="A9" t="str">
            <v>A</v>
          </cell>
        </row>
      </sheetData>
      <sheetData sheetId="14429">
        <row r="9">
          <cell r="A9" t="str">
            <v>A</v>
          </cell>
        </row>
      </sheetData>
      <sheetData sheetId="14430">
        <row r="9">
          <cell r="A9" t="str">
            <v>A</v>
          </cell>
        </row>
      </sheetData>
      <sheetData sheetId="14431">
        <row r="9">
          <cell r="A9" t="str">
            <v>A</v>
          </cell>
        </row>
      </sheetData>
      <sheetData sheetId="14432">
        <row r="9">
          <cell r="A9" t="str">
            <v>A</v>
          </cell>
        </row>
      </sheetData>
      <sheetData sheetId="14433">
        <row r="9">
          <cell r="A9" t="str">
            <v>A</v>
          </cell>
        </row>
      </sheetData>
      <sheetData sheetId="14434">
        <row r="9">
          <cell r="A9" t="str">
            <v>A</v>
          </cell>
        </row>
      </sheetData>
      <sheetData sheetId="14435">
        <row r="9">
          <cell r="A9" t="str">
            <v>A</v>
          </cell>
        </row>
      </sheetData>
      <sheetData sheetId="14436">
        <row r="9">
          <cell r="A9" t="str">
            <v>A</v>
          </cell>
        </row>
      </sheetData>
      <sheetData sheetId="14437" refreshError="1"/>
      <sheetData sheetId="14438" refreshError="1"/>
      <sheetData sheetId="14439">
        <row r="9">
          <cell r="A9" t="str">
            <v>A</v>
          </cell>
        </row>
      </sheetData>
      <sheetData sheetId="14440" refreshError="1"/>
      <sheetData sheetId="14441">
        <row r="9">
          <cell r="A9" t="str">
            <v>A</v>
          </cell>
        </row>
      </sheetData>
      <sheetData sheetId="14442">
        <row r="9">
          <cell r="A9" t="str">
            <v>A</v>
          </cell>
        </row>
      </sheetData>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ow r="9">
          <cell r="A9" t="str">
            <v>A</v>
          </cell>
        </row>
      </sheetData>
      <sheetData sheetId="14462">
        <row r="9">
          <cell r="A9" t="str">
            <v>A</v>
          </cell>
        </row>
      </sheetData>
      <sheetData sheetId="14463">
        <row r="9">
          <cell r="A9" t="str">
            <v>A</v>
          </cell>
        </row>
      </sheetData>
      <sheetData sheetId="14464">
        <row r="9">
          <cell r="A9" t="str">
            <v>A</v>
          </cell>
        </row>
      </sheetData>
      <sheetData sheetId="14465">
        <row r="9">
          <cell r="A9" t="str">
            <v>A</v>
          </cell>
        </row>
      </sheetData>
      <sheetData sheetId="14466">
        <row r="9">
          <cell r="A9" t="str">
            <v>A</v>
          </cell>
        </row>
      </sheetData>
      <sheetData sheetId="14467">
        <row r="9">
          <cell r="A9" t="str">
            <v>A</v>
          </cell>
        </row>
      </sheetData>
      <sheetData sheetId="14468">
        <row r="9">
          <cell r="A9" t="str">
            <v>A</v>
          </cell>
        </row>
      </sheetData>
      <sheetData sheetId="14469">
        <row r="9">
          <cell r="A9" t="str">
            <v>A</v>
          </cell>
        </row>
      </sheetData>
      <sheetData sheetId="14470">
        <row r="9">
          <cell r="A9" t="str">
            <v>A</v>
          </cell>
        </row>
      </sheetData>
      <sheetData sheetId="14471">
        <row r="9">
          <cell r="A9" t="str">
            <v>A</v>
          </cell>
        </row>
      </sheetData>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ow r="9">
          <cell r="A9" t="str">
            <v>A</v>
          </cell>
        </row>
      </sheetData>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ow r="9">
          <cell r="A9" t="str">
            <v>A</v>
          </cell>
        </row>
      </sheetData>
      <sheetData sheetId="14511">
        <row r="9">
          <cell r="A9" t="str">
            <v>A</v>
          </cell>
        </row>
      </sheetData>
      <sheetData sheetId="14512">
        <row r="9">
          <cell r="A9" t="str">
            <v>A</v>
          </cell>
        </row>
      </sheetData>
      <sheetData sheetId="14513">
        <row r="9">
          <cell r="A9" t="str">
            <v>A</v>
          </cell>
        </row>
      </sheetData>
      <sheetData sheetId="14514">
        <row r="9">
          <cell r="A9" t="str">
            <v>A</v>
          </cell>
        </row>
      </sheetData>
      <sheetData sheetId="14515">
        <row r="9">
          <cell r="A9" t="str">
            <v>A</v>
          </cell>
        </row>
      </sheetData>
      <sheetData sheetId="14516">
        <row r="9">
          <cell r="A9" t="str">
            <v>A</v>
          </cell>
        </row>
      </sheetData>
      <sheetData sheetId="14517">
        <row r="9">
          <cell r="A9" t="str">
            <v>A</v>
          </cell>
        </row>
      </sheetData>
      <sheetData sheetId="14518">
        <row r="9">
          <cell r="A9" t="str">
            <v>A</v>
          </cell>
        </row>
      </sheetData>
      <sheetData sheetId="14519">
        <row r="9">
          <cell r="A9" t="str">
            <v>A</v>
          </cell>
        </row>
      </sheetData>
      <sheetData sheetId="14520" refreshError="1"/>
      <sheetData sheetId="14521">
        <row r="9">
          <cell r="A9" t="str">
            <v>A</v>
          </cell>
        </row>
      </sheetData>
      <sheetData sheetId="14522" refreshError="1"/>
      <sheetData sheetId="14523">
        <row r="9">
          <cell r="A9" t="str">
            <v>A</v>
          </cell>
        </row>
      </sheetData>
      <sheetData sheetId="14524">
        <row r="9">
          <cell r="A9" t="str">
            <v>A</v>
          </cell>
        </row>
      </sheetData>
      <sheetData sheetId="14525" refreshError="1"/>
      <sheetData sheetId="14526">
        <row r="9">
          <cell r="A9" t="str">
            <v>A</v>
          </cell>
        </row>
      </sheetData>
      <sheetData sheetId="14527">
        <row r="9">
          <cell r="A9" t="str">
            <v>A</v>
          </cell>
        </row>
      </sheetData>
      <sheetData sheetId="14528">
        <row r="9">
          <cell r="A9" t="str">
            <v>A</v>
          </cell>
        </row>
      </sheetData>
      <sheetData sheetId="14529">
        <row r="9">
          <cell r="A9" t="str">
            <v>A</v>
          </cell>
        </row>
      </sheetData>
      <sheetData sheetId="14530">
        <row r="9">
          <cell r="A9" t="str">
            <v>A</v>
          </cell>
        </row>
      </sheetData>
      <sheetData sheetId="14531">
        <row r="9">
          <cell r="A9" t="str">
            <v>A</v>
          </cell>
        </row>
      </sheetData>
      <sheetData sheetId="14532">
        <row r="9">
          <cell r="A9" t="str">
            <v>A</v>
          </cell>
        </row>
      </sheetData>
      <sheetData sheetId="14533">
        <row r="9">
          <cell r="A9" t="str">
            <v>A</v>
          </cell>
        </row>
      </sheetData>
      <sheetData sheetId="14534">
        <row r="9">
          <cell r="A9" t="str">
            <v>A</v>
          </cell>
        </row>
      </sheetData>
      <sheetData sheetId="14535">
        <row r="9">
          <cell r="A9" t="str">
            <v>A</v>
          </cell>
        </row>
      </sheetData>
      <sheetData sheetId="14536">
        <row r="9">
          <cell r="A9" t="str">
            <v>A</v>
          </cell>
        </row>
      </sheetData>
      <sheetData sheetId="14537">
        <row r="9">
          <cell r="A9" t="str">
            <v>A</v>
          </cell>
        </row>
      </sheetData>
      <sheetData sheetId="14538">
        <row r="9">
          <cell r="A9" t="str">
            <v>A</v>
          </cell>
        </row>
      </sheetData>
      <sheetData sheetId="14539">
        <row r="9">
          <cell r="A9" t="str">
            <v>A</v>
          </cell>
        </row>
      </sheetData>
      <sheetData sheetId="14540">
        <row r="9">
          <cell r="A9" t="str">
            <v>A</v>
          </cell>
        </row>
      </sheetData>
      <sheetData sheetId="14541">
        <row r="9">
          <cell r="A9" t="str">
            <v>A</v>
          </cell>
        </row>
      </sheetData>
      <sheetData sheetId="14542">
        <row r="9">
          <cell r="A9" t="str">
            <v>A</v>
          </cell>
        </row>
      </sheetData>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ow r="9">
          <cell r="A9" t="str">
            <v>A</v>
          </cell>
        </row>
      </sheetData>
      <sheetData sheetId="14555">
        <row r="9">
          <cell r="A9" t="str">
            <v>A</v>
          </cell>
        </row>
      </sheetData>
      <sheetData sheetId="14556">
        <row r="9">
          <cell r="A9" t="str">
            <v>A</v>
          </cell>
        </row>
      </sheetData>
      <sheetData sheetId="14557">
        <row r="9">
          <cell r="A9" t="str">
            <v>A</v>
          </cell>
        </row>
      </sheetData>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ow r="9">
          <cell r="A9" t="str">
            <v>A</v>
          </cell>
        </row>
      </sheetData>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ow r="9">
          <cell r="A9" t="str">
            <v>A</v>
          </cell>
        </row>
      </sheetData>
      <sheetData sheetId="14584">
        <row r="9">
          <cell r="A9" t="str">
            <v>A</v>
          </cell>
        </row>
      </sheetData>
      <sheetData sheetId="14585">
        <row r="9">
          <cell r="A9" t="str">
            <v>A</v>
          </cell>
        </row>
      </sheetData>
      <sheetData sheetId="14586">
        <row r="9">
          <cell r="A9" t="str">
            <v>A</v>
          </cell>
        </row>
      </sheetData>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ow r="9">
          <cell r="A9" t="str">
            <v>A</v>
          </cell>
        </row>
      </sheetData>
      <sheetData sheetId="14655">
        <row r="9">
          <cell r="A9" t="str">
            <v>A</v>
          </cell>
        </row>
      </sheetData>
      <sheetData sheetId="14656">
        <row r="9">
          <cell r="A9" t="str">
            <v>A</v>
          </cell>
        </row>
      </sheetData>
      <sheetData sheetId="14657">
        <row r="9">
          <cell r="A9" t="str">
            <v>A</v>
          </cell>
        </row>
      </sheetData>
      <sheetData sheetId="14658">
        <row r="9">
          <cell r="A9" t="str">
            <v>A</v>
          </cell>
        </row>
      </sheetData>
      <sheetData sheetId="14659">
        <row r="9">
          <cell r="A9" t="str">
            <v>A</v>
          </cell>
        </row>
      </sheetData>
      <sheetData sheetId="14660">
        <row r="9">
          <cell r="A9" t="str">
            <v>A</v>
          </cell>
        </row>
      </sheetData>
      <sheetData sheetId="14661">
        <row r="9">
          <cell r="A9" t="str">
            <v>A</v>
          </cell>
        </row>
      </sheetData>
      <sheetData sheetId="14662">
        <row r="9">
          <cell r="A9" t="str">
            <v>A</v>
          </cell>
        </row>
      </sheetData>
      <sheetData sheetId="14663">
        <row r="9">
          <cell r="A9" t="str">
            <v>A</v>
          </cell>
        </row>
      </sheetData>
      <sheetData sheetId="14664">
        <row r="9">
          <cell r="A9" t="str">
            <v>A</v>
          </cell>
        </row>
      </sheetData>
      <sheetData sheetId="14665">
        <row r="9">
          <cell r="A9" t="str">
            <v>A</v>
          </cell>
        </row>
      </sheetData>
      <sheetData sheetId="14666">
        <row r="9">
          <cell r="A9" t="str">
            <v>A</v>
          </cell>
        </row>
      </sheetData>
      <sheetData sheetId="14667" refreshError="1"/>
      <sheetData sheetId="14668" refreshError="1"/>
      <sheetData sheetId="14669"/>
      <sheetData sheetId="14670"/>
      <sheetData sheetId="14671"/>
      <sheetData sheetId="14672"/>
      <sheetData sheetId="14673"/>
      <sheetData sheetId="14674" refreshError="1"/>
      <sheetData sheetId="14675">
        <row r="9">
          <cell r="A9" t="str">
            <v>A</v>
          </cell>
        </row>
      </sheetData>
      <sheetData sheetId="14676">
        <row r="9">
          <cell r="A9" t="str">
            <v>A</v>
          </cell>
        </row>
      </sheetData>
      <sheetData sheetId="14677">
        <row r="9">
          <cell r="A9" t="str">
            <v>A</v>
          </cell>
        </row>
      </sheetData>
      <sheetData sheetId="14678">
        <row r="9">
          <cell r="A9" t="str">
            <v>A</v>
          </cell>
        </row>
      </sheetData>
      <sheetData sheetId="14679">
        <row r="9">
          <cell r="A9" t="str">
            <v>A</v>
          </cell>
        </row>
      </sheetData>
      <sheetData sheetId="14680">
        <row r="9">
          <cell r="A9" t="str">
            <v>A</v>
          </cell>
        </row>
      </sheetData>
      <sheetData sheetId="14681">
        <row r="9">
          <cell r="A9" t="str">
            <v>A</v>
          </cell>
        </row>
      </sheetData>
      <sheetData sheetId="14682"/>
      <sheetData sheetId="14683" refreshError="1"/>
      <sheetData sheetId="14684" refreshError="1"/>
      <sheetData sheetId="14685">
        <row r="9">
          <cell r="A9" t="str">
            <v>A</v>
          </cell>
        </row>
      </sheetData>
      <sheetData sheetId="14686">
        <row r="9">
          <cell r="A9" t="str">
            <v>A</v>
          </cell>
        </row>
      </sheetData>
      <sheetData sheetId="14687">
        <row r="9">
          <cell r="A9" t="str">
            <v>A</v>
          </cell>
        </row>
      </sheetData>
      <sheetData sheetId="14688">
        <row r="9">
          <cell r="A9" t="str">
            <v>A</v>
          </cell>
        </row>
      </sheetData>
      <sheetData sheetId="14689">
        <row r="9">
          <cell r="A9" t="str">
            <v>A</v>
          </cell>
        </row>
      </sheetData>
      <sheetData sheetId="14690">
        <row r="9">
          <cell r="A9" t="str">
            <v>A</v>
          </cell>
        </row>
      </sheetData>
      <sheetData sheetId="14691">
        <row r="9">
          <cell r="A9" t="str">
            <v>A</v>
          </cell>
        </row>
      </sheetData>
      <sheetData sheetId="14692">
        <row r="9">
          <cell r="A9" t="str">
            <v>A</v>
          </cell>
        </row>
      </sheetData>
      <sheetData sheetId="14693">
        <row r="9">
          <cell r="A9" t="str">
            <v>A</v>
          </cell>
        </row>
      </sheetData>
      <sheetData sheetId="14694">
        <row r="9">
          <cell r="A9" t="str">
            <v>A</v>
          </cell>
        </row>
      </sheetData>
      <sheetData sheetId="14695">
        <row r="9">
          <cell r="A9" t="str">
            <v>A</v>
          </cell>
        </row>
      </sheetData>
      <sheetData sheetId="14696">
        <row r="9">
          <cell r="A9" t="str">
            <v>A</v>
          </cell>
        </row>
      </sheetData>
      <sheetData sheetId="14697">
        <row r="9">
          <cell r="A9" t="str">
            <v>A</v>
          </cell>
        </row>
      </sheetData>
      <sheetData sheetId="14698">
        <row r="9">
          <cell r="A9" t="str">
            <v>A</v>
          </cell>
        </row>
      </sheetData>
      <sheetData sheetId="14699">
        <row r="9">
          <cell r="A9" t="str">
            <v>A</v>
          </cell>
        </row>
      </sheetData>
      <sheetData sheetId="14700">
        <row r="9">
          <cell r="A9" t="str">
            <v>A</v>
          </cell>
        </row>
      </sheetData>
      <sheetData sheetId="14701">
        <row r="9">
          <cell r="A9" t="str">
            <v>A</v>
          </cell>
        </row>
      </sheetData>
      <sheetData sheetId="14702">
        <row r="9">
          <cell r="A9" t="str">
            <v>A</v>
          </cell>
        </row>
      </sheetData>
      <sheetData sheetId="14703">
        <row r="9">
          <cell r="A9" t="str">
            <v>A</v>
          </cell>
        </row>
      </sheetData>
      <sheetData sheetId="14704">
        <row r="9">
          <cell r="A9" t="str">
            <v>A</v>
          </cell>
        </row>
      </sheetData>
      <sheetData sheetId="14705">
        <row r="9">
          <cell r="A9" t="str">
            <v>A</v>
          </cell>
        </row>
      </sheetData>
      <sheetData sheetId="14706">
        <row r="9">
          <cell r="A9" t="str">
            <v>A</v>
          </cell>
        </row>
      </sheetData>
      <sheetData sheetId="14707">
        <row r="9">
          <cell r="A9" t="str">
            <v>A</v>
          </cell>
        </row>
      </sheetData>
      <sheetData sheetId="14708">
        <row r="9">
          <cell r="A9" t="str">
            <v>A</v>
          </cell>
        </row>
      </sheetData>
      <sheetData sheetId="14709">
        <row r="9">
          <cell r="A9" t="str">
            <v>A</v>
          </cell>
        </row>
      </sheetData>
      <sheetData sheetId="14710">
        <row r="9">
          <cell r="A9" t="str">
            <v>A</v>
          </cell>
        </row>
      </sheetData>
      <sheetData sheetId="14711">
        <row r="9">
          <cell r="A9" t="str">
            <v>A</v>
          </cell>
        </row>
      </sheetData>
      <sheetData sheetId="14712">
        <row r="9">
          <cell r="A9" t="str">
            <v>A</v>
          </cell>
        </row>
      </sheetData>
      <sheetData sheetId="14713">
        <row r="9">
          <cell r="A9" t="str">
            <v>A</v>
          </cell>
        </row>
      </sheetData>
      <sheetData sheetId="14714">
        <row r="9">
          <cell r="A9" t="str">
            <v>A</v>
          </cell>
        </row>
      </sheetData>
      <sheetData sheetId="14715">
        <row r="9">
          <cell r="A9" t="str">
            <v>A</v>
          </cell>
        </row>
      </sheetData>
      <sheetData sheetId="14716">
        <row r="9">
          <cell r="A9" t="str">
            <v>A</v>
          </cell>
        </row>
      </sheetData>
      <sheetData sheetId="14717">
        <row r="9">
          <cell r="A9" t="str">
            <v>A</v>
          </cell>
        </row>
      </sheetData>
      <sheetData sheetId="14718">
        <row r="9">
          <cell r="A9" t="str">
            <v>A</v>
          </cell>
        </row>
      </sheetData>
      <sheetData sheetId="14719">
        <row r="9">
          <cell r="A9" t="str">
            <v>A</v>
          </cell>
        </row>
      </sheetData>
      <sheetData sheetId="14720">
        <row r="9">
          <cell r="A9" t="str">
            <v>A</v>
          </cell>
        </row>
      </sheetData>
      <sheetData sheetId="14721">
        <row r="9">
          <cell r="A9" t="str">
            <v>A</v>
          </cell>
        </row>
      </sheetData>
      <sheetData sheetId="14722">
        <row r="9">
          <cell r="A9" t="str">
            <v>A</v>
          </cell>
        </row>
      </sheetData>
      <sheetData sheetId="14723">
        <row r="9">
          <cell r="A9" t="str">
            <v>A</v>
          </cell>
        </row>
      </sheetData>
      <sheetData sheetId="14724">
        <row r="9">
          <cell r="A9" t="str">
            <v>A</v>
          </cell>
        </row>
      </sheetData>
      <sheetData sheetId="14725">
        <row r="9">
          <cell r="A9" t="str">
            <v>A</v>
          </cell>
        </row>
      </sheetData>
      <sheetData sheetId="14726">
        <row r="9">
          <cell r="A9" t="str">
            <v>A</v>
          </cell>
        </row>
      </sheetData>
      <sheetData sheetId="14727">
        <row r="9">
          <cell r="A9" t="str">
            <v>A</v>
          </cell>
        </row>
      </sheetData>
      <sheetData sheetId="14728">
        <row r="9">
          <cell r="A9" t="str">
            <v>A</v>
          </cell>
        </row>
      </sheetData>
      <sheetData sheetId="14729">
        <row r="9">
          <cell r="A9" t="str">
            <v>A</v>
          </cell>
        </row>
      </sheetData>
      <sheetData sheetId="14730">
        <row r="9">
          <cell r="A9" t="str">
            <v>A</v>
          </cell>
        </row>
      </sheetData>
      <sheetData sheetId="14731">
        <row r="9">
          <cell r="A9" t="str">
            <v>A</v>
          </cell>
        </row>
      </sheetData>
      <sheetData sheetId="14732">
        <row r="9">
          <cell r="A9" t="str">
            <v>A</v>
          </cell>
        </row>
      </sheetData>
      <sheetData sheetId="14733">
        <row r="9">
          <cell r="A9" t="str">
            <v>A</v>
          </cell>
        </row>
      </sheetData>
      <sheetData sheetId="14734">
        <row r="9">
          <cell r="A9" t="str">
            <v>A</v>
          </cell>
        </row>
      </sheetData>
      <sheetData sheetId="14735">
        <row r="9">
          <cell r="A9" t="str">
            <v>A</v>
          </cell>
        </row>
      </sheetData>
      <sheetData sheetId="14736">
        <row r="9">
          <cell r="A9" t="str">
            <v>A</v>
          </cell>
        </row>
      </sheetData>
      <sheetData sheetId="14737">
        <row r="9">
          <cell r="A9" t="str">
            <v>A</v>
          </cell>
        </row>
      </sheetData>
      <sheetData sheetId="14738">
        <row r="9">
          <cell r="A9" t="str">
            <v>A</v>
          </cell>
        </row>
      </sheetData>
      <sheetData sheetId="14739">
        <row r="9">
          <cell r="A9" t="str">
            <v>A</v>
          </cell>
        </row>
      </sheetData>
      <sheetData sheetId="14740">
        <row r="9">
          <cell r="A9" t="str">
            <v>A</v>
          </cell>
        </row>
      </sheetData>
      <sheetData sheetId="14741">
        <row r="9">
          <cell r="A9" t="str">
            <v>A</v>
          </cell>
        </row>
      </sheetData>
      <sheetData sheetId="14742">
        <row r="9">
          <cell r="A9" t="str">
            <v>A</v>
          </cell>
        </row>
      </sheetData>
      <sheetData sheetId="14743">
        <row r="9">
          <cell r="A9" t="str">
            <v>A</v>
          </cell>
        </row>
      </sheetData>
      <sheetData sheetId="14744">
        <row r="9">
          <cell r="A9" t="str">
            <v>A</v>
          </cell>
        </row>
      </sheetData>
      <sheetData sheetId="14745">
        <row r="9">
          <cell r="A9" t="str">
            <v>A</v>
          </cell>
        </row>
      </sheetData>
      <sheetData sheetId="14746">
        <row r="9">
          <cell r="A9" t="str">
            <v>A</v>
          </cell>
        </row>
      </sheetData>
      <sheetData sheetId="14747">
        <row r="9">
          <cell r="A9" t="str">
            <v>A</v>
          </cell>
        </row>
      </sheetData>
      <sheetData sheetId="14748">
        <row r="9">
          <cell r="A9" t="str">
            <v>A</v>
          </cell>
        </row>
      </sheetData>
      <sheetData sheetId="14749">
        <row r="9">
          <cell r="A9" t="str">
            <v>A</v>
          </cell>
        </row>
      </sheetData>
      <sheetData sheetId="14750">
        <row r="9">
          <cell r="A9" t="str">
            <v>A</v>
          </cell>
        </row>
      </sheetData>
      <sheetData sheetId="14751">
        <row r="9">
          <cell r="A9" t="str">
            <v>A</v>
          </cell>
        </row>
      </sheetData>
      <sheetData sheetId="14752">
        <row r="9">
          <cell r="A9" t="str">
            <v>A</v>
          </cell>
        </row>
      </sheetData>
      <sheetData sheetId="14753">
        <row r="9">
          <cell r="A9" t="str">
            <v>A</v>
          </cell>
        </row>
      </sheetData>
      <sheetData sheetId="14754">
        <row r="9">
          <cell r="A9" t="str">
            <v>A</v>
          </cell>
        </row>
      </sheetData>
      <sheetData sheetId="14755">
        <row r="9">
          <cell r="A9" t="str">
            <v>A</v>
          </cell>
        </row>
      </sheetData>
      <sheetData sheetId="14756">
        <row r="9">
          <cell r="A9" t="str">
            <v>A</v>
          </cell>
        </row>
      </sheetData>
      <sheetData sheetId="14757">
        <row r="9">
          <cell r="A9" t="str">
            <v>A</v>
          </cell>
        </row>
      </sheetData>
      <sheetData sheetId="14758">
        <row r="9">
          <cell r="A9" t="str">
            <v>A</v>
          </cell>
        </row>
      </sheetData>
      <sheetData sheetId="14759">
        <row r="9">
          <cell r="A9" t="str">
            <v>A</v>
          </cell>
        </row>
      </sheetData>
      <sheetData sheetId="14760">
        <row r="9">
          <cell r="A9" t="str">
            <v>A</v>
          </cell>
        </row>
      </sheetData>
      <sheetData sheetId="14761">
        <row r="9">
          <cell r="A9" t="str">
            <v>A</v>
          </cell>
        </row>
      </sheetData>
      <sheetData sheetId="14762">
        <row r="9">
          <cell r="A9" t="str">
            <v>A</v>
          </cell>
        </row>
      </sheetData>
      <sheetData sheetId="14763">
        <row r="9">
          <cell r="A9" t="str">
            <v>A</v>
          </cell>
        </row>
      </sheetData>
      <sheetData sheetId="14764">
        <row r="9">
          <cell r="A9" t="str">
            <v>A</v>
          </cell>
        </row>
      </sheetData>
      <sheetData sheetId="14765">
        <row r="9">
          <cell r="A9" t="str">
            <v>A</v>
          </cell>
        </row>
      </sheetData>
      <sheetData sheetId="14766">
        <row r="9">
          <cell r="A9" t="str">
            <v>A</v>
          </cell>
        </row>
      </sheetData>
      <sheetData sheetId="14767">
        <row r="9">
          <cell r="A9" t="str">
            <v>A</v>
          </cell>
        </row>
      </sheetData>
      <sheetData sheetId="14768">
        <row r="9">
          <cell r="A9" t="str">
            <v>A</v>
          </cell>
        </row>
      </sheetData>
      <sheetData sheetId="14769">
        <row r="9">
          <cell r="A9" t="str">
            <v>A</v>
          </cell>
        </row>
      </sheetData>
      <sheetData sheetId="14770">
        <row r="9">
          <cell r="A9" t="str">
            <v>A</v>
          </cell>
        </row>
      </sheetData>
      <sheetData sheetId="14771">
        <row r="9">
          <cell r="A9" t="str">
            <v>A</v>
          </cell>
        </row>
      </sheetData>
      <sheetData sheetId="14772">
        <row r="9">
          <cell r="A9" t="str">
            <v>A</v>
          </cell>
        </row>
      </sheetData>
      <sheetData sheetId="14773">
        <row r="9">
          <cell r="A9" t="str">
            <v>A</v>
          </cell>
        </row>
      </sheetData>
      <sheetData sheetId="14774">
        <row r="9">
          <cell r="A9" t="str">
            <v>A</v>
          </cell>
        </row>
      </sheetData>
      <sheetData sheetId="14775">
        <row r="9">
          <cell r="A9" t="str">
            <v>A</v>
          </cell>
        </row>
      </sheetData>
      <sheetData sheetId="14776">
        <row r="9">
          <cell r="A9" t="str">
            <v>A</v>
          </cell>
        </row>
      </sheetData>
      <sheetData sheetId="14777">
        <row r="9">
          <cell r="A9" t="str">
            <v>A</v>
          </cell>
        </row>
      </sheetData>
      <sheetData sheetId="14778">
        <row r="9">
          <cell r="A9" t="str">
            <v>A</v>
          </cell>
        </row>
      </sheetData>
      <sheetData sheetId="14779">
        <row r="9">
          <cell r="A9" t="str">
            <v>A</v>
          </cell>
        </row>
      </sheetData>
      <sheetData sheetId="14780">
        <row r="9">
          <cell r="A9" t="str">
            <v>A</v>
          </cell>
        </row>
      </sheetData>
      <sheetData sheetId="14781">
        <row r="9">
          <cell r="A9" t="str">
            <v>A</v>
          </cell>
        </row>
      </sheetData>
      <sheetData sheetId="14782">
        <row r="9">
          <cell r="A9" t="str">
            <v>A</v>
          </cell>
        </row>
      </sheetData>
      <sheetData sheetId="14783">
        <row r="9">
          <cell r="A9" t="str">
            <v>A</v>
          </cell>
        </row>
      </sheetData>
      <sheetData sheetId="14784">
        <row r="9">
          <cell r="A9" t="str">
            <v>A</v>
          </cell>
        </row>
      </sheetData>
      <sheetData sheetId="14785">
        <row r="9">
          <cell r="A9" t="str">
            <v>A</v>
          </cell>
        </row>
      </sheetData>
      <sheetData sheetId="14786">
        <row r="9">
          <cell r="A9" t="str">
            <v>A</v>
          </cell>
        </row>
      </sheetData>
      <sheetData sheetId="14787">
        <row r="9">
          <cell r="A9" t="str">
            <v>A</v>
          </cell>
        </row>
      </sheetData>
      <sheetData sheetId="14788">
        <row r="9">
          <cell r="A9" t="str">
            <v>A</v>
          </cell>
        </row>
      </sheetData>
      <sheetData sheetId="14789">
        <row r="9">
          <cell r="A9" t="str">
            <v>A</v>
          </cell>
        </row>
      </sheetData>
      <sheetData sheetId="14790">
        <row r="9">
          <cell r="A9" t="str">
            <v>A</v>
          </cell>
        </row>
      </sheetData>
      <sheetData sheetId="14791">
        <row r="9">
          <cell r="A9" t="str">
            <v>A</v>
          </cell>
        </row>
      </sheetData>
      <sheetData sheetId="14792">
        <row r="9">
          <cell r="A9" t="str">
            <v>A</v>
          </cell>
        </row>
      </sheetData>
      <sheetData sheetId="14793">
        <row r="9">
          <cell r="A9" t="str">
            <v>A</v>
          </cell>
        </row>
      </sheetData>
      <sheetData sheetId="14794">
        <row r="9">
          <cell r="A9" t="str">
            <v>A</v>
          </cell>
        </row>
      </sheetData>
      <sheetData sheetId="14795">
        <row r="9">
          <cell r="A9" t="str">
            <v>A</v>
          </cell>
        </row>
      </sheetData>
      <sheetData sheetId="14796">
        <row r="9">
          <cell r="A9" t="str">
            <v>A</v>
          </cell>
        </row>
      </sheetData>
      <sheetData sheetId="14797">
        <row r="9">
          <cell r="A9" t="str">
            <v>A</v>
          </cell>
        </row>
      </sheetData>
      <sheetData sheetId="14798">
        <row r="9">
          <cell r="A9" t="str">
            <v>A</v>
          </cell>
        </row>
      </sheetData>
      <sheetData sheetId="14799">
        <row r="9">
          <cell r="A9" t="str">
            <v>A</v>
          </cell>
        </row>
      </sheetData>
      <sheetData sheetId="14800">
        <row r="9">
          <cell r="A9" t="str">
            <v>A</v>
          </cell>
        </row>
      </sheetData>
      <sheetData sheetId="14801">
        <row r="9">
          <cell r="A9" t="str">
            <v>A</v>
          </cell>
        </row>
      </sheetData>
      <sheetData sheetId="14802">
        <row r="9">
          <cell r="A9" t="str">
            <v>A</v>
          </cell>
        </row>
      </sheetData>
      <sheetData sheetId="14803">
        <row r="9">
          <cell r="A9" t="str">
            <v>A</v>
          </cell>
        </row>
      </sheetData>
      <sheetData sheetId="14804">
        <row r="9">
          <cell r="A9" t="str">
            <v>A</v>
          </cell>
        </row>
      </sheetData>
      <sheetData sheetId="14805">
        <row r="9">
          <cell r="A9" t="str">
            <v>A</v>
          </cell>
        </row>
      </sheetData>
      <sheetData sheetId="14806">
        <row r="9">
          <cell r="A9" t="str">
            <v>A</v>
          </cell>
        </row>
      </sheetData>
      <sheetData sheetId="14807">
        <row r="9">
          <cell r="A9" t="str">
            <v>A</v>
          </cell>
        </row>
      </sheetData>
      <sheetData sheetId="14808">
        <row r="9">
          <cell r="A9" t="str">
            <v>A</v>
          </cell>
        </row>
      </sheetData>
      <sheetData sheetId="14809">
        <row r="9">
          <cell r="A9" t="str">
            <v>A</v>
          </cell>
        </row>
      </sheetData>
      <sheetData sheetId="14810">
        <row r="9">
          <cell r="A9" t="str">
            <v>A</v>
          </cell>
        </row>
      </sheetData>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ow r="9">
          <cell r="A9" t="str">
            <v>A</v>
          </cell>
        </row>
      </sheetData>
      <sheetData sheetId="14820">
        <row r="9">
          <cell r="A9" t="str">
            <v>A</v>
          </cell>
        </row>
      </sheetData>
      <sheetData sheetId="14821">
        <row r="9">
          <cell r="A9" t="str">
            <v>A</v>
          </cell>
        </row>
      </sheetData>
      <sheetData sheetId="14822">
        <row r="9">
          <cell r="A9" t="str">
            <v>A</v>
          </cell>
        </row>
      </sheetData>
      <sheetData sheetId="14823">
        <row r="9">
          <cell r="A9" t="str">
            <v>A</v>
          </cell>
        </row>
      </sheetData>
      <sheetData sheetId="14824">
        <row r="9">
          <cell r="A9" t="str">
            <v>A</v>
          </cell>
        </row>
      </sheetData>
      <sheetData sheetId="14825">
        <row r="9">
          <cell r="A9" t="str">
            <v>A</v>
          </cell>
        </row>
      </sheetData>
      <sheetData sheetId="14826">
        <row r="9">
          <cell r="A9" t="str">
            <v>A</v>
          </cell>
        </row>
      </sheetData>
      <sheetData sheetId="14827" refreshError="1"/>
      <sheetData sheetId="14828"/>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ow r="9">
          <cell r="A9" t="str">
            <v>A</v>
          </cell>
        </row>
      </sheetData>
      <sheetData sheetId="14838" refreshError="1"/>
      <sheetData sheetId="14839">
        <row r="9">
          <cell r="A9" t="str">
            <v>A</v>
          </cell>
        </row>
      </sheetData>
      <sheetData sheetId="14840" refreshError="1"/>
      <sheetData sheetId="14841" refreshError="1"/>
      <sheetData sheetId="14842" refreshError="1"/>
      <sheetData sheetId="14843" refreshError="1"/>
      <sheetData sheetId="14844" refreshError="1"/>
      <sheetData sheetId="14845" refreshError="1"/>
      <sheetData sheetId="14846"/>
      <sheetData sheetId="14847"/>
      <sheetData sheetId="14848"/>
      <sheetData sheetId="14849"/>
      <sheetData sheetId="14850">
        <row r="9">
          <cell r="A9" t="str">
            <v>A</v>
          </cell>
        </row>
      </sheetData>
      <sheetData sheetId="14851">
        <row r="9">
          <cell r="A9" t="str">
            <v>A</v>
          </cell>
        </row>
      </sheetData>
      <sheetData sheetId="14852">
        <row r="9">
          <cell r="A9" t="str">
            <v>A</v>
          </cell>
        </row>
      </sheetData>
      <sheetData sheetId="14853">
        <row r="9">
          <cell r="A9" t="str">
            <v>A</v>
          </cell>
        </row>
      </sheetData>
      <sheetData sheetId="14854">
        <row r="9">
          <cell r="A9" t="str">
            <v>A</v>
          </cell>
        </row>
      </sheetData>
      <sheetData sheetId="14855" refreshError="1"/>
      <sheetData sheetId="14856">
        <row r="9">
          <cell r="A9" t="str">
            <v>A</v>
          </cell>
        </row>
      </sheetData>
      <sheetData sheetId="14857">
        <row r="9">
          <cell r="A9" t="str">
            <v>A</v>
          </cell>
        </row>
      </sheetData>
      <sheetData sheetId="14858">
        <row r="9">
          <cell r="A9" t="str">
            <v>A</v>
          </cell>
        </row>
      </sheetData>
      <sheetData sheetId="14859">
        <row r="9">
          <cell r="A9" t="str">
            <v>A</v>
          </cell>
        </row>
      </sheetData>
      <sheetData sheetId="14860">
        <row r="9">
          <cell r="A9" t="str">
            <v>A</v>
          </cell>
        </row>
      </sheetData>
      <sheetData sheetId="14861">
        <row r="9">
          <cell r="A9" t="str">
            <v>A</v>
          </cell>
        </row>
      </sheetData>
      <sheetData sheetId="14862">
        <row r="9">
          <cell r="A9" t="str">
            <v>A</v>
          </cell>
        </row>
      </sheetData>
      <sheetData sheetId="14863">
        <row r="9">
          <cell r="A9" t="str">
            <v>A</v>
          </cell>
        </row>
      </sheetData>
      <sheetData sheetId="14864">
        <row r="9">
          <cell r="A9" t="str">
            <v>A</v>
          </cell>
        </row>
      </sheetData>
      <sheetData sheetId="14865">
        <row r="9">
          <cell r="A9" t="str">
            <v>A</v>
          </cell>
        </row>
      </sheetData>
      <sheetData sheetId="14866">
        <row r="9">
          <cell r="A9" t="str">
            <v>A</v>
          </cell>
        </row>
      </sheetData>
      <sheetData sheetId="14867">
        <row r="9">
          <cell r="A9" t="str">
            <v>A</v>
          </cell>
        </row>
      </sheetData>
      <sheetData sheetId="14868">
        <row r="9">
          <cell r="A9" t="str">
            <v>A</v>
          </cell>
        </row>
      </sheetData>
      <sheetData sheetId="14869">
        <row r="9">
          <cell r="A9" t="str">
            <v>A</v>
          </cell>
        </row>
      </sheetData>
      <sheetData sheetId="14870">
        <row r="9">
          <cell r="A9" t="str">
            <v>A</v>
          </cell>
        </row>
      </sheetData>
      <sheetData sheetId="14871">
        <row r="9">
          <cell r="A9" t="str">
            <v>A</v>
          </cell>
        </row>
      </sheetData>
      <sheetData sheetId="14872">
        <row r="9">
          <cell r="A9" t="str">
            <v>A</v>
          </cell>
        </row>
      </sheetData>
      <sheetData sheetId="14873">
        <row r="9">
          <cell r="A9" t="str">
            <v>A</v>
          </cell>
        </row>
      </sheetData>
      <sheetData sheetId="14874">
        <row r="9">
          <cell r="A9" t="str">
            <v>A</v>
          </cell>
        </row>
      </sheetData>
      <sheetData sheetId="14875">
        <row r="9">
          <cell r="A9" t="str">
            <v>A</v>
          </cell>
        </row>
      </sheetData>
      <sheetData sheetId="14876">
        <row r="9">
          <cell r="A9" t="str">
            <v>A</v>
          </cell>
        </row>
      </sheetData>
      <sheetData sheetId="14877">
        <row r="9">
          <cell r="A9" t="str">
            <v>A</v>
          </cell>
        </row>
      </sheetData>
      <sheetData sheetId="14878">
        <row r="9">
          <cell r="A9" t="str">
            <v>A</v>
          </cell>
        </row>
      </sheetData>
      <sheetData sheetId="14879">
        <row r="9">
          <cell r="A9" t="str">
            <v>A</v>
          </cell>
        </row>
      </sheetData>
      <sheetData sheetId="14880">
        <row r="9">
          <cell r="A9" t="str">
            <v>A</v>
          </cell>
        </row>
      </sheetData>
      <sheetData sheetId="14881">
        <row r="9">
          <cell r="A9" t="str">
            <v>A</v>
          </cell>
        </row>
      </sheetData>
      <sheetData sheetId="14882">
        <row r="9">
          <cell r="A9" t="str">
            <v>A</v>
          </cell>
        </row>
      </sheetData>
      <sheetData sheetId="14883">
        <row r="9">
          <cell r="A9" t="str">
            <v>A</v>
          </cell>
        </row>
      </sheetData>
      <sheetData sheetId="14884">
        <row r="9">
          <cell r="A9" t="str">
            <v>A</v>
          </cell>
        </row>
      </sheetData>
      <sheetData sheetId="14885">
        <row r="9">
          <cell r="A9" t="str">
            <v>A</v>
          </cell>
        </row>
      </sheetData>
      <sheetData sheetId="14886">
        <row r="9">
          <cell r="A9" t="str">
            <v>A</v>
          </cell>
        </row>
      </sheetData>
      <sheetData sheetId="14887">
        <row r="9">
          <cell r="A9" t="str">
            <v>A</v>
          </cell>
        </row>
      </sheetData>
      <sheetData sheetId="14888">
        <row r="9">
          <cell r="A9" t="str">
            <v>A</v>
          </cell>
        </row>
      </sheetData>
      <sheetData sheetId="14889">
        <row r="9">
          <cell r="A9" t="str">
            <v>A</v>
          </cell>
        </row>
      </sheetData>
      <sheetData sheetId="14890">
        <row r="9">
          <cell r="A9" t="str">
            <v>A</v>
          </cell>
        </row>
      </sheetData>
      <sheetData sheetId="14891">
        <row r="9">
          <cell r="A9" t="str">
            <v>A</v>
          </cell>
        </row>
      </sheetData>
      <sheetData sheetId="14892">
        <row r="9">
          <cell r="A9" t="str">
            <v>A</v>
          </cell>
        </row>
      </sheetData>
      <sheetData sheetId="14893">
        <row r="9">
          <cell r="A9" t="str">
            <v>A</v>
          </cell>
        </row>
      </sheetData>
      <sheetData sheetId="14894">
        <row r="9">
          <cell r="A9" t="str">
            <v>A</v>
          </cell>
        </row>
      </sheetData>
      <sheetData sheetId="14895">
        <row r="9">
          <cell r="A9" t="str">
            <v>A</v>
          </cell>
        </row>
      </sheetData>
      <sheetData sheetId="14896">
        <row r="9">
          <cell r="A9" t="str">
            <v>A</v>
          </cell>
        </row>
      </sheetData>
      <sheetData sheetId="14897">
        <row r="9">
          <cell r="A9" t="str">
            <v>A</v>
          </cell>
        </row>
      </sheetData>
      <sheetData sheetId="14898">
        <row r="9">
          <cell r="A9" t="str">
            <v>A</v>
          </cell>
        </row>
      </sheetData>
      <sheetData sheetId="14899">
        <row r="9">
          <cell r="A9" t="str">
            <v>A</v>
          </cell>
        </row>
      </sheetData>
      <sheetData sheetId="14900">
        <row r="9">
          <cell r="A9" t="str">
            <v>A</v>
          </cell>
        </row>
      </sheetData>
      <sheetData sheetId="14901">
        <row r="9">
          <cell r="A9" t="str">
            <v>A</v>
          </cell>
        </row>
      </sheetData>
      <sheetData sheetId="14902">
        <row r="9">
          <cell r="A9" t="str">
            <v>A</v>
          </cell>
        </row>
      </sheetData>
      <sheetData sheetId="14903">
        <row r="9">
          <cell r="A9" t="str">
            <v>A</v>
          </cell>
        </row>
      </sheetData>
      <sheetData sheetId="14904">
        <row r="9">
          <cell r="A9" t="str">
            <v>A</v>
          </cell>
        </row>
      </sheetData>
      <sheetData sheetId="14905">
        <row r="9">
          <cell r="A9" t="str">
            <v>A</v>
          </cell>
        </row>
      </sheetData>
      <sheetData sheetId="14906">
        <row r="9">
          <cell r="A9" t="str">
            <v>A</v>
          </cell>
        </row>
      </sheetData>
      <sheetData sheetId="14907">
        <row r="9">
          <cell r="A9" t="str">
            <v>A</v>
          </cell>
        </row>
      </sheetData>
      <sheetData sheetId="14908">
        <row r="9">
          <cell r="A9" t="str">
            <v>A</v>
          </cell>
        </row>
      </sheetData>
      <sheetData sheetId="14909">
        <row r="9">
          <cell r="A9" t="str">
            <v>A</v>
          </cell>
        </row>
      </sheetData>
      <sheetData sheetId="14910">
        <row r="9">
          <cell r="A9" t="str">
            <v>A</v>
          </cell>
        </row>
      </sheetData>
      <sheetData sheetId="14911">
        <row r="9">
          <cell r="A9" t="str">
            <v>A</v>
          </cell>
        </row>
      </sheetData>
      <sheetData sheetId="14912">
        <row r="9">
          <cell r="A9" t="str">
            <v>A</v>
          </cell>
        </row>
      </sheetData>
      <sheetData sheetId="14913">
        <row r="9">
          <cell r="A9" t="str">
            <v>A</v>
          </cell>
        </row>
      </sheetData>
      <sheetData sheetId="14914">
        <row r="9">
          <cell r="A9" t="str">
            <v>A</v>
          </cell>
        </row>
      </sheetData>
      <sheetData sheetId="14915">
        <row r="9">
          <cell r="A9" t="str">
            <v>A</v>
          </cell>
        </row>
      </sheetData>
      <sheetData sheetId="14916">
        <row r="9">
          <cell r="A9" t="str">
            <v>A</v>
          </cell>
        </row>
      </sheetData>
      <sheetData sheetId="14917">
        <row r="9">
          <cell r="A9" t="str">
            <v>A</v>
          </cell>
        </row>
      </sheetData>
      <sheetData sheetId="14918">
        <row r="9">
          <cell r="A9" t="str">
            <v>A</v>
          </cell>
        </row>
      </sheetData>
      <sheetData sheetId="14919">
        <row r="9">
          <cell r="A9" t="str">
            <v>A</v>
          </cell>
        </row>
      </sheetData>
      <sheetData sheetId="14920">
        <row r="9">
          <cell r="A9" t="str">
            <v>A</v>
          </cell>
        </row>
      </sheetData>
      <sheetData sheetId="14921">
        <row r="9">
          <cell r="A9" t="str">
            <v>A</v>
          </cell>
        </row>
      </sheetData>
      <sheetData sheetId="14922">
        <row r="9">
          <cell r="A9" t="str">
            <v>A</v>
          </cell>
        </row>
      </sheetData>
      <sheetData sheetId="14923">
        <row r="9">
          <cell r="A9" t="str">
            <v>A</v>
          </cell>
        </row>
      </sheetData>
      <sheetData sheetId="14924">
        <row r="9">
          <cell r="A9" t="str">
            <v>A</v>
          </cell>
        </row>
      </sheetData>
      <sheetData sheetId="14925">
        <row r="9">
          <cell r="A9" t="str">
            <v>A</v>
          </cell>
        </row>
      </sheetData>
      <sheetData sheetId="14926">
        <row r="9">
          <cell r="A9" t="str">
            <v>A</v>
          </cell>
        </row>
      </sheetData>
      <sheetData sheetId="14927">
        <row r="9">
          <cell r="A9" t="str">
            <v>A</v>
          </cell>
        </row>
      </sheetData>
      <sheetData sheetId="14928">
        <row r="9">
          <cell r="A9" t="str">
            <v>A</v>
          </cell>
        </row>
      </sheetData>
      <sheetData sheetId="14929">
        <row r="9">
          <cell r="A9" t="str">
            <v>A</v>
          </cell>
        </row>
      </sheetData>
      <sheetData sheetId="14930">
        <row r="9">
          <cell r="A9" t="str">
            <v>A</v>
          </cell>
        </row>
      </sheetData>
      <sheetData sheetId="14931">
        <row r="9">
          <cell r="A9" t="str">
            <v>A</v>
          </cell>
        </row>
      </sheetData>
      <sheetData sheetId="14932">
        <row r="9">
          <cell r="A9" t="str">
            <v>A</v>
          </cell>
        </row>
      </sheetData>
      <sheetData sheetId="14933">
        <row r="9">
          <cell r="A9" t="str">
            <v>A</v>
          </cell>
        </row>
      </sheetData>
      <sheetData sheetId="14934">
        <row r="9">
          <cell r="A9" t="str">
            <v>A</v>
          </cell>
        </row>
      </sheetData>
      <sheetData sheetId="14935">
        <row r="9">
          <cell r="A9" t="str">
            <v>A</v>
          </cell>
        </row>
      </sheetData>
      <sheetData sheetId="14936">
        <row r="9">
          <cell r="A9" t="str">
            <v>A</v>
          </cell>
        </row>
      </sheetData>
      <sheetData sheetId="14937">
        <row r="9">
          <cell r="A9" t="str">
            <v>A</v>
          </cell>
        </row>
      </sheetData>
      <sheetData sheetId="14938">
        <row r="9">
          <cell r="A9" t="str">
            <v>A</v>
          </cell>
        </row>
      </sheetData>
      <sheetData sheetId="14939">
        <row r="9">
          <cell r="A9" t="str">
            <v>A</v>
          </cell>
        </row>
      </sheetData>
      <sheetData sheetId="14940">
        <row r="9">
          <cell r="A9" t="str">
            <v>A</v>
          </cell>
        </row>
      </sheetData>
      <sheetData sheetId="14941">
        <row r="9">
          <cell r="A9" t="str">
            <v>A</v>
          </cell>
        </row>
      </sheetData>
      <sheetData sheetId="14942">
        <row r="9">
          <cell r="A9" t="str">
            <v>A</v>
          </cell>
        </row>
      </sheetData>
      <sheetData sheetId="14943">
        <row r="9">
          <cell r="A9" t="str">
            <v>A</v>
          </cell>
        </row>
      </sheetData>
      <sheetData sheetId="14944">
        <row r="9">
          <cell r="A9" t="str">
            <v>A</v>
          </cell>
        </row>
      </sheetData>
      <sheetData sheetId="14945">
        <row r="9">
          <cell r="A9" t="str">
            <v>A</v>
          </cell>
        </row>
      </sheetData>
      <sheetData sheetId="14946">
        <row r="9">
          <cell r="A9" t="str">
            <v>A</v>
          </cell>
        </row>
      </sheetData>
      <sheetData sheetId="14947">
        <row r="9">
          <cell r="A9" t="str">
            <v>A</v>
          </cell>
        </row>
      </sheetData>
      <sheetData sheetId="14948">
        <row r="9">
          <cell r="A9" t="str">
            <v>A</v>
          </cell>
        </row>
      </sheetData>
      <sheetData sheetId="14949">
        <row r="9">
          <cell r="A9" t="str">
            <v>A</v>
          </cell>
        </row>
      </sheetData>
      <sheetData sheetId="14950">
        <row r="9">
          <cell r="A9" t="str">
            <v>A</v>
          </cell>
        </row>
      </sheetData>
      <sheetData sheetId="14951">
        <row r="9">
          <cell r="A9" t="str">
            <v>A</v>
          </cell>
        </row>
      </sheetData>
      <sheetData sheetId="14952">
        <row r="9">
          <cell r="A9" t="str">
            <v>A</v>
          </cell>
        </row>
      </sheetData>
      <sheetData sheetId="14953">
        <row r="9">
          <cell r="A9" t="str">
            <v>A</v>
          </cell>
        </row>
      </sheetData>
      <sheetData sheetId="14954">
        <row r="9">
          <cell r="A9" t="str">
            <v>A</v>
          </cell>
        </row>
      </sheetData>
      <sheetData sheetId="14955">
        <row r="9">
          <cell r="A9" t="str">
            <v>A</v>
          </cell>
        </row>
      </sheetData>
      <sheetData sheetId="14956">
        <row r="9">
          <cell r="A9" t="str">
            <v>A</v>
          </cell>
        </row>
      </sheetData>
      <sheetData sheetId="14957">
        <row r="9">
          <cell r="A9" t="str">
            <v>A</v>
          </cell>
        </row>
      </sheetData>
      <sheetData sheetId="14958">
        <row r="9">
          <cell r="A9" t="str">
            <v>A</v>
          </cell>
        </row>
      </sheetData>
      <sheetData sheetId="14959">
        <row r="9">
          <cell r="A9" t="str">
            <v>A</v>
          </cell>
        </row>
      </sheetData>
      <sheetData sheetId="14960">
        <row r="9">
          <cell r="A9" t="str">
            <v>A</v>
          </cell>
        </row>
      </sheetData>
      <sheetData sheetId="14961">
        <row r="9">
          <cell r="A9" t="str">
            <v>A</v>
          </cell>
        </row>
      </sheetData>
      <sheetData sheetId="14962">
        <row r="9">
          <cell r="A9" t="str">
            <v>A</v>
          </cell>
        </row>
      </sheetData>
      <sheetData sheetId="14963" refreshError="1"/>
      <sheetData sheetId="14964" refreshError="1"/>
      <sheetData sheetId="14965">
        <row r="9">
          <cell r="A9" t="str">
            <v>A</v>
          </cell>
        </row>
      </sheetData>
      <sheetData sheetId="14966" refreshError="1"/>
      <sheetData sheetId="14967">
        <row r="9">
          <cell r="A9" t="str">
            <v>A</v>
          </cell>
        </row>
      </sheetData>
      <sheetData sheetId="14968" refreshError="1"/>
      <sheetData sheetId="14969" refreshError="1"/>
      <sheetData sheetId="14970" refreshError="1"/>
      <sheetData sheetId="14971" refreshError="1"/>
      <sheetData sheetId="14972" refreshError="1"/>
      <sheetData sheetId="14973">
        <row r="9">
          <cell r="A9" t="str">
            <v>A</v>
          </cell>
        </row>
      </sheetData>
      <sheetData sheetId="14974" refreshError="1"/>
      <sheetData sheetId="14975" refreshError="1"/>
      <sheetData sheetId="14976" refreshError="1"/>
      <sheetData sheetId="14977" refreshError="1"/>
      <sheetData sheetId="14978">
        <row r="9">
          <cell r="A9" t="str">
            <v>A</v>
          </cell>
        </row>
      </sheetData>
      <sheetData sheetId="14979">
        <row r="9">
          <cell r="A9" t="str">
            <v>A</v>
          </cell>
        </row>
      </sheetData>
      <sheetData sheetId="14980">
        <row r="9">
          <cell r="A9" t="str">
            <v>A</v>
          </cell>
        </row>
      </sheetData>
      <sheetData sheetId="14981">
        <row r="9">
          <cell r="A9" t="str">
            <v>A</v>
          </cell>
        </row>
      </sheetData>
      <sheetData sheetId="14982">
        <row r="9">
          <cell r="A9" t="str">
            <v>A</v>
          </cell>
        </row>
      </sheetData>
      <sheetData sheetId="14983">
        <row r="9">
          <cell r="A9" t="str">
            <v>A</v>
          </cell>
        </row>
      </sheetData>
      <sheetData sheetId="14984">
        <row r="9">
          <cell r="A9" t="str">
            <v>A</v>
          </cell>
        </row>
      </sheetData>
      <sheetData sheetId="14985">
        <row r="9">
          <cell r="A9" t="str">
            <v>A</v>
          </cell>
        </row>
      </sheetData>
      <sheetData sheetId="14986">
        <row r="9">
          <cell r="A9" t="str">
            <v>A</v>
          </cell>
        </row>
      </sheetData>
      <sheetData sheetId="14987">
        <row r="9">
          <cell r="A9" t="str">
            <v>A</v>
          </cell>
        </row>
      </sheetData>
      <sheetData sheetId="14988">
        <row r="9">
          <cell r="A9" t="str">
            <v>A</v>
          </cell>
        </row>
      </sheetData>
      <sheetData sheetId="14989">
        <row r="9">
          <cell r="A9" t="str">
            <v>A</v>
          </cell>
        </row>
      </sheetData>
      <sheetData sheetId="14990">
        <row r="9">
          <cell r="A9" t="str">
            <v>A</v>
          </cell>
        </row>
      </sheetData>
      <sheetData sheetId="14991">
        <row r="9">
          <cell r="A9" t="str">
            <v>A</v>
          </cell>
        </row>
      </sheetData>
      <sheetData sheetId="14992">
        <row r="9">
          <cell r="A9" t="str">
            <v>A</v>
          </cell>
        </row>
      </sheetData>
      <sheetData sheetId="14993">
        <row r="9">
          <cell r="A9" t="str">
            <v>A</v>
          </cell>
        </row>
      </sheetData>
      <sheetData sheetId="14994">
        <row r="9">
          <cell r="A9" t="str">
            <v>A</v>
          </cell>
        </row>
      </sheetData>
      <sheetData sheetId="14995">
        <row r="9">
          <cell r="A9" t="str">
            <v>A</v>
          </cell>
        </row>
      </sheetData>
      <sheetData sheetId="14996">
        <row r="9">
          <cell r="A9" t="str">
            <v>A</v>
          </cell>
        </row>
      </sheetData>
      <sheetData sheetId="14997">
        <row r="9">
          <cell r="A9" t="str">
            <v>A</v>
          </cell>
        </row>
      </sheetData>
      <sheetData sheetId="14998">
        <row r="9">
          <cell r="A9" t="str">
            <v>A</v>
          </cell>
        </row>
      </sheetData>
      <sheetData sheetId="14999">
        <row r="9">
          <cell r="A9" t="str">
            <v>A</v>
          </cell>
        </row>
      </sheetData>
      <sheetData sheetId="15000">
        <row r="9">
          <cell r="A9" t="str">
            <v>A</v>
          </cell>
        </row>
      </sheetData>
      <sheetData sheetId="15001">
        <row r="9">
          <cell r="A9" t="str">
            <v>A</v>
          </cell>
        </row>
      </sheetData>
      <sheetData sheetId="15002">
        <row r="9">
          <cell r="A9" t="str">
            <v>A</v>
          </cell>
        </row>
      </sheetData>
      <sheetData sheetId="15003">
        <row r="9">
          <cell r="A9" t="str">
            <v>A</v>
          </cell>
        </row>
      </sheetData>
      <sheetData sheetId="15004">
        <row r="9">
          <cell r="A9" t="str">
            <v>A</v>
          </cell>
        </row>
      </sheetData>
      <sheetData sheetId="15005">
        <row r="9">
          <cell r="A9" t="str">
            <v>A</v>
          </cell>
        </row>
      </sheetData>
      <sheetData sheetId="15006">
        <row r="9">
          <cell r="A9" t="str">
            <v>A</v>
          </cell>
        </row>
      </sheetData>
      <sheetData sheetId="15007">
        <row r="9">
          <cell r="A9" t="str">
            <v>A</v>
          </cell>
        </row>
      </sheetData>
      <sheetData sheetId="15008">
        <row r="9">
          <cell r="A9" t="str">
            <v>A</v>
          </cell>
        </row>
      </sheetData>
      <sheetData sheetId="15009">
        <row r="9">
          <cell r="A9" t="str">
            <v>A</v>
          </cell>
        </row>
      </sheetData>
      <sheetData sheetId="15010">
        <row r="9">
          <cell r="A9" t="str">
            <v>A</v>
          </cell>
        </row>
      </sheetData>
      <sheetData sheetId="15011">
        <row r="9">
          <cell r="A9" t="str">
            <v>A</v>
          </cell>
        </row>
      </sheetData>
      <sheetData sheetId="15012">
        <row r="9">
          <cell r="A9" t="str">
            <v>A</v>
          </cell>
        </row>
      </sheetData>
      <sheetData sheetId="15013">
        <row r="9">
          <cell r="A9" t="str">
            <v>A</v>
          </cell>
        </row>
      </sheetData>
      <sheetData sheetId="15014">
        <row r="9">
          <cell r="A9" t="str">
            <v>A</v>
          </cell>
        </row>
      </sheetData>
      <sheetData sheetId="15015">
        <row r="9">
          <cell r="A9" t="str">
            <v>A</v>
          </cell>
        </row>
      </sheetData>
      <sheetData sheetId="15016">
        <row r="9">
          <cell r="A9" t="str">
            <v>A</v>
          </cell>
        </row>
      </sheetData>
      <sheetData sheetId="15017">
        <row r="9">
          <cell r="A9" t="str">
            <v>A</v>
          </cell>
        </row>
      </sheetData>
      <sheetData sheetId="15018">
        <row r="9">
          <cell r="A9" t="str">
            <v>A</v>
          </cell>
        </row>
      </sheetData>
      <sheetData sheetId="15019">
        <row r="9">
          <cell r="A9" t="str">
            <v>A</v>
          </cell>
        </row>
      </sheetData>
      <sheetData sheetId="15020">
        <row r="9">
          <cell r="A9" t="str">
            <v>A</v>
          </cell>
        </row>
      </sheetData>
      <sheetData sheetId="15021">
        <row r="9">
          <cell r="A9" t="str">
            <v>A</v>
          </cell>
        </row>
      </sheetData>
      <sheetData sheetId="15022">
        <row r="9">
          <cell r="A9" t="str">
            <v>A</v>
          </cell>
        </row>
      </sheetData>
      <sheetData sheetId="15023">
        <row r="9">
          <cell r="A9" t="str">
            <v>A</v>
          </cell>
        </row>
      </sheetData>
      <sheetData sheetId="15024">
        <row r="9">
          <cell r="A9" t="str">
            <v>A</v>
          </cell>
        </row>
      </sheetData>
      <sheetData sheetId="15025">
        <row r="9">
          <cell r="A9" t="str">
            <v>A</v>
          </cell>
        </row>
      </sheetData>
      <sheetData sheetId="15026">
        <row r="9">
          <cell r="A9" t="str">
            <v>A</v>
          </cell>
        </row>
      </sheetData>
      <sheetData sheetId="15027">
        <row r="9">
          <cell r="A9" t="str">
            <v>A</v>
          </cell>
        </row>
      </sheetData>
      <sheetData sheetId="15028">
        <row r="9">
          <cell r="A9" t="str">
            <v>A</v>
          </cell>
        </row>
      </sheetData>
      <sheetData sheetId="15029">
        <row r="9">
          <cell r="A9" t="str">
            <v>A</v>
          </cell>
        </row>
      </sheetData>
      <sheetData sheetId="15030">
        <row r="9">
          <cell r="A9" t="str">
            <v>A</v>
          </cell>
        </row>
      </sheetData>
      <sheetData sheetId="15031">
        <row r="9">
          <cell r="A9" t="str">
            <v>A</v>
          </cell>
        </row>
      </sheetData>
      <sheetData sheetId="15032">
        <row r="9">
          <cell r="A9" t="str">
            <v>A</v>
          </cell>
        </row>
      </sheetData>
      <sheetData sheetId="15033">
        <row r="9">
          <cell r="A9" t="str">
            <v>A</v>
          </cell>
        </row>
      </sheetData>
      <sheetData sheetId="15034">
        <row r="9">
          <cell r="A9" t="str">
            <v>A</v>
          </cell>
        </row>
      </sheetData>
      <sheetData sheetId="15035">
        <row r="9">
          <cell r="A9" t="str">
            <v>A</v>
          </cell>
        </row>
      </sheetData>
      <sheetData sheetId="15036">
        <row r="9">
          <cell r="A9" t="str">
            <v>A</v>
          </cell>
        </row>
      </sheetData>
      <sheetData sheetId="15037">
        <row r="9">
          <cell r="A9" t="str">
            <v>A</v>
          </cell>
        </row>
      </sheetData>
      <sheetData sheetId="15038">
        <row r="9">
          <cell r="A9" t="str">
            <v>A</v>
          </cell>
        </row>
      </sheetData>
      <sheetData sheetId="15039">
        <row r="9">
          <cell r="A9" t="str">
            <v>A</v>
          </cell>
        </row>
      </sheetData>
      <sheetData sheetId="15040">
        <row r="9">
          <cell r="A9" t="str">
            <v>A</v>
          </cell>
        </row>
      </sheetData>
      <sheetData sheetId="15041">
        <row r="9">
          <cell r="A9" t="str">
            <v>A</v>
          </cell>
        </row>
      </sheetData>
      <sheetData sheetId="15042">
        <row r="9">
          <cell r="A9" t="str">
            <v>A</v>
          </cell>
        </row>
      </sheetData>
      <sheetData sheetId="15043">
        <row r="9">
          <cell r="A9" t="str">
            <v>A</v>
          </cell>
        </row>
      </sheetData>
      <sheetData sheetId="15044">
        <row r="9">
          <cell r="A9" t="str">
            <v>A</v>
          </cell>
        </row>
      </sheetData>
      <sheetData sheetId="15045">
        <row r="9">
          <cell r="A9" t="str">
            <v>A</v>
          </cell>
        </row>
      </sheetData>
      <sheetData sheetId="15046">
        <row r="9">
          <cell r="A9" t="str">
            <v>A</v>
          </cell>
        </row>
      </sheetData>
      <sheetData sheetId="15047">
        <row r="9">
          <cell r="A9" t="str">
            <v>A</v>
          </cell>
        </row>
      </sheetData>
      <sheetData sheetId="15048">
        <row r="9">
          <cell r="A9" t="str">
            <v>A</v>
          </cell>
        </row>
      </sheetData>
      <sheetData sheetId="15049">
        <row r="9">
          <cell r="A9" t="str">
            <v>A</v>
          </cell>
        </row>
      </sheetData>
      <sheetData sheetId="15050">
        <row r="9">
          <cell r="A9" t="str">
            <v>A</v>
          </cell>
        </row>
      </sheetData>
      <sheetData sheetId="15051">
        <row r="9">
          <cell r="A9" t="str">
            <v>A</v>
          </cell>
        </row>
      </sheetData>
      <sheetData sheetId="15052">
        <row r="9">
          <cell r="A9" t="str">
            <v>A</v>
          </cell>
        </row>
      </sheetData>
      <sheetData sheetId="15053">
        <row r="9">
          <cell r="A9" t="str">
            <v>A</v>
          </cell>
        </row>
      </sheetData>
      <sheetData sheetId="15054">
        <row r="9">
          <cell r="A9" t="str">
            <v>A</v>
          </cell>
        </row>
      </sheetData>
      <sheetData sheetId="15055">
        <row r="9">
          <cell r="A9" t="str">
            <v>A</v>
          </cell>
        </row>
      </sheetData>
      <sheetData sheetId="15056">
        <row r="9">
          <cell r="A9" t="str">
            <v>A</v>
          </cell>
        </row>
      </sheetData>
      <sheetData sheetId="15057">
        <row r="9">
          <cell r="A9" t="str">
            <v>A</v>
          </cell>
        </row>
      </sheetData>
      <sheetData sheetId="15058">
        <row r="9">
          <cell r="A9" t="str">
            <v>A</v>
          </cell>
        </row>
      </sheetData>
      <sheetData sheetId="15059">
        <row r="9">
          <cell r="A9" t="str">
            <v>A</v>
          </cell>
        </row>
      </sheetData>
      <sheetData sheetId="15060">
        <row r="9">
          <cell r="A9" t="str">
            <v>A</v>
          </cell>
        </row>
      </sheetData>
      <sheetData sheetId="15061">
        <row r="9">
          <cell r="A9" t="str">
            <v>A</v>
          </cell>
        </row>
      </sheetData>
      <sheetData sheetId="15062">
        <row r="9">
          <cell r="A9" t="str">
            <v>A</v>
          </cell>
        </row>
      </sheetData>
      <sheetData sheetId="15063">
        <row r="9">
          <cell r="A9" t="str">
            <v>A</v>
          </cell>
        </row>
      </sheetData>
      <sheetData sheetId="15064">
        <row r="9">
          <cell r="A9" t="str">
            <v>A</v>
          </cell>
        </row>
      </sheetData>
      <sheetData sheetId="15065">
        <row r="9">
          <cell r="A9" t="str">
            <v>A</v>
          </cell>
        </row>
      </sheetData>
      <sheetData sheetId="15066">
        <row r="9">
          <cell r="A9" t="str">
            <v>A</v>
          </cell>
        </row>
      </sheetData>
      <sheetData sheetId="15067">
        <row r="9">
          <cell r="A9" t="str">
            <v>A</v>
          </cell>
        </row>
      </sheetData>
      <sheetData sheetId="15068">
        <row r="9">
          <cell r="A9" t="str">
            <v>A</v>
          </cell>
        </row>
      </sheetData>
      <sheetData sheetId="15069">
        <row r="9">
          <cell r="A9" t="str">
            <v>A</v>
          </cell>
        </row>
      </sheetData>
      <sheetData sheetId="15070">
        <row r="9">
          <cell r="A9" t="str">
            <v>A</v>
          </cell>
        </row>
      </sheetData>
      <sheetData sheetId="15071">
        <row r="9">
          <cell r="A9" t="str">
            <v>A</v>
          </cell>
        </row>
      </sheetData>
      <sheetData sheetId="15072">
        <row r="9">
          <cell r="A9" t="str">
            <v>A</v>
          </cell>
        </row>
      </sheetData>
      <sheetData sheetId="15073">
        <row r="9">
          <cell r="A9" t="str">
            <v>A</v>
          </cell>
        </row>
      </sheetData>
      <sheetData sheetId="15074">
        <row r="9">
          <cell r="A9" t="str">
            <v>A</v>
          </cell>
        </row>
      </sheetData>
      <sheetData sheetId="15075">
        <row r="9">
          <cell r="A9" t="str">
            <v>A</v>
          </cell>
        </row>
      </sheetData>
      <sheetData sheetId="15076">
        <row r="9">
          <cell r="A9" t="str">
            <v>A</v>
          </cell>
        </row>
      </sheetData>
      <sheetData sheetId="15077">
        <row r="9">
          <cell r="A9" t="str">
            <v>A</v>
          </cell>
        </row>
      </sheetData>
      <sheetData sheetId="15078">
        <row r="9">
          <cell r="A9" t="str">
            <v>A</v>
          </cell>
        </row>
      </sheetData>
      <sheetData sheetId="15079">
        <row r="9">
          <cell r="A9" t="str">
            <v>A</v>
          </cell>
        </row>
      </sheetData>
      <sheetData sheetId="15080">
        <row r="9">
          <cell r="A9" t="str">
            <v>A</v>
          </cell>
        </row>
      </sheetData>
      <sheetData sheetId="15081">
        <row r="9">
          <cell r="A9" t="str">
            <v>A</v>
          </cell>
        </row>
      </sheetData>
      <sheetData sheetId="15082">
        <row r="9">
          <cell r="A9" t="str">
            <v>A</v>
          </cell>
        </row>
      </sheetData>
      <sheetData sheetId="15083">
        <row r="9">
          <cell r="A9" t="str">
            <v>A</v>
          </cell>
        </row>
      </sheetData>
      <sheetData sheetId="15084">
        <row r="9">
          <cell r="A9" t="str">
            <v>A</v>
          </cell>
        </row>
      </sheetData>
      <sheetData sheetId="15085">
        <row r="9">
          <cell r="A9" t="str">
            <v>A</v>
          </cell>
        </row>
      </sheetData>
      <sheetData sheetId="15086">
        <row r="9">
          <cell r="A9" t="str">
            <v>A</v>
          </cell>
        </row>
      </sheetData>
      <sheetData sheetId="15087">
        <row r="9">
          <cell r="A9" t="str">
            <v>A</v>
          </cell>
        </row>
      </sheetData>
      <sheetData sheetId="15088">
        <row r="9">
          <cell r="A9" t="str">
            <v>A</v>
          </cell>
        </row>
      </sheetData>
      <sheetData sheetId="15089">
        <row r="9">
          <cell r="A9" t="str">
            <v>A</v>
          </cell>
        </row>
      </sheetData>
      <sheetData sheetId="15090">
        <row r="9">
          <cell r="A9" t="str">
            <v>A</v>
          </cell>
        </row>
      </sheetData>
      <sheetData sheetId="15091">
        <row r="9">
          <cell r="A9" t="str">
            <v>A</v>
          </cell>
        </row>
      </sheetData>
      <sheetData sheetId="15092">
        <row r="9">
          <cell r="A9" t="str">
            <v>A</v>
          </cell>
        </row>
      </sheetData>
      <sheetData sheetId="15093">
        <row r="9">
          <cell r="A9" t="str">
            <v>A</v>
          </cell>
        </row>
      </sheetData>
      <sheetData sheetId="15094">
        <row r="9">
          <cell r="A9" t="str">
            <v>A</v>
          </cell>
        </row>
      </sheetData>
      <sheetData sheetId="15095">
        <row r="9">
          <cell r="A9" t="str">
            <v>A</v>
          </cell>
        </row>
      </sheetData>
      <sheetData sheetId="15096">
        <row r="9">
          <cell r="A9" t="str">
            <v>A</v>
          </cell>
        </row>
      </sheetData>
      <sheetData sheetId="15097">
        <row r="9">
          <cell r="A9" t="str">
            <v>A</v>
          </cell>
        </row>
      </sheetData>
      <sheetData sheetId="15098">
        <row r="9">
          <cell r="A9" t="str">
            <v>A</v>
          </cell>
        </row>
      </sheetData>
      <sheetData sheetId="15099">
        <row r="9">
          <cell r="A9" t="str">
            <v>A</v>
          </cell>
        </row>
      </sheetData>
      <sheetData sheetId="15100">
        <row r="9">
          <cell r="A9" t="str">
            <v>A</v>
          </cell>
        </row>
      </sheetData>
      <sheetData sheetId="15101">
        <row r="9">
          <cell r="A9" t="str">
            <v>A</v>
          </cell>
        </row>
      </sheetData>
      <sheetData sheetId="15102"/>
      <sheetData sheetId="15103"/>
      <sheetData sheetId="15104">
        <row r="9">
          <cell r="A9" t="str">
            <v>A</v>
          </cell>
        </row>
      </sheetData>
      <sheetData sheetId="15105">
        <row r="9">
          <cell r="A9" t="str">
            <v>A</v>
          </cell>
        </row>
      </sheetData>
      <sheetData sheetId="15106">
        <row r="9">
          <cell r="A9" t="str">
            <v>A</v>
          </cell>
        </row>
      </sheetData>
      <sheetData sheetId="15107">
        <row r="9">
          <cell r="A9" t="str">
            <v>A</v>
          </cell>
        </row>
      </sheetData>
      <sheetData sheetId="15108">
        <row r="9">
          <cell r="A9" t="str">
            <v>A</v>
          </cell>
        </row>
      </sheetData>
      <sheetData sheetId="15109">
        <row r="9">
          <cell r="A9" t="str">
            <v>A</v>
          </cell>
        </row>
      </sheetData>
      <sheetData sheetId="15110">
        <row r="9">
          <cell r="A9" t="str">
            <v>A</v>
          </cell>
        </row>
      </sheetData>
      <sheetData sheetId="15111">
        <row r="9">
          <cell r="A9" t="str">
            <v>A</v>
          </cell>
        </row>
      </sheetData>
      <sheetData sheetId="15112">
        <row r="9">
          <cell r="A9" t="str">
            <v>A</v>
          </cell>
        </row>
      </sheetData>
      <sheetData sheetId="15113">
        <row r="9">
          <cell r="A9" t="str">
            <v>A</v>
          </cell>
        </row>
      </sheetData>
      <sheetData sheetId="15114">
        <row r="9">
          <cell r="A9" t="str">
            <v>A</v>
          </cell>
        </row>
      </sheetData>
      <sheetData sheetId="15115">
        <row r="9">
          <cell r="A9" t="str">
            <v>A</v>
          </cell>
        </row>
      </sheetData>
      <sheetData sheetId="15116">
        <row r="9">
          <cell r="A9" t="str">
            <v>A</v>
          </cell>
        </row>
      </sheetData>
      <sheetData sheetId="15117">
        <row r="9">
          <cell r="A9" t="str">
            <v>A</v>
          </cell>
        </row>
      </sheetData>
      <sheetData sheetId="15118">
        <row r="9">
          <cell r="A9" t="str">
            <v>A</v>
          </cell>
        </row>
      </sheetData>
      <sheetData sheetId="15119">
        <row r="9">
          <cell r="A9" t="str">
            <v>A</v>
          </cell>
        </row>
      </sheetData>
      <sheetData sheetId="15120">
        <row r="9">
          <cell r="A9" t="str">
            <v>A</v>
          </cell>
        </row>
      </sheetData>
      <sheetData sheetId="15121">
        <row r="9">
          <cell r="A9" t="str">
            <v>A</v>
          </cell>
        </row>
      </sheetData>
      <sheetData sheetId="15122">
        <row r="9">
          <cell r="A9" t="str">
            <v>A</v>
          </cell>
        </row>
      </sheetData>
      <sheetData sheetId="15123"/>
      <sheetData sheetId="15124">
        <row r="9">
          <cell r="A9" t="str">
            <v>A</v>
          </cell>
        </row>
      </sheetData>
      <sheetData sheetId="15125">
        <row r="9">
          <cell r="A9" t="str">
            <v>A</v>
          </cell>
        </row>
      </sheetData>
      <sheetData sheetId="15126">
        <row r="9">
          <cell r="A9" t="str">
            <v>A</v>
          </cell>
        </row>
      </sheetData>
      <sheetData sheetId="15127">
        <row r="9">
          <cell r="A9" t="str">
            <v>A</v>
          </cell>
        </row>
      </sheetData>
      <sheetData sheetId="15128">
        <row r="9">
          <cell r="A9" t="str">
            <v>A</v>
          </cell>
        </row>
      </sheetData>
      <sheetData sheetId="15129">
        <row r="9">
          <cell r="A9" t="str">
            <v>A</v>
          </cell>
        </row>
      </sheetData>
      <sheetData sheetId="15130">
        <row r="9">
          <cell r="A9" t="str">
            <v>A</v>
          </cell>
        </row>
      </sheetData>
      <sheetData sheetId="15131">
        <row r="9">
          <cell r="A9" t="str">
            <v>A</v>
          </cell>
        </row>
      </sheetData>
      <sheetData sheetId="15132">
        <row r="9">
          <cell r="A9" t="str">
            <v>A</v>
          </cell>
        </row>
      </sheetData>
      <sheetData sheetId="15133">
        <row r="9">
          <cell r="A9" t="str">
            <v>A</v>
          </cell>
        </row>
      </sheetData>
      <sheetData sheetId="15134">
        <row r="9">
          <cell r="A9" t="str">
            <v>A</v>
          </cell>
        </row>
      </sheetData>
      <sheetData sheetId="15135">
        <row r="9">
          <cell r="A9" t="str">
            <v>A</v>
          </cell>
        </row>
      </sheetData>
      <sheetData sheetId="15136">
        <row r="9">
          <cell r="A9" t="str">
            <v>A</v>
          </cell>
        </row>
      </sheetData>
      <sheetData sheetId="15137">
        <row r="9">
          <cell r="A9" t="str">
            <v>A</v>
          </cell>
        </row>
      </sheetData>
      <sheetData sheetId="15138">
        <row r="9">
          <cell r="A9" t="str">
            <v>A</v>
          </cell>
        </row>
      </sheetData>
      <sheetData sheetId="15139">
        <row r="9">
          <cell r="A9" t="str">
            <v>A</v>
          </cell>
        </row>
      </sheetData>
      <sheetData sheetId="15140">
        <row r="9">
          <cell r="A9" t="str">
            <v>A</v>
          </cell>
        </row>
      </sheetData>
      <sheetData sheetId="15141">
        <row r="9">
          <cell r="A9" t="str">
            <v>A</v>
          </cell>
        </row>
      </sheetData>
      <sheetData sheetId="15142">
        <row r="9">
          <cell r="A9" t="str">
            <v>A</v>
          </cell>
        </row>
      </sheetData>
      <sheetData sheetId="15143">
        <row r="9">
          <cell r="A9" t="str">
            <v>A</v>
          </cell>
        </row>
      </sheetData>
      <sheetData sheetId="15144">
        <row r="9">
          <cell r="A9" t="str">
            <v>A</v>
          </cell>
        </row>
      </sheetData>
      <sheetData sheetId="15145">
        <row r="9">
          <cell r="A9" t="str">
            <v>A</v>
          </cell>
        </row>
      </sheetData>
      <sheetData sheetId="15146">
        <row r="9">
          <cell r="A9" t="str">
            <v>A</v>
          </cell>
        </row>
      </sheetData>
      <sheetData sheetId="15147">
        <row r="9">
          <cell r="A9" t="str">
            <v>A</v>
          </cell>
        </row>
      </sheetData>
      <sheetData sheetId="15148">
        <row r="9">
          <cell r="A9" t="str">
            <v>A</v>
          </cell>
        </row>
      </sheetData>
      <sheetData sheetId="15149">
        <row r="9">
          <cell r="A9" t="str">
            <v>A</v>
          </cell>
        </row>
      </sheetData>
      <sheetData sheetId="15150">
        <row r="9">
          <cell r="A9" t="str">
            <v>A</v>
          </cell>
        </row>
      </sheetData>
      <sheetData sheetId="15151">
        <row r="9">
          <cell r="A9" t="str">
            <v>A</v>
          </cell>
        </row>
      </sheetData>
      <sheetData sheetId="15152">
        <row r="9">
          <cell r="A9" t="str">
            <v>A</v>
          </cell>
        </row>
      </sheetData>
      <sheetData sheetId="15153">
        <row r="9">
          <cell r="A9" t="str">
            <v>A</v>
          </cell>
        </row>
      </sheetData>
      <sheetData sheetId="15154"/>
      <sheetData sheetId="15155">
        <row r="9">
          <cell r="A9" t="str">
            <v>A</v>
          </cell>
        </row>
      </sheetData>
      <sheetData sheetId="15156">
        <row r="9">
          <cell r="A9" t="str">
            <v>A</v>
          </cell>
        </row>
      </sheetData>
      <sheetData sheetId="15157"/>
      <sheetData sheetId="15158">
        <row r="9">
          <cell r="A9" t="str">
            <v>A</v>
          </cell>
        </row>
      </sheetData>
      <sheetData sheetId="15159">
        <row r="9">
          <cell r="A9" t="str">
            <v>A</v>
          </cell>
        </row>
      </sheetData>
      <sheetData sheetId="15160">
        <row r="9">
          <cell r="A9" t="str">
            <v>A</v>
          </cell>
        </row>
      </sheetData>
      <sheetData sheetId="15161">
        <row r="9">
          <cell r="A9" t="str">
            <v>A</v>
          </cell>
        </row>
      </sheetData>
      <sheetData sheetId="15162">
        <row r="9">
          <cell r="A9" t="str">
            <v>A</v>
          </cell>
        </row>
      </sheetData>
      <sheetData sheetId="15163">
        <row r="9">
          <cell r="A9" t="str">
            <v>A</v>
          </cell>
        </row>
      </sheetData>
      <sheetData sheetId="15164">
        <row r="9">
          <cell r="A9" t="str">
            <v>A</v>
          </cell>
        </row>
      </sheetData>
      <sheetData sheetId="15165">
        <row r="9">
          <cell r="A9" t="str">
            <v>A</v>
          </cell>
        </row>
      </sheetData>
      <sheetData sheetId="15166">
        <row r="9">
          <cell r="A9" t="str">
            <v>A</v>
          </cell>
        </row>
      </sheetData>
      <sheetData sheetId="15167">
        <row r="9">
          <cell r="A9" t="str">
            <v>A</v>
          </cell>
        </row>
      </sheetData>
      <sheetData sheetId="15168"/>
      <sheetData sheetId="15169"/>
      <sheetData sheetId="15170">
        <row r="9">
          <cell r="A9" t="str">
            <v>A</v>
          </cell>
        </row>
      </sheetData>
      <sheetData sheetId="15171">
        <row r="9">
          <cell r="A9" t="str">
            <v>A</v>
          </cell>
        </row>
      </sheetData>
      <sheetData sheetId="15172">
        <row r="9">
          <cell r="A9" t="str">
            <v>A</v>
          </cell>
        </row>
      </sheetData>
      <sheetData sheetId="15173">
        <row r="9">
          <cell r="A9" t="str">
            <v>A</v>
          </cell>
        </row>
      </sheetData>
      <sheetData sheetId="15174">
        <row r="9">
          <cell r="A9" t="str">
            <v>A</v>
          </cell>
        </row>
      </sheetData>
      <sheetData sheetId="15175">
        <row r="9">
          <cell r="A9" t="str">
            <v>A</v>
          </cell>
        </row>
      </sheetData>
      <sheetData sheetId="15176">
        <row r="9">
          <cell r="A9" t="str">
            <v>A</v>
          </cell>
        </row>
      </sheetData>
      <sheetData sheetId="15177">
        <row r="9">
          <cell r="A9" t="str">
            <v>A</v>
          </cell>
        </row>
      </sheetData>
      <sheetData sheetId="15178">
        <row r="9">
          <cell r="A9" t="str">
            <v>A</v>
          </cell>
        </row>
      </sheetData>
      <sheetData sheetId="15179">
        <row r="9">
          <cell r="A9" t="str">
            <v>A</v>
          </cell>
        </row>
      </sheetData>
      <sheetData sheetId="15180">
        <row r="9">
          <cell r="A9" t="str">
            <v>A</v>
          </cell>
        </row>
      </sheetData>
      <sheetData sheetId="15181">
        <row r="9">
          <cell r="A9" t="str">
            <v>A</v>
          </cell>
        </row>
      </sheetData>
      <sheetData sheetId="15182">
        <row r="9">
          <cell r="A9" t="str">
            <v>A</v>
          </cell>
        </row>
      </sheetData>
      <sheetData sheetId="15183">
        <row r="9">
          <cell r="A9" t="str">
            <v>A</v>
          </cell>
        </row>
      </sheetData>
      <sheetData sheetId="15184">
        <row r="9">
          <cell r="A9" t="str">
            <v>A</v>
          </cell>
        </row>
      </sheetData>
      <sheetData sheetId="15185">
        <row r="9">
          <cell r="A9" t="str">
            <v>A</v>
          </cell>
        </row>
      </sheetData>
      <sheetData sheetId="15186">
        <row r="9">
          <cell r="A9" t="str">
            <v>A</v>
          </cell>
        </row>
      </sheetData>
      <sheetData sheetId="15187">
        <row r="9">
          <cell r="A9" t="str">
            <v>A</v>
          </cell>
        </row>
      </sheetData>
      <sheetData sheetId="15188">
        <row r="9">
          <cell r="A9" t="str">
            <v>A</v>
          </cell>
        </row>
      </sheetData>
      <sheetData sheetId="15189">
        <row r="9">
          <cell r="A9" t="str">
            <v>A</v>
          </cell>
        </row>
      </sheetData>
      <sheetData sheetId="15190">
        <row r="9">
          <cell r="A9" t="str">
            <v>A</v>
          </cell>
        </row>
      </sheetData>
      <sheetData sheetId="15191">
        <row r="9">
          <cell r="A9" t="str">
            <v>A</v>
          </cell>
        </row>
      </sheetData>
      <sheetData sheetId="15192">
        <row r="9">
          <cell r="A9" t="str">
            <v>A</v>
          </cell>
        </row>
      </sheetData>
      <sheetData sheetId="15193">
        <row r="9">
          <cell r="A9" t="str">
            <v>A</v>
          </cell>
        </row>
      </sheetData>
      <sheetData sheetId="15194">
        <row r="9">
          <cell r="A9" t="str">
            <v>A</v>
          </cell>
        </row>
      </sheetData>
      <sheetData sheetId="15195">
        <row r="9">
          <cell r="A9" t="str">
            <v>A</v>
          </cell>
        </row>
      </sheetData>
      <sheetData sheetId="15196">
        <row r="9">
          <cell r="A9" t="str">
            <v>A</v>
          </cell>
        </row>
      </sheetData>
      <sheetData sheetId="15197">
        <row r="9">
          <cell r="A9" t="str">
            <v>A</v>
          </cell>
        </row>
      </sheetData>
      <sheetData sheetId="15198">
        <row r="9">
          <cell r="A9" t="str">
            <v>A</v>
          </cell>
        </row>
      </sheetData>
      <sheetData sheetId="15199">
        <row r="9">
          <cell r="A9" t="str">
            <v>A</v>
          </cell>
        </row>
      </sheetData>
      <sheetData sheetId="15200">
        <row r="9">
          <cell r="A9" t="str">
            <v>A</v>
          </cell>
        </row>
      </sheetData>
      <sheetData sheetId="15201">
        <row r="9">
          <cell r="A9" t="str">
            <v>A</v>
          </cell>
        </row>
      </sheetData>
      <sheetData sheetId="15202">
        <row r="9">
          <cell r="A9" t="str">
            <v>A</v>
          </cell>
        </row>
      </sheetData>
      <sheetData sheetId="15203">
        <row r="9">
          <cell r="A9" t="str">
            <v>A</v>
          </cell>
        </row>
      </sheetData>
      <sheetData sheetId="15204">
        <row r="9">
          <cell r="A9" t="str">
            <v>A</v>
          </cell>
        </row>
      </sheetData>
      <sheetData sheetId="15205">
        <row r="9">
          <cell r="A9" t="str">
            <v>A</v>
          </cell>
        </row>
      </sheetData>
      <sheetData sheetId="15206">
        <row r="9">
          <cell r="A9" t="str">
            <v>A</v>
          </cell>
        </row>
      </sheetData>
      <sheetData sheetId="15207">
        <row r="9">
          <cell r="A9" t="str">
            <v>A</v>
          </cell>
        </row>
      </sheetData>
      <sheetData sheetId="15208">
        <row r="9">
          <cell r="A9" t="str">
            <v>A</v>
          </cell>
        </row>
      </sheetData>
      <sheetData sheetId="15209">
        <row r="9">
          <cell r="A9" t="str">
            <v>A</v>
          </cell>
        </row>
      </sheetData>
      <sheetData sheetId="15210">
        <row r="9">
          <cell r="A9" t="str">
            <v>A</v>
          </cell>
        </row>
      </sheetData>
      <sheetData sheetId="15211"/>
      <sheetData sheetId="15212"/>
      <sheetData sheetId="15213"/>
      <sheetData sheetId="15214">
        <row r="9">
          <cell r="A9" t="str">
            <v>A</v>
          </cell>
        </row>
      </sheetData>
      <sheetData sheetId="15215">
        <row r="9">
          <cell r="A9" t="str">
            <v>A</v>
          </cell>
        </row>
      </sheetData>
      <sheetData sheetId="15216">
        <row r="9">
          <cell r="A9" t="str">
            <v>A</v>
          </cell>
        </row>
      </sheetData>
      <sheetData sheetId="15217">
        <row r="9">
          <cell r="A9" t="str">
            <v>A</v>
          </cell>
        </row>
      </sheetData>
      <sheetData sheetId="15218">
        <row r="9">
          <cell r="A9" t="str">
            <v>A</v>
          </cell>
        </row>
      </sheetData>
      <sheetData sheetId="15219">
        <row r="9">
          <cell r="A9" t="str">
            <v>A</v>
          </cell>
        </row>
      </sheetData>
      <sheetData sheetId="15220">
        <row r="9">
          <cell r="A9" t="str">
            <v>A</v>
          </cell>
        </row>
      </sheetData>
      <sheetData sheetId="15221">
        <row r="9">
          <cell r="A9" t="str">
            <v>A</v>
          </cell>
        </row>
      </sheetData>
      <sheetData sheetId="15222"/>
      <sheetData sheetId="15223" refreshError="1"/>
      <sheetData sheetId="15224">
        <row r="9">
          <cell r="A9" t="str">
            <v>A</v>
          </cell>
        </row>
      </sheetData>
      <sheetData sheetId="15225">
        <row r="9">
          <cell r="A9" t="str">
            <v>A</v>
          </cell>
        </row>
      </sheetData>
      <sheetData sheetId="15226" refreshError="1"/>
      <sheetData sheetId="15227" refreshError="1"/>
      <sheetData sheetId="15228" refreshError="1"/>
      <sheetData sheetId="15229" refreshError="1"/>
      <sheetData sheetId="15230" refreshError="1"/>
      <sheetData sheetId="15231" refreshError="1"/>
      <sheetData sheetId="15232">
        <row r="9">
          <cell r="A9" t="str">
            <v>A</v>
          </cell>
        </row>
      </sheetData>
      <sheetData sheetId="15233">
        <row r="9">
          <cell r="A9" t="str">
            <v>A</v>
          </cell>
        </row>
      </sheetData>
      <sheetData sheetId="15234">
        <row r="9">
          <cell r="A9" t="str">
            <v>A</v>
          </cell>
        </row>
      </sheetData>
      <sheetData sheetId="15235">
        <row r="9">
          <cell r="A9" t="str">
            <v>A</v>
          </cell>
        </row>
      </sheetData>
      <sheetData sheetId="15236">
        <row r="9">
          <cell r="A9" t="str">
            <v>A</v>
          </cell>
        </row>
      </sheetData>
      <sheetData sheetId="15237">
        <row r="9">
          <cell r="A9" t="str">
            <v>A</v>
          </cell>
        </row>
      </sheetData>
      <sheetData sheetId="15238">
        <row r="9">
          <cell r="A9" t="str">
            <v>A</v>
          </cell>
        </row>
      </sheetData>
      <sheetData sheetId="15239">
        <row r="9">
          <cell r="A9" t="str">
            <v>A</v>
          </cell>
        </row>
      </sheetData>
      <sheetData sheetId="15240">
        <row r="9">
          <cell r="A9" t="str">
            <v>A</v>
          </cell>
        </row>
      </sheetData>
      <sheetData sheetId="15241">
        <row r="9">
          <cell r="A9" t="str">
            <v>A</v>
          </cell>
        </row>
      </sheetData>
      <sheetData sheetId="15242">
        <row r="9">
          <cell r="A9" t="str">
            <v>A</v>
          </cell>
        </row>
      </sheetData>
      <sheetData sheetId="15243">
        <row r="9">
          <cell r="A9" t="str">
            <v>A</v>
          </cell>
        </row>
      </sheetData>
      <sheetData sheetId="15244">
        <row r="9">
          <cell r="A9" t="str">
            <v>A</v>
          </cell>
        </row>
      </sheetData>
      <sheetData sheetId="15245">
        <row r="9">
          <cell r="A9" t="str">
            <v>A</v>
          </cell>
        </row>
      </sheetData>
      <sheetData sheetId="15246">
        <row r="9">
          <cell r="A9" t="str">
            <v>A</v>
          </cell>
        </row>
      </sheetData>
      <sheetData sheetId="15247">
        <row r="9">
          <cell r="A9" t="str">
            <v>A</v>
          </cell>
        </row>
      </sheetData>
      <sheetData sheetId="15248">
        <row r="9">
          <cell r="A9" t="str">
            <v>A</v>
          </cell>
        </row>
      </sheetData>
      <sheetData sheetId="15249">
        <row r="9">
          <cell r="A9" t="str">
            <v>A</v>
          </cell>
        </row>
      </sheetData>
      <sheetData sheetId="15250" refreshError="1"/>
      <sheetData sheetId="15251" refreshError="1"/>
      <sheetData sheetId="15252" refreshError="1"/>
      <sheetData sheetId="15253" refreshError="1"/>
      <sheetData sheetId="15254">
        <row r="9">
          <cell r="A9" t="str">
            <v>A</v>
          </cell>
        </row>
      </sheetData>
      <sheetData sheetId="15255">
        <row r="9">
          <cell r="A9" t="str">
            <v>A</v>
          </cell>
        </row>
      </sheetData>
      <sheetData sheetId="15256">
        <row r="9">
          <cell r="A9" t="str">
            <v>A</v>
          </cell>
        </row>
      </sheetData>
      <sheetData sheetId="15257">
        <row r="9">
          <cell r="A9" t="str">
            <v>A</v>
          </cell>
        </row>
      </sheetData>
      <sheetData sheetId="15258">
        <row r="9">
          <cell r="A9" t="str">
            <v>A</v>
          </cell>
        </row>
      </sheetData>
      <sheetData sheetId="15259">
        <row r="9">
          <cell r="A9" t="str">
            <v>A</v>
          </cell>
        </row>
      </sheetData>
      <sheetData sheetId="15260">
        <row r="9">
          <cell r="A9" t="str">
            <v>A</v>
          </cell>
        </row>
      </sheetData>
      <sheetData sheetId="15261">
        <row r="9">
          <cell r="A9" t="str">
            <v>A</v>
          </cell>
        </row>
      </sheetData>
      <sheetData sheetId="15262">
        <row r="9">
          <cell r="A9" t="str">
            <v>A</v>
          </cell>
        </row>
      </sheetData>
      <sheetData sheetId="15263"/>
      <sheetData sheetId="15264">
        <row r="9">
          <cell r="A9" t="str">
            <v>A</v>
          </cell>
        </row>
      </sheetData>
      <sheetData sheetId="15265">
        <row r="9">
          <cell r="A9" t="str">
            <v>A</v>
          </cell>
        </row>
      </sheetData>
      <sheetData sheetId="15266">
        <row r="9">
          <cell r="A9" t="str">
            <v>A</v>
          </cell>
        </row>
      </sheetData>
      <sheetData sheetId="15267">
        <row r="9">
          <cell r="A9" t="str">
            <v>A</v>
          </cell>
        </row>
      </sheetData>
      <sheetData sheetId="15268">
        <row r="9">
          <cell r="A9" t="str">
            <v>A</v>
          </cell>
        </row>
      </sheetData>
      <sheetData sheetId="15269">
        <row r="9">
          <cell r="A9" t="str">
            <v>A</v>
          </cell>
        </row>
      </sheetData>
      <sheetData sheetId="15270">
        <row r="9">
          <cell r="A9" t="str">
            <v>A</v>
          </cell>
        </row>
      </sheetData>
      <sheetData sheetId="15271">
        <row r="9">
          <cell r="A9" t="str">
            <v>A</v>
          </cell>
        </row>
      </sheetData>
      <sheetData sheetId="15272">
        <row r="9">
          <cell r="A9" t="str">
            <v>A</v>
          </cell>
        </row>
      </sheetData>
      <sheetData sheetId="15273">
        <row r="9">
          <cell r="A9" t="str">
            <v>A</v>
          </cell>
        </row>
      </sheetData>
      <sheetData sheetId="15274">
        <row r="9">
          <cell r="A9" t="str">
            <v>A</v>
          </cell>
        </row>
      </sheetData>
      <sheetData sheetId="15275">
        <row r="9">
          <cell r="A9" t="str">
            <v>A</v>
          </cell>
        </row>
      </sheetData>
      <sheetData sheetId="15276">
        <row r="9">
          <cell r="A9" t="str">
            <v>A</v>
          </cell>
        </row>
      </sheetData>
      <sheetData sheetId="15277" refreshError="1"/>
      <sheetData sheetId="15278" refreshError="1"/>
      <sheetData sheetId="15279" refreshError="1"/>
      <sheetData sheetId="15280" refreshError="1"/>
      <sheetData sheetId="15281" refreshError="1"/>
      <sheetData sheetId="15282" refreshError="1"/>
      <sheetData sheetId="15283">
        <row r="9">
          <cell r="A9" t="str">
            <v>A</v>
          </cell>
        </row>
      </sheetData>
      <sheetData sheetId="15284" refreshError="1"/>
      <sheetData sheetId="15285" refreshError="1"/>
      <sheetData sheetId="15286">
        <row r="9">
          <cell r="A9" t="str">
            <v>A</v>
          </cell>
        </row>
      </sheetData>
      <sheetData sheetId="15287">
        <row r="9">
          <cell r="A9" t="str">
            <v>A</v>
          </cell>
        </row>
      </sheetData>
      <sheetData sheetId="15288">
        <row r="9">
          <cell r="A9" t="str">
            <v>A</v>
          </cell>
        </row>
      </sheetData>
      <sheetData sheetId="15289">
        <row r="9">
          <cell r="A9" t="str">
            <v>A</v>
          </cell>
        </row>
      </sheetData>
      <sheetData sheetId="15290">
        <row r="9">
          <cell r="A9" t="str">
            <v>A</v>
          </cell>
        </row>
      </sheetData>
      <sheetData sheetId="15291">
        <row r="9">
          <cell r="A9" t="str">
            <v>A</v>
          </cell>
        </row>
      </sheetData>
      <sheetData sheetId="15292">
        <row r="9">
          <cell r="A9" t="str">
            <v>A</v>
          </cell>
        </row>
      </sheetData>
      <sheetData sheetId="15293">
        <row r="9">
          <cell r="A9" t="str">
            <v>A</v>
          </cell>
        </row>
      </sheetData>
      <sheetData sheetId="15294">
        <row r="9">
          <cell r="A9" t="str">
            <v>A</v>
          </cell>
        </row>
      </sheetData>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row r="9">
          <cell r="A9" t="str">
            <v>A</v>
          </cell>
        </row>
      </sheetData>
      <sheetData sheetId="16576">
        <row r="9">
          <cell r="A9" t="str">
            <v>A</v>
          </cell>
        </row>
      </sheetData>
      <sheetData sheetId="16577">
        <row r="9">
          <cell r="A9" t="str">
            <v>A</v>
          </cell>
        </row>
      </sheetData>
      <sheetData sheetId="16578">
        <row r="9">
          <cell r="A9" t="str">
            <v>A</v>
          </cell>
        </row>
      </sheetData>
      <sheetData sheetId="16579"/>
      <sheetData sheetId="16580">
        <row r="9">
          <cell r="A9" t="str">
            <v>A</v>
          </cell>
        </row>
      </sheetData>
      <sheetData sheetId="16581">
        <row r="9">
          <cell r="A9" t="str">
            <v>A</v>
          </cell>
        </row>
      </sheetData>
      <sheetData sheetId="16582">
        <row r="9">
          <cell r="A9" t="str">
            <v>A</v>
          </cell>
        </row>
      </sheetData>
      <sheetData sheetId="16583">
        <row r="9">
          <cell r="A9" t="str">
            <v>A</v>
          </cell>
        </row>
      </sheetData>
      <sheetData sheetId="16584">
        <row r="9">
          <cell r="A9" t="str">
            <v>A</v>
          </cell>
        </row>
      </sheetData>
      <sheetData sheetId="16585">
        <row r="9">
          <cell r="A9" t="str">
            <v>A</v>
          </cell>
        </row>
      </sheetData>
      <sheetData sheetId="16586">
        <row r="9">
          <cell r="A9" t="str">
            <v>A</v>
          </cell>
        </row>
      </sheetData>
      <sheetData sheetId="16587">
        <row r="9">
          <cell r="A9" t="str">
            <v>A</v>
          </cell>
        </row>
      </sheetData>
      <sheetData sheetId="16588">
        <row r="9">
          <cell r="A9" t="str">
            <v>A</v>
          </cell>
        </row>
      </sheetData>
      <sheetData sheetId="16589">
        <row r="9">
          <cell r="A9" t="str">
            <v>A</v>
          </cell>
        </row>
      </sheetData>
      <sheetData sheetId="16590">
        <row r="9">
          <cell r="A9" t="str">
            <v>A</v>
          </cell>
        </row>
      </sheetData>
      <sheetData sheetId="16591">
        <row r="9">
          <cell r="A9" t="str">
            <v>A</v>
          </cell>
        </row>
      </sheetData>
      <sheetData sheetId="16592">
        <row r="9">
          <cell r="A9" t="str">
            <v>A</v>
          </cell>
        </row>
      </sheetData>
      <sheetData sheetId="16593">
        <row r="9">
          <cell r="A9" t="str">
            <v>A</v>
          </cell>
        </row>
      </sheetData>
      <sheetData sheetId="16594">
        <row r="9">
          <cell r="A9" t="str">
            <v>A</v>
          </cell>
        </row>
      </sheetData>
      <sheetData sheetId="16595">
        <row r="9">
          <cell r="A9" t="str">
            <v>A</v>
          </cell>
        </row>
      </sheetData>
      <sheetData sheetId="16596">
        <row r="9">
          <cell r="A9" t="str">
            <v>A</v>
          </cell>
        </row>
      </sheetData>
      <sheetData sheetId="16597">
        <row r="9">
          <cell r="A9" t="str">
            <v>A</v>
          </cell>
        </row>
      </sheetData>
      <sheetData sheetId="16598">
        <row r="9">
          <cell r="A9" t="str">
            <v>A</v>
          </cell>
        </row>
      </sheetData>
      <sheetData sheetId="16599">
        <row r="9">
          <cell r="A9" t="str">
            <v>A</v>
          </cell>
        </row>
      </sheetData>
      <sheetData sheetId="16600">
        <row r="9">
          <cell r="A9" t="str">
            <v>A</v>
          </cell>
        </row>
      </sheetData>
      <sheetData sheetId="16601">
        <row r="9">
          <cell r="A9" t="str">
            <v>A</v>
          </cell>
        </row>
      </sheetData>
      <sheetData sheetId="16602">
        <row r="9">
          <cell r="A9" t="str">
            <v>A</v>
          </cell>
        </row>
      </sheetData>
      <sheetData sheetId="16603">
        <row r="9">
          <cell r="A9" t="str">
            <v>A</v>
          </cell>
        </row>
      </sheetData>
      <sheetData sheetId="16604">
        <row r="9">
          <cell r="A9" t="str">
            <v>A</v>
          </cell>
        </row>
      </sheetData>
      <sheetData sheetId="16605">
        <row r="9">
          <cell r="A9" t="str">
            <v>A</v>
          </cell>
        </row>
      </sheetData>
      <sheetData sheetId="16606">
        <row r="9">
          <cell r="A9" t="str">
            <v>A</v>
          </cell>
        </row>
      </sheetData>
      <sheetData sheetId="16607"/>
      <sheetData sheetId="16608"/>
      <sheetData sheetId="16609"/>
      <sheetData sheetId="16610"/>
      <sheetData sheetId="16611"/>
      <sheetData sheetId="16612"/>
      <sheetData sheetId="16613"/>
      <sheetData sheetId="16614"/>
      <sheetData sheetId="16615">
        <row r="9">
          <cell r="A9" t="str">
            <v>A</v>
          </cell>
        </row>
      </sheetData>
      <sheetData sheetId="16616"/>
      <sheetData sheetId="16617"/>
      <sheetData sheetId="16618"/>
      <sheetData sheetId="16619"/>
      <sheetData sheetId="16620"/>
      <sheetData sheetId="16621"/>
      <sheetData sheetId="16622"/>
      <sheetData sheetId="16623"/>
      <sheetData sheetId="16624">
        <row r="9">
          <cell r="A9" t="str">
            <v>A</v>
          </cell>
        </row>
      </sheetData>
      <sheetData sheetId="16625"/>
      <sheetData sheetId="16626"/>
      <sheetData sheetId="16627">
        <row r="9">
          <cell r="A9" t="str">
            <v>A</v>
          </cell>
        </row>
      </sheetData>
      <sheetData sheetId="16628">
        <row r="9">
          <cell r="A9" t="str">
            <v>A</v>
          </cell>
        </row>
      </sheetData>
      <sheetData sheetId="16629"/>
      <sheetData sheetId="16630"/>
      <sheetData sheetId="16631"/>
      <sheetData sheetId="16632">
        <row r="9">
          <cell r="A9" t="str">
            <v>A</v>
          </cell>
        </row>
      </sheetData>
      <sheetData sheetId="16633"/>
      <sheetData sheetId="16634">
        <row r="9">
          <cell r="A9" t="str">
            <v>A</v>
          </cell>
        </row>
      </sheetData>
      <sheetData sheetId="16635">
        <row r="9">
          <cell r="A9" t="str">
            <v>A</v>
          </cell>
        </row>
      </sheetData>
      <sheetData sheetId="16636"/>
      <sheetData sheetId="16637">
        <row r="9">
          <cell r="A9" t="str">
            <v>A</v>
          </cell>
        </row>
      </sheetData>
      <sheetData sheetId="16638">
        <row r="9">
          <cell r="A9" t="str">
            <v>A</v>
          </cell>
        </row>
      </sheetData>
      <sheetData sheetId="16639">
        <row r="9">
          <cell r="A9" t="str">
            <v>A</v>
          </cell>
        </row>
      </sheetData>
      <sheetData sheetId="16640">
        <row r="9">
          <cell r="A9" t="str">
            <v>A</v>
          </cell>
        </row>
      </sheetData>
      <sheetData sheetId="16641">
        <row r="9">
          <cell r="A9" t="str">
            <v>A</v>
          </cell>
        </row>
      </sheetData>
      <sheetData sheetId="16642">
        <row r="9">
          <cell r="A9" t="str">
            <v>A</v>
          </cell>
        </row>
      </sheetData>
      <sheetData sheetId="16643">
        <row r="9">
          <cell r="A9" t="str">
            <v>A</v>
          </cell>
        </row>
      </sheetData>
      <sheetData sheetId="16644">
        <row r="9">
          <cell r="A9" t="str">
            <v>A</v>
          </cell>
        </row>
      </sheetData>
      <sheetData sheetId="16645">
        <row r="9">
          <cell r="A9" t="str">
            <v>A</v>
          </cell>
        </row>
      </sheetData>
      <sheetData sheetId="16646">
        <row r="9">
          <cell r="A9" t="str">
            <v>A</v>
          </cell>
        </row>
      </sheetData>
      <sheetData sheetId="16647"/>
      <sheetData sheetId="16648"/>
      <sheetData sheetId="16649"/>
      <sheetData sheetId="16650"/>
      <sheetData sheetId="16651"/>
      <sheetData sheetId="16652"/>
      <sheetData sheetId="16653">
        <row r="9">
          <cell r="A9" t="str">
            <v>A</v>
          </cell>
        </row>
      </sheetData>
      <sheetData sheetId="16654"/>
      <sheetData sheetId="16655"/>
      <sheetData sheetId="16656"/>
      <sheetData sheetId="16657"/>
      <sheetData sheetId="16658"/>
      <sheetData sheetId="16659">
        <row r="9">
          <cell r="A9" t="str">
            <v>A</v>
          </cell>
        </row>
      </sheetData>
      <sheetData sheetId="16660">
        <row r="9">
          <cell r="A9" t="str">
            <v>A</v>
          </cell>
        </row>
      </sheetData>
      <sheetData sheetId="16661">
        <row r="9">
          <cell r="A9" t="str">
            <v>A</v>
          </cell>
        </row>
      </sheetData>
      <sheetData sheetId="16662">
        <row r="9">
          <cell r="A9" t="str">
            <v>A</v>
          </cell>
        </row>
      </sheetData>
      <sheetData sheetId="16663"/>
      <sheetData sheetId="16664">
        <row r="9">
          <cell r="A9" t="str">
            <v>A</v>
          </cell>
        </row>
      </sheetData>
      <sheetData sheetId="16665">
        <row r="9">
          <cell r="A9" t="str">
            <v>A</v>
          </cell>
        </row>
      </sheetData>
      <sheetData sheetId="16666"/>
      <sheetData sheetId="16667"/>
      <sheetData sheetId="16668"/>
      <sheetData sheetId="16669"/>
      <sheetData sheetId="16670">
        <row r="9">
          <cell r="A9" t="str">
            <v>A</v>
          </cell>
        </row>
      </sheetData>
      <sheetData sheetId="16671">
        <row r="9">
          <cell r="A9" t="str">
            <v>A</v>
          </cell>
        </row>
      </sheetData>
      <sheetData sheetId="16672">
        <row r="9">
          <cell r="A9" t="str">
            <v>A</v>
          </cell>
        </row>
      </sheetData>
      <sheetData sheetId="16673">
        <row r="9">
          <cell r="A9" t="str">
            <v>A</v>
          </cell>
        </row>
      </sheetData>
      <sheetData sheetId="16674">
        <row r="9">
          <cell r="A9" t="str">
            <v>A</v>
          </cell>
        </row>
      </sheetData>
      <sheetData sheetId="16675">
        <row r="9">
          <cell r="A9" t="str">
            <v>A</v>
          </cell>
        </row>
      </sheetData>
      <sheetData sheetId="16676">
        <row r="9">
          <cell r="A9" t="str">
            <v>A</v>
          </cell>
        </row>
      </sheetData>
      <sheetData sheetId="16677"/>
      <sheetData sheetId="16678"/>
      <sheetData sheetId="16679">
        <row r="9">
          <cell r="A9" t="str">
            <v>A</v>
          </cell>
        </row>
      </sheetData>
      <sheetData sheetId="16680">
        <row r="9">
          <cell r="A9" t="str">
            <v>A</v>
          </cell>
        </row>
      </sheetData>
      <sheetData sheetId="16681">
        <row r="9">
          <cell r="A9" t="str">
            <v>A</v>
          </cell>
        </row>
      </sheetData>
      <sheetData sheetId="16682">
        <row r="9">
          <cell r="A9" t="str">
            <v>A</v>
          </cell>
        </row>
      </sheetData>
      <sheetData sheetId="16683">
        <row r="9">
          <cell r="A9" t="str">
            <v>A</v>
          </cell>
        </row>
      </sheetData>
      <sheetData sheetId="16684">
        <row r="9">
          <cell r="A9" t="str">
            <v>A</v>
          </cell>
        </row>
      </sheetData>
      <sheetData sheetId="16685">
        <row r="9">
          <cell r="A9" t="str">
            <v>A</v>
          </cell>
        </row>
      </sheetData>
      <sheetData sheetId="16686">
        <row r="9">
          <cell r="A9" t="str">
            <v>A</v>
          </cell>
        </row>
      </sheetData>
      <sheetData sheetId="16687">
        <row r="9">
          <cell r="A9" t="str">
            <v>A</v>
          </cell>
        </row>
      </sheetData>
      <sheetData sheetId="16688">
        <row r="9">
          <cell r="A9" t="str">
            <v>A</v>
          </cell>
        </row>
      </sheetData>
      <sheetData sheetId="16689">
        <row r="9">
          <cell r="A9" t="str">
            <v>A</v>
          </cell>
        </row>
      </sheetData>
      <sheetData sheetId="16690">
        <row r="9">
          <cell r="A9" t="str">
            <v>A</v>
          </cell>
        </row>
      </sheetData>
      <sheetData sheetId="16691">
        <row r="9">
          <cell r="A9" t="str">
            <v>A</v>
          </cell>
        </row>
      </sheetData>
      <sheetData sheetId="16692">
        <row r="9">
          <cell r="A9" t="str">
            <v>A</v>
          </cell>
        </row>
      </sheetData>
      <sheetData sheetId="16693">
        <row r="9">
          <cell r="A9" t="str">
            <v>A</v>
          </cell>
        </row>
      </sheetData>
      <sheetData sheetId="16694">
        <row r="9">
          <cell r="A9" t="str">
            <v>A</v>
          </cell>
        </row>
      </sheetData>
      <sheetData sheetId="16695">
        <row r="9">
          <cell r="A9" t="str">
            <v>A</v>
          </cell>
        </row>
      </sheetData>
      <sheetData sheetId="16696">
        <row r="9">
          <cell r="A9" t="str">
            <v>A</v>
          </cell>
        </row>
      </sheetData>
      <sheetData sheetId="16697">
        <row r="9">
          <cell r="A9" t="str">
            <v>A</v>
          </cell>
        </row>
      </sheetData>
      <sheetData sheetId="16698">
        <row r="9">
          <cell r="A9" t="str">
            <v>A</v>
          </cell>
        </row>
      </sheetData>
      <sheetData sheetId="16699">
        <row r="9">
          <cell r="A9" t="str">
            <v>A</v>
          </cell>
        </row>
      </sheetData>
      <sheetData sheetId="16700">
        <row r="9">
          <cell r="A9" t="str">
            <v>A</v>
          </cell>
        </row>
      </sheetData>
      <sheetData sheetId="16701">
        <row r="9">
          <cell r="A9" t="str">
            <v>A</v>
          </cell>
        </row>
      </sheetData>
      <sheetData sheetId="16702">
        <row r="9">
          <cell r="A9" t="str">
            <v>A</v>
          </cell>
        </row>
      </sheetData>
      <sheetData sheetId="16703">
        <row r="9">
          <cell r="A9" t="str">
            <v>A</v>
          </cell>
        </row>
      </sheetData>
      <sheetData sheetId="16704">
        <row r="9">
          <cell r="A9" t="str">
            <v>A</v>
          </cell>
        </row>
      </sheetData>
      <sheetData sheetId="16705">
        <row r="9">
          <cell r="A9" t="str">
            <v>A</v>
          </cell>
        </row>
      </sheetData>
      <sheetData sheetId="16706">
        <row r="9">
          <cell r="A9" t="str">
            <v>A</v>
          </cell>
        </row>
      </sheetData>
      <sheetData sheetId="16707">
        <row r="9">
          <cell r="A9" t="str">
            <v>A</v>
          </cell>
        </row>
      </sheetData>
      <sheetData sheetId="16708">
        <row r="9">
          <cell r="A9" t="str">
            <v>A</v>
          </cell>
        </row>
      </sheetData>
      <sheetData sheetId="16709">
        <row r="9">
          <cell r="A9" t="str">
            <v>A</v>
          </cell>
        </row>
      </sheetData>
      <sheetData sheetId="16710">
        <row r="9">
          <cell r="A9" t="str">
            <v>A</v>
          </cell>
        </row>
      </sheetData>
      <sheetData sheetId="16711">
        <row r="9">
          <cell r="A9" t="str">
            <v>A</v>
          </cell>
        </row>
      </sheetData>
      <sheetData sheetId="16712">
        <row r="9">
          <cell r="A9" t="str">
            <v>A</v>
          </cell>
        </row>
      </sheetData>
      <sheetData sheetId="16713">
        <row r="9">
          <cell r="A9" t="str">
            <v>A</v>
          </cell>
        </row>
      </sheetData>
      <sheetData sheetId="16714">
        <row r="9">
          <cell r="A9" t="str">
            <v>A</v>
          </cell>
        </row>
      </sheetData>
      <sheetData sheetId="16715">
        <row r="9">
          <cell r="A9" t="str">
            <v>A</v>
          </cell>
        </row>
      </sheetData>
      <sheetData sheetId="16716">
        <row r="9">
          <cell r="A9" t="str">
            <v>A</v>
          </cell>
        </row>
      </sheetData>
      <sheetData sheetId="16717">
        <row r="9">
          <cell r="A9" t="str">
            <v>A</v>
          </cell>
        </row>
      </sheetData>
      <sheetData sheetId="16718">
        <row r="9">
          <cell r="A9" t="str">
            <v>A</v>
          </cell>
        </row>
      </sheetData>
      <sheetData sheetId="16719">
        <row r="9">
          <cell r="A9" t="str">
            <v>A</v>
          </cell>
        </row>
      </sheetData>
      <sheetData sheetId="16720">
        <row r="9">
          <cell r="A9" t="str">
            <v>A</v>
          </cell>
        </row>
      </sheetData>
      <sheetData sheetId="16721">
        <row r="9">
          <cell r="A9" t="str">
            <v>A</v>
          </cell>
        </row>
      </sheetData>
      <sheetData sheetId="16722">
        <row r="9">
          <cell r="A9" t="str">
            <v>A</v>
          </cell>
        </row>
      </sheetData>
      <sheetData sheetId="16723">
        <row r="9">
          <cell r="A9" t="str">
            <v>A</v>
          </cell>
        </row>
      </sheetData>
      <sheetData sheetId="16724">
        <row r="9">
          <cell r="A9" t="str">
            <v>A</v>
          </cell>
        </row>
      </sheetData>
      <sheetData sheetId="16725">
        <row r="9">
          <cell r="A9" t="str">
            <v>A</v>
          </cell>
        </row>
      </sheetData>
      <sheetData sheetId="16726">
        <row r="9">
          <cell r="A9" t="str">
            <v>A</v>
          </cell>
        </row>
      </sheetData>
      <sheetData sheetId="16727">
        <row r="9">
          <cell r="A9" t="str">
            <v>A</v>
          </cell>
        </row>
      </sheetData>
      <sheetData sheetId="16728">
        <row r="9">
          <cell r="A9" t="str">
            <v>A</v>
          </cell>
        </row>
      </sheetData>
      <sheetData sheetId="16729">
        <row r="9">
          <cell r="A9" t="str">
            <v>A</v>
          </cell>
        </row>
      </sheetData>
      <sheetData sheetId="16730">
        <row r="9">
          <cell r="A9" t="str">
            <v>A</v>
          </cell>
        </row>
      </sheetData>
      <sheetData sheetId="16731">
        <row r="9">
          <cell r="A9" t="str">
            <v>A</v>
          </cell>
        </row>
      </sheetData>
      <sheetData sheetId="16732">
        <row r="9">
          <cell r="A9" t="str">
            <v>A</v>
          </cell>
        </row>
      </sheetData>
      <sheetData sheetId="16733">
        <row r="9">
          <cell r="A9" t="str">
            <v>A</v>
          </cell>
        </row>
      </sheetData>
      <sheetData sheetId="16734">
        <row r="9">
          <cell r="A9" t="str">
            <v>A</v>
          </cell>
        </row>
      </sheetData>
      <sheetData sheetId="16735">
        <row r="9">
          <cell r="A9" t="str">
            <v>A</v>
          </cell>
        </row>
      </sheetData>
      <sheetData sheetId="16736">
        <row r="9">
          <cell r="A9" t="str">
            <v>A</v>
          </cell>
        </row>
      </sheetData>
      <sheetData sheetId="16737">
        <row r="9">
          <cell r="A9" t="str">
            <v>A</v>
          </cell>
        </row>
      </sheetData>
      <sheetData sheetId="16738">
        <row r="9">
          <cell r="A9" t="str">
            <v>A</v>
          </cell>
        </row>
      </sheetData>
      <sheetData sheetId="16739">
        <row r="9">
          <cell r="A9" t="str">
            <v>A</v>
          </cell>
        </row>
      </sheetData>
      <sheetData sheetId="16740">
        <row r="9">
          <cell r="A9" t="str">
            <v>A</v>
          </cell>
        </row>
      </sheetData>
      <sheetData sheetId="16741">
        <row r="9">
          <cell r="A9" t="str">
            <v>A</v>
          </cell>
        </row>
      </sheetData>
      <sheetData sheetId="16742">
        <row r="9">
          <cell r="A9" t="str">
            <v>A</v>
          </cell>
        </row>
      </sheetData>
      <sheetData sheetId="16743">
        <row r="9">
          <cell r="A9" t="str">
            <v>A</v>
          </cell>
        </row>
      </sheetData>
      <sheetData sheetId="16744">
        <row r="9">
          <cell r="A9" t="str">
            <v>A</v>
          </cell>
        </row>
      </sheetData>
      <sheetData sheetId="16745">
        <row r="9">
          <cell r="A9" t="str">
            <v>A</v>
          </cell>
        </row>
      </sheetData>
      <sheetData sheetId="16746">
        <row r="9">
          <cell r="A9" t="str">
            <v>A</v>
          </cell>
        </row>
      </sheetData>
      <sheetData sheetId="16747">
        <row r="9">
          <cell r="A9" t="str">
            <v>A</v>
          </cell>
        </row>
      </sheetData>
      <sheetData sheetId="16748">
        <row r="9">
          <cell r="A9" t="str">
            <v>A</v>
          </cell>
        </row>
      </sheetData>
      <sheetData sheetId="16749"/>
      <sheetData sheetId="16750">
        <row r="9">
          <cell r="A9" t="str">
            <v>A</v>
          </cell>
        </row>
      </sheetData>
      <sheetData sheetId="16751"/>
      <sheetData sheetId="16752">
        <row r="9">
          <cell r="A9" t="str">
            <v>A</v>
          </cell>
        </row>
      </sheetData>
      <sheetData sheetId="16753">
        <row r="9">
          <cell r="A9" t="str">
            <v>A</v>
          </cell>
        </row>
      </sheetData>
      <sheetData sheetId="16754">
        <row r="9">
          <cell r="A9" t="str">
            <v>A</v>
          </cell>
        </row>
      </sheetData>
      <sheetData sheetId="16755"/>
      <sheetData sheetId="16756"/>
      <sheetData sheetId="16757">
        <row r="9">
          <cell r="A9" t="str">
            <v>A</v>
          </cell>
        </row>
      </sheetData>
      <sheetData sheetId="16758">
        <row r="9">
          <cell r="A9" t="str">
            <v>A</v>
          </cell>
        </row>
      </sheetData>
      <sheetData sheetId="16759">
        <row r="9">
          <cell r="A9" t="str">
            <v>A</v>
          </cell>
        </row>
      </sheetData>
      <sheetData sheetId="16760">
        <row r="9">
          <cell r="A9" t="str">
            <v>A</v>
          </cell>
        </row>
      </sheetData>
      <sheetData sheetId="16761">
        <row r="9">
          <cell r="A9" t="str">
            <v>A</v>
          </cell>
        </row>
      </sheetData>
      <sheetData sheetId="16762">
        <row r="9">
          <cell r="A9" t="str">
            <v>A</v>
          </cell>
        </row>
      </sheetData>
      <sheetData sheetId="16763">
        <row r="9">
          <cell r="A9" t="str">
            <v>A</v>
          </cell>
        </row>
      </sheetData>
      <sheetData sheetId="16764">
        <row r="9">
          <cell r="A9" t="str">
            <v>A</v>
          </cell>
        </row>
      </sheetData>
      <sheetData sheetId="16765">
        <row r="9">
          <cell r="A9" t="str">
            <v>A</v>
          </cell>
        </row>
      </sheetData>
      <sheetData sheetId="16766">
        <row r="9">
          <cell r="A9" t="str">
            <v>A</v>
          </cell>
        </row>
      </sheetData>
      <sheetData sheetId="16767"/>
      <sheetData sheetId="16768">
        <row r="9">
          <cell r="A9" t="str">
            <v>A</v>
          </cell>
        </row>
      </sheetData>
      <sheetData sheetId="16769">
        <row r="9">
          <cell r="A9" t="str">
            <v>A</v>
          </cell>
        </row>
      </sheetData>
      <sheetData sheetId="16770">
        <row r="9">
          <cell r="A9" t="str">
            <v>A</v>
          </cell>
        </row>
      </sheetData>
      <sheetData sheetId="16771">
        <row r="9">
          <cell r="A9" t="str">
            <v>A</v>
          </cell>
        </row>
      </sheetData>
      <sheetData sheetId="16772"/>
      <sheetData sheetId="16773">
        <row r="9">
          <cell r="A9" t="str">
            <v>A</v>
          </cell>
        </row>
      </sheetData>
      <sheetData sheetId="16774">
        <row r="9">
          <cell r="A9" t="str">
            <v>A</v>
          </cell>
        </row>
      </sheetData>
      <sheetData sheetId="16775"/>
      <sheetData sheetId="16776"/>
      <sheetData sheetId="16777"/>
      <sheetData sheetId="16778"/>
      <sheetData sheetId="16779">
        <row r="9">
          <cell r="A9" t="str">
            <v>A</v>
          </cell>
        </row>
      </sheetData>
      <sheetData sheetId="16780">
        <row r="9">
          <cell r="A9" t="str">
            <v>A</v>
          </cell>
        </row>
      </sheetData>
      <sheetData sheetId="16781">
        <row r="9">
          <cell r="A9" t="str">
            <v>A</v>
          </cell>
        </row>
      </sheetData>
      <sheetData sheetId="16782">
        <row r="9">
          <cell r="A9" t="str">
            <v>A</v>
          </cell>
        </row>
      </sheetData>
      <sheetData sheetId="16783">
        <row r="9">
          <cell r="A9" t="str">
            <v>A</v>
          </cell>
        </row>
      </sheetData>
      <sheetData sheetId="16784">
        <row r="9">
          <cell r="A9" t="str">
            <v>A</v>
          </cell>
        </row>
      </sheetData>
      <sheetData sheetId="16785">
        <row r="9">
          <cell r="A9" t="str">
            <v>A</v>
          </cell>
        </row>
      </sheetData>
      <sheetData sheetId="16786"/>
      <sheetData sheetId="16787"/>
      <sheetData sheetId="16788">
        <row r="9">
          <cell r="A9" t="str">
            <v>A</v>
          </cell>
        </row>
      </sheetData>
      <sheetData sheetId="16789">
        <row r="9">
          <cell r="A9" t="str">
            <v>A</v>
          </cell>
        </row>
      </sheetData>
      <sheetData sheetId="16790">
        <row r="9">
          <cell r="A9" t="str">
            <v>A</v>
          </cell>
        </row>
      </sheetData>
      <sheetData sheetId="16791">
        <row r="9">
          <cell r="A9" t="str">
            <v>A</v>
          </cell>
        </row>
      </sheetData>
      <sheetData sheetId="16792">
        <row r="9">
          <cell r="A9" t="str">
            <v>A</v>
          </cell>
        </row>
      </sheetData>
      <sheetData sheetId="16793">
        <row r="9">
          <cell r="A9" t="str">
            <v>A</v>
          </cell>
        </row>
      </sheetData>
      <sheetData sheetId="16794">
        <row r="9">
          <cell r="A9" t="str">
            <v>A</v>
          </cell>
        </row>
      </sheetData>
      <sheetData sheetId="16795">
        <row r="9">
          <cell r="A9" t="str">
            <v>A</v>
          </cell>
        </row>
      </sheetData>
      <sheetData sheetId="16796">
        <row r="9">
          <cell r="A9" t="str">
            <v>A</v>
          </cell>
        </row>
      </sheetData>
      <sheetData sheetId="16797">
        <row r="9">
          <cell r="A9" t="str">
            <v>A</v>
          </cell>
        </row>
      </sheetData>
      <sheetData sheetId="16798">
        <row r="9">
          <cell r="A9" t="str">
            <v>A</v>
          </cell>
        </row>
      </sheetData>
      <sheetData sheetId="16799">
        <row r="9">
          <cell r="A9" t="str">
            <v>A</v>
          </cell>
        </row>
      </sheetData>
      <sheetData sheetId="16800">
        <row r="9">
          <cell r="A9" t="str">
            <v>A</v>
          </cell>
        </row>
      </sheetData>
      <sheetData sheetId="16801">
        <row r="9">
          <cell r="A9" t="str">
            <v>A</v>
          </cell>
        </row>
      </sheetData>
      <sheetData sheetId="16802">
        <row r="9">
          <cell r="A9" t="str">
            <v>A</v>
          </cell>
        </row>
      </sheetData>
      <sheetData sheetId="16803">
        <row r="9">
          <cell r="A9" t="str">
            <v>A</v>
          </cell>
        </row>
      </sheetData>
      <sheetData sheetId="16804">
        <row r="9">
          <cell r="A9" t="str">
            <v>A</v>
          </cell>
        </row>
      </sheetData>
      <sheetData sheetId="16805">
        <row r="9">
          <cell r="A9" t="str">
            <v>A</v>
          </cell>
        </row>
      </sheetData>
      <sheetData sheetId="16806">
        <row r="9">
          <cell r="A9" t="str">
            <v>A</v>
          </cell>
        </row>
      </sheetData>
      <sheetData sheetId="16807">
        <row r="9">
          <cell r="A9" t="str">
            <v>A</v>
          </cell>
        </row>
      </sheetData>
      <sheetData sheetId="16808">
        <row r="9">
          <cell r="A9" t="str">
            <v>A</v>
          </cell>
        </row>
      </sheetData>
      <sheetData sheetId="16809">
        <row r="9">
          <cell r="A9" t="str">
            <v>A</v>
          </cell>
        </row>
      </sheetData>
      <sheetData sheetId="16810">
        <row r="9">
          <cell r="A9" t="str">
            <v>A</v>
          </cell>
        </row>
      </sheetData>
      <sheetData sheetId="16811">
        <row r="9">
          <cell r="A9" t="str">
            <v>A</v>
          </cell>
        </row>
      </sheetData>
      <sheetData sheetId="16812">
        <row r="9">
          <cell r="A9" t="str">
            <v>A</v>
          </cell>
        </row>
      </sheetData>
      <sheetData sheetId="16813">
        <row r="9">
          <cell r="A9" t="str">
            <v>A</v>
          </cell>
        </row>
      </sheetData>
      <sheetData sheetId="16814">
        <row r="9">
          <cell r="A9" t="str">
            <v>A</v>
          </cell>
        </row>
      </sheetData>
      <sheetData sheetId="16815">
        <row r="9">
          <cell r="A9" t="str">
            <v>A</v>
          </cell>
        </row>
      </sheetData>
      <sheetData sheetId="16816">
        <row r="9">
          <cell r="A9" t="str">
            <v>A</v>
          </cell>
        </row>
      </sheetData>
      <sheetData sheetId="16817">
        <row r="9">
          <cell r="A9" t="str">
            <v>A</v>
          </cell>
        </row>
      </sheetData>
      <sheetData sheetId="16818">
        <row r="9">
          <cell r="A9" t="str">
            <v>A</v>
          </cell>
        </row>
      </sheetData>
      <sheetData sheetId="16819">
        <row r="9">
          <cell r="A9" t="str">
            <v>A</v>
          </cell>
        </row>
      </sheetData>
      <sheetData sheetId="16820">
        <row r="9">
          <cell r="A9" t="str">
            <v>A</v>
          </cell>
        </row>
      </sheetData>
      <sheetData sheetId="16821">
        <row r="9">
          <cell r="A9" t="str">
            <v>A</v>
          </cell>
        </row>
      </sheetData>
      <sheetData sheetId="16822">
        <row r="9">
          <cell r="A9" t="str">
            <v>A</v>
          </cell>
        </row>
      </sheetData>
      <sheetData sheetId="16823">
        <row r="9">
          <cell r="A9" t="str">
            <v>A</v>
          </cell>
        </row>
      </sheetData>
      <sheetData sheetId="16824">
        <row r="9">
          <cell r="A9" t="str">
            <v>A</v>
          </cell>
        </row>
      </sheetData>
      <sheetData sheetId="16825">
        <row r="9">
          <cell r="A9" t="str">
            <v>A</v>
          </cell>
        </row>
      </sheetData>
      <sheetData sheetId="16826">
        <row r="9">
          <cell r="A9" t="str">
            <v>A</v>
          </cell>
        </row>
      </sheetData>
      <sheetData sheetId="16827">
        <row r="9">
          <cell r="A9" t="str">
            <v>A</v>
          </cell>
        </row>
      </sheetData>
      <sheetData sheetId="16828">
        <row r="9">
          <cell r="A9" t="str">
            <v>A</v>
          </cell>
        </row>
      </sheetData>
      <sheetData sheetId="16829">
        <row r="9">
          <cell r="A9" t="str">
            <v>A</v>
          </cell>
        </row>
      </sheetData>
      <sheetData sheetId="16830">
        <row r="9">
          <cell r="A9" t="str">
            <v>A</v>
          </cell>
        </row>
      </sheetData>
      <sheetData sheetId="16831">
        <row r="9">
          <cell r="A9" t="str">
            <v>A</v>
          </cell>
        </row>
      </sheetData>
      <sheetData sheetId="16832">
        <row r="9">
          <cell r="A9" t="str">
            <v>A</v>
          </cell>
        </row>
      </sheetData>
      <sheetData sheetId="16833">
        <row r="9">
          <cell r="A9" t="str">
            <v>A</v>
          </cell>
        </row>
      </sheetData>
      <sheetData sheetId="16834">
        <row r="9">
          <cell r="A9" t="str">
            <v>A</v>
          </cell>
        </row>
      </sheetData>
      <sheetData sheetId="16835">
        <row r="9">
          <cell r="A9" t="str">
            <v>A</v>
          </cell>
        </row>
      </sheetData>
      <sheetData sheetId="16836">
        <row r="9">
          <cell r="A9" t="str">
            <v>A</v>
          </cell>
        </row>
      </sheetData>
      <sheetData sheetId="16837">
        <row r="9">
          <cell r="A9" t="str">
            <v>A</v>
          </cell>
        </row>
      </sheetData>
      <sheetData sheetId="16838">
        <row r="9">
          <cell r="A9" t="str">
            <v>A</v>
          </cell>
        </row>
      </sheetData>
      <sheetData sheetId="16839">
        <row r="9">
          <cell r="A9" t="str">
            <v>A</v>
          </cell>
        </row>
      </sheetData>
      <sheetData sheetId="16840">
        <row r="9">
          <cell r="A9" t="str">
            <v>A</v>
          </cell>
        </row>
      </sheetData>
      <sheetData sheetId="16841">
        <row r="9">
          <cell r="A9" t="str">
            <v>A</v>
          </cell>
        </row>
      </sheetData>
      <sheetData sheetId="16842">
        <row r="9">
          <cell r="A9" t="str">
            <v>A</v>
          </cell>
        </row>
      </sheetData>
      <sheetData sheetId="16843">
        <row r="9">
          <cell r="A9" t="str">
            <v>A</v>
          </cell>
        </row>
      </sheetData>
      <sheetData sheetId="16844">
        <row r="9">
          <cell r="A9" t="str">
            <v>A</v>
          </cell>
        </row>
      </sheetData>
      <sheetData sheetId="16845">
        <row r="9">
          <cell r="A9" t="str">
            <v>A</v>
          </cell>
        </row>
      </sheetData>
      <sheetData sheetId="16846">
        <row r="9">
          <cell r="A9" t="str">
            <v>A</v>
          </cell>
        </row>
      </sheetData>
      <sheetData sheetId="16847">
        <row r="9">
          <cell r="A9" t="str">
            <v>A</v>
          </cell>
        </row>
      </sheetData>
      <sheetData sheetId="16848">
        <row r="9">
          <cell r="A9" t="str">
            <v>A</v>
          </cell>
        </row>
      </sheetData>
      <sheetData sheetId="16849">
        <row r="9">
          <cell r="A9" t="str">
            <v>A</v>
          </cell>
        </row>
      </sheetData>
      <sheetData sheetId="16850">
        <row r="9">
          <cell r="A9" t="str">
            <v>A</v>
          </cell>
        </row>
      </sheetData>
      <sheetData sheetId="16851">
        <row r="9">
          <cell r="A9" t="str">
            <v>A</v>
          </cell>
        </row>
      </sheetData>
      <sheetData sheetId="16852">
        <row r="9">
          <cell r="A9" t="str">
            <v>A</v>
          </cell>
        </row>
      </sheetData>
      <sheetData sheetId="16853">
        <row r="9">
          <cell r="A9" t="str">
            <v>A</v>
          </cell>
        </row>
      </sheetData>
      <sheetData sheetId="16854">
        <row r="9">
          <cell r="A9" t="str">
            <v>A</v>
          </cell>
        </row>
      </sheetData>
      <sheetData sheetId="16855">
        <row r="9">
          <cell r="A9" t="str">
            <v>A</v>
          </cell>
        </row>
      </sheetData>
      <sheetData sheetId="16856">
        <row r="9">
          <cell r="A9" t="str">
            <v>A</v>
          </cell>
        </row>
      </sheetData>
      <sheetData sheetId="16857">
        <row r="9">
          <cell r="A9" t="str">
            <v>A</v>
          </cell>
        </row>
      </sheetData>
      <sheetData sheetId="16858"/>
      <sheetData sheetId="16859"/>
      <sheetData sheetId="16860"/>
      <sheetData sheetId="16861"/>
      <sheetData sheetId="16862"/>
      <sheetData sheetId="16863"/>
      <sheetData sheetId="16864">
        <row r="9">
          <cell r="A9" t="str">
            <v>A</v>
          </cell>
        </row>
      </sheetData>
      <sheetData sheetId="16865"/>
      <sheetData sheetId="16866"/>
      <sheetData sheetId="16867"/>
      <sheetData sheetId="16868"/>
      <sheetData sheetId="16869"/>
      <sheetData sheetId="16870"/>
      <sheetData sheetId="16871"/>
      <sheetData sheetId="16872"/>
      <sheetData sheetId="16873"/>
      <sheetData sheetId="16874">
        <row r="9">
          <cell r="A9" t="str">
            <v>A</v>
          </cell>
        </row>
      </sheetData>
      <sheetData sheetId="16875">
        <row r="9">
          <cell r="A9" t="str">
            <v>A</v>
          </cell>
        </row>
      </sheetData>
      <sheetData sheetId="16876">
        <row r="9">
          <cell r="A9" t="str">
            <v>A</v>
          </cell>
        </row>
      </sheetData>
      <sheetData sheetId="16877">
        <row r="9">
          <cell r="A9" t="str">
            <v>A</v>
          </cell>
        </row>
      </sheetData>
      <sheetData sheetId="16878">
        <row r="9">
          <cell r="A9" t="str">
            <v>A</v>
          </cell>
        </row>
      </sheetData>
      <sheetData sheetId="16879">
        <row r="9">
          <cell r="A9" t="str">
            <v>A</v>
          </cell>
        </row>
      </sheetData>
      <sheetData sheetId="16880">
        <row r="9">
          <cell r="A9" t="str">
            <v>A</v>
          </cell>
        </row>
      </sheetData>
      <sheetData sheetId="16881">
        <row r="9">
          <cell r="A9" t="str">
            <v>A</v>
          </cell>
        </row>
      </sheetData>
      <sheetData sheetId="16882">
        <row r="9">
          <cell r="A9" t="str">
            <v>A</v>
          </cell>
        </row>
      </sheetData>
      <sheetData sheetId="16883">
        <row r="9">
          <cell r="A9" t="str">
            <v>A</v>
          </cell>
        </row>
      </sheetData>
      <sheetData sheetId="16884">
        <row r="9">
          <cell r="A9" t="str">
            <v>A</v>
          </cell>
        </row>
      </sheetData>
      <sheetData sheetId="16885">
        <row r="9">
          <cell r="A9" t="str">
            <v>A</v>
          </cell>
        </row>
      </sheetData>
      <sheetData sheetId="16886">
        <row r="9">
          <cell r="A9" t="str">
            <v>A</v>
          </cell>
        </row>
      </sheetData>
      <sheetData sheetId="16887">
        <row r="9">
          <cell r="A9" t="str">
            <v>A</v>
          </cell>
        </row>
      </sheetData>
      <sheetData sheetId="16888">
        <row r="9">
          <cell r="A9" t="str">
            <v>A</v>
          </cell>
        </row>
      </sheetData>
      <sheetData sheetId="16889">
        <row r="9">
          <cell r="A9" t="str">
            <v>A</v>
          </cell>
        </row>
      </sheetData>
      <sheetData sheetId="16890">
        <row r="9">
          <cell r="A9" t="str">
            <v>A</v>
          </cell>
        </row>
      </sheetData>
      <sheetData sheetId="16891">
        <row r="9">
          <cell r="A9" t="str">
            <v>A</v>
          </cell>
        </row>
      </sheetData>
      <sheetData sheetId="16892">
        <row r="9">
          <cell r="A9" t="str">
            <v>A</v>
          </cell>
        </row>
      </sheetData>
      <sheetData sheetId="16893">
        <row r="9">
          <cell r="A9" t="str">
            <v>A</v>
          </cell>
        </row>
      </sheetData>
      <sheetData sheetId="16894">
        <row r="9">
          <cell r="A9" t="str">
            <v>A</v>
          </cell>
        </row>
      </sheetData>
      <sheetData sheetId="16895">
        <row r="9">
          <cell r="A9" t="str">
            <v>A</v>
          </cell>
        </row>
      </sheetData>
      <sheetData sheetId="16896">
        <row r="9">
          <cell r="A9" t="str">
            <v>A</v>
          </cell>
        </row>
      </sheetData>
      <sheetData sheetId="16897">
        <row r="9">
          <cell r="A9" t="str">
            <v>A</v>
          </cell>
        </row>
      </sheetData>
      <sheetData sheetId="16898">
        <row r="9">
          <cell r="A9" t="str">
            <v>A</v>
          </cell>
        </row>
      </sheetData>
      <sheetData sheetId="16899">
        <row r="9">
          <cell r="A9" t="str">
            <v>A</v>
          </cell>
        </row>
      </sheetData>
      <sheetData sheetId="16900">
        <row r="9">
          <cell r="A9" t="str">
            <v>A</v>
          </cell>
        </row>
      </sheetData>
      <sheetData sheetId="16901">
        <row r="9">
          <cell r="A9" t="str">
            <v>A</v>
          </cell>
        </row>
      </sheetData>
      <sheetData sheetId="16902">
        <row r="9">
          <cell r="A9" t="str">
            <v>A</v>
          </cell>
        </row>
      </sheetData>
      <sheetData sheetId="16903">
        <row r="9">
          <cell r="A9" t="str">
            <v>A</v>
          </cell>
        </row>
      </sheetData>
      <sheetData sheetId="16904">
        <row r="9">
          <cell r="A9" t="str">
            <v>A</v>
          </cell>
        </row>
      </sheetData>
      <sheetData sheetId="16905">
        <row r="9">
          <cell r="A9" t="str">
            <v>A</v>
          </cell>
        </row>
      </sheetData>
      <sheetData sheetId="16906">
        <row r="9">
          <cell r="A9" t="str">
            <v>A</v>
          </cell>
        </row>
      </sheetData>
      <sheetData sheetId="16907">
        <row r="9">
          <cell r="A9" t="str">
            <v>A</v>
          </cell>
        </row>
      </sheetData>
      <sheetData sheetId="16908">
        <row r="9">
          <cell r="A9" t="str">
            <v>A</v>
          </cell>
        </row>
      </sheetData>
      <sheetData sheetId="16909">
        <row r="9">
          <cell r="A9" t="str">
            <v>A</v>
          </cell>
        </row>
      </sheetData>
      <sheetData sheetId="16910">
        <row r="9">
          <cell r="A9" t="str">
            <v>A</v>
          </cell>
        </row>
      </sheetData>
      <sheetData sheetId="16911">
        <row r="9">
          <cell r="A9" t="str">
            <v>A</v>
          </cell>
        </row>
      </sheetData>
      <sheetData sheetId="16912">
        <row r="9">
          <cell r="A9" t="str">
            <v>A</v>
          </cell>
        </row>
      </sheetData>
      <sheetData sheetId="16913">
        <row r="9">
          <cell r="A9" t="str">
            <v>A</v>
          </cell>
        </row>
      </sheetData>
      <sheetData sheetId="16914">
        <row r="9">
          <cell r="A9" t="str">
            <v>A</v>
          </cell>
        </row>
      </sheetData>
      <sheetData sheetId="16915">
        <row r="9">
          <cell r="A9" t="str">
            <v>A</v>
          </cell>
        </row>
      </sheetData>
      <sheetData sheetId="16916">
        <row r="9">
          <cell r="A9" t="str">
            <v>A</v>
          </cell>
        </row>
      </sheetData>
      <sheetData sheetId="16917">
        <row r="9">
          <cell r="A9" t="str">
            <v>A</v>
          </cell>
        </row>
      </sheetData>
      <sheetData sheetId="16918">
        <row r="9">
          <cell r="A9" t="str">
            <v>A</v>
          </cell>
        </row>
      </sheetData>
      <sheetData sheetId="16919">
        <row r="9">
          <cell r="A9" t="str">
            <v>A</v>
          </cell>
        </row>
      </sheetData>
      <sheetData sheetId="16920">
        <row r="9">
          <cell r="A9" t="str">
            <v>A</v>
          </cell>
        </row>
      </sheetData>
      <sheetData sheetId="16921">
        <row r="9">
          <cell r="A9" t="str">
            <v>A</v>
          </cell>
        </row>
      </sheetData>
      <sheetData sheetId="16922">
        <row r="9">
          <cell r="A9" t="str">
            <v>A</v>
          </cell>
        </row>
      </sheetData>
      <sheetData sheetId="16923">
        <row r="9">
          <cell r="A9" t="str">
            <v>A</v>
          </cell>
        </row>
      </sheetData>
      <sheetData sheetId="16924">
        <row r="9">
          <cell r="A9" t="str">
            <v>A</v>
          </cell>
        </row>
      </sheetData>
      <sheetData sheetId="16925">
        <row r="9">
          <cell r="A9" t="str">
            <v>A</v>
          </cell>
        </row>
      </sheetData>
      <sheetData sheetId="16926">
        <row r="9">
          <cell r="A9" t="str">
            <v>A</v>
          </cell>
        </row>
      </sheetData>
      <sheetData sheetId="16927">
        <row r="9">
          <cell r="A9" t="str">
            <v>A</v>
          </cell>
        </row>
      </sheetData>
      <sheetData sheetId="16928">
        <row r="9">
          <cell r="A9" t="str">
            <v>A</v>
          </cell>
        </row>
      </sheetData>
      <sheetData sheetId="16929">
        <row r="9">
          <cell r="A9" t="str">
            <v>A</v>
          </cell>
        </row>
      </sheetData>
      <sheetData sheetId="16930">
        <row r="9">
          <cell r="A9" t="str">
            <v>A</v>
          </cell>
        </row>
      </sheetData>
      <sheetData sheetId="16931">
        <row r="9">
          <cell r="A9" t="str">
            <v>A</v>
          </cell>
        </row>
      </sheetData>
      <sheetData sheetId="16932">
        <row r="9">
          <cell r="A9" t="str">
            <v>A</v>
          </cell>
        </row>
      </sheetData>
      <sheetData sheetId="16933">
        <row r="9">
          <cell r="A9" t="str">
            <v>A</v>
          </cell>
        </row>
      </sheetData>
      <sheetData sheetId="16934">
        <row r="9">
          <cell r="A9" t="str">
            <v>A</v>
          </cell>
        </row>
      </sheetData>
      <sheetData sheetId="16935">
        <row r="9">
          <cell r="A9" t="str">
            <v>A</v>
          </cell>
        </row>
      </sheetData>
      <sheetData sheetId="16936">
        <row r="9">
          <cell r="A9" t="str">
            <v>A</v>
          </cell>
        </row>
      </sheetData>
      <sheetData sheetId="16937">
        <row r="9">
          <cell r="A9" t="str">
            <v>A</v>
          </cell>
        </row>
      </sheetData>
      <sheetData sheetId="16938">
        <row r="9">
          <cell r="A9" t="str">
            <v>A</v>
          </cell>
        </row>
      </sheetData>
      <sheetData sheetId="16939">
        <row r="9">
          <cell r="A9" t="str">
            <v>A</v>
          </cell>
        </row>
      </sheetData>
      <sheetData sheetId="16940">
        <row r="9">
          <cell r="A9" t="str">
            <v>A</v>
          </cell>
        </row>
      </sheetData>
      <sheetData sheetId="16941">
        <row r="9">
          <cell r="A9" t="str">
            <v>A</v>
          </cell>
        </row>
      </sheetData>
      <sheetData sheetId="16942">
        <row r="9">
          <cell r="A9" t="str">
            <v>A</v>
          </cell>
        </row>
      </sheetData>
      <sheetData sheetId="16943">
        <row r="9">
          <cell r="A9" t="str">
            <v>A</v>
          </cell>
        </row>
      </sheetData>
      <sheetData sheetId="16944">
        <row r="9">
          <cell r="A9" t="str">
            <v>A</v>
          </cell>
        </row>
      </sheetData>
      <sheetData sheetId="16945">
        <row r="9">
          <cell r="A9" t="str">
            <v>A</v>
          </cell>
        </row>
      </sheetData>
      <sheetData sheetId="16946">
        <row r="9">
          <cell r="A9" t="str">
            <v>A</v>
          </cell>
        </row>
      </sheetData>
      <sheetData sheetId="16947">
        <row r="9">
          <cell r="A9" t="str">
            <v>A</v>
          </cell>
        </row>
      </sheetData>
      <sheetData sheetId="16948">
        <row r="9">
          <cell r="A9" t="str">
            <v>A</v>
          </cell>
        </row>
      </sheetData>
      <sheetData sheetId="16949">
        <row r="9">
          <cell r="A9" t="str">
            <v>A</v>
          </cell>
        </row>
      </sheetData>
      <sheetData sheetId="16950">
        <row r="9">
          <cell r="A9" t="str">
            <v>A</v>
          </cell>
        </row>
      </sheetData>
      <sheetData sheetId="16951">
        <row r="9">
          <cell r="A9" t="str">
            <v>A</v>
          </cell>
        </row>
      </sheetData>
      <sheetData sheetId="16952">
        <row r="9">
          <cell r="A9" t="str">
            <v>A</v>
          </cell>
        </row>
      </sheetData>
      <sheetData sheetId="16953">
        <row r="9">
          <cell r="A9" t="str">
            <v>A</v>
          </cell>
        </row>
      </sheetData>
      <sheetData sheetId="16954">
        <row r="9">
          <cell r="A9" t="str">
            <v>A</v>
          </cell>
        </row>
      </sheetData>
      <sheetData sheetId="16955">
        <row r="9">
          <cell r="A9" t="str">
            <v>A</v>
          </cell>
        </row>
      </sheetData>
      <sheetData sheetId="16956">
        <row r="9">
          <cell r="A9" t="str">
            <v>A</v>
          </cell>
        </row>
      </sheetData>
      <sheetData sheetId="16957">
        <row r="9">
          <cell r="A9" t="str">
            <v>A</v>
          </cell>
        </row>
      </sheetData>
      <sheetData sheetId="16958">
        <row r="9">
          <cell r="A9" t="str">
            <v>A</v>
          </cell>
        </row>
      </sheetData>
      <sheetData sheetId="16959">
        <row r="9">
          <cell r="A9" t="str">
            <v>A</v>
          </cell>
        </row>
      </sheetData>
      <sheetData sheetId="16960">
        <row r="9">
          <cell r="A9" t="str">
            <v>A</v>
          </cell>
        </row>
      </sheetData>
      <sheetData sheetId="16961">
        <row r="9">
          <cell r="A9" t="str">
            <v>A</v>
          </cell>
        </row>
      </sheetData>
      <sheetData sheetId="16962">
        <row r="9">
          <cell r="A9" t="str">
            <v>A</v>
          </cell>
        </row>
      </sheetData>
      <sheetData sheetId="16963">
        <row r="9">
          <cell r="A9" t="str">
            <v>A</v>
          </cell>
        </row>
      </sheetData>
      <sheetData sheetId="16964">
        <row r="9">
          <cell r="A9" t="str">
            <v>A</v>
          </cell>
        </row>
      </sheetData>
      <sheetData sheetId="16965">
        <row r="9">
          <cell r="A9" t="str">
            <v>A</v>
          </cell>
        </row>
      </sheetData>
      <sheetData sheetId="16966">
        <row r="9">
          <cell r="A9" t="str">
            <v>A</v>
          </cell>
        </row>
      </sheetData>
      <sheetData sheetId="16967">
        <row r="9">
          <cell r="A9" t="str">
            <v>A</v>
          </cell>
        </row>
      </sheetData>
      <sheetData sheetId="16968">
        <row r="9">
          <cell r="A9" t="str">
            <v>A</v>
          </cell>
        </row>
      </sheetData>
      <sheetData sheetId="16969">
        <row r="9">
          <cell r="A9" t="str">
            <v>A</v>
          </cell>
        </row>
      </sheetData>
      <sheetData sheetId="16970">
        <row r="9">
          <cell r="A9" t="str">
            <v>A</v>
          </cell>
        </row>
      </sheetData>
      <sheetData sheetId="16971">
        <row r="9">
          <cell r="A9" t="str">
            <v>A</v>
          </cell>
        </row>
      </sheetData>
      <sheetData sheetId="16972">
        <row r="9">
          <cell r="A9" t="str">
            <v>A</v>
          </cell>
        </row>
      </sheetData>
      <sheetData sheetId="16973">
        <row r="9">
          <cell r="A9" t="str">
            <v>A</v>
          </cell>
        </row>
      </sheetData>
      <sheetData sheetId="16974">
        <row r="9">
          <cell r="A9" t="str">
            <v>A</v>
          </cell>
        </row>
      </sheetData>
      <sheetData sheetId="16975">
        <row r="9">
          <cell r="A9" t="str">
            <v>A</v>
          </cell>
        </row>
      </sheetData>
      <sheetData sheetId="16976">
        <row r="9">
          <cell r="A9" t="str">
            <v>A</v>
          </cell>
        </row>
      </sheetData>
      <sheetData sheetId="16977">
        <row r="9">
          <cell r="A9" t="str">
            <v>A</v>
          </cell>
        </row>
      </sheetData>
      <sheetData sheetId="16978">
        <row r="9">
          <cell r="A9" t="str">
            <v>A</v>
          </cell>
        </row>
      </sheetData>
      <sheetData sheetId="16979">
        <row r="9">
          <cell r="A9" t="str">
            <v>A</v>
          </cell>
        </row>
      </sheetData>
      <sheetData sheetId="16980">
        <row r="9">
          <cell r="A9" t="str">
            <v>A</v>
          </cell>
        </row>
      </sheetData>
      <sheetData sheetId="16981">
        <row r="9">
          <cell r="A9" t="str">
            <v>A</v>
          </cell>
        </row>
      </sheetData>
      <sheetData sheetId="16982">
        <row r="9">
          <cell r="A9" t="str">
            <v>A</v>
          </cell>
        </row>
      </sheetData>
      <sheetData sheetId="16983">
        <row r="9">
          <cell r="A9" t="str">
            <v>A</v>
          </cell>
        </row>
      </sheetData>
      <sheetData sheetId="16984">
        <row r="9">
          <cell r="A9" t="str">
            <v>A</v>
          </cell>
        </row>
      </sheetData>
      <sheetData sheetId="16985">
        <row r="9">
          <cell r="A9" t="str">
            <v>A</v>
          </cell>
        </row>
      </sheetData>
      <sheetData sheetId="16986">
        <row r="9">
          <cell r="A9" t="str">
            <v>A</v>
          </cell>
        </row>
      </sheetData>
      <sheetData sheetId="16987">
        <row r="9">
          <cell r="A9" t="str">
            <v>A</v>
          </cell>
        </row>
      </sheetData>
      <sheetData sheetId="16988">
        <row r="9">
          <cell r="A9" t="str">
            <v>A</v>
          </cell>
        </row>
      </sheetData>
      <sheetData sheetId="16989">
        <row r="9">
          <cell r="A9" t="str">
            <v>A</v>
          </cell>
        </row>
      </sheetData>
      <sheetData sheetId="16990">
        <row r="9">
          <cell r="A9" t="str">
            <v>A</v>
          </cell>
        </row>
      </sheetData>
      <sheetData sheetId="16991">
        <row r="9">
          <cell r="A9" t="str">
            <v>A</v>
          </cell>
        </row>
      </sheetData>
      <sheetData sheetId="16992">
        <row r="9">
          <cell r="A9" t="str">
            <v>A</v>
          </cell>
        </row>
      </sheetData>
      <sheetData sheetId="16993">
        <row r="9">
          <cell r="A9" t="str">
            <v>A</v>
          </cell>
        </row>
      </sheetData>
      <sheetData sheetId="16994">
        <row r="9">
          <cell r="A9" t="str">
            <v>A</v>
          </cell>
        </row>
      </sheetData>
      <sheetData sheetId="16995">
        <row r="9">
          <cell r="A9" t="str">
            <v>A</v>
          </cell>
        </row>
      </sheetData>
      <sheetData sheetId="16996">
        <row r="9">
          <cell r="A9" t="str">
            <v>A</v>
          </cell>
        </row>
      </sheetData>
      <sheetData sheetId="16997">
        <row r="9">
          <cell r="A9" t="str">
            <v>A</v>
          </cell>
        </row>
      </sheetData>
      <sheetData sheetId="16998">
        <row r="9">
          <cell r="A9" t="str">
            <v>A</v>
          </cell>
        </row>
      </sheetData>
      <sheetData sheetId="16999">
        <row r="9">
          <cell r="A9" t="str">
            <v>A</v>
          </cell>
        </row>
      </sheetData>
      <sheetData sheetId="17000">
        <row r="9">
          <cell r="A9" t="str">
            <v>A</v>
          </cell>
        </row>
      </sheetData>
      <sheetData sheetId="17001">
        <row r="9">
          <cell r="A9" t="str">
            <v>A</v>
          </cell>
        </row>
      </sheetData>
      <sheetData sheetId="17002">
        <row r="9">
          <cell r="A9" t="str">
            <v>A</v>
          </cell>
        </row>
      </sheetData>
      <sheetData sheetId="17003">
        <row r="9">
          <cell r="A9" t="str">
            <v>A</v>
          </cell>
        </row>
      </sheetData>
      <sheetData sheetId="17004">
        <row r="9">
          <cell r="A9" t="str">
            <v>A</v>
          </cell>
        </row>
      </sheetData>
      <sheetData sheetId="17005">
        <row r="9">
          <cell r="A9" t="str">
            <v>A</v>
          </cell>
        </row>
      </sheetData>
      <sheetData sheetId="17006">
        <row r="9">
          <cell r="A9" t="str">
            <v>A</v>
          </cell>
        </row>
      </sheetData>
      <sheetData sheetId="17007">
        <row r="9">
          <cell r="A9" t="str">
            <v>A</v>
          </cell>
        </row>
      </sheetData>
      <sheetData sheetId="17008">
        <row r="9">
          <cell r="A9" t="str">
            <v>A</v>
          </cell>
        </row>
      </sheetData>
      <sheetData sheetId="17009">
        <row r="9">
          <cell r="A9" t="str">
            <v>A</v>
          </cell>
        </row>
      </sheetData>
      <sheetData sheetId="17010">
        <row r="9">
          <cell r="A9" t="str">
            <v>A</v>
          </cell>
        </row>
      </sheetData>
      <sheetData sheetId="17011">
        <row r="9">
          <cell r="A9" t="str">
            <v>A</v>
          </cell>
        </row>
      </sheetData>
      <sheetData sheetId="17012">
        <row r="9">
          <cell r="A9" t="str">
            <v>A</v>
          </cell>
        </row>
      </sheetData>
      <sheetData sheetId="17013">
        <row r="9">
          <cell r="A9" t="str">
            <v>A</v>
          </cell>
        </row>
      </sheetData>
      <sheetData sheetId="17014">
        <row r="9">
          <cell r="A9" t="str">
            <v>A</v>
          </cell>
        </row>
      </sheetData>
      <sheetData sheetId="17015">
        <row r="9">
          <cell r="A9" t="str">
            <v>A</v>
          </cell>
        </row>
      </sheetData>
      <sheetData sheetId="17016">
        <row r="9">
          <cell r="A9" t="str">
            <v>A</v>
          </cell>
        </row>
      </sheetData>
      <sheetData sheetId="17017">
        <row r="9">
          <cell r="A9" t="str">
            <v>A</v>
          </cell>
        </row>
      </sheetData>
      <sheetData sheetId="17018">
        <row r="9">
          <cell r="A9" t="str">
            <v>A</v>
          </cell>
        </row>
      </sheetData>
      <sheetData sheetId="17019">
        <row r="9">
          <cell r="A9" t="str">
            <v>A</v>
          </cell>
        </row>
      </sheetData>
      <sheetData sheetId="17020">
        <row r="9">
          <cell r="A9" t="str">
            <v>A</v>
          </cell>
        </row>
      </sheetData>
      <sheetData sheetId="17021">
        <row r="9">
          <cell r="A9" t="str">
            <v>A</v>
          </cell>
        </row>
      </sheetData>
      <sheetData sheetId="17022">
        <row r="9">
          <cell r="A9" t="str">
            <v>A</v>
          </cell>
        </row>
      </sheetData>
      <sheetData sheetId="17023">
        <row r="9">
          <cell r="A9" t="str">
            <v>A</v>
          </cell>
        </row>
      </sheetData>
      <sheetData sheetId="17024">
        <row r="9">
          <cell r="A9" t="str">
            <v>A</v>
          </cell>
        </row>
      </sheetData>
      <sheetData sheetId="17025">
        <row r="9">
          <cell r="A9" t="str">
            <v>A</v>
          </cell>
        </row>
      </sheetData>
      <sheetData sheetId="17026">
        <row r="9">
          <cell r="A9" t="str">
            <v>A</v>
          </cell>
        </row>
      </sheetData>
      <sheetData sheetId="17027">
        <row r="9">
          <cell r="A9" t="str">
            <v>A</v>
          </cell>
        </row>
      </sheetData>
      <sheetData sheetId="17028">
        <row r="9">
          <cell r="A9" t="str">
            <v>A</v>
          </cell>
        </row>
      </sheetData>
      <sheetData sheetId="17029">
        <row r="9">
          <cell r="A9" t="str">
            <v>A</v>
          </cell>
        </row>
      </sheetData>
      <sheetData sheetId="17030"/>
      <sheetData sheetId="17031">
        <row r="9">
          <cell r="A9" t="str">
            <v>A</v>
          </cell>
        </row>
      </sheetData>
      <sheetData sheetId="17032">
        <row r="9">
          <cell r="A9" t="str">
            <v>A</v>
          </cell>
        </row>
      </sheetData>
      <sheetData sheetId="17033">
        <row r="9">
          <cell r="A9" t="str">
            <v>A</v>
          </cell>
        </row>
      </sheetData>
      <sheetData sheetId="17034">
        <row r="9">
          <cell r="A9" t="str">
            <v>A</v>
          </cell>
        </row>
      </sheetData>
      <sheetData sheetId="17035">
        <row r="9">
          <cell r="A9" t="str">
            <v>A</v>
          </cell>
        </row>
      </sheetData>
      <sheetData sheetId="17036">
        <row r="9">
          <cell r="A9" t="str">
            <v>A</v>
          </cell>
        </row>
      </sheetData>
      <sheetData sheetId="17037"/>
      <sheetData sheetId="17038"/>
      <sheetData sheetId="17039">
        <row r="9">
          <cell r="A9" t="str">
            <v>A</v>
          </cell>
        </row>
      </sheetData>
      <sheetData sheetId="17040">
        <row r="9">
          <cell r="A9" t="str">
            <v>A</v>
          </cell>
        </row>
      </sheetData>
      <sheetData sheetId="17041">
        <row r="9">
          <cell r="A9" t="str">
            <v>A</v>
          </cell>
        </row>
      </sheetData>
      <sheetData sheetId="17042">
        <row r="9">
          <cell r="A9" t="str">
            <v>A</v>
          </cell>
        </row>
      </sheetData>
      <sheetData sheetId="17043">
        <row r="9">
          <cell r="A9" t="str">
            <v>A</v>
          </cell>
        </row>
      </sheetData>
      <sheetData sheetId="17044">
        <row r="9">
          <cell r="A9" t="str">
            <v>A</v>
          </cell>
        </row>
      </sheetData>
      <sheetData sheetId="17045">
        <row r="9">
          <cell r="A9" t="str">
            <v>A</v>
          </cell>
        </row>
      </sheetData>
      <sheetData sheetId="17046">
        <row r="9">
          <cell r="A9" t="str">
            <v>A</v>
          </cell>
        </row>
      </sheetData>
      <sheetData sheetId="17047">
        <row r="9">
          <cell r="A9" t="str">
            <v>A</v>
          </cell>
        </row>
      </sheetData>
      <sheetData sheetId="17048">
        <row r="9">
          <cell r="A9" t="str">
            <v>A</v>
          </cell>
        </row>
      </sheetData>
      <sheetData sheetId="17049">
        <row r="9">
          <cell r="A9" t="str">
            <v>A</v>
          </cell>
        </row>
      </sheetData>
      <sheetData sheetId="17050">
        <row r="9">
          <cell r="A9" t="str">
            <v>A</v>
          </cell>
        </row>
      </sheetData>
      <sheetData sheetId="17051">
        <row r="9">
          <cell r="A9" t="str">
            <v>A</v>
          </cell>
        </row>
      </sheetData>
      <sheetData sheetId="17052">
        <row r="9">
          <cell r="A9" t="str">
            <v>A</v>
          </cell>
        </row>
      </sheetData>
      <sheetData sheetId="17053">
        <row r="9">
          <cell r="A9" t="str">
            <v>A</v>
          </cell>
        </row>
      </sheetData>
      <sheetData sheetId="17054">
        <row r="9">
          <cell r="A9" t="str">
            <v>A</v>
          </cell>
        </row>
      </sheetData>
      <sheetData sheetId="17055">
        <row r="9">
          <cell r="A9" t="str">
            <v>A</v>
          </cell>
        </row>
      </sheetData>
      <sheetData sheetId="17056">
        <row r="9">
          <cell r="A9" t="str">
            <v>A</v>
          </cell>
        </row>
      </sheetData>
      <sheetData sheetId="17057">
        <row r="9">
          <cell r="A9" t="str">
            <v>A</v>
          </cell>
        </row>
      </sheetData>
      <sheetData sheetId="17058">
        <row r="9">
          <cell r="A9" t="str">
            <v>A</v>
          </cell>
        </row>
      </sheetData>
      <sheetData sheetId="17059">
        <row r="9">
          <cell r="A9" t="str">
            <v>A</v>
          </cell>
        </row>
      </sheetData>
      <sheetData sheetId="17060">
        <row r="9">
          <cell r="A9" t="str">
            <v>A</v>
          </cell>
        </row>
      </sheetData>
      <sheetData sheetId="17061">
        <row r="9">
          <cell r="A9" t="str">
            <v>A</v>
          </cell>
        </row>
      </sheetData>
      <sheetData sheetId="17062">
        <row r="9">
          <cell r="A9" t="str">
            <v>A</v>
          </cell>
        </row>
      </sheetData>
      <sheetData sheetId="17063">
        <row r="9">
          <cell r="A9" t="str">
            <v>A</v>
          </cell>
        </row>
      </sheetData>
      <sheetData sheetId="17064">
        <row r="9">
          <cell r="A9" t="str">
            <v>A</v>
          </cell>
        </row>
      </sheetData>
      <sheetData sheetId="17065">
        <row r="9">
          <cell r="A9" t="str">
            <v>A</v>
          </cell>
        </row>
      </sheetData>
      <sheetData sheetId="17066">
        <row r="9">
          <cell r="A9" t="str">
            <v>A</v>
          </cell>
        </row>
      </sheetData>
      <sheetData sheetId="17067">
        <row r="9">
          <cell r="A9" t="str">
            <v>A</v>
          </cell>
        </row>
      </sheetData>
      <sheetData sheetId="17068">
        <row r="9">
          <cell r="A9" t="str">
            <v>A</v>
          </cell>
        </row>
      </sheetData>
      <sheetData sheetId="17069">
        <row r="9">
          <cell r="A9" t="str">
            <v>A</v>
          </cell>
        </row>
      </sheetData>
      <sheetData sheetId="17070">
        <row r="9">
          <cell r="A9" t="str">
            <v>A</v>
          </cell>
        </row>
      </sheetData>
      <sheetData sheetId="17071">
        <row r="9">
          <cell r="A9" t="str">
            <v>A</v>
          </cell>
        </row>
      </sheetData>
      <sheetData sheetId="17072">
        <row r="9">
          <cell r="A9" t="str">
            <v>A</v>
          </cell>
        </row>
      </sheetData>
      <sheetData sheetId="17073">
        <row r="9">
          <cell r="A9" t="str">
            <v>A</v>
          </cell>
        </row>
      </sheetData>
      <sheetData sheetId="17074">
        <row r="9">
          <cell r="A9" t="str">
            <v>A</v>
          </cell>
        </row>
      </sheetData>
      <sheetData sheetId="17075">
        <row r="9">
          <cell r="A9" t="str">
            <v>A</v>
          </cell>
        </row>
      </sheetData>
      <sheetData sheetId="17076">
        <row r="9">
          <cell r="A9" t="str">
            <v>A</v>
          </cell>
        </row>
      </sheetData>
      <sheetData sheetId="17077">
        <row r="9">
          <cell r="A9" t="str">
            <v>A</v>
          </cell>
        </row>
      </sheetData>
      <sheetData sheetId="17078">
        <row r="9">
          <cell r="A9" t="str">
            <v>A</v>
          </cell>
        </row>
      </sheetData>
      <sheetData sheetId="17079">
        <row r="9">
          <cell r="A9" t="str">
            <v>A</v>
          </cell>
        </row>
      </sheetData>
      <sheetData sheetId="17080">
        <row r="9">
          <cell r="A9" t="str">
            <v>A</v>
          </cell>
        </row>
      </sheetData>
      <sheetData sheetId="17081">
        <row r="9">
          <cell r="A9" t="str">
            <v>A</v>
          </cell>
        </row>
      </sheetData>
      <sheetData sheetId="17082">
        <row r="9">
          <cell r="A9" t="str">
            <v>A</v>
          </cell>
        </row>
      </sheetData>
      <sheetData sheetId="17083">
        <row r="9">
          <cell r="A9" t="str">
            <v>A</v>
          </cell>
        </row>
      </sheetData>
      <sheetData sheetId="17084">
        <row r="9">
          <cell r="A9" t="str">
            <v>A</v>
          </cell>
        </row>
      </sheetData>
      <sheetData sheetId="17085">
        <row r="9">
          <cell r="A9" t="str">
            <v>A</v>
          </cell>
        </row>
      </sheetData>
      <sheetData sheetId="17086">
        <row r="9">
          <cell r="A9" t="str">
            <v>A</v>
          </cell>
        </row>
      </sheetData>
      <sheetData sheetId="17087">
        <row r="9">
          <cell r="A9" t="str">
            <v>A</v>
          </cell>
        </row>
      </sheetData>
      <sheetData sheetId="17088">
        <row r="9">
          <cell r="A9" t="str">
            <v>A</v>
          </cell>
        </row>
      </sheetData>
      <sheetData sheetId="17089">
        <row r="9">
          <cell r="A9" t="str">
            <v>A</v>
          </cell>
        </row>
      </sheetData>
      <sheetData sheetId="17090">
        <row r="9">
          <cell r="A9" t="str">
            <v>A</v>
          </cell>
        </row>
      </sheetData>
      <sheetData sheetId="17091">
        <row r="9">
          <cell r="A9" t="str">
            <v>A</v>
          </cell>
        </row>
      </sheetData>
      <sheetData sheetId="17092">
        <row r="9">
          <cell r="A9" t="str">
            <v>A</v>
          </cell>
        </row>
      </sheetData>
      <sheetData sheetId="17093">
        <row r="9">
          <cell r="A9" t="str">
            <v>A</v>
          </cell>
        </row>
      </sheetData>
      <sheetData sheetId="17094">
        <row r="9">
          <cell r="A9" t="str">
            <v>A</v>
          </cell>
        </row>
      </sheetData>
      <sheetData sheetId="17095">
        <row r="9">
          <cell r="A9" t="str">
            <v>A</v>
          </cell>
        </row>
      </sheetData>
      <sheetData sheetId="17096">
        <row r="9">
          <cell r="A9" t="str">
            <v>A</v>
          </cell>
        </row>
      </sheetData>
      <sheetData sheetId="17097">
        <row r="9">
          <cell r="A9" t="str">
            <v>A</v>
          </cell>
        </row>
      </sheetData>
      <sheetData sheetId="17098">
        <row r="9">
          <cell r="A9" t="str">
            <v>A</v>
          </cell>
        </row>
      </sheetData>
      <sheetData sheetId="17099">
        <row r="9">
          <cell r="A9" t="str">
            <v>A</v>
          </cell>
        </row>
      </sheetData>
      <sheetData sheetId="17100">
        <row r="9">
          <cell r="A9" t="str">
            <v>A</v>
          </cell>
        </row>
      </sheetData>
      <sheetData sheetId="17101">
        <row r="9">
          <cell r="A9" t="str">
            <v>A</v>
          </cell>
        </row>
      </sheetData>
      <sheetData sheetId="17102">
        <row r="9">
          <cell r="A9" t="str">
            <v>A</v>
          </cell>
        </row>
      </sheetData>
      <sheetData sheetId="17103">
        <row r="9">
          <cell r="A9" t="str">
            <v>A</v>
          </cell>
        </row>
      </sheetData>
      <sheetData sheetId="17104">
        <row r="9">
          <cell r="A9" t="str">
            <v>A</v>
          </cell>
        </row>
      </sheetData>
      <sheetData sheetId="17105">
        <row r="9">
          <cell r="A9" t="str">
            <v>A</v>
          </cell>
        </row>
      </sheetData>
      <sheetData sheetId="17106">
        <row r="9">
          <cell r="A9" t="str">
            <v>A</v>
          </cell>
        </row>
      </sheetData>
      <sheetData sheetId="17107">
        <row r="9">
          <cell r="A9" t="str">
            <v>A</v>
          </cell>
        </row>
      </sheetData>
      <sheetData sheetId="17108">
        <row r="9">
          <cell r="A9" t="str">
            <v>A</v>
          </cell>
        </row>
      </sheetData>
      <sheetData sheetId="17109">
        <row r="9">
          <cell r="A9" t="str">
            <v>A</v>
          </cell>
        </row>
      </sheetData>
      <sheetData sheetId="17110">
        <row r="9">
          <cell r="A9" t="str">
            <v>A</v>
          </cell>
        </row>
      </sheetData>
      <sheetData sheetId="17111">
        <row r="9">
          <cell r="A9" t="str">
            <v>A</v>
          </cell>
        </row>
      </sheetData>
      <sheetData sheetId="17112">
        <row r="9">
          <cell r="A9" t="str">
            <v>A</v>
          </cell>
        </row>
      </sheetData>
      <sheetData sheetId="17113">
        <row r="9">
          <cell r="A9" t="str">
            <v>A</v>
          </cell>
        </row>
      </sheetData>
      <sheetData sheetId="17114">
        <row r="9">
          <cell r="A9" t="str">
            <v>A</v>
          </cell>
        </row>
      </sheetData>
      <sheetData sheetId="17115">
        <row r="9">
          <cell r="A9" t="str">
            <v>A</v>
          </cell>
        </row>
      </sheetData>
      <sheetData sheetId="17116">
        <row r="9">
          <cell r="A9" t="str">
            <v>A</v>
          </cell>
        </row>
      </sheetData>
      <sheetData sheetId="17117">
        <row r="9">
          <cell r="A9" t="str">
            <v>A</v>
          </cell>
        </row>
      </sheetData>
      <sheetData sheetId="17118">
        <row r="9">
          <cell r="A9" t="str">
            <v>A</v>
          </cell>
        </row>
      </sheetData>
      <sheetData sheetId="17119">
        <row r="9">
          <cell r="A9" t="str">
            <v>A</v>
          </cell>
        </row>
      </sheetData>
      <sheetData sheetId="17120"/>
      <sheetData sheetId="17121"/>
      <sheetData sheetId="17122"/>
      <sheetData sheetId="17123"/>
      <sheetData sheetId="17124"/>
      <sheetData sheetId="17125"/>
      <sheetData sheetId="17126">
        <row r="9">
          <cell r="A9" t="str">
            <v>A</v>
          </cell>
        </row>
      </sheetData>
      <sheetData sheetId="17127"/>
      <sheetData sheetId="17128"/>
      <sheetData sheetId="17129"/>
      <sheetData sheetId="17130"/>
      <sheetData sheetId="17131"/>
      <sheetData sheetId="17132"/>
      <sheetData sheetId="17133"/>
      <sheetData sheetId="17134"/>
      <sheetData sheetId="17135"/>
      <sheetData sheetId="17136"/>
      <sheetData sheetId="17137">
        <row r="9">
          <cell r="A9" t="str">
            <v>A</v>
          </cell>
        </row>
      </sheetData>
      <sheetData sheetId="17138">
        <row r="9">
          <cell r="A9" t="str">
            <v>A</v>
          </cell>
        </row>
      </sheetData>
      <sheetData sheetId="17139">
        <row r="9">
          <cell r="A9" t="str">
            <v>A</v>
          </cell>
        </row>
      </sheetData>
      <sheetData sheetId="17140">
        <row r="9">
          <cell r="A9" t="str">
            <v>A</v>
          </cell>
        </row>
      </sheetData>
      <sheetData sheetId="17141">
        <row r="9">
          <cell r="A9" t="str">
            <v>A</v>
          </cell>
        </row>
      </sheetData>
      <sheetData sheetId="17142">
        <row r="9">
          <cell r="A9" t="str">
            <v>A</v>
          </cell>
        </row>
      </sheetData>
      <sheetData sheetId="17143">
        <row r="9">
          <cell r="A9" t="str">
            <v>A</v>
          </cell>
        </row>
      </sheetData>
      <sheetData sheetId="17144">
        <row r="9">
          <cell r="A9" t="str">
            <v>A</v>
          </cell>
        </row>
      </sheetData>
      <sheetData sheetId="17145">
        <row r="9">
          <cell r="A9" t="str">
            <v>A</v>
          </cell>
        </row>
      </sheetData>
      <sheetData sheetId="17146">
        <row r="9">
          <cell r="A9" t="str">
            <v>A</v>
          </cell>
        </row>
      </sheetData>
      <sheetData sheetId="17147">
        <row r="9">
          <cell r="A9" t="str">
            <v>A</v>
          </cell>
        </row>
      </sheetData>
      <sheetData sheetId="17148">
        <row r="9">
          <cell r="A9" t="str">
            <v>A</v>
          </cell>
        </row>
      </sheetData>
      <sheetData sheetId="17149">
        <row r="9">
          <cell r="A9" t="str">
            <v>A</v>
          </cell>
        </row>
      </sheetData>
      <sheetData sheetId="17150">
        <row r="9">
          <cell r="A9" t="str">
            <v>A</v>
          </cell>
        </row>
      </sheetData>
      <sheetData sheetId="17151">
        <row r="9">
          <cell r="A9" t="str">
            <v>A</v>
          </cell>
        </row>
      </sheetData>
      <sheetData sheetId="17152">
        <row r="9">
          <cell r="A9" t="str">
            <v>A</v>
          </cell>
        </row>
      </sheetData>
      <sheetData sheetId="17153">
        <row r="9">
          <cell r="A9" t="str">
            <v>A</v>
          </cell>
        </row>
      </sheetData>
      <sheetData sheetId="17154">
        <row r="9">
          <cell r="A9" t="str">
            <v>A</v>
          </cell>
        </row>
      </sheetData>
      <sheetData sheetId="17155">
        <row r="9">
          <cell r="A9" t="str">
            <v>A</v>
          </cell>
        </row>
      </sheetData>
      <sheetData sheetId="17156">
        <row r="9">
          <cell r="A9" t="str">
            <v>A</v>
          </cell>
        </row>
      </sheetData>
      <sheetData sheetId="17157">
        <row r="9">
          <cell r="A9" t="str">
            <v>A</v>
          </cell>
        </row>
      </sheetData>
      <sheetData sheetId="17158">
        <row r="9">
          <cell r="A9" t="str">
            <v>A</v>
          </cell>
        </row>
      </sheetData>
      <sheetData sheetId="17159">
        <row r="9">
          <cell r="A9" t="str">
            <v>A</v>
          </cell>
        </row>
      </sheetData>
      <sheetData sheetId="17160">
        <row r="9">
          <cell r="A9" t="str">
            <v>A</v>
          </cell>
        </row>
      </sheetData>
      <sheetData sheetId="17161">
        <row r="9">
          <cell r="A9" t="str">
            <v>A</v>
          </cell>
        </row>
      </sheetData>
      <sheetData sheetId="17162">
        <row r="9">
          <cell r="A9" t="str">
            <v>A</v>
          </cell>
        </row>
      </sheetData>
      <sheetData sheetId="17163">
        <row r="9">
          <cell r="A9" t="str">
            <v>A</v>
          </cell>
        </row>
      </sheetData>
      <sheetData sheetId="17164">
        <row r="9">
          <cell r="A9" t="str">
            <v>A</v>
          </cell>
        </row>
      </sheetData>
      <sheetData sheetId="17165">
        <row r="9">
          <cell r="A9" t="str">
            <v>A</v>
          </cell>
        </row>
      </sheetData>
      <sheetData sheetId="17166">
        <row r="9">
          <cell r="A9" t="str">
            <v>A</v>
          </cell>
        </row>
      </sheetData>
      <sheetData sheetId="17167">
        <row r="9">
          <cell r="A9" t="str">
            <v>A</v>
          </cell>
        </row>
      </sheetData>
      <sheetData sheetId="17168">
        <row r="9">
          <cell r="A9" t="str">
            <v>A</v>
          </cell>
        </row>
      </sheetData>
      <sheetData sheetId="17169">
        <row r="9">
          <cell r="A9" t="str">
            <v>A</v>
          </cell>
        </row>
      </sheetData>
      <sheetData sheetId="17170">
        <row r="9">
          <cell r="A9" t="str">
            <v>A</v>
          </cell>
        </row>
      </sheetData>
      <sheetData sheetId="17171">
        <row r="9">
          <cell r="A9" t="str">
            <v>A</v>
          </cell>
        </row>
      </sheetData>
      <sheetData sheetId="17172">
        <row r="9">
          <cell r="A9" t="str">
            <v>A</v>
          </cell>
        </row>
      </sheetData>
      <sheetData sheetId="17173">
        <row r="9">
          <cell r="A9" t="str">
            <v>A</v>
          </cell>
        </row>
      </sheetData>
      <sheetData sheetId="17174">
        <row r="9">
          <cell r="A9" t="str">
            <v>A</v>
          </cell>
        </row>
      </sheetData>
      <sheetData sheetId="17175">
        <row r="9">
          <cell r="A9" t="str">
            <v>A</v>
          </cell>
        </row>
      </sheetData>
      <sheetData sheetId="17176">
        <row r="9">
          <cell r="A9" t="str">
            <v>A</v>
          </cell>
        </row>
      </sheetData>
      <sheetData sheetId="17177">
        <row r="9">
          <cell r="A9" t="str">
            <v>A</v>
          </cell>
        </row>
      </sheetData>
      <sheetData sheetId="17178">
        <row r="9">
          <cell r="A9" t="str">
            <v>A</v>
          </cell>
        </row>
      </sheetData>
      <sheetData sheetId="17179">
        <row r="9">
          <cell r="A9" t="str">
            <v>A</v>
          </cell>
        </row>
      </sheetData>
      <sheetData sheetId="17180">
        <row r="9">
          <cell r="A9" t="str">
            <v>A</v>
          </cell>
        </row>
      </sheetData>
      <sheetData sheetId="17181">
        <row r="9">
          <cell r="A9" t="str">
            <v>A</v>
          </cell>
        </row>
      </sheetData>
      <sheetData sheetId="17182">
        <row r="9">
          <cell r="A9" t="str">
            <v>A</v>
          </cell>
        </row>
      </sheetData>
      <sheetData sheetId="17183">
        <row r="9">
          <cell r="A9" t="str">
            <v>A</v>
          </cell>
        </row>
      </sheetData>
      <sheetData sheetId="17184">
        <row r="9">
          <cell r="A9" t="str">
            <v>A</v>
          </cell>
        </row>
      </sheetData>
      <sheetData sheetId="17185">
        <row r="9">
          <cell r="A9" t="str">
            <v>A</v>
          </cell>
        </row>
      </sheetData>
      <sheetData sheetId="17186">
        <row r="9">
          <cell r="A9" t="str">
            <v>A</v>
          </cell>
        </row>
      </sheetData>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ow r="9">
          <cell r="A9" t="str">
            <v>A</v>
          </cell>
        </row>
      </sheetData>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ow r="9">
          <cell r="A9" t="str">
            <v>A</v>
          </cell>
        </row>
      </sheetData>
      <sheetData sheetId="17214">
        <row r="9">
          <cell r="A9" t="str">
            <v>A</v>
          </cell>
        </row>
      </sheetData>
      <sheetData sheetId="17215">
        <row r="9">
          <cell r="A9" t="str">
            <v>A</v>
          </cell>
        </row>
      </sheetData>
      <sheetData sheetId="17216">
        <row r="9">
          <cell r="A9" t="str">
            <v>A</v>
          </cell>
        </row>
      </sheetData>
      <sheetData sheetId="17217">
        <row r="9">
          <cell r="A9" t="str">
            <v>A</v>
          </cell>
        </row>
      </sheetData>
      <sheetData sheetId="17218">
        <row r="9">
          <cell r="A9" t="str">
            <v>A</v>
          </cell>
        </row>
      </sheetData>
      <sheetData sheetId="17219" refreshError="1"/>
      <sheetData sheetId="17220" refreshError="1"/>
      <sheetData sheetId="17221">
        <row r="9">
          <cell r="A9" t="str">
            <v>A</v>
          </cell>
        </row>
      </sheetData>
      <sheetData sheetId="17222" refreshError="1"/>
      <sheetData sheetId="17223" refreshError="1"/>
      <sheetData sheetId="17224" refreshError="1"/>
      <sheetData sheetId="17225" refreshError="1"/>
      <sheetData sheetId="17226">
        <row r="9">
          <cell r="A9" t="str">
            <v>A</v>
          </cell>
        </row>
      </sheetData>
      <sheetData sheetId="17227">
        <row r="9">
          <cell r="A9" t="str">
            <v>A</v>
          </cell>
        </row>
      </sheetData>
      <sheetData sheetId="17228" refreshError="1"/>
      <sheetData sheetId="17229">
        <row r="9">
          <cell r="A9" t="str">
            <v>A</v>
          </cell>
        </row>
      </sheetData>
      <sheetData sheetId="17230">
        <row r="9">
          <cell r="A9" t="str">
            <v>A</v>
          </cell>
        </row>
      </sheetData>
      <sheetData sheetId="17231">
        <row r="9">
          <cell r="A9" t="str">
            <v>A</v>
          </cell>
        </row>
      </sheetData>
      <sheetData sheetId="17232">
        <row r="9">
          <cell r="A9" t="str">
            <v>A</v>
          </cell>
        </row>
      </sheetData>
      <sheetData sheetId="17233">
        <row r="9">
          <cell r="A9" t="str">
            <v>A</v>
          </cell>
        </row>
      </sheetData>
      <sheetData sheetId="17234">
        <row r="9">
          <cell r="A9" t="str">
            <v>A</v>
          </cell>
        </row>
      </sheetData>
      <sheetData sheetId="17235">
        <row r="9">
          <cell r="A9" t="str">
            <v>A</v>
          </cell>
        </row>
      </sheetData>
      <sheetData sheetId="17236">
        <row r="9">
          <cell r="A9" t="str">
            <v>A</v>
          </cell>
        </row>
      </sheetData>
      <sheetData sheetId="17237">
        <row r="9">
          <cell r="A9" t="str">
            <v>A</v>
          </cell>
        </row>
      </sheetData>
      <sheetData sheetId="17238">
        <row r="9">
          <cell r="A9" t="str">
            <v>A</v>
          </cell>
        </row>
      </sheetData>
      <sheetData sheetId="17239">
        <row r="9">
          <cell r="A9" t="str">
            <v>A</v>
          </cell>
        </row>
      </sheetData>
      <sheetData sheetId="17240">
        <row r="9">
          <cell r="A9" t="str">
            <v>A</v>
          </cell>
        </row>
      </sheetData>
      <sheetData sheetId="17241">
        <row r="9">
          <cell r="A9" t="str">
            <v>A</v>
          </cell>
        </row>
      </sheetData>
      <sheetData sheetId="17242">
        <row r="9">
          <cell r="A9" t="str">
            <v>A</v>
          </cell>
        </row>
      </sheetData>
      <sheetData sheetId="17243">
        <row r="9">
          <cell r="A9" t="str">
            <v>A</v>
          </cell>
        </row>
      </sheetData>
      <sheetData sheetId="17244">
        <row r="9">
          <cell r="A9" t="str">
            <v>A</v>
          </cell>
        </row>
      </sheetData>
      <sheetData sheetId="17245">
        <row r="9">
          <cell r="A9" t="str">
            <v>A</v>
          </cell>
        </row>
      </sheetData>
      <sheetData sheetId="17246">
        <row r="9">
          <cell r="A9" t="str">
            <v>A</v>
          </cell>
        </row>
      </sheetData>
      <sheetData sheetId="17247">
        <row r="9">
          <cell r="A9" t="str">
            <v>A</v>
          </cell>
        </row>
      </sheetData>
      <sheetData sheetId="17248">
        <row r="9">
          <cell r="A9" t="str">
            <v>A</v>
          </cell>
        </row>
      </sheetData>
      <sheetData sheetId="17249">
        <row r="9">
          <cell r="A9" t="str">
            <v>A</v>
          </cell>
        </row>
      </sheetData>
      <sheetData sheetId="17250">
        <row r="9">
          <cell r="A9" t="str">
            <v>A</v>
          </cell>
        </row>
      </sheetData>
      <sheetData sheetId="17251">
        <row r="9">
          <cell r="A9" t="str">
            <v>A</v>
          </cell>
        </row>
      </sheetData>
      <sheetData sheetId="17252">
        <row r="9">
          <cell r="A9" t="str">
            <v>A</v>
          </cell>
        </row>
      </sheetData>
      <sheetData sheetId="17253">
        <row r="9">
          <cell r="A9" t="str">
            <v>A</v>
          </cell>
        </row>
      </sheetData>
      <sheetData sheetId="17254">
        <row r="9">
          <cell r="A9" t="str">
            <v>A</v>
          </cell>
        </row>
      </sheetData>
      <sheetData sheetId="17255">
        <row r="9">
          <cell r="A9" t="str">
            <v>A</v>
          </cell>
        </row>
      </sheetData>
      <sheetData sheetId="17256">
        <row r="9">
          <cell r="A9" t="str">
            <v>A</v>
          </cell>
        </row>
      </sheetData>
      <sheetData sheetId="17257">
        <row r="9">
          <cell r="A9" t="str">
            <v>A</v>
          </cell>
        </row>
      </sheetData>
      <sheetData sheetId="17258">
        <row r="9">
          <cell r="A9" t="str">
            <v>A</v>
          </cell>
        </row>
      </sheetData>
      <sheetData sheetId="17259">
        <row r="9">
          <cell r="A9" t="str">
            <v>A</v>
          </cell>
        </row>
      </sheetData>
      <sheetData sheetId="17260">
        <row r="9">
          <cell r="A9" t="str">
            <v>A</v>
          </cell>
        </row>
      </sheetData>
      <sheetData sheetId="17261">
        <row r="9">
          <cell r="A9" t="str">
            <v>A</v>
          </cell>
        </row>
      </sheetData>
      <sheetData sheetId="17262">
        <row r="9">
          <cell r="A9" t="str">
            <v>A</v>
          </cell>
        </row>
      </sheetData>
      <sheetData sheetId="17263">
        <row r="9">
          <cell r="A9" t="str">
            <v>A</v>
          </cell>
        </row>
      </sheetData>
      <sheetData sheetId="17264">
        <row r="9">
          <cell r="A9" t="str">
            <v>A</v>
          </cell>
        </row>
      </sheetData>
      <sheetData sheetId="17265" refreshError="1"/>
      <sheetData sheetId="17266" refreshError="1"/>
      <sheetData sheetId="17267" refreshError="1"/>
      <sheetData sheetId="17268">
        <row r="9">
          <cell r="A9" t="str">
            <v>A</v>
          </cell>
        </row>
      </sheetData>
      <sheetData sheetId="17269">
        <row r="9">
          <cell r="A9" t="str">
            <v>A</v>
          </cell>
        </row>
      </sheetData>
      <sheetData sheetId="17270">
        <row r="9">
          <cell r="A9" t="str">
            <v>A</v>
          </cell>
        </row>
      </sheetData>
      <sheetData sheetId="17271">
        <row r="9">
          <cell r="A9" t="str">
            <v>A</v>
          </cell>
        </row>
      </sheetData>
      <sheetData sheetId="17272">
        <row r="9">
          <cell r="A9" t="str">
            <v>A</v>
          </cell>
        </row>
      </sheetData>
      <sheetData sheetId="17273">
        <row r="9">
          <cell r="A9" t="str">
            <v>A</v>
          </cell>
        </row>
      </sheetData>
      <sheetData sheetId="17274">
        <row r="9">
          <cell r="A9" t="str">
            <v>A</v>
          </cell>
        </row>
      </sheetData>
      <sheetData sheetId="17275">
        <row r="9">
          <cell r="A9" t="str">
            <v>A</v>
          </cell>
        </row>
      </sheetData>
      <sheetData sheetId="17276" refreshError="1"/>
      <sheetData sheetId="17277">
        <row r="9">
          <cell r="A9" t="str">
            <v>A</v>
          </cell>
        </row>
      </sheetData>
      <sheetData sheetId="17278">
        <row r="9">
          <cell r="A9" t="str">
            <v>A</v>
          </cell>
        </row>
      </sheetData>
      <sheetData sheetId="17279">
        <row r="9">
          <cell r="A9" t="str">
            <v>A</v>
          </cell>
        </row>
      </sheetData>
      <sheetData sheetId="17280">
        <row r="9">
          <cell r="A9" t="str">
            <v>A</v>
          </cell>
        </row>
      </sheetData>
      <sheetData sheetId="17281">
        <row r="9">
          <cell r="A9" t="str">
            <v>A</v>
          </cell>
        </row>
      </sheetData>
      <sheetData sheetId="17282">
        <row r="9">
          <cell r="A9" t="str">
            <v>A</v>
          </cell>
        </row>
      </sheetData>
      <sheetData sheetId="17283">
        <row r="9">
          <cell r="A9" t="str">
            <v>A</v>
          </cell>
        </row>
      </sheetData>
      <sheetData sheetId="17284">
        <row r="9">
          <cell r="A9" t="str">
            <v>A</v>
          </cell>
        </row>
      </sheetData>
      <sheetData sheetId="17285">
        <row r="9">
          <cell r="A9" t="str">
            <v>A</v>
          </cell>
        </row>
      </sheetData>
      <sheetData sheetId="17286">
        <row r="9">
          <cell r="A9" t="str">
            <v>A</v>
          </cell>
        </row>
      </sheetData>
      <sheetData sheetId="17287">
        <row r="9">
          <cell r="A9" t="str">
            <v>A</v>
          </cell>
        </row>
      </sheetData>
      <sheetData sheetId="17288">
        <row r="9">
          <cell r="A9" t="str">
            <v>A</v>
          </cell>
        </row>
      </sheetData>
      <sheetData sheetId="17289">
        <row r="9">
          <cell r="A9" t="str">
            <v>A</v>
          </cell>
        </row>
      </sheetData>
      <sheetData sheetId="17290">
        <row r="9">
          <cell r="A9" t="str">
            <v>A</v>
          </cell>
        </row>
      </sheetData>
      <sheetData sheetId="17291">
        <row r="9">
          <cell r="A9" t="str">
            <v>A</v>
          </cell>
        </row>
      </sheetData>
      <sheetData sheetId="17292">
        <row r="9">
          <cell r="A9" t="str">
            <v>A</v>
          </cell>
        </row>
      </sheetData>
      <sheetData sheetId="17293">
        <row r="9">
          <cell r="A9" t="str">
            <v>A</v>
          </cell>
        </row>
      </sheetData>
      <sheetData sheetId="17294">
        <row r="9">
          <cell r="A9" t="str">
            <v>A</v>
          </cell>
        </row>
      </sheetData>
      <sheetData sheetId="17295">
        <row r="9">
          <cell r="A9" t="str">
            <v>A</v>
          </cell>
        </row>
      </sheetData>
      <sheetData sheetId="17296">
        <row r="9">
          <cell r="A9" t="str">
            <v>A</v>
          </cell>
        </row>
      </sheetData>
      <sheetData sheetId="17297">
        <row r="9">
          <cell r="A9" t="str">
            <v>A</v>
          </cell>
        </row>
      </sheetData>
      <sheetData sheetId="17298">
        <row r="9">
          <cell r="A9" t="str">
            <v>A</v>
          </cell>
        </row>
      </sheetData>
      <sheetData sheetId="17299">
        <row r="9">
          <cell r="A9" t="str">
            <v>A</v>
          </cell>
        </row>
      </sheetData>
      <sheetData sheetId="17300">
        <row r="9">
          <cell r="A9" t="str">
            <v>A</v>
          </cell>
        </row>
      </sheetData>
      <sheetData sheetId="17301">
        <row r="9">
          <cell r="A9" t="str">
            <v>A</v>
          </cell>
        </row>
      </sheetData>
      <sheetData sheetId="17302">
        <row r="9">
          <cell r="A9" t="str">
            <v>A</v>
          </cell>
        </row>
      </sheetData>
      <sheetData sheetId="17303">
        <row r="9">
          <cell r="A9" t="str">
            <v>A</v>
          </cell>
        </row>
      </sheetData>
      <sheetData sheetId="17304">
        <row r="9">
          <cell r="A9" t="str">
            <v>A</v>
          </cell>
        </row>
      </sheetData>
      <sheetData sheetId="17305">
        <row r="9">
          <cell r="A9" t="str">
            <v>A</v>
          </cell>
        </row>
      </sheetData>
      <sheetData sheetId="17306">
        <row r="9">
          <cell r="A9" t="str">
            <v>A</v>
          </cell>
        </row>
      </sheetData>
      <sheetData sheetId="17307">
        <row r="9">
          <cell r="A9" t="str">
            <v>A</v>
          </cell>
        </row>
      </sheetData>
      <sheetData sheetId="17308">
        <row r="9">
          <cell r="A9" t="str">
            <v>A</v>
          </cell>
        </row>
      </sheetData>
      <sheetData sheetId="17309">
        <row r="9">
          <cell r="A9" t="str">
            <v>A</v>
          </cell>
        </row>
      </sheetData>
      <sheetData sheetId="17310">
        <row r="9">
          <cell r="A9" t="str">
            <v>A</v>
          </cell>
        </row>
      </sheetData>
      <sheetData sheetId="17311">
        <row r="9">
          <cell r="A9" t="str">
            <v>A</v>
          </cell>
        </row>
      </sheetData>
      <sheetData sheetId="17312">
        <row r="9">
          <cell r="A9" t="str">
            <v>A</v>
          </cell>
        </row>
      </sheetData>
      <sheetData sheetId="17313">
        <row r="9">
          <cell r="A9" t="str">
            <v>A</v>
          </cell>
        </row>
      </sheetData>
      <sheetData sheetId="17314">
        <row r="9">
          <cell r="A9" t="str">
            <v>A</v>
          </cell>
        </row>
      </sheetData>
      <sheetData sheetId="17315">
        <row r="9">
          <cell r="A9" t="str">
            <v>A</v>
          </cell>
        </row>
      </sheetData>
      <sheetData sheetId="17316">
        <row r="9">
          <cell r="A9" t="str">
            <v>A</v>
          </cell>
        </row>
      </sheetData>
      <sheetData sheetId="17317">
        <row r="9">
          <cell r="A9" t="str">
            <v>A</v>
          </cell>
        </row>
      </sheetData>
      <sheetData sheetId="17318">
        <row r="9">
          <cell r="A9" t="str">
            <v>A</v>
          </cell>
        </row>
      </sheetData>
      <sheetData sheetId="17319">
        <row r="9">
          <cell r="A9" t="str">
            <v>A</v>
          </cell>
        </row>
      </sheetData>
      <sheetData sheetId="17320">
        <row r="9">
          <cell r="A9" t="str">
            <v>A</v>
          </cell>
        </row>
      </sheetData>
      <sheetData sheetId="17321">
        <row r="9">
          <cell r="A9" t="str">
            <v>A</v>
          </cell>
        </row>
      </sheetData>
      <sheetData sheetId="17322">
        <row r="9">
          <cell r="A9" t="str">
            <v>A</v>
          </cell>
        </row>
      </sheetData>
      <sheetData sheetId="17323">
        <row r="9">
          <cell r="A9" t="str">
            <v>A</v>
          </cell>
        </row>
      </sheetData>
      <sheetData sheetId="17324">
        <row r="9">
          <cell r="A9" t="str">
            <v>A</v>
          </cell>
        </row>
      </sheetData>
      <sheetData sheetId="17325">
        <row r="9">
          <cell r="A9" t="str">
            <v>A</v>
          </cell>
        </row>
      </sheetData>
      <sheetData sheetId="17326">
        <row r="9">
          <cell r="A9" t="str">
            <v>A</v>
          </cell>
        </row>
      </sheetData>
      <sheetData sheetId="17327">
        <row r="9">
          <cell r="A9" t="str">
            <v>A</v>
          </cell>
        </row>
      </sheetData>
      <sheetData sheetId="17328">
        <row r="9">
          <cell r="A9" t="str">
            <v>A</v>
          </cell>
        </row>
      </sheetData>
      <sheetData sheetId="17329">
        <row r="9">
          <cell r="A9" t="str">
            <v>A</v>
          </cell>
        </row>
      </sheetData>
      <sheetData sheetId="17330">
        <row r="9">
          <cell r="A9" t="str">
            <v>A</v>
          </cell>
        </row>
      </sheetData>
      <sheetData sheetId="17331">
        <row r="9">
          <cell r="A9" t="str">
            <v>A</v>
          </cell>
        </row>
      </sheetData>
      <sheetData sheetId="17332">
        <row r="9">
          <cell r="A9" t="str">
            <v>A</v>
          </cell>
        </row>
      </sheetData>
      <sheetData sheetId="17333">
        <row r="9">
          <cell r="A9" t="str">
            <v>A</v>
          </cell>
        </row>
      </sheetData>
      <sheetData sheetId="17334">
        <row r="9">
          <cell r="A9" t="str">
            <v>A</v>
          </cell>
        </row>
      </sheetData>
      <sheetData sheetId="17335">
        <row r="9">
          <cell r="A9" t="str">
            <v>A</v>
          </cell>
        </row>
      </sheetData>
      <sheetData sheetId="17336">
        <row r="9">
          <cell r="A9" t="str">
            <v>A</v>
          </cell>
        </row>
      </sheetData>
      <sheetData sheetId="17337">
        <row r="9">
          <cell r="A9" t="str">
            <v>A</v>
          </cell>
        </row>
      </sheetData>
      <sheetData sheetId="17338">
        <row r="9">
          <cell r="A9" t="str">
            <v>A</v>
          </cell>
        </row>
      </sheetData>
      <sheetData sheetId="17339">
        <row r="9">
          <cell r="A9" t="str">
            <v>A</v>
          </cell>
        </row>
      </sheetData>
      <sheetData sheetId="17340">
        <row r="9">
          <cell r="A9" t="str">
            <v>A</v>
          </cell>
        </row>
      </sheetData>
      <sheetData sheetId="17341">
        <row r="9">
          <cell r="A9" t="str">
            <v>A</v>
          </cell>
        </row>
      </sheetData>
      <sheetData sheetId="17342">
        <row r="9">
          <cell r="A9" t="str">
            <v>A</v>
          </cell>
        </row>
      </sheetData>
      <sheetData sheetId="17343">
        <row r="9">
          <cell r="A9" t="str">
            <v>A</v>
          </cell>
        </row>
      </sheetData>
      <sheetData sheetId="17344">
        <row r="9">
          <cell r="A9" t="str">
            <v>A</v>
          </cell>
        </row>
      </sheetData>
      <sheetData sheetId="17345">
        <row r="9">
          <cell r="A9" t="str">
            <v>A</v>
          </cell>
        </row>
      </sheetData>
      <sheetData sheetId="17346">
        <row r="9">
          <cell r="A9" t="str">
            <v>A</v>
          </cell>
        </row>
      </sheetData>
      <sheetData sheetId="17347">
        <row r="9">
          <cell r="A9" t="str">
            <v>A</v>
          </cell>
        </row>
      </sheetData>
      <sheetData sheetId="17348" refreshError="1"/>
      <sheetData sheetId="17349">
        <row r="9">
          <cell r="A9" t="str">
            <v>A</v>
          </cell>
        </row>
      </sheetData>
      <sheetData sheetId="17350">
        <row r="9">
          <cell r="A9" t="str">
            <v>A</v>
          </cell>
        </row>
      </sheetData>
      <sheetData sheetId="17351" refreshError="1"/>
      <sheetData sheetId="17352">
        <row r="9">
          <cell r="A9" t="str">
            <v>A</v>
          </cell>
        </row>
      </sheetData>
      <sheetData sheetId="17353">
        <row r="9">
          <cell r="A9" t="str">
            <v>A</v>
          </cell>
        </row>
      </sheetData>
      <sheetData sheetId="17354">
        <row r="9">
          <cell r="A9" t="str">
            <v>A</v>
          </cell>
        </row>
      </sheetData>
      <sheetData sheetId="17355" refreshError="1"/>
      <sheetData sheetId="17356">
        <row r="9">
          <cell r="A9" t="str">
            <v>A</v>
          </cell>
        </row>
      </sheetData>
      <sheetData sheetId="17357">
        <row r="9">
          <cell r="A9" t="str">
            <v>A</v>
          </cell>
        </row>
      </sheetData>
      <sheetData sheetId="17358">
        <row r="9">
          <cell r="A9" t="str">
            <v>A</v>
          </cell>
        </row>
      </sheetData>
      <sheetData sheetId="17359">
        <row r="9">
          <cell r="A9" t="str">
            <v>A</v>
          </cell>
        </row>
      </sheetData>
      <sheetData sheetId="17360">
        <row r="9">
          <cell r="A9" t="str">
            <v>A</v>
          </cell>
        </row>
      </sheetData>
      <sheetData sheetId="17361">
        <row r="9">
          <cell r="A9" t="str">
            <v>A</v>
          </cell>
        </row>
      </sheetData>
      <sheetData sheetId="17362">
        <row r="9">
          <cell r="A9" t="str">
            <v>A</v>
          </cell>
        </row>
      </sheetData>
      <sheetData sheetId="17363">
        <row r="9">
          <cell r="A9" t="str">
            <v>A</v>
          </cell>
        </row>
      </sheetData>
      <sheetData sheetId="17364">
        <row r="9">
          <cell r="A9" t="str">
            <v>A</v>
          </cell>
        </row>
      </sheetData>
      <sheetData sheetId="17365" refreshError="1"/>
      <sheetData sheetId="17366" refreshError="1"/>
      <sheetData sheetId="17367" refreshError="1"/>
      <sheetData sheetId="17368" refreshError="1"/>
      <sheetData sheetId="17369" refreshError="1"/>
      <sheetData sheetId="17370">
        <row r="9">
          <cell r="A9" t="str">
            <v>A</v>
          </cell>
        </row>
      </sheetData>
      <sheetData sheetId="17371">
        <row r="9">
          <cell r="A9" t="str">
            <v>A</v>
          </cell>
        </row>
      </sheetData>
      <sheetData sheetId="17372" refreshError="1"/>
      <sheetData sheetId="17373">
        <row r="9">
          <cell r="A9" t="str">
            <v>A</v>
          </cell>
        </row>
      </sheetData>
      <sheetData sheetId="17374">
        <row r="9">
          <cell r="A9" t="str">
            <v>A</v>
          </cell>
        </row>
      </sheetData>
      <sheetData sheetId="17375">
        <row r="9">
          <cell r="A9" t="str">
            <v>A</v>
          </cell>
        </row>
      </sheetData>
      <sheetData sheetId="17376">
        <row r="9">
          <cell r="A9" t="str">
            <v>A</v>
          </cell>
        </row>
      </sheetData>
      <sheetData sheetId="17377">
        <row r="9">
          <cell r="A9" t="str">
            <v>A</v>
          </cell>
        </row>
      </sheetData>
      <sheetData sheetId="17378">
        <row r="9">
          <cell r="A9" t="str">
            <v>A</v>
          </cell>
        </row>
      </sheetData>
      <sheetData sheetId="17379">
        <row r="9">
          <cell r="A9" t="str">
            <v>A</v>
          </cell>
        </row>
      </sheetData>
      <sheetData sheetId="17380">
        <row r="9">
          <cell r="A9" t="str">
            <v>A</v>
          </cell>
        </row>
      </sheetData>
      <sheetData sheetId="17381">
        <row r="9">
          <cell r="A9" t="str">
            <v>A</v>
          </cell>
        </row>
      </sheetData>
      <sheetData sheetId="17382">
        <row r="9">
          <cell r="A9" t="str">
            <v>A</v>
          </cell>
        </row>
      </sheetData>
      <sheetData sheetId="17383">
        <row r="9">
          <cell r="A9" t="str">
            <v>A</v>
          </cell>
        </row>
      </sheetData>
      <sheetData sheetId="17384">
        <row r="9">
          <cell r="A9" t="str">
            <v>A</v>
          </cell>
        </row>
      </sheetData>
      <sheetData sheetId="17385">
        <row r="9">
          <cell r="A9" t="str">
            <v>A</v>
          </cell>
        </row>
      </sheetData>
      <sheetData sheetId="17386">
        <row r="9">
          <cell r="A9" t="str">
            <v>A</v>
          </cell>
        </row>
      </sheetData>
      <sheetData sheetId="17387">
        <row r="9">
          <cell r="A9" t="str">
            <v>A</v>
          </cell>
        </row>
      </sheetData>
      <sheetData sheetId="17388">
        <row r="9">
          <cell r="A9" t="str">
            <v>A</v>
          </cell>
        </row>
      </sheetData>
      <sheetData sheetId="17389">
        <row r="9">
          <cell r="A9" t="str">
            <v>A</v>
          </cell>
        </row>
      </sheetData>
      <sheetData sheetId="17390">
        <row r="9">
          <cell r="A9" t="str">
            <v>A</v>
          </cell>
        </row>
      </sheetData>
      <sheetData sheetId="17391">
        <row r="9">
          <cell r="A9" t="str">
            <v>A</v>
          </cell>
        </row>
      </sheetData>
      <sheetData sheetId="17392">
        <row r="9">
          <cell r="A9" t="str">
            <v>A</v>
          </cell>
        </row>
      </sheetData>
      <sheetData sheetId="17393" refreshError="1"/>
      <sheetData sheetId="17394" refreshError="1"/>
      <sheetData sheetId="17395" refreshError="1"/>
      <sheetData sheetId="17396">
        <row r="9">
          <cell r="A9" t="str">
            <v>A</v>
          </cell>
        </row>
      </sheetData>
      <sheetData sheetId="17397">
        <row r="9">
          <cell r="A9" t="str">
            <v>A</v>
          </cell>
        </row>
      </sheetData>
      <sheetData sheetId="17398">
        <row r="9">
          <cell r="A9" t="str">
            <v>A</v>
          </cell>
        </row>
      </sheetData>
      <sheetData sheetId="17399">
        <row r="9">
          <cell r="A9" t="str">
            <v>A</v>
          </cell>
        </row>
      </sheetData>
      <sheetData sheetId="17400">
        <row r="9">
          <cell r="A9" t="str">
            <v>A</v>
          </cell>
        </row>
      </sheetData>
      <sheetData sheetId="17401">
        <row r="9">
          <cell r="A9" t="str">
            <v>A</v>
          </cell>
        </row>
      </sheetData>
      <sheetData sheetId="17402">
        <row r="9">
          <cell r="A9" t="str">
            <v>A</v>
          </cell>
        </row>
      </sheetData>
      <sheetData sheetId="17403">
        <row r="9">
          <cell r="A9" t="str">
            <v>A</v>
          </cell>
        </row>
      </sheetData>
      <sheetData sheetId="17404">
        <row r="9">
          <cell r="A9" t="str">
            <v>A</v>
          </cell>
        </row>
      </sheetData>
      <sheetData sheetId="17405">
        <row r="9">
          <cell r="A9" t="str">
            <v>A</v>
          </cell>
        </row>
      </sheetData>
      <sheetData sheetId="17406">
        <row r="9">
          <cell r="A9" t="str">
            <v>A</v>
          </cell>
        </row>
      </sheetData>
      <sheetData sheetId="17407">
        <row r="9">
          <cell r="A9" t="str">
            <v>A</v>
          </cell>
        </row>
      </sheetData>
      <sheetData sheetId="17408">
        <row r="9">
          <cell r="A9" t="str">
            <v>A</v>
          </cell>
        </row>
      </sheetData>
      <sheetData sheetId="17409">
        <row r="9">
          <cell r="A9" t="str">
            <v>A</v>
          </cell>
        </row>
      </sheetData>
      <sheetData sheetId="17410">
        <row r="9">
          <cell r="A9" t="str">
            <v>A</v>
          </cell>
        </row>
      </sheetData>
      <sheetData sheetId="17411">
        <row r="9">
          <cell r="A9" t="str">
            <v>A</v>
          </cell>
        </row>
      </sheetData>
      <sheetData sheetId="17412">
        <row r="9">
          <cell r="A9" t="str">
            <v>A</v>
          </cell>
        </row>
      </sheetData>
      <sheetData sheetId="17413">
        <row r="9">
          <cell r="A9" t="str">
            <v>A</v>
          </cell>
        </row>
      </sheetData>
      <sheetData sheetId="17414">
        <row r="9">
          <cell r="A9" t="str">
            <v>A</v>
          </cell>
        </row>
      </sheetData>
      <sheetData sheetId="17415">
        <row r="9">
          <cell r="A9" t="str">
            <v>A</v>
          </cell>
        </row>
      </sheetData>
      <sheetData sheetId="17416">
        <row r="9">
          <cell r="A9" t="str">
            <v>A</v>
          </cell>
        </row>
      </sheetData>
      <sheetData sheetId="17417">
        <row r="9">
          <cell r="A9" t="str">
            <v>A</v>
          </cell>
        </row>
      </sheetData>
      <sheetData sheetId="17418">
        <row r="9">
          <cell r="A9" t="str">
            <v>A</v>
          </cell>
        </row>
      </sheetData>
      <sheetData sheetId="17419">
        <row r="9">
          <cell r="A9" t="str">
            <v>A</v>
          </cell>
        </row>
      </sheetData>
      <sheetData sheetId="17420">
        <row r="9">
          <cell r="A9" t="str">
            <v>A</v>
          </cell>
        </row>
      </sheetData>
      <sheetData sheetId="17421">
        <row r="9">
          <cell r="A9" t="str">
            <v>A</v>
          </cell>
        </row>
      </sheetData>
      <sheetData sheetId="17422">
        <row r="9">
          <cell r="A9" t="str">
            <v>A</v>
          </cell>
        </row>
      </sheetData>
      <sheetData sheetId="17423">
        <row r="9">
          <cell r="A9" t="str">
            <v>A</v>
          </cell>
        </row>
      </sheetData>
      <sheetData sheetId="17424">
        <row r="9">
          <cell r="A9" t="str">
            <v>A</v>
          </cell>
        </row>
      </sheetData>
      <sheetData sheetId="17425">
        <row r="9">
          <cell r="A9" t="str">
            <v>A</v>
          </cell>
        </row>
      </sheetData>
      <sheetData sheetId="17426">
        <row r="9">
          <cell r="A9" t="str">
            <v>A</v>
          </cell>
        </row>
      </sheetData>
      <sheetData sheetId="17427">
        <row r="9">
          <cell r="A9" t="str">
            <v>A</v>
          </cell>
        </row>
      </sheetData>
      <sheetData sheetId="17428">
        <row r="9">
          <cell r="A9" t="str">
            <v>A</v>
          </cell>
        </row>
      </sheetData>
      <sheetData sheetId="17429">
        <row r="9">
          <cell r="A9" t="str">
            <v>A</v>
          </cell>
        </row>
      </sheetData>
      <sheetData sheetId="17430">
        <row r="9">
          <cell r="A9" t="str">
            <v>A</v>
          </cell>
        </row>
      </sheetData>
      <sheetData sheetId="17431">
        <row r="9">
          <cell r="A9" t="str">
            <v>A</v>
          </cell>
        </row>
      </sheetData>
      <sheetData sheetId="17432">
        <row r="9">
          <cell r="A9" t="str">
            <v>A</v>
          </cell>
        </row>
      </sheetData>
      <sheetData sheetId="17433">
        <row r="9">
          <cell r="A9" t="str">
            <v>A</v>
          </cell>
        </row>
      </sheetData>
      <sheetData sheetId="17434">
        <row r="9">
          <cell r="A9" t="str">
            <v>A</v>
          </cell>
        </row>
      </sheetData>
      <sheetData sheetId="17435">
        <row r="9">
          <cell r="A9" t="str">
            <v>A</v>
          </cell>
        </row>
      </sheetData>
      <sheetData sheetId="17436">
        <row r="9">
          <cell r="A9" t="str">
            <v>A</v>
          </cell>
        </row>
      </sheetData>
      <sheetData sheetId="17437">
        <row r="9">
          <cell r="A9" t="str">
            <v>A</v>
          </cell>
        </row>
      </sheetData>
      <sheetData sheetId="17438">
        <row r="9">
          <cell r="A9" t="str">
            <v>A</v>
          </cell>
        </row>
      </sheetData>
      <sheetData sheetId="17439">
        <row r="9">
          <cell r="A9" t="str">
            <v>A</v>
          </cell>
        </row>
      </sheetData>
      <sheetData sheetId="17440">
        <row r="9">
          <cell r="A9" t="str">
            <v>A</v>
          </cell>
        </row>
      </sheetData>
      <sheetData sheetId="17441">
        <row r="9">
          <cell r="A9" t="str">
            <v>A</v>
          </cell>
        </row>
      </sheetData>
      <sheetData sheetId="17442">
        <row r="9">
          <cell r="A9" t="str">
            <v>A</v>
          </cell>
        </row>
      </sheetData>
      <sheetData sheetId="17443">
        <row r="9">
          <cell r="A9" t="str">
            <v>A</v>
          </cell>
        </row>
      </sheetData>
      <sheetData sheetId="17444">
        <row r="9">
          <cell r="A9" t="str">
            <v>A</v>
          </cell>
        </row>
      </sheetData>
      <sheetData sheetId="17445">
        <row r="9">
          <cell r="A9" t="str">
            <v>A</v>
          </cell>
        </row>
      </sheetData>
      <sheetData sheetId="17446">
        <row r="9">
          <cell r="A9" t="str">
            <v>A</v>
          </cell>
        </row>
      </sheetData>
      <sheetData sheetId="17447">
        <row r="9">
          <cell r="A9" t="str">
            <v>A</v>
          </cell>
        </row>
      </sheetData>
      <sheetData sheetId="17448" refreshError="1"/>
      <sheetData sheetId="17449">
        <row r="9">
          <cell r="A9" t="str">
            <v>A</v>
          </cell>
        </row>
      </sheetData>
      <sheetData sheetId="17450">
        <row r="9">
          <cell r="A9" t="str">
            <v>A</v>
          </cell>
        </row>
      </sheetData>
      <sheetData sheetId="17451">
        <row r="9">
          <cell r="A9" t="str">
            <v>A</v>
          </cell>
        </row>
      </sheetData>
      <sheetData sheetId="17452">
        <row r="9">
          <cell r="A9" t="str">
            <v>A</v>
          </cell>
        </row>
      </sheetData>
      <sheetData sheetId="17453">
        <row r="9">
          <cell r="A9" t="str">
            <v>A</v>
          </cell>
        </row>
      </sheetData>
      <sheetData sheetId="17454">
        <row r="9">
          <cell r="A9" t="str">
            <v>A</v>
          </cell>
        </row>
      </sheetData>
      <sheetData sheetId="17455">
        <row r="9">
          <cell r="A9" t="str">
            <v>A</v>
          </cell>
        </row>
      </sheetData>
      <sheetData sheetId="17456">
        <row r="9">
          <cell r="A9" t="str">
            <v>A</v>
          </cell>
        </row>
      </sheetData>
      <sheetData sheetId="17457">
        <row r="9">
          <cell r="A9" t="str">
            <v>A</v>
          </cell>
        </row>
      </sheetData>
      <sheetData sheetId="17458">
        <row r="9">
          <cell r="A9" t="str">
            <v>A</v>
          </cell>
        </row>
      </sheetData>
      <sheetData sheetId="17459">
        <row r="9">
          <cell r="A9" t="str">
            <v>A</v>
          </cell>
        </row>
      </sheetData>
      <sheetData sheetId="17460">
        <row r="9">
          <cell r="A9" t="str">
            <v>A</v>
          </cell>
        </row>
      </sheetData>
      <sheetData sheetId="17461">
        <row r="9">
          <cell r="A9" t="str">
            <v>A</v>
          </cell>
        </row>
      </sheetData>
      <sheetData sheetId="17462">
        <row r="9">
          <cell r="A9" t="str">
            <v>A</v>
          </cell>
        </row>
      </sheetData>
      <sheetData sheetId="17463">
        <row r="9">
          <cell r="A9" t="str">
            <v>A</v>
          </cell>
        </row>
      </sheetData>
      <sheetData sheetId="17464">
        <row r="9">
          <cell r="A9" t="str">
            <v>A</v>
          </cell>
        </row>
      </sheetData>
      <sheetData sheetId="17465">
        <row r="9">
          <cell r="A9" t="str">
            <v>A</v>
          </cell>
        </row>
      </sheetData>
      <sheetData sheetId="17466">
        <row r="9">
          <cell r="A9" t="str">
            <v>A</v>
          </cell>
        </row>
      </sheetData>
      <sheetData sheetId="17467">
        <row r="9">
          <cell r="A9" t="str">
            <v>A</v>
          </cell>
        </row>
      </sheetData>
      <sheetData sheetId="17468">
        <row r="9">
          <cell r="A9" t="str">
            <v>A</v>
          </cell>
        </row>
      </sheetData>
      <sheetData sheetId="17469">
        <row r="9">
          <cell r="A9" t="str">
            <v>A</v>
          </cell>
        </row>
      </sheetData>
      <sheetData sheetId="17470">
        <row r="9">
          <cell r="A9" t="str">
            <v>A</v>
          </cell>
        </row>
      </sheetData>
      <sheetData sheetId="17471">
        <row r="9">
          <cell r="A9" t="str">
            <v>A</v>
          </cell>
        </row>
      </sheetData>
      <sheetData sheetId="17472">
        <row r="9">
          <cell r="A9" t="str">
            <v>A</v>
          </cell>
        </row>
      </sheetData>
      <sheetData sheetId="17473">
        <row r="9">
          <cell r="A9" t="str">
            <v>A</v>
          </cell>
        </row>
      </sheetData>
      <sheetData sheetId="17474">
        <row r="9">
          <cell r="A9" t="str">
            <v>A</v>
          </cell>
        </row>
      </sheetData>
      <sheetData sheetId="17475">
        <row r="9">
          <cell r="A9" t="str">
            <v>A</v>
          </cell>
        </row>
      </sheetData>
      <sheetData sheetId="17476">
        <row r="9">
          <cell r="A9" t="str">
            <v>A</v>
          </cell>
        </row>
      </sheetData>
      <sheetData sheetId="17477">
        <row r="9">
          <cell r="A9" t="str">
            <v>A</v>
          </cell>
        </row>
      </sheetData>
      <sheetData sheetId="17478">
        <row r="9">
          <cell r="A9" t="str">
            <v>A</v>
          </cell>
        </row>
      </sheetData>
      <sheetData sheetId="17479">
        <row r="9">
          <cell r="A9" t="str">
            <v>A</v>
          </cell>
        </row>
      </sheetData>
      <sheetData sheetId="17480">
        <row r="9">
          <cell r="A9" t="str">
            <v>A</v>
          </cell>
        </row>
      </sheetData>
      <sheetData sheetId="17481">
        <row r="9">
          <cell r="A9" t="str">
            <v>A</v>
          </cell>
        </row>
      </sheetData>
      <sheetData sheetId="17482">
        <row r="9">
          <cell r="A9" t="str">
            <v>A</v>
          </cell>
        </row>
      </sheetData>
      <sheetData sheetId="17483">
        <row r="9">
          <cell r="A9" t="str">
            <v>A</v>
          </cell>
        </row>
      </sheetData>
      <sheetData sheetId="17484">
        <row r="9">
          <cell r="A9" t="str">
            <v>A</v>
          </cell>
        </row>
      </sheetData>
      <sheetData sheetId="17485">
        <row r="9">
          <cell r="A9" t="str">
            <v>A</v>
          </cell>
        </row>
      </sheetData>
      <sheetData sheetId="17486">
        <row r="9">
          <cell r="A9" t="str">
            <v>A</v>
          </cell>
        </row>
      </sheetData>
      <sheetData sheetId="17487">
        <row r="9">
          <cell r="A9" t="str">
            <v>A</v>
          </cell>
        </row>
      </sheetData>
      <sheetData sheetId="17488">
        <row r="9">
          <cell r="A9" t="str">
            <v>A</v>
          </cell>
        </row>
      </sheetData>
      <sheetData sheetId="17489">
        <row r="9">
          <cell r="A9" t="str">
            <v>A</v>
          </cell>
        </row>
      </sheetData>
      <sheetData sheetId="17490">
        <row r="9">
          <cell r="A9" t="str">
            <v>A</v>
          </cell>
        </row>
      </sheetData>
      <sheetData sheetId="17491">
        <row r="9">
          <cell r="A9" t="str">
            <v>A</v>
          </cell>
        </row>
      </sheetData>
      <sheetData sheetId="17492">
        <row r="9">
          <cell r="A9" t="str">
            <v>A</v>
          </cell>
        </row>
      </sheetData>
      <sheetData sheetId="17493">
        <row r="9">
          <cell r="A9" t="str">
            <v>A</v>
          </cell>
        </row>
      </sheetData>
      <sheetData sheetId="17494">
        <row r="9">
          <cell r="A9" t="str">
            <v>A</v>
          </cell>
        </row>
      </sheetData>
      <sheetData sheetId="17495">
        <row r="9">
          <cell r="A9" t="str">
            <v>A</v>
          </cell>
        </row>
      </sheetData>
      <sheetData sheetId="17496">
        <row r="9">
          <cell r="A9" t="str">
            <v>A</v>
          </cell>
        </row>
      </sheetData>
      <sheetData sheetId="17497">
        <row r="9">
          <cell r="A9" t="str">
            <v>A</v>
          </cell>
        </row>
      </sheetData>
      <sheetData sheetId="17498">
        <row r="9">
          <cell r="A9" t="str">
            <v>A</v>
          </cell>
        </row>
      </sheetData>
      <sheetData sheetId="17499">
        <row r="9">
          <cell r="A9" t="str">
            <v>A</v>
          </cell>
        </row>
      </sheetData>
      <sheetData sheetId="17500">
        <row r="9">
          <cell r="A9" t="str">
            <v>A</v>
          </cell>
        </row>
      </sheetData>
      <sheetData sheetId="17501">
        <row r="9">
          <cell r="A9" t="str">
            <v>A</v>
          </cell>
        </row>
      </sheetData>
      <sheetData sheetId="17502">
        <row r="9">
          <cell r="A9" t="str">
            <v>A</v>
          </cell>
        </row>
      </sheetData>
      <sheetData sheetId="17503">
        <row r="9">
          <cell r="A9" t="str">
            <v>A</v>
          </cell>
        </row>
      </sheetData>
      <sheetData sheetId="17504">
        <row r="9">
          <cell r="A9" t="str">
            <v>A</v>
          </cell>
        </row>
      </sheetData>
      <sheetData sheetId="17505">
        <row r="9">
          <cell r="A9" t="str">
            <v>A</v>
          </cell>
        </row>
      </sheetData>
      <sheetData sheetId="17506"/>
      <sheetData sheetId="17507"/>
      <sheetData sheetId="17508"/>
      <sheetData sheetId="17509">
        <row r="9">
          <cell r="A9" t="str">
            <v>A</v>
          </cell>
        </row>
      </sheetData>
      <sheetData sheetId="17510">
        <row r="9">
          <cell r="A9" t="str">
            <v>A</v>
          </cell>
        </row>
      </sheetData>
      <sheetData sheetId="17511">
        <row r="9">
          <cell r="A9" t="str">
            <v>A</v>
          </cell>
        </row>
      </sheetData>
      <sheetData sheetId="17512">
        <row r="9">
          <cell r="A9" t="str">
            <v>A</v>
          </cell>
        </row>
      </sheetData>
      <sheetData sheetId="17513">
        <row r="9">
          <cell r="A9" t="str">
            <v>A</v>
          </cell>
        </row>
      </sheetData>
      <sheetData sheetId="17514">
        <row r="9">
          <cell r="A9" t="str">
            <v>A</v>
          </cell>
        </row>
      </sheetData>
      <sheetData sheetId="17515">
        <row r="9">
          <cell r="A9" t="str">
            <v>A</v>
          </cell>
        </row>
      </sheetData>
      <sheetData sheetId="17516">
        <row r="9">
          <cell r="A9" t="str">
            <v>A</v>
          </cell>
        </row>
      </sheetData>
      <sheetData sheetId="17517">
        <row r="9">
          <cell r="A9" t="str">
            <v>A</v>
          </cell>
        </row>
      </sheetData>
      <sheetData sheetId="17518">
        <row r="9">
          <cell r="A9" t="str">
            <v>A</v>
          </cell>
        </row>
      </sheetData>
      <sheetData sheetId="17519">
        <row r="9">
          <cell r="A9" t="str">
            <v>A</v>
          </cell>
        </row>
      </sheetData>
      <sheetData sheetId="17520">
        <row r="9">
          <cell r="A9" t="str">
            <v>A</v>
          </cell>
        </row>
      </sheetData>
      <sheetData sheetId="17521">
        <row r="9">
          <cell r="A9" t="str">
            <v>A</v>
          </cell>
        </row>
      </sheetData>
      <sheetData sheetId="17522">
        <row r="9">
          <cell r="A9" t="str">
            <v>A</v>
          </cell>
        </row>
      </sheetData>
      <sheetData sheetId="17523" refreshError="1"/>
      <sheetData sheetId="17524">
        <row r="9">
          <cell r="A9" t="str">
            <v>A</v>
          </cell>
        </row>
      </sheetData>
      <sheetData sheetId="17525">
        <row r="9">
          <cell r="A9" t="str">
            <v>A</v>
          </cell>
        </row>
      </sheetData>
      <sheetData sheetId="17526">
        <row r="9">
          <cell r="A9" t="str">
            <v>A</v>
          </cell>
        </row>
      </sheetData>
      <sheetData sheetId="17527">
        <row r="9">
          <cell r="A9" t="str">
            <v>A</v>
          </cell>
        </row>
      </sheetData>
      <sheetData sheetId="17528">
        <row r="9">
          <cell r="A9" t="str">
            <v>A</v>
          </cell>
        </row>
      </sheetData>
      <sheetData sheetId="17529" refreshError="1"/>
      <sheetData sheetId="17530" refreshError="1"/>
      <sheetData sheetId="17531" refreshError="1"/>
      <sheetData sheetId="17532">
        <row r="9">
          <cell r="A9" t="str">
            <v>A</v>
          </cell>
        </row>
      </sheetData>
      <sheetData sheetId="17533">
        <row r="9">
          <cell r="A9" t="str">
            <v>A</v>
          </cell>
        </row>
      </sheetData>
      <sheetData sheetId="17534">
        <row r="9">
          <cell r="A9" t="str">
            <v>A</v>
          </cell>
        </row>
      </sheetData>
      <sheetData sheetId="17535">
        <row r="9">
          <cell r="A9" t="str">
            <v>A</v>
          </cell>
        </row>
      </sheetData>
      <sheetData sheetId="17536">
        <row r="9">
          <cell r="A9" t="str">
            <v>A</v>
          </cell>
        </row>
      </sheetData>
      <sheetData sheetId="17537">
        <row r="9">
          <cell r="A9" t="str">
            <v>A</v>
          </cell>
        </row>
      </sheetData>
      <sheetData sheetId="17538">
        <row r="9">
          <cell r="A9" t="str">
            <v>A</v>
          </cell>
        </row>
      </sheetData>
      <sheetData sheetId="17539">
        <row r="9">
          <cell r="A9" t="str">
            <v>A</v>
          </cell>
        </row>
      </sheetData>
      <sheetData sheetId="17540">
        <row r="9">
          <cell r="A9" t="str">
            <v>A</v>
          </cell>
        </row>
      </sheetData>
      <sheetData sheetId="17541">
        <row r="9">
          <cell r="A9" t="str">
            <v>A</v>
          </cell>
        </row>
      </sheetData>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ow r="9">
          <cell r="A9" t="str">
            <v>A</v>
          </cell>
        </row>
      </sheetData>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ow r="9">
          <cell r="A9" t="str">
            <v>A</v>
          </cell>
        </row>
      </sheetData>
      <sheetData sheetId="17638">
        <row r="9">
          <cell r="A9" t="str">
            <v>A</v>
          </cell>
        </row>
      </sheetData>
      <sheetData sheetId="17639">
        <row r="9">
          <cell r="A9" t="str">
            <v>A</v>
          </cell>
        </row>
      </sheetData>
      <sheetData sheetId="17640">
        <row r="9">
          <cell r="A9" t="str">
            <v>A</v>
          </cell>
        </row>
      </sheetData>
      <sheetData sheetId="17641">
        <row r="9">
          <cell r="A9" t="str">
            <v>A</v>
          </cell>
        </row>
      </sheetData>
      <sheetData sheetId="17642">
        <row r="9">
          <cell r="A9" t="str">
            <v>A</v>
          </cell>
        </row>
      </sheetData>
      <sheetData sheetId="17643">
        <row r="9">
          <cell r="A9" t="str">
            <v>A</v>
          </cell>
        </row>
      </sheetData>
      <sheetData sheetId="17644">
        <row r="9">
          <cell r="A9" t="str">
            <v>A</v>
          </cell>
        </row>
      </sheetData>
      <sheetData sheetId="17645">
        <row r="9">
          <cell r="A9" t="str">
            <v>A</v>
          </cell>
        </row>
      </sheetData>
      <sheetData sheetId="17646">
        <row r="9">
          <cell r="A9" t="str">
            <v>A</v>
          </cell>
        </row>
      </sheetData>
      <sheetData sheetId="17647">
        <row r="9">
          <cell r="A9" t="str">
            <v>A</v>
          </cell>
        </row>
      </sheetData>
      <sheetData sheetId="17648">
        <row r="9">
          <cell r="A9" t="str">
            <v>A</v>
          </cell>
        </row>
      </sheetData>
      <sheetData sheetId="17649">
        <row r="9">
          <cell r="A9" t="str">
            <v>A</v>
          </cell>
        </row>
      </sheetData>
      <sheetData sheetId="17650">
        <row r="9">
          <cell r="A9" t="str">
            <v>A</v>
          </cell>
        </row>
      </sheetData>
      <sheetData sheetId="17651">
        <row r="9">
          <cell r="A9" t="str">
            <v>A</v>
          </cell>
        </row>
      </sheetData>
      <sheetData sheetId="17652">
        <row r="9">
          <cell r="A9" t="str">
            <v>A</v>
          </cell>
        </row>
      </sheetData>
      <sheetData sheetId="17653">
        <row r="9">
          <cell r="A9" t="str">
            <v>A</v>
          </cell>
        </row>
      </sheetData>
      <sheetData sheetId="17654">
        <row r="9">
          <cell r="A9" t="str">
            <v>A</v>
          </cell>
        </row>
      </sheetData>
      <sheetData sheetId="17655">
        <row r="9">
          <cell r="A9" t="str">
            <v>A</v>
          </cell>
        </row>
      </sheetData>
      <sheetData sheetId="17656">
        <row r="9">
          <cell r="A9" t="str">
            <v>A</v>
          </cell>
        </row>
      </sheetData>
      <sheetData sheetId="17657">
        <row r="9">
          <cell r="A9" t="str">
            <v>A</v>
          </cell>
        </row>
      </sheetData>
      <sheetData sheetId="17658">
        <row r="9">
          <cell r="A9" t="str">
            <v>A</v>
          </cell>
        </row>
      </sheetData>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ow r="9">
          <cell r="A9" t="str">
            <v>A</v>
          </cell>
        </row>
      </sheetData>
      <sheetData sheetId="17681">
        <row r="9">
          <cell r="A9" t="str">
            <v>A</v>
          </cell>
        </row>
      </sheetData>
      <sheetData sheetId="17682">
        <row r="9">
          <cell r="A9" t="str">
            <v>A</v>
          </cell>
        </row>
      </sheetData>
      <sheetData sheetId="17683">
        <row r="9">
          <cell r="A9" t="str">
            <v>A</v>
          </cell>
        </row>
      </sheetData>
      <sheetData sheetId="17684">
        <row r="9">
          <cell r="A9" t="str">
            <v>A</v>
          </cell>
        </row>
      </sheetData>
      <sheetData sheetId="17685">
        <row r="9">
          <cell r="A9" t="str">
            <v>A</v>
          </cell>
        </row>
      </sheetData>
      <sheetData sheetId="17686">
        <row r="9">
          <cell r="A9" t="str">
            <v>A</v>
          </cell>
        </row>
      </sheetData>
      <sheetData sheetId="17687" refreshError="1"/>
      <sheetData sheetId="17688" refreshError="1"/>
      <sheetData sheetId="17689" refreshError="1"/>
      <sheetData sheetId="17690" refreshError="1"/>
      <sheetData sheetId="17691">
        <row r="9">
          <cell r="A9" t="str">
            <v>A</v>
          </cell>
        </row>
      </sheetData>
      <sheetData sheetId="17692">
        <row r="9">
          <cell r="A9" t="str">
            <v>A</v>
          </cell>
        </row>
      </sheetData>
      <sheetData sheetId="17693" refreshError="1"/>
      <sheetData sheetId="17694" refreshError="1"/>
      <sheetData sheetId="17695" refreshError="1"/>
      <sheetData sheetId="17696" refreshError="1"/>
      <sheetData sheetId="17697">
        <row r="9">
          <cell r="A9" t="str">
            <v>A</v>
          </cell>
        </row>
      </sheetData>
      <sheetData sheetId="17698">
        <row r="9">
          <cell r="A9" t="str">
            <v>A</v>
          </cell>
        </row>
      </sheetData>
      <sheetData sheetId="17699">
        <row r="9">
          <cell r="A9" t="str">
            <v>A</v>
          </cell>
        </row>
      </sheetData>
      <sheetData sheetId="17700">
        <row r="9">
          <cell r="A9" t="str">
            <v>A</v>
          </cell>
        </row>
      </sheetData>
      <sheetData sheetId="17701">
        <row r="9">
          <cell r="A9" t="str">
            <v>A</v>
          </cell>
        </row>
      </sheetData>
      <sheetData sheetId="17702">
        <row r="9">
          <cell r="A9" t="str">
            <v>A</v>
          </cell>
        </row>
      </sheetData>
      <sheetData sheetId="17703">
        <row r="9">
          <cell r="A9" t="str">
            <v>A</v>
          </cell>
        </row>
      </sheetData>
      <sheetData sheetId="17704">
        <row r="9">
          <cell r="A9" t="str">
            <v>A</v>
          </cell>
        </row>
      </sheetData>
      <sheetData sheetId="17705">
        <row r="9">
          <cell r="A9" t="str">
            <v>A</v>
          </cell>
        </row>
      </sheetData>
      <sheetData sheetId="17706">
        <row r="9">
          <cell r="A9" t="str">
            <v>A</v>
          </cell>
        </row>
      </sheetData>
      <sheetData sheetId="17707">
        <row r="9">
          <cell r="A9" t="str">
            <v>A</v>
          </cell>
        </row>
      </sheetData>
      <sheetData sheetId="17708">
        <row r="9">
          <cell r="A9" t="str">
            <v>A</v>
          </cell>
        </row>
      </sheetData>
      <sheetData sheetId="17709">
        <row r="9">
          <cell r="A9" t="str">
            <v>A</v>
          </cell>
        </row>
      </sheetData>
      <sheetData sheetId="17710">
        <row r="9">
          <cell r="A9" t="str">
            <v>A</v>
          </cell>
        </row>
      </sheetData>
      <sheetData sheetId="17711">
        <row r="9">
          <cell r="A9" t="str">
            <v>A</v>
          </cell>
        </row>
      </sheetData>
      <sheetData sheetId="17712">
        <row r="9">
          <cell r="A9" t="str">
            <v>A</v>
          </cell>
        </row>
      </sheetData>
      <sheetData sheetId="17713">
        <row r="9">
          <cell r="A9" t="str">
            <v>A</v>
          </cell>
        </row>
      </sheetData>
      <sheetData sheetId="17714">
        <row r="9">
          <cell r="A9" t="str">
            <v>A</v>
          </cell>
        </row>
      </sheetData>
      <sheetData sheetId="17715">
        <row r="9">
          <cell r="A9" t="str">
            <v>A</v>
          </cell>
        </row>
      </sheetData>
      <sheetData sheetId="17716">
        <row r="9">
          <cell r="A9" t="str">
            <v>A</v>
          </cell>
        </row>
      </sheetData>
      <sheetData sheetId="17717">
        <row r="9">
          <cell r="A9" t="str">
            <v>A</v>
          </cell>
        </row>
      </sheetData>
      <sheetData sheetId="17718">
        <row r="9">
          <cell r="A9" t="str">
            <v>A</v>
          </cell>
        </row>
      </sheetData>
      <sheetData sheetId="17719">
        <row r="9">
          <cell r="A9" t="str">
            <v>A</v>
          </cell>
        </row>
      </sheetData>
      <sheetData sheetId="17720">
        <row r="9">
          <cell r="A9" t="str">
            <v>A</v>
          </cell>
        </row>
      </sheetData>
      <sheetData sheetId="17721">
        <row r="9">
          <cell r="A9" t="str">
            <v>A</v>
          </cell>
        </row>
      </sheetData>
      <sheetData sheetId="17722">
        <row r="9">
          <cell r="A9" t="str">
            <v>A</v>
          </cell>
        </row>
      </sheetData>
      <sheetData sheetId="17723">
        <row r="9">
          <cell r="A9" t="str">
            <v>A</v>
          </cell>
        </row>
      </sheetData>
      <sheetData sheetId="17724">
        <row r="9">
          <cell r="A9" t="str">
            <v>A</v>
          </cell>
        </row>
      </sheetData>
      <sheetData sheetId="17725">
        <row r="9">
          <cell r="A9" t="str">
            <v>A</v>
          </cell>
        </row>
      </sheetData>
      <sheetData sheetId="17726">
        <row r="9">
          <cell r="A9" t="str">
            <v>A</v>
          </cell>
        </row>
      </sheetData>
      <sheetData sheetId="17727">
        <row r="9">
          <cell r="A9" t="str">
            <v>A</v>
          </cell>
        </row>
      </sheetData>
      <sheetData sheetId="17728">
        <row r="9">
          <cell r="A9" t="str">
            <v>A</v>
          </cell>
        </row>
      </sheetData>
      <sheetData sheetId="17729">
        <row r="9">
          <cell r="A9" t="str">
            <v>A</v>
          </cell>
        </row>
      </sheetData>
      <sheetData sheetId="17730">
        <row r="9">
          <cell r="A9" t="str">
            <v>A</v>
          </cell>
        </row>
      </sheetData>
      <sheetData sheetId="17731">
        <row r="9">
          <cell r="A9" t="str">
            <v>A</v>
          </cell>
        </row>
      </sheetData>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ow r="9">
          <cell r="A9" t="str">
            <v>A</v>
          </cell>
        </row>
      </sheetData>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ow r="9">
          <cell r="A9" t="str">
            <v>A</v>
          </cell>
        </row>
      </sheetData>
      <sheetData sheetId="17763">
        <row r="9">
          <cell r="A9" t="str">
            <v>A</v>
          </cell>
        </row>
      </sheetData>
      <sheetData sheetId="17764" refreshError="1"/>
      <sheetData sheetId="17765">
        <row r="9">
          <cell r="A9" t="str">
            <v>A</v>
          </cell>
        </row>
      </sheetData>
      <sheetData sheetId="17766">
        <row r="9">
          <cell r="A9" t="str">
            <v>A</v>
          </cell>
        </row>
      </sheetData>
      <sheetData sheetId="17767">
        <row r="9">
          <cell r="A9" t="str">
            <v>A</v>
          </cell>
        </row>
      </sheetData>
      <sheetData sheetId="17768">
        <row r="9">
          <cell r="A9" t="str">
            <v>A</v>
          </cell>
        </row>
      </sheetData>
      <sheetData sheetId="17769">
        <row r="9">
          <cell r="A9" t="str">
            <v>A</v>
          </cell>
        </row>
      </sheetData>
      <sheetData sheetId="17770">
        <row r="9">
          <cell r="A9" t="str">
            <v>A</v>
          </cell>
        </row>
      </sheetData>
      <sheetData sheetId="17771">
        <row r="9">
          <cell r="A9" t="str">
            <v>A</v>
          </cell>
        </row>
      </sheetData>
      <sheetData sheetId="17772">
        <row r="9">
          <cell r="A9" t="str">
            <v>A</v>
          </cell>
        </row>
      </sheetData>
      <sheetData sheetId="17773">
        <row r="9">
          <cell r="A9" t="str">
            <v>A</v>
          </cell>
        </row>
      </sheetData>
      <sheetData sheetId="17774">
        <row r="9">
          <cell r="A9" t="str">
            <v>A</v>
          </cell>
        </row>
      </sheetData>
      <sheetData sheetId="17775">
        <row r="9">
          <cell r="A9" t="str">
            <v>A</v>
          </cell>
        </row>
      </sheetData>
      <sheetData sheetId="17776">
        <row r="9">
          <cell r="A9" t="str">
            <v>A</v>
          </cell>
        </row>
      </sheetData>
      <sheetData sheetId="17777">
        <row r="9">
          <cell r="A9" t="str">
            <v>A</v>
          </cell>
        </row>
      </sheetData>
      <sheetData sheetId="17778">
        <row r="9">
          <cell r="A9" t="str">
            <v>A</v>
          </cell>
        </row>
      </sheetData>
      <sheetData sheetId="17779">
        <row r="9">
          <cell r="A9" t="str">
            <v>A</v>
          </cell>
        </row>
      </sheetData>
      <sheetData sheetId="17780">
        <row r="9">
          <cell r="A9" t="str">
            <v>A</v>
          </cell>
        </row>
      </sheetData>
      <sheetData sheetId="17781">
        <row r="9">
          <cell r="A9" t="str">
            <v>A</v>
          </cell>
        </row>
      </sheetData>
      <sheetData sheetId="17782">
        <row r="9">
          <cell r="A9" t="str">
            <v>A</v>
          </cell>
        </row>
      </sheetData>
      <sheetData sheetId="17783">
        <row r="9">
          <cell r="A9" t="str">
            <v>A</v>
          </cell>
        </row>
      </sheetData>
      <sheetData sheetId="17784">
        <row r="9">
          <cell r="A9" t="str">
            <v>A</v>
          </cell>
        </row>
      </sheetData>
      <sheetData sheetId="17785">
        <row r="9">
          <cell r="A9" t="str">
            <v>A</v>
          </cell>
        </row>
      </sheetData>
      <sheetData sheetId="17786">
        <row r="9">
          <cell r="A9" t="str">
            <v>A</v>
          </cell>
        </row>
      </sheetData>
      <sheetData sheetId="17787">
        <row r="9">
          <cell r="A9" t="str">
            <v>A</v>
          </cell>
        </row>
      </sheetData>
      <sheetData sheetId="17788">
        <row r="9">
          <cell r="A9" t="str">
            <v>A</v>
          </cell>
        </row>
      </sheetData>
      <sheetData sheetId="17789" refreshError="1"/>
      <sheetData sheetId="17790" refreshError="1"/>
      <sheetData sheetId="17791" refreshError="1"/>
      <sheetData sheetId="17792" refreshError="1"/>
      <sheetData sheetId="17793" refreshError="1"/>
      <sheetData sheetId="17794" refreshError="1"/>
      <sheetData sheetId="17795">
        <row r="9">
          <cell r="A9" t="str">
            <v>A</v>
          </cell>
        </row>
      </sheetData>
      <sheetData sheetId="17796">
        <row r="9">
          <cell r="A9" t="str">
            <v>A</v>
          </cell>
        </row>
      </sheetData>
      <sheetData sheetId="17797">
        <row r="9">
          <cell r="A9" t="str">
            <v>A</v>
          </cell>
        </row>
      </sheetData>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ow r="9">
          <cell r="A9" t="str">
            <v>A</v>
          </cell>
        </row>
      </sheetData>
      <sheetData sheetId="17806" refreshError="1"/>
      <sheetData sheetId="17807">
        <row r="9">
          <cell r="A9" t="str">
            <v>A</v>
          </cell>
        </row>
      </sheetData>
      <sheetData sheetId="17808">
        <row r="9">
          <cell r="A9" t="str">
            <v>A</v>
          </cell>
        </row>
      </sheetData>
      <sheetData sheetId="17809">
        <row r="9">
          <cell r="A9" t="str">
            <v>A</v>
          </cell>
        </row>
      </sheetData>
      <sheetData sheetId="17810">
        <row r="9">
          <cell r="A9" t="str">
            <v>A</v>
          </cell>
        </row>
      </sheetData>
      <sheetData sheetId="17811">
        <row r="9">
          <cell r="A9" t="str">
            <v>A</v>
          </cell>
        </row>
      </sheetData>
      <sheetData sheetId="17812">
        <row r="9">
          <cell r="A9" t="str">
            <v>A</v>
          </cell>
        </row>
      </sheetData>
      <sheetData sheetId="17813">
        <row r="9">
          <cell r="A9" t="str">
            <v>A</v>
          </cell>
        </row>
      </sheetData>
      <sheetData sheetId="17814">
        <row r="9">
          <cell r="A9" t="str">
            <v>A</v>
          </cell>
        </row>
      </sheetData>
      <sheetData sheetId="17815">
        <row r="9">
          <cell r="A9" t="str">
            <v>A</v>
          </cell>
        </row>
      </sheetData>
      <sheetData sheetId="17816">
        <row r="9">
          <cell r="A9" t="str">
            <v>A</v>
          </cell>
        </row>
      </sheetData>
      <sheetData sheetId="17817">
        <row r="9">
          <cell r="A9" t="str">
            <v>A</v>
          </cell>
        </row>
      </sheetData>
      <sheetData sheetId="17818">
        <row r="9">
          <cell r="A9" t="str">
            <v>A</v>
          </cell>
        </row>
      </sheetData>
      <sheetData sheetId="17819">
        <row r="9">
          <cell r="A9" t="str">
            <v>A</v>
          </cell>
        </row>
      </sheetData>
      <sheetData sheetId="17820">
        <row r="9">
          <cell r="A9" t="str">
            <v>A</v>
          </cell>
        </row>
      </sheetData>
      <sheetData sheetId="17821">
        <row r="9">
          <cell r="A9" t="str">
            <v>A</v>
          </cell>
        </row>
      </sheetData>
      <sheetData sheetId="17822">
        <row r="9">
          <cell r="A9" t="str">
            <v>A</v>
          </cell>
        </row>
      </sheetData>
      <sheetData sheetId="17823">
        <row r="9">
          <cell r="A9" t="str">
            <v>A</v>
          </cell>
        </row>
      </sheetData>
      <sheetData sheetId="17824">
        <row r="9">
          <cell r="A9" t="str">
            <v>A</v>
          </cell>
        </row>
      </sheetData>
      <sheetData sheetId="17825">
        <row r="9">
          <cell r="A9" t="str">
            <v>A</v>
          </cell>
        </row>
      </sheetData>
      <sheetData sheetId="17826">
        <row r="9">
          <cell r="A9" t="str">
            <v>A</v>
          </cell>
        </row>
      </sheetData>
      <sheetData sheetId="17827">
        <row r="9">
          <cell r="A9" t="str">
            <v>A</v>
          </cell>
        </row>
      </sheetData>
      <sheetData sheetId="17828">
        <row r="9">
          <cell r="A9" t="str">
            <v>A</v>
          </cell>
        </row>
      </sheetData>
      <sheetData sheetId="17829">
        <row r="9">
          <cell r="A9" t="str">
            <v>A</v>
          </cell>
        </row>
      </sheetData>
      <sheetData sheetId="17830">
        <row r="9">
          <cell r="A9" t="str">
            <v>A</v>
          </cell>
        </row>
      </sheetData>
      <sheetData sheetId="17831">
        <row r="9">
          <cell r="A9" t="str">
            <v>A</v>
          </cell>
        </row>
      </sheetData>
      <sheetData sheetId="17832">
        <row r="9">
          <cell r="A9" t="str">
            <v>A</v>
          </cell>
        </row>
      </sheetData>
      <sheetData sheetId="17833">
        <row r="9">
          <cell r="A9" t="str">
            <v>A</v>
          </cell>
        </row>
      </sheetData>
      <sheetData sheetId="17834">
        <row r="9">
          <cell r="A9" t="str">
            <v>A</v>
          </cell>
        </row>
      </sheetData>
      <sheetData sheetId="17835">
        <row r="9">
          <cell r="A9" t="str">
            <v>A</v>
          </cell>
        </row>
      </sheetData>
      <sheetData sheetId="17836">
        <row r="9">
          <cell r="A9" t="str">
            <v>A</v>
          </cell>
        </row>
      </sheetData>
      <sheetData sheetId="17837">
        <row r="9">
          <cell r="A9" t="str">
            <v>A</v>
          </cell>
        </row>
      </sheetData>
      <sheetData sheetId="17838">
        <row r="9">
          <cell r="A9" t="str">
            <v>A</v>
          </cell>
        </row>
      </sheetData>
      <sheetData sheetId="17839">
        <row r="9">
          <cell r="A9" t="str">
            <v>A</v>
          </cell>
        </row>
      </sheetData>
      <sheetData sheetId="17840">
        <row r="9">
          <cell r="A9" t="str">
            <v>A</v>
          </cell>
        </row>
      </sheetData>
      <sheetData sheetId="17841">
        <row r="9">
          <cell r="A9" t="str">
            <v>A</v>
          </cell>
        </row>
      </sheetData>
      <sheetData sheetId="17842">
        <row r="9">
          <cell r="A9" t="str">
            <v>A</v>
          </cell>
        </row>
      </sheetData>
      <sheetData sheetId="17843">
        <row r="9">
          <cell r="A9" t="str">
            <v>A</v>
          </cell>
        </row>
      </sheetData>
      <sheetData sheetId="17844">
        <row r="9">
          <cell r="A9" t="str">
            <v>A</v>
          </cell>
        </row>
      </sheetData>
      <sheetData sheetId="17845">
        <row r="9">
          <cell r="A9" t="str">
            <v>A</v>
          </cell>
        </row>
      </sheetData>
      <sheetData sheetId="17846">
        <row r="9">
          <cell r="A9" t="str">
            <v>A</v>
          </cell>
        </row>
      </sheetData>
      <sheetData sheetId="17847">
        <row r="9">
          <cell r="A9" t="str">
            <v>A</v>
          </cell>
        </row>
      </sheetData>
      <sheetData sheetId="17848">
        <row r="9">
          <cell r="A9" t="str">
            <v>A</v>
          </cell>
        </row>
      </sheetData>
      <sheetData sheetId="17849">
        <row r="9">
          <cell r="A9" t="str">
            <v>A</v>
          </cell>
        </row>
      </sheetData>
      <sheetData sheetId="17850">
        <row r="9">
          <cell r="A9" t="str">
            <v>A</v>
          </cell>
        </row>
      </sheetData>
      <sheetData sheetId="17851">
        <row r="9">
          <cell r="A9" t="str">
            <v>A</v>
          </cell>
        </row>
      </sheetData>
      <sheetData sheetId="17852">
        <row r="9">
          <cell r="A9" t="str">
            <v>A</v>
          </cell>
        </row>
      </sheetData>
      <sheetData sheetId="17853">
        <row r="9">
          <cell r="A9" t="str">
            <v>A</v>
          </cell>
        </row>
      </sheetData>
      <sheetData sheetId="17854"/>
      <sheetData sheetId="17855">
        <row r="9">
          <cell r="A9" t="str">
            <v>A</v>
          </cell>
        </row>
      </sheetData>
      <sheetData sheetId="17856">
        <row r="9">
          <cell r="A9" t="str">
            <v>A</v>
          </cell>
        </row>
      </sheetData>
      <sheetData sheetId="17857"/>
      <sheetData sheetId="17858"/>
      <sheetData sheetId="17859"/>
      <sheetData sheetId="17860"/>
      <sheetData sheetId="17861"/>
      <sheetData sheetId="17862"/>
      <sheetData sheetId="17863"/>
      <sheetData sheetId="17864"/>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ow r="9">
          <cell r="A9" t="str">
            <v>A</v>
          </cell>
        </row>
      </sheetData>
      <sheetData sheetId="17878">
        <row r="9">
          <cell r="A9" t="str">
            <v>A</v>
          </cell>
        </row>
      </sheetData>
      <sheetData sheetId="17879">
        <row r="9">
          <cell r="A9" t="str">
            <v>A</v>
          </cell>
        </row>
      </sheetData>
      <sheetData sheetId="17880">
        <row r="9">
          <cell r="A9" t="str">
            <v>A</v>
          </cell>
        </row>
      </sheetData>
      <sheetData sheetId="17881">
        <row r="9">
          <cell r="A9" t="str">
            <v>A</v>
          </cell>
        </row>
      </sheetData>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ow r="9">
          <cell r="A9" t="str">
            <v>A</v>
          </cell>
        </row>
      </sheetData>
      <sheetData sheetId="17954"/>
      <sheetData sheetId="17955"/>
      <sheetData sheetId="17956"/>
      <sheetData sheetId="17957"/>
      <sheetData sheetId="17958"/>
      <sheetData sheetId="17959"/>
      <sheetData sheetId="17960"/>
      <sheetData sheetId="17961"/>
      <sheetData sheetId="17962"/>
      <sheetData sheetId="17963"/>
      <sheetData sheetId="17964" refreshError="1"/>
      <sheetData sheetId="17965" refreshError="1"/>
      <sheetData sheetId="17966" refreshError="1"/>
      <sheetData sheetId="17967"/>
      <sheetData sheetId="17968"/>
      <sheetData sheetId="17969"/>
      <sheetData sheetId="17970"/>
      <sheetData sheetId="17971"/>
      <sheetData sheetId="17972"/>
      <sheetData sheetId="17973"/>
      <sheetData sheetId="17974"/>
      <sheetData sheetId="17975"/>
      <sheetData sheetId="17976"/>
      <sheetData sheetId="17977"/>
      <sheetData sheetId="17978">
        <row r="9">
          <cell r="A9" t="str">
            <v>A</v>
          </cell>
        </row>
      </sheetData>
      <sheetData sheetId="17979">
        <row r="9">
          <cell r="A9" t="str">
            <v>A</v>
          </cell>
        </row>
      </sheetData>
      <sheetData sheetId="17980">
        <row r="9">
          <cell r="A9" t="str">
            <v>A</v>
          </cell>
        </row>
      </sheetData>
      <sheetData sheetId="17981">
        <row r="9">
          <cell r="A9" t="str">
            <v>A</v>
          </cell>
        </row>
      </sheetData>
      <sheetData sheetId="17982">
        <row r="9">
          <cell r="A9" t="str">
            <v>A</v>
          </cell>
        </row>
      </sheetData>
      <sheetData sheetId="17983">
        <row r="9">
          <cell r="A9" t="str">
            <v>A</v>
          </cell>
        </row>
      </sheetData>
      <sheetData sheetId="17984">
        <row r="9">
          <cell r="A9" t="str">
            <v>A</v>
          </cell>
        </row>
      </sheetData>
      <sheetData sheetId="17985">
        <row r="9">
          <cell r="A9" t="str">
            <v>A</v>
          </cell>
        </row>
      </sheetData>
      <sheetData sheetId="17986"/>
      <sheetData sheetId="17987"/>
      <sheetData sheetId="17988"/>
      <sheetData sheetId="17989"/>
      <sheetData sheetId="17990"/>
      <sheetData sheetId="17991"/>
      <sheetData sheetId="17992"/>
      <sheetData sheetId="17993">
        <row r="9">
          <cell r="A9" t="str">
            <v>A</v>
          </cell>
        </row>
      </sheetData>
      <sheetData sheetId="17994">
        <row r="9">
          <cell r="A9" t="str">
            <v>A</v>
          </cell>
        </row>
      </sheetData>
      <sheetData sheetId="17995">
        <row r="9">
          <cell r="A9" t="str">
            <v>A</v>
          </cell>
        </row>
      </sheetData>
      <sheetData sheetId="17996">
        <row r="9">
          <cell r="A9" t="str">
            <v>A</v>
          </cell>
        </row>
      </sheetData>
      <sheetData sheetId="17997">
        <row r="9">
          <cell r="A9" t="str">
            <v>A</v>
          </cell>
        </row>
      </sheetData>
      <sheetData sheetId="17998">
        <row r="9">
          <cell r="A9" t="str">
            <v>A</v>
          </cell>
        </row>
      </sheetData>
      <sheetData sheetId="17999">
        <row r="9">
          <cell r="A9" t="str">
            <v>A</v>
          </cell>
        </row>
      </sheetData>
      <sheetData sheetId="18000">
        <row r="9">
          <cell r="A9" t="str">
            <v>A</v>
          </cell>
        </row>
      </sheetData>
      <sheetData sheetId="18001">
        <row r="9">
          <cell r="A9" t="str">
            <v>A</v>
          </cell>
        </row>
      </sheetData>
      <sheetData sheetId="18002">
        <row r="9">
          <cell r="A9" t="str">
            <v>A</v>
          </cell>
        </row>
      </sheetData>
      <sheetData sheetId="18003">
        <row r="9">
          <cell r="A9" t="str">
            <v>A</v>
          </cell>
        </row>
      </sheetData>
      <sheetData sheetId="18004">
        <row r="9">
          <cell r="A9" t="str">
            <v>A</v>
          </cell>
        </row>
      </sheetData>
      <sheetData sheetId="18005">
        <row r="9">
          <cell r="A9" t="str">
            <v>A</v>
          </cell>
        </row>
      </sheetData>
      <sheetData sheetId="18006" refreshError="1"/>
      <sheetData sheetId="18007" refreshError="1"/>
      <sheetData sheetId="18008" refreshError="1"/>
      <sheetData sheetId="18009" refreshError="1"/>
      <sheetData sheetId="18010">
        <row r="9">
          <cell r="A9" t="str">
            <v>A</v>
          </cell>
        </row>
      </sheetData>
      <sheetData sheetId="18011">
        <row r="9">
          <cell r="A9" t="str">
            <v>A</v>
          </cell>
        </row>
      </sheetData>
      <sheetData sheetId="18012">
        <row r="9">
          <cell r="A9" t="str">
            <v>A</v>
          </cell>
        </row>
      </sheetData>
      <sheetData sheetId="18013">
        <row r="9">
          <cell r="A9" t="str">
            <v>A</v>
          </cell>
        </row>
      </sheetData>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ow r="9">
          <cell r="A9" t="str">
            <v>A</v>
          </cell>
        </row>
      </sheetData>
      <sheetData sheetId="18054" refreshError="1"/>
      <sheetData sheetId="18055" refreshError="1"/>
      <sheetData sheetId="18056" refreshError="1"/>
      <sheetData sheetId="18057" refreshError="1"/>
      <sheetData sheetId="18058" refreshError="1"/>
      <sheetData sheetId="18059">
        <row r="9">
          <cell r="A9" t="str">
            <v>A</v>
          </cell>
        </row>
      </sheetData>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ow r="9">
          <cell r="A9" t="str">
            <v>A</v>
          </cell>
        </row>
      </sheetData>
      <sheetData sheetId="18071">
        <row r="9">
          <cell r="A9" t="str">
            <v>A</v>
          </cell>
        </row>
      </sheetData>
      <sheetData sheetId="18072">
        <row r="9">
          <cell r="A9" t="str">
            <v>A</v>
          </cell>
        </row>
      </sheetData>
      <sheetData sheetId="18073">
        <row r="9">
          <cell r="A9" t="str">
            <v>A</v>
          </cell>
        </row>
      </sheetData>
      <sheetData sheetId="18074">
        <row r="9">
          <cell r="A9" t="str">
            <v>A</v>
          </cell>
        </row>
      </sheetData>
      <sheetData sheetId="18075">
        <row r="9">
          <cell r="A9" t="str">
            <v>A</v>
          </cell>
        </row>
      </sheetData>
      <sheetData sheetId="18076">
        <row r="9">
          <cell r="A9" t="str">
            <v>A</v>
          </cell>
        </row>
      </sheetData>
      <sheetData sheetId="18077">
        <row r="9">
          <cell r="A9" t="str">
            <v>A</v>
          </cell>
        </row>
      </sheetData>
      <sheetData sheetId="18078">
        <row r="9">
          <cell r="A9" t="str">
            <v>A</v>
          </cell>
        </row>
      </sheetData>
      <sheetData sheetId="18079">
        <row r="9">
          <cell r="A9" t="str">
            <v>A</v>
          </cell>
        </row>
      </sheetData>
      <sheetData sheetId="18080">
        <row r="9">
          <cell r="A9" t="str">
            <v>A</v>
          </cell>
        </row>
      </sheetData>
      <sheetData sheetId="18081">
        <row r="9">
          <cell r="A9" t="str">
            <v>A</v>
          </cell>
        </row>
      </sheetData>
      <sheetData sheetId="18082">
        <row r="9">
          <cell r="A9" t="str">
            <v>A</v>
          </cell>
        </row>
      </sheetData>
      <sheetData sheetId="18083">
        <row r="9">
          <cell r="A9" t="str">
            <v>A</v>
          </cell>
        </row>
      </sheetData>
      <sheetData sheetId="18084">
        <row r="9">
          <cell r="A9" t="str">
            <v>A</v>
          </cell>
        </row>
      </sheetData>
      <sheetData sheetId="18085">
        <row r="9">
          <cell r="A9" t="str">
            <v>A</v>
          </cell>
        </row>
      </sheetData>
      <sheetData sheetId="18086">
        <row r="9">
          <cell r="A9" t="str">
            <v>A</v>
          </cell>
        </row>
      </sheetData>
      <sheetData sheetId="18087">
        <row r="9">
          <cell r="A9" t="str">
            <v>A</v>
          </cell>
        </row>
      </sheetData>
      <sheetData sheetId="18088">
        <row r="9">
          <cell r="A9" t="str">
            <v>A</v>
          </cell>
        </row>
      </sheetData>
      <sheetData sheetId="18089">
        <row r="9">
          <cell r="A9" t="str">
            <v>A</v>
          </cell>
        </row>
      </sheetData>
      <sheetData sheetId="18090">
        <row r="9">
          <cell r="A9" t="str">
            <v>A</v>
          </cell>
        </row>
      </sheetData>
      <sheetData sheetId="18091">
        <row r="9">
          <cell r="A9" t="str">
            <v>A</v>
          </cell>
        </row>
      </sheetData>
      <sheetData sheetId="18092">
        <row r="9">
          <cell r="A9" t="str">
            <v>A</v>
          </cell>
        </row>
      </sheetData>
      <sheetData sheetId="18093">
        <row r="9">
          <cell r="A9" t="str">
            <v>A</v>
          </cell>
        </row>
      </sheetData>
      <sheetData sheetId="18094">
        <row r="9">
          <cell r="A9" t="str">
            <v>A</v>
          </cell>
        </row>
      </sheetData>
      <sheetData sheetId="18095">
        <row r="9">
          <cell r="A9" t="str">
            <v>A</v>
          </cell>
        </row>
      </sheetData>
      <sheetData sheetId="18096">
        <row r="9">
          <cell r="A9" t="str">
            <v>A</v>
          </cell>
        </row>
      </sheetData>
      <sheetData sheetId="18097">
        <row r="9">
          <cell r="A9" t="str">
            <v>A</v>
          </cell>
        </row>
      </sheetData>
      <sheetData sheetId="18098">
        <row r="9">
          <cell r="A9" t="str">
            <v>A</v>
          </cell>
        </row>
      </sheetData>
      <sheetData sheetId="18099">
        <row r="9">
          <cell r="A9" t="str">
            <v>A</v>
          </cell>
        </row>
      </sheetData>
      <sheetData sheetId="18100">
        <row r="9">
          <cell r="A9" t="str">
            <v>A</v>
          </cell>
        </row>
      </sheetData>
      <sheetData sheetId="18101">
        <row r="9">
          <cell r="A9" t="str">
            <v>A</v>
          </cell>
        </row>
      </sheetData>
      <sheetData sheetId="18102">
        <row r="9">
          <cell r="A9" t="str">
            <v>A</v>
          </cell>
        </row>
      </sheetData>
      <sheetData sheetId="18103">
        <row r="9">
          <cell r="A9" t="str">
            <v>A</v>
          </cell>
        </row>
      </sheetData>
      <sheetData sheetId="18104">
        <row r="9">
          <cell r="A9" t="str">
            <v>A</v>
          </cell>
        </row>
      </sheetData>
      <sheetData sheetId="18105">
        <row r="9">
          <cell r="A9" t="str">
            <v>A</v>
          </cell>
        </row>
      </sheetData>
      <sheetData sheetId="18106">
        <row r="9">
          <cell r="A9" t="str">
            <v>A</v>
          </cell>
        </row>
      </sheetData>
      <sheetData sheetId="18107">
        <row r="9">
          <cell r="A9" t="str">
            <v>A</v>
          </cell>
        </row>
      </sheetData>
      <sheetData sheetId="18108">
        <row r="9">
          <cell r="A9" t="str">
            <v>A</v>
          </cell>
        </row>
      </sheetData>
      <sheetData sheetId="18109">
        <row r="9">
          <cell r="A9" t="str">
            <v>A</v>
          </cell>
        </row>
      </sheetData>
      <sheetData sheetId="18110">
        <row r="9">
          <cell r="A9" t="str">
            <v>A</v>
          </cell>
        </row>
      </sheetData>
      <sheetData sheetId="18111">
        <row r="9">
          <cell r="A9" t="str">
            <v>A</v>
          </cell>
        </row>
      </sheetData>
      <sheetData sheetId="18112">
        <row r="9">
          <cell r="A9" t="str">
            <v>A</v>
          </cell>
        </row>
      </sheetData>
      <sheetData sheetId="18113">
        <row r="9">
          <cell r="A9" t="str">
            <v>A</v>
          </cell>
        </row>
      </sheetData>
      <sheetData sheetId="18114">
        <row r="9">
          <cell r="A9" t="str">
            <v>A</v>
          </cell>
        </row>
      </sheetData>
      <sheetData sheetId="18115">
        <row r="9">
          <cell r="A9" t="str">
            <v>A</v>
          </cell>
        </row>
      </sheetData>
      <sheetData sheetId="18116">
        <row r="9">
          <cell r="A9" t="str">
            <v>A</v>
          </cell>
        </row>
      </sheetData>
      <sheetData sheetId="18117">
        <row r="9">
          <cell r="A9" t="str">
            <v>A</v>
          </cell>
        </row>
      </sheetData>
      <sheetData sheetId="18118">
        <row r="9">
          <cell r="A9" t="str">
            <v>A</v>
          </cell>
        </row>
      </sheetData>
      <sheetData sheetId="18119">
        <row r="9">
          <cell r="A9" t="str">
            <v>A</v>
          </cell>
        </row>
      </sheetData>
      <sheetData sheetId="18120">
        <row r="9">
          <cell r="A9" t="str">
            <v>A</v>
          </cell>
        </row>
      </sheetData>
      <sheetData sheetId="18121">
        <row r="9">
          <cell r="A9" t="str">
            <v>A</v>
          </cell>
        </row>
      </sheetData>
      <sheetData sheetId="18122">
        <row r="9">
          <cell r="A9" t="str">
            <v>A</v>
          </cell>
        </row>
      </sheetData>
      <sheetData sheetId="18123">
        <row r="9">
          <cell r="A9" t="str">
            <v>A</v>
          </cell>
        </row>
      </sheetData>
      <sheetData sheetId="18124">
        <row r="9">
          <cell r="A9" t="str">
            <v>A</v>
          </cell>
        </row>
      </sheetData>
      <sheetData sheetId="18125">
        <row r="9">
          <cell r="A9" t="str">
            <v>A</v>
          </cell>
        </row>
      </sheetData>
      <sheetData sheetId="18126">
        <row r="9">
          <cell r="A9" t="str">
            <v>A</v>
          </cell>
        </row>
      </sheetData>
      <sheetData sheetId="18127">
        <row r="9">
          <cell r="A9" t="str">
            <v>A</v>
          </cell>
        </row>
      </sheetData>
      <sheetData sheetId="18128">
        <row r="9">
          <cell r="A9" t="str">
            <v>A</v>
          </cell>
        </row>
      </sheetData>
      <sheetData sheetId="18129">
        <row r="9">
          <cell r="A9" t="str">
            <v>A</v>
          </cell>
        </row>
      </sheetData>
      <sheetData sheetId="18130">
        <row r="9">
          <cell r="A9" t="str">
            <v>A</v>
          </cell>
        </row>
      </sheetData>
      <sheetData sheetId="18131">
        <row r="9">
          <cell r="A9" t="str">
            <v>A</v>
          </cell>
        </row>
      </sheetData>
      <sheetData sheetId="18132">
        <row r="9">
          <cell r="A9" t="str">
            <v>A</v>
          </cell>
        </row>
      </sheetData>
      <sheetData sheetId="18133">
        <row r="9">
          <cell r="A9" t="str">
            <v>A</v>
          </cell>
        </row>
      </sheetData>
      <sheetData sheetId="18134">
        <row r="9">
          <cell r="A9" t="str">
            <v>A</v>
          </cell>
        </row>
      </sheetData>
      <sheetData sheetId="18135">
        <row r="9">
          <cell r="A9" t="str">
            <v>A</v>
          </cell>
        </row>
      </sheetData>
      <sheetData sheetId="18136">
        <row r="9">
          <cell r="A9" t="str">
            <v>A</v>
          </cell>
        </row>
      </sheetData>
      <sheetData sheetId="18137">
        <row r="9">
          <cell r="A9" t="str">
            <v>A</v>
          </cell>
        </row>
      </sheetData>
      <sheetData sheetId="18138">
        <row r="9">
          <cell r="A9" t="str">
            <v>A</v>
          </cell>
        </row>
      </sheetData>
      <sheetData sheetId="18139">
        <row r="9">
          <cell r="A9" t="str">
            <v>A</v>
          </cell>
        </row>
      </sheetData>
      <sheetData sheetId="18140">
        <row r="9">
          <cell r="A9" t="str">
            <v>A</v>
          </cell>
        </row>
      </sheetData>
      <sheetData sheetId="18141">
        <row r="9">
          <cell r="A9" t="str">
            <v>A</v>
          </cell>
        </row>
      </sheetData>
      <sheetData sheetId="18142">
        <row r="9">
          <cell r="A9" t="str">
            <v>A</v>
          </cell>
        </row>
      </sheetData>
      <sheetData sheetId="18143">
        <row r="9">
          <cell r="A9" t="str">
            <v>A</v>
          </cell>
        </row>
      </sheetData>
      <sheetData sheetId="18144">
        <row r="9">
          <cell r="A9" t="str">
            <v>A</v>
          </cell>
        </row>
      </sheetData>
      <sheetData sheetId="18145">
        <row r="9">
          <cell r="A9" t="str">
            <v>A</v>
          </cell>
        </row>
      </sheetData>
      <sheetData sheetId="18146">
        <row r="9">
          <cell r="A9" t="str">
            <v>A</v>
          </cell>
        </row>
      </sheetData>
      <sheetData sheetId="18147">
        <row r="9">
          <cell r="A9" t="str">
            <v>A</v>
          </cell>
        </row>
      </sheetData>
      <sheetData sheetId="18148">
        <row r="9">
          <cell r="A9" t="str">
            <v>A</v>
          </cell>
        </row>
      </sheetData>
      <sheetData sheetId="18149">
        <row r="9">
          <cell r="A9" t="str">
            <v>A</v>
          </cell>
        </row>
      </sheetData>
      <sheetData sheetId="18150">
        <row r="9">
          <cell r="A9" t="str">
            <v>A</v>
          </cell>
        </row>
      </sheetData>
      <sheetData sheetId="18151">
        <row r="9">
          <cell r="A9" t="str">
            <v>A</v>
          </cell>
        </row>
      </sheetData>
      <sheetData sheetId="18152">
        <row r="9">
          <cell r="A9" t="str">
            <v>A</v>
          </cell>
        </row>
      </sheetData>
      <sheetData sheetId="18153">
        <row r="9">
          <cell r="A9" t="str">
            <v>A</v>
          </cell>
        </row>
      </sheetData>
      <sheetData sheetId="18154">
        <row r="9">
          <cell r="A9" t="str">
            <v>A</v>
          </cell>
        </row>
      </sheetData>
      <sheetData sheetId="18155">
        <row r="9">
          <cell r="A9" t="str">
            <v>A</v>
          </cell>
        </row>
      </sheetData>
      <sheetData sheetId="18156">
        <row r="9">
          <cell r="A9" t="str">
            <v>A</v>
          </cell>
        </row>
      </sheetData>
      <sheetData sheetId="18157">
        <row r="9">
          <cell r="A9" t="str">
            <v>A</v>
          </cell>
        </row>
      </sheetData>
      <sheetData sheetId="18158">
        <row r="9">
          <cell r="A9" t="str">
            <v>A</v>
          </cell>
        </row>
      </sheetData>
      <sheetData sheetId="18159">
        <row r="9">
          <cell r="A9" t="str">
            <v>A</v>
          </cell>
        </row>
      </sheetData>
      <sheetData sheetId="18160">
        <row r="9">
          <cell r="A9" t="str">
            <v>A</v>
          </cell>
        </row>
      </sheetData>
      <sheetData sheetId="18161">
        <row r="9">
          <cell r="A9" t="str">
            <v>A</v>
          </cell>
        </row>
      </sheetData>
      <sheetData sheetId="18162">
        <row r="9">
          <cell r="A9" t="str">
            <v>A</v>
          </cell>
        </row>
      </sheetData>
      <sheetData sheetId="18163">
        <row r="9">
          <cell r="A9" t="str">
            <v>A</v>
          </cell>
        </row>
      </sheetData>
      <sheetData sheetId="18164">
        <row r="9">
          <cell r="A9" t="str">
            <v>A</v>
          </cell>
        </row>
      </sheetData>
      <sheetData sheetId="18165">
        <row r="9">
          <cell r="A9" t="str">
            <v>A</v>
          </cell>
        </row>
      </sheetData>
      <sheetData sheetId="18166">
        <row r="9">
          <cell r="A9" t="str">
            <v>A</v>
          </cell>
        </row>
      </sheetData>
      <sheetData sheetId="18167">
        <row r="9">
          <cell r="A9" t="str">
            <v>A</v>
          </cell>
        </row>
      </sheetData>
      <sheetData sheetId="18168">
        <row r="9">
          <cell r="A9" t="str">
            <v>A</v>
          </cell>
        </row>
      </sheetData>
      <sheetData sheetId="18169">
        <row r="9">
          <cell r="A9" t="str">
            <v>A</v>
          </cell>
        </row>
      </sheetData>
      <sheetData sheetId="18170">
        <row r="9">
          <cell r="A9" t="str">
            <v>A</v>
          </cell>
        </row>
      </sheetData>
      <sheetData sheetId="18171">
        <row r="9">
          <cell r="A9" t="str">
            <v>A</v>
          </cell>
        </row>
      </sheetData>
      <sheetData sheetId="18172">
        <row r="9">
          <cell r="A9" t="str">
            <v>A</v>
          </cell>
        </row>
      </sheetData>
      <sheetData sheetId="18173">
        <row r="9">
          <cell r="A9" t="str">
            <v>A</v>
          </cell>
        </row>
      </sheetData>
      <sheetData sheetId="18174">
        <row r="9">
          <cell r="A9" t="str">
            <v>A</v>
          </cell>
        </row>
      </sheetData>
      <sheetData sheetId="18175">
        <row r="9">
          <cell r="A9" t="str">
            <v>A</v>
          </cell>
        </row>
      </sheetData>
      <sheetData sheetId="18176">
        <row r="9">
          <cell r="A9" t="str">
            <v>A</v>
          </cell>
        </row>
      </sheetData>
      <sheetData sheetId="18177">
        <row r="9">
          <cell r="A9" t="str">
            <v>A</v>
          </cell>
        </row>
      </sheetData>
      <sheetData sheetId="18178">
        <row r="9">
          <cell r="A9" t="str">
            <v>A</v>
          </cell>
        </row>
      </sheetData>
      <sheetData sheetId="18179">
        <row r="9">
          <cell r="A9" t="str">
            <v>A</v>
          </cell>
        </row>
      </sheetData>
      <sheetData sheetId="18180">
        <row r="9">
          <cell r="A9" t="str">
            <v>A</v>
          </cell>
        </row>
      </sheetData>
      <sheetData sheetId="18181">
        <row r="9">
          <cell r="A9" t="str">
            <v>A</v>
          </cell>
        </row>
      </sheetData>
      <sheetData sheetId="18182">
        <row r="9">
          <cell r="A9" t="str">
            <v>A</v>
          </cell>
        </row>
      </sheetData>
      <sheetData sheetId="18183">
        <row r="9">
          <cell r="A9" t="str">
            <v>A</v>
          </cell>
        </row>
      </sheetData>
      <sheetData sheetId="18184">
        <row r="9">
          <cell r="A9" t="str">
            <v>A</v>
          </cell>
        </row>
      </sheetData>
      <sheetData sheetId="18185">
        <row r="9">
          <cell r="A9" t="str">
            <v>A</v>
          </cell>
        </row>
      </sheetData>
      <sheetData sheetId="18186">
        <row r="9">
          <cell r="A9" t="str">
            <v>A</v>
          </cell>
        </row>
      </sheetData>
      <sheetData sheetId="18187">
        <row r="9">
          <cell r="A9" t="str">
            <v>A</v>
          </cell>
        </row>
      </sheetData>
      <sheetData sheetId="18188">
        <row r="9">
          <cell r="A9" t="str">
            <v>A</v>
          </cell>
        </row>
      </sheetData>
      <sheetData sheetId="18189">
        <row r="9">
          <cell r="A9" t="str">
            <v>A</v>
          </cell>
        </row>
      </sheetData>
      <sheetData sheetId="18190">
        <row r="9">
          <cell r="A9" t="str">
            <v>A</v>
          </cell>
        </row>
      </sheetData>
      <sheetData sheetId="18191">
        <row r="9">
          <cell r="A9" t="str">
            <v>A</v>
          </cell>
        </row>
      </sheetData>
      <sheetData sheetId="18192">
        <row r="9">
          <cell r="A9" t="str">
            <v>A</v>
          </cell>
        </row>
      </sheetData>
      <sheetData sheetId="18193">
        <row r="9">
          <cell r="A9" t="str">
            <v>A</v>
          </cell>
        </row>
      </sheetData>
      <sheetData sheetId="18194">
        <row r="9">
          <cell r="A9" t="str">
            <v>A</v>
          </cell>
        </row>
      </sheetData>
      <sheetData sheetId="18195">
        <row r="9">
          <cell r="A9" t="str">
            <v>A</v>
          </cell>
        </row>
      </sheetData>
      <sheetData sheetId="18196">
        <row r="9">
          <cell r="A9" t="str">
            <v>A</v>
          </cell>
        </row>
      </sheetData>
      <sheetData sheetId="18197">
        <row r="9">
          <cell r="A9" t="str">
            <v>A</v>
          </cell>
        </row>
      </sheetData>
      <sheetData sheetId="18198">
        <row r="9">
          <cell r="A9" t="str">
            <v>A</v>
          </cell>
        </row>
      </sheetData>
      <sheetData sheetId="18199">
        <row r="9">
          <cell r="A9" t="str">
            <v>A</v>
          </cell>
        </row>
      </sheetData>
      <sheetData sheetId="18200">
        <row r="9">
          <cell r="A9" t="str">
            <v>A</v>
          </cell>
        </row>
      </sheetData>
      <sheetData sheetId="18201">
        <row r="9">
          <cell r="A9" t="str">
            <v>A</v>
          </cell>
        </row>
      </sheetData>
      <sheetData sheetId="18202">
        <row r="9">
          <cell r="A9" t="str">
            <v>A</v>
          </cell>
        </row>
      </sheetData>
      <sheetData sheetId="18203">
        <row r="9">
          <cell r="A9" t="str">
            <v>A</v>
          </cell>
        </row>
      </sheetData>
      <sheetData sheetId="18204">
        <row r="9">
          <cell r="A9" t="str">
            <v>A</v>
          </cell>
        </row>
      </sheetData>
      <sheetData sheetId="18205">
        <row r="9">
          <cell r="A9" t="str">
            <v>A</v>
          </cell>
        </row>
      </sheetData>
      <sheetData sheetId="18206">
        <row r="9">
          <cell r="A9" t="str">
            <v>A</v>
          </cell>
        </row>
      </sheetData>
      <sheetData sheetId="18207">
        <row r="9">
          <cell r="A9" t="str">
            <v>A</v>
          </cell>
        </row>
      </sheetData>
      <sheetData sheetId="18208">
        <row r="9">
          <cell r="A9" t="str">
            <v>A</v>
          </cell>
        </row>
      </sheetData>
      <sheetData sheetId="18209">
        <row r="9">
          <cell r="A9" t="str">
            <v>A</v>
          </cell>
        </row>
      </sheetData>
      <sheetData sheetId="18210">
        <row r="9">
          <cell r="A9" t="str">
            <v>A</v>
          </cell>
        </row>
      </sheetData>
      <sheetData sheetId="18211">
        <row r="9">
          <cell r="A9" t="str">
            <v>A</v>
          </cell>
        </row>
      </sheetData>
      <sheetData sheetId="18212">
        <row r="9">
          <cell r="A9" t="str">
            <v>A</v>
          </cell>
        </row>
      </sheetData>
      <sheetData sheetId="18213">
        <row r="9">
          <cell r="A9" t="str">
            <v>A</v>
          </cell>
        </row>
      </sheetData>
      <sheetData sheetId="18214">
        <row r="9">
          <cell r="A9" t="str">
            <v>A</v>
          </cell>
        </row>
      </sheetData>
      <sheetData sheetId="18215">
        <row r="9">
          <cell r="A9" t="str">
            <v>A</v>
          </cell>
        </row>
      </sheetData>
      <sheetData sheetId="18216">
        <row r="9">
          <cell r="A9" t="str">
            <v>A</v>
          </cell>
        </row>
      </sheetData>
      <sheetData sheetId="18217">
        <row r="9">
          <cell r="A9" t="str">
            <v>A</v>
          </cell>
        </row>
      </sheetData>
      <sheetData sheetId="18218">
        <row r="9">
          <cell r="A9" t="str">
            <v>A</v>
          </cell>
        </row>
      </sheetData>
      <sheetData sheetId="18219">
        <row r="9">
          <cell r="A9" t="str">
            <v>A</v>
          </cell>
        </row>
      </sheetData>
      <sheetData sheetId="18220">
        <row r="9">
          <cell r="A9" t="str">
            <v>A</v>
          </cell>
        </row>
      </sheetData>
      <sheetData sheetId="18221">
        <row r="9">
          <cell r="A9" t="str">
            <v>A</v>
          </cell>
        </row>
      </sheetData>
      <sheetData sheetId="18222">
        <row r="9">
          <cell r="A9" t="str">
            <v>A</v>
          </cell>
        </row>
      </sheetData>
      <sheetData sheetId="18223">
        <row r="9">
          <cell r="A9" t="str">
            <v>A</v>
          </cell>
        </row>
      </sheetData>
      <sheetData sheetId="18224">
        <row r="9">
          <cell r="A9" t="str">
            <v>A</v>
          </cell>
        </row>
      </sheetData>
      <sheetData sheetId="18225">
        <row r="9">
          <cell r="A9" t="str">
            <v>A</v>
          </cell>
        </row>
      </sheetData>
      <sheetData sheetId="18226">
        <row r="9">
          <cell r="A9" t="str">
            <v>A</v>
          </cell>
        </row>
      </sheetData>
      <sheetData sheetId="18227">
        <row r="9">
          <cell r="A9" t="str">
            <v>A</v>
          </cell>
        </row>
      </sheetData>
      <sheetData sheetId="18228">
        <row r="9">
          <cell r="A9" t="str">
            <v>A</v>
          </cell>
        </row>
      </sheetData>
      <sheetData sheetId="18229">
        <row r="9">
          <cell r="A9" t="str">
            <v>A</v>
          </cell>
        </row>
      </sheetData>
      <sheetData sheetId="18230">
        <row r="9">
          <cell r="A9" t="str">
            <v>A</v>
          </cell>
        </row>
      </sheetData>
      <sheetData sheetId="18231">
        <row r="9">
          <cell r="A9" t="str">
            <v>A</v>
          </cell>
        </row>
      </sheetData>
      <sheetData sheetId="18232">
        <row r="9">
          <cell r="A9" t="str">
            <v>A</v>
          </cell>
        </row>
      </sheetData>
      <sheetData sheetId="18233">
        <row r="9">
          <cell r="A9" t="str">
            <v>A</v>
          </cell>
        </row>
      </sheetData>
      <sheetData sheetId="18234">
        <row r="9">
          <cell r="A9" t="str">
            <v>A</v>
          </cell>
        </row>
      </sheetData>
      <sheetData sheetId="18235">
        <row r="9">
          <cell r="A9" t="str">
            <v>A</v>
          </cell>
        </row>
      </sheetData>
      <sheetData sheetId="18236">
        <row r="9">
          <cell r="A9" t="str">
            <v>A</v>
          </cell>
        </row>
      </sheetData>
      <sheetData sheetId="18237">
        <row r="9">
          <cell r="A9" t="str">
            <v>A</v>
          </cell>
        </row>
      </sheetData>
      <sheetData sheetId="18238">
        <row r="9">
          <cell r="A9" t="str">
            <v>A</v>
          </cell>
        </row>
      </sheetData>
      <sheetData sheetId="18239">
        <row r="9">
          <cell r="A9" t="str">
            <v>A</v>
          </cell>
        </row>
      </sheetData>
      <sheetData sheetId="18240">
        <row r="9">
          <cell r="A9" t="str">
            <v>A</v>
          </cell>
        </row>
      </sheetData>
      <sheetData sheetId="18241">
        <row r="9">
          <cell r="A9" t="str">
            <v>A</v>
          </cell>
        </row>
      </sheetData>
      <sheetData sheetId="18242">
        <row r="9">
          <cell r="A9" t="str">
            <v>A</v>
          </cell>
        </row>
      </sheetData>
      <sheetData sheetId="18243">
        <row r="9">
          <cell r="A9" t="str">
            <v>A</v>
          </cell>
        </row>
      </sheetData>
      <sheetData sheetId="18244">
        <row r="9">
          <cell r="A9" t="str">
            <v>A</v>
          </cell>
        </row>
      </sheetData>
      <sheetData sheetId="18245">
        <row r="9">
          <cell r="A9" t="str">
            <v>A</v>
          </cell>
        </row>
      </sheetData>
      <sheetData sheetId="18246">
        <row r="9">
          <cell r="A9" t="str">
            <v>A</v>
          </cell>
        </row>
      </sheetData>
      <sheetData sheetId="18247">
        <row r="9">
          <cell r="A9" t="str">
            <v>A</v>
          </cell>
        </row>
      </sheetData>
      <sheetData sheetId="18248">
        <row r="9">
          <cell r="A9" t="str">
            <v>A</v>
          </cell>
        </row>
      </sheetData>
      <sheetData sheetId="18249">
        <row r="9">
          <cell r="A9" t="str">
            <v>A</v>
          </cell>
        </row>
      </sheetData>
      <sheetData sheetId="18250">
        <row r="9">
          <cell r="A9" t="str">
            <v>A</v>
          </cell>
        </row>
      </sheetData>
      <sheetData sheetId="18251">
        <row r="9">
          <cell r="A9" t="str">
            <v>A</v>
          </cell>
        </row>
      </sheetData>
      <sheetData sheetId="18252">
        <row r="9">
          <cell r="A9" t="str">
            <v>A</v>
          </cell>
        </row>
      </sheetData>
      <sheetData sheetId="18253">
        <row r="9">
          <cell r="A9" t="str">
            <v>A</v>
          </cell>
        </row>
      </sheetData>
      <sheetData sheetId="18254">
        <row r="9">
          <cell r="A9" t="str">
            <v>A</v>
          </cell>
        </row>
      </sheetData>
      <sheetData sheetId="18255">
        <row r="9">
          <cell r="A9" t="str">
            <v>A</v>
          </cell>
        </row>
      </sheetData>
      <sheetData sheetId="18256" refreshError="1"/>
      <sheetData sheetId="18257" refreshError="1"/>
      <sheetData sheetId="18258" refreshError="1"/>
      <sheetData sheetId="18259" refreshError="1"/>
      <sheetData sheetId="18260">
        <row r="9">
          <cell r="A9" t="str">
            <v>A</v>
          </cell>
        </row>
      </sheetData>
      <sheetData sheetId="18261">
        <row r="9">
          <cell r="A9" t="str">
            <v>A</v>
          </cell>
        </row>
      </sheetData>
      <sheetData sheetId="18262">
        <row r="9">
          <cell r="A9" t="str">
            <v>A</v>
          </cell>
        </row>
      </sheetData>
      <sheetData sheetId="18263">
        <row r="9">
          <cell r="A9" t="str">
            <v>A</v>
          </cell>
        </row>
      </sheetData>
      <sheetData sheetId="18264">
        <row r="9">
          <cell r="A9" t="str">
            <v>A</v>
          </cell>
        </row>
      </sheetData>
      <sheetData sheetId="18265">
        <row r="9">
          <cell r="A9" t="str">
            <v>A</v>
          </cell>
        </row>
      </sheetData>
      <sheetData sheetId="18266">
        <row r="9">
          <cell r="A9" t="str">
            <v>A</v>
          </cell>
        </row>
      </sheetData>
      <sheetData sheetId="18267">
        <row r="9">
          <cell r="A9" t="str">
            <v>A</v>
          </cell>
        </row>
      </sheetData>
      <sheetData sheetId="18268">
        <row r="9">
          <cell r="A9" t="str">
            <v>A</v>
          </cell>
        </row>
      </sheetData>
      <sheetData sheetId="18269" refreshError="1"/>
      <sheetData sheetId="18270">
        <row r="9">
          <cell r="A9" t="str">
            <v>A</v>
          </cell>
        </row>
      </sheetData>
      <sheetData sheetId="18271" refreshError="1"/>
      <sheetData sheetId="18272">
        <row r="9">
          <cell r="A9" t="str">
            <v>A</v>
          </cell>
        </row>
      </sheetData>
      <sheetData sheetId="18273">
        <row r="9">
          <cell r="A9" t="str">
            <v>A</v>
          </cell>
        </row>
      </sheetData>
      <sheetData sheetId="18274">
        <row r="9">
          <cell r="A9" t="str">
            <v>A</v>
          </cell>
        </row>
      </sheetData>
      <sheetData sheetId="18275">
        <row r="9">
          <cell r="A9" t="str">
            <v>A</v>
          </cell>
        </row>
      </sheetData>
      <sheetData sheetId="18276">
        <row r="9">
          <cell r="A9" t="str">
            <v>A</v>
          </cell>
        </row>
      </sheetData>
      <sheetData sheetId="18277">
        <row r="9">
          <cell r="A9" t="str">
            <v>A</v>
          </cell>
        </row>
      </sheetData>
      <sheetData sheetId="18278">
        <row r="9">
          <cell r="A9" t="str">
            <v>A</v>
          </cell>
        </row>
      </sheetData>
      <sheetData sheetId="18279">
        <row r="9">
          <cell r="A9" t="str">
            <v>A</v>
          </cell>
        </row>
      </sheetData>
      <sheetData sheetId="18280">
        <row r="9">
          <cell r="A9" t="str">
            <v>A</v>
          </cell>
        </row>
      </sheetData>
      <sheetData sheetId="18281">
        <row r="9">
          <cell r="A9" t="str">
            <v>A</v>
          </cell>
        </row>
      </sheetData>
      <sheetData sheetId="18282">
        <row r="9">
          <cell r="A9" t="str">
            <v>A</v>
          </cell>
        </row>
      </sheetData>
      <sheetData sheetId="18283">
        <row r="9">
          <cell r="A9" t="str">
            <v>A</v>
          </cell>
        </row>
      </sheetData>
      <sheetData sheetId="18284">
        <row r="9">
          <cell r="A9" t="str">
            <v>A</v>
          </cell>
        </row>
      </sheetData>
      <sheetData sheetId="18285">
        <row r="9">
          <cell r="A9" t="str">
            <v>A</v>
          </cell>
        </row>
      </sheetData>
      <sheetData sheetId="18286">
        <row r="9">
          <cell r="A9" t="str">
            <v>A</v>
          </cell>
        </row>
      </sheetData>
      <sheetData sheetId="18287">
        <row r="9">
          <cell r="A9" t="str">
            <v>A</v>
          </cell>
        </row>
      </sheetData>
      <sheetData sheetId="18288">
        <row r="9">
          <cell r="A9" t="str">
            <v>A</v>
          </cell>
        </row>
      </sheetData>
      <sheetData sheetId="18289">
        <row r="9">
          <cell r="A9" t="str">
            <v>A</v>
          </cell>
        </row>
      </sheetData>
      <sheetData sheetId="18290">
        <row r="9">
          <cell r="A9" t="str">
            <v>A</v>
          </cell>
        </row>
      </sheetData>
      <sheetData sheetId="18291">
        <row r="9">
          <cell r="A9" t="str">
            <v>A</v>
          </cell>
        </row>
      </sheetData>
      <sheetData sheetId="18292">
        <row r="9">
          <cell r="A9" t="str">
            <v>A</v>
          </cell>
        </row>
      </sheetData>
      <sheetData sheetId="18293">
        <row r="9">
          <cell r="A9" t="str">
            <v>A</v>
          </cell>
        </row>
      </sheetData>
      <sheetData sheetId="18294">
        <row r="9">
          <cell r="A9" t="str">
            <v>A</v>
          </cell>
        </row>
      </sheetData>
      <sheetData sheetId="18295">
        <row r="9">
          <cell r="A9" t="str">
            <v>A</v>
          </cell>
        </row>
      </sheetData>
      <sheetData sheetId="18296">
        <row r="9">
          <cell r="A9" t="str">
            <v>A</v>
          </cell>
        </row>
      </sheetData>
      <sheetData sheetId="18297">
        <row r="9">
          <cell r="A9" t="str">
            <v>A</v>
          </cell>
        </row>
      </sheetData>
      <sheetData sheetId="18298">
        <row r="9">
          <cell r="A9" t="str">
            <v>A</v>
          </cell>
        </row>
      </sheetData>
      <sheetData sheetId="18299">
        <row r="9">
          <cell r="A9" t="str">
            <v>A</v>
          </cell>
        </row>
      </sheetData>
      <sheetData sheetId="18300">
        <row r="9">
          <cell r="A9" t="str">
            <v>A</v>
          </cell>
        </row>
      </sheetData>
      <sheetData sheetId="18301">
        <row r="9">
          <cell r="A9" t="str">
            <v>A</v>
          </cell>
        </row>
      </sheetData>
      <sheetData sheetId="18302">
        <row r="9">
          <cell r="A9" t="str">
            <v>A</v>
          </cell>
        </row>
      </sheetData>
      <sheetData sheetId="18303">
        <row r="9">
          <cell r="A9" t="str">
            <v>A</v>
          </cell>
        </row>
      </sheetData>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ow r="9">
          <cell r="A9" t="str">
            <v>A</v>
          </cell>
        </row>
      </sheetData>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ow r="9">
          <cell r="A9" t="str">
            <v>A</v>
          </cell>
        </row>
      </sheetData>
      <sheetData sheetId="18503">
        <row r="9">
          <cell r="A9" t="str">
            <v>A</v>
          </cell>
        </row>
      </sheetData>
      <sheetData sheetId="18504">
        <row r="9">
          <cell r="A9" t="str">
            <v>A</v>
          </cell>
        </row>
      </sheetData>
      <sheetData sheetId="18505">
        <row r="9">
          <cell r="A9" t="str">
            <v>A</v>
          </cell>
        </row>
      </sheetData>
      <sheetData sheetId="18506">
        <row r="9">
          <cell r="A9" t="str">
            <v>A</v>
          </cell>
        </row>
      </sheetData>
      <sheetData sheetId="18507">
        <row r="9">
          <cell r="A9" t="str">
            <v>A</v>
          </cell>
        </row>
      </sheetData>
      <sheetData sheetId="18508">
        <row r="9">
          <cell r="A9" t="str">
            <v>A</v>
          </cell>
        </row>
      </sheetData>
      <sheetData sheetId="18509">
        <row r="9">
          <cell r="A9" t="str">
            <v>A</v>
          </cell>
        </row>
      </sheetData>
      <sheetData sheetId="18510">
        <row r="9">
          <cell r="A9" t="str">
            <v>A</v>
          </cell>
        </row>
      </sheetData>
      <sheetData sheetId="18511">
        <row r="9">
          <cell r="A9" t="str">
            <v>A</v>
          </cell>
        </row>
      </sheetData>
      <sheetData sheetId="18512">
        <row r="9">
          <cell r="A9" t="str">
            <v>A</v>
          </cell>
        </row>
      </sheetData>
      <sheetData sheetId="18513">
        <row r="9">
          <cell r="A9" t="str">
            <v>A</v>
          </cell>
        </row>
      </sheetData>
      <sheetData sheetId="18514">
        <row r="9">
          <cell r="A9" t="str">
            <v>A</v>
          </cell>
        </row>
      </sheetData>
      <sheetData sheetId="18515">
        <row r="9">
          <cell r="A9" t="str">
            <v>A</v>
          </cell>
        </row>
      </sheetData>
      <sheetData sheetId="18516">
        <row r="9">
          <cell r="A9" t="str">
            <v>A</v>
          </cell>
        </row>
      </sheetData>
      <sheetData sheetId="18517">
        <row r="9">
          <cell r="A9" t="str">
            <v>A</v>
          </cell>
        </row>
      </sheetData>
      <sheetData sheetId="18518">
        <row r="9">
          <cell r="A9" t="str">
            <v>A</v>
          </cell>
        </row>
      </sheetData>
      <sheetData sheetId="18519">
        <row r="9">
          <cell r="A9" t="str">
            <v>A</v>
          </cell>
        </row>
      </sheetData>
      <sheetData sheetId="18520">
        <row r="9">
          <cell r="A9" t="str">
            <v>A</v>
          </cell>
        </row>
      </sheetData>
      <sheetData sheetId="18521">
        <row r="9">
          <cell r="A9" t="str">
            <v>A</v>
          </cell>
        </row>
      </sheetData>
      <sheetData sheetId="18522">
        <row r="9">
          <cell r="A9" t="str">
            <v>A</v>
          </cell>
        </row>
      </sheetData>
      <sheetData sheetId="18523">
        <row r="9">
          <cell r="A9" t="str">
            <v>A</v>
          </cell>
        </row>
      </sheetData>
      <sheetData sheetId="18524">
        <row r="9">
          <cell r="A9" t="str">
            <v>A</v>
          </cell>
        </row>
      </sheetData>
      <sheetData sheetId="18525">
        <row r="9">
          <cell r="A9" t="str">
            <v>A</v>
          </cell>
        </row>
      </sheetData>
      <sheetData sheetId="18526">
        <row r="9">
          <cell r="A9" t="str">
            <v>A</v>
          </cell>
        </row>
      </sheetData>
      <sheetData sheetId="18527">
        <row r="9">
          <cell r="A9" t="str">
            <v>A</v>
          </cell>
        </row>
      </sheetData>
      <sheetData sheetId="18528">
        <row r="9">
          <cell r="A9" t="str">
            <v>A</v>
          </cell>
        </row>
      </sheetData>
      <sheetData sheetId="18529">
        <row r="9">
          <cell r="A9" t="str">
            <v>A</v>
          </cell>
        </row>
      </sheetData>
      <sheetData sheetId="18530">
        <row r="9">
          <cell r="A9" t="str">
            <v>A</v>
          </cell>
        </row>
      </sheetData>
      <sheetData sheetId="18531">
        <row r="9">
          <cell r="A9" t="str">
            <v>A</v>
          </cell>
        </row>
      </sheetData>
      <sheetData sheetId="18532">
        <row r="9">
          <cell r="A9" t="str">
            <v>A</v>
          </cell>
        </row>
      </sheetData>
      <sheetData sheetId="18533">
        <row r="9">
          <cell r="A9" t="str">
            <v>A</v>
          </cell>
        </row>
      </sheetData>
      <sheetData sheetId="18534">
        <row r="9">
          <cell r="A9" t="str">
            <v>A</v>
          </cell>
        </row>
      </sheetData>
      <sheetData sheetId="18535">
        <row r="9">
          <cell r="A9" t="str">
            <v>A</v>
          </cell>
        </row>
      </sheetData>
      <sheetData sheetId="18536">
        <row r="9">
          <cell r="A9" t="str">
            <v>A</v>
          </cell>
        </row>
      </sheetData>
      <sheetData sheetId="18537">
        <row r="9">
          <cell r="A9" t="str">
            <v>A</v>
          </cell>
        </row>
      </sheetData>
      <sheetData sheetId="18538">
        <row r="9">
          <cell r="A9" t="str">
            <v>A</v>
          </cell>
        </row>
      </sheetData>
      <sheetData sheetId="18539">
        <row r="9">
          <cell r="A9" t="str">
            <v>A</v>
          </cell>
        </row>
      </sheetData>
      <sheetData sheetId="18540">
        <row r="9">
          <cell r="A9" t="str">
            <v>A</v>
          </cell>
        </row>
      </sheetData>
      <sheetData sheetId="18541">
        <row r="9">
          <cell r="A9" t="str">
            <v>A</v>
          </cell>
        </row>
      </sheetData>
      <sheetData sheetId="18542">
        <row r="9">
          <cell r="A9" t="str">
            <v>A</v>
          </cell>
        </row>
      </sheetData>
      <sheetData sheetId="18543">
        <row r="9">
          <cell r="A9" t="str">
            <v>A</v>
          </cell>
        </row>
      </sheetData>
      <sheetData sheetId="18544">
        <row r="9">
          <cell r="A9" t="str">
            <v>A</v>
          </cell>
        </row>
      </sheetData>
      <sheetData sheetId="18545">
        <row r="9">
          <cell r="A9" t="str">
            <v>A</v>
          </cell>
        </row>
      </sheetData>
      <sheetData sheetId="18546">
        <row r="9">
          <cell r="A9" t="str">
            <v>A</v>
          </cell>
        </row>
      </sheetData>
      <sheetData sheetId="18547">
        <row r="9">
          <cell r="A9" t="str">
            <v>A</v>
          </cell>
        </row>
      </sheetData>
      <sheetData sheetId="18548">
        <row r="9">
          <cell r="A9" t="str">
            <v>A</v>
          </cell>
        </row>
      </sheetData>
      <sheetData sheetId="18549">
        <row r="9">
          <cell r="A9" t="str">
            <v>A</v>
          </cell>
        </row>
      </sheetData>
      <sheetData sheetId="18550">
        <row r="9">
          <cell r="A9" t="str">
            <v>A</v>
          </cell>
        </row>
      </sheetData>
      <sheetData sheetId="18551">
        <row r="9">
          <cell r="A9" t="str">
            <v>A</v>
          </cell>
        </row>
      </sheetData>
      <sheetData sheetId="18552">
        <row r="9">
          <cell r="A9" t="str">
            <v>A</v>
          </cell>
        </row>
      </sheetData>
      <sheetData sheetId="18553">
        <row r="9">
          <cell r="A9" t="str">
            <v>A</v>
          </cell>
        </row>
      </sheetData>
      <sheetData sheetId="18554">
        <row r="9">
          <cell r="A9" t="str">
            <v>A</v>
          </cell>
        </row>
      </sheetData>
      <sheetData sheetId="18555">
        <row r="9">
          <cell r="A9" t="str">
            <v>A</v>
          </cell>
        </row>
      </sheetData>
      <sheetData sheetId="18556">
        <row r="9">
          <cell r="A9" t="str">
            <v>A</v>
          </cell>
        </row>
      </sheetData>
      <sheetData sheetId="18557">
        <row r="9">
          <cell r="A9" t="str">
            <v>A</v>
          </cell>
        </row>
      </sheetData>
      <sheetData sheetId="18558">
        <row r="9">
          <cell r="A9" t="str">
            <v>A</v>
          </cell>
        </row>
      </sheetData>
      <sheetData sheetId="18559">
        <row r="9">
          <cell r="A9" t="str">
            <v>A</v>
          </cell>
        </row>
      </sheetData>
      <sheetData sheetId="18560">
        <row r="9">
          <cell r="A9" t="str">
            <v>A</v>
          </cell>
        </row>
      </sheetData>
      <sheetData sheetId="18561">
        <row r="9">
          <cell r="A9" t="str">
            <v>A</v>
          </cell>
        </row>
      </sheetData>
      <sheetData sheetId="18562">
        <row r="9">
          <cell r="A9" t="str">
            <v>A</v>
          </cell>
        </row>
      </sheetData>
      <sheetData sheetId="18563">
        <row r="9">
          <cell r="A9" t="str">
            <v>A</v>
          </cell>
        </row>
      </sheetData>
      <sheetData sheetId="18564">
        <row r="9">
          <cell r="A9" t="str">
            <v>A</v>
          </cell>
        </row>
      </sheetData>
      <sheetData sheetId="18565">
        <row r="9">
          <cell r="A9" t="str">
            <v>A</v>
          </cell>
        </row>
      </sheetData>
      <sheetData sheetId="18566">
        <row r="9">
          <cell r="A9" t="str">
            <v>A</v>
          </cell>
        </row>
      </sheetData>
      <sheetData sheetId="18567">
        <row r="9">
          <cell r="A9" t="str">
            <v>A</v>
          </cell>
        </row>
      </sheetData>
      <sheetData sheetId="18568">
        <row r="9">
          <cell r="A9" t="str">
            <v>A</v>
          </cell>
        </row>
      </sheetData>
      <sheetData sheetId="18569">
        <row r="9">
          <cell r="A9" t="str">
            <v>A</v>
          </cell>
        </row>
      </sheetData>
      <sheetData sheetId="18570">
        <row r="9">
          <cell r="A9" t="str">
            <v>A</v>
          </cell>
        </row>
      </sheetData>
      <sheetData sheetId="18571">
        <row r="9">
          <cell r="A9" t="str">
            <v>A</v>
          </cell>
        </row>
      </sheetData>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ow r="9">
          <cell r="A9" t="str">
            <v>A</v>
          </cell>
        </row>
      </sheetData>
      <sheetData sheetId="18583">
        <row r="9">
          <cell r="A9" t="str">
            <v>A</v>
          </cell>
        </row>
      </sheetData>
      <sheetData sheetId="18584">
        <row r="9">
          <cell r="A9" t="str">
            <v>A</v>
          </cell>
        </row>
      </sheetData>
      <sheetData sheetId="18585">
        <row r="9">
          <cell r="A9" t="str">
            <v>A</v>
          </cell>
        </row>
      </sheetData>
      <sheetData sheetId="18586">
        <row r="9">
          <cell r="A9" t="str">
            <v>A</v>
          </cell>
        </row>
      </sheetData>
      <sheetData sheetId="18587">
        <row r="9">
          <cell r="A9" t="str">
            <v>A</v>
          </cell>
        </row>
      </sheetData>
      <sheetData sheetId="18588">
        <row r="9">
          <cell r="A9" t="str">
            <v>A</v>
          </cell>
        </row>
      </sheetData>
      <sheetData sheetId="18589">
        <row r="9">
          <cell r="A9" t="str">
            <v>A</v>
          </cell>
        </row>
      </sheetData>
      <sheetData sheetId="18590">
        <row r="9">
          <cell r="A9" t="str">
            <v>A</v>
          </cell>
        </row>
      </sheetData>
      <sheetData sheetId="18591">
        <row r="9">
          <cell r="A9" t="str">
            <v>A</v>
          </cell>
        </row>
      </sheetData>
      <sheetData sheetId="18592">
        <row r="9">
          <cell r="A9" t="str">
            <v>A</v>
          </cell>
        </row>
      </sheetData>
      <sheetData sheetId="18593">
        <row r="9">
          <cell r="A9" t="str">
            <v>A</v>
          </cell>
        </row>
      </sheetData>
      <sheetData sheetId="18594">
        <row r="9">
          <cell r="A9" t="str">
            <v>A</v>
          </cell>
        </row>
      </sheetData>
      <sheetData sheetId="18595">
        <row r="9">
          <cell r="A9" t="str">
            <v>A</v>
          </cell>
        </row>
      </sheetData>
      <sheetData sheetId="18596">
        <row r="9">
          <cell r="A9" t="str">
            <v>A</v>
          </cell>
        </row>
      </sheetData>
      <sheetData sheetId="18597">
        <row r="9">
          <cell r="A9" t="str">
            <v>A</v>
          </cell>
        </row>
      </sheetData>
      <sheetData sheetId="18598">
        <row r="9">
          <cell r="A9" t="str">
            <v>A</v>
          </cell>
        </row>
      </sheetData>
      <sheetData sheetId="18599">
        <row r="9">
          <cell r="A9" t="str">
            <v>A</v>
          </cell>
        </row>
      </sheetData>
      <sheetData sheetId="18600">
        <row r="9">
          <cell r="A9" t="str">
            <v>A</v>
          </cell>
        </row>
      </sheetData>
      <sheetData sheetId="18601">
        <row r="9">
          <cell r="A9" t="str">
            <v>A</v>
          </cell>
        </row>
      </sheetData>
      <sheetData sheetId="18602">
        <row r="9">
          <cell r="A9" t="str">
            <v>A</v>
          </cell>
        </row>
      </sheetData>
      <sheetData sheetId="18603">
        <row r="9">
          <cell r="A9" t="str">
            <v>A</v>
          </cell>
        </row>
      </sheetData>
      <sheetData sheetId="18604">
        <row r="9">
          <cell r="A9" t="str">
            <v>A</v>
          </cell>
        </row>
      </sheetData>
      <sheetData sheetId="18605">
        <row r="9">
          <cell r="A9" t="str">
            <v>A</v>
          </cell>
        </row>
      </sheetData>
      <sheetData sheetId="18606">
        <row r="9">
          <cell r="A9" t="str">
            <v>A</v>
          </cell>
        </row>
      </sheetData>
      <sheetData sheetId="18607">
        <row r="9">
          <cell r="A9" t="str">
            <v>A</v>
          </cell>
        </row>
      </sheetData>
      <sheetData sheetId="18608">
        <row r="9">
          <cell r="A9" t="str">
            <v>A</v>
          </cell>
        </row>
      </sheetData>
      <sheetData sheetId="18609">
        <row r="9">
          <cell r="A9" t="str">
            <v>A</v>
          </cell>
        </row>
      </sheetData>
      <sheetData sheetId="18610">
        <row r="9">
          <cell r="A9" t="str">
            <v>A</v>
          </cell>
        </row>
      </sheetData>
      <sheetData sheetId="18611">
        <row r="9">
          <cell r="A9" t="str">
            <v>A</v>
          </cell>
        </row>
      </sheetData>
      <sheetData sheetId="18612">
        <row r="9">
          <cell r="A9" t="str">
            <v>A</v>
          </cell>
        </row>
      </sheetData>
      <sheetData sheetId="18613">
        <row r="9">
          <cell r="A9" t="str">
            <v>A</v>
          </cell>
        </row>
      </sheetData>
      <sheetData sheetId="18614">
        <row r="9">
          <cell r="A9" t="str">
            <v>A</v>
          </cell>
        </row>
      </sheetData>
      <sheetData sheetId="18615">
        <row r="9">
          <cell r="A9" t="str">
            <v>A</v>
          </cell>
        </row>
      </sheetData>
      <sheetData sheetId="18616">
        <row r="9">
          <cell r="A9" t="str">
            <v>A</v>
          </cell>
        </row>
      </sheetData>
      <sheetData sheetId="18617">
        <row r="9">
          <cell r="A9" t="str">
            <v>A</v>
          </cell>
        </row>
      </sheetData>
      <sheetData sheetId="18618">
        <row r="9">
          <cell r="A9" t="str">
            <v>A</v>
          </cell>
        </row>
      </sheetData>
      <sheetData sheetId="18619">
        <row r="9">
          <cell r="A9" t="str">
            <v>A</v>
          </cell>
        </row>
      </sheetData>
      <sheetData sheetId="18620">
        <row r="9">
          <cell r="A9" t="str">
            <v>A</v>
          </cell>
        </row>
      </sheetData>
      <sheetData sheetId="18621">
        <row r="9">
          <cell r="A9" t="str">
            <v>A</v>
          </cell>
        </row>
      </sheetData>
      <sheetData sheetId="18622">
        <row r="9">
          <cell r="A9" t="str">
            <v>A</v>
          </cell>
        </row>
      </sheetData>
      <sheetData sheetId="18623">
        <row r="9">
          <cell r="A9" t="str">
            <v>A</v>
          </cell>
        </row>
      </sheetData>
      <sheetData sheetId="18624">
        <row r="9">
          <cell r="A9" t="str">
            <v>A</v>
          </cell>
        </row>
      </sheetData>
      <sheetData sheetId="18625">
        <row r="9">
          <cell r="A9" t="str">
            <v>A</v>
          </cell>
        </row>
      </sheetData>
      <sheetData sheetId="18626">
        <row r="9">
          <cell r="A9" t="str">
            <v>A</v>
          </cell>
        </row>
      </sheetData>
      <sheetData sheetId="18627">
        <row r="9">
          <cell r="A9" t="str">
            <v>A</v>
          </cell>
        </row>
      </sheetData>
      <sheetData sheetId="18628">
        <row r="9">
          <cell r="A9" t="str">
            <v>A</v>
          </cell>
        </row>
      </sheetData>
      <sheetData sheetId="18629">
        <row r="9">
          <cell r="A9" t="str">
            <v>A</v>
          </cell>
        </row>
      </sheetData>
      <sheetData sheetId="18630">
        <row r="9">
          <cell r="A9" t="str">
            <v>A</v>
          </cell>
        </row>
      </sheetData>
      <sheetData sheetId="18631">
        <row r="9">
          <cell r="A9" t="str">
            <v>A</v>
          </cell>
        </row>
      </sheetData>
      <sheetData sheetId="18632">
        <row r="9">
          <cell r="A9" t="str">
            <v>A</v>
          </cell>
        </row>
      </sheetData>
      <sheetData sheetId="18633">
        <row r="9">
          <cell r="A9" t="str">
            <v>A</v>
          </cell>
        </row>
      </sheetData>
      <sheetData sheetId="18634">
        <row r="9">
          <cell r="A9" t="str">
            <v>A</v>
          </cell>
        </row>
      </sheetData>
      <sheetData sheetId="18635">
        <row r="9">
          <cell r="A9" t="str">
            <v>A</v>
          </cell>
        </row>
      </sheetData>
      <sheetData sheetId="18636">
        <row r="9">
          <cell r="A9" t="str">
            <v>A</v>
          </cell>
        </row>
      </sheetData>
      <sheetData sheetId="18637">
        <row r="9">
          <cell r="A9" t="str">
            <v>A</v>
          </cell>
        </row>
      </sheetData>
      <sheetData sheetId="18638">
        <row r="9">
          <cell r="A9" t="str">
            <v>A</v>
          </cell>
        </row>
      </sheetData>
      <sheetData sheetId="18639">
        <row r="9">
          <cell r="A9" t="str">
            <v>A</v>
          </cell>
        </row>
      </sheetData>
      <sheetData sheetId="18640">
        <row r="9">
          <cell r="A9" t="str">
            <v>A</v>
          </cell>
        </row>
      </sheetData>
      <sheetData sheetId="18641">
        <row r="9">
          <cell r="A9" t="str">
            <v>A</v>
          </cell>
        </row>
      </sheetData>
      <sheetData sheetId="18642">
        <row r="9">
          <cell r="A9" t="str">
            <v>A</v>
          </cell>
        </row>
      </sheetData>
      <sheetData sheetId="18643">
        <row r="9">
          <cell r="A9" t="str">
            <v>A</v>
          </cell>
        </row>
      </sheetData>
      <sheetData sheetId="18644">
        <row r="9">
          <cell r="A9" t="str">
            <v>A</v>
          </cell>
        </row>
      </sheetData>
      <sheetData sheetId="18645">
        <row r="9">
          <cell r="A9" t="str">
            <v>A</v>
          </cell>
        </row>
      </sheetData>
      <sheetData sheetId="18646">
        <row r="9">
          <cell r="A9" t="str">
            <v>A</v>
          </cell>
        </row>
      </sheetData>
      <sheetData sheetId="18647">
        <row r="9">
          <cell r="A9" t="str">
            <v>A</v>
          </cell>
        </row>
      </sheetData>
      <sheetData sheetId="18648">
        <row r="9">
          <cell r="A9" t="str">
            <v>A</v>
          </cell>
        </row>
      </sheetData>
      <sheetData sheetId="18649">
        <row r="9">
          <cell r="A9" t="str">
            <v>A</v>
          </cell>
        </row>
      </sheetData>
      <sheetData sheetId="18650">
        <row r="9">
          <cell r="A9" t="str">
            <v>A</v>
          </cell>
        </row>
      </sheetData>
      <sheetData sheetId="18651">
        <row r="9">
          <cell r="A9" t="str">
            <v>A</v>
          </cell>
        </row>
      </sheetData>
      <sheetData sheetId="18652">
        <row r="9">
          <cell r="A9" t="str">
            <v>A</v>
          </cell>
        </row>
      </sheetData>
      <sheetData sheetId="18653">
        <row r="9">
          <cell r="A9" t="str">
            <v>A</v>
          </cell>
        </row>
      </sheetData>
      <sheetData sheetId="18654">
        <row r="9">
          <cell r="A9" t="str">
            <v>A</v>
          </cell>
        </row>
      </sheetData>
      <sheetData sheetId="18655">
        <row r="9">
          <cell r="A9" t="str">
            <v>A</v>
          </cell>
        </row>
      </sheetData>
      <sheetData sheetId="18656">
        <row r="9">
          <cell r="A9" t="str">
            <v>A</v>
          </cell>
        </row>
      </sheetData>
      <sheetData sheetId="18657">
        <row r="9">
          <cell r="A9" t="str">
            <v>A</v>
          </cell>
        </row>
      </sheetData>
      <sheetData sheetId="18658">
        <row r="9">
          <cell r="A9" t="str">
            <v>A</v>
          </cell>
        </row>
      </sheetData>
      <sheetData sheetId="18659">
        <row r="9">
          <cell r="A9" t="str">
            <v>A</v>
          </cell>
        </row>
      </sheetData>
      <sheetData sheetId="18660">
        <row r="9">
          <cell r="A9" t="str">
            <v>A</v>
          </cell>
        </row>
      </sheetData>
      <sheetData sheetId="18661">
        <row r="9">
          <cell r="A9" t="str">
            <v>A</v>
          </cell>
        </row>
      </sheetData>
      <sheetData sheetId="18662">
        <row r="9">
          <cell r="A9" t="str">
            <v>A</v>
          </cell>
        </row>
      </sheetData>
      <sheetData sheetId="18663">
        <row r="9">
          <cell r="A9" t="str">
            <v>A</v>
          </cell>
        </row>
      </sheetData>
      <sheetData sheetId="18664">
        <row r="9">
          <cell r="A9" t="str">
            <v>A</v>
          </cell>
        </row>
      </sheetData>
      <sheetData sheetId="18665">
        <row r="9">
          <cell r="A9" t="str">
            <v>A</v>
          </cell>
        </row>
      </sheetData>
      <sheetData sheetId="18666">
        <row r="9">
          <cell r="A9" t="str">
            <v>A</v>
          </cell>
        </row>
      </sheetData>
      <sheetData sheetId="18667">
        <row r="9">
          <cell r="A9" t="str">
            <v>A</v>
          </cell>
        </row>
      </sheetData>
      <sheetData sheetId="18668">
        <row r="9">
          <cell r="A9" t="str">
            <v>A</v>
          </cell>
        </row>
      </sheetData>
      <sheetData sheetId="18669">
        <row r="9">
          <cell r="A9" t="str">
            <v>A</v>
          </cell>
        </row>
      </sheetData>
      <sheetData sheetId="18670">
        <row r="9">
          <cell r="A9" t="str">
            <v>A</v>
          </cell>
        </row>
      </sheetData>
      <sheetData sheetId="18671">
        <row r="9">
          <cell r="A9" t="str">
            <v>A</v>
          </cell>
        </row>
      </sheetData>
      <sheetData sheetId="18672">
        <row r="9">
          <cell r="A9" t="str">
            <v>A</v>
          </cell>
        </row>
      </sheetData>
      <sheetData sheetId="18673">
        <row r="9">
          <cell r="A9" t="str">
            <v>A</v>
          </cell>
        </row>
      </sheetData>
      <sheetData sheetId="18674">
        <row r="9">
          <cell r="A9" t="str">
            <v>A</v>
          </cell>
        </row>
      </sheetData>
      <sheetData sheetId="18675">
        <row r="9">
          <cell r="A9" t="str">
            <v>A</v>
          </cell>
        </row>
      </sheetData>
      <sheetData sheetId="18676">
        <row r="9">
          <cell r="A9" t="str">
            <v>A</v>
          </cell>
        </row>
      </sheetData>
      <sheetData sheetId="18677">
        <row r="9">
          <cell r="A9" t="str">
            <v>A</v>
          </cell>
        </row>
      </sheetData>
      <sheetData sheetId="18678">
        <row r="9">
          <cell r="A9" t="str">
            <v>A</v>
          </cell>
        </row>
      </sheetData>
      <sheetData sheetId="18679">
        <row r="9">
          <cell r="A9" t="str">
            <v>A</v>
          </cell>
        </row>
      </sheetData>
      <sheetData sheetId="18680">
        <row r="9">
          <cell r="A9" t="str">
            <v>A</v>
          </cell>
        </row>
      </sheetData>
      <sheetData sheetId="18681">
        <row r="9">
          <cell r="A9" t="str">
            <v>A</v>
          </cell>
        </row>
      </sheetData>
      <sheetData sheetId="18682">
        <row r="9">
          <cell r="A9" t="str">
            <v>A</v>
          </cell>
        </row>
      </sheetData>
      <sheetData sheetId="18683">
        <row r="9">
          <cell r="A9" t="str">
            <v>A</v>
          </cell>
        </row>
      </sheetData>
      <sheetData sheetId="18684">
        <row r="9">
          <cell r="A9" t="str">
            <v>A</v>
          </cell>
        </row>
      </sheetData>
      <sheetData sheetId="18685">
        <row r="9">
          <cell r="A9" t="str">
            <v>A</v>
          </cell>
        </row>
      </sheetData>
      <sheetData sheetId="18686">
        <row r="9">
          <cell r="A9" t="str">
            <v>A</v>
          </cell>
        </row>
      </sheetData>
      <sheetData sheetId="18687">
        <row r="9">
          <cell r="A9" t="str">
            <v>A</v>
          </cell>
        </row>
      </sheetData>
      <sheetData sheetId="18688">
        <row r="9">
          <cell r="A9" t="str">
            <v>A</v>
          </cell>
        </row>
      </sheetData>
      <sheetData sheetId="18689">
        <row r="9">
          <cell r="A9" t="str">
            <v>A</v>
          </cell>
        </row>
      </sheetData>
      <sheetData sheetId="18690">
        <row r="9">
          <cell r="A9" t="str">
            <v>A</v>
          </cell>
        </row>
      </sheetData>
      <sheetData sheetId="18691">
        <row r="9">
          <cell r="A9" t="str">
            <v>A</v>
          </cell>
        </row>
      </sheetData>
      <sheetData sheetId="18692">
        <row r="9">
          <cell r="A9" t="str">
            <v>A</v>
          </cell>
        </row>
      </sheetData>
      <sheetData sheetId="18693">
        <row r="9">
          <cell r="A9" t="str">
            <v>A</v>
          </cell>
        </row>
      </sheetData>
      <sheetData sheetId="18694">
        <row r="9">
          <cell r="A9" t="str">
            <v>A</v>
          </cell>
        </row>
      </sheetData>
      <sheetData sheetId="18695">
        <row r="9">
          <cell r="A9" t="str">
            <v>A</v>
          </cell>
        </row>
      </sheetData>
      <sheetData sheetId="18696">
        <row r="9">
          <cell r="A9" t="str">
            <v>A</v>
          </cell>
        </row>
      </sheetData>
      <sheetData sheetId="18697">
        <row r="9">
          <cell r="A9" t="str">
            <v>A</v>
          </cell>
        </row>
      </sheetData>
      <sheetData sheetId="18698">
        <row r="9">
          <cell r="A9" t="str">
            <v>A</v>
          </cell>
        </row>
      </sheetData>
      <sheetData sheetId="18699">
        <row r="9">
          <cell r="A9" t="str">
            <v>A</v>
          </cell>
        </row>
      </sheetData>
      <sheetData sheetId="18700">
        <row r="9">
          <cell r="A9" t="str">
            <v>A</v>
          </cell>
        </row>
      </sheetData>
      <sheetData sheetId="18701">
        <row r="9">
          <cell r="A9" t="str">
            <v>A</v>
          </cell>
        </row>
      </sheetData>
      <sheetData sheetId="18702">
        <row r="9">
          <cell r="A9" t="str">
            <v>A</v>
          </cell>
        </row>
      </sheetData>
      <sheetData sheetId="18703">
        <row r="9">
          <cell r="A9" t="str">
            <v>A</v>
          </cell>
        </row>
      </sheetData>
      <sheetData sheetId="18704">
        <row r="9">
          <cell r="A9" t="str">
            <v>A</v>
          </cell>
        </row>
      </sheetData>
      <sheetData sheetId="18705">
        <row r="9">
          <cell r="A9" t="str">
            <v>A</v>
          </cell>
        </row>
      </sheetData>
      <sheetData sheetId="18706">
        <row r="9">
          <cell r="A9" t="str">
            <v>A</v>
          </cell>
        </row>
      </sheetData>
      <sheetData sheetId="18707">
        <row r="9">
          <cell r="A9" t="str">
            <v>A</v>
          </cell>
        </row>
      </sheetData>
      <sheetData sheetId="18708">
        <row r="9">
          <cell r="A9" t="str">
            <v>A</v>
          </cell>
        </row>
      </sheetData>
      <sheetData sheetId="18709">
        <row r="9">
          <cell r="A9" t="str">
            <v>A</v>
          </cell>
        </row>
      </sheetData>
      <sheetData sheetId="18710">
        <row r="9">
          <cell r="A9" t="str">
            <v>A</v>
          </cell>
        </row>
      </sheetData>
      <sheetData sheetId="18711">
        <row r="9">
          <cell r="A9" t="str">
            <v>A</v>
          </cell>
        </row>
      </sheetData>
      <sheetData sheetId="18712">
        <row r="9">
          <cell r="A9" t="str">
            <v>A</v>
          </cell>
        </row>
      </sheetData>
      <sheetData sheetId="18713">
        <row r="9">
          <cell r="A9" t="str">
            <v>A</v>
          </cell>
        </row>
      </sheetData>
      <sheetData sheetId="18714">
        <row r="9">
          <cell r="A9" t="str">
            <v>A</v>
          </cell>
        </row>
      </sheetData>
      <sheetData sheetId="18715">
        <row r="9">
          <cell r="A9" t="str">
            <v>A</v>
          </cell>
        </row>
      </sheetData>
      <sheetData sheetId="18716">
        <row r="9">
          <cell r="A9" t="str">
            <v>A</v>
          </cell>
        </row>
      </sheetData>
      <sheetData sheetId="18717">
        <row r="9">
          <cell r="A9" t="str">
            <v>A</v>
          </cell>
        </row>
      </sheetData>
      <sheetData sheetId="18718">
        <row r="9">
          <cell r="A9" t="str">
            <v>A</v>
          </cell>
        </row>
      </sheetData>
      <sheetData sheetId="18719">
        <row r="9">
          <cell r="A9" t="str">
            <v>A</v>
          </cell>
        </row>
      </sheetData>
      <sheetData sheetId="18720">
        <row r="9">
          <cell r="A9" t="str">
            <v>A</v>
          </cell>
        </row>
      </sheetData>
      <sheetData sheetId="18721">
        <row r="9">
          <cell r="A9" t="str">
            <v>A</v>
          </cell>
        </row>
      </sheetData>
      <sheetData sheetId="18722">
        <row r="9">
          <cell r="A9" t="str">
            <v>A</v>
          </cell>
        </row>
      </sheetData>
      <sheetData sheetId="18723">
        <row r="9">
          <cell r="A9" t="str">
            <v>A</v>
          </cell>
        </row>
      </sheetData>
      <sheetData sheetId="18724">
        <row r="9">
          <cell r="A9" t="str">
            <v>A</v>
          </cell>
        </row>
      </sheetData>
      <sheetData sheetId="18725">
        <row r="9">
          <cell r="A9" t="str">
            <v>A</v>
          </cell>
        </row>
      </sheetData>
      <sheetData sheetId="18726">
        <row r="9">
          <cell r="A9" t="str">
            <v>A</v>
          </cell>
        </row>
      </sheetData>
      <sheetData sheetId="18727">
        <row r="9">
          <cell r="A9" t="str">
            <v>A</v>
          </cell>
        </row>
      </sheetData>
      <sheetData sheetId="18728">
        <row r="9">
          <cell r="A9" t="str">
            <v>A</v>
          </cell>
        </row>
      </sheetData>
      <sheetData sheetId="18729">
        <row r="9">
          <cell r="A9" t="str">
            <v>A</v>
          </cell>
        </row>
      </sheetData>
      <sheetData sheetId="18730">
        <row r="9">
          <cell r="A9" t="str">
            <v>A</v>
          </cell>
        </row>
      </sheetData>
      <sheetData sheetId="18731">
        <row r="9">
          <cell r="A9" t="str">
            <v>A</v>
          </cell>
        </row>
      </sheetData>
      <sheetData sheetId="18732">
        <row r="9">
          <cell r="A9" t="str">
            <v>A</v>
          </cell>
        </row>
      </sheetData>
      <sheetData sheetId="18733">
        <row r="9">
          <cell r="A9" t="str">
            <v>A</v>
          </cell>
        </row>
      </sheetData>
      <sheetData sheetId="18734">
        <row r="9">
          <cell r="A9" t="str">
            <v>A</v>
          </cell>
        </row>
      </sheetData>
      <sheetData sheetId="18735">
        <row r="9">
          <cell r="A9" t="str">
            <v>A</v>
          </cell>
        </row>
      </sheetData>
      <sheetData sheetId="18736">
        <row r="9">
          <cell r="A9" t="str">
            <v>A</v>
          </cell>
        </row>
      </sheetData>
      <sheetData sheetId="18737">
        <row r="9">
          <cell r="A9" t="str">
            <v>A</v>
          </cell>
        </row>
      </sheetData>
      <sheetData sheetId="18738">
        <row r="9">
          <cell r="A9" t="str">
            <v>A</v>
          </cell>
        </row>
      </sheetData>
      <sheetData sheetId="18739">
        <row r="9">
          <cell r="A9" t="str">
            <v>A</v>
          </cell>
        </row>
      </sheetData>
      <sheetData sheetId="18740">
        <row r="9">
          <cell r="A9" t="str">
            <v>A</v>
          </cell>
        </row>
      </sheetData>
      <sheetData sheetId="18741">
        <row r="9">
          <cell r="A9" t="str">
            <v>A</v>
          </cell>
        </row>
      </sheetData>
      <sheetData sheetId="18742">
        <row r="9">
          <cell r="A9" t="str">
            <v>A</v>
          </cell>
        </row>
      </sheetData>
      <sheetData sheetId="18743">
        <row r="9">
          <cell r="A9" t="str">
            <v>A</v>
          </cell>
        </row>
      </sheetData>
      <sheetData sheetId="18744">
        <row r="9">
          <cell r="A9" t="str">
            <v>A</v>
          </cell>
        </row>
      </sheetData>
      <sheetData sheetId="18745">
        <row r="9">
          <cell r="A9" t="str">
            <v>A</v>
          </cell>
        </row>
      </sheetData>
      <sheetData sheetId="18746">
        <row r="9">
          <cell r="A9" t="str">
            <v>A</v>
          </cell>
        </row>
      </sheetData>
      <sheetData sheetId="18747">
        <row r="9">
          <cell r="A9" t="str">
            <v>A</v>
          </cell>
        </row>
      </sheetData>
      <sheetData sheetId="18748">
        <row r="9">
          <cell r="A9" t="str">
            <v>A</v>
          </cell>
        </row>
      </sheetData>
      <sheetData sheetId="18749">
        <row r="9">
          <cell r="A9" t="str">
            <v>A</v>
          </cell>
        </row>
      </sheetData>
      <sheetData sheetId="18750">
        <row r="9">
          <cell r="A9" t="str">
            <v>A</v>
          </cell>
        </row>
      </sheetData>
      <sheetData sheetId="18751">
        <row r="9">
          <cell r="A9" t="str">
            <v>A</v>
          </cell>
        </row>
      </sheetData>
      <sheetData sheetId="18752">
        <row r="9">
          <cell r="A9" t="str">
            <v>A</v>
          </cell>
        </row>
      </sheetData>
      <sheetData sheetId="18753">
        <row r="9">
          <cell r="A9" t="str">
            <v>A</v>
          </cell>
        </row>
      </sheetData>
      <sheetData sheetId="18754">
        <row r="9">
          <cell r="A9" t="str">
            <v>A</v>
          </cell>
        </row>
      </sheetData>
      <sheetData sheetId="18755">
        <row r="9">
          <cell r="A9" t="str">
            <v>A</v>
          </cell>
        </row>
      </sheetData>
      <sheetData sheetId="18756">
        <row r="9">
          <cell r="A9" t="str">
            <v>A</v>
          </cell>
        </row>
      </sheetData>
      <sheetData sheetId="18757">
        <row r="9">
          <cell r="A9" t="str">
            <v>A</v>
          </cell>
        </row>
      </sheetData>
      <sheetData sheetId="18758">
        <row r="9">
          <cell r="A9" t="str">
            <v>A</v>
          </cell>
        </row>
      </sheetData>
      <sheetData sheetId="18759">
        <row r="9">
          <cell r="A9" t="str">
            <v>A</v>
          </cell>
        </row>
      </sheetData>
      <sheetData sheetId="18760">
        <row r="9">
          <cell r="A9" t="str">
            <v>A</v>
          </cell>
        </row>
      </sheetData>
      <sheetData sheetId="18761">
        <row r="9">
          <cell r="A9" t="str">
            <v>A</v>
          </cell>
        </row>
      </sheetData>
      <sheetData sheetId="18762">
        <row r="9">
          <cell r="A9" t="str">
            <v>A</v>
          </cell>
        </row>
      </sheetData>
      <sheetData sheetId="18763">
        <row r="9">
          <cell r="A9" t="str">
            <v>A</v>
          </cell>
        </row>
      </sheetData>
      <sheetData sheetId="18764">
        <row r="9">
          <cell r="A9" t="str">
            <v>A</v>
          </cell>
        </row>
      </sheetData>
      <sheetData sheetId="18765">
        <row r="9">
          <cell r="A9" t="str">
            <v>A</v>
          </cell>
        </row>
      </sheetData>
      <sheetData sheetId="18766">
        <row r="9">
          <cell r="A9" t="str">
            <v>A</v>
          </cell>
        </row>
      </sheetData>
      <sheetData sheetId="18767">
        <row r="9">
          <cell r="A9" t="str">
            <v>A</v>
          </cell>
        </row>
      </sheetData>
      <sheetData sheetId="18768">
        <row r="9">
          <cell r="A9" t="str">
            <v>A</v>
          </cell>
        </row>
      </sheetData>
      <sheetData sheetId="18769">
        <row r="9">
          <cell r="A9" t="str">
            <v>A</v>
          </cell>
        </row>
      </sheetData>
      <sheetData sheetId="18770">
        <row r="9">
          <cell r="A9" t="str">
            <v>A</v>
          </cell>
        </row>
      </sheetData>
      <sheetData sheetId="18771">
        <row r="9">
          <cell r="A9" t="str">
            <v>A</v>
          </cell>
        </row>
      </sheetData>
      <sheetData sheetId="18772">
        <row r="9">
          <cell r="A9" t="str">
            <v>A</v>
          </cell>
        </row>
      </sheetData>
      <sheetData sheetId="18773">
        <row r="9">
          <cell r="A9" t="str">
            <v>A</v>
          </cell>
        </row>
      </sheetData>
      <sheetData sheetId="18774">
        <row r="9">
          <cell r="A9" t="str">
            <v>A</v>
          </cell>
        </row>
      </sheetData>
      <sheetData sheetId="18775">
        <row r="9">
          <cell r="A9" t="str">
            <v>A</v>
          </cell>
        </row>
      </sheetData>
      <sheetData sheetId="18776">
        <row r="9">
          <cell r="A9" t="str">
            <v>A</v>
          </cell>
        </row>
      </sheetData>
      <sheetData sheetId="18777">
        <row r="9">
          <cell r="A9" t="str">
            <v>A</v>
          </cell>
        </row>
      </sheetData>
      <sheetData sheetId="18778">
        <row r="9">
          <cell r="A9" t="str">
            <v>A</v>
          </cell>
        </row>
      </sheetData>
      <sheetData sheetId="18779">
        <row r="9">
          <cell r="A9" t="str">
            <v>A</v>
          </cell>
        </row>
      </sheetData>
      <sheetData sheetId="18780">
        <row r="9">
          <cell r="A9" t="str">
            <v>A</v>
          </cell>
        </row>
      </sheetData>
      <sheetData sheetId="18781">
        <row r="9">
          <cell r="A9" t="str">
            <v>A</v>
          </cell>
        </row>
      </sheetData>
      <sheetData sheetId="18782">
        <row r="9">
          <cell r="A9" t="str">
            <v>A</v>
          </cell>
        </row>
      </sheetData>
      <sheetData sheetId="18783">
        <row r="9">
          <cell r="A9" t="str">
            <v>A</v>
          </cell>
        </row>
      </sheetData>
      <sheetData sheetId="18784">
        <row r="9">
          <cell r="A9" t="str">
            <v>A</v>
          </cell>
        </row>
      </sheetData>
      <sheetData sheetId="18785">
        <row r="9">
          <cell r="A9" t="str">
            <v>A</v>
          </cell>
        </row>
      </sheetData>
      <sheetData sheetId="18786">
        <row r="9">
          <cell r="A9" t="str">
            <v>A</v>
          </cell>
        </row>
      </sheetData>
      <sheetData sheetId="18787">
        <row r="9">
          <cell r="A9" t="str">
            <v>A</v>
          </cell>
        </row>
      </sheetData>
      <sheetData sheetId="18788">
        <row r="9">
          <cell r="A9" t="str">
            <v>A</v>
          </cell>
        </row>
      </sheetData>
      <sheetData sheetId="18789">
        <row r="9">
          <cell r="A9" t="str">
            <v>A</v>
          </cell>
        </row>
      </sheetData>
      <sheetData sheetId="18790">
        <row r="9">
          <cell r="A9" t="str">
            <v>A</v>
          </cell>
        </row>
      </sheetData>
      <sheetData sheetId="18791">
        <row r="9">
          <cell r="A9" t="str">
            <v>A</v>
          </cell>
        </row>
      </sheetData>
      <sheetData sheetId="18792">
        <row r="9">
          <cell r="A9" t="str">
            <v>A</v>
          </cell>
        </row>
      </sheetData>
      <sheetData sheetId="18793">
        <row r="9">
          <cell r="A9" t="str">
            <v>A</v>
          </cell>
        </row>
      </sheetData>
      <sheetData sheetId="18794">
        <row r="9">
          <cell r="A9" t="str">
            <v>A</v>
          </cell>
        </row>
      </sheetData>
      <sheetData sheetId="18795">
        <row r="9">
          <cell r="A9" t="str">
            <v>A</v>
          </cell>
        </row>
      </sheetData>
      <sheetData sheetId="18796">
        <row r="9">
          <cell r="A9" t="str">
            <v>A</v>
          </cell>
        </row>
      </sheetData>
      <sheetData sheetId="18797">
        <row r="9">
          <cell r="A9" t="str">
            <v>A</v>
          </cell>
        </row>
      </sheetData>
      <sheetData sheetId="18798">
        <row r="9">
          <cell r="A9" t="str">
            <v>A</v>
          </cell>
        </row>
      </sheetData>
      <sheetData sheetId="18799">
        <row r="9">
          <cell r="A9" t="str">
            <v>A</v>
          </cell>
        </row>
      </sheetData>
      <sheetData sheetId="18800">
        <row r="9">
          <cell r="A9" t="str">
            <v>A</v>
          </cell>
        </row>
      </sheetData>
      <sheetData sheetId="18801">
        <row r="9">
          <cell r="A9" t="str">
            <v>A</v>
          </cell>
        </row>
      </sheetData>
      <sheetData sheetId="18802">
        <row r="9">
          <cell r="A9" t="str">
            <v>A</v>
          </cell>
        </row>
      </sheetData>
      <sheetData sheetId="18803">
        <row r="9">
          <cell r="A9" t="str">
            <v>A</v>
          </cell>
        </row>
      </sheetData>
      <sheetData sheetId="18804">
        <row r="9">
          <cell r="A9" t="str">
            <v>A</v>
          </cell>
        </row>
      </sheetData>
      <sheetData sheetId="18805">
        <row r="9">
          <cell r="A9" t="str">
            <v>A</v>
          </cell>
        </row>
      </sheetData>
      <sheetData sheetId="18806">
        <row r="9">
          <cell r="A9" t="str">
            <v>A</v>
          </cell>
        </row>
      </sheetData>
      <sheetData sheetId="18807">
        <row r="9">
          <cell r="A9" t="str">
            <v>A</v>
          </cell>
        </row>
      </sheetData>
      <sheetData sheetId="18808">
        <row r="9">
          <cell r="A9" t="str">
            <v>A</v>
          </cell>
        </row>
      </sheetData>
      <sheetData sheetId="18809">
        <row r="9">
          <cell r="A9" t="str">
            <v>A</v>
          </cell>
        </row>
      </sheetData>
      <sheetData sheetId="18810">
        <row r="9">
          <cell r="A9" t="str">
            <v>A</v>
          </cell>
        </row>
      </sheetData>
      <sheetData sheetId="18811">
        <row r="9">
          <cell r="A9" t="str">
            <v>A</v>
          </cell>
        </row>
      </sheetData>
      <sheetData sheetId="18812">
        <row r="9">
          <cell r="A9" t="str">
            <v>A</v>
          </cell>
        </row>
      </sheetData>
      <sheetData sheetId="18813">
        <row r="9">
          <cell r="A9" t="str">
            <v>A</v>
          </cell>
        </row>
      </sheetData>
      <sheetData sheetId="18814">
        <row r="9">
          <cell r="A9" t="str">
            <v>A</v>
          </cell>
        </row>
      </sheetData>
      <sheetData sheetId="18815">
        <row r="9">
          <cell r="A9" t="str">
            <v>A</v>
          </cell>
        </row>
      </sheetData>
      <sheetData sheetId="18816">
        <row r="9">
          <cell r="A9" t="str">
            <v>A</v>
          </cell>
        </row>
      </sheetData>
      <sheetData sheetId="18817">
        <row r="9">
          <cell r="A9" t="str">
            <v>A</v>
          </cell>
        </row>
      </sheetData>
      <sheetData sheetId="18818">
        <row r="9">
          <cell r="A9" t="str">
            <v>A</v>
          </cell>
        </row>
      </sheetData>
      <sheetData sheetId="18819">
        <row r="9">
          <cell r="A9" t="str">
            <v>A</v>
          </cell>
        </row>
      </sheetData>
      <sheetData sheetId="18820">
        <row r="9">
          <cell r="A9" t="str">
            <v>A</v>
          </cell>
        </row>
      </sheetData>
      <sheetData sheetId="18821">
        <row r="9">
          <cell r="A9" t="str">
            <v>A</v>
          </cell>
        </row>
      </sheetData>
      <sheetData sheetId="18822">
        <row r="9">
          <cell r="A9" t="str">
            <v>A</v>
          </cell>
        </row>
      </sheetData>
      <sheetData sheetId="18823">
        <row r="9">
          <cell r="A9" t="str">
            <v>A</v>
          </cell>
        </row>
      </sheetData>
      <sheetData sheetId="18824">
        <row r="9">
          <cell r="A9" t="str">
            <v>A</v>
          </cell>
        </row>
      </sheetData>
      <sheetData sheetId="18825">
        <row r="9">
          <cell r="A9" t="str">
            <v>A</v>
          </cell>
        </row>
      </sheetData>
      <sheetData sheetId="18826">
        <row r="9">
          <cell r="A9" t="str">
            <v>A</v>
          </cell>
        </row>
      </sheetData>
      <sheetData sheetId="18827">
        <row r="9">
          <cell r="A9" t="str">
            <v>A</v>
          </cell>
        </row>
      </sheetData>
      <sheetData sheetId="18828">
        <row r="9">
          <cell r="A9" t="str">
            <v>A</v>
          </cell>
        </row>
      </sheetData>
      <sheetData sheetId="18829">
        <row r="9">
          <cell r="A9" t="str">
            <v>A</v>
          </cell>
        </row>
      </sheetData>
      <sheetData sheetId="18830">
        <row r="9">
          <cell r="A9" t="str">
            <v>A</v>
          </cell>
        </row>
      </sheetData>
      <sheetData sheetId="18831">
        <row r="9">
          <cell r="A9" t="str">
            <v>A</v>
          </cell>
        </row>
      </sheetData>
      <sheetData sheetId="18832">
        <row r="9">
          <cell r="A9" t="str">
            <v>A</v>
          </cell>
        </row>
      </sheetData>
      <sheetData sheetId="18833">
        <row r="9">
          <cell r="A9" t="str">
            <v>A</v>
          </cell>
        </row>
      </sheetData>
      <sheetData sheetId="18834">
        <row r="9">
          <cell r="A9" t="str">
            <v>A</v>
          </cell>
        </row>
      </sheetData>
      <sheetData sheetId="18835">
        <row r="9">
          <cell r="A9" t="str">
            <v>A</v>
          </cell>
        </row>
      </sheetData>
      <sheetData sheetId="18836">
        <row r="9">
          <cell r="A9" t="str">
            <v>A</v>
          </cell>
        </row>
      </sheetData>
      <sheetData sheetId="18837">
        <row r="9">
          <cell r="A9" t="str">
            <v>A</v>
          </cell>
        </row>
      </sheetData>
      <sheetData sheetId="18838">
        <row r="9">
          <cell r="A9" t="str">
            <v>A</v>
          </cell>
        </row>
      </sheetData>
      <sheetData sheetId="18839">
        <row r="9">
          <cell r="A9" t="str">
            <v>A</v>
          </cell>
        </row>
      </sheetData>
      <sheetData sheetId="18840">
        <row r="9">
          <cell r="A9" t="str">
            <v>A</v>
          </cell>
        </row>
      </sheetData>
      <sheetData sheetId="18841">
        <row r="9">
          <cell r="A9" t="str">
            <v>A</v>
          </cell>
        </row>
      </sheetData>
      <sheetData sheetId="18842">
        <row r="9">
          <cell r="A9" t="str">
            <v>A</v>
          </cell>
        </row>
      </sheetData>
      <sheetData sheetId="18843">
        <row r="9">
          <cell r="A9" t="str">
            <v>A</v>
          </cell>
        </row>
      </sheetData>
      <sheetData sheetId="18844">
        <row r="9">
          <cell r="A9" t="str">
            <v>A</v>
          </cell>
        </row>
      </sheetData>
      <sheetData sheetId="18845">
        <row r="9">
          <cell r="A9" t="str">
            <v>A</v>
          </cell>
        </row>
      </sheetData>
      <sheetData sheetId="18846">
        <row r="9">
          <cell r="A9" t="str">
            <v>A</v>
          </cell>
        </row>
      </sheetData>
      <sheetData sheetId="18847">
        <row r="9">
          <cell r="A9" t="str">
            <v>A</v>
          </cell>
        </row>
      </sheetData>
      <sheetData sheetId="18848">
        <row r="9">
          <cell r="A9" t="str">
            <v>A</v>
          </cell>
        </row>
      </sheetData>
      <sheetData sheetId="18849">
        <row r="9">
          <cell r="A9" t="str">
            <v>A</v>
          </cell>
        </row>
      </sheetData>
      <sheetData sheetId="18850">
        <row r="9">
          <cell r="A9" t="str">
            <v>A</v>
          </cell>
        </row>
      </sheetData>
      <sheetData sheetId="18851">
        <row r="9">
          <cell r="A9" t="str">
            <v>A</v>
          </cell>
        </row>
      </sheetData>
      <sheetData sheetId="18852">
        <row r="9">
          <cell r="A9" t="str">
            <v>A</v>
          </cell>
        </row>
      </sheetData>
      <sheetData sheetId="18853">
        <row r="9">
          <cell r="A9" t="str">
            <v>A</v>
          </cell>
        </row>
      </sheetData>
      <sheetData sheetId="18854">
        <row r="9">
          <cell r="A9" t="str">
            <v>A</v>
          </cell>
        </row>
      </sheetData>
      <sheetData sheetId="18855">
        <row r="9">
          <cell r="A9" t="str">
            <v>A</v>
          </cell>
        </row>
      </sheetData>
      <sheetData sheetId="18856">
        <row r="9">
          <cell r="A9" t="str">
            <v>A</v>
          </cell>
        </row>
      </sheetData>
      <sheetData sheetId="18857">
        <row r="9">
          <cell r="A9" t="str">
            <v>A</v>
          </cell>
        </row>
      </sheetData>
      <sheetData sheetId="18858">
        <row r="9">
          <cell r="A9" t="str">
            <v>A</v>
          </cell>
        </row>
      </sheetData>
      <sheetData sheetId="18859">
        <row r="9">
          <cell r="A9" t="str">
            <v>A</v>
          </cell>
        </row>
      </sheetData>
      <sheetData sheetId="18860">
        <row r="9">
          <cell r="A9" t="str">
            <v>A</v>
          </cell>
        </row>
      </sheetData>
      <sheetData sheetId="18861">
        <row r="9">
          <cell r="A9" t="str">
            <v>A</v>
          </cell>
        </row>
      </sheetData>
      <sheetData sheetId="18862">
        <row r="9">
          <cell r="A9" t="str">
            <v>A</v>
          </cell>
        </row>
      </sheetData>
      <sheetData sheetId="18863">
        <row r="9">
          <cell r="A9" t="str">
            <v>A</v>
          </cell>
        </row>
      </sheetData>
      <sheetData sheetId="18864">
        <row r="9">
          <cell r="A9" t="str">
            <v>A</v>
          </cell>
        </row>
      </sheetData>
      <sheetData sheetId="18865">
        <row r="9">
          <cell r="A9" t="str">
            <v>A</v>
          </cell>
        </row>
      </sheetData>
      <sheetData sheetId="18866">
        <row r="9">
          <cell r="A9" t="str">
            <v>A</v>
          </cell>
        </row>
      </sheetData>
      <sheetData sheetId="18867">
        <row r="9">
          <cell r="A9" t="str">
            <v>A</v>
          </cell>
        </row>
      </sheetData>
      <sheetData sheetId="18868">
        <row r="9">
          <cell r="A9" t="str">
            <v>A</v>
          </cell>
        </row>
      </sheetData>
      <sheetData sheetId="18869">
        <row r="9">
          <cell r="A9" t="str">
            <v>A</v>
          </cell>
        </row>
      </sheetData>
      <sheetData sheetId="18870">
        <row r="9">
          <cell r="A9" t="str">
            <v>A</v>
          </cell>
        </row>
      </sheetData>
      <sheetData sheetId="18871">
        <row r="9">
          <cell r="A9" t="str">
            <v>A</v>
          </cell>
        </row>
      </sheetData>
      <sheetData sheetId="18872">
        <row r="9">
          <cell r="A9" t="str">
            <v>A</v>
          </cell>
        </row>
      </sheetData>
      <sheetData sheetId="18873">
        <row r="9">
          <cell r="A9" t="str">
            <v>A</v>
          </cell>
        </row>
      </sheetData>
      <sheetData sheetId="18874">
        <row r="9">
          <cell r="A9" t="str">
            <v>A</v>
          </cell>
        </row>
      </sheetData>
      <sheetData sheetId="18875">
        <row r="9">
          <cell r="A9" t="str">
            <v>A</v>
          </cell>
        </row>
      </sheetData>
      <sheetData sheetId="18876">
        <row r="9">
          <cell r="A9" t="str">
            <v>A</v>
          </cell>
        </row>
      </sheetData>
      <sheetData sheetId="18877">
        <row r="9">
          <cell r="A9" t="str">
            <v>A</v>
          </cell>
        </row>
      </sheetData>
      <sheetData sheetId="18878">
        <row r="9">
          <cell r="A9" t="str">
            <v>A</v>
          </cell>
        </row>
      </sheetData>
      <sheetData sheetId="18879">
        <row r="9">
          <cell r="A9" t="str">
            <v>A</v>
          </cell>
        </row>
      </sheetData>
      <sheetData sheetId="18880">
        <row r="9">
          <cell r="A9" t="str">
            <v>A</v>
          </cell>
        </row>
      </sheetData>
      <sheetData sheetId="18881">
        <row r="9">
          <cell r="A9" t="str">
            <v>A</v>
          </cell>
        </row>
      </sheetData>
      <sheetData sheetId="18882">
        <row r="9">
          <cell r="A9" t="str">
            <v>A</v>
          </cell>
        </row>
      </sheetData>
      <sheetData sheetId="18883">
        <row r="9">
          <cell r="A9" t="str">
            <v>A</v>
          </cell>
        </row>
      </sheetData>
      <sheetData sheetId="18884">
        <row r="9">
          <cell r="A9" t="str">
            <v>A</v>
          </cell>
        </row>
      </sheetData>
      <sheetData sheetId="18885">
        <row r="9">
          <cell r="A9" t="str">
            <v>A</v>
          </cell>
        </row>
      </sheetData>
      <sheetData sheetId="18886">
        <row r="9">
          <cell r="A9" t="str">
            <v>A</v>
          </cell>
        </row>
      </sheetData>
      <sheetData sheetId="18887">
        <row r="9">
          <cell r="A9" t="str">
            <v>A</v>
          </cell>
        </row>
      </sheetData>
      <sheetData sheetId="18888">
        <row r="9">
          <cell r="A9" t="str">
            <v>A</v>
          </cell>
        </row>
      </sheetData>
      <sheetData sheetId="18889">
        <row r="9">
          <cell r="A9" t="str">
            <v>A</v>
          </cell>
        </row>
      </sheetData>
      <sheetData sheetId="18890">
        <row r="9">
          <cell r="A9" t="str">
            <v>A</v>
          </cell>
        </row>
      </sheetData>
      <sheetData sheetId="18891">
        <row r="9">
          <cell r="A9" t="str">
            <v>A</v>
          </cell>
        </row>
      </sheetData>
      <sheetData sheetId="18892">
        <row r="9">
          <cell r="A9" t="str">
            <v>A</v>
          </cell>
        </row>
      </sheetData>
      <sheetData sheetId="18893">
        <row r="9">
          <cell r="A9" t="str">
            <v>A</v>
          </cell>
        </row>
      </sheetData>
      <sheetData sheetId="18894">
        <row r="9">
          <cell r="A9" t="str">
            <v>A</v>
          </cell>
        </row>
      </sheetData>
      <sheetData sheetId="18895">
        <row r="9">
          <cell r="A9" t="str">
            <v>A</v>
          </cell>
        </row>
      </sheetData>
      <sheetData sheetId="18896">
        <row r="9">
          <cell r="A9" t="str">
            <v>A</v>
          </cell>
        </row>
      </sheetData>
      <sheetData sheetId="18897">
        <row r="9">
          <cell r="A9" t="str">
            <v>A</v>
          </cell>
        </row>
      </sheetData>
      <sheetData sheetId="18898">
        <row r="9">
          <cell r="A9" t="str">
            <v>A</v>
          </cell>
        </row>
      </sheetData>
      <sheetData sheetId="18899">
        <row r="9">
          <cell r="A9" t="str">
            <v>A</v>
          </cell>
        </row>
      </sheetData>
      <sheetData sheetId="18900">
        <row r="9">
          <cell r="A9" t="str">
            <v>A</v>
          </cell>
        </row>
      </sheetData>
      <sheetData sheetId="18901">
        <row r="9">
          <cell r="A9" t="str">
            <v>A</v>
          </cell>
        </row>
      </sheetData>
      <sheetData sheetId="18902">
        <row r="9">
          <cell r="A9" t="str">
            <v>A</v>
          </cell>
        </row>
      </sheetData>
      <sheetData sheetId="18903">
        <row r="9">
          <cell r="A9" t="str">
            <v>A</v>
          </cell>
        </row>
      </sheetData>
      <sheetData sheetId="18904">
        <row r="9">
          <cell r="A9" t="str">
            <v>A</v>
          </cell>
        </row>
      </sheetData>
      <sheetData sheetId="18905">
        <row r="9">
          <cell r="A9" t="str">
            <v>A</v>
          </cell>
        </row>
      </sheetData>
      <sheetData sheetId="18906">
        <row r="9">
          <cell r="A9" t="str">
            <v>A</v>
          </cell>
        </row>
      </sheetData>
      <sheetData sheetId="18907">
        <row r="9">
          <cell r="A9" t="str">
            <v>A</v>
          </cell>
        </row>
      </sheetData>
      <sheetData sheetId="18908">
        <row r="9">
          <cell r="A9" t="str">
            <v>A</v>
          </cell>
        </row>
      </sheetData>
      <sheetData sheetId="18909">
        <row r="9">
          <cell r="A9" t="str">
            <v>A</v>
          </cell>
        </row>
      </sheetData>
      <sheetData sheetId="18910">
        <row r="9">
          <cell r="A9" t="str">
            <v>A</v>
          </cell>
        </row>
      </sheetData>
      <sheetData sheetId="18911">
        <row r="9">
          <cell r="A9" t="str">
            <v>A</v>
          </cell>
        </row>
      </sheetData>
      <sheetData sheetId="18912">
        <row r="9">
          <cell r="A9" t="str">
            <v>A</v>
          </cell>
        </row>
      </sheetData>
      <sheetData sheetId="18913">
        <row r="9">
          <cell r="A9" t="str">
            <v>A</v>
          </cell>
        </row>
      </sheetData>
      <sheetData sheetId="18914">
        <row r="9">
          <cell r="A9" t="str">
            <v>A</v>
          </cell>
        </row>
      </sheetData>
      <sheetData sheetId="18915">
        <row r="9">
          <cell r="A9" t="str">
            <v>A</v>
          </cell>
        </row>
      </sheetData>
      <sheetData sheetId="18916">
        <row r="9">
          <cell r="A9" t="str">
            <v>A</v>
          </cell>
        </row>
      </sheetData>
      <sheetData sheetId="18917">
        <row r="9">
          <cell r="A9" t="str">
            <v>A</v>
          </cell>
        </row>
      </sheetData>
      <sheetData sheetId="18918">
        <row r="9">
          <cell r="A9" t="str">
            <v>A</v>
          </cell>
        </row>
      </sheetData>
      <sheetData sheetId="18919">
        <row r="9">
          <cell r="A9" t="str">
            <v>A</v>
          </cell>
        </row>
      </sheetData>
      <sheetData sheetId="18920">
        <row r="9">
          <cell r="A9" t="str">
            <v>A</v>
          </cell>
        </row>
      </sheetData>
      <sheetData sheetId="18921">
        <row r="9">
          <cell r="A9" t="str">
            <v>A</v>
          </cell>
        </row>
      </sheetData>
      <sheetData sheetId="18922">
        <row r="9">
          <cell r="A9" t="str">
            <v>A</v>
          </cell>
        </row>
      </sheetData>
      <sheetData sheetId="18923">
        <row r="9">
          <cell r="A9" t="str">
            <v>A</v>
          </cell>
        </row>
      </sheetData>
      <sheetData sheetId="18924">
        <row r="9">
          <cell r="A9" t="str">
            <v>A</v>
          </cell>
        </row>
      </sheetData>
      <sheetData sheetId="18925">
        <row r="9">
          <cell r="A9" t="str">
            <v>A</v>
          </cell>
        </row>
      </sheetData>
      <sheetData sheetId="18926">
        <row r="9">
          <cell r="A9" t="str">
            <v>A</v>
          </cell>
        </row>
      </sheetData>
      <sheetData sheetId="18927">
        <row r="9">
          <cell r="A9" t="str">
            <v>A</v>
          </cell>
        </row>
      </sheetData>
      <sheetData sheetId="18928">
        <row r="9">
          <cell r="A9" t="str">
            <v>A</v>
          </cell>
        </row>
      </sheetData>
      <sheetData sheetId="18929">
        <row r="9">
          <cell r="A9" t="str">
            <v>A</v>
          </cell>
        </row>
      </sheetData>
      <sheetData sheetId="18930">
        <row r="9">
          <cell r="A9" t="str">
            <v>A</v>
          </cell>
        </row>
      </sheetData>
      <sheetData sheetId="18931">
        <row r="9">
          <cell r="A9" t="str">
            <v>A</v>
          </cell>
        </row>
      </sheetData>
      <sheetData sheetId="18932">
        <row r="9">
          <cell r="A9" t="str">
            <v>A</v>
          </cell>
        </row>
      </sheetData>
      <sheetData sheetId="18933">
        <row r="9">
          <cell r="A9" t="str">
            <v>A</v>
          </cell>
        </row>
      </sheetData>
      <sheetData sheetId="18934">
        <row r="9">
          <cell r="A9" t="str">
            <v>A</v>
          </cell>
        </row>
      </sheetData>
      <sheetData sheetId="18935">
        <row r="9">
          <cell r="A9" t="str">
            <v>A</v>
          </cell>
        </row>
      </sheetData>
      <sheetData sheetId="18936">
        <row r="9">
          <cell r="A9" t="str">
            <v>A</v>
          </cell>
        </row>
      </sheetData>
      <sheetData sheetId="18937">
        <row r="9">
          <cell r="A9" t="str">
            <v>A</v>
          </cell>
        </row>
      </sheetData>
      <sheetData sheetId="18938">
        <row r="9">
          <cell r="A9" t="str">
            <v>A</v>
          </cell>
        </row>
      </sheetData>
      <sheetData sheetId="18939">
        <row r="9">
          <cell r="A9" t="str">
            <v>A</v>
          </cell>
        </row>
      </sheetData>
      <sheetData sheetId="18940">
        <row r="9">
          <cell r="A9" t="str">
            <v>A</v>
          </cell>
        </row>
      </sheetData>
      <sheetData sheetId="18941">
        <row r="9">
          <cell r="A9" t="str">
            <v>A</v>
          </cell>
        </row>
      </sheetData>
      <sheetData sheetId="18942">
        <row r="9">
          <cell r="A9" t="str">
            <v>A</v>
          </cell>
        </row>
      </sheetData>
      <sheetData sheetId="18943">
        <row r="9">
          <cell r="A9" t="str">
            <v>A</v>
          </cell>
        </row>
      </sheetData>
      <sheetData sheetId="18944" refreshError="1"/>
      <sheetData sheetId="18945">
        <row r="9">
          <cell r="A9" t="str">
            <v>A</v>
          </cell>
        </row>
      </sheetData>
      <sheetData sheetId="18946">
        <row r="9">
          <cell r="A9" t="str">
            <v>A</v>
          </cell>
        </row>
      </sheetData>
      <sheetData sheetId="18947">
        <row r="9">
          <cell r="A9" t="str">
            <v>A</v>
          </cell>
        </row>
      </sheetData>
      <sheetData sheetId="18948">
        <row r="9">
          <cell r="A9" t="str">
            <v>A</v>
          </cell>
        </row>
      </sheetData>
      <sheetData sheetId="18949">
        <row r="9">
          <cell r="A9" t="str">
            <v>A</v>
          </cell>
        </row>
      </sheetData>
      <sheetData sheetId="18950">
        <row r="9">
          <cell r="A9" t="str">
            <v>A</v>
          </cell>
        </row>
      </sheetData>
      <sheetData sheetId="18951">
        <row r="9">
          <cell r="A9" t="str">
            <v>A</v>
          </cell>
        </row>
      </sheetData>
      <sheetData sheetId="18952">
        <row r="9">
          <cell r="A9" t="str">
            <v>A</v>
          </cell>
        </row>
      </sheetData>
      <sheetData sheetId="18953">
        <row r="9">
          <cell r="A9" t="str">
            <v>A</v>
          </cell>
        </row>
      </sheetData>
      <sheetData sheetId="18954">
        <row r="9">
          <cell r="A9" t="str">
            <v>A</v>
          </cell>
        </row>
      </sheetData>
      <sheetData sheetId="18955">
        <row r="9">
          <cell r="A9" t="str">
            <v>A</v>
          </cell>
        </row>
      </sheetData>
      <sheetData sheetId="18956">
        <row r="9">
          <cell r="A9" t="str">
            <v>A</v>
          </cell>
        </row>
      </sheetData>
      <sheetData sheetId="18957">
        <row r="9">
          <cell r="A9" t="str">
            <v>A</v>
          </cell>
        </row>
      </sheetData>
      <sheetData sheetId="18958">
        <row r="9">
          <cell r="A9" t="str">
            <v>A</v>
          </cell>
        </row>
      </sheetData>
      <sheetData sheetId="18959">
        <row r="9">
          <cell r="A9" t="str">
            <v>A</v>
          </cell>
        </row>
      </sheetData>
      <sheetData sheetId="18960">
        <row r="9">
          <cell r="A9" t="str">
            <v>A</v>
          </cell>
        </row>
      </sheetData>
      <sheetData sheetId="18961">
        <row r="9">
          <cell r="A9" t="str">
            <v>A</v>
          </cell>
        </row>
      </sheetData>
      <sheetData sheetId="18962">
        <row r="9">
          <cell r="A9" t="str">
            <v>A</v>
          </cell>
        </row>
      </sheetData>
      <sheetData sheetId="18963">
        <row r="9">
          <cell r="A9" t="str">
            <v>A</v>
          </cell>
        </row>
      </sheetData>
      <sheetData sheetId="18964">
        <row r="9">
          <cell r="A9" t="str">
            <v>A</v>
          </cell>
        </row>
      </sheetData>
      <sheetData sheetId="18965">
        <row r="9">
          <cell r="A9" t="str">
            <v>A</v>
          </cell>
        </row>
      </sheetData>
      <sheetData sheetId="18966">
        <row r="9">
          <cell r="A9" t="str">
            <v>A</v>
          </cell>
        </row>
      </sheetData>
      <sheetData sheetId="18967">
        <row r="9">
          <cell r="A9" t="str">
            <v>A</v>
          </cell>
        </row>
      </sheetData>
      <sheetData sheetId="18968">
        <row r="9">
          <cell r="A9" t="str">
            <v>A</v>
          </cell>
        </row>
      </sheetData>
      <sheetData sheetId="18969">
        <row r="9">
          <cell r="A9" t="str">
            <v>A</v>
          </cell>
        </row>
      </sheetData>
      <sheetData sheetId="18970">
        <row r="9">
          <cell r="A9" t="str">
            <v>A</v>
          </cell>
        </row>
      </sheetData>
      <sheetData sheetId="18971">
        <row r="9">
          <cell r="A9" t="str">
            <v>A</v>
          </cell>
        </row>
      </sheetData>
      <sheetData sheetId="18972">
        <row r="9">
          <cell r="A9" t="str">
            <v>A</v>
          </cell>
        </row>
      </sheetData>
      <sheetData sheetId="18973">
        <row r="9">
          <cell r="A9" t="str">
            <v>A</v>
          </cell>
        </row>
      </sheetData>
      <sheetData sheetId="18974">
        <row r="9">
          <cell r="A9" t="str">
            <v>A</v>
          </cell>
        </row>
      </sheetData>
      <sheetData sheetId="18975">
        <row r="9">
          <cell r="A9" t="str">
            <v>A</v>
          </cell>
        </row>
      </sheetData>
      <sheetData sheetId="18976">
        <row r="9">
          <cell r="A9" t="str">
            <v>A</v>
          </cell>
        </row>
      </sheetData>
      <sheetData sheetId="18977">
        <row r="9">
          <cell r="A9" t="str">
            <v>A</v>
          </cell>
        </row>
      </sheetData>
      <sheetData sheetId="18978">
        <row r="9">
          <cell r="A9" t="str">
            <v>A</v>
          </cell>
        </row>
      </sheetData>
      <sheetData sheetId="18979">
        <row r="9">
          <cell r="A9" t="str">
            <v>A</v>
          </cell>
        </row>
      </sheetData>
      <sheetData sheetId="18980">
        <row r="9">
          <cell r="A9" t="str">
            <v>A</v>
          </cell>
        </row>
      </sheetData>
      <sheetData sheetId="18981">
        <row r="9">
          <cell r="A9" t="str">
            <v>A</v>
          </cell>
        </row>
      </sheetData>
      <sheetData sheetId="18982">
        <row r="9">
          <cell r="A9" t="str">
            <v>A</v>
          </cell>
        </row>
      </sheetData>
      <sheetData sheetId="18983">
        <row r="9">
          <cell r="A9" t="str">
            <v>A</v>
          </cell>
        </row>
      </sheetData>
      <sheetData sheetId="18984">
        <row r="9">
          <cell r="A9" t="str">
            <v>A</v>
          </cell>
        </row>
      </sheetData>
      <sheetData sheetId="18985">
        <row r="9">
          <cell r="A9" t="str">
            <v>A</v>
          </cell>
        </row>
      </sheetData>
      <sheetData sheetId="18986">
        <row r="9">
          <cell r="A9" t="str">
            <v>A</v>
          </cell>
        </row>
      </sheetData>
      <sheetData sheetId="18987">
        <row r="9">
          <cell r="A9" t="str">
            <v>A</v>
          </cell>
        </row>
      </sheetData>
      <sheetData sheetId="18988">
        <row r="9">
          <cell r="A9" t="str">
            <v>A</v>
          </cell>
        </row>
      </sheetData>
      <sheetData sheetId="18989">
        <row r="9">
          <cell r="A9" t="str">
            <v>A</v>
          </cell>
        </row>
      </sheetData>
      <sheetData sheetId="18990">
        <row r="9">
          <cell r="A9" t="str">
            <v>A</v>
          </cell>
        </row>
      </sheetData>
      <sheetData sheetId="18991">
        <row r="9">
          <cell r="A9" t="str">
            <v>A</v>
          </cell>
        </row>
      </sheetData>
      <sheetData sheetId="18992">
        <row r="9">
          <cell r="A9" t="str">
            <v>A</v>
          </cell>
        </row>
      </sheetData>
      <sheetData sheetId="18993">
        <row r="9">
          <cell r="A9" t="str">
            <v>A</v>
          </cell>
        </row>
      </sheetData>
      <sheetData sheetId="18994">
        <row r="9">
          <cell r="A9" t="str">
            <v>A</v>
          </cell>
        </row>
      </sheetData>
      <sheetData sheetId="18995">
        <row r="9">
          <cell r="A9" t="str">
            <v>A</v>
          </cell>
        </row>
      </sheetData>
      <sheetData sheetId="18996">
        <row r="9">
          <cell r="A9" t="str">
            <v>A</v>
          </cell>
        </row>
      </sheetData>
      <sheetData sheetId="18997">
        <row r="9">
          <cell r="A9" t="str">
            <v>A</v>
          </cell>
        </row>
      </sheetData>
      <sheetData sheetId="18998">
        <row r="9">
          <cell r="A9" t="str">
            <v>A</v>
          </cell>
        </row>
      </sheetData>
      <sheetData sheetId="18999">
        <row r="9">
          <cell r="A9" t="str">
            <v>A</v>
          </cell>
        </row>
      </sheetData>
      <sheetData sheetId="19000">
        <row r="9">
          <cell r="A9" t="str">
            <v>A</v>
          </cell>
        </row>
      </sheetData>
      <sheetData sheetId="19001">
        <row r="9">
          <cell r="A9" t="str">
            <v>A</v>
          </cell>
        </row>
      </sheetData>
      <sheetData sheetId="19002">
        <row r="9">
          <cell r="A9" t="str">
            <v>A</v>
          </cell>
        </row>
      </sheetData>
      <sheetData sheetId="19003">
        <row r="9">
          <cell r="A9" t="str">
            <v>A</v>
          </cell>
        </row>
      </sheetData>
      <sheetData sheetId="19004">
        <row r="9">
          <cell r="A9" t="str">
            <v>A</v>
          </cell>
        </row>
      </sheetData>
      <sheetData sheetId="19005">
        <row r="9">
          <cell r="A9" t="str">
            <v>A</v>
          </cell>
        </row>
      </sheetData>
      <sheetData sheetId="19006">
        <row r="9">
          <cell r="A9" t="str">
            <v>A</v>
          </cell>
        </row>
      </sheetData>
      <sheetData sheetId="19007">
        <row r="9">
          <cell r="A9" t="str">
            <v>A</v>
          </cell>
        </row>
      </sheetData>
      <sheetData sheetId="19008">
        <row r="9">
          <cell r="A9" t="str">
            <v>A</v>
          </cell>
        </row>
      </sheetData>
      <sheetData sheetId="19009">
        <row r="9">
          <cell r="A9" t="str">
            <v>A</v>
          </cell>
        </row>
      </sheetData>
      <sheetData sheetId="19010">
        <row r="9">
          <cell r="A9" t="str">
            <v>A</v>
          </cell>
        </row>
      </sheetData>
      <sheetData sheetId="19011">
        <row r="9">
          <cell r="A9" t="str">
            <v>A</v>
          </cell>
        </row>
      </sheetData>
      <sheetData sheetId="19012">
        <row r="9">
          <cell r="A9" t="str">
            <v>A</v>
          </cell>
        </row>
      </sheetData>
      <sheetData sheetId="19013">
        <row r="9">
          <cell r="A9" t="str">
            <v>A</v>
          </cell>
        </row>
      </sheetData>
      <sheetData sheetId="19014">
        <row r="9">
          <cell r="A9" t="str">
            <v>A</v>
          </cell>
        </row>
      </sheetData>
      <sheetData sheetId="19015">
        <row r="9">
          <cell r="A9" t="str">
            <v>A</v>
          </cell>
        </row>
      </sheetData>
      <sheetData sheetId="19016">
        <row r="9">
          <cell r="A9" t="str">
            <v>A</v>
          </cell>
        </row>
      </sheetData>
      <sheetData sheetId="19017">
        <row r="9">
          <cell r="A9" t="str">
            <v>A</v>
          </cell>
        </row>
      </sheetData>
      <sheetData sheetId="19018" refreshError="1"/>
      <sheetData sheetId="19019" refreshError="1"/>
      <sheetData sheetId="19020">
        <row r="9">
          <cell r="A9" t="str">
            <v>A</v>
          </cell>
        </row>
      </sheetData>
      <sheetData sheetId="19021">
        <row r="9">
          <cell r="A9" t="str">
            <v>A</v>
          </cell>
        </row>
      </sheetData>
      <sheetData sheetId="19022">
        <row r="9">
          <cell r="A9" t="str">
            <v>A</v>
          </cell>
        </row>
      </sheetData>
      <sheetData sheetId="19023">
        <row r="9">
          <cell r="A9" t="str">
            <v>A</v>
          </cell>
        </row>
      </sheetData>
      <sheetData sheetId="19024">
        <row r="9">
          <cell r="A9" t="str">
            <v>A</v>
          </cell>
        </row>
      </sheetData>
      <sheetData sheetId="19025">
        <row r="9">
          <cell r="A9" t="str">
            <v>A</v>
          </cell>
        </row>
      </sheetData>
      <sheetData sheetId="19026">
        <row r="9">
          <cell r="A9" t="str">
            <v>A</v>
          </cell>
        </row>
      </sheetData>
      <sheetData sheetId="19027">
        <row r="9">
          <cell r="A9" t="str">
            <v>A</v>
          </cell>
        </row>
      </sheetData>
      <sheetData sheetId="19028">
        <row r="9">
          <cell r="A9" t="str">
            <v>A</v>
          </cell>
        </row>
      </sheetData>
      <sheetData sheetId="19029">
        <row r="9">
          <cell r="A9" t="str">
            <v>A</v>
          </cell>
        </row>
      </sheetData>
      <sheetData sheetId="19030">
        <row r="9">
          <cell r="A9" t="str">
            <v>A</v>
          </cell>
        </row>
      </sheetData>
      <sheetData sheetId="19031">
        <row r="9">
          <cell r="A9" t="str">
            <v>A</v>
          </cell>
        </row>
      </sheetData>
      <sheetData sheetId="19032">
        <row r="9">
          <cell r="A9" t="str">
            <v>A</v>
          </cell>
        </row>
      </sheetData>
      <sheetData sheetId="19033">
        <row r="9">
          <cell r="A9" t="str">
            <v>A</v>
          </cell>
        </row>
      </sheetData>
      <sheetData sheetId="19034">
        <row r="9">
          <cell r="A9" t="str">
            <v>A</v>
          </cell>
        </row>
      </sheetData>
      <sheetData sheetId="19035">
        <row r="9">
          <cell r="A9" t="str">
            <v>A</v>
          </cell>
        </row>
      </sheetData>
      <sheetData sheetId="19036">
        <row r="9">
          <cell r="A9" t="str">
            <v>A</v>
          </cell>
        </row>
      </sheetData>
      <sheetData sheetId="19037">
        <row r="9">
          <cell r="A9" t="str">
            <v>A</v>
          </cell>
        </row>
      </sheetData>
      <sheetData sheetId="19038">
        <row r="9">
          <cell r="A9" t="str">
            <v>A</v>
          </cell>
        </row>
      </sheetData>
      <sheetData sheetId="19039">
        <row r="9">
          <cell r="A9" t="str">
            <v>A</v>
          </cell>
        </row>
      </sheetData>
      <sheetData sheetId="19040">
        <row r="9">
          <cell r="A9" t="str">
            <v>A</v>
          </cell>
        </row>
      </sheetData>
      <sheetData sheetId="19041">
        <row r="9">
          <cell r="A9" t="str">
            <v>A</v>
          </cell>
        </row>
      </sheetData>
      <sheetData sheetId="19042">
        <row r="9">
          <cell r="A9" t="str">
            <v>A</v>
          </cell>
        </row>
      </sheetData>
      <sheetData sheetId="19043">
        <row r="9">
          <cell r="A9" t="str">
            <v>A</v>
          </cell>
        </row>
      </sheetData>
      <sheetData sheetId="19044">
        <row r="9">
          <cell r="A9" t="str">
            <v>A</v>
          </cell>
        </row>
      </sheetData>
      <sheetData sheetId="19045">
        <row r="9">
          <cell r="A9" t="str">
            <v>A</v>
          </cell>
        </row>
      </sheetData>
      <sheetData sheetId="19046">
        <row r="9">
          <cell r="A9" t="str">
            <v>A</v>
          </cell>
        </row>
      </sheetData>
      <sheetData sheetId="19047">
        <row r="9">
          <cell r="A9" t="str">
            <v>A</v>
          </cell>
        </row>
      </sheetData>
      <sheetData sheetId="19048">
        <row r="9">
          <cell r="A9" t="str">
            <v>A</v>
          </cell>
        </row>
      </sheetData>
      <sheetData sheetId="19049">
        <row r="9">
          <cell r="A9" t="str">
            <v>A</v>
          </cell>
        </row>
      </sheetData>
      <sheetData sheetId="19050">
        <row r="9">
          <cell r="A9" t="str">
            <v>A</v>
          </cell>
        </row>
      </sheetData>
      <sheetData sheetId="19051">
        <row r="9">
          <cell r="A9" t="str">
            <v>A</v>
          </cell>
        </row>
      </sheetData>
      <sheetData sheetId="19052">
        <row r="9">
          <cell r="A9" t="str">
            <v>A</v>
          </cell>
        </row>
      </sheetData>
      <sheetData sheetId="19053">
        <row r="9">
          <cell r="A9" t="str">
            <v>A</v>
          </cell>
        </row>
      </sheetData>
      <sheetData sheetId="19054">
        <row r="9">
          <cell r="A9" t="str">
            <v>A</v>
          </cell>
        </row>
      </sheetData>
      <sheetData sheetId="19055">
        <row r="9">
          <cell r="A9" t="str">
            <v>A</v>
          </cell>
        </row>
      </sheetData>
      <sheetData sheetId="19056">
        <row r="9">
          <cell r="A9" t="str">
            <v>A</v>
          </cell>
        </row>
      </sheetData>
      <sheetData sheetId="19057">
        <row r="9">
          <cell r="A9" t="str">
            <v>A</v>
          </cell>
        </row>
      </sheetData>
      <sheetData sheetId="19058">
        <row r="9">
          <cell r="A9" t="str">
            <v>A</v>
          </cell>
        </row>
      </sheetData>
      <sheetData sheetId="19059">
        <row r="9">
          <cell r="A9" t="str">
            <v>A</v>
          </cell>
        </row>
      </sheetData>
      <sheetData sheetId="19060">
        <row r="9">
          <cell r="A9" t="str">
            <v>A</v>
          </cell>
        </row>
      </sheetData>
      <sheetData sheetId="19061">
        <row r="9">
          <cell r="A9" t="str">
            <v>A</v>
          </cell>
        </row>
      </sheetData>
      <sheetData sheetId="19062">
        <row r="9">
          <cell r="A9" t="str">
            <v>A</v>
          </cell>
        </row>
      </sheetData>
      <sheetData sheetId="19063">
        <row r="9">
          <cell r="A9" t="str">
            <v>A</v>
          </cell>
        </row>
      </sheetData>
      <sheetData sheetId="19064">
        <row r="9">
          <cell r="A9" t="str">
            <v>A</v>
          </cell>
        </row>
      </sheetData>
      <sheetData sheetId="19065">
        <row r="9">
          <cell r="A9" t="str">
            <v>A</v>
          </cell>
        </row>
      </sheetData>
      <sheetData sheetId="19066">
        <row r="9">
          <cell r="A9" t="str">
            <v>A</v>
          </cell>
        </row>
      </sheetData>
      <sheetData sheetId="19067">
        <row r="9">
          <cell r="A9" t="str">
            <v>A</v>
          </cell>
        </row>
      </sheetData>
      <sheetData sheetId="19068">
        <row r="9">
          <cell r="A9" t="str">
            <v>A</v>
          </cell>
        </row>
      </sheetData>
      <sheetData sheetId="19069">
        <row r="9">
          <cell r="A9" t="str">
            <v>A</v>
          </cell>
        </row>
      </sheetData>
      <sheetData sheetId="19070">
        <row r="9">
          <cell r="A9" t="str">
            <v>A</v>
          </cell>
        </row>
      </sheetData>
      <sheetData sheetId="19071">
        <row r="9">
          <cell r="A9" t="str">
            <v>A</v>
          </cell>
        </row>
      </sheetData>
      <sheetData sheetId="19072">
        <row r="9">
          <cell r="A9" t="str">
            <v>A</v>
          </cell>
        </row>
      </sheetData>
      <sheetData sheetId="19073">
        <row r="9">
          <cell r="A9" t="str">
            <v>A</v>
          </cell>
        </row>
      </sheetData>
      <sheetData sheetId="19074">
        <row r="9">
          <cell r="A9" t="str">
            <v>A</v>
          </cell>
        </row>
      </sheetData>
      <sheetData sheetId="19075">
        <row r="9">
          <cell r="A9" t="str">
            <v>A</v>
          </cell>
        </row>
      </sheetData>
      <sheetData sheetId="19076">
        <row r="9">
          <cell r="A9" t="str">
            <v>A</v>
          </cell>
        </row>
      </sheetData>
      <sheetData sheetId="19077">
        <row r="9">
          <cell r="A9" t="str">
            <v>A</v>
          </cell>
        </row>
      </sheetData>
      <sheetData sheetId="19078">
        <row r="9">
          <cell r="A9" t="str">
            <v>A</v>
          </cell>
        </row>
      </sheetData>
      <sheetData sheetId="19079">
        <row r="9">
          <cell r="A9" t="str">
            <v>A</v>
          </cell>
        </row>
      </sheetData>
      <sheetData sheetId="19080">
        <row r="9">
          <cell r="A9" t="str">
            <v>A</v>
          </cell>
        </row>
      </sheetData>
      <sheetData sheetId="19081">
        <row r="9">
          <cell r="A9" t="str">
            <v>A</v>
          </cell>
        </row>
      </sheetData>
      <sheetData sheetId="19082">
        <row r="9">
          <cell r="A9" t="str">
            <v>A</v>
          </cell>
        </row>
      </sheetData>
      <sheetData sheetId="19083">
        <row r="9">
          <cell r="A9" t="str">
            <v>A</v>
          </cell>
        </row>
      </sheetData>
      <sheetData sheetId="19084">
        <row r="9">
          <cell r="A9" t="str">
            <v>A</v>
          </cell>
        </row>
      </sheetData>
      <sheetData sheetId="19085">
        <row r="9">
          <cell r="A9" t="str">
            <v>A</v>
          </cell>
        </row>
      </sheetData>
      <sheetData sheetId="19086">
        <row r="9">
          <cell r="A9" t="str">
            <v>A</v>
          </cell>
        </row>
      </sheetData>
      <sheetData sheetId="19087">
        <row r="9">
          <cell r="A9" t="str">
            <v>A</v>
          </cell>
        </row>
      </sheetData>
      <sheetData sheetId="19088">
        <row r="9">
          <cell r="A9" t="str">
            <v>A</v>
          </cell>
        </row>
      </sheetData>
      <sheetData sheetId="19089">
        <row r="9">
          <cell r="A9" t="str">
            <v>A</v>
          </cell>
        </row>
      </sheetData>
      <sheetData sheetId="19090">
        <row r="9">
          <cell r="A9" t="str">
            <v>A</v>
          </cell>
        </row>
      </sheetData>
      <sheetData sheetId="19091">
        <row r="9">
          <cell r="A9" t="str">
            <v>A</v>
          </cell>
        </row>
      </sheetData>
      <sheetData sheetId="19092">
        <row r="9">
          <cell r="A9" t="str">
            <v>A</v>
          </cell>
        </row>
      </sheetData>
      <sheetData sheetId="19093">
        <row r="9">
          <cell r="A9" t="str">
            <v>A</v>
          </cell>
        </row>
      </sheetData>
      <sheetData sheetId="19094">
        <row r="9">
          <cell r="A9" t="str">
            <v>A</v>
          </cell>
        </row>
      </sheetData>
      <sheetData sheetId="19095">
        <row r="9">
          <cell r="A9" t="str">
            <v>A</v>
          </cell>
        </row>
      </sheetData>
      <sheetData sheetId="19096">
        <row r="9">
          <cell r="A9" t="str">
            <v>A</v>
          </cell>
        </row>
      </sheetData>
      <sheetData sheetId="19097">
        <row r="9">
          <cell r="A9" t="str">
            <v>A</v>
          </cell>
        </row>
      </sheetData>
      <sheetData sheetId="19098">
        <row r="9">
          <cell r="A9" t="str">
            <v>A</v>
          </cell>
        </row>
      </sheetData>
      <sheetData sheetId="19099">
        <row r="9">
          <cell r="A9" t="str">
            <v>A</v>
          </cell>
        </row>
      </sheetData>
      <sheetData sheetId="19100">
        <row r="9">
          <cell r="A9" t="str">
            <v>A</v>
          </cell>
        </row>
      </sheetData>
      <sheetData sheetId="19101">
        <row r="9">
          <cell r="A9" t="str">
            <v>A</v>
          </cell>
        </row>
      </sheetData>
      <sheetData sheetId="19102">
        <row r="9">
          <cell r="A9" t="str">
            <v>A</v>
          </cell>
        </row>
      </sheetData>
      <sheetData sheetId="19103">
        <row r="9">
          <cell r="A9" t="str">
            <v>A</v>
          </cell>
        </row>
      </sheetData>
      <sheetData sheetId="19104">
        <row r="9">
          <cell r="A9" t="str">
            <v>A</v>
          </cell>
        </row>
      </sheetData>
      <sheetData sheetId="19105">
        <row r="9">
          <cell r="A9" t="str">
            <v>A</v>
          </cell>
        </row>
      </sheetData>
      <sheetData sheetId="19106">
        <row r="9">
          <cell r="A9" t="str">
            <v>A</v>
          </cell>
        </row>
      </sheetData>
      <sheetData sheetId="19107">
        <row r="9">
          <cell r="A9" t="str">
            <v>A</v>
          </cell>
        </row>
      </sheetData>
      <sheetData sheetId="19108">
        <row r="9">
          <cell r="A9" t="str">
            <v>A</v>
          </cell>
        </row>
      </sheetData>
      <sheetData sheetId="19109">
        <row r="9">
          <cell r="A9" t="str">
            <v>A</v>
          </cell>
        </row>
      </sheetData>
      <sheetData sheetId="19110">
        <row r="9">
          <cell r="A9" t="str">
            <v>A</v>
          </cell>
        </row>
      </sheetData>
      <sheetData sheetId="19111">
        <row r="9">
          <cell r="A9" t="str">
            <v>A</v>
          </cell>
        </row>
      </sheetData>
      <sheetData sheetId="19112">
        <row r="9">
          <cell r="A9" t="str">
            <v>A</v>
          </cell>
        </row>
      </sheetData>
      <sheetData sheetId="19113">
        <row r="9">
          <cell r="A9" t="str">
            <v>A</v>
          </cell>
        </row>
      </sheetData>
      <sheetData sheetId="19114">
        <row r="9">
          <cell r="A9" t="str">
            <v>A</v>
          </cell>
        </row>
      </sheetData>
      <sheetData sheetId="19115">
        <row r="9">
          <cell r="A9" t="str">
            <v>A</v>
          </cell>
        </row>
      </sheetData>
      <sheetData sheetId="19116">
        <row r="9">
          <cell r="A9" t="str">
            <v>A</v>
          </cell>
        </row>
      </sheetData>
      <sheetData sheetId="19117">
        <row r="9">
          <cell r="A9" t="str">
            <v>A</v>
          </cell>
        </row>
      </sheetData>
      <sheetData sheetId="19118">
        <row r="9">
          <cell r="A9" t="str">
            <v>A</v>
          </cell>
        </row>
      </sheetData>
      <sheetData sheetId="19119">
        <row r="9">
          <cell r="A9" t="str">
            <v>A</v>
          </cell>
        </row>
      </sheetData>
      <sheetData sheetId="19120">
        <row r="9">
          <cell r="A9" t="str">
            <v>A</v>
          </cell>
        </row>
      </sheetData>
      <sheetData sheetId="19121">
        <row r="9">
          <cell r="A9" t="str">
            <v>A</v>
          </cell>
        </row>
      </sheetData>
      <sheetData sheetId="19122">
        <row r="9">
          <cell r="A9" t="str">
            <v>A</v>
          </cell>
        </row>
      </sheetData>
      <sheetData sheetId="19123">
        <row r="9">
          <cell r="A9" t="str">
            <v>A</v>
          </cell>
        </row>
      </sheetData>
      <sheetData sheetId="19124">
        <row r="9">
          <cell r="A9" t="str">
            <v>A</v>
          </cell>
        </row>
      </sheetData>
      <sheetData sheetId="19125">
        <row r="9">
          <cell r="A9" t="str">
            <v>A</v>
          </cell>
        </row>
      </sheetData>
      <sheetData sheetId="19126">
        <row r="9">
          <cell r="A9" t="str">
            <v>A</v>
          </cell>
        </row>
      </sheetData>
      <sheetData sheetId="19127">
        <row r="9">
          <cell r="A9" t="str">
            <v>A</v>
          </cell>
        </row>
      </sheetData>
      <sheetData sheetId="19128">
        <row r="9">
          <cell r="A9" t="str">
            <v>A</v>
          </cell>
        </row>
      </sheetData>
      <sheetData sheetId="19129">
        <row r="9">
          <cell r="A9" t="str">
            <v>A</v>
          </cell>
        </row>
      </sheetData>
      <sheetData sheetId="19130">
        <row r="9">
          <cell r="A9" t="str">
            <v>A</v>
          </cell>
        </row>
      </sheetData>
      <sheetData sheetId="19131">
        <row r="9">
          <cell r="A9" t="str">
            <v>A</v>
          </cell>
        </row>
      </sheetData>
      <sheetData sheetId="19132">
        <row r="9">
          <cell r="A9" t="str">
            <v>A</v>
          </cell>
        </row>
      </sheetData>
      <sheetData sheetId="19133">
        <row r="9">
          <cell r="A9" t="str">
            <v>A</v>
          </cell>
        </row>
      </sheetData>
      <sheetData sheetId="19134">
        <row r="9">
          <cell r="A9" t="str">
            <v>A</v>
          </cell>
        </row>
      </sheetData>
      <sheetData sheetId="19135">
        <row r="9">
          <cell r="A9" t="str">
            <v>A</v>
          </cell>
        </row>
      </sheetData>
      <sheetData sheetId="19136">
        <row r="9">
          <cell r="A9" t="str">
            <v>A</v>
          </cell>
        </row>
      </sheetData>
      <sheetData sheetId="19137">
        <row r="9">
          <cell r="A9" t="str">
            <v>A</v>
          </cell>
        </row>
      </sheetData>
      <sheetData sheetId="19138">
        <row r="9">
          <cell r="A9" t="str">
            <v>A</v>
          </cell>
        </row>
      </sheetData>
      <sheetData sheetId="19139">
        <row r="9">
          <cell r="A9" t="str">
            <v>A</v>
          </cell>
        </row>
      </sheetData>
      <sheetData sheetId="19140">
        <row r="9">
          <cell r="A9" t="str">
            <v>A</v>
          </cell>
        </row>
      </sheetData>
      <sheetData sheetId="19141">
        <row r="9">
          <cell r="A9" t="str">
            <v>A</v>
          </cell>
        </row>
      </sheetData>
      <sheetData sheetId="19142">
        <row r="9">
          <cell r="A9" t="str">
            <v>A</v>
          </cell>
        </row>
      </sheetData>
      <sheetData sheetId="19143">
        <row r="9">
          <cell r="A9" t="str">
            <v>A</v>
          </cell>
        </row>
      </sheetData>
      <sheetData sheetId="19144">
        <row r="9">
          <cell r="A9" t="str">
            <v>A</v>
          </cell>
        </row>
      </sheetData>
      <sheetData sheetId="19145">
        <row r="9">
          <cell r="A9" t="str">
            <v>A</v>
          </cell>
        </row>
      </sheetData>
      <sheetData sheetId="19146">
        <row r="9">
          <cell r="A9" t="str">
            <v>A</v>
          </cell>
        </row>
      </sheetData>
      <sheetData sheetId="19147">
        <row r="9">
          <cell r="A9" t="str">
            <v>A</v>
          </cell>
        </row>
      </sheetData>
      <sheetData sheetId="19148">
        <row r="9">
          <cell r="A9" t="str">
            <v>A</v>
          </cell>
        </row>
      </sheetData>
      <sheetData sheetId="19149">
        <row r="9">
          <cell r="A9" t="str">
            <v>A</v>
          </cell>
        </row>
      </sheetData>
      <sheetData sheetId="19150">
        <row r="9">
          <cell r="A9" t="str">
            <v>A</v>
          </cell>
        </row>
      </sheetData>
      <sheetData sheetId="19151">
        <row r="9">
          <cell r="A9" t="str">
            <v>A</v>
          </cell>
        </row>
      </sheetData>
      <sheetData sheetId="19152">
        <row r="9">
          <cell r="A9" t="str">
            <v>A</v>
          </cell>
        </row>
      </sheetData>
      <sheetData sheetId="19153">
        <row r="9">
          <cell r="A9" t="str">
            <v>A</v>
          </cell>
        </row>
      </sheetData>
      <sheetData sheetId="19154">
        <row r="9">
          <cell r="A9" t="str">
            <v>A</v>
          </cell>
        </row>
      </sheetData>
      <sheetData sheetId="19155">
        <row r="9">
          <cell r="A9" t="str">
            <v>A</v>
          </cell>
        </row>
      </sheetData>
      <sheetData sheetId="19156">
        <row r="9">
          <cell r="A9" t="str">
            <v>A</v>
          </cell>
        </row>
      </sheetData>
      <sheetData sheetId="19157">
        <row r="9">
          <cell r="A9" t="str">
            <v>A</v>
          </cell>
        </row>
      </sheetData>
      <sheetData sheetId="19158">
        <row r="9">
          <cell r="A9" t="str">
            <v>A</v>
          </cell>
        </row>
      </sheetData>
      <sheetData sheetId="19159">
        <row r="9">
          <cell r="A9" t="str">
            <v>A</v>
          </cell>
        </row>
      </sheetData>
      <sheetData sheetId="19160">
        <row r="9">
          <cell r="A9" t="str">
            <v>A</v>
          </cell>
        </row>
      </sheetData>
      <sheetData sheetId="19161">
        <row r="9">
          <cell r="A9" t="str">
            <v>A</v>
          </cell>
        </row>
      </sheetData>
      <sheetData sheetId="19162">
        <row r="9">
          <cell r="A9" t="str">
            <v>A</v>
          </cell>
        </row>
      </sheetData>
      <sheetData sheetId="19163">
        <row r="9">
          <cell r="A9" t="str">
            <v>A</v>
          </cell>
        </row>
      </sheetData>
      <sheetData sheetId="19164">
        <row r="9">
          <cell r="A9" t="str">
            <v>A</v>
          </cell>
        </row>
      </sheetData>
      <sheetData sheetId="19165">
        <row r="9">
          <cell r="A9" t="str">
            <v>A</v>
          </cell>
        </row>
      </sheetData>
      <sheetData sheetId="19166">
        <row r="9">
          <cell r="A9" t="str">
            <v>A</v>
          </cell>
        </row>
      </sheetData>
      <sheetData sheetId="19167">
        <row r="9">
          <cell r="A9" t="str">
            <v>A</v>
          </cell>
        </row>
      </sheetData>
      <sheetData sheetId="19168">
        <row r="9">
          <cell r="A9" t="str">
            <v>A</v>
          </cell>
        </row>
      </sheetData>
      <sheetData sheetId="19169">
        <row r="9">
          <cell r="A9" t="str">
            <v>A</v>
          </cell>
        </row>
      </sheetData>
      <sheetData sheetId="19170">
        <row r="9">
          <cell r="A9" t="str">
            <v>A</v>
          </cell>
        </row>
      </sheetData>
      <sheetData sheetId="19171">
        <row r="9">
          <cell r="A9" t="str">
            <v>A</v>
          </cell>
        </row>
      </sheetData>
      <sheetData sheetId="19172">
        <row r="9">
          <cell r="A9" t="str">
            <v>A</v>
          </cell>
        </row>
      </sheetData>
      <sheetData sheetId="19173">
        <row r="9">
          <cell r="A9" t="str">
            <v>A</v>
          </cell>
        </row>
      </sheetData>
      <sheetData sheetId="19174">
        <row r="9">
          <cell r="A9" t="str">
            <v>A</v>
          </cell>
        </row>
      </sheetData>
      <sheetData sheetId="19175">
        <row r="9">
          <cell r="A9" t="str">
            <v>A</v>
          </cell>
        </row>
      </sheetData>
      <sheetData sheetId="19176">
        <row r="9">
          <cell r="A9" t="str">
            <v>A</v>
          </cell>
        </row>
      </sheetData>
      <sheetData sheetId="19177">
        <row r="9">
          <cell r="A9" t="str">
            <v>A</v>
          </cell>
        </row>
      </sheetData>
      <sheetData sheetId="19178">
        <row r="9">
          <cell r="A9" t="str">
            <v>A</v>
          </cell>
        </row>
      </sheetData>
      <sheetData sheetId="19179">
        <row r="9">
          <cell r="A9" t="str">
            <v>A</v>
          </cell>
        </row>
      </sheetData>
      <sheetData sheetId="19180">
        <row r="9">
          <cell r="A9" t="str">
            <v>A</v>
          </cell>
        </row>
      </sheetData>
      <sheetData sheetId="19181">
        <row r="9">
          <cell r="A9" t="str">
            <v>A</v>
          </cell>
        </row>
      </sheetData>
      <sheetData sheetId="19182">
        <row r="9">
          <cell r="A9" t="str">
            <v>A</v>
          </cell>
        </row>
      </sheetData>
      <sheetData sheetId="19183">
        <row r="9">
          <cell r="A9" t="str">
            <v>A</v>
          </cell>
        </row>
      </sheetData>
      <sheetData sheetId="19184">
        <row r="9">
          <cell r="A9" t="str">
            <v>A</v>
          </cell>
        </row>
      </sheetData>
      <sheetData sheetId="19185">
        <row r="9">
          <cell r="A9" t="str">
            <v>A</v>
          </cell>
        </row>
      </sheetData>
      <sheetData sheetId="19186">
        <row r="9">
          <cell r="A9" t="str">
            <v>A</v>
          </cell>
        </row>
      </sheetData>
      <sheetData sheetId="19187">
        <row r="9">
          <cell r="A9" t="str">
            <v>A</v>
          </cell>
        </row>
      </sheetData>
      <sheetData sheetId="19188">
        <row r="9">
          <cell r="A9" t="str">
            <v>A</v>
          </cell>
        </row>
      </sheetData>
      <sheetData sheetId="19189">
        <row r="9">
          <cell r="A9" t="str">
            <v>A</v>
          </cell>
        </row>
      </sheetData>
      <sheetData sheetId="19190">
        <row r="9">
          <cell r="A9" t="str">
            <v>A</v>
          </cell>
        </row>
      </sheetData>
      <sheetData sheetId="19191">
        <row r="9">
          <cell r="A9" t="str">
            <v>A</v>
          </cell>
        </row>
      </sheetData>
      <sheetData sheetId="19192">
        <row r="9">
          <cell r="A9" t="str">
            <v>A</v>
          </cell>
        </row>
      </sheetData>
      <sheetData sheetId="19193">
        <row r="9">
          <cell r="A9" t="str">
            <v>A</v>
          </cell>
        </row>
      </sheetData>
      <sheetData sheetId="19194">
        <row r="9">
          <cell r="A9" t="str">
            <v>A</v>
          </cell>
        </row>
      </sheetData>
      <sheetData sheetId="19195">
        <row r="9">
          <cell r="A9" t="str">
            <v>A</v>
          </cell>
        </row>
      </sheetData>
      <sheetData sheetId="19196">
        <row r="9">
          <cell r="A9" t="str">
            <v>A</v>
          </cell>
        </row>
      </sheetData>
      <sheetData sheetId="19197">
        <row r="9">
          <cell r="A9" t="str">
            <v>A</v>
          </cell>
        </row>
      </sheetData>
      <sheetData sheetId="19198">
        <row r="9">
          <cell r="A9" t="str">
            <v>A</v>
          </cell>
        </row>
      </sheetData>
      <sheetData sheetId="19199">
        <row r="9">
          <cell r="A9" t="str">
            <v>A</v>
          </cell>
        </row>
      </sheetData>
      <sheetData sheetId="19200">
        <row r="9">
          <cell r="A9" t="str">
            <v>A</v>
          </cell>
        </row>
      </sheetData>
      <sheetData sheetId="19201">
        <row r="9">
          <cell r="A9" t="str">
            <v>A</v>
          </cell>
        </row>
      </sheetData>
      <sheetData sheetId="19202">
        <row r="9">
          <cell r="A9" t="str">
            <v>A</v>
          </cell>
        </row>
      </sheetData>
      <sheetData sheetId="19203">
        <row r="9">
          <cell r="A9" t="str">
            <v>A</v>
          </cell>
        </row>
      </sheetData>
      <sheetData sheetId="19204">
        <row r="9">
          <cell r="A9" t="str">
            <v>A</v>
          </cell>
        </row>
      </sheetData>
      <sheetData sheetId="19205">
        <row r="9">
          <cell r="A9" t="str">
            <v>A</v>
          </cell>
        </row>
      </sheetData>
      <sheetData sheetId="19206">
        <row r="9">
          <cell r="A9" t="str">
            <v>A</v>
          </cell>
        </row>
      </sheetData>
      <sheetData sheetId="19207">
        <row r="9">
          <cell r="A9" t="str">
            <v>A</v>
          </cell>
        </row>
      </sheetData>
      <sheetData sheetId="19208">
        <row r="9">
          <cell r="A9" t="str">
            <v>A</v>
          </cell>
        </row>
      </sheetData>
      <sheetData sheetId="19209">
        <row r="9">
          <cell r="A9" t="str">
            <v>A</v>
          </cell>
        </row>
      </sheetData>
      <sheetData sheetId="19210">
        <row r="9">
          <cell r="A9" t="str">
            <v>A</v>
          </cell>
        </row>
      </sheetData>
      <sheetData sheetId="19211">
        <row r="9">
          <cell r="A9" t="str">
            <v>A</v>
          </cell>
        </row>
      </sheetData>
      <sheetData sheetId="19212">
        <row r="9">
          <cell r="A9" t="str">
            <v>A</v>
          </cell>
        </row>
      </sheetData>
      <sheetData sheetId="19213">
        <row r="9">
          <cell r="A9" t="str">
            <v>A</v>
          </cell>
        </row>
      </sheetData>
      <sheetData sheetId="19214">
        <row r="9">
          <cell r="A9" t="str">
            <v>A</v>
          </cell>
        </row>
      </sheetData>
      <sheetData sheetId="19215">
        <row r="9">
          <cell r="A9" t="str">
            <v>A</v>
          </cell>
        </row>
      </sheetData>
      <sheetData sheetId="19216">
        <row r="9">
          <cell r="A9" t="str">
            <v>A</v>
          </cell>
        </row>
      </sheetData>
      <sheetData sheetId="19217">
        <row r="9">
          <cell r="A9" t="str">
            <v>A</v>
          </cell>
        </row>
      </sheetData>
      <sheetData sheetId="19218">
        <row r="9">
          <cell r="A9" t="str">
            <v>A</v>
          </cell>
        </row>
      </sheetData>
      <sheetData sheetId="19219">
        <row r="9">
          <cell r="A9" t="str">
            <v>A</v>
          </cell>
        </row>
      </sheetData>
      <sheetData sheetId="19220">
        <row r="9">
          <cell r="A9" t="str">
            <v>A</v>
          </cell>
        </row>
      </sheetData>
      <sheetData sheetId="19221">
        <row r="9">
          <cell r="A9" t="str">
            <v>A</v>
          </cell>
        </row>
      </sheetData>
      <sheetData sheetId="19222">
        <row r="9">
          <cell r="A9" t="str">
            <v>A</v>
          </cell>
        </row>
      </sheetData>
      <sheetData sheetId="19223">
        <row r="9">
          <cell r="A9" t="str">
            <v>A</v>
          </cell>
        </row>
      </sheetData>
      <sheetData sheetId="19224">
        <row r="9">
          <cell r="A9" t="str">
            <v>A</v>
          </cell>
        </row>
      </sheetData>
      <sheetData sheetId="19225">
        <row r="9">
          <cell r="A9" t="str">
            <v>A</v>
          </cell>
        </row>
      </sheetData>
      <sheetData sheetId="19226">
        <row r="9">
          <cell r="A9" t="str">
            <v>A</v>
          </cell>
        </row>
      </sheetData>
      <sheetData sheetId="19227">
        <row r="9">
          <cell r="A9" t="str">
            <v>A</v>
          </cell>
        </row>
      </sheetData>
      <sheetData sheetId="19228">
        <row r="9">
          <cell r="A9" t="str">
            <v>A</v>
          </cell>
        </row>
      </sheetData>
      <sheetData sheetId="19229">
        <row r="9">
          <cell r="A9" t="str">
            <v>A</v>
          </cell>
        </row>
      </sheetData>
      <sheetData sheetId="19230">
        <row r="9">
          <cell r="A9" t="str">
            <v>A</v>
          </cell>
        </row>
      </sheetData>
      <sheetData sheetId="19231">
        <row r="9">
          <cell r="A9" t="str">
            <v>A</v>
          </cell>
        </row>
      </sheetData>
      <sheetData sheetId="19232">
        <row r="9">
          <cell r="A9" t="str">
            <v>A</v>
          </cell>
        </row>
      </sheetData>
      <sheetData sheetId="19233">
        <row r="9">
          <cell r="A9" t="str">
            <v>A</v>
          </cell>
        </row>
      </sheetData>
      <sheetData sheetId="19234">
        <row r="9">
          <cell r="A9" t="str">
            <v>A</v>
          </cell>
        </row>
      </sheetData>
      <sheetData sheetId="19235">
        <row r="9">
          <cell r="A9" t="str">
            <v>A</v>
          </cell>
        </row>
      </sheetData>
      <sheetData sheetId="19236">
        <row r="9">
          <cell r="A9" t="str">
            <v>A</v>
          </cell>
        </row>
      </sheetData>
      <sheetData sheetId="19237">
        <row r="9">
          <cell r="A9" t="str">
            <v>A</v>
          </cell>
        </row>
      </sheetData>
      <sheetData sheetId="19238">
        <row r="9">
          <cell r="A9" t="str">
            <v>A</v>
          </cell>
        </row>
      </sheetData>
      <sheetData sheetId="19239">
        <row r="9">
          <cell r="A9" t="str">
            <v>A</v>
          </cell>
        </row>
      </sheetData>
      <sheetData sheetId="19240">
        <row r="9">
          <cell r="A9" t="str">
            <v>A</v>
          </cell>
        </row>
      </sheetData>
      <sheetData sheetId="19241">
        <row r="9">
          <cell r="A9" t="str">
            <v>A</v>
          </cell>
        </row>
      </sheetData>
      <sheetData sheetId="19242">
        <row r="9">
          <cell r="A9" t="str">
            <v>A</v>
          </cell>
        </row>
      </sheetData>
      <sheetData sheetId="19243">
        <row r="9">
          <cell r="A9" t="str">
            <v>A</v>
          </cell>
        </row>
      </sheetData>
      <sheetData sheetId="19244">
        <row r="9">
          <cell r="A9" t="str">
            <v>A</v>
          </cell>
        </row>
      </sheetData>
      <sheetData sheetId="19245">
        <row r="9">
          <cell r="A9" t="str">
            <v>A</v>
          </cell>
        </row>
      </sheetData>
      <sheetData sheetId="19246">
        <row r="9">
          <cell r="A9" t="str">
            <v>A</v>
          </cell>
        </row>
      </sheetData>
      <sheetData sheetId="19247">
        <row r="9">
          <cell r="A9" t="str">
            <v>A</v>
          </cell>
        </row>
      </sheetData>
      <sheetData sheetId="19248">
        <row r="9">
          <cell r="A9" t="str">
            <v>A</v>
          </cell>
        </row>
      </sheetData>
      <sheetData sheetId="19249">
        <row r="9">
          <cell r="A9" t="str">
            <v>A</v>
          </cell>
        </row>
      </sheetData>
      <sheetData sheetId="19250">
        <row r="9">
          <cell r="A9" t="str">
            <v>A</v>
          </cell>
        </row>
      </sheetData>
      <sheetData sheetId="19251">
        <row r="9">
          <cell r="A9" t="str">
            <v>A</v>
          </cell>
        </row>
      </sheetData>
      <sheetData sheetId="19252">
        <row r="9">
          <cell r="A9" t="str">
            <v>A</v>
          </cell>
        </row>
      </sheetData>
      <sheetData sheetId="19253">
        <row r="9">
          <cell r="A9" t="str">
            <v>A</v>
          </cell>
        </row>
      </sheetData>
      <sheetData sheetId="19254">
        <row r="9">
          <cell r="A9" t="str">
            <v>A</v>
          </cell>
        </row>
      </sheetData>
      <sheetData sheetId="19255">
        <row r="9">
          <cell r="A9" t="str">
            <v>A</v>
          </cell>
        </row>
      </sheetData>
      <sheetData sheetId="19256">
        <row r="9">
          <cell r="A9" t="str">
            <v>A</v>
          </cell>
        </row>
      </sheetData>
      <sheetData sheetId="19257">
        <row r="9">
          <cell r="A9" t="str">
            <v>A</v>
          </cell>
        </row>
      </sheetData>
      <sheetData sheetId="19258">
        <row r="9">
          <cell r="A9" t="str">
            <v>A</v>
          </cell>
        </row>
      </sheetData>
      <sheetData sheetId="19259">
        <row r="9">
          <cell r="A9" t="str">
            <v>A</v>
          </cell>
        </row>
      </sheetData>
      <sheetData sheetId="19260">
        <row r="9">
          <cell r="A9" t="str">
            <v>A</v>
          </cell>
        </row>
      </sheetData>
      <sheetData sheetId="19261">
        <row r="9">
          <cell r="A9" t="str">
            <v>A</v>
          </cell>
        </row>
      </sheetData>
      <sheetData sheetId="19262">
        <row r="9">
          <cell r="A9" t="str">
            <v>A</v>
          </cell>
        </row>
      </sheetData>
      <sheetData sheetId="19263">
        <row r="9">
          <cell r="A9" t="str">
            <v>A</v>
          </cell>
        </row>
      </sheetData>
      <sheetData sheetId="19264">
        <row r="9">
          <cell r="A9" t="str">
            <v>A</v>
          </cell>
        </row>
      </sheetData>
      <sheetData sheetId="19265">
        <row r="9">
          <cell r="A9" t="str">
            <v>A</v>
          </cell>
        </row>
      </sheetData>
      <sheetData sheetId="19266">
        <row r="9">
          <cell r="A9" t="str">
            <v>A</v>
          </cell>
        </row>
      </sheetData>
      <sheetData sheetId="19267">
        <row r="9">
          <cell r="A9" t="str">
            <v>A</v>
          </cell>
        </row>
      </sheetData>
      <sheetData sheetId="19268">
        <row r="9">
          <cell r="A9" t="str">
            <v>A</v>
          </cell>
        </row>
      </sheetData>
      <sheetData sheetId="19269">
        <row r="9">
          <cell r="A9" t="str">
            <v>A</v>
          </cell>
        </row>
      </sheetData>
      <sheetData sheetId="19270">
        <row r="9">
          <cell r="A9" t="str">
            <v>A</v>
          </cell>
        </row>
      </sheetData>
      <sheetData sheetId="19271">
        <row r="9">
          <cell r="A9" t="str">
            <v>A</v>
          </cell>
        </row>
      </sheetData>
      <sheetData sheetId="19272">
        <row r="9">
          <cell r="A9" t="str">
            <v>A</v>
          </cell>
        </row>
      </sheetData>
      <sheetData sheetId="19273">
        <row r="9">
          <cell r="A9" t="str">
            <v>A</v>
          </cell>
        </row>
      </sheetData>
      <sheetData sheetId="19274">
        <row r="9">
          <cell r="A9" t="str">
            <v>A</v>
          </cell>
        </row>
      </sheetData>
      <sheetData sheetId="19275">
        <row r="9">
          <cell r="A9" t="str">
            <v>A</v>
          </cell>
        </row>
      </sheetData>
      <sheetData sheetId="19276">
        <row r="9">
          <cell r="A9" t="str">
            <v>A</v>
          </cell>
        </row>
      </sheetData>
      <sheetData sheetId="19277">
        <row r="9">
          <cell r="A9" t="str">
            <v>A</v>
          </cell>
        </row>
      </sheetData>
      <sheetData sheetId="19278">
        <row r="9">
          <cell r="A9" t="str">
            <v>A</v>
          </cell>
        </row>
      </sheetData>
      <sheetData sheetId="19279">
        <row r="9">
          <cell r="A9" t="str">
            <v>A</v>
          </cell>
        </row>
      </sheetData>
      <sheetData sheetId="19280">
        <row r="9">
          <cell r="A9" t="str">
            <v>A</v>
          </cell>
        </row>
      </sheetData>
      <sheetData sheetId="19281">
        <row r="9">
          <cell r="A9" t="str">
            <v>A</v>
          </cell>
        </row>
      </sheetData>
      <sheetData sheetId="19282">
        <row r="9">
          <cell r="A9" t="str">
            <v>A</v>
          </cell>
        </row>
      </sheetData>
      <sheetData sheetId="19283">
        <row r="9">
          <cell r="A9" t="str">
            <v>A</v>
          </cell>
        </row>
      </sheetData>
      <sheetData sheetId="19284">
        <row r="9">
          <cell r="A9" t="str">
            <v>A</v>
          </cell>
        </row>
      </sheetData>
      <sheetData sheetId="19285">
        <row r="9">
          <cell r="A9" t="str">
            <v>A</v>
          </cell>
        </row>
      </sheetData>
      <sheetData sheetId="19286">
        <row r="9">
          <cell r="A9" t="str">
            <v>A</v>
          </cell>
        </row>
      </sheetData>
      <sheetData sheetId="19287">
        <row r="9">
          <cell r="A9" t="str">
            <v>A</v>
          </cell>
        </row>
      </sheetData>
      <sheetData sheetId="19288">
        <row r="9">
          <cell r="A9" t="str">
            <v>A</v>
          </cell>
        </row>
      </sheetData>
      <sheetData sheetId="19289">
        <row r="9">
          <cell r="A9" t="str">
            <v>A</v>
          </cell>
        </row>
      </sheetData>
      <sheetData sheetId="19290">
        <row r="9">
          <cell r="A9" t="str">
            <v>A</v>
          </cell>
        </row>
      </sheetData>
      <sheetData sheetId="19291">
        <row r="9">
          <cell r="A9" t="str">
            <v>A</v>
          </cell>
        </row>
      </sheetData>
      <sheetData sheetId="19292">
        <row r="9">
          <cell r="A9" t="str">
            <v>A</v>
          </cell>
        </row>
      </sheetData>
      <sheetData sheetId="19293">
        <row r="9">
          <cell r="A9" t="str">
            <v>A</v>
          </cell>
        </row>
      </sheetData>
      <sheetData sheetId="19294">
        <row r="9">
          <cell r="A9" t="str">
            <v>A</v>
          </cell>
        </row>
      </sheetData>
      <sheetData sheetId="19295">
        <row r="9">
          <cell r="A9" t="str">
            <v>A</v>
          </cell>
        </row>
      </sheetData>
      <sheetData sheetId="19296">
        <row r="9">
          <cell r="A9" t="str">
            <v>A</v>
          </cell>
        </row>
      </sheetData>
      <sheetData sheetId="19297">
        <row r="9">
          <cell r="A9" t="str">
            <v>A</v>
          </cell>
        </row>
      </sheetData>
      <sheetData sheetId="19298">
        <row r="9">
          <cell r="A9" t="str">
            <v>A</v>
          </cell>
        </row>
      </sheetData>
      <sheetData sheetId="19299">
        <row r="9">
          <cell r="A9" t="str">
            <v>A</v>
          </cell>
        </row>
      </sheetData>
      <sheetData sheetId="19300">
        <row r="9">
          <cell r="A9" t="str">
            <v>A</v>
          </cell>
        </row>
      </sheetData>
      <sheetData sheetId="19301">
        <row r="9">
          <cell r="A9" t="str">
            <v>A</v>
          </cell>
        </row>
      </sheetData>
      <sheetData sheetId="19302">
        <row r="9">
          <cell r="A9" t="str">
            <v>A</v>
          </cell>
        </row>
      </sheetData>
      <sheetData sheetId="19303">
        <row r="9">
          <cell r="A9" t="str">
            <v>A</v>
          </cell>
        </row>
      </sheetData>
      <sheetData sheetId="19304">
        <row r="9">
          <cell r="A9" t="str">
            <v>A</v>
          </cell>
        </row>
      </sheetData>
      <sheetData sheetId="19305">
        <row r="9">
          <cell r="A9" t="str">
            <v>A</v>
          </cell>
        </row>
      </sheetData>
      <sheetData sheetId="19306">
        <row r="9">
          <cell r="A9" t="str">
            <v>A</v>
          </cell>
        </row>
      </sheetData>
      <sheetData sheetId="19307">
        <row r="9">
          <cell r="A9" t="str">
            <v>A</v>
          </cell>
        </row>
      </sheetData>
      <sheetData sheetId="19308">
        <row r="9">
          <cell r="A9" t="str">
            <v>A</v>
          </cell>
        </row>
      </sheetData>
      <sheetData sheetId="19309">
        <row r="9">
          <cell r="A9" t="str">
            <v>A</v>
          </cell>
        </row>
      </sheetData>
      <sheetData sheetId="19310">
        <row r="9">
          <cell r="A9" t="str">
            <v>A</v>
          </cell>
        </row>
      </sheetData>
      <sheetData sheetId="19311">
        <row r="9">
          <cell r="A9" t="str">
            <v>A</v>
          </cell>
        </row>
      </sheetData>
      <sheetData sheetId="19312">
        <row r="9">
          <cell r="A9" t="str">
            <v>A</v>
          </cell>
        </row>
      </sheetData>
      <sheetData sheetId="19313">
        <row r="9">
          <cell r="A9" t="str">
            <v>A</v>
          </cell>
        </row>
      </sheetData>
      <sheetData sheetId="19314">
        <row r="9">
          <cell r="A9" t="str">
            <v>A</v>
          </cell>
        </row>
      </sheetData>
      <sheetData sheetId="19315">
        <row r="9">
          <cell r="A9" t="str">
            <v>A</v>
          </cell>
        </row>
      </sheetData>
      <sheetData sheetId="19316">
        <row r="9">
          <cell r="A9" t="str">
            <v>A</v>
          </cell>
        </row>
      </sheetData>
      <sheetData sheetId="19317">
        <row r="9">
          <cell r="A9" t="str">
            <v>A</v>
          </cell>
        </row>
      </sheetData>
      <sheetData sheetId="19318">
        <row r="9">
          <cell r="A9" t="str">
            <v>A</v>
          </cell>
        </row>
      </sheetData>
      <sheetData sheetId="19319">
        <row r="9">
          <cell r="A9" t="str">
            <v>A</v>
          </cell>
        </row>
      </sheetData>
      <sheetData sheetId="19320">
        <row r="9">
          <cell r="A9" t="str">
            <v>A</v>
          </cell>
        </row>
      </sheetData>
      <sheetData sheetId="19321">
        <row r="9">
          <cell r="A9" t="str">
            <v>A</v>
          </cell>
        </row>
      </sheetData>
      <sheetData sheetId="19322">
        <row r="9">
          <cell r="A9" t="str">
            <v>A</v>
          </cell>
        </row>
      </sheetData>
      <sheetData sheetId="19323">
        <row r="9">
          <cell r="A9" t="str">
            <v>A</v>
          </cell>
        </row>
      </sheetData>
      <sheetData sheetId="19324">
        <row r="9">
          <cell r="A9" t="str">
            <v>A</v>
          </cell>
        </row>
      </sheetData>
      <sheetData sheetId="19325">
        <row r="9">
          <cell r="A9" t="str">
            <v>A</v>
          </cell>
        </row>
      </sheetData>
      <sheetData sheetId="19326">
        <row r="9">
          <cell r="A9" t="str">
            <v>A</v>
          </cell>
        </row>
      </sheetData>
      <sheetData sheetId="19327">
        <row r="9">
          <cell r="A9" t="str">
            <v>A</v>
          </cell>
        </row>
      </sheetData>
      <sheetData sheetId="19328">
        <row r="9">
          <cell r="A9" t="str">
            <v>A</v>
          </cell>
        </row>
      </sheetData>
      <sheetData sheetId="19329">
        <row r="9">
          <cell r="A9" t="str">
            <v>A</v>
          </cell>
        </row>
      </sheetData>
      <sheetData sheetId="19330">
        <row r="9">
          <cell r="A9" t="str">
            <v>A</v>
          </cell>
        </row>
      </sheetData>
      <sheetData sheetId="19331">
        <row r="9">
          <cell r="A9" t="str">
            <v>A</v>
          </cell>
        </row>
      </sheetData>
      <sheetData sheetId="19332">
        <row r="9">
          <cell r="A9" t="str">
            <v>A</v>
          </cell>
        </row>
      </sheetData>
      <sheetData sheetId="19333">
        <row r="9">
          <cell r="A9" t="str">
            <v>A</v>
          </cell>
        </row>
      </sheetData>
      <sheetData sheetId="19334">
        <row r="9">
          <cell r="A9" t="str">
            <v>A</v>
          </cell>
        </row>
      </sheetData>
      <sheetData sheetId="19335">
        <row r="9">
          <cell r="A9" t="str">
            <v>A</v>
          </cell>
        </row>
      </sheetData>
      <sheetData sheetId="19336">
        <row r="9">
          <cell r="A9" t="str">
            <v>A</v>
          </cell>
        </row>
      </sheetData>
      <sheetData sheetId="19337">
        <row r="9">
          <cell r="A9" t="str">
            <v>A</v>
          </cell>
        </row>
      </sheetData>
      <sheetData sheetId="19338">
        <row r="9">
          <cell r="A9" t="str">
            <v>A</v>
          </cell>
        </row>
      </sheetData>
      <sheetData sheetId="19339">
        <row r="9">
          <cell r="A9" t="str">
            <v>A</v>
          </cell>
        </row>
      </sheetData>
      <sheetData sheetId="19340">
        <row r="9">
          <cell r="A9" t="str">
            <v>A</v>
          </cell>
        </row>
      </sheetData>
      <sheetData sheetId="19341">
        <row r="9">
          <cell r="A9" t="str">
            <v>A</v>
          </cell>
        </row>
      </sheetData>
      <sheetData sheetId="19342">
        <row r="9">
          <cell r="A9" t="str">
            <v>A</v>
          </cell>
        </row>
      </sheetData>
      <sheetData sheetId="19343">
        <row r="9">
          <cell r="A9" t="str">
            <v>A</v>
          </cell>
        </row>
      </sheetData>
      <sheetData sheetId="19344">
        <row r="9">
          <cell r="A9" t="str">
            <v>A</v>
          </cell>
        </row>
      </sheetData>
      <sheetData sheetId="19345">
        <row r="9">
          <cell r="A9" t="str">
            <v>A</v>
          </cell>
        </row>
      </sheetData>
      <sheetData sheetId="19346">
        <row r="9">
          <cell r="A9" t="str">
            <v>A</v>
          </cell>
        </row>
      </sheetData>
      <sheetData sheetId="19347">
        <row r="9">
          <cell r="A9" t="str">
            <v>A</v>
          </cell>
        </row>
      </sheetData>
      <sheetData sheetId="19348">
        <row r="9">
          <cell r="A9" t="str">
            <v>A</v>
          </cell>
        </row>
      </sheetData>
      <sheetData sheetId="19349">
        <row r="9">
          <cell r="A9" t="str">
            <v>A</v>
          </cell>
        </row>
      </sheetData>
      <sheetData sheetId="19350">
        <row r="9">
          <cell r="A9" t="str">
            <v>A</v>
          </cell>
        </row>
      </sheetData>
      <sheetData sheetId="19351">
        <row r="9">
          <cell r="A9" t="str">
            <v>A</v>
          </cell>
        </row>
      </sheetData>
      <sheetData sheetId="19352">
        <row r="9">
          <cell r="A9" t="str">
            <v>A</v>
          </cell>
        </row>
      </sheetData>
      <sheetData sheetId="19353">
        <row r="9">
          <cell r="A9" t="str">
            <v>A</v>
          </cell>
        </row>
      </sheetData>
      <sheetData sheetId="19354">
        <row r="9">
          <cell r="A9" t="str">
            <v>A</v>
          </cell>
        </row>
      </sheetData>
      <sheetData sheetId="19355">
        <row r="9">
          <cell r="A9" t="str">
            <v>A</v>
          </cell>
        </row>
      </sheetData>
      <sheetData sheetId="19356">
        <row r="9">
          <cell r="A9" t="str">
            <v>A</v>
          </cell>
        </row>
      </sheetData>
      <sheetData sheetId="19357">
        <row r="9">
          <cell r="A9" t="str">
            <v>A</v>
          </cell>
        </row>
      </sheetData>
      <sheetData sheetId="19358">
        <row r="9">
          <cell r="A9" t="str">
            <v>A</v>
          </cell>
        </row>
      </sheetData>
      <sheetData sheetId="19359">
        <row r="9">
          <cell r="A9" t="str">
            <v>A</v>
          </cell>
        </row>
      </sheetData>
      <sheetData sheetId="19360">
        <row r="9">
          <cell r="A9" t="str">
            <v>A</v>
          </cell>
        </row>
      </sheetData>
      <sheetData sheetId="19361">
        <row r="9">
          <cell r="A9" t="str">
            <v>A</v>
          </cell>
        </row>
      </sheetData>
      <sheetData sheetId="19362">
        <row r="9">
          <cell r="A9" t="str">
            <v>A</v>
          </cell>
        </row>
      </sheetData>
      <sheetData sheetId="19363">
        <row r="9">
          <cell r="A9" t="str">
            <v>A</v>
          </cell>
        </row>
      </sheetData>
      <sheetData sheetId="19364">
        <row r="9">
          <cell r="A9" t="str">
            <v>A</v>
          </cell>
        </row>
      </sheetData>
      <sheetData sheetId="19365">
        <row r="9">
          <cell r="A9" t="str">
            <v>A</v>
          </cell>
        </row>
      </sheetData>
      <sheetData sheetId="19366">
        <row r="9">
          <cell r="A9" t="str">
            <v>A</v>
          </cell>
        </row>
      </sheetData>
      <sheetData sheetId="19367">
        <row r="9">
          <cell r="A9" t="str">
            <v>A</v>
          </cell>
        </row>
      </sheetData>
      <sheetData sheetId="19368">
        <row r="9">
          <cell r="A9" t="str">
            <v>A</v>
          </cell>
        </row>
      </sheetData>
      <sheetData sheetId="19369">
        <row r="9">
          <cell r="A9" t="str">
            <v>A</v>
          </cell>
        </row>
      </sheetData>
      <sheetData sheetId="19370">
        <row r="9">
          <cell r="A9" t="str">
            <v>A</v>
          </cell>
        </row>
      </sheetData>
      <sheetData sheetId="19371">
        <row r="9">
          <cell r="A9" t="str">
            <v>A</v>
          </cell>
        </row>
      </sheetData>
      <sheetData sheetId="19372">
        <row r="9">
          <cell r="A9" t="str">
            <v>A</v>
          </cell>
        </row>
      </sheetData>
      <sheetData sheetId="19373">
        <row r="9">
          <cell r="A9" t="str">
            <v>A</v>
          </cell>
        </row>
      </sheetData>
      <sheetData sheetId="19374">
        <row r="9">
          <cell r="A9" t="str">
            <v>A</v>
          </cell>
        </row>
      </sheetData>
      <sheetData sheetId="19375">
        <row r="9">
          <cell r="A9" t="str">
            <v>A</v>
          </cell>
        </row>
      </sheetData>
      <sheetData sheetId="19376">
        <row r="9">
          <cell r="A9" t="str">
            <v>A</v>
          </cell>
        </row>
      </sheetData>
      <sheetData sheetId="19377">
        <row r="9">
          <cell r="A9" t="str">
            <v>A</v>
          </cell>
        </row>
      </sheetData>
      <sheetData sheetId="19378">
        <row r="9">
          <cell r="A9" t="str">
            <v>A</v>
          </cell>
        </row>
      </sheetData>
      <sheetData sheetId="19379">
        <row r="9">
          <cell r="A9" t="str">
            <v>A</v>
          </cell>
        </row>
      </sheetData>
      <sheetData sheetId="19380">
        <row r="9">
          <cell r="A9" t="str">
            <v>A</v>
          </cell>
        </row>
      </sheetData>
      <sheetData sheetId="19381">
        <row r="9">
          <cell r="A9" t="str">
            <v>A</v>
          </cell>
        </row>
      </sheetData>
      <sheetData sheetId="19382">
        <row r="9">
          <cell r="A9" t="str">
            <v>A</v>
          </cell>
        </row>
      </sheetData>
      <sheetData sheetId="19383">
        <row r="9">
          <cell r="A9" t="str">
            <v>A</v>
          </cell>
        </row>
      </sheetData>
      <sheetData sheetId="19384">
        <row r="9">
          <cell r="A9" t="str">
            <v>A</v>
          </cell>
        </row>
      </sheetData>
      <sheetData sheetId="19385">
        <row r="9">
          <cell r="A9" t="str">
            <v>A</v>
          </cell>
        </row>
      </sheetData>
      <sheetData sheetId="19386">
        <row r="9">
          <cell r="A9" t="str">
            <v>A</v>
          </cell>
        </row>
      </sheetData>
      <sheetData sheetId="19387">
        <row r="9">
          <cell r="A9" t="str">
            <v>A</v>
          </cell>
        </row>
      </sheetData>
      <sheetData sheetId="19388">
        <row r="9">
          <cell r="A9" t="str">
            <v>A</v>
          </cell>
        </row>
      </sheetData>
      <sheetData sheetId="19389">
        <row r="9">
          <cell r="A9" t="str">
            <v>A</v>
          </cell>
        </row>
      </sheetData>
      <sheetData sheetId="19390">
        <row r="9">
          <cell r="A9" t="str">
            <v>A</v>
          </cell>
        </row>
      </sheetData>
      <sheetData sheetId="19391">
        <row r="9">
          <cell r="A9" t="str">
            <v>A</v>
          </cell>
        </row>
      </sheetData>
      <sheetData sheetId="19392">
        <row r="9">
          <cell r="A9" t="str">
            <v>A</v>
          </cell>
        </row>
      </sheetData>
      <sheetData sheetId="19393">
        <row r="9">
          <cell r="A9" t="str">
            <v>A</v>
          </cell>
        </row>
      </sheetData>
      <sheetData sheetId="19394">
        <row r="9">
          <cell r="A9" t="str">
            <v>A</v>
          </cell>
        </row>
      </sheetData>
      <sheetData sheetId="19395">
        <row r="9">
          <cell r="A9" t="str">
            <v>A</v>
          </cell>
        </row>
      </sheetData>
      <sheetData sheetId="19396">
        <row r="9">
          <cell r="A9" t="str">
            <v>A</v>
          </cell>
        </row>
      </sheetData>
      <sheetData sheetId="19397">
        <row r="9">
          <cell r="A9" t="str">
            <v>A</v>
          </cell>
        </row>
      </sheetData>
      <sheetData sheetId="19398">
        <row r="9">
          <cell r="A9" t="str">
            <v>A</v>
          </cell>
        </row>
      </sheetData>
      <sheetData sheetId="19399">
        <row r="9">
          <cell r="A9" t="str">
            <v>A</v>
          </cell>
        </row>
      </sheetData>
      <sheetData sheetId="19400">
        <row r="9">
          <cell r="A9" t="str">
            <v>A</v>
          </cell>
        </row>
      </sheetData>
      <sheetData sheetId="19401">
        <row r="9">
          <cell r="A9" t="str">
            <v>A</v>
          </cell>
        </row>
      </sheetData>
      <sheetData sheetId="19402">
        <row r="9">
          <cell r="A9" t="str">
            <v>A</v>
          </cell>
        </row>
      </sheetData>
      <sheetData sheetId="19403">
        <row r="9">
          <cell r="A9" t="str">
            <v>A</v>
          </cell>
        </row>
      </sheetData>
      <sheetData sheetId="19404">
        <row r="9">
          <cell r="A9" t="str">
            <v>A</v>
          </cell>
        </row>
      </sheetData>
      <sheetData sheetId="19405">
        <row r="9">
          <cell r="A9" t="str">
            <v>A</v>
          </cell>
        </row>
      </sheetData>
      <sheetData sheetId="19406">
        <row r="9">
          <cell r="A9" t="str">
            <v>A</v>
          </cell>
        </row>
      </sheetData>
      <sheetData sheetId="19407">
        <row r="9">
          <cell r="A9" t="str">
            <v>A</v>
          </cell>
        </row>
      </sheetData>
      <sheetData sheetId="19408">
        <row r="9">
          <cell r="A9" t="str">
            <v>A</v>
          </cell>
        </row>
      </sheetData>
      <sheetData sheetId="19409">
        <row r="9">
          <cell r="A9" t="str">
            <v>A</v>
          </cell>
        </row>
      </sheetData>
      <sheetData sheetId="19410">
        <row r="9">
          <cell r="A9" t="str">
            <v>A</v>
          </cell>
        </row>
      </sheetData>
      <sheetData sheetId="19411">
        <row r="9">
          <cell r="A9" t="str">
            <v>A</v>
          </cell>
        </row>
      </sheetData>
      <sheetData sheetId="19412">
        <row r="9">
          <cell r="A9" t="str">
            <v>A</v>
          </cell>
        </row>
      </sheetData>
      <sheetData sheetId="19413">
        <row r="9">
          <cell r="A9" t="str">
            <v>A</v>
          </cell>
        </row>
      </sheetData>
      <sheetData sheetId="19414">
        <row r="9">
          <cell r="A9" t="str">
            <v>A</v>
          </cell>
        </row>
      </sheetData>
      <sheetData sheetId="19415">
        <row r="9">
          <cell r="A9" t="str">
            <v>A</v>
          </cell>
        </row>
      </sheetData>
      <sheetData sheetId="19416">
        <row r="9">
          <cell r="A9" t="str">
            <v>A</v>
          </cell>
        </row>
      </sheetData>
      <sheetData sheetId="19417">
        <row r="9">
          <cell r="A9" t="str">
            <v>A</v>
          </cell>
        </row>
      </sheetData>
      <sheetData sheetId="19418">
        <row r="9">
          <cell r="A9" t="str">
            <v>A</v>
          </cell>
        </row>
      </sheetData>
      <sheetData sheetId="19419">
        <row r="9">
          <cell r="A9" t="str">
            <v>A</v>
          </cell>
        </row>
      </sheetData>
      <sheetData sheetId="19420">
        <row r="9">
          <cell r="A9" t="str">
            <v>A</v>
          </cell>
        </row>
      </sheetData>
      <sheetData sheetId="19421">
        <row r="9">
          <cell r="A9" t="str">
            <v>A</v>
          </cell>
        </row>
      </sheetData>
      <sheetData sheetId="19422">
        <row r="9">
          <cell r="A9" t="str">
            <v>A</v>
          </cell>
        </row>
      </sheetData>
      <sheetData sheetId="19423">
        <row r="9">
          <cell r="A9" t="str">
            <v>A</v>
          </cell>
        </row>
      </sheetData>
      <sheetData sheetId="19424">
        <row r="9">
          <cell r="A9" t="str">
            <v>A</v>
          </cell>
        </row>
      </sheetData>
      <sheetData sheetId="19425">
        <row r="9">
          <cell r="A9" t="str">
            <v>A</v>
          </cell>
        </row>
      </sheetData>
      <sheetData sheetId="19426">
        <row r="9">
          <cell r="A9" t="str">
            <v>A</v>
          </cell>
        </row>
      </sheetData>
      <sheetData sheetId="19427">
        <row r="9">
          <cell r="A9" t="str">
            <v>A</v>
          </cell>
        </row>
      </sheetData>
      <sheetData sheetId="19428">
        <row r="9">
          <cell r="A9" t="str">
            <v>A</v>
          </cell>
        </row>
      </sheetData>
      <sheetData sheetId="19429">
        <row r="9">
          <cell r="A9" t="str">
            <v>A</v>
          </cell>
        </row>
      </sheetData>
      <sheetData sheetId="19430">
        <row r="9">
          <cell r="A9" t="str">
            <v>A</v>
          </cell>
        </row>
      </sheetData>
      <sheetData sheetId="19431">
        <row r="9">
          <cell r="A9" t="str">
            <v>A</v>
          </cell>
        </row>
      </sheetData>
      <sheetData sheetId="19432">
        <row r="9">
          <cell r="A9" t="str">
            <v>A</v>
          </cell>
        </row>
      </sheetData>
      <sheetData sheetId="19433">
        <row r="9">
          <cell r="A9" t="str">
            <v>A</v>
          </cell>
        </row>
      </sheetData>
      <sheetData sheetId="19434">
        <row r="9">
          <cell r="A9" t="str">
            <v>A</v>
          </cell>
        </row>
      </sheetData>
      <sheetData sheetId="19435">
        <row r="9">
          <cell r="A9" t="str">
            <v>A</v>
          </cell>
        </row>
      </sheetData>
      <sheetData sheetId="19436">
        <row r="9">
          <cell r="A9" t="str">
            <v>A</v>
          </cell>
        </row>
      </sheetData>
      <sheetData sheetId="19437">
        <row r="9">
          <cell r="A9" t="str">
            <v>A</v>
          </cell>
        </row>
      </sheetData>
      <sheetData sheetId="19438">
        <row r="9">
          <cell r="A9" t="str">
            <v>A</v>
          </cell>
        </row>
      </sheetData>
      <sheetData sheetId="19439" refreshError="1"/>
      <sheetData sheetId="19440" refreshError="1"/>
      <sheetData sheetId="19441" refreshError="1"/>
      <sheetData sheetId="19442">
        <row r="9">
          <cell r="A9" t="str">
            <v>A</v>
          </cell>
        </row>
      </sheetData>
      <sheetData sheetId="19443">
        <row r="9">
          <cell r="A9" t="str">
            <v>A</v>
          </cell>
        </row>
      </sheetData>
      <sheetData sheetId="19444">
        <row r="9">
          <cell r="A9" t="str">
            <v>A</v>
          </cell>
        </row>
      </sheetData>
      <sheetData sheetId="19445">
        <row r="9">
          <cell r="A9" t="str">
            <v>A</v>
          </cell>
        </row>
      </sheetData>
      <sheetData sheetId="19446" refreshError="1"/>
      <sheetData sheetId="19447" refreshError="1"/>
      <sheetData sheetId="19448">
        <row r="9">
          <cell r="A9" t="str">
            <v>A</v>
          </cell>
        </row>
      </sheetData>
      <sheetData sheetId="19449">
        <row r="9">
          <cell r="A9" t="str">
            <v>A</v>
          </cell>
        </row>
      </sheetData>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ow r="9">
          <cell r="A9" t="str">
            <v>A</v>
          </cell>
        </row>
      </sheetData>
      <sheetData sheetId="19490">
        <row r="9">
          <cell r="A9" t="str">
            <v>A</v>
          </cell>
        </row>
      </sheetData>
      <sheetData sheetId="19491">
        <row r="9">
          <cell r="A9" t="str">
            <v>A</v>
          </cell>
        </row>
      </sheetData>
      <sheetData sheetId="19492">
        <row r="9">
          <cell r="A9" t="str">
            <v>A</v>
          </cell>
        </row>
      </sheetData>
      <sheetData sheetId="19493">
        <row r="9">
          <cell r="A9" t="str">
            <v>A</v>
          </cell>
        </row>
      </sheetData>
      <sheetData sheetId="19494">
        <row r="9">
          <cell r="A9" t="str">
            <v>A</v>
          </cell>
        </row>
      </sheetData>
      <sheetData sheetId="19495">
        <row r="9">
          <cell r="A9" t="str">
            <v>A</v>
          </cell>
        </row>
      </sheetData>
      <sheetData sheetId="19496">
        <row r="9">
          <cell r="A9" t="str">
            <v>A</v>
          </cell>
        </row>
      </sheetData>
      <sheetData sheetId="19497">
        <row r="9">
          <cell r="A9" t="str">
            <v>A</v>
          </cell>
        </row>
      </sheetData>
      <sheetData sheetId="19498">
        <row r="9">
          <cell r="A9" t="str">
            <v>A</v>
          </cell>
        </row>
      </sheetData>
      <sheetData sheetId="19499">
        <row r="9">
          <cell r="A9" t="str">
            <v>A</v>
          </cell>
        </row>
      </sheetData>
      <sheetData sheetId="19500">
        <row r="9">
          <cell r="A9" t="str">
            <v>A</v>
          </cell>
        </row>
      </sheetData>
      <sheetData sheetId="19501">
        <row r="9">
          <cell r="A9" t="str">
            <v>A</v>
          </cell>
        </row>
      </sheetData>
      <sheetData sheetId="19502">
        <row r="9">
          <cell r="A9" t="str">
            <v>A</v>
          </cell>
        </row>
      </sheetData>
      <sheetData sheetId="19503">
        <row r="9">
          <cell r="A9" t="str">
            <v>A</v>
          </cell>
        </row>
      </sheetData>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ow r="9">
          <cell r="A9" t="str">
            <v>A</v>
          </cell>
        </row>
      </sheetData>
      <sheetData sheetId="19512">
        <row r="9">
          <cell r="A9" t="str">
            <v>A</v>
          </cell>
        </row>
      </sheetData>
      <sheetData sheetId="19513">
        <row r="9">
          <cell r="A9" t="str">
            <v>A</v>
          </cell>
        </row>
      </sheetData>
      <sheetData sheetId="19514">
        <row r="9">
          <cell r="A9" t="str">
            <v>A</v>
          </cell>
        </row>
      </sheetData>
      <sheetData sheetId="19515">
        <row r="9">
          <cell r="A9" t="str">
            <v>A</v>
          </cell>
        </row>
      </sheetData>
      <sheetData sheetId="19516">
        <row r="9">
          <cell r="A9" t="str">
            <v>A</v>
          </cell>
        </row>
      </sheetData>
      <sheetData sheetId="19517">
        <row r="9">
          <cell r="A9" t="str">
            <v>A</v>
          </cell>
        </row>
      </sheetData>
      <sheetData sheetId="19518">
        <row r="9">
          <cell r="A9" t="str">
            <v>A</v>
          </cell>
        </row>
      </sheetData>
      <sheetData sheetId="19519">
        <row r="9">
          <cell r="A9" t="str">
            <v>A</v>
          </cell>
        </row>
      </sheetData>
      <sheetData sheetId="19520">
        <row r="9">
          <cell r="A9" t="str">
            <v>A</v>
          </cell>
        </row>
      </sheetData>
      <sheetData sheetId="19521">
        <row r="9">
          <cell r="A9" t="str">
            <v>A</v>
          </cell>
        </row>
      </sheetData>
      <sheetData sheetId="19522">
        <row r="9">
          <cell r="A9" t="str">
            <v>A</v>
          </cell>
        </row>
      </sheetData>
      <sheetData sheetId="19523">
        <row r="9">
          <cell r="A9" t="str">
            <v>A</v>
          </cell>
        </row>
      </sheetData>
      <sheetData sheetId="19524">
        <row r="9">
          <cell r="A9" t="str">
            <v>A</v>
          </cell>
        </row>
      </sheetData>
      <sheetData sheetId="19525">
        <row r="9">
          <cell r="A9" t="str">
            <v>A</v>
          </cell>
        </row>
      </sheetData>
      <sheetData sheetId="19526">
        <row r="9">
          <cell r="A9" t="str">
            <v>A</v>
          </cell>
        </row>
      </sheetData>
      <sheetData sheetId="19527">
        <row r="9">
          <cell r="A9" t="str">
            <v>A</v>
          </cell>
        </row>
      </sheetData>
      <sheetData sheetId="19528">
        <row r="9">
          <cell r="A9" t="str">
            <v>A</v>
          </cell>
        </row>
      </sheetData>
      <sheetData sheetId="19529">
        <row r="9">
          <cell r="A9" t="str">
            <v>A</v>
          </cell>
        </row>
      </sheetData>
      <sheetData sheetId="19530">
        <row r="9">
          <cell r="A9" t="str">
            <v>A</v>
          </cell>
        </row>
      </sheetData>
      <sheetData sheetId="19531">
        <row r="9">
          <cell r="A9" t="str">
            <v>A</v>
          </cell>
        </row>
      </sheetData>
      <sheetData sheetId="19532">
        <row r="9">
          <cell r="A9" t="str">
            <v>A</v>
          </cell>
        </row>
      </sheetData>
      <sheetData sheetId="19533">
        <row r="9">
          <cell r="A9" t="str">
            <v>A</v>
          </cell>
        </row>
      </sheetData>
      <sheetData sheetId="19534">
        <row r="9">
          <cell r="A9" t="str">
            <v>A</v>
          </cell>
        </row>
      </sheetData>
      <sheetData sheetId="19535">
        <row r="9">
          <cell r="A9" t="str">
            <v>A</v>
          </cell>
        </row>
      </sheetData>
      <sheetData sheetId="19536">
        <row r="9">
          <cell r="A9" t="str">
            <v>A</v>
          </cell>
        </row>
      </sheetData>
      <sheetData sheetId="19537">
        <row r="9">
          <cell r="A9" t="str">
            <v>A</v>
          </cell>
        </row>
      </sheetData>
      <sheetData sheetId="19538">
        <row r="9">
          <cell r="A9" t="str">
            <v>A</v>
          </cell>
        </row>
      </sheetData>
      <sheetData sheetId="19539">
        <row r="9">
          <cell r="A9" t="str">
            <v>A</v>
          </cell>
        </row>
      </sheetData>
      <sheetData sheetId="19540">
        <row r="9">
          <cell r="A9" t="str">
            <v>A</v>
          </cell>
        </row>
      </sheetData>
      <sheetData sheetId="19541">
        <row r="9">
          <cell r="A9" t="str">
            <v>A</v>
          </cell>
        </row>
      </sheetData>
      <sheetData sheetId="19542">
        <row r="9">
          <cell r="A9" t="str">
            <v>A</v>
          </cell>
        </row>
      </sheetData>
      <sheetData sheetId="19543">
        <row r="9">
          <cell r="A9" t="str">
            <v>A</v>
          </cell>
        </row>
      </sheetData>
      <sheetData sheetId="19544">
        <row r="9">
          <cell r="A9" t="str">
            <v>A</v>
          </cell>
        </row>
      </sheetData>
      <sheetData sheetId="19545">
        <row r="9">
          <cell r="A9" t="str">
            <v>A</v>
          </cell>
        </row>
      </sheetData>
      <sheetData sheetId="19546">
        <row r="9">
          <cell r="A9" t="str">
            <v>A</v>
          </cell>
        </row>
      </sheetData>
      <sheetData sheetId="19547">
        <row r="9">
          <cell r="A9" t="str">
            <v>A</v>
          </cell>
        </row>
      </sheetData>
      <sheetData sheetId="19548">
        <row r="9">
          <cell r="A9" t="str">
            <v>A</v>
          </cell>
        </row>
      </sheetData>
      <sheetData sheetId="19549">
        <row r="9">
          <cell r="A9" t="str">
            <v>A</v>
          </cell>
        </row>
      </sheetData>
      <sheetData sheetId="19550">
        <row r="9">
          <cell r="A9" t="str">
            <v>A</v>
          </cell>
        </row>
      </sheetData>
      <sheetData sheetId="19551">
        <row r="9">
          <cell r="A9" t="str">
            <v>A</v>
          </cell>
        </row>
      </sheetData>
      <sheetData sheetId="19552">
        <row r="9">
          <cell r="A9" t="str">
            <v>A</v>
          </cell>
        </row>
      </sheetData>
      <sheetData sheetId="19553">
        <row r="9">
          <cell r="A9" t="str">
            <v>A</v>
          </cell>
        </row>
      </sheetData>
      <sheetData sheetId="19554">
        <row r="9">
          <cell r="A9" t="str">
            <v>A</v>
          </cell>
        </row>
      </sheetData>
      <sheetData sheetId="19555">
        <row r="9">
          <cell r="A9" t="str">
            <v>A</v>
          </cell>
        </row>
      </sheetData>
      <sheetData sheetId="19556">
        <row r="9">
          <cell r="A9" t="str">
            <v>A</v>
          </cell>
        </row>
      </sheetData>
      <sheetData sheetId="19557">
        <row r="9">
          <cell r="A9" t="str">
            <v>A</v>
          </cell>
        </row>
      </sheetData>
      <sheetData sheetId="19558">
        <row r="9">
          <cell r="A9" t="str">
            <v>A</v>
          </cell>
        </row>
      </sheetData>
      <sheetData sheetId="19559">
        <row r="9">
          <cell r="A9" t="str">
            <v>A</v>
          </cell>
        </row>
      </sheetData>
      <sheetData sheetId="19560">
        <row r="9">
          <cell r="A9" t="str">
            <v>A</v>
          </cell>
        </row>
      </sheetData>
      <sheetData sheetId="19561">
        <row r="9">
          <cell r="A9" t="str">
            <v>A</v>
          </cell>
        </row>
      </sheetData>
      <sheetData sheetId="19562">
        <row r="9">
          <cell r="A9" t="str">
            <v>A</v>
          </cell>
        </row>
      </sheetData>
      <sheetData sheetId="19563">
        <row r="9">
          <cell r="A9" t="str">
            <v>A</v>
          </cell>
        </row>
      </sheetData>
      <sheetData sheetId="19564">
        <row r="9">
          <cell r="A9" t="str">
            <v>A</v>
          </cell>
        </row>
      </sheetData>
      <sheetData sheetId="19565">
        <row r="9">
          <cell r="A9" t="str">
            <v>A</v>
          </cell>
        </row>
      </sheetData>
      <sheetData sheetId="19566">
        <row r="9">
          <cell r="A9" t="str">
            <v>A</v>
          </cell>
        </row>
      </sheetData>
      <sheetData sheetId="19567">
        <row r="9">
          <cell r="A9" t="str">
            <v>A</v>
          </cell>
        </row>
      </sheetData>
      <sheetData sheetId="19568">
        <row r="9">
          <cell r="A9" t="str">
            <v>A</v>
          </cell>
        </row>
      </sheetData>
      <sheetData sheetId="19569">
        <row r="9">
          <cell r="A9" t="str">
            <v>A</v>
          </cell>
        </row>
      </sheetData>
      <sheetData sheetId="19570">
        <row r="9">
          <cell r="A9" t="str">
            <v>A</v>
          </cell>
        </row>
      </sheetData>
      <sheetData sheetId="19571">
        <row r="9">
          <cell r="A9" t="str">
            <v>A</v>
          </cell>
        </row>
      </sheetData>
      <sheetData sheetId="19572">
        <row r="9">
          <cell r="A9" t="str">
            <v>A</v>
          </cell>
        </row>
      </sheetData>
      <sheetData sheetId="19573">
        <row r="9">
          <cell r="A9" t="str">
            <v>A</v>
          </cell>
        </row>
      </sheetData>
      <sheetData sheetId="19574">
        <row r="9">
          <cell r="A9" t="str">
            <v>A</v>
          </cell>
        </row>
      </sheetData>
      <sheetData sheetId="19575">
        <row r="9">
          <cell r="A9" t="str">
            <v>A</v>
          </cell>
        </row>
      </sheetData>
      <sheetData sheetId="19576">
        <row r="9">
          <cell r="A9" t="str">
            <v>A</v>
          </cell>
        </row>
      </sheetData>
      <sheetData sheetId="19577">
        <row r="9">
          <cell r="A9" t="str">
            <v>A</v>
          </cell>
        </row>
      </sheetData>
      <sheetData sheetId="19578">
        <row r="9">
          <cell r="A9" t="str">
            <v>A</v>
          </cell>
        </row>
      </sheetData>
      <sheetData sheetId="19579">
        <row r="9">
          <cell r="A9" t="str">
            <v>A</v>
          </cell>
        </row>
      </sheetData>
      <sheetData sheetId="19580">
        <row r="9">
          <cell r="A9" t="str">
            <v>A</v>
          </cell>
        </row>
      </sheetData>
      <sheetData sheetId="19581">
        <row r="9">
          <cell r="A9" t="str">
            <v>A</v>
          </cell>
        </row>
      </sheetData>
      <sheetData sheetId="19582">
        <row r="9">
          <cell r="A9" t="str">
            <v>A</v>
          </cell>
        </row>
      </sheetData>
      <sheetData sheetId="19583">
        <row r="9">
          <cell r="A9" t="str">
            <v>A</v>
          </cell>
        </row>
      </sheetData>
      <sheetData sheetId="19584">
        <row r="9">
          <cell r="A9" t="str">
            <v>A</v>
          </cell>
        </row>
      </sheetData>
      <sheetData sheetId="19585">
        <row r="9">
          <cell r="A9" t="str">
            <v>A</v>
          </cell>
        </row>
      </sheetData>
      <sheetData sheetId="19586">
        <row r="9">
          <cell r="A9" t="str">
            <v>A</v>
          </cell>
        </row>
      </sheetData>
      <sheetData sheetId="19587">
        <row r="9">
          <cell r="A9" t="str">
            <v>A</v>
          </cell>
        </row>
      </sheetData>
      <sheetData sheetId="19588">
        <row r="9">
          <cell r="A9" t="str">
            <v>A</v>
          </cell>
        </row>
      </sheetData>
      <sheetData sheetId="19589">
        <row r="9">
          <cell r="A9" t="str">
            <v>A</v>
          </cell>
        </row>
      </sheetData>
      <sheetData sheetId="19590">
        <row r="9">
          <cell r="A9" t="str">
            <v>A</v>
          </cell>
        </row>
      </sheetData>
      <sheetData sheetId="19591">
        <row r="9">
          <cell r="A9" t="str">
            <v>A</v>
          </cell>
        </row>
      </sheetData>
      <sheetData sheetId="19592">
        <row r="9">
          <cell r="A9" t="str">
            <v>A</v>
          </cell>
        </row>
      </sheetData>
      <sheetData sheetId="19593">
        <row r="9">
          <cell r="A9" t="str">
            <v>A</v>
          </cell>
        </row>
      </sheetData>
      <sheetData sheetId="19594">
        <row r="9">
          <cell r="A9" t="str">
            <v>A</v>
          </cell>
        </row>
      </sheetData>
      <sheetData sheetId="19595">
        <row r="9">
          <cell r="A9" t="str">
            <v>A</v>
          </cell>
        </row>
      </sheetData>
      <sheetData sheetId="19596">
        <row r="9">
          <cell r="A9" t="str">
            <v>A</v>
          </cell>
        </row>
      </sheetData>
      <sheetData sheetId="19597">
        <row r="9">
          <cell r="A9" t="str">
            <v>A</v>
          </cell>
        </row>
      </sheetData>
      <sheetData sheetId="19598">
        <row r="9">
          <cell r="A9" t="str">
            <v>A</v>
          </cell>
        </row>
      </sheetData>
      <sheetData sheetId="19599">
        <row r="9">
          <cell r="A9" t="str">
            <v>A</v>
          </cell>
        </row>
      </sheetData>
      <sheetData sheetId="19600">
        <row r="9">
          <cell r="A9" t="str">
            <v>A</v>
          </cell>
        </row>
      </sheetData>
      <sheetData sheetId="19601">
        <row r="9">
          <cell r="A9" t="str">
            <v>A</v>
          </cell>
        </row>
      </sheetData>
      <sheetData sheetId="19602">
        <row r="9">
          <cell r="A9" t="str">
            <v>A</v>
          </cell>
        </row>
      </sheetData>
      <sheetData sheetId="19603">
        <row r="9">
          <cell r="A9" t="str">
            <v>A</v>
          </cell>
        </row>
      </sheetData>
      <sheetData sheetId="19604">
        <row r="9">
          <cell r="A9" t="str">
            <v>A</v>
          </cell>
        </row>
      </sheetData>
      <sheetData sheetId="19605">
        <row r="9">
          <cell r="A9" t="str">
            <v>A</v>
          </cell>
        </row>
      </sheetData>
      <sheetData sheetId="19606">
        <row r="9">
          <cell r="A9" t="str">
            <v>A</v>
          </cell>
        </row>
      </sheetData>
      <sheetData sheetId="19607">
        <row r="9">
          <cell r="A9" t="str">
            <v>A</v>
          </cell>
        </row>
      </sheetData>
      <sheetData sheetId="19608">
        <row r="9">
          <cell r="A9" t="str">
            <v>A</v>
          </cell>
        </row>
      </sheetData>
      <sheetData sheetId="19609">
        <row r="9">
          <cell r="A9" t="str">
            <v>A</v>
          </cell>
        </row>
      </sheetData>
      <sheetData sheetId="19610">
        <row r="9">
          <cell r="A9" t="str">
            <v>A</v>
          </cell>
        </row>
      </sheetData>
      <sheetData sheetId="19611">
        <row r="9">
          <cell r="A9" t="str">
            <v>A</v>
          </cell>
        </row>
      </sheetData>
      <sheetData sheetId="19612">
        <row r="9">
          <cell r="A9" t="str">
            <v>A</v>
          </cell>
        </row>
      </sheetData>
      <sheetData sheetId="19613">
        <row r="9">
          <cell r="A9" t="str">
            <v>A</v>
          </cell>
        </row>
      </sheetData>
      <sheetData sheetId="19614">
        <row r="9">
          <cell r="A9" t="str">
            <v>A</v>
          </cell>
        </row>
      </sheetData>
      <sheetData sheetId="19615">
        <row r="9">
          <cell r="A9" t="str">
            <v>A</v>
          </cell>
        </row>
      </sheetData>
      <sheetData sheetId="19616">
        <row r="9">
          <cell r="A9" t="str">
            <v>A</v>
          </cell>
        </row>
      </sheetData>
      <sheetData sheetId="19617">
        <row r="9">
          <cell r="A9" t="str">
            <v>A</v>
          </cell>
        </row>
      </sheetData>
      <sheetData sheetId="19618">
        <row r="9">
          <cell r="A9" t="str">
            <v>A</v>
          </cell>
        </row>
      </sheetData>
      <sheetData sheetId="19619">
        <row r="9">
          <cell r="A9" t="str">
            <v>A</v>
          </cell>
        </row>
      </sheetData>
      <sheetData sheetId="19620">
        <row r="9">
          <cell r="A9" t="str">
            <v>A</v>
          </cell>
        </row>
      </sheetData>
      <sheetData sheetId="19621">
        <row r="9">
          <cell r="A9" t="str">
            <v>A</v>
          </cell>
        </row>
      </sheetData>
      <sheetData sheetId="19622">
        <row r="9">
          <cell r="A9" t="str">
            <v>A</v>
          </cell>
        </row>
      </sheetData>
      <sheetData sheetId="19623">
        <row r="9">
          <cell r="A9" t="str">
            <v>A</v>
          </cell>
        </row>
      </sheetData>
      <sheetData sheetId="19624">
        <row r="9">
          <cell r="A9" t="str">
            <v>A</v>
          </cell>
        </row>
      </sheetData>
      <sheetData sheetId="19625">
        <row r="9">
          <cell r="A9" t="str">
            <v>A</v>
          </cell>
        </row>
      </sheetData>
      <sheetData sheetId="19626">
        <row r="9">
          <cell r="A9" t="str">
            <v>A</v>
          </cell>
        </row>
      </sheetData>
      <sheetData sheetId="19627">
        <row r="9">
          <cell r="A9" t="str">
            <v>A</v>
          </cell>
        </row>
      </sheetData>
      <sheetData sheetId="19628">
        <row r="9">
          <cell r="A9" t="str">
            <v>A</v>
          </cell>
        </row>
      </sheetData>
      <sheetData sheetId="19629">
        <row r="9">
          <cell r="A9" t="str">
            <v>A</v>
          </cell>
        </row>
      </sheetData>
      <sheetData sheetId="19630">
        <row r="9">
          <cell r="A9" t="str">
            <v>A</v>
          </cell>
        </row>
      </sheetData>
      <sheetData sheetId="19631">
        <row r="9">
          <cell r="A9" t="str">
            <v>A</v>
          </cell>
        </row>
      </sheetData>
      <sheetData sheetId="19632">
        <row r="9">
          <cell r="A9" t="str">
            <v>A</v>
          </cell>
        </row>
      </sheetData>
      <sheetData sheetId="19633">
        <row r="9">
          <cell r="A9" t="str">
            <v>A</v>
          </cell>
        </row>
      </sheetData>
      <sheetData sheetId="19634">
        <row r="9">
          <cell r="A9" t="str">
            <v>A</v>
          </cell>
        </row>
      </sheetData>
      <sheetData sheetId="19635">
        <row r="9">
          <cell r="A9" t="str">
            <v>A</v>
          </cell>
        </row>
      </sheetData>
      <sheetData sheetId="19636">
        <row r="9">
          <cell r="A9" t="str">
            <v>A</v>
          </cell>
        </row>
      </sheetData>
      <sheetData sheetId="19637">
        <row r="9">
          <cell r="A9" t="str">
            <v>A</v>
          </cell>
        </row>
      </sheetData>
      <sheetData sheetId="19638">
        <row r="9">
          <cell r="A9" t="str">
            <v>A</v>
          </cell>
        </row>
      </sheetData>
      <sheetData sheetId="19639">
        <row r="9">
          <cell r="A9" t="str">
            <v>A</v>
          </cell>
        </row>
      </sheetData>
      <sheetData sheetId="19640">
        <row r="9">
          <cell r="A9" t="str">
            <v>A</v>
          </cell>
        </row>
      </sheetData>
      <sheetData sheetId="19641">
        <row r="9">
          <cell r="A9" t="str">
            <v>A</v>
          </cell>
        </row>
      </sheetData>
      <sheetData sheetId="19642">
        <row r="9">
          <cell r="A9" t="str">
            <v>A</v>
          </cell>
        </row>
      </sheetData>
      <sheetData sheetId="19643">
        <row r="9">
          <cell r="A9" t="str">
            <v>A</v>
          </cell>
        </row>
      </sheetData>
      <sheetData sheetId="19644">
        <row r="9">
          <cell r="A9" t="str">
            <v>A</v>
          </cell>
        </row>
      </sheetData>
      <sheetData sheetId="19645">
        <row r="9">
          <cell r="A9" t="str">
            <v>A</v>
          </cell>
        </row>
      </sheetData>
      <sheetData sheetId="19646">
        <row r="9">
          <cell r="A9" t="str">
            <v>A</v>
          </cell>
        </row>
      </sheetData>
      <sheetData sheetId="19647">
        <row r="9">
          <cell r="A9" t="str">
            <v>A</v>
          </cell>
        </row>
      </sheetData>
      <sheetData sheetId="19648">
        <row r="9">
          <cell r="A9" t="str">
            <v>A</v>
          </cell>
        </row>
      </sheetData>
      <sheetData sheetId="19649">
        <row r="9">
          <cell r="A9" t="str">
            <v>A</v>
          </cell>
        </row>
      </sheetData>
      <sheetData sheetId="19650">
        <row r="9">
          <cell r="A9" t="str">
            <v>A</v>
          </cell>
        </row>
      </sheetData>
      <sheetData sheetId="19651">
        <row r="9">
          <cell r="A9" t="str">
            <v>A</v>
          </cell>
        </row>
      </sheetData>
      <sheetData sheetId="19652">
        <row r="9">
          <cell r="A9" t="str">
            <v>A</v>
          </cell>
        </row>
      </sheetData>
      <sheetData sheetId="19653">
        <row r="9">
          <cell r="A9" t="str">
            <v>A</v>
          </cell>
        </row>
      </sheetData>
      <sheetData sheetId="19654">
        <row r="9">
          <cell r="A9" t="str">
            <v>A</v>
          </cell>
        </row>
      </sheetData>
      <sheetData sheetId="19655">
        <row r="9">
          <cell r="A9" t="str">
            <v>A</v>
          </cell>
        </row>
      </sheetData>
      <sheetData sheetId="19656">
        <row r="9">
          <cell r="A9" t="str">
            <v>A</v>
          </cell>
        </row>
      </sheetData>
      <sheetData sheetId="19657">
        <row r="9">
          <cell r="A9" t="str">
            <v>A</v>
          </cell>
        </row>
      </sheetData>
      <sheetData sheetId="19658">
        <row r="9">
          <cell r="A9" t="str">
            <v>A</v>
          </cell>
        </row>
      </sheetData>
      <sheetData sheetId="19659">
        <row r="9">
          <cell r="A9" t="str">
            <v>A</v>
          </cell>
        </row>
      </sheetData>
      <sheetData sheetId="19660">
        <row r="9">
          <cell r="A9" t="str">
            <v>A</v>
          </cell>
        </row>
      </sheetData>
      <sheetData sheetId="19661">
        <row r="9">
          <cell r="A9" t="str">
            <v>A</v>
          </cell>
        </row>
      </sheetData>
      <sheetData sheetId="19662">
        <row r="9">
          <cell r="A9" t="str">
            <v>A</v>
          </cell>
        </row>
      </sheetData>
      <sheetData sheetId="19663">
        <row r="9">
          <cell r="A9" t="str">
            <v>A</v>
          </cell>
        </row>
      </sheetData>
      <sheetData sheetId="19664">
        <row r="9">
          <cell r="A9" t="str">
            <v>A</v>
          </cell>
        </row>
      </sheetData>
      <sheetData sheetId="19665">
        <row r="9">
          <cell r="A9" t="str">
            <v>A</v>
          </cell>
        </row>
      </sheetData>
      <sheetData sheetId="19666">
        <row r="9">
          <cell r="A9" t="str">
            <v>A</v>
          </cell>
        </row>
      </sheetData>
      <sheetData sheetId="19667">
        <row r="9">
          <cell r="A9" t="str">
            <v>A</v>
          </cell>
        </row>
      </sheetData>
      <sheetData sheetId="19668">
        <row r="9">
          <cell r="A9" t="str">
            <v>A</v>
          </cell>
        </row>
      </sheetData>
      <sheetData sheetId="19669">
        <row r="9">
          <cell r="A9" t="str">
            <v>A</v>
          </cell>
        </row>
      </sheetData>
      <sheetData sheetId="19670">
        <row r="9">
          <cell r="A9" t="str">
            <v>A</v>
          </cell>
        </row>
      </sheetData>
      <sheetData sheetId="19671">
        <row r="9">
          <cell r="A9" t="str">
            <v>A</v>
          </cell>
        </row>
      </sheetData>
      <sheetData sheetId="19672">
        <row r="9">
          <cell r="A9" t="str">
            <v>A</v>
          </cell>
        </row>
      </sheetData>
      <sheetData sheetId="19673">
        <row r="9">
          <cell r="A9" t="str">
            <v>A</v>
          </cell>
        </row>
      </sheetData>
      <sheetData sheetId="19674">
        <row r="9">
          <cell r="A9" t="str">
            <v>A</v>
          </cell>
        </row>
      </sheetData>
      <sheetData sheetId="19675">
        <row r="9">
          <cell r="A9" t="str">
            <v>A</v>
          </cell>
        </row>
      </sheetData>
      <sheetData sheetId="19676">
        <row r="9">
          <cell r="A9" t="str">
            <v>A</v>
          </cell>
        </row>
      </sheetData>
      <sheetData sheetId="19677">
        <row r="9">
          <cell r="A9" t="str">
            <v>A</v>
          </cell>
        </row>
      </sheetData>
      <sheetData sheetId="19678">
        <row r="9">
          <cell r="A9" t="str">
            <v>A</v>
          </cell>
        </row>
      </sheetData>
      <sheetData sheetId="19679">
        <row r="9">
          <cell r="A9" t="str">
            <v>A</v>
          </cell>
        </row>
      </sheetData>
      <sheetData sheetId="19680">
        <row r="9">
          <cell r="A9" t="str">
            <v>A</v>
          </cell>
        </row>
      </sheetData>
      <sheetData sheetId="19681">
        <row r="9">
          <cell r="A9" t="str">
            <v>A</v>
          </cell>
        </row>
      </sheetData>
      <sheetData sheetId="19682">
        <row r="9">
          <cell r="A9" t="str">
            <v>A</v>
          </cell>
        </row>
      </sheetData>
      <sheetData sheetId="19683">
        <row r="9">
          <cell r="A9" t="str">
            <v>A</v>
          </cell>
        </row>
      </sheetData>
      <sheetData sheetId="19684">
        <row r="9">
          <cell r="A9" t="str">
            <v>A</v>
          </cell>
        </row>
      </sheetData>
      <sheetData sheetId="19685">
        <row r="9">
          <cell r="A9" t="str">
            <v>A</v>
          </cell>
        </row>
      </sheetData>
      <sheetData sheetId="19686">
        <row r="9">
          <cell r="A9" t="str">
            <v>A</v>
          </cell>
        </row>
      </sheetData>
      <sheetData sheetId="19687">
        <row r="9">
          <cell r="A9" t="str">
            <v>A</v>
          </cell>
        </row>
      </sheetData>
      <sheetData sheetId="19688">
        <row r="9">
          <cell r="A9" t="str">
            <v>A</v>
          </cell>
        </row>
      </sheetData>
      <sheetData sheetId="19689">
        <row r="9">
          <cell r="A9" t="str">
            <v>A</v>
          </cell>
        </row>
      </sheetData>
      <sheetData sheetId="19690"/>
      <sheetData sheetId="19691"/>
      <sheetData sheetId="19692"/>
      <sheetData sheetId="19693"/>
      <sheetData sheetId="19694"/>
      <sheetData sheetId="19695"/>
      <sheetData sheetId="19696">
        <row r="9">
          <cell r="A9" t="str">
            <v>A</v>
          </cell>
        </row>
      </sheetData>
      <sheetData sheetId="19697">
        <row r="9">
          <cell r="A9" t="str">
            <v>A</v>
          </cell>
        </row>
      </sheetData>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ow r="9">
          <cell r="A9" t="str">
            <v>A</v>
          </cell>
        </row>
      </sheetData>
      <sheetData sheetId="19910">
        <row r="9">
          <cell r="A9" t="str">
            <v>A</v>
          </cell>
        </row>
      </sheetData>
      <sheetData sheetId="19911">
        <row r="9">
          <cell r="A9" t="str">
            <v>A</v>
          </cell>
        </row>
      </sheetData>
      <sheetData sheetId="19912">
        <row r="9">
          <cell r="A9" t="str">
            <v>A</v>
          </cell>
        </row>
      </sheetData>
      <sheetData sheetId="19913">
        <row r="9">
          <cell r="A9" t="str">
            <v>A</v>
          </cell>
        </row>
      </sheetData>
      <sheetData sheetId="19914">
        <row r="9">
          <cell r="A9" t="str">
            <v>A</v>
          </cell>
        </row>
      </sheetData>
      <sheetData sheetId="19915">
        <row r="9">
          <cell r="A9" t="str">
            <v>A</v>
          </cell>
        </row>
      </sheetData>
      <sheetData sheetId="19916">
        <row r="9">
          <cell r="A9" t="str">
            <v>A</v>
          </cell>
        </row>
      </sheetData>
      <sheetData sheetId="19917">
        <row r="9">
          <cell r="A9" t="str">
            <v>A</v>
          </cell>
        </row>
      </sheetData>
      <sheetData sheetId="19918">
        <row r="9">
          <cell r="A9" t="str">
            <v>A</v>
          </cell>
        </row>
      </sheetData>
      <sheetData sheetId="19919">
        <row r="9">
          <cell r="A9" t="str">
            <v>A</v>
          </cell>
        </row>
      </sheetData>
      <sheetData sheetId="19920">
        <row r="9">
          <cell r="A9" t="str">
            <v>A</v>
          </cell>
        </row>
      </sheetData>
      <sheetData sheetId="19921">
        <row r="9">
          <cell r="A9" t="str">
            <v>A</v>
          </cell>
        </row>
      </sheetData>
      <sheetData sheetId="19922">
        <row r="9">
          <cell r="A9" t="str">
            <v>A</v>
          </cell>
        </row>
      </sheetData>
      <sheetData sheetId="19923">
        <row r="9">
          <cell r="A9" t="str">
            <v>A</v>
          </cell>
        </row>
      </sheetData>
      <sheetData sheetId="19924">
        <row r="9">
          <cell r="A9" t="str">
            <v>A</v>
          </cell>
        </row>
      </sheetData>
      <sheetData sheetId="19925">
        <row r="9">
          <cell r="A9" t="str">
            <v>A</v>
          </cell>
        </row>
      </sheetData>
      <sheetData sheetId="19926">
        <row r="9">
          <cell r="A9" t="str">
            <v>A</v>
          </cell>
        </row>
      </sheetData>
      <sheetData sheetId="19927">
        <row r="9">
          <cell r="A9" t="str">
            <v>A</v>
          </cell>
        </row>
      </sheetData>
      <sheetData sheetId="19928">
        <row r="9">
          <cell r="A9" t="str">
            <v>A</v>
          </cell>
        </row>
      </sheetData>
      <sheetData sheetId="19929">
        <row r="9">
          <cell r="A9" t="str">
            <v>A</v>
          </cell>
        </row>
      </sheetData>
      <sheetData sheetId="19930">
        <row r="9">
          <cell r="A9" t="str">
            <v>A</v>
          </cell>
        </row>
      </sheetData>
      <sheetData sheetId="19931">
        <row r="9">
          <cell r="A9" t="str">
            <v>A</v>
          </cell>
        </row>
      </sheetData>
      <sheetData sheetId="19932">
        <row r="9">
          <cell r="A9" t="str">
            <v>A</v>
          </cell>
        </row>
      </sheetData>
      <sheetData sheetId="19933">
        <row r="9">
          <cell r="A9" t="str">
            <v>A</v>
          </cell>
        </row>
      </sheetData>
      <sheetData sheetId="19934">
        <row r="9">
          <cell r="A9" t="str">
            <v>A</v>
          </cell>
        </row>
      </sheetData>
      <sheetData sheetId="19935">
        <row r="9">
          <cell r="A9" t="str">
            <v>A</v>
          </cell>
        </row>
      </sheetData>
      <sheetData sheetId="19936">
        <row r="9">
          <cell r="A9" t="str">
            <v>A</v>
          </cell>
        </row>
      </sheetData>
      <sheetData sheetId="19937">
        <row r="9">
          <cell r="A9" t="str">
            <v>A</v>
          </cell>
        </row>
      </sheetData>
      <sheetData sheetId="19938">
        <row r="9">
          <cell r="A9" t="str">
            <v>A</v>
          </cell>
        </row>
      </sheetData>
      <sheetData sheetId="19939">
        <row r="9">
          <cell r="A9" t="str">
            <v>A</v>
          </cell>
        </row>
      </sheetData>
      <sheetData sheetId="19940">
        <row r="9">
          <cell r="A9" t="str">
            <v>A</v>
          </cell>
        </row>
      </sheetData>
      <sheetData sheetId="19941">
        <row r="9">
          <cell r="A9" t="str">
            <v>A</v>
          </cell>
        </row>
      </sheetData>
      <sheetData sheetId="19942">
        <row r="9">
          <cell r="A9" t="str">
            <v>A</v>
          </cell>
        </row>
      </sheetData>
      <sheetData sheetId="19943">
        <row r="9">
          <cell r="A9" t="str">
            <v>A</v>
          </cell>
        </row>
      </sheetData>
      <sheetData sheetId="19944">
        <row r="9">
          <cell r="A9" t="str">
            <v>A</v>
          </cell>
        </row>
      </sheetData>
      <sheetData sheetId="19945">
        <row r="9">
          <cell r="A9" t="str">
            <v>A</v>
          </cell>
        </row>
      </sheetData>
      <sheetData sheetId="19946">
        <row r="9">
          <cell r="A9" t="str">
            <v>A</v>
          </cell>
        </row>
      </sheetData>
      <sheetData sheetId="19947">
        <row r="9">
          <cell r="A9" t="str">
            <v>A</v>
          </cell>
        </row>
      </sheetData>
      <sheetData sheetId="19948">
        <row r="9">
          <cell r="A9" t="str">
            <v>A</v>
          </cell>
        </row>
      </sheetData>
      <sheetData sheetId="19949">
        <row r="9">
          <cell r="A9" t="str">
            <v>A</v>
          </cell>
        </row>
      </sheetData>
      <sheetData sheetId="19950">
        <row r="9">
          <cell r="A9" t="str">
            <v>A</v>
          </cell>
        </row>
      </sheetData>
      <sheetData sheetId="19951">
        <row r="9">
          <cell r="A9" t="str">
            <v>A</v>
          </cell>
        </row>
      </sheetData>
      <sheetData sheetId="19952">
        <row r="9">
          <cell r="A9" t="str">
            <v>A</v>
          </cell>
        </row>
      </sheetData>
      <sheetData sheetId="19953">
        <row r="9">
          <cell r="A9" t="str">
            <v>A</v>
          </cell>
        </row>
      </sheetData>
      <sheetData sheetId="19954">
        <row r="9">
          <cell r="A9" t="str">
            <v>A</v>
          </cell>
        </row>
      </sheetData>
      <sheetData sheetId="19955">
        <row r="9">
          <cell r="A9" t="str">
            <v>A</v>
          </cell>
        </row>
      </sheetData>
      <sheetData sheetId="19956">
        <row r="9">
          <cell r="A9" t="str">
            <v>A</v>
          </cell>
        </row>
      </sheetData>
      <sheetData sheetId="19957">
        <row r="9">
          <cell r="A9" t="str">
            <v>A</v>
          </cell>
        </row>
      </sheetData>
      <sheetData sheetId="19958">
        <row r="9">
          <cell r="A9" t="str">
            <v>A</v>
          </cell>
        </row>
      </sheetData>
      <sheetData sheetId="19959">
        <row r="9">
          <cell r="A9" t="str">
            <v>A</v>
          </cell>
        </row>
      </sheetData>
      <sheetData sheetId="19960">
        <row r="9">
          <cell r="A9" t="str">
            <v>A</v>
          </cell>
        </row>
      </sheetData>
      <sheetData sheetId="19961">
        <row r="9">
          <cell r="A9" t="str">
            <v>A</v>
          </cell>
        </row>
      </sheetData>
      <sheetData sheetId="19962">
        <row r="9">
          <cell r="A9" t="str">
            <v>A</v>
          </cell>
        </row>
      </sheetData>
      <sheetData sheetId="19963">
        <row r="9">
          <cell r="A9" t="str">
            <v>A</v>
          </cell>
        </row>
      </sheetData>
      <sheetData sheetId="19964">
        <row r="9">
          <cell r="A9" t="str">
            <v>A</v>
          </cell>
        </row>
      </sheetData>
      <sheetData sheetId="19965">
        <row r="9">
          <cell r="A9" t="str">
            <v>A</v>
          </cell>
        </row>
      </sheetData>
      <sheetData sheetId="19966">
        <row r="9">
          <cell r="A9" t="str">
            <v>A</v>
          </cell>
        </row>
      </sheetData>
      <sheetData sheetId="19967">
        <row r="9">
          <cell r="A9" t="str">
            <v>A</v>
          </cell>
        </row>
      </sheetData>
      <sheetData sheetId="19968">
        <row r="9">
          <cell r="A9" t="str">
            <v>A</v>
          </cell>
        </row>
      </sheetData>
      <sheetData sheetId="19969">
        <row r="9">
          <cell r="A9" t="str">
            <v>A</v>
          </cell>
        </row>
      </sheetData>
      <sheetData sheetId="19970">
        <row r="9">
          <cell r="A9" t="str">
            <v>A</v>
          </cell>
        </row>
      </sheetData>
      <sheetData sheetId="19971">
        <row r="9">
          <cell r="A9" t="str">
            <v>A</v>
          </cell>
        </row>
      </sheetData>
      <sheetData sheetId="19972">
        <row r="9">
          <cell r="A9" t="str">
            <v>A</v>
          </cell>
        </row>
      </sheetData>
      <sheetData sheetId="19973">
        <row r="9">
          <cell r="A9" t="str">
            <v>A</v>
          </cell>
        </row>
      </sheetData>
      <sheetData sheetId="19974">
        <row r="9">
          <cell r="A9" t="str">
            <v>A</v>
          </cell>
        </row>
      </sheetData>
      <sheetData sheetId="19975">
        <row r="9">
          <cell r="A9" t="str">
            <v>A</v>
          </cell>
        </row>
      </sheetData>
      <sheetData sheetId="19976">
        <row r="9">
          <cell r="A9" t="str">
            <v>A</v>
          </cell>
        </row>
      </sheetData>
      <sheetData sheetId="19977">
        <row r="9">
          <cell r="A9" t="str">
            <v>A</v>
          </cell>
        </row>
      </sheetData>
      <sheetData sheetId="19978">
        <row r="9">
          <cell r="A9" t="str">
            <v>A</v>
          </cell>
        </row>
      </sheetData>
      <sheetData sheetId="19979" refreshError="1"/>
      <sheetData sheetId="19980" refreshError="1"/>
      <sheetData sheetId="19981" refreshError="1"/>
      <sheetData sheetId="19982">
        <row r="9">
          <cell r="A9" t="str">
            <v>A</v>
          </cell>
        </row>
      </sheetData>
      <sheetData sheetId="19983">
        <row r="9">
          <cell r="A9" t="str">
            <v>A</v>
          </cell>
        </row>
      </sheetData>
      <sheetData sheetId="19984" refreshError="1"/>
      <sheetData sheetId="19985" refreshError="1"/>
      <sheetData sheetId="19986" refreshError="1"/>
      <sheetData sheetId="19987" refreshError="1"/>
      <sheetData sheetId="19988" refreshError="1"/>
      <sheetData sheetId="19989" refreshError="1"/>
      <sheetData sheetId="19990">
        <row r="9">
          <cell r="A9" t="str">
            <v>A</v>
          </cell>
        </row>
      </sheetData>
      <sheetData sheetId="19991" refreshError="1"/>
      <sheetData sheetId="19992" refreshError="1"/>
      <sheetData sheetId="19993" refreshError="1"/>
      <sheetData sheetId="19994" refreshError="1"/>
      <sheetData sheetId="19995" refreshError="1"/>
      <sheetData sheetId="19996" refreshError="1"/>
      <sheetData sheetId="19997">
        <row r="9">
          <cell r="A9" t="str">
            <v>A</v>
          </cell>
        </row>
      </sheetData>
      <sheetData sheetId="19998">
        <row r="9">
          <cell r="A9" t="str">
            <v>A</v>
          </cell>
        </row>
      </sheetData>
      <sheetData sheetId="19999">
        <row r="9">
          <cell r="A9" t="str">
            <v>A</v>
          </cell>
        </row>
      </sheetData>
      <sheetData sheetId="20000" refreshError="1"/>
      <sheetData sheetId="20001" refreshError="1"/>
      <sheetData sheetId="20002" refreshError="1"/>
      <sheetData sheetId="20003">
        <row r="9">
          <cell r="A9" t="str">
            <v>A</v>
          </cell>
        </row>
      </sheetData>
      <sheetData sheetId="20004">
        <row r="9">
          <cell r="A9" t="str">
            <v>A</v>
          </cell>
        </row>
      </sheetData>
      <sheetData sheetId="20005">
        <row r="9">
          <cell r="A9" t="str">
            <v>A</v>
          </cell>
        </row>
      </sheetData>
      <sheetData sheetId="20006">
        <row r="9">
          <cell r="A9" t="str">
            <v>A</v>
          </cell>
        </row>
      </sheetData>
      <sheetData sheetId="20007">
        <row r="9">
          <cell r="A9" t="str">
            <v>A</v>
          </cell>
        </row>
      </sheetData>
      <sheetData sheetId="20008">
        <row r="9">
          <cell r="A9" t="str">
            <v>A</v>
          </cell>
        </row>
      </sheetData>
      <sheetData sheetId="20009">
        <row r="9">
          <cell r="A9" t="str">
            <v>A</v>
          </cell>
        </row>
      </sheetData>
      <sheetData sheetId="20010">
        <row r="9">
          <cell r="A9" t="str">
            <v>A</v>
          </cell>
        </row>
      </sheetData>
      <sheetData sheetId="20011">
        <row r="9">
          <cell r="A9" t="str">
            <v>A</v>
          </cell>
        </row>
      </sheetData>
      <sheetData sheetId="20012">
        <row r="9">
          <cell r="A9" t="str">
            <v>A</v>
          </cell>
        </row>
      </sheetData>
      <sheetData sheetId="20013">
        <row r="9">
          <cell r="A9" t="str">
            <v>A</v>
          </cell>
        </row>
      </sheetData>
      <sheetData sheetId="20014">
        <row r="9">
          <cell r="A9" t="str">
            <v>A</v>
          </cell>
        </row>
      </sheetData>
      <sheetData sheetId="20015">
        <row r="9">
          <cell r="A9" t="str">
            <v>A</v>
          </cell>
        </row>
      </sheetData>
      <sheetData sheetId="20016">
        <row r="9">
          <cell r="A9" t="str">
            <v>A</v>
          </cell>
        </row>
      </sheetData>
      <sheetData sheetId="20017">
        <row r="9">
          <cell r="A9" t="str">
            <v>A</v>
          </cell>
        </row>
      </sheetData>
      <sheetData sheetId="20018">
        <row r="9">
          <cell r="A9" t="str">
            <v>A</v>
          </cell>
        </row>
      </sheetData>
      <sheetData sheetId="20019">
        <row r="9">
          <cell r="A9" t="str">
            <v>A</v>
          </cell>
        </row>
      </sheetData>
      <sheetData sheetId="20020">
        <row r="9">
          <cell r="A9" t="str">
            <v>A</v>
          </cell>
        </row>
      </sheetData>
      <sheetData sheetId="20021">
        <row r="9">
          <cell r="A9" t="str">
            <v>A</v>
          </cell>
        </row>
      </sheetData>
      <sheetData sheetId="20022">
        <row r="9">
          <cell r="A9" t="str">
            <v>A</v>
          </cell>
        </row>
      </sheetData>
      <sheetData sheetId="20023">
        <row r="9">
          <cell r="A9" t="str">
            <v>A</v>
          </cell>
        </row>
      </sheetData>
      <sheetData sheetId="20024">
        <row r="9">
          <cell r="A9" t="str">
            <v>A</v>
          </cell>
        </row>
      </sheetData>
      <sheetData sheetId="20025">
        <row r="9">
          <cell r="A9" t="str">
            <v>A</v>
          </cell>
        </row>
      </sheetData>
      <sheetData sheetId="20026">
        <row r="9">
          <cell r="A9" t="str">
            <v>A</v>
          </cell>
        </row>
      </sheetData>
      <sheetData sheetId="20027">
        <row r="9">
          <cell r="A9" t="str">
            <v>A</v>
          </cell>
        </row>
      </sheetData>
      <sheetData sheetId="20028" refreshError="1"/>
      <sheetData sheetId="20029">
        <row r="9">
          <cell r="A9" t="str">
            <v>A</v>
          </cell>
        </row>
      </sheetData>
      <sheetData sheetId="20030">
        <row r="9">
          <cell r="A9" t="str">
            <v>A</v>
          </cell>
        </row>
      </sheetData>
      <sheetData sheetId="20031">
        <row r="9">
          <cell r="A9" t="str">
            <v>A</v>
          </cell>
        </row>
      </sheetData>
      <sheetData sheetId="20032">
        <row r="9">
          <cell r="A9" t="str">
            <v>A</v>
          </cell>
        </row>
      </sheetData>
      <sheetData sheetId="20033">
        <row r="9">
          <cell r="A9" t="str">
            <v>A</v>
          </cell>
        </row>
      </sheetData>
      <sheetData sheetId="20034">
        <row r="9">
          <cell r="A9" t="str">
            <v>A</v>
          </cell>
        </row>
      </sheetData>
      <sheetData sheetId="20035">
        <row r="9">
          <cell r="A9" t="str">
            <v>A</v>
          </cell>
        </row>
      </sheetData>
      <sheetData sheetId="20036">
        <row r="9">
          <cell r="A9" t="str">
            <v>A</v>
          </cell>
        </row>
      </sheetData>
      <sheetData sheetId="20037">
        <row r="9">
          <cell r="A9" t="str">
            <v>A</v>
          </cell>
        </row>
      </sheetData>
      <sheetData sheetId="20038">
        <row r="9">
          <cell r="A9" t="str">
            <v>A</v>
          </cell>
        </row>
      </sheetData>
      <sheetData sheetId="20039" refreshError="1"/>
      <sheetData sheetId="20040">
        <row r="9">
          <cell r="A9" t="str">
            <v>A</v>
          </cell>
        </row>
      </sheetData>
      <sheetData sheetId="20041">
        <row r="9">
          <cell r="A9" t="str">
            <v>A</v>
          </cell>
        </row>
      </sheetData>
      <sheetData sheetId="20042">
        <row r="9">
          <cell r="A9" t="str">
            <v>A</v>
          </cell>
        </row>
      </sheetData>
      <sheetData sheetId="20043">
        <row r="9">
          <cell r="A9" t="str">
            <v>A</v>
          </cell>
        </row>
      </sheetData>
      <sheetData sheetId="20044">
        <row r="9">
          <cell r="A9" t="str">
            <v>A</v>
          </cell>
        </row>
      </sheetData>
      <sheetData sheetId="20045">
        <row r="9">
          <cell r="A9" t="str">
            <v>A</v>
          </cell>
        </row>
      </sheetData>
      <sheetData sheetId="20046">
        <row r="9">
          <cell r="A9" t="str">
            <v>A</v>
          </cell>
        </row>
      </sheetData>
      <sheetData sheetId="20047">
        <row r="9">
          <cell r="A9" t="str">
            <v>A</v>
          </cell>
        </row>
      </sheetData>
      <sheetData sheetId="20048">
        <row r="9">
          <cell r="A9" t="str">
            <v>A</v>
          </cell>
        </row>
      </sheetData>
      <sheetData sheetId="20049">
        <row r="9">
          <cell r="A9" t="str">
            <v>A</v>
          </cell>
        </row>
      </sheetData>
      <sheetData sheetId="20050" refreshError="1"/>
      <sheetData sheetId="20051" refreshError="1"/>
      <sheetData sheetId="20052">
        <row r="9">
          <cell r="A9" t="str">
            <v>A</v>
          </cell>
        </row>
      </sheetData>
      <sheetData sheetId="20053">
        <row r="9">
          <cell r="A9" t="str">
            <v>A</v>
          </cell>
        </row>
      </sheetData>
      <sheetData sheetId="20054">
        <row r="9">
          <cell r="A9" t="str">
            <v>A</v>
          </cell>
        </row>
      </sheetData>
      <sheetData sheetId="20055">
        <row r="9">
          <cell r="A9" t="str">
            <v>A</v>
          </cell>
        </row>
      </sheetData>
      <sheetData sheetId="20056">
        <row r="9">
          <cell r="A9" t="str">
            <v>A</v>
          </cell>
        </row>
      </sheetData>
      <sheetData sheetId="20057">
        <row r="9">
          <cell r="A9" t="str">
            <v>A</v>
          </cell>
        </row>
      </sheetData>
      <sheetData sheetId="20058">
        <row r="9">
          <cell r="A9" t="str">
            <v>A</v>
          </cell>
        </row>
      </sheetData>
      <sheetData sheetId="20059">
        <row r="9">
          <cell r="A9" t="str">
            <v>A</v>
          </cell>
        </row>
      </sheetData>
      <sheetData sheetId="20060">
        <row r="9">
          <cell r="A9" t="str">
            <v>A</v>
          </cell>
        </row>
      </sheetData>
      <sheetData sheetId="20061">
        <row r="9">
          <cell r="A9" t="str">
            <v>A</v>
          </cell>
        </row>
      </sheetData>
      <sheetData sheetId="20062">
        <row r="9">
          <cell r="A9" t="str">
            <v>A</v>
          </cell>
        </row>
      </sheetData>
      <sheetData sheetId="20063">
        <row r="9">
          <cell r="A9" t="str">
            <v>A</v>
          </cell>
        </row>
      </sheetData>
      <sheetData sheetId="20064">
        <row r="9">
          <cell r="A9" t="str">
            <v>A</v>
          </cell>
        </row>
      </sheetData>
      <sheetData sheetId="20065">
        <row r="9">
          <cell r="A9" t="str">
            <v>A</v>
          </cell>
        </row>
      </sheetData>
      <sheetData sheetId="20066">
        <row r="9">
          <cell r="A9" t="str">
            <v>A</v>
          </cell>
        </row>
      </sheetData>
      <sheetData sheetId="20067">
        <row r="9">
          <cell r="A9" t="str">
            <v>A</v>
          </cell>
        </row>
      </sheetData>
      <sheetData sheetId="20068">
        <row r="9">
          <cell r="A9" t="str">
            <v>A</v>
          </cell>
        </row>
      </sheetData>
      <sheetData sheetId="20069">
        <row r="9">
          <cell r="A9" t="str">
            <v>A</v>
          </cell>
        </row>
      </sheetData>
      <sheetData sheetId="20070">
        <row r="9">
          <cell r="A9" t="str">
            <v>A</v>
          </cell>
        </row>
      </sheetData>
      <sheetData sheetId="20071">
        <row r="9">
          <cell r="A9" t="str">
            <v>A</v>
          </cell>
        </row>
      </sheetData>
      <sheetData sheetId="20072">
        <row r="9">
          <cell r="A9" t="str">
            <v>A</v>
          </cell>
        </row>
      </sheetData>
      <sheetData sheetId="20073">
        <row r="9">
          <cell r="A9" t="str">
            <v>A</v>
          </cell>
        </row>
      </sheetData>
      <sheetData sheetId="20074">
        <row r="9">
          <cell r="A9" t="str">
            <v>A</v>
          </cell>
        </row>
      </sheetData>
      <sheetData sheetId="20075">
        <row r="9">
          <cell r="A9" t="str">
            <v>A</v>
          </cell>
        </row>
      </sheetData>
      <sheetData sheetId="20076">
        <row r="9">
          <cell r="A9" t="str">
            <v>A</v>
          </cell>
        </row>
      </sheetData>
      <sheetData sheetId="20077">
        <row r="9">
          <cell r="A9" t="str">
            <v>A</v>
          </cell>
        </row>
      </sheetData>
      <sheetData sheetId="20078">
        <row r="9">
          <cell r="A9" t="str">
            <v>A</v>
          </cell>
        </row>
      </sheetData>
      <sheetData sheetId="20079">
        <row r="9">
          <cell r="A9" t="str">
            <v>A</v>
          </cell>
        </row>
      </sheetData>
      <sheetData sheetId="20080">
        <row r="9">
          <cell r="A9" t="str">
            <v>A</v>
          </cell>
        </row>
      </sheetData>
      <sheetData sheetId="20081">
        <row r="9">
          <cell r="A9" t="str">
            <v>A</v>
          </cell>
        </row>
      </sheetData>
      <sheetData sheetId="20082">
        <row r="9">
          <cell r="A9" t="str">
            <v>A</v>
          </cell>
        </row>
      </sheetData>
      <sheetData sheetId="20083">
        <row r="9">
          <cell r="A9" t="str">
            <v>A</v>
          </cell>
        </row>
      </sheetData>
      <sheetData sheetId="20084">
        <row r="9">
          <cell r="A9" t="str">
            <v>A</v>
          </cell>
        </row>
      </sheetData>
      <sheetData sheetId="20085">
        <row r="9">
          <cell r="A9" t="str">
            <v>A</v>
          </cell>
        </row>
      </sheetData>
      <sheetData sheetId="20086">
        <row r="9">
          <cell r="A9" t="str">
            <v>A</v>
          </cell>
        </row>
      </sheetData>
      <sheetData sheetId="20087">
        <row r="9">
          <cell r="A9" t="str">
            <v>A</v>
          </cell>
        </row>
      </sheetData>
      <sheetData sheetId="20088">
        <row r="9">
          <cell r="A9" t="str">
            <v>A</v>
          </cell>
        </row>
      </sheetData>
      <sheetData sheetId="20089">
        <row r="9">
          <cell r="A9" t="str">
            <v>A</v>
          </cell>
        </row>
      </sheetData>
      <sheetData sheetId="20090">
        <row r="9">
          <cell r="A9" t="str">
            <v>A</v>
          </cell>
        </row>
      </sheetData>
      <sheetData sheetId="20091">
        <row r="9">
          <cell r="A9" t="str">
            <v>A</v>
          </cell>
        </row>
      </sheetData>
      <sheetData sheetId="20092">
        <row r="9">
          <cell r="A9" t="str">
            <v>A</v>
          </cell>
        </row>
      </sheetData>
      <sheetData sheetId="20093">
        <row r="9">
          <cell r="A9" t="str">
            <v>A</v>
          </cell>
        </row>
      </sheetData>
      <sheetData sheetId="20094">
        <row r="9">
          <cell r="A9" t="str">
            <v>A</v>
          </cell>
        </row>
      </sheetData>
      <sheetData sheetId="20095">
        <row r="9">
          <cell r="A9" t="str">
            <v>A</v>
          </cell>
        </row>
      </sheetData>
      <sheetData sheetId="20096">
        <row r="9">
          <cell r="A9" t="str">
            <v>A</v>
          </cell>
        </row>
      </sheetData>
      <sheetData sheetId="20097">
        <row r="9">
          <cell r="A9" t="str">
            <v>A</v>
          </cell>
        </row>
      </sheetData>
      <sheetData sheetId="20098">
        <row r="9">
          <cell r="A9" t="str">
            <v>A</v>
          </cell>
        </row>
      </sheetData>
      <sheetData sheetId="20099">
        <row r="9">
          <cell r="A9" t="str">
            <v>A</v>
          </cell>
        </row>
      </sheetData>
      <sheetData sheetId="20100">
        <row r="9">
          <cell r="A9" t="str">
            <v>A</v>
          </cell>
        </row>
      </sheetData>
      <sheetData sheetId="20101">
        <row r="9">
          <cell r="A9" t="str">
            <v>A</v>
          </cell>
        </row>
      </sheetData>
      <sheetData sheetId="20102">
        <row r="9">
          <cell r="A9" t="str">
            <v>A</v>
          </cell>
        </row>
      </sheetData>
      <sheetData sheetId="20103">
        <row r="9">
          <cell r="A9" t="str">
            <v>A</v>
          </cell>
        </row>
      </sheetData>
      <sheetData sheetId="20104">
        <row r="9">
          <cell r="A9" t="str">
            <v>A</v>
          </cell>
        </row>
      </sheetData>
      <sheetData sheetId="20105">
        <row r="9">
          <cell r="A9" t="str">
            <v>A</v>
          </cell>
        </row>
      </sheetData>
      <sheetData sheetId="20106">
        <row r="9">
          <cell r="A9" t="str">
            <v>A</v>
          </cell>
        </row>
      </sheetData>
      <sheetData sheetId="20107">
        <row r="9">
          <cell r="A9" t="str">
            <v>A</v>
          </cell>
        </row>
      </sheetData>
      <sheetData sheetId="20108">
        <row r="9">
          <cell r="A9" t="str">
            <v>A</v>
          </cell>
        </row>
      </sheetData>
      <sheetData sheetId="20109">
        <row r="9">
          <cell r="A9" t="str">
            <v>A</v>
          </cell>
        </row>
      </sheetData>
      <sheetData sheetId="20110">
        <row r="9">
          <cell r="A9" t="str">
            <v>A</v>
          </cell>
        </row>
      </sheetData>
      <sheetData sheetId="20111">
        <row r="9">
          <cell r="A9" t="str">
            <v>A</v>
          </cell>
        </row>
      </sheetData>
      <sheetData sheetId="20112">
        <row r="9">
          <cell r="A9" t="str">
            <v>A</v>
          </cell>
        </row>
      </sheetData>
      <sheetData sheetId="20113">
        <row r="9">
          <cell r="A9" t="str">
            <v>A</v>
          </cell>
        </row>
      </sheetData>
      <sheetData sheetId="20114">
        <row r="9">
          <cell r="A9" t="str">
            <v>A</v>
          </cell>
        </row>
      </sheetData>
      <sheetData sheetId="20115">
        <row r="9">
          <cell r="A9" t="str">
            <v>A</v>
          </cell>
        </row>
      </sheetData>
      <sheetData sheetId="20116">
        <row r="9">
          <cell r="A9" t="str">
            <v>A</v>
          </cell>
        </row>
      </sheetData>
      <sheetData sheetId="20117">
        <row r="9">
          <cell r="A9" t="str">
            <v>A</v>
          </cell>
        </row>
      </sheetData>
      <sheetData sheetId="20118">
        <row r="9">
          <cell r="A9" t="str">
            <v>A</v>
          </cell>
        </row>
      </sheetData>
      <sheetData sheetId="20119">
        <row r="9">
          <cell r="A9" t="str">
            <v>A</v>
          </cell>
        </row>
      </sheetData>
      <sheetData sheetId="20120">
        <row r="9">
          <cell r="A9" t="str">
            <v>A</v>
          </cell>
        </row>
      </sheetData>
      <sheetData sheetId="20121">
        <row r="9">
          <cell r="A9" t="str">
            <v>A</v>
          </cell>
        </row>
      </sheetData>
      <sheetData sheetId="20122" refreshError="1"/>
      <sheetData sheetId="20123">
        <row r="9">
          <cell r="A9" t="str">
            <v>A</v>
          </cell>
        </row>
      </sheetData>
      <sheetData sheetId="20124">
        <row r="9">
          <cell r="A9" t="str">
            <v>A</v>
          </cell>
        </row>
      </sheetData>
      <sheetData sheetId="20125">
        <row r="9">
          <cell r="A9" t="str">
            <v>A</v>
          </cell>
        </row>
      </sheetData>
      <sheetData sheetId="20126">
        <row r="9">
          <cell r="A9" t="str">
            <v>A</v>
          </cell>
        </row>
      </sheetData>
      <sheetData sheetId="20127">
        <row r="9">
          <cell r="A9" t="str">
            <v>A</v>
          </cell>
        </row>
      </sheetData>
      <sheetData sheetId="20128">
        <row r="9">
          <cell r="A9" t="str">
            <v>A</v>
          </cell>
        </row>
      </sheetData>
      <sheetData sheetId="20129">
        <row r="9">
          <cell r="A9" t="str">
            <v>A</v>
          </cell>
        </row>
      </sheetData>
      <sheetData sheetId="20130">
        <row r="9">
          <cell r="A9" t="str">
            <v>A</v>
          </cell>
        </row>
      </sheetData>
      <sheetData sheetId="20131">
        <row r="9">
          <cell r="A9" t="str">
            <v>A</v>
          </cell>
        </row>
      </sheetData>
      <sheetData sheetId="20132">
        <row r="9">
          <cell r="A9" t="str">
            <v>A</v>
          </cell>
        </row>
      </sheetData>
      <sheetData sheetId="20133">
        <row r="9">
          <cell r="A9" t="str">
            <v>A</v>
          </cell>
        </row>
      </sheetData>
      <sheetData sheetId="20134">
        <row r="9">
          <cell r="A9" t="str">
            <v>A</v>
          </cell>
        </row>
      </sheetData>
      <sheetData sheetId="20135">
        <row r="9">
          <cell r="A9" t="str">
            <v>A</v>
          </cell>
        </row>
      </sheetData>
      <sheetData sheetId="20136" refreshError="1"/>
      <sheetData sheetId="20137">
        <row r="9">
          <cell r="A9" t="str">
            <v>A</v>
          </cell>
        </row>
      </sheetData>
      <sheetData sheetId="20138">
        <row r="9">
          <cell r="A9" t="str">
            <v>A</v>
          </cell>
        </row>
      </sheetData>
      <sheetData sheetId="20139">
        <row r="9">
          <cell r="A9" t="str">
            <v>A</v>
          </cell>
        </row>
      </sheetData>
      <sheetData sheetId="20140" refreshError="1"/>
      <sheetData sheetId="20141" refreshError="1"/>
      <sheetData sheetId="20142" refreshError="1"/>
      <sheetData sheetId="20143" refreshError="1"/>
      <sheetData sheetId="20144" refreshError="1"/>
      <sheetData sheetId="20145">
        <row r="9">
          <cell r="A9" t="str">
            <v>A</v>
          </cell>
        </row>
      </sheetData>
      <sheetData sheetId="20146">
        <row r="9">
          <cell r="A9" t="str">
            <v>A</v>
          </cell>
        </row>
      </sheetData>
      <sheetData sheetId="20147">
        <row r="9">
          <cell r="A9" t="str">
            <v>A</v>
          </cell>
        </row>
      </sheetData>
      <sheetData sheetId="20148">
        <row r="9">
          <cell r="A9" t="str">
            <v>A</v>
          </cell>
        </row>
      </sheetData>
      <sheetData sheetId="20149">
        <row r="9">
          <cell r="A9" t="str">
            <v>A</v>
          </cell>
        </row>
      </sheetData>
      <sheetData sheetId="20150">
        <row r="9">
          <cell r="A9" t="str">
            <v>A</v>
          </cell>
        </row>
      </sheetData>
      <sheetData sheetId="20151">
        <row r="9">
          <cell r="A9" t="str">
            <v>A</v>
          </cell>
        </row>
      </sheetData>
      <sheetData sheetId="20152">
        <row r="9">
          <cell r="A9" t="str">
            <v>A</v>
          </cell>
        </row>
      </sheetData>
      <sheetData sheetId="20153">
        <row r="9">
          <cell r="A9" t="str">
            <v>A</v>
          </cell>
        </row>
      </sheetData>
      <sheetData sheetId="20154">
        <row r="9">
          <cell r="A9" t="str">
            <v>A</v>
          </cell>
        </row>
      </sheetData>
      <sheetData sheetId="20155">
        <row r="9">
          <cell r="A9" t="str">
            <v>A</v>
          </cell>
        </row>
      </sheetData>
      <sheetData sheetId="20156">
        <row r="9">
          <cell r="A9" t="str">
            <v>A</v>
          </cell>
        </row>
      </sheetData>
      <sheetData sheetId="20157">
        <row r="9">
          <cell r="A9" t="str">
            <v>A</v>
          </cell>
        </row>
      </sheetData>
      <sheetData sheetId="20158">
        <row r="9">
          <cell r="A9" t="str">
            <v>A</v>
          </cell>
        </row>
      </sheetData>
      <sheetData sheetId="20159">
        <row r="9">
          <cell r="A9" t="str">
            <v>A</v>
          </cell>
        </row>
      </sheetData>
      <sheetData sheetId="20160">
        <row r="9">
          <cell r="A9" t="str">
            <v>A</v>
          </cell>
        </row>
      </sheetData>
      <sheetData sheetId="20161">
        <row r="9">
          <cell r="A9" t="str">
            <v>A</v>
          </cell>
        </row>
      </sheetData>
      <sheetData sheetId="20162">
        <row r="9">
          <cell r="A9" t="str">
            <v>A</v>
          </cell>
        </row>
      </sheetData>
      <sheetData sheetId="20163">
        <row r="9">
          <cell r="A9" t="str">
            <v>A</v>
          </cell>
        </row>
      </sheetData>
      <sheetData sheetId="20164">
        <row r="9">
          <cell r="A9" t="str">
            <v>A</v>
          </cell>
        </row>
      </sheetData>
      <sheetData sheetId="20165">
        <row r="9">
          <cell r="A9" t="str">
            <v>A</v>
          </cell>
        </row>
      </sheetData>
      <sheetData sheetId="20166">
        <row r="9">
          <cell r="A9" t="str">
            <v>A</v>
          </cell>
        </row>
      </sheetData>
      <sheetData sheetId="20167">
        <row r="9">
          <cell r="A9" t="str">
            <v>A</v>
          </cell>
        </row>
      </sheetData>
      <sheetData sheetId="20168">
        <row r="9">
          <cell r="A9" t="str">
            <v>A</v>
          </cell>
        </row>
      </sheetData>
      <sheetData sheetId="20169">
        <row r="9">
          <cell r="A9" t="str">
            <v>A</v>
          </cell>
        </row>
      </sheetData>
      <sheetData sheetId="20170">
        <row r="9">
          <cell r="A9" t="str">
            <v>A</v>
          </cell>
        </row>
      </sheetData>
      <sheetData sheetId="20171">
        <row r="9">
          <cell r="A9" t="str">
            <v>A</v>
          </cell>
        </row>
      </sheetData>
      <sheetData sheetId="20172">
        <row r="9">
          <cell r="A9" t="str">
            <v>A</v>
          </cell>
        </row>
      </sheetData>
      <sheetData sheetId="20173">
        <row r="9">
          <cell r="A9" t="str">
            <v>A</v>
          </cell>
        </row>
      </sheetData>
      <sheetData sheetId="20174">
        <row r="9">
          <cell r="A9" t="str">
            <v>A</v>
          </cell>
        </row>
      </sheetData>
      <sheetData sheetId="20175">
        <row r="9">
          <cell r="A9" t="str">
            <v>A</v>
          </cell>
        </row>
      </sheetData>
      <sheetData sheetId="20176">
        <row r="9">
          <cell r="A9" t="str">
            <v>A</v>
          </cell>
        </row>
      </sheetData>
      <sheetData sheetId="20177">
        <row r="9">
          <cell r="A9" t="str">
            <v>A</v>
          </cell>
        </row>
      </sheetData>
      <sheetData sheetId="20178">
        <row r="9">
          <cell r="A9" t="str">
            <v>A</v>
          </cell>
        </row>
      </sheetData>
      <sheetData sheetId="20179">
        <row r="9">
          <cell r="A9" t="str">
            <v>A</v>
          </cell>
        </row>
      </sheetData>
      <sheetData sheetId="20180">
        <row r="9">
          <cell r="A9" t="str">
            <v>A</v>
          </cell>
        </row>
      </sheetData>
      <sheetData sheetId="20181">
        <row r="9">
          <cell r="A9" t="str">
            <v>A</v>
          </cell>
        </row>
      </sheetData>
      <sheetData sheetId="20182">
        <row r="9">
          <cell r="A9" t="str">
            <v>A</v>
          </cell>
        </row>
      </sheetData>
      <sheetData sheetId="20183">
        <row r="9">
          <cell r="A9" t="str">
            <v>A</v>
          </cell>
        </row>
      </sheetData>
      <sheetData sheetId="20184">
        <row r="9">
          <cell r="A9" t="str">
            <v>A</v>
          </cell>
        </row>
      </sheetData>
      <sheetData sheetId="20185">
        <row r="9">
          <cell r="A9" t="str">
            <v>A</v>
          </cell>
        </row>
      </sheetData>
      <sheetData sheetId="20186">
        <row r="9">
          <cell r="A9" t="str">
            <v>A</v>
          </cell>
        </row>
      </sheetData>
      <sheetData sheetId="20187">
        <row r="9">
          <cell r="A9" t="str">
            <v>A</v>
          </cell>
        </row>
      </sheetData>
      <sheetData sheetId="20188">
        <row r="9">
          <cell r="A9" t="str">
            <v>A</v>
          </cell>
        </row>
      </sheetData>
      <sheetData sheetId="20189">
        <row r="9">
          <cell r="A9" t="str">
            <v>A</v>
          </cell>
        </row>
      </sheetData>
      <sheetData sheetId="20190">
        <row r="9">
          <cell r="A9" t="str">
            <v>A</v>
          </cell>
        </row>
      </sheetData>
      <sheetData sheetId="20191">
        <row r="9">
          <cell r="A9" t="str">
            <v>A</v>
          </cell>
        </row>
      </sheetData>
      <sheetData sheetId="20192">
        <row r="9">
          <cell r="A9" t="str">
            <v>A</v>
          </cell>
        </row>
      </sheetData>
      <sheetData sheetId="20193">
        <row r="9">
          <cell r="A9" t="str">
            <v>A</v>
          </cell>
        </row>
      </sheetData>
      <sheetData sheetId="20194">
        <row r="9">
          <cell r="A9" t="str">
            <v>A</v>
          </cell>
        </row>
      </sheetData>
      <sheetData sheetId="20195">
        <row r="9">
          <cell r="A9" t="str">
            <v>A</v>
          </cell>
        </row>
      </sheetData>
      <sheetData sheetId="20196">
        <row r="9">
          <cell r="A9" t="str">
            <v>A</v>
          </cell>
        </row>
      </sheetData>
      <sheetData sheetId="20197">
        <row r="9">
          <cell r="A9" t="str">
            <v>A</v>
          </cell>
        </row>
      </sheetData>
      <sheetData sheetId="20198">
        <row r="9">
          <cell r="A9" t="str">
            <v>A</v>
          </cell>
        </row>
      </sheetData>
      <sheetData sheetId="20199">
        <row r="9">
          <cell r="A9" t="str">
            <v>A</v>
          </cell>
        </row>
      </sheetData>
      <sheetData sheetId="20200">
        <row r="9">
          <cell r="A9" t="str">
            <v>A</v>
          </cell>
        </row>
      </sheetData>
      <sheetData sheetId="20201">
        <row r="9">
          <cell r="A9" t="str">
            <v>A</v>
          </cell>
        </row>
      </sheetData>
      <sheetData sheetId="20202">
        <row r="9">
          <cell r="A9" t="str">
            <v>A</v>
          </cell>
        </row>
      </sheetData>
      <sheetData sheetId="20203">
        <row r="9">
          <cell r="A9" t="str">
            <v>A</v>
          </cell>
        </row>
      </sheetData>
      <sheetData sheetId="20204">
        <row r="9">
          <cell r="A9" t="str">
            <v>A</v>
          </cell>
        </row>
      </sheetData>
      <sheetData sheetId="20205">
        <row r="9">
          <cell r="A9" t="str">
            <v>A</v>
          </cell>
        </row>
      </sheetData>
      <sheetData sheetId="20206">
        <row r="9">
          <cell r="A9" t="str">
            <v>A</v>
          </cell>
        </row>
      </sheetData>
      <sheetData sheetId="20207">
        <row r="9">
          <cell r="A9" t="str">
            <v>A</v>
          </cell>
        </row>
      </sheetData>
      <sheetData sheetId="20208">
        <row r="9">
          <cell r="A9" t="str">
            <v>A</v>
          </cell>
        </row>
      </sheetData>
      <sheetData sheetId="20209">
        <row r="9">
          <cell r="A9" t="str">
            <v>A</v>
          </cell>
        </row>
      </sheetData>
      <sheetData sheetId="20210">
        <row r="9">
          <cell r="A9" t="str">
            <v>A</v>
          </cell>
        </row>
      </sheetData>
      <sheetData sheetId="20211">
        <row r="9">
          <cell r="A9" t="str">
            <v>A</v>
          </cell>
        </row>
      </sheetData>
      <sheetData sheetId="20212">
        <row r="9">
          <cell r="A9" t="str">
            <v>A</v>
          </cell>
        </row>
      </sheetData>
      <sheetData sheetId="20213">
        <row r="9">
          <cell r="A9" t="str">
            <v>A</v>
          </cell>
        </row>
      </sheetData>
      <sheetData sheetId="20214">
        <row r="9">
          <cell r="A9" t="str">
            <v>A</v>
          </cell>
        </row>
      </sheetData>
      <sheetData sheetId="20215">
        <row r="9">
          <cell r="A9" t="str">
            <v>A</v>
          </cell>
        </row>
      </sheetData>
      <sheetData sheetId="20216">
        <row r="9">
          <cell r="A9" t="str">
            <v>A</v>
          </cell>
        </row>
      </sheetData>
      <sheetData sheetId="20217">
        <row r="9">
          <cell r="A9" t="str">
            <v>A</v>
          </cell>
        </row>
      </sheetData>
      <sheetData sheetId="20218">
        <row r="9">
          <cell r="A9" t="str">
            <v>A</v>
          </cell>
        </row>
      </sheetData>
      <sheetData sheetId="20219">
        <row r="9">
          <cell r="A9" t="str">
            <v>A</v>
          </cell>
        </row>
      </sheetData>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sheetData sheetId="20260">
        <row r="9">
          <cell r="A9" t="str">
            <v>A</v>
          </cell>
        </row>
      </sheetData>
      <sheetData sheetId="20261"/>
      <sheetData sheetId="20262" refreshError="1"/>
      <sheetData sheetId="20263" refreshError="1"/>
      <sheetData sheetId="20264" refreshError="1"/>
      <sheetData sheetId="20265" refreshError="1"/>
      <sheetData sheetId="20266" refreshError="1"/>
      <sheetData sheetId="20267" refreshError="1"/>
      <sheetData sheetId="20268"/>
      <sheetData sheetId="20269"/>
      <sheetData sheetId="20270"/>
      <sheetData sheetId="20271"/>
      <sheetData sheetId="20272" refreshError="1"/>
      <sheetData sheetId="20273">
        <row r="9">
          <cell r="A9" t="str">
            <v>A</v>
          </cell>
        </row>
      </sheetData>
      <sheetData sheetId="20274">
        <row r="9">
          <cell r="A9" t="str">
            <v>A</v>
          </cell>
        </row>
      </sheetData>
      <sheetData sheetId="20275"/>
      <sheetData sheetId="20276">
        <row r="9">
          <cell r="A9" t="str">
            <v>A</v>
          </cell>
        </row>
      </sheetData>
      <sheetData sheetId="20277" refreshError="1"/>
      <sheetData sheetId="20278">
        <row r="9">
          <cell r="A9" t="str">
            <v>A</v>
          </cell>
        </row>
      </sheetData>
      <sheetData sheetId="20279" refreshError="1"/>
      <sheetData sheetId="20280">
        <row r="9">
          <cell r="A9" t="str">
            <v>A</v>
          </cell>
        </row>
      </sheetData>
      <sheetData sheetId="20281" refreshError="1"/>
      <sheetData sheetId="20282">
        <row r="9">
          <cell r="A9" t="str">
            <v>A</v>
          </cell>
        </row>
      </sheetData>
      <sheetData sheetId="20283">
        <row r="9">
          <cell r="A9" t="str">
            <v>A</v>
          </cell>
        </row>
      </sheetData>
      <sheetData sheetId="20284" refreshError="1"/>
      <sheetData sheetId="20285">
        <row r="9">
          <cell r="A9" t="str">
            <v>A</v>
          </cell>
        </row>
      </sheetData>
      <sheetData sheetId="20286">
        <row r="9">
          <cell r="A9" t="str">
            <v>A</v>
          </cell>
        </row>
      </sheetData>
      <sheetData sheetId="20287">
        <row r="9">
          <cell r="A9" t="str">
            <v>A</v>
          </cell>
        </row>
      </sheetData>
      <sheetData sheetId="20288">
        <row r="9">
          <cell r="A9" t="str">
            <v>A</v>
          </cell>
        </row>
      </sheetData>
      <sheetData sheetId="20289">
        <row r="9">
          <cell r="A9" t="str">
            <v>A</v>
          </cell>
        </row>
      </sheetData>
      <sheetData sheetId="20290">
        <row r="9">
          <cell r="A9" t="str">
            <v>A</v>
          </cell>
        </row>
      </sheetData>
      <sheetData sheetId="20291" refreshError="1"/>
      <sheetData sheetId="20292">
        <row r="9">
          <cell r="A9" t="str">
            <v>A</v>
          </cell>
        </row>
      </sheetData>
      <sheetData sheetId="20293">
        <row r="9">
          <cell r="A9" t="str">
            <v>A</v>
          </cell>
        </row>
      </sheetData>
      <sheetData sheetId="20294">
        <row r="9">
          <cell r="A9" t="str">
            <v>A</v>
          </cell>
        </row>
      </sheetData>
      <sheetData sheetId="20295">
        <row r="9">
          <cell r="A9" t="str">
            <v>A</v>
          </cell>
        </row>
      </sheetData>
      <sheetData sheetId="20296">
        <row r="9">
          <cell r="A9" t="str">
            <v>A</v>
          </cell>
        </row>
      </sheetData>
      <sheetData sheetId="20297">
        <row r="9">
          <cell r="A9" t="str">
            <v>A</v>
          </cell>
        </row>
      </sheetData>
      <sheetData sheetId="20298">
        <row r="9">
          <cell r="A9" t="str">
            <v>A</v>
          </cell>
        </row>
      </sheetData>
      <sheetData sheetId="20299">
        <row r="9">
          <cell r="A9" t="str">
            <v>A</v>
          </cell>
        </row>
      </sheetData>
      <sheetData sheetId="20300">
        <row r="9">
          <cell r="A9" t="str">
            <v>A</v>
          </cell>
        </row>
      </sheetData>
      <sheetData sheetId="20301">
        <row r="9">
          <cell r="A9" t="str">
            <v>A</v>
          </cell>
        </row>
      </sheetData>
      <sheetData sheetId="20302">
        <row r="9">
          <cell r="A9" t="str">
            <v>A</v>
          </cell>
        </row>
      </sheetData>
      <sheetData sheetId="20303">
        <row r="9">
          <cell r="A9" t="str">
            <v>A</v>
          </cell>
        </row>
      </sheetData>
      <sheetData sheetId="20304">
        <row r="9">
          <cell r="A9" t="str">
            <v>A</v>
          </cell>
        </row>
      </sheetData>
      <sheetData sheetId="20305" refreshError="1"/>
      <sheetData sheetId="20306" refreshError="1"/>
      <sheetData sheetId="20307">
        <row r="9">
          <cell r="A9" t="str">
            <v>A</v>
          </cell>
        </row>
      </sheetData>
      <sheetData sheetId="20308">
        <row r="9">
          <cell r="A9" t="str">
            <v>A</v>
          </cell>
        </row>
      </sheetData>
      <sheetData sheetId="20309">
        <row r="9">
          <cell r="A9" t="str">
            <v>A</v>
          </cell>
        </row>
      </sheetData>
      <sheetData sheetId="20310">
        <row r="9">
          <cell r="A9" t="str">
            <v>A</v>
          </cell>
        </row>
      </sheetData>
      <sheetData sheetId="20311" refreshError="1"/>
      <sheetData sheetId="20312">
        <row r="9">
          <cell r="A9" t="str">
            <v>A</v>
          </cell>
        </row>
      </sheetData>
      <sheetData sheetId="20313">
        <row r="9">
          <cell r="A9" t="str">
            <v>A</v>
          </cell>
        </row>
      </sheetData>
      <sheetData sheetId="20314">
        <row r="9">
          <cell r="A9" t="str">
            <v>A</v>
          </cell>
        </row>
      </sheetData>
      <sheetData sheetId="20315">
        <row r="9">
          <cell r="A9" t="str">
            <v>A</v>
          </cell>
        </row>
      </sheetData>
      <sheetData sheetId="20316">
        <row r="9">
          <cell r="A9" t="str">
            <v>A</v>
          </cell>
        </row>
      </sheetData>
      <sheetData sheetId="20317">
        <row r="9">
          <cell r="A9" t="str">
            <v>A</v>
          </cell>
        </row>
      </sheetData>
      <sheetData sheetId="20318">
        <row r="9">
          <cell r="A9" t="str">
            <v>A</v>
          </cell>
        </row>
      </sheetData>
      <sheetData sheetId="20319">
        <row r="9">
          <cell r="A9" t="str">
            <v>A</v>
          </cell>
        </row>
      </sheetData>
      <sheetData sheetId="20320">
        <row r="9">
          <cell r="A9" t="str">
            <v>A</v>
          </cell>
        </row>
      </sheetData>
      <sheetData sheetId="20321">
        <row r="9">
          <cell r="A9" t="str">
            <v>A</v>
          </cell>
        </row>
      </sheetData>
      <sheetData sheetId="20322">
        <row r="9">
          <cell r="A9" t="str">
            <v>A</v>
          </cell>
        </row>
      </sheetData>
      <sheetData sheetId="20323">
        <row r="9">
          <cell r="A9" t="str">
            <v>A</v>
          </cell>
        </row>
      </sheetData>
      <sheetData sheetId="20324">
        <row r="9">
          <cell r="A9" t="str">
            <v>A</v>
          </cell>
        </row>
      </sheetData>
      <sheetData sheetId="20325">
        <row r="9">
          <cell r="A9" t="str">
            <v>A</v>
          </cell>
        </row>
      </sheetData>
      <sheetData sheetId="20326">
        <row r="9">
          <cell r="A9" t="str">
            <v>A</v>
          </cell>
        </row>
      </sheetData>
      <sheetData sheetId="20327">
        <row r="9">
          <cell r="A9" t="str">
            <v>A</v>
          </cell>
        </row>
      </sheetData>
      <sheetData sheetId="20328">
        <row r="9">
          <cell r="A9" t="str">
            <v>A</v>
          </cell>
        </row>
      </sheetData>
      <sheetData sheetId="20329">
        <row r="9">
          <cell r="A9" t="str">
            <v>A</v>
          </cell>
        </row>
      </sheetData>
      <sheetData sheetId="20330">
        <row r="9">
          <cell r="A9" t="str">
            <v>A</v>
          </cell>
        </row>
      </sheetData>
      <sheetData sheetId="20331">
        <row r="9">
          <cell r="A9" t="str">
            <v>A</v>
          </cell>
        </row>
      </sheetData>
      <sheetData sheetId="20332">
        <row r="9">
          <cell r="A9" t="str">
            <v>A</v>
          </cell>
        </row>
      </sheetData>
      <sheetData sheetId="20333" refreshError="1"/>
      <sheetData sheetId="20334">
        <row r="9">
          <cell r="A9" t="str">
            <v>A</v>
          </cell>
        </row>
      </sheetData>
      <sheetData sheetId="20335">
        <row r="9">
          <cell r="A9" t="str">
            <v>A</v>
          </cell>
        </row>
      </sheetData>
      <sheetData sheetId="20336">
        <row r="9">
          <cell r="A9" t="str">
            <v>A</v>
          </cell>
        </row>
      </sheetData>
      <sheetData sheetId="20337">
        <row r="9">
          <cell r="A9" t="str">
            <v>A</v>
          </cell>
        </row>
      </sheetData>
      <sheetData sheetId="20338">
        <row r="9">
          <cell r="A9" t="str">
            <v>A</v>
          </cell>
        </row>
      </sheetData>
      <sheetData sheetId="20339">
        <row r="9">
          <cell r="A9" t="str">
            <v>A</v>
          </cell>
        </row>
      </sheetData>
      <sheetData sheetId="20340">
        <row r="9">
          <cell r="A9" t="str">
            <v>A</v>
          </cell>
        </row>
      </sheetData>
      <sheetData sheetId="20341">
        <row r="9">
          <cell r="A9" t="str">
            <v>A</v>
          </cell>
        </row>
      </sheetData>
      <sheetData sheetId="20342" refreshError="1"/>
      <sheetData sheetId="20343">
        <row r="9">
          <cell r="A9" t="str">
            <v>A</v>
          </cell>
        </row>
      </sheetData>
      <sheetData sheetId="20344">
        <row r="9">
          <cell r="A9" t="str">
            <v>A</v>
          </cell>
        </row>
      </sheetData>
      <sheetData sheetId="20345">
        <row r="9">
          <cell r="A9" t="str">
            <v>A</v>
          </cell>
        </row>
      </sheetData>
      <sheetData sheetId="20346">
        <row r="9">
          <cell r="A9" t="str">
            <v>A</v>
          </cell>
        </row>
      </sheetData>
      <sheetData sheetId="20347">
        <row r="9">
          <cell r="A9" t="str">
            <v>A</v>
          </cell>
        </row>
      </sheetData>
      <sheetData sheetId="20348">
        <row r="9">
          <cell r="A9" t="str">
            <v>A</v>
          </cell>
        </row>
      </sheetData>
      <sheetData sheetId="20349">
        <row r="9">
          <cell r="A9" t="str">
            <v>A</v>
          </cell>
        </row>
      </sheetData>
      <sheetData sheetId="20350">
        <row r="9">
          <cell r="A9" t="str">
            <v>A</v>
          </cell>
        </row>
      </sheetData>
      <sheetData sheetId="20351">
        <row r="9">
          <cell r="A9" t="str">
            <v>A</v>
          </cell>
        </row>
      </sheetData>
      <sheetData sheetId="20352" refreshError="1"/>
      <sheetData sheetId="20353">
        <row r="9">
          <cell r="A9" t="str">
            <v>A</v>
          </cell>
        </row>
      </sheetData>
      <sheetData sheetId="20354">
        <row r="9">
          <cell r="A9" t="str">
            <v>A</v>
          </cell>
        </row>
      </sheetData>
      <sheetData sheetId="20355">
        <row r="9">
          <cell r="A9" t="str">
            <v>A</v>
          </cell>
        </row>
      </sheetData>
      <sheetData sheetId="20356">
        <row r="9">
          <cell r="A9" t="str">
            <v>A</v>
          </cell>
        </row>
      </sheetData>
      <sheetData sheetId="20357">
        <row r="9">
          <cell r="A9" t="str">
            <v>A</v>
          </cell>
        </row>
      </sheetData>
      <sheetData sheetId="20358">
        <row r="9">
          <cell r="A9" t="str">
            <v>A</v>
          </cell>
        </row>
      </sheetData>
      <sheetData sheetId="20359">
        <row r="9">
          <cell r="A9" t="str">
            <v>A</v>
          </cell>
        </row>
      </sheetData>
      <sheetData sheetId="20360">
        <row r="9">
          <cell r="A9" t="str">
            <v>A</v>
          </cell>
        </row>
      </sheetData>
      <sheetData sheetId="20361">
        <row r="9">
          <cell r="A9" t="str">
            <v>A</v>
          </cell>
        </row>
      </sheetData>
      <sheetData sheetId="20362">
        <row r="9">
          <cell r="A9" t="str">
            <v>A</v>
          </cell>
        </row>
      </sheetData>
      <sheetData sheetId="20363" refreshError="1"/>
      <sheetData sheetId="20364">
        <row r="9">
          <cell r="A9" t="str">
            <v>A</v>
          </cell>
        </row>
      </sheetData>
      <sheetData sheetId="20365">
        <row r="9">
          <cell r="A9" t="str">
            <v>A</v>
          </cell>
        </row>
      </sheetData>
      <sheetData sheetId="20366">
        <row r="9">
          <cell r="A9" t="str">
            <v>A</v>
          </cell>
        </row>
      </sheetData>
      <sheetData sheetId="20367">
        <row r="9">
          <cell r="A9" t="str">
            <v>A</v>
          </cell>
        </row>
      </sheetData>
      <sheetData sheetId="20368">
        <row r="9">
          <cell r="A9" t="str">
            <v>A</v>
          </cell>
        </row>
      </sheetData>
      <sheetData sheetId="20369">
        <row r="9">
          <cell r="A9" t="str">
            <v>A</v>
          </cell>
        </row>
      </sheetData>
      <sheetData sheetId="20370">
        <row r="9">
          <cell r="A9" t="str">
            <v>A</v>
          </cell>
        </row>
      </sheetData>
      <sheetData sheetId="20371">
        <row r="9">
          <cell r="A9" t="str">
            <v>A</v>
          </cell>
        </row>
      </sheetData>
      <sheetData sheetId="20372">
        <row r="9">
          <cell r="A9" t="str">
            <v>A</v>
          </cell>
        </row>
      </sheetData>
      <sheetData sheetId="20373">
        <row r="9">
          <cell r="A9" t="str">
            <v>A</v>
          </cell>
        </row>
      </sheetData>
      <sheetData sheetId="20374">
        <row r="9">
          <cell r="A9" t="str">
            <v>A</v>
          </cell>
        </row>
      </sheetData>
      <sheetData sheetId="20375">
        <row r="9">
          <cell r="A9" t="str">
            <v>A</v>
          </cell>
        </row>
      </sheetData>
      <sheetData sheetId="20376">
        <row r="9">
          <cell r="A9" t="str">
            <v>A</v>
          </cell>
        </row>
      </sheetData>
      <sheetData sheetId="20377">
        <row r="9">
          <cell r="A9" t="str">
            <v>A</v>
          </cell>
        </row>
      </sheetData>
      <sheetData sheetId="20378">
        <row r="9">
          <cell r="A9" t="str">
            <v>A</v>
          </cell>
        </row>
      </sheetData>
      <sheetData sheetId="20379">
        <row r="9">
          <cell r="A9" t="str">
            <v>A</v>
          </cell>
        </row>
      </sheetData>
      <sheetData sheetId="20380">
        <row r="9">
          <cell r="A9" t="str">
            <v>A</v>
          </cell>
        </row>
      </sheetData>
      <sheetData sheetId="20381">
        <row r="9">
          <cell r="A9" t="str">
            <v>A</v>
          </cell>
        </row>
      </sheetData>
      <sheetData sheetId="20382" refreshError="1"/>
      <sheetData sheetId="20383">
        <row r="9">
          <cell r="A9" t="str">
            <v>A</v>
          </cell>
        </row>
      </sheetData>
      <sheetData sheetId="20384">
        <row r="9">
          <cell r="A9" t="str">
            <v>A</v>
          </cell>
        </row>
      </sheetData>
      <sheetData sheetId="20385">
        <row r="9">
          <cell r="A9" t="str">
            <v>A</v>
          </cell>
        </row>
      </sheetData>
      <sheetData sheetId="20386">
        <row r="9">
          <cell r="A9" t="str">
            <v>A</v>
          </cell>
        </row>
      </sheetData>
      <sheetData sheetId="20387">
        <row r="9">
          <cell r="A9" t="str">
            <v>A</v>
          </cell>
        </row>
      </sheetData>
      <sheetData sheetId="20388">
        <row r="9">
          <cell r="A9" t="str">
            <v>A</v>
          </cell>
        </row>
      </sheetData>
      <sheetData sheetId="20389">
        <row r="9">
          <cell r="A9" t="str">
            <v>A</v>
          </cell>
        </row>
      </sheetData>
      <sheetData sheetId="20390">
        <row r="9">
          <cell r="A9" t="str">
            <v>A</v>
          </cell>
        </row>
      </sheetData>
      <sheetData sheetId="20391">
        <row r="9">
          <cell r="A9" t="str">
            <v>A</v>
          </cell>
        </row>
      </sheetData>
      <sheetData sheetId="20392">
        <row r="9">
          <cell r="A9" t="str">
            <v>A</v>
          </cell>
        </row>
      </sheetData>
      <sheetData sheetId="20393">
        <row r="9">
          <cell r="A9" t="str">
            <v>A</v>
          </cell>
        </row>
      </sheetData>
      <sheetData sheetId="20394">
        <row r="9">
          <cell r="A9" t="str">
            <v>A</v>
          </cell>
        </row>
      </sheetData>
      <sheetData sheetId="20395">
        <row r="9">
          <cell r="A9" t="str">
            <v>A</v>
          </cell>
        </row>
      </sheetData>
      <sheetData sheetId="20396">
        <row r="9">
          <cell r="A9" t="str">
            <v>A</v>
          </cell>
        </row>
      </sheetData>
      <sheetData sheetId="20397">
        <row r="9">
          <cell r="A9" t="str">
            <v>A</v>
          </cell>
        </row>
      </sheetData>
      <sheetData sheetId="20398">
        <row r="9">
          <cell r="A9" t="str">
            <v>A</v>
          </cell>
        </row>
      </sheetData>
      <sheetData sheetId="20399">
        <row r="9">
          <cell r="A9" t="str">
            <v>A</v>
          </cell>
        </row>
      </sheetData>
      <sheetData sheetId="20400">
        <row r="9">
          <cell r="A9" t="str">
            <v>A</v>
          </cell>
        </row>
      </sheetData>
      <sheetData sheetId="20401">
        <row r="9">
          <cell r="A9" t="str">
            <v>A</v>
          </cell>
        </row>
      </sheetData>
      <sheetData sheetId="20402" refreshError="1"/>
      <sheetData sheetId="20403">
        <row r="9">
          <cell r="A9" t="str">
            <v>A</v>
          </cell>
        </row>
      </sheetData>
      <sheetData sheetId="20404">
        <row r="9">
          <cell r="A9" t="str">
            <v>A</v>
          </cell>
        </row>
      </sheetData>
      <sheetData sheetId="20405">
        <row r="9">
          <cell r="A9" t="str">
            <v>A</v>
          </cell>
        </row>
      </sheetData>
      <sheetData sheetId="20406">
        <row r="9">
          <cell r="A9" t="str">
            <v>A</v>
          </cell>
        </row>
      </sheetData>
      <sheetData sheetId="20407">
        <row r="9">
          <cell r="A9" t="str">
            <v>A</v>
          </cell>
        </row>
      </sheetData>
      <sheetData sheetId="20408">
        <row r="9">
          <cell r="A9" t="str">
            <v>A</v>
          </cell>
        </row>
      </sheetData>
      <sheetData sheetId="20409">
        <row r="9">
          <cell r="A9" t="str">
            <v>A</v>
          </cell>
        </row>
      </sheetData>
      <sheetData sheetId="20410">
        <row r="9">
          <cell r="A9" t="str">
            <v>A</v>
          </cell>
        </row>
      </sheetData>
      <sheetData sheetId="20411">
        <row r="9">
          <cell r="A9" t="str">
            <v>A</v>
          </cell>
        </row>
      </sheetData>
      <sheetData sheetId="20412">
        <row r="9">
          <cell r="A9" t="str">
            <v>A</v>
          </cell>
        </row>
      </sheetData>
      <sheetData sheetId="20413">
        <row r="9">
          <cell r="A9" t="str">
            <v>A</v>
          </cell>
        </row>
      </sheetData>
      <sheetData sheetId="20414">
        <row r="9">
          <cell r="A9" t="str">
            <v>A</v>
          </cell>
        </row>
      </sheetData>
      <sheetData sheetId="20415" refreshError="1"/>
      <sheetData sheetId="20416" refreshError="1"/>
      <sheetData sheetId="20417" refreshError="1"/>
      <sheetData sheetId="20418" refreshError="1"/>
      <sheetData sheetId="20419">
        <row r="9">
          <cell r="A9" t="str">
            <v>A</v>
          </cell>
        </row>
      </sheetData>
      <sheetData sheetId="20420">
        <row r="9">
          <cell r="A9" t="str">
            <v>A</v>
          </cell>
        </row>
      </sheetData>
      <sheetData sheetId="20421">
        <row r="9">
          <cell r="A9" t="str">
            <v>A</v>
          </cell>
        </row>
      </sheetData>
      <sheetData sheetId="20422">
        <row r="9">
          <cell r="A9" t="str">
            <v>A</v>
          </cell>
        </row>
      </sheetData>
      <sheetData sheetId="20423" refreshError="1"/>
      <sheetData sheetId="20424" refreshError="1"/>
      <sheetData sheetId="20425" refreshError="1"/>
      <sheetData sheetId="20426">
        <row r="9">
          <cell r="A9" t="str">
            <v>A</v>
          </cell>
        </row>
      </sheetData>
      <sheetData sheetId="20427">
        <row r="9">
          <cell r="A9" t="str">
            <v>A</v>
          </cell>
        </row>
      </sheetData>
      <sheetData sheetId="20428">
        <row r="9">
          <cell r="A9" t="str">
            <v>A</v>
          </cell>
        </row>
      </sheetData>
      <sheetData sheetId="20429">
        <row r="9">
          <cell r="A9" t="str">
            <v>A</v>
          </cell>
        </row>
      </sheetData>
      <sheetData sheetId="20430">
        <row r="9">
          <cell r="A9" t="str">
            <v>A</v>
          </cell>
        </row>
      </sheetData>
      <sheetData sheetId="20431">
        <row r="9">
          <cell r="A9" t="str">
            <v>A</v>
          </cell>
        </row>
      </sheetData>
      <sheetData sheetId="20432">
        <row r="9">
          <cell r="A9" t="str">
            <v>A</v>
          </cell>
        </row>
      </sheetData>
      <sheetData sheetId="20433">
        <row r="9">
          <cell r="A9" t="str">
            <v>A</v>
          </cell>
        </row>
      </sheetData>
      <sheetData sheetId="20434">
        <row r="9">
          <cell r="A9" t="str">
            <v>A</v>
          </cell>
        </row>
      </sheetData>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ow r="9">
          <cell r="A9" t="str">
            <v>A</v>
          </cell>
        </row>
      </sheetData>
      <sheetData sheetId="20444">
        <row r="9">
          <cell r="A9" t="str">
            <v>A</v>
          </cell>
        </row>
      </sheetData>
      <sheetData sheetId="20445">
        <row r="9">
          <cell r="A9" t="str">
            <v>A</v>
          </cell>
        </row>
      </sheetData>
      <sheetData sheetId="20446">
        <row r="9">
          <cell r="A9" t="str">
            <v>A</v>
          </cell>
        </row>
      </sheetData>
      <sheetData sheetId="20447">
        <row r="9">
          <cell r="A9" t="str">
            <v>A</v>
          </cell>
        </row>
      </sheetData>
      <sheetData sheetId="20448">
        <row r="9">
          <cell r="A9" t="str">
            <v>A</v>
          </cell>
        </row>
      </sheetData>
      <sheetData sheetId="20449">
        <row r="9">
          <cell r="A9" t="str">
            <v>A</v>
          </cell>
        </row>
      </sheetData>
      <sheetData sheetId="20450">
        <row r="9">
          <cell r="A9" t="str">
            <v>A</v>
          </cell>
        </row>
      </sheetData>
      <sheetData sheetId="20451">
        <row r="9">
          <cell r="A9" t="str">
            <v>A</v>
          </cell>
        </row>
      </sheetData>
      <sheetData sheetId="20452">
        <row r="9">
          <cell r="A9" t="str">
            <v>A</v>
          </cell>
        </row>
      </sheetData>
      <sheetData sheetId="20453">
        <row r="9">
          <cell r="A9" t="str">
            <v>A</v>
          </cell>
        </row>
      </sheetData>
      <sheetData sheetId="20454">
        <row r="9">
          <cell r="A9" t="str">
            <v>A</v>
          </cell>
        </row>
      </sheetData>
      <sheetData sheetId="20455">
        <row r="9">
          <cell r="A9" t="str">
            <v>A</v>
          </cell>
        </row>
      </sheetData>
      <sheetData sheetId="20456">
        <row r="9">
          <cell r="A9" t="str">
            <v>A</v>
          </cell>
        </row>
      </sheetData>
      <sheetData sheetId="20457">
        <row r="9">
          <cell r="A9" t="str">
            <v>A</v>
          </cell>
        </row>
      </sheetData>
      <sheetData sheetId="20458">
        <row r="9">
          <cell r="A9" t="str">
            <v>A</v>
          </cell>
        </row>
      </sheetData>
      <sheetData sheetId="20459">
        <row r="9">
          <cell r="A9" t="str">
            <v>A</v>
          </cell>
        </row>
      </sheetData>
      <sheetData sheetId="20460">
        <row r="9">
          <cell r="A9" t="str">
            <v>A</v>
          </cell>
        </row>
      </sheetData>
      <sheetData sheetId="20461">
        <row r="9">
          <cell r="A9" t="str">
            <v>A</v>
          </cell>
        </row>
      </sheetData>
      <sheetData sheetId="20462">
        <row r="9">
          <cell r="A9" t="str">
            <v>A</v>
          </cell>
        </row>
      </sheetData>
      <sheetData sheetId="20463">
        <row r="9">
          <cell r="A9" t="str">
            <v>A</v>
          </cell>
        </row>
      </sheetData>
      <sheetData sheetId="20464">
        <row r="9">
          <cell r="A9" t="str">
            <v>A</v>
          </cell>
        </row>
      </sheetData>
      <sheetData sheetId="20465">
        <row r="9">
          <cell r="A9" t="str">
            <v>A</v>
          </cell>
        </row>
      </sheetData>
      <sheetData sheetId="20466">
        <row r="9">
          <cell r="A9" t="str">
            <v>A</v>
          </cell>
        </row>
      </sheetData>
      <sheetData sheetId="20467">
        <row r="9">
          <cell r="A9" t="str">
            <v>A</v>
          </cell>
        </row>
      </sheetData>
      <sheetData sheetId="20468">
        <row r="9">
          <cell r="A9" t="str">
            <v>A</v>
          </cell>
        </row>
      </sheetData>
      <sheetData sheetId="20469">
        <row r="9">
          <cell r="A9" t="str">
            <v>A</v>
          </cell>
        </row>
      </sheetData>
      <sheetData sheetId="20470">
        <row r="9">
          <cell r="A9" t="str">
            <v>A</v>
          </cell>
        </row>
      </sheetData>
      <sheetData sheetId="20471">
        <row r="9">
          <cell r="A9" t="str">
            <v>A</v>
          </cell>
        </row>
      </sheetData>
      <sheetData sheetId="20472">
        <row r="9">
          <cell r="A9" t="str">
            <v>A</v>
          </cell>
        </row>
      </sheetData>
      <sheetData sheetId="20473">
        <row r="9">
          <cell r="A9" t="str">
            <v>A</v>
          </cell>
        </row>
      </sheetData>
      <sheetData sheetId="20474">
        <row r="9">
          <cell r="A9" t="str">
            <v>A</v>
          </cell>
        </row>
      </sheetData>
      <sheetData sheetId="20475">
        <row r="9">
          <cell r="A9" t="str">
            <v>A</v>
          </cell>
        </row>
      </sheetData>
      <sheetData sheetId="20476">
        <row r="9">
          <cell r="A9" t="str">
            <v>A</v>
          </cell>
        </row>
      </sheetData>
      <sheetData sheetId="20477">
        <row r="9">
          <cell r="A9" t="str">
            <v>A</v>
          </cell>
        </row>
      </sheetData>
      <sheetData sheetId="20478">
        <row r="9">
          <cell r="A9" t="str">
            <v>A</v>
          </cell>
        </row>
      </sheetData>
      <sheetData sheetId="20479">
        <row r="9">
          <cell r="A9" t="str">
            <v>A</v>
          </cell>
        </row>
      </sheetData>
      <sheetData sheetId="20480" refreshError="1"/>
      <sheetData sheetId="20481">
        <row r="9">
          <cell r="A9" t="str">
            <v>A</v>
          </cell>
        </row>
      </sheetData>
      <sheetData sheetId="20482">
        <row r="9">
          <cell r="A9" t="str">
            <v>A</v>
          </cell>
        </row>
      </sheetData>
      <sheetData sheetId="20483">
        <row r="9">
          <cell r="A9" t="str">
            <v>A</v>
          </cell>
        </row>
      </sheetData>
      <sheetData sheetId="20484"/>
      <sheetData sheetId="20485"/>
      <sheetData sheetId="20486">
        <row r="9">
          <cell r="A9" t="str">
            <v>A</v>
          </cell>
        </row>
      </sheetData>
      <sheetData sheetId="20487">
        <row r="9">
          <cell r="A9" t="str">
            <v>A</v>
          </cell>
        </row>
      </sheetData>
      <sheetData sheetId="20488">
        <row r="9">
          <cell r="A9" t="str">
            <v>A</v>
          </cell>
        </row>
      </sheetData>
      <sheetData sheetId="20489">
        <row r="9">
          <cell r="A9" t="str">
            <v>A</v>
          </cell>
        </row>
      </sheetData>
      <sheetData sheetId="20490">
        <row r="9">
          <cell r="A9" t="str">
            <v>A</v>
          </cell>
        </row>
      </sheetData>
      <sheetData sheetId="20491">
        <row r="9">
          <cell r="A9" t="str">
            <v>A</v>
          </cell>
        </row>
      </sheetData>
      <sheetData sheetId="20492">
        <row r="9">
          <cell r="A9" t="str">
            <v>A</v>
          </cell>
        </row>
      </sheetData>
      <sheetData sheetId="20493">
        <row r="9">
          <cell r="A9" t="str">
            <v>A</v>
          </cell>
        </row>
      </sheetData>
      <sheetData sheetId="20494">
        <row r="9">
          <cell r="A9" t="str">
            <v>A</v>
          </cell>
        </row>
      </sheetData>
      <sheetData sheetId="20495">
        <row r="9">
          <cell r="A9" t="str">
            <v>A</v>
          </cell>
        </row>
      </sheetData>
      <sheetData sheetId="20496">
        <row r="9">
          <cell r="A9" t="str">
            <v>A</v>
          </cell>
        </row>
      </sheetData>
      <sheetData sheetId="20497">
        <row r="9">
          <cell r="A9" t="str">
            <v>A</v>
          </cell>
        </row>
      </sheetData>
      <sheetData sheetId="20498">
        <row r="9">
          <cell r="A9" t="str">
            <v>A</v>
          </cell>
        </row>
      </sheetData>
      <sheetData sheetId="20499">
        <row r="9">
          <cell r="A9" t="str">
            <v>A</v>
          </cell>
        </row>
      </sheetData>
      <sheetData sheetId="20500">
        <row r="9">
          <cell r="A9" t="str">
            <v>A</v>
          </cell>
        </row>
      </sheetData>
      <sheetData sheetId="20501" refreshError="1"/>
      <sheetData sheetId="20502">
        <row r="9">
          <cell r="A9" t="str">
            <v>A</v>
          </cell>
        </row>
      </sheetData>
      <sheetData sheetId="20503">
        <row r="9">
          <cell r="A9" t="str">
            <v>A</v>
          </cell>
        </row>
      </sheetData>
      <sheetData sheetId="20504">
        <row r="9">
          <cell r="A9" t="str">
            <v>A</v>
          </cell>
        </row>
      </sheetData>
      <sheetData sheetId="20505">
        <row r="9">
          <cell r="A9" t="str">
            <v>A</v>
          </cell>
        </row>
      </sheetData>
      <sheetData sheetId="20506">
        <row r="9">
          <cell r="A9" t="str">
            <v>A</v>
          </cell>
        </row>
      </sheetData>
      <sheetData sheetId="20507">
        <row r="9">
          <cell r="A9" t="str">
            <v>A</v>
          </cell>
        </row>
      </sheetData>
      <sheetData sheetId="20508">
        <row r="9">
          <cell r="A9" t="str">
            <v>A</v>
          </cell>
        </row>
      </sheetData>
      <sheetData sheetId="20509">
        <row r="9">
          <cell r="A9" t="str">
            <v>A</v>
          </cell>
        </row>
      </sheetData>
      <sheetData sheetId="20510">
        <row r="9">
          <cell r="A9" t="str">
            <v>A</v>
          </cell>
        </row>
      </sheetData>
      <sheetData sheetId="20511">
        <row r="9">
          <cell r="A9" t="str">
            <v>A</v>
          </cell>
        </row>
      </sheetData>
      <sheetData sheetId="20512">
        <row r="9">
          <cell r="A9" t="str">
            <v>A</v>
          </cell>
        </row>
      </sheetData>
      <sheetData sheetId="20513">
        <row r="9">
          <cell r="A9" t="str">
            <v>A</v>
          </cell>
        </row>
      </sheetData>
      <sheetData sheetId="20514">
        <row r="9">
          <cell r="A9" t="str">
            <v>A</v>
          </cell>
        </row>
      </sheetData>
      <sheetData sheetId="20515">
        <row r="9">
          <cell r="A9" t="str">
            <v>A</v>
          </cell>
        </row>
      </sheetData>
      <sheetData sheetId="20516">
        <row r="9">
          <cell r="A9" t="str">
            <v>A</v>
          </cell>
        </row>
      </sheetData>
      <sheetData sheetId="20517">
        <row r="9">
          <cell r="A9" t="str">
            <v>A</v>
          </cell>
        </row>
      </sheetData>
      <sheetData sheetId="20518">
        <row r="9">
          <cell r="A9" t="str">
            <v>A</v>
          </cell>
        </row>
      </sheetData>
      <sheetData sheetId="20519">
        <row r="9">
          <cell r="A9" t="str">
            <v>A</v>
          </cell>
        </row>
      </sheetData>
      <sheetData sheetId="20520">
        <row r="9">
          <cell r="A9" t="str">
            <v>A</v>
          </cell>
        </row>
      </sheetData>
      <sheetData sheetId="20521">
        <row r="9">
          <cell r="A9" t="str">
            <v>A</v>
          </cell>
        </row>
      </sheetData>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ow r="9">
          <cell r="A9" t="str">
            <v>A</v>
          </cell>
        </row>
      </sheetData>
      <sheetData sheetId="20596">
        <row r="9">
          <cell r="A9" t="str">
            <v>A</v>
          </cell>
        </row>
      </sheetData>
      <sheetData sheetId="20597">
        <row r="9">
          <cell r="A9" t="str">
            <v>A</v>
          </cell>
        </row>
      </sheetData>
      <sheetData sheetId="20598">
        <row r="9">
          <cell r="A9" t="str">
            <v>A</v>
          </cell>
        </row>
      </sheetData>
      <sheetData sheetId="20599">
        <row r="9">
          <cell r="A9" t="str">
            <v>A</v>
          </cell>
        </row>
      </sheetData>
      <sheetData sheetId="20600">
        <row r="9">
          <cell r="A9" t="str">
            <v>A</v>
          </cell>
        </row>
      </sheetData>
      <sheetData sheetId="20601">
        <row r="9">
          <cell r="A9" t="str">
            <v>A</v>
          </cell>
        </row>
      </sheetData>
      <sheetData sheetId="20602">
        <row r="9">
          <cell r="A9" t="str">
            <v>A</v>
          </cell>
        </row>
      </sheetData>
      <sheetData sheetId="20603">
        <row r="9">
          <cell r="A9" t="str">
            <v>A</v>
          </cell>
        </row>
      </sheetData>
      <sheetData sheetId="20604">
        <row r="9">
          <cell r="A9" t="str">
            <v>A</v>
          </cell>
        </row>
      </sheetData>
      <sheetData sheetId="20605">
        <row r="9">
          <cell r="A9" t="str">
            <v>A</v>
          </cell>
        </row>
      </sheetData>
      <sheetData sheetId="20606">
        <row r="9">
          <cell r="A9" t="str">
            <v>A</v>
          </cell>
        </row>
      </sheetData>
      <sheetData sheetId="20607">
        <row r="9">
          <cell r="A9" t="str">
            <v>A</v>
          </cell>
        </row>
      </sheetData>
      <sheetData sheetId="20608">
        <row r="9">
          <cell r="A9" t="str">
            <v>A</v>
          </cell>
        </row>
      </sheetData>
      <sheetData sheetId="20609" refreshError="1"/>
      <sheetData sheetId="20610" refreshError="1"/>
      <sheetData sheetId="20611">
        <row r="9">
          <cell r="A9" t="str">
            <v>A</v>
          </cell>
        </row>
      </sheetData>
      <sheetData sheetId="20612" refreshError="1"/>
      <sheetData sheetId="20613" refreshError="1"/>
      <sheetData sheetId="20614" refreshError="1"/>
      <sheetData sheetId="20615">
        <row r="9">
          <cell r="A9" t="str">
            <v>A</v>
          </cell>
        </row>
      </sheetData>
      <sheetData sheetId="20616">
        <row r="9">
          <cell r="A9" t="str">
            <v>A</v>
          </cell>
        </row>
      </sheetData>
      <sheetData sheetId="20617">
        <row r="9">
          <cell r="A9" t="str">
            <v>A</v>
          </cell>
        </row>
      </sheetData>
      <sheetData sheetId="20618">
        <row r="9">
          <cell r="A9" t="str">
            <v>A</v>
          </cell>
        </row>
      </sheetData>
      <sheetData sheetId="20619">
        <row r="9">
          <cell r="A9" t="str">
            <v>A</v>
          </cell>
        </row>
      </sheetData>
      <sheetData sheetId="20620">
        <row r="9">
          <cell r="A9" t="str">
            <v>A</v>
          </cell>
        </row>
      </sheetData>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ow r="9">
          <cell r="A9" t="str">
            <v>A</v>
          </cell>
        </row>
      </sheetData>
      <sheetData sheetId="20697">
        <row r="9">
          <cell r="A9" t="str">
            <v>A</v>
          </cell>
        </row>
      </sheetData>
      <sheetData sheetId="20698">
        <row r="9">
          <cell r="A9" t="str">
            <v>A</v>
          </cell>
        </row>
      </sheetData>
      <sheetData sheetId="20699">
        <row r="9">
          <cell r="A9" t="str">
            <v>A</v>
          </cell>
        </row>
      </sheetData>
      <sheetData sheetId="20700">
        <row r="9">
          <cell r="A9" t="str">
            <v>A</v>
          </cell>
        </row>
      </sheetData>
      <sheetData sheetId="20701">
        <row r="9">
          <cell r="A9" t="str">
            <v>A</v>
          </cell>
        </row>
      </sheetData>
      <sheetData sheetId="20702">
        <row r="9">
          <cell r="A9" t="str">
            <v>A</v>
          </cell>
        </row>
      </sheetData>
      <sheetData sheetId="20703">
        <row r="9">
          <cell r="A9" t="str">
            <v>A</v>
          </cell>
        </row>
      </sheetData>
      <sheetData sheetId="20704">
        <row r="9">
          <cell r="A9" t="str">
            <v>A</v>
          </cell>
        </row>
      </sheetData>
      <sheetData sheetId="20705">
        <row r="9">
          <cell r="A9" t="str">
            <v>A</v>
          </cell>
        </row>
      </sheetData>
      <sheetData sheetId="20706">
        <row r="9">
          <cell r="A9" t="str">
            <v>A</v>
          </cell>
        </row>
      </sheetData>
      <sheetData sheetId="20707">
        <row r="9">
          <cell r="A9" t="str">
            <v>A</v>
          </cell>
        </row>
      </sheetData>
      <sheetData sheetId="20708">
        <row r="9">
          <cell r="A9" t="str">
            <v>A</v>
          </cell>
        </row>
      </sheetData>
      <sheetData sheetId="20709">
        <row r="9">
          <cell r="A9" t="str">
            <v>A</v>
          </cell>
        </row>
      </sheetData>
      <sheetData sheetId="20710">
        <row r="9">
          <cell r="A9" t="str">
            <v>A</v>
          </cell>
        </row>
      </sheetData>
      <sheetData sheetId="20711" refreshError="1"/>
      <sheetData sheetId="20712" refreshError="1"/>
      <sheetData sheetId="20713" refreshError="1"/>
      <sheetData sheetId="20714" refreshError="1"/>
      <sheetData sheetId="20715" refreshError="1"/>
      <sheetData sheetId="20716" refreshError="1"/>
      <sheetData sheetId="20717">
        <row r="9">
          <cell r="A9" t="str">
            <v>A</v>
          </cell>
        </row>
      </sheetData>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sheetData sheetId="20727">
        <row r="9">
          <cell r="A9" t="str">
            <v>A</v>
          </cell>
        </row>
      </sheetData>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ow r="9">
          <cell r="A9" t="str">
            <v>A</v>
          </cell>
        </row>
      </sheetData>
      <sheetData sheetId="20757">
        <row r="9">
          <cell r="A9" t="str">
            <v>A</v>
          </cell>
        </row>
      </sheetData>
      <sheetData sheetId="20758">
        <row r="9">
          <cell r="A9" t="str">
            <v>A</v>
          </cell>
        </row>
      </sheetData>
      <sheetData sheetId="20759">
        <row r="9">
          <cell r="A9" t="str">
            <v>A</v>
          </cell>
        </row>
      </sheetData>
      <sheetData sheetId="20760">
        <row r="9">
          <cell r="A9" t="str">
            <v>A</v>
          </cell>
        </row>
      </sheetData>
      <sheetData sheetId="20761">
        <row r="9">
          <cell r="A9" t="str">
            <v>A</v>
          </cell>
        </row>
      </sheetData>
      <sheetData sheetId="20762">
        <row r="9">
          <cell r="A9" t="str">
            <v>A</v>
          </cell>
        </row>
      </sheetData>
      <sheetData sheetId="20763">
        <row r="9">
          <cell r="A9" t="str">
            <v>A</v>
          </cell>
        </row>
      </sheetData>
      <sheetData sheetId="20764">
        <row r="9">
          <cell r="A9" t="str">
            <v>A</v>
          </cell>
        </row>
      </sheetData>
      <sheetData sheetId="20765">
        <row r="9">
          <cell r="A9" t="str">
            <v>A</v>
          </cell>
        </row>
      </sheetData>
      <sheetData sheetId="20766">
        <row r="9">
          <cell r="A9" t="str">
            <v>A</v>
          </cell>
        </row>
      </sheetData>
      <sheetData sheetId="20767">
        <row r="9">
          <cell r="A9" t="str">
            <v>A</v>
          </cell>
        </row>
      </sheetData>
      <sheetData sheetId="20768">
        <row r="9">
          <cell r="A9" t="str">
            <v>A</v>
          </cell>
        </row>
      </sheetData>
      <sheetData sheetId="20769">
        <row r="9">
          <cell r="A9" t="str">
            <v>A</v>
          </cell>
        </row>
      </sheetData>
      <sheetData sheetId="20770">
        <row r="9">
          <cell r="A9" t="str">
            <v>A</v>
          </cell>
        </row>
      </sheetData>
      <sheetData sheetId="20771">
        <row r="9">
          <cell r="A9" t="str">
            <v>A</v>
          </cell>
        </row>
      </sheetData>
      <sheetData sheetId="20772">
        <row r="9">
          <cell r="A9" t="str">
            <v>A</v>
          </cell>
        </row>
      </sheetData>
      <sheetData sheetId="20773">
        <row r="9">
          <cell r="A9" t="str">
            <v>A</v>
          </cell>
        </row>
      </sheetData>
      <sheetData sheetId="20774">
        <row r="9">
          <cell r="A9" t="str">
            <v>A</v>
          </cell>
        </row>
      </sheetData>
      <sheetData sheetId="20775">
        <row r="9">
          <cell r="A9" t="str">
            <v>A</v>
          </cell>
        </row>
      </sheetData>
      <sheetData sheetId="20776">
        <row r="9">
          <cell r="A9" t="str">
            <v>A</v>
          </cell>
        </row>
      </sheetData>
      <sheetData sheetId="20777">
        <row r="9">
          <cell r="A9" t="str">
            <v>A</v>
          </cell>
        </row>
      </sheetData>
      <sheetData sheetId="20778">
        <row r="9">
          <cell r="A9" t="str">
            <v>A</v>
          </cell>
        </row>
      </sheetData>
      <sheetData sheetId="20779">
        <row r="9">
          <cell r="A9" t="str">
            <v>A</v>
          </cell>
        </row>
      </sheetData>
      <sheetData sheetId="20780"/>
      <sheetData sheetId="20781">
        <row r="9">
          <cell r="A9" t="str">
            <v>A</v>
          </cell>
        </row>
      </sheetData>
      <sheetData sheetId="20782">
        <row r="9">
          <cell r="A9" t="str">
            <v>A</v>
          </cell>
        </row>
      </sheetData>
      <sheetData sheetId="20783">
        <row r="9">
          <cell r="A9" t="str">
            <v>A</v>
          </cell>
        </row>
      </sheetData>
      <sheetData sheetId="20784">
        <row r="9">
          <cell r="A9" t="str">
            <v>A</v>
          </cell>
        </row>
      </sheetData>
      <sheetData sheetId="20785">
        <row r="9">
          <cell r="A9" t="str">
            <v>A</v>
          </cell>
        </row>
      </sheetData>
      <sheetData sheetId="20786">
        <row r="9">
          <cell r="A9" t="str">
            <v>A</v>
          </cell>
        </row>
      </sheetData>
      <sheetData sheetId="20787">
        <row r="9">
          <cell r="A9" t="str">
            <v>A</v>
          </cell>
        </row>
      </sheetData>
      <sheetData sheetId="20788">
        <row r="9">
          <cell r="A9" t="str">
            <v>A</v>
          </cell>
        </row>
      </sheetData>
      <sheetData sheetId="20789" refreshError="1"/>
      <sheetData sheetId="20790" refreshError="1"/>
      <sheetData sheetId="20791" refreshError="1"/>
      <sheetData sheetId="20792">
        <row r="9">
          <cell r="A9" t="str">
            <v>A</v>
          </cell>
        </row>
      </sheetData>
      <sheetData sheetId="20793">
        <row r="9">
          <cell r="A9" t="str">
            <v>A</v>
          </cell>
        </row>
      </sheetData>
      <sheetData sheetId="20794">
        <row r="9">
          <cell r="A9" t="str">
            <v>A</v>
          </cell>
        </row>
      </sheetData>
      <sheetData sheetId="20795" refreshError="1"/>
      <sheetData sheetId="20796">
        <row r="9">
          <cell r="A9" t="str">
            <v>A</v>
          </cell>
        </row>
      </sheetData>
      <sheetData sheetId="20797" refreshError="1"/>
      <sheetData sheetId="20798" refreshError="1"/>
      <sheetData sheetId="20799">
        <row r="9">
          <cell r="A9" t="str">
            <v>A</v>
          </cell>
        </row>
      </sheetData>
      <sheetData sheetId="20800">
        <row r="9">
          <cell r="A9" t="str">
            <v>A</v>
          </cell>
        </row>
      </sheetData>
      <sheetData sheetId="20801">
        <row r="9">
          <cell r="A9" t="str">
            <v>A</v>
          </cell>
        </row>
      </sheetData>
      <sheetData sheetId="20802">
        <row r="9">
          <cell r="A9" t="str">
            <v>A</v>
          </cell>
        </row>
      </sheetData>
      <sheetData sheetId="20803">
        <row r="9">
          <cell r="A9" t="str">
            <v>A</v>
          </cell>
        </row>
      </sheetData>
      <sheetData sheetId="20804">
        <row r="9">
          <cell r="A9" t="str">
            <v>A</v>
          </cell>
        </row>
      </sheetData>
      <sheetData sheetId="20805" refreshError="1"/>
      <sheetData sheetId="20806" refreshError="1"/>
      <sheetData sheetId="20807">
        <row r="9">
          <cell r="A9" t="str">
            <v>A</v>
          </cell>
        </row>
      </sheetData>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ow r="9">
          <cell r="A9" t="str">
            <v>A</v>
          </cell>
        </row>
      </sheetData>
      <sheetData sheetId="20840">
        <row r="9">
          <cell r="A9" t="str">
            <v>A</v>
          </cell>
        </row>
      </sheetData>
      <sheetData sheetId="20841">
        <row r="9">
          <cell r="A9" t="str">
            <v>A</v>
          </cell>
        </row>
      </sheetData>
      <sheetData sheetId="20842">
        <row r="9">
          <cell r="A9" t="str">
            <v>A</v>
          </cell>
        </row>
      </sheetData>
      <sheetData sheetId="20843">
        <row r="9">
          <cell r="A9" t="str">
            <v>A</v>
          </cell>
        </row>
      </sheetData>
      <sheetData sheetId="20844">
        <row r="9">
          <cell r="A9" t="str">
            <v>A</v>
          </cell>
        </row>
      </sheetData>
      <sheetData sheetId="20845">
        <row r="9">
          <cell r="A9" t="str">
            <v>A</v>
          </cell>
        </row>
      </sheetData>
      <sheetData sheetId="20846">
        <row r="9">
          <cell r="A9" t="str">
            <v>A</v>
          </cell>
        </row>
      </sheetData>
      <sheetData sheetId="20847">
        <row r="9">
          <cell r="A9" t="str">
            <v>A</v>
          </cell>
        </row>
      </sheetData>
      <sheetData sheetId="20848">
        <row r="9">
          <cell r="A9" t="str">
            <v>A</v>
          </cell>
        </row>
      </sheetData>
      <sheetData sheetId="20849">
        <row r="9">
          <cell r="A9" t="str">
            <v>A</v>
          </cell>
        </row>
      </sheetData>
      <sheetData sheetId="20850">
        <row r="9">
          <cell r="A9" t="str">
            <v>A</v>
          </cell>
        </row>
      </sheetData>
      <sheetData sheetId="20851">
        <row r="9">
          <cell r="A9" t="str">
            <v>A</v>
          </cell>
        </row>
      </sheetData>
      <sheetData sheetId="20852">
        <row r="9">
          <cell r="A9" t="str">
            <v>A</v>
          </cell>
        </row>
      </sheetData>
      <sheetData sheetId="20853">
        <row r="9">
          <cell r="A9" t="str">
            <v>A</v>
          </cell>
        </row>
      </sheetData>
      <sheetData sheetId="20854">
        <row r="9">
          <cell r="A9" t="str">
            <v>A</v>
          </cell>
        </row>
      </sheetData>
      <sheetData sheetId="20855">
        <row r="9">
          <cell r="A9" t="str">
            <v>A</v>
          </cell>
        </row>
      </sheetData>
      <sheetData sheetId="20856">
        <row r="9">
          <cell r="A9" t="str">
            <v>A</v>
          </cell>
        </row>
      </sheetData>
      <sheetData sheetId="20857">
        <row r="9">
          <cell r="A9" t="str">
            <v>A</v>
          </cell>
        </row>
      </sheetData>
      <sheetData sheetId="20858">
        <row r="9">
          <cell r="A9" t="str">
            <v>A</v>
          </cell>
        </row>
      </sheetData>
      <sheetData sheetId="20859">
        <row r="9">
          <cell r="A9" t="str">
            <v>A</v>
          </cell>
        </row>
      </sheetData>
      <sheetData sheetId="20860">
        <row r="9">
          <cell r="A9" t="str">
            <v>A</v>
          </cell>
        </row>
      </sheetData>
      <sheetData sheetId="20861">
        <row r="9">
          <cell r="A9" t="str">
            <v>A</v>
          </cell>
        </row>
      </sheetData>
      <sheetData sheetId="20862">
        <row r="9">
          <cell r="A9" t="str">
            <v>A</v>
          </cell>
        </row>
      </sheetData>
      <sheetData sheetId="20863">
        <row r="9">
          <cell r="A9" t="str">
            <v>A</v>
          </cell>
        </row>
      </sheetData>
      <sheetData sheetId="20864">
        <row r="9">
          <cell r="A9" t="str">
            <v>A</v>
          </cell>
        </row>
      </sheetData>
      <sheetData sheetId="20865">
        <row r="9">
          <cell r="A9" t="str">
            <v>A</v>
          </cell>
        </row>
      </sheetData>
      <sheetData sheetId="20866">
        <row r="9">
          <cell r="A9" t="str">
            <v>A</v>
          </cell>
        </row>
      </sheetData>
      <sheetData sheetId="20867">
        <row r="9">
          <cell r="A9" t="str">
            <v>A</v>
          </cell>
        </row>
      </sheetData>
      <sheetData sheetId="20868">
        <row r="9">
          <cell r="A9" t="str">
            <v>A</v>
          </cell>
        </row>
      </sheetData>
      <sheetData sheetId="20869">
        <row r="9">
          <cell r="A9" t="str">
            <v>A</v>
          </cell>
        </row>
      </sheetData>
      <sheetData sheetId="20870">
        <row r="9">
          <cell r="A9" t="str">
            <v>A</v>
          </cell>
        </row>
      </sheetData>
      <sheetData sheetId="20871">
        <row r="9">
          <cell r="A9" t="str">
            <v>A</v>
          </cell>
        </row>
      </sheetData>
      <sheetData sheetId="20872">
        <row r="9">
          <cell r="A9" t="str">
            <v>A</v>
          </cell>
        </row>
      </sheetData>
      <sheetData sheetId="20873">
        <row r="9">
          <cell r="A9" t="str">
            <v>A</v>
          </cell>
        </row>
      </sheetData>
      <sheetData sheetId="20874">
        <row r="9">
          <cell r="A9" t="str">
            <v>A</v>
          </cell>
        </row>
      </sheetData>
      <sheetData sheetId="20875">
        <row r="9">
          <cell r="A9" t="str">
            <v>A</v>
          </cell>
        </row>
      </sheetData>
      <sheetData sheetId="20876">
        <row r="9">
          <cell r="A9" t="str">
            <v>A</v>
          </cell>
        </row>
      </sheetData>
      <sheetData sheetId="20877">
        <row r="9">
          <cell r="A9" t="str">
            <v>A</v>
          </cell>
        </row>
      </sheetData>
      <sheetData sheetId="20878">
        <row r="9">
          <cell r="A9" t="str">
            <v>A</v>
          </cell>
        </row>
      </sheetData>
      <sheetData sheetId="20879">
        <row r="9">
          <cell r="A9" t="str">
            <v>A</v>
          </cell>
        </row>
      </sheetData>
      <sheetData sheetId="20880">
        <row r="9">
          <cell r="A9" t="str">
            <v>A</v>
          </cell>
        </row>
      </sheetData>
      <sheetData sheetId="20881">
        <row r="9">
          <cell r="A9" t="str">
            <v>A</v>
          </cell>
        </row>
      </sheetData>
      <sheetData sheetId="20882">
        <row r="9">
          <cell r="A9" t="str">
            <v>A</v>
          </cell>
        </row>
      </sheetData>
      <sheetData sheetId="20883">
        <row r="9">
          <cell r="A9" t="str">
            <v>A</v>
          </cell>
        </row>
      </sheetData>
      <sheetData sheetId="20884">
        <row r="9">
          <cell r="A9" t="str">
            <v>A</v>
          </cell>
        </row>
      </sheetData>
      <sheetData sheetId="20885">
        <row r="9">
          <cell r="A9" t="str">
            <v>A</v>
          </cell>
        </row>
      </sheetData>
      <sheetData sheetId="20886">
        <row r="9">
          <cell r="A9" t="str">
            <v>A</v>
          </cell>
        </row>
      </sheetData>
      <sheetData sheetId="20887">
        <row r="9">
          <cell r="A9" t="str">
            <v>A</v>
          </cell>
        </row>
      </sheetData>
      <sheetData sheetId="20888">
        <row r="9">
          <cell r="A9" t="str">
            <v>A</v>
          </cell>
        </row>
      </sheetData>
      <sheetData sheetId="20889">
        <row r="9">
          <cell r="A9" t="str">
            <v>A</v>
          </cell>
        </row>
      </sheetData>
      <sheetData sheetId="20890">
        <row r="9">
          <cell r="A9" t="str">
            <v>A</v>
          </cell>
        </row>
      </sheetData>
      <sheetData sheetId="20891">
        <row r="9">
          <cell r="A9" t="str">
            <v>A</v>
          </cell>
        </row>
      </sheetData>
      <sheetData sheetId="20892">
        <row r="9">
          <cell r="A9" t="str">
            <v>A</v>
          </cell>
        </row>
      </sheetData>
      <sheetData sheetId="20893">
        <row r="9">
          <cell r="A9" t="str">
            <v>A</v>
          </cell>
        </row>
      </sheetData>
      <sheetData sheetId="20894">
        <row r="9">
          <cell r="A9" t="str">
            <v>A</v>
          </cell>
        </row>
      </sheetData>
      <sheetData sheetId="20895">
        <row r="9">
          <cell r="A9" t="str">
            <v>A</v>
          </cell>
        </row>
      </sheetData>
      <sheetData sheetId="20896">
        <row r="9">
          <cell r="A9" t="str">
            <v>A</v>
          </cell>
        </row>
      </sheetData>
      <sheetData sheetId="20897">
        <row r="9">
          <cell r="A9" t="str">
            <v>A</v>
          </cell>
        </row>
      </sheetData>
      <sheetData sheetId="20898">
        <row r="9">
          <cell r="A9" t="str">
            <v>A</v>
          </cell>
        </row>
      </sheetData>
      <sheetData sheetId="20899">
        <row r="9">
          <cell r="A9" t="str">
            <v>A</v>
          </cell>
        </row>
      </sheetData>
      <sheetData sheetId="20900">
        <row r="9">
          <cell r="A9" t="str">
            <v>A</v>
          </cell>
        </row>
      </sheetData>
      <sheetData sheetId="20901">
        <row r="9">
          <cell r="A9" t="str">
            <v>A</v>
          </cell>
        </row>
      </sheetData>
      <sheetData sheetId="20902">
        <row r="9">
          <cell r="A9" t="str">
            <v>A</v>
          </cell>
        </row>
      </sheetData>
      <sheetData sheetId="20903">
        <row r="9">
          <cell r="A9" t="str">
            <v>A</v>
          </cell>
        </row>
      </sheetData>
      <sheetData sheetId="20904">
        <row r="9">
          <cell r="A9" t="str">
            <v>A</v>
          </cell>
        </row>
      </sheetData>
      <sheetData sheetId="20905">
        <row r="9">
          <cell r="A9" t="str">
            <v>A</v>
          </cell>
        </row>
      </sheetData>
      <sheetData sheetId="20906">
        <row r="9">
          <cell r="A9" t="str">
            <v>A</v>
          </cell>
        </row>
      </sheetData>
      <sheetData sheetId="20907">
        <row r="9">
          <cell r="A9" t="str">
            <v>A</v>
          </cell>
        </row>
      </sheetData>
      <sheetData sheetId="20908">
        <row r="9">
          <cell r="A9" t="str">
            <v>A</v>
          </cell>
        </row>
      </sheetData>
      <sheetData sheetId="20909">
        <row r="9">
          <cell r="A9" t="str">
            <v>A</v>
          </cell>
        </row>
      </sheetData>
      <sheetData sheetId="20910">
        <row r="9">
          <cell r="A9" t="str">
            <v>A</v>
          </cell>
        </row>
      </sheetData>
      <sheetData sheetId="20911">
        <row r="9">
          <cell r="A9" t="str">
            <v>A</v>
          </cell>
        </row>
      </sheetData>
      <sheetData sheetId="20912">
        <row r="9">
          <cell r="A9" t="str">
            <v>A</v>
          </cell>
        </row>
      </sheetData>
      <sheetData sheetId="20913">
        <row r="9">
          <cell r="A9" t="str">
            <v>A</v>
          </cell>
        </row>
      </sheetData>
      <sheetData sheetId="20914">
        <row r="9">
          <cell r="A9" t="str">
            <v>A</v>
          </cell>
        </row>
      </sheetData>
      <sheetData sheetId="20915">
        <row r="9">
          <cell r="A9" t="str">
            <v>A</v>
          </cell>
        </row>
      </sheetData>
      <sheetData sheetId="20916">
        <row r="9">
          <cell r="A9" t="str">
            <v>A</v>
          </cell>
        </row>
      </sheetData>
      <sheetData sheetId="20917">
        <row r="9">
          <cell r="A9" t="str">
            <v>A</v>
          </cell>
        </row>
      </sheetData>
      <sheetData sheetId="20918">
        <row r="9">
          <cell r="A9" t="str">
            <v>A</v>
          </cell>
        </row>
      </sheetData>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ow r="9">
          <cell r="A9" t="str">
            <v>A</v>
          </cell>
        </row>
      </sheetData>
      <sheetData sheetId="21030">
        <row r="9">
          <cell r="A9" t="str">
            <v>A</v>
          </cell>
        </row>
      </sheetData>
      <sheetData sheetId="21031">
        <row r="9">
          <cell r="A9" t="str">
            <v>A</v>
          </cell>
        </row>
      </sheetData>
      <sheetData sheetId="21032">
        <row r="9">
          <cell r="A9" t="str">
            <v>A</v>
          </cell>
        </row>
      </sheetData>
      <sheetData sheetId="21033">
        <row r="9">
          <cell r="A9" t="str">
            <v>A</v>
          </cell>
        </row>
      </sheetData>
      <sheetData sheetId="21034">
        <row r="9">
          <cell r="A9" t="str">
            <v>A</v>
          </cell>
        </row>
      </sheetData>
      <sheetData sheetId="21035">
        <row r="9">
          <cell r="A9" t="str">
            <v>A</v>
          </cell>
        </row>
      </sheetData>
      <sheetData sheetId="21036">
        <row r="9">
          <cell r="A9" t="str">
            <v>A</v>
          </cell>
        </row>
      </sheetData>
      <sheetData sheetId="21037">
        <row r="9">
          <cell r="A9" t="str">
            <v>A</v>
          </cell>
        </row>
      </sheetData>
      <sheetData sheetId="21038">
        <row r="9">
          <cell r="A9" t="str">
            <v>A</v>
          </cell>
        </row>
      </sheetData>
      <sheetData sheetId="21039">
        <row r="9">
          <cell r="A9" t="str">
            <v>A</v>
          </cell>
        </row>
      </sheetData>
      <sheetData sheetId="21040">
        <row r="9">
          <cell r="A9" t="str">
            <v>A</v>
          </cell>
        </row>
      </sheetData>
      <sheetData sheetId="21041">
        <row r="9">
          <cell r="A9" t="str">
            <v>A</v>
          </cell>
        </row>
      </sheetData>
      <sheetData sheetId="21042">
        <row r="9">
          <cell r="A9" t="str">
            <v>A</v>
          </cell>
        </row>
      </sheetData>
      <sheetData sheetId="21043">
        <row r="9">
          <cell r="A9" t="str">
            <v>A</v>
          </cell>
        </row>
      </sheetData>
      <sheetData sheetId="21044">
        <row r="9">
          <cell r="A9" t="str">
            <v>A</v>
          </cell>
        </row>
      </sheetData>
      <sheetData sheetId="21045">
        <row r="9">
          <cell r="A9" t="str">
            <v>A</v>
          </cell>
        </row>
      </sheetData>
      <sheetData sheetId="21046">
        <row r="9">
          <cell r="A9" t="str">
            <v>A</v>
          </cell>
        </row>
      </sheetData>
      <sheetData sheetId="21047">
        <row r="9">
          <cell r="A9" t="str">
            <v>A</v>
          </cell>
        </row>
      </sheetData>
      <sheetData sheetId="21048">
        <row r="9">
          <cell r="A9" t="str">
            <v>A</v>
          </cell>
        </row>
      </sheetData>
      <sheetData sheetId="21049">
        <row r="9">
          <cell r="A9" t="str">
            <v>A</v>
          </cell>
        </row>
      </sheetData>
      <sheetData sheetId="21050">
        <row r="9">
          <cell r="A9" t="str">
            <v>A</v>
          </cell>
        </row>
      </sheetData>
      <sheetData sheetId="21051">
        <row r="9">
          <cell r="A9" t="str">
            <v>A</v>
          </cell>
        </row>
      </sheetData>
      <sheetData sheetId="21052">
        <row r="9">
          <cell r="A9" t="str">
            <v>A</v>
          </cell>
        </row>
      </sheetData>
      <sheetData sheetId="21053">
        <row r="9">
          <cell r="A9" t="str">
            <v>A</v>
          </cell>
        </row>
      </sheetData>
      <sheetData sheetId="21054">
        <row r="9">
          <cell r="A9" t="str">
            <v>A</v>
          </cell>
        </row>
      </sheetData>
      <sheetData sheetId="21055">
        <row r="9">
          <cell r="A9" t="str">
            <v>A</v>
          </cell>
        </row>
      </sheetData>
      <sheetData sheetId="21056">
        <row r="9">
          <cell r="A9" t="str">
            <v>A</v>
          </cell>
        </row>
      </sheetData>
      <sheetData sheetId="21057">
        <row r="9">
          <cell r="A9" t="str">
            <v>A</v>
          </cell>
        </row>
      </sheetData>
      <sheetData sheetId="21058">
        <row r="9">
          <cell r="A9" t="str">
            <v>A</v>
          </cell>
        </row>
      </sheetData>
      <sheetData sheetId="21059">
        <row r="9">
          <cell r="A9" t="str">
            <v>A</v>
          </cell>
        </row>
      </sheetData>
      <sheetData sheetId="21060">
        <row r="9">
          <cell r="A9" t="str">
            <v>A</v>
          </cell>
        </row>
      </sheetData>
      <sheetData sheetId="21061">
        <row r="9">
          <cell r="A9" t="str">
            <v>A</v>
          </cell>
        </row>
      </sheetData>
      <sheetData sheetId="21062">
        <row r="9">
          <cell r="A9" t="str">
            <v>A</v>
          </cell>
        </row>
      </sheetData>
      <sheetData sheetId="21063">
        <row r="9">
          <cell r="A9" t="str">
            <v>A</v>
          </cell>
        </row>
      </sheetData>
      <sheetData sheetId="21064">
        <row r="9">
          <cell r="A9" t="str">
            <v>A</v>
          </cell>
        </row>
      </sheetData>
      <sheetData sheetId="21065">
        <row r="9">
          <cell r="A9" t="str">
            <v>A</v>
          </cell>
        </row>
      </sheetData>
      <sheetData sheetId="21066">
        <row r="9">
          <cell r="A9" t="str">
            <v>A</v>
          </cell>
        </row>
      </sheetData>
      <sheetData sheetId="21067">
        <row r="9">
          <cell r="A9" t="str">
            <v>A</v>
          </cell>
        </row>
      </sheetData>
      <sheetData sheetId="21068">
        <row r="9">
          <cell r="A9" t="str">
            <v>A</v>
          </cell>
        </row>
      </sheetData>
      <sheetData sheetId="21069">
        <row r="9">
          <cell r="A9" t="str">
            <v>A</v>
          </cell>
        </row>
      </sheetData>
      <sheetData sheetId="21070">
        <row r="9">
          <cell r="A9" t="str">
            <v>A</v>
          </cell>
        </row>
      </sheetData>
      <sheetData sheetId="21071">
        <row r="9">
          <cell r="A9" t="str">
            <v>A</v>
          </cell>
        </row>
      </sheetData>
      <sheetData sheetId="21072">
        <row r="9">
          <cell r="A9" t="str">
            <v>A</v>
          </cell>
        </row>
      </sheetData>
      <sheetData sheetId="21073">
        <row r="9">
          <cell r="A9" t="str">
            <v>A</v>
          </cell>
        </row>
      </sheetData>
      <sheetData sheetId="21074">
        <row r="9">
          <cell r="A9" t="str">
            <v>A</v>
          </cell>
        </row>
      </sheetData>
      <sheetData sheetId="21075">
        <row r="9">
          <cell r="A9" t="str">
            <v>A</v>
          </cell>
        </row>
      </sheetData>
      <sheetData sheetId="21076">
        <row r="9">
          <cell r="A9" t="str">
            <v>A</v>
          </cell>
        </row>
      </sheetData>
      <sheetData sheetId="21077">
        <row r="9">
          <cell r="A9" t="str">
            <v>A</v>
          </cell>
        </row>
      </sheetData>
      <sheetData sheetId="21078">
        <row r="9">
          <cell r="A9" t="str">
            <v>A</v>
          </cell>
        </row>
      </sheetData>
      <sheetData sheetId="21079">
        <row r="9">
          <cell r="A9" t="str">
            <v>A</v>
          </cell>
        </row>
      </sheetData>
      <sheetData sheetId="21080">
        <row r="9">
          <cell r="A9" t="str">
            <v>A</v>
          </cell>
        </row>
      </sheetData>
      <sheetData sheetId="21081">
        <row r="9">
          <cell r="A9" t="str">
            <v>A</v>
          </cell>
        </row>
      </sheetData>
      <sheetData sheetId="21082">
        <row r="9">
          <cell r="A9" t="str">
            <v>A</v>
          </cell>
        </row>
      </sheetData>
      <sheetData sheetId="21083">
        <row r="9">
          <cell r="A9" t="str">
            <v>A</v>
          </cell>
        </row>
      </sheetData>
      <sheetData sheetId="21084">
        <row r="9">
          <cell r="A9" t="str">
            <v>A</v>
          </cell>
        </row>
      </sheetData>
      <sheetData sheetId="21085">
        <row r="9">
          <cell r="A9" t="str">
            <v>A</v>
          </cell>
        </row>
      </sheetData>
      <sheetData sheetId="21086">
        <row r="9">
          <cell r="A9" t="str">
            <v>A</v>
          </cell>
        </row>
      </sheetData>
      <sheetData sheetId="21087">
        <row r="9">
          <cell r="A9" t="str">
            <v>A</v>
          </cell>
        </row>
      </sheetData>
      <sheetData sheetId="21088">
        <row r="9">
          <cell r="A9" t="str">
            <v>A</v>
          </cell>
        </row>
      </sheetData>
      <sheetData sheetId="21089">
        <row r="9">
          <cell r="A9" t="str">
            <v>A</v>
          </cell>
        </row>
      </sheetData>
      <sheetData sheetId="21090">
        <row r="9">
          <cell r="A9" t="str">
            <v>A</v>
          </cell>
        </row>
      </sheetData>
      <sheetData sheetId="21091">
        <row r="9">
          <cell r="A9" t="str">
            <v>A</v>
          </cell>
        </row>
      </sheetData>
      <sheetData sheetId="21092">
        <row r="9">
          <cell r="A9" t="str">
            <v>A</v>
          </cell>
        </row>
      </sheetData>
      <sheetData sheetId="21093">
        <row r="9">
          <cell r="A9" t="str">
            <v>A</v>
          </cell>
        </row>
      </sheetData>
      <sheetData sheetId="21094">
        <row r="9">
          <cell r="A9" t="str">
            <v>A</v>
          </cell>
        </row>
      </sheetData>
      <sheetData sheetId="21095">
        <row r="9">
          <cell r="A9" t="str">
            <v>A</v>
          </cell>
        </row>
      </sheetData>
      <sheetData sheetId="21096">
        <row r="9">
          <cell r="A9" t="str">
            <v>A</v>
          </cell>
        </row>
      </sheetData>
      <sheetData sheetId="21097">
        <row r="9">
          <cell r="A9" t="str">
            <v>A</v>
          </cell>
        </row>
      </sheetData>
      <sheetData sheetId="21098">
        <row r="9">
          <cell r="A9" t="str">
            <v>A</v>
          </cell>
        </row>
      </sheetData>
      <sheetData sheetId="21099">
        <row r="9">
          <cell r="A9" t="str">
            <v>A</v>
          </cell>
        </row>
      </sheetData>
      <sheetData sheetId="21100">
        <row r="9">
          <cell r="A9" t="str">
            <v>A</v>
          </cell>
        </row>
      </sheetData>
      <sheetData sheetId="21101" refreshError="1"/>
      <sheetData sheetId="21102" refreshError="1"/>
      <sheetData sheetId="21103" refreshError="1"/>
      <sheetData sheetId="21104" refreshError="1"/>
      <sheetData sheetId="21105">
        <row r="9">
          <cell r="A9" t="str">
            <v>A</v>
          </cell>
        </row>
      </sheetData>
      <sheetData sheetId="21106">
        <row r="9">
          <cell r="A9" t="str">
            <v>A</v>
          </cell>
        </row>
      </sheetData>
      <sheetData sheetId="21107" refreshError="1"/>
      <sheetData sheetId="21108" refreshError="1"/>
      <sheetData sheetId="21109">
        <row r="9">
          <cell r="A9" t="str">
            <v>A</v>
          </cell>
        </row>
      </sheetData>
      <sheetData sheetId="21110">
        <row r="9">
          <cell r="A9" t="str">
            <v>A</v>
          </cell>
        </row>
      </sheetData>
      <sheetData sheetId="21111">
        <row r="9">
          <cell r="A9" t="str">
            <v>A</v>
          </cell>
        </row>
      </sheetData>
      <sheetData sheetId="21112">
        <row r="9">
          <cell r="A9" t="str">
            <v>A</v>
          </cell>
        </row>
      </sheetData>
      <sheetData sheetId="21113">
        <row r="9">
          <cell r="A9" t="str">
            <v>A</v>
          </cell>
        </row>
      </sheetData>
      <sheetData sheetId="21114">
        <row r="9">
          <cell r="A9" t="str">
            <v>A</v>
          </cell>
        </row>
      </sheetData>
      <sheetData sheetId="21115">
        <row r="9">
          <cell r="A9" t="str">
            <v>A</v>
          </cell>
        </row>
      </sheetData>
      <sheetData sheetId="21116">
        <row r="9">
          <cell r="A9" t="str">
            <v>A</v>
          </cell>
        </row>
      </sheetData>
      <sheetData sheetId="21117">
        <row r="9">
          <cell r="A9" t="str">
            <v>A</v>
          </cell>
        </row>
      </sheetData>
      <sheetData sheetId="21118">
        <row r="9">
          <cell r="A9" t="str">
            <v>A</v>
          </cell>
        </row>
      </sheetData>
      <sheetData sheetId="21119">
        <row r="9">
          <cell r="A9" t="str">
            <v>A</v>
          </cell>
        </row>
      </sheetData>
      <sheetData sheetId="21120">
        <row r="9">
          <cell r="A9" t="str">
            <v>A</v>
          </cell>
        </row>
      </sheetData>
      <sheetData sheetId="21121">
        <row r="9">
          <cell r="A9" t="str">
            <v>A</v>
          </cell>
        </row>
      </sheetData>
      <sheetData sheetId="21122">
        <row r="9">
          <cell r="A9" t="str">
            <v>A</v>
          </cell>
        </row>
      </sheetData>
      <sheetData sheetId="21123">
        <row r="9">
          <cell r="A9" t="str">
            <v>A</v>
          </cell>
        </row>
      </sheetData>
      <sheetData sheetId="21124" refreshError="1"/>
      <sheetData sheetId="21125" refreshError="1"/>
      <sheetData sheetId="21126">
        <row r="9">
          <cell r="A9" t="str">
            <v>A</v>
          </cell>
        </row>
      </sheetData>
      <sheetData sheetId="21127">
        <row r="9">
          <cell r="A9" t="str">
            <v>A</v>
          </cell>
        </row>
      </sheetData>
      <sheetData sheetId="21128">
        <row r="9">
          <cell r="A9" t="str">
            <v>A</v>
          </cell>
        </row>
      </sheetData>
      <sheetData sheetId="21129">
        <row r="9">
          <cell r="A9" t="str">
            <v>A</v>
          </cell>
        </row>
      </sheetData>
      <sheetData sheetId="21130">
        <row r="9">
          <cell r="A9" t="str">
            <v>A</v>
          </cell>
        </row>
      </sheetData>
      <sheetData sheetId="21131">
        <row r="9">
          <cell r="A9" t="str">
            <v>A</v>
          </cell>
        </row>
      </sheetData>
      <sheetData sheetId="21132">
        <row r="9">
          <cell r="A9" t="str">
            <v>A</v>
          </cell>
        </row>
      </sheetData>
      <sheetData sheetId="21133">
        <row r="9">
          <cell r="A9" t="str">
            <v>A</v>
          </cell>
        </row>
      </sheetData>
      <sheetData sheetId="21134">
        <row r="9">
          <cell r="A9" t="str">
            <v>A</v>
          </cell>
        </row>
      </sheetData>
      <sheetData sheetId="21135">
        <row r="9">
          <cell r="A9" t="str">
            <v>A</v>
          </cell>
        </row>
      </sheetData>
      <sheetData sheetId="21136">
        <row r="9">
          <cell r="A9" t="str">
            <v>A</v>
          </cell>
        </row>
      </sheetData>
      <sheetData sheetId="21137">
        <row r="9">
          <cell r="A9" t="str">
            <v>A</v>
          </cell>
        </row>
      </sheetData>
      <sheetData sheetId="21138">
        <row r="9">
          <cell r="A9" t="str">
            <v>A</v>
          </cell>
        </row>
      </sheetData>
      <sheetData sheetId="21139">
        <row r="9">
          <cell r="A9" t="str">
            <v>A</v>
          </cell>
        </row>
      </sheetData>
      <sheetData sheetId="21140">
        <row r="9">
          <cell r="A9" t="str">
            <v>A</v>
          </cell>
        </row>
      </sheetData>
      <sheetData sheetId="21141">
        <row r="9">
          <cell r="A9" t="str">
            <v>A</v>
          </cell>
        </row>
      </sheetData>
      <sheetData sheetId="21142">
        <row r="9">
          <cell r="A9" t="str">
            <v>A</v>
          </cell>
        </row>
      </sheetData>
      <sheetData sheetId="21143">
        <row r="9">
          <cell r="A9" t="str">
            <v>A</v>
          </cell>
        </row>
      </sheetData>
      <sheetData sheetId="21144">
        <row r="9">
          <cell r="A9" t="str">
            <v>A</v>
          </cell>
        </row>
      </sheetData>
      <sheetData sheetId="21145">
        <row r="9">
          <cell r="A9" t="str">
            <v>A</v>
          </cell>
        </row>
      </sheetData>
      <sheetData sheetId="21146">
        <row r="9">
          <cell r="A9" t="str">
            <v>A</v>
          </cell>
        </row>
      </sheetData>
      <sheetData sheetId="21147">
        <row r="9">
          <cell r="A9" t="str">
            <v>A</v>
          </cell>
        </row>
      </sheetData>
      <sheetData sheetId="21148">
        <row r="9">
          <cell r="A9" t="str">
            <v>A</v>
          </cell>
        </row>
      </sheetData>
      <sheetData sheetId="21149">
        <row r="9">
          <cell r="A9" t="str">
            <v>A</v>
          </cell>
        </row>
      </sheetData>
      <sheetData sheetId="21150">
        <row r="9">
          <cell r="A9" t="str">
            <v>A</v>
          </cell>
        </row>
      </sheetData>
      <sheetData sheetId="21151">
        <row r="9">
          <cell r="A9" t="str">
            <v>A</v>
          </cell>
        </row>
      </sheetData>
      <sheetData sheetId="21152">
        <row r="9">
          <cell r="A9" t="str">
            <v>A</v>
          </cell>
        </row>
      </sheetData>
      <sheetData sheetId="21153">
        <row r="9">
          <cell r="A9" t="str">
            <v>A</v>
          </cell>
        </row>
      </sheetData>
      <sheetData sheetId="21154">
        <row r="9">
          <cell r="A9" t="str">
            <v>A</v>
          </cell>
        </row>
      </sheetData>
      <sheetData sheetId="21155" refreshError="1"/>
      <sheetData sheetId="21156">
        <row r="9">
          <cell r="A9" t="str">
            <v>A</v>
          </cell>
        </row>
      </sheetData>
      <sheetData sheetId="21157">
        <row r="9">
          <cell r="A9" t="str">
            <v>A</v>
          </cell>
        </row>
      </sheetData>
      <sheetData sheetId="21158">
        <row r="9">
          <cell r="A9" t="str">
            <v>A</v>
          </cell>
        </row>
      </sheetData>
      <sheetData sheetId="21159">
        <row r="9">
          <cell r="A9" t="str">
            <v>A</v>
          </cell>
        </row>
      </sheetData>
      <sheetData sheetId="21160">
        <row r="9">
          <cell r="A9" t="str">
            <v>A</v>
          </cell>
        </row>
      </sheetData>
      <sheetData sheetId="21161">
        <row r="9">
          <cell r="A9" t="str">
            <v>A</v>
          </cell>
        </row>
      </sheetData>
      <sheetData sheetId="21162">
        <row r="9">
          <cell r="A9" t="str">
            <v>A</v>
          </cell>
        </row>
      </sheetData>
      <sheetData sheetId="21163">
        <row r="9">
          <cell r="A9" t="str">
            <v>A</v>
          </cell>
        </row>
      </sheetData>
      <sheetData sheetId="21164">
        <row r="9">
          <cell r="A9" t="str">
            <v>A</v>
          </cell>
        </row>
      </sheetData>
      <sheetData sheetId="21165">
        <row r="9">
          <cell r="A9" t="str">
            <v>A</v>
          </cell>
        </row>
      </sheetData>
      <sheetData sheetId="21166">
        <row r="9">
          <cell r="A9" t="str">
            <v>A</v>
          </cell>
        </row>
      </sheetData>
      <sheetData sheetId="21167">
        <row r="9">
          <cell r="A9" t="str">
            <v>A</v>
          </cell>
        </row>
      </sheetData>
      <sheetData sheetId="21168">
        <row r="9">
          <cell r="A9" t="str">
            <v>A</v>
          </cell>
        </row>
      </sheetData>
      <sheetData sheetId="21169">
        <row r="9">
          <cell r="A9" t="str">
            <v>A</v>
          </cell>
        </row>
      </sheetData>
      <sheetData sheetId="21170">
        <row r="9">
          <cell r="A9" t="str">
            <v>A</v>
          </cell>
        </row>
      </sheetData>
      <sheetData sheetId="21171">
        <row r="9">
          <cell r="A9" t="str">
            <v>A</v>
          </cell>
        </row>
      </sheetData>
      <sheetData sheetId="21172">
        <row r="9">
          <cell r="A9" t="str">
            <v>A</v>
          </cell>
        </row>
      </sheetData>
      <sheetData sheetId="21173">
        <row r="9">
          <cell r="A9" t="str">
            <v>A</v>
          </cell>
        </row>
      </sheetData>
      <sheetData sheetId="21174">
        <row r="9">
          <cell r="A9" t="str">
            <v>A</v>
          </cell>
        </row>
      </sheetData>
      <sheetData sheetId="21175">
        <row r="9">
          <cell r="A9" t="str">
            <v>A</v>
          </cell>
        </row>
      </sheetData>
      <sheetData sheetId="21176">
        <row r="9">
          <cell r="A9" t="str">
            <v>A</v>
          </cell>
        </row>
      </sheetData>
      <sheetData sheetId="21177">
        <row r="9">
          <cell r="A9" t="str">
            <v>A</v>
          </cell>
        </row>
      </sheetData>
      <sheetData sheetId="21178">
        <row r="9">
          <cell r="A9" t="str">
            <v>A</v>
          </cell>
        </row>
      </sheetData>
      <sheetData sheetId="21179">
        <row r="9">
          <cell r="A9" t="str">
            <v>A</v>
          </cell>
        </row>
      </sheetData>
      <sheetData sheetId="21180">
        <row r="9">
          <cell r="A9" t="str">
            <v>A</v>
          </cell>
        </row>
      </sheetData>
      <sheetData sheetId="21181">
        <row r="9">
          <cell r="A9" t="str">
            <v>A</v>
          </cell>
        </row>
      </sheetData>
      <sheetData sheetId="21182">
        <row r="9">
          <cell r="A9" t="str">
            <v>A</v>
          </cell>
        </row>
      </sheetData>
      <sheetData sheetId="21183">
        <row r="9">
          <cell r="A9" t="str">
            <v>A</v>
          </cell>
        </row>
      </sheetData>
      <sheetData sheetId="21184">
        <row r="9">
          <cell r="A9" t="str">
            <v>A</v>
          </cell>
        </row>
      </sheetData>
      <sheetData sheetId="21185">
        <row r="9">
          <cell r="A9" t="str">
            <v>A</v>
          </cell>
        </row>
      </sheetData>
      <sheetData sheetId="21186">
        <row r="9">
          <cell r="A9" t="str">
            <v>A</v>
          </cell>
        </row>
      </sheetData>
      <sheetData sheetId="21187">
        <row r="9">
          <cell r="A9" t="str">
            <v>A</v>
          </cell>
        </row>
      </sheetData>
      <sheetData sheetId="21188">
        <row r="9">
          <cell r="A9" t="str">
            <v>A</v>
          </cell>
        </row>
      </sheetData>
      <sheetData sheetId="21189">
        <row r="9">
          <cell r="A9" t="str">
            <v>A</v>
          </cell>
        </row>
      </sheetData>
      <sheetData sheetId="21190">
        <row r="9">
          <cell r="A9" t="str">
            <v>A</v>
          </cell>
        </row>
      </sheetData>
      <sheetData sheetId="21191">
        <row r="9">
          <cell r="A9" t="str">
            <v>A</v>
          </cell>
        </row>
      </sheetData>
      <sheetData sheetId="21192">
        <row r="9">
          <cell r="A9" t="str">
            <v>A</v>
          </cell>
        </row>
      </sheetData>
      <sheetData sheetId="21193">
        <row r="9">
          <cell r="A9" t="str">
            <v>A</v>
          </cell>
        </row>
      </sheetData>
      <sheetData sheetId="21194">
        <row r="9">
          <cell r="A9" t="str">
            <v>A</v>
          </cell>
        </row>
      </sheetData>
      <sheetData sheetId="21195">
        <row r="9">
          <cell r="A9" t="str">
            <v>A</v>
          </cell>
        </row>
      </sheetData>
      <sheetData sheetId="21196">
        <row r="9">
          <cell r="A9" t="str">
            <v>A</v>
          </cell>
        </row>
      </sheetData>
      <sheetData sheetId="21197">
        <row r="9">
          <cell r="A9" t="str">
            <v>A</v>
          </cell>
        </row>
      </sheetData>
      <sheetData sheetId="21198">
        <row r="9">
          <cell r="A9" t="str">
            <v>A</v>
          </cell>
        </row>
      </sheetData>
      <sheetData sheetId="21199">
        <row r="9">
          <cell r="A9" t="str">
            <v>A</v>
          </cell>
        </row>
      </sheetData>
      <sheetData sheetId="21200">
        <row r="9">
          <cell r="A9" t="str">
            <v>A</v>
          </cell>
        </row>
      </sheetData>
      <sheetData sheetId="21201">
        <row r="9">
          <cell r="A9" t="str">
            <v>A</v>
          </cell>
        </row>
      </sheetData>
      <sheetData sheetId="21202">
        <row r="9">
          <cell r="A9" t="str">
            <v>A</v>
          </cell>
        </row>
      </sheetData>
      <sheetData sheetId="21203">
        <row r="9">
          <cell r="A9" t="str">
            <v>A</v>
          </cell>
        </row>
      </sheetData>
      <sheetData sheetId="21204">
        <row r="9">
          <cell r="A9" t="str">
            <v>A</v>
          </cell>
        </row>
      </sheetData>
      <sheetData sheetId="21205">
        <row r="9">
          <cell r="A9" t="str">
            <v>A</v>
          </cell>
        </row>
      </sheetData>
      <sheetData sheetId="21206">
        <row r="9">
          <cell r="A9" t="str">
            <v>A</v>
          </cell>
        </row>
      </sheetData>
      <sheetData sheetId="21207">
        <row r="9">
          <cell r="A9" t="str">
            <v>A</v>
          </cell>
        </row>
      </sheetData>
      <sheetData sheetId="21208">
        <row r="9">
          <cell r="A9" t="str">
            <v>A</v>
          </cell>
        </row>
      </sheetData>
      <sheetData sheetId="21209">
        <row r="9">
          <cell r="A9" t="str">
            <v>A</v>
          </cell>
        </row>
      </sheetData>
      <sheetData sheetId="21210">
        <row r="9">
          <cell r="A9" t="str">
            <v>A</v>
          </cell>
        </row>
      </sheetData>
      <sheetData sheetId="21211">
        <row r="9">
          <cell r="A9" t="str">
            <v>A</v>
          </cell>
        </row>
      </sheetData>
      <sheetData sheetId="21212">
        <row r="9">
          <cell r="A9" t="str">
            <v>A</v>
          </cell>
        </row>
      </sheetData>
      <sheetData sheetId="21213">
        <row r="9">
          <cell r="A9" t="str">
            <v>A</v>
          </cell>
        </row>
      </sheetData>
      <sheetData sheetId="21214">
        <row r="9">
          <cell r="A9" t="str">
            <v>A</v>
          </cell>
        </row>
      </sheetData>
      <sheetData sheetId="21215">
        <row r="9">
          <cell r="A9" t="str">
            <v>A</v>
          </cell>
        </row>
      </sheetData>
      <sheetData sheetId="21216">
        <row r="9">
          <cell r="A9" t="str">
            <v>A</v>
          </cell>
        </row>
      </sheetData>
      <sheetData sheetId="21217" refreshError="1"/>
      <sheetData sheetId="21218" refreshError="1"/>
      <sheetData sheetId="21219" refreshError="1"/>
      <sheetData sheetId="21220">
        <row r="9">
          <cell r="A9" t="str">
            <v>A</v>
          </cell>
        </row>
      </sheetData>
      <sheetData sheetId="21221">
        <row r="9">
          <cell r="A9" t="str">
            <v>A</v>
          </cell>
        </row>
      </sheetData>
      <sheetData sheetId="21222">
        <row r="9">
          <cell r="A9" t="str">
            <v>A</v>
          </cell>
        </row>
      </sheetData>
      <sheetData sheetId="21223">
        <row r="9">
          <cell r="A9" t="str">
            <v>A</v>
          </cell>
        </row>
      </sheetData>
      <sheetData sheetId="21224">
        <row r="9">
          <cell r="A9" t="str">
            <v>A</v>
          </cell>
        </row>
      </sheetData>
      <sheetData sheetId="21225">
        <row r="9">
          <cell r="A9" t="str">
            <v>A</v>
          </cell>
        </row>
      </sheetData>
      <sheetData sheetId="21226">
        <row r="9">
          <cell r="A9" t="str">
            <v>A</v>
          </cell>
        </row>
      </sheetData>
      <sheetData sheetId="21227">
        <row r="9">
          <cell r="A9" t="str">
            <v>A</v>
          </cell>
        </row>
      </sheetData>
      <sheetData sheetId="21228">
        <row r="9">
          <cell r="A9" t="str">
            <v>A</v>
          </cell>
        </row>
      </sheetData>
      <sheetData sheetId="21229">
        <row r="9">
          <cell r="A9" t="str">
            <v>A</v>
          </cell>
        </row>
      </sheetData>
      <sheetData sheetId="21230">
        <row r="9">
          <cell r="A9" t="str">
            <v>A</v>
          </cell>
        </row>
      </sheetData>
      <sheetData sheetId="21231">
        <row r="9">
          <cell r="A9" t="str">
            <v>A</v>
          </cell>
        </row>
      </sheetData>
      <sheetData sheetId="21232">
        <row r="9">
          <cell r="A9" t="str">
            <v>A</v>
          </cell>
        </row>
      </sheetData>
      <sheetData sheetId="21233">
        <row r="9">
          <cell r="A9" t="str">
            <v>A</v>
          </cell>
        </row>
      </sheetData>
      <sheetData sheetId="21234">
        <row r="9">
          <cell r="A9" t="str">
            <v>A</v>
          </cell>
        </row>
      </sheetData>
      <sheetData sheetId="21235">
        <row r="9">
          <cell r="A9" t="str">
            <v>A</v>
          </cell>
        </row>
      </sheetData>
      <sheetData sheetId="21236">
        <row r="9">
          <cell r="A9" t="str">
            <v>A</v>
          </cell>
        </row>
      </sheetData>
      <sheetData sheetId="21237">
        <row r="9">
          <cell r="A9" t="str">
            <v>A</v>
          </cell>
        </row>
      </sheetData>
      <sheetData sheetId="21238">
        <row r="9">
          <cell r="A9" t="str">
            <v>A</v>
          </cell>
        </row>
      </sheetData>
      <sheetData sheetId="21239">
        <row r="9">
          <cell r="A9" t="str">
            <v>A</v>
          </cell>
        </row>
      </sheetData>
      <sheetData sheetId="21240">
        <row r="9">
          <cell r="A9" t="str">
            <v>A</v>
          </cell>
        </row>
      </sheetData>
      <sheetData sheetId="21241">
        <row r="9">
          <cell r="A9" t="str">
            <v>A</v>
          </cell>
        </row>
      </sheetData>
      <sheetData sheetId="21242">
        <row r="9">
          <cell r="A9" t="str">
            <v>A</v>
          </cell>
        </row>
      </sheetData>
      <sheetData sheetId="21243">
        <row r="9">
          <cell r="A9" t="str">
            <v>A</v>
          </cell>
        </row>
      </sheetData>
      <sheetData sheetId="21244">
        <row r="9">
          <cell r="A9" t="str">
            <v>A</v>
          </cell>
        </row>
      </sheetData>
      <sheetData sheetId="21245">
        <row r="9">
          <cell r="A9" t="str">
            <v>A</v>
          </cell>
        </row>
      </sheetData>
      <sheetData sheetId="21246">
        <row r="9">
          <cell r="A9" t="str">
            <v>A</v>
          </cell>
        </row>
      </sheetData>
      <sheetData sheetId="21247">
        <row r="9">
          <cell r="A9" t="str">
            <v>A</v>
          </cell>
        </row>
      </sheetData>
      <sheetData sheetId="21248">
        <row r="9">
          <cell r="A9" t="str">
            <v>A</v>
          </cell>
        </row>
      </sheetData>
      <sheetData sheetId="21249">
        <row r="9">
          <cell r="A9" t="str">
            <v>A</v>
          </cell>
        </row>
      </sheetData>
      <sheetData sheetId="21250">
        <row r="9">
          <cell r="A9" t="str">
            <v>A</v>
          </cell>
        </row>
      </sheetData>
      <sheetData sheetId="21251">
        <row r="9">
          <cell r="A9" t="str">
            <v>A</v>
          </cell>
        </row>
      </sheetData>
      <sheetData sheetId="21252">
        <row r="9">
          <cell r="A9" t="str">
            <v>A</v>
          </cell>
        </row>
      </sheetData>
      <sheetData sheetId="21253">
        <row r="9">
          <cell r="A9" t="str">
            <v>A</v>
          </cell>
        </row>
      </sheetData>
      <sheetData sheetId="21254">
        <row r="9">
          <cell r="A9" t="str">
            <v>A</v>
          </cell>
        </row>
      </sheetData>
      <sheetData sheetId="21255">
        <row r="9">
          <cell r="A9" t="str">
            <v>A</v>
          </cell>
        </row>
      </sheetData>
      <sheetData sheetId="21256">
        <row r="9">
          <cell r="A9" t="str">
            <v>A</v>
          </cell>
        </row>
      </sheetData>
      <sheetData sheetId="21257">
        <row r="9">
          <cell r="A9" t="str">
            <v>A</v>
          </cell>
        </row>
      </sheetData>
      <sheetData sheetId="21258">
        <row r="9">
          <cell r="A9" t="str">
            <v>A</v>
          </cell>
        </row>
      </sheetData>
      <sheetData sheetId="21259">
        <row r="9">
          <cell r="A9" t="str">
            <v>A</v>
          </cell>
        </row>
      </sheetData>
      <sheetData sheetId="21260">
        <row r="9">
          <cell r="A9" t="str">
            <v>A</v>
          </cell>
        </row>
      </sheetData>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ow r="9">
          <cell r="A9" t="str">
            <v>A</v>
          </cell>
        </row>
      </sheetData>
      <sheetData sheetId="21333">
        <row r="9">
          <cell r="A9" t="str">
            <v>A</v>
          </cell>
        </row>
      </sheetData>
      <sheetData sheetId="21334">
        <row r="9">
          <cell r="A9" t="str">
            <v>A</v>
          </cell>
        </row>
      </sheetData>
      <sheetData sheetId="21335">
        <row r="9">
          <cell r="A9" t="str">
            <v>A</v>
          </cell>
        </row>
      </sheetData>
      <sheetData sheetId="21336">
        <row r="9">
          <cell r="A9" t="str">
            <v>A</v>
          </cell>
        </row>
      </sheetData>
      <sheetData sheetId="21337">
        <row r="9">
          <cell r="A9" t="str">
            <v>A</v>
          </cell>
        </row>
      </sheetData>
      <sheetData sheetId="21338">
        <row r="9">
          <cell r="A9" t="str">
            <v>A</v>
          </cell>
        </row>
      </sheetData>
      <sheetData sheetId="21339">
        <row r="9">
          <cell r="A9" t="str">
            <v>A</v>
          </cell>
        </row>
      </sheetData>
      <sheetData sheetId="21340">
        <row r="9">
          <cell r="A9" t="str">
            <v>A</v>
          </cell>
        </row>
      </sheetData>
      <sheetData sheetId="21341">
        <row r="9">
          <cell r="A9" t="str">
            <v>A</v>
          </cell>
        </row>
      </sheetData>
      <sheetData sheetId="21342">
        <row r="9">
          <cell r="A9" t="str">
            <v>A</v>
          </cell>
        </row>
      </sheetData>
      <sheetData sheetId="21343">
        <row r="9">
          <cell r="A9" t="str">
            <v>A</v>
          </cell>
        </row>
      </sheetData>
      <sheetData sheetId="21344">
        <row r="9">
          <cell r="A9" t="str">
            <v>A</v>
          </cell>
        </row>
      </sheetData>
      <sheetData sheetId="21345">
        <row r="9">
          <cell r="A9" t="str">
            <v>A</v>
          </cell>
        </row>
      </sheetData>
      <sheetData sheetId="21346">
        <row r="9">
          <cell r="A9" t="str">
            <v>A</v>
          </cell>
        </row>
      </sheetData>
      <sheetData sheetId="21347">
        <row r="9">
          <cell r="A9" t="str">
            <v>A</v>
          </cell>
        </row>
      </sheetData>
      <sheetData sheetId="21348">
        <row r="9">
          <cell r="A9" t="str">
            <v>A</v>
          </cell>
        </row>
      </sheetData>
      <sheetData sheetId="21349">
        <row r="9">
          <cell r="A9" t="str">
            <v>A</v>
          </cell>
        </row>
      </sheetData>
      <sheetData sheetId="21350">
        <row r="9">
          <cell r="A9" t="str">
            <v>A</v>
          </cell>
        </row>
      </sheetData>
      <sheetData sheetId="21351">
        <row r="9">
          <cell r="A9" t="str">
            <v>A</v>
          </cell>
        </row>
      </sheetData>
      <sheetData sheetId="21352">
        <row r="9">
          <cell r="A9" t="str">
            <v>A</v>
          </cell>
        </row>
      </sheetData>
      <sheetData sheetId="21353">
        <row r="9">
          <cell r="A9" t="str">
            <v>A</v>
          </cell>
        </row>
      </sheetData>
      <sheetData sheetId="21354">
        <row r="9">
          <cell r="A9" t="str">
            <v>A</v>
          </cell>
        </row>
      </sheetData>
      <sheetData sheetId="21355">
        <row r="9">
          <cell r="A9" t="str">
            <v>A</v>
          </cell>
        </row>
      </sheetData>
      <sheetData sheetId="21356">
        <row r="9">
          <cell r="A9" t="str">
            <v>A</v>
          </cell>
        </row>
      </sheetData>
      <sheetData sheetId="21357">
        <row r="9">
          <cell r="A9" t="str">
            <v>A</v>
          </cell>
        </row>
      </sheetData>
      <sheetData sheetId="21358">
        <row r="9">
          <cell r="A9" t="str">
            <v>A</v>
          </cell>
        </row>
      </sheetData>
      <sheetData sheetId="21359">
        <row r="9">
          <cell r="A9" t="str">
            <v>A</v>
          </cell>
        </row>
      </sheetData>
      <sheetData sheetId="21360">
        <row r="9">
          <cell r="A9" t="str">
            <v>A</v>
          </cell>
        </row>
      </sheetData>
      <sheetData sheetId="21361">
        <row r="9">
          <cell r="A9" t="str">
            <v>A</v>
          </cell>
        </row>
      </sheetData>
      <sheetData sheetId="21362">
        <row r="9">
          <cell r="A9" t="str">
            <v>A</v>
          </cell>
        </row>
      </sheetData>
      <sheetData sheetId="21363">
        <row r="9">
          <cell r="A9" t="str">
            <v>A</v>
          </cell>
        </row>
      </sheetData>
      <sheetData sheetId="21364">
        <row r="9">
          <cell r="A9" t="str">
            <v>A</v>
          </cell>
        </row>
      </sheetData>
      <sheetData sheetId="21365">
        <row r="9">
          <cell r="A9" t="str">
            <v>A</v>
          </cell>
        </row>
      </sheetData>
      <sheetData sheetId="21366">
        <row r="9">
          <cell r="A9" t="str">
            <v>A</v>
          </cell>
        </row>
      </sheetData>
      <sheetData sheetId="21367">
        <row r="9">
          <cell r="A9" t="str">
            <v>A</v>
          </cell>
        </row>
      </sheetData>
      <sheetData sheetId="21368">
        <row r="9">
          <cell r="A9" t="str">
            <v>A</v>
          </cell>
        </row>
      </sheetData>
      <sheetData sheetId="21369">
        <row r="9">
          <cell r="A9" t="str">
            <v>A</v>
          </cell>
        </row>
      </sheetData>
      <sheetData sheetId="21370">
        <row r="9">
          <cell r="A9" t="str">
            <v>A</v>
          </cell>
        </row>
      </sheetData>
      <sheetData sheetId="21371">
        <row r="9">
          <cell r="A9" t="str">
            <v>A</v>
          </cell>
        </row>
      </sheetData>
      <sheetData sheetId="21372">
        <row r="9">
          <cell r="A9" t="str">
            <v>A</v>
          </cell>
        </row>
      </sheetData>
      <sheetData sheetId="21373">
        <row r="9">
          <cell r="A9" t="str">
            <v>A</v>
          </cell>
        </row>
      </sheetData>
      <sheetData sheetId="21374" refreshError="1"/>
      <sheetData sheetId="21375">
        <row r="9">
          <cell r="A9" t="str">
            <v>A</v>
          </cell>
        </row>
      </sheetData>
      <sheetData sheetId="21376">
        <row r="9">
          <cell r="A9" t="str">
            <v>A</v>
          </cell>
        </row>
      </sheetData>
      <sheetData sheetId="21377">
        <row r="9">
          <cell r="A9" t="str">
            <v>A</v>
          </cell>
        </row>
      </sheetData>
      <sheetData sheetId="21378">
        <row r="9">
          <cell r="A9" t="str">
            <v>A</v>
          </cell>
        </row>
      </sheetData>
      <sheetData sheetId="21379">
        <row r="9">
          <cell r="A9" t="str">
            <v>A</v>
          </cell>
        </row>
      </sheetData>
      <sheetData sheetId="21380">
        <row r="9">
          <cell r="A9" t="str">
            <v>A</v>
          </cell>
        </row>
      </sheetData>
      <sheetData sheetId="21381">
        <row r="9">
          <cell r="A9" t="str">
            <v>A</v>
          </cell>
        </row>
      </sheetData>
      <sheetData sheetId="21382">
        <row r="9">
          <cell r="A9" t="str">
            <v>A</v>
          </cell>
        </row>
      </sheetData>
      <sheetData sheetId="21383">
        <row r="9">
          <cell r="A9" t="str">
            <v>A</v>
          </cell>
        </row>
      </sheetData>
      <sheetData sheetId="21384">
        <row r="9">
          <cell r="A9" t="str">
            <v>A</v>
          </cell>
        </row>
      </sheetData>
      <sheetData sheetId="21385">
        <row r="9">
          <cell r="A9" t="str">
            <v>A</v>
          </cell>
        </row>
      </sheetData>
      <sheetData sheetId="21386" refreshError="1"/>
      <sheetData sheetId="21387">
        <row r="9">
          <cell r="A9" t="str">
            <v>A</v>
          </cell>
        </row>
      </sheetData>
      <sheetData sheetId="21388">
        <row r="9">
          <cell r="A9" t="str">
            <v>A</v>
          </cell>
        </row>
      </sheetData>
      <sheetData sheetId="21389">
        <row r="9">
          <cell r="A9" t="str">
            <v>A</v>
          </cell>
        </row>
      </sheetData>
      <sheetData sheetId="21390">
        <row r="9">
          <cell r="A9" t="str">
            <v>A</v>
          </cell>
        </row>
      </sheetData>
      <sheetData sheetId="21391">
        <row r="9">
          <cell r="A9" t="str">
            <v>A</v>
          </cell>
        </row>
      </sheetData>
      <sheetData sheetId="21392" refreshError="1"/>
      <sheetData sheetId="21393" refreshError="1"/>
      <sheetData sheetId="21394" refreshError="1"/>
      <sheetData sheetId="21395" refreshError="1"/>
      <sheetData sheetId="21396" refreshError="1"/>
      <sheetData sheetId="21397">
        <row r="9">
          <cell r="A9" t="str">
            <v>A</v>
          </cell>
        </row>
      </sheetData>
      <sheetData sheetId="21398">
        <row r="9">
          <cell r="A9" t="str">
            <v>A</v>
          </cell>
        </row>
      </sheetData>
      <sheetData sheetId="21399">
        <row r="9">
          <cell r="A9" t="str">
            <v>A</v>
          </cell>
        </row>
      </sheetData>
      <sheetData sheetId="21400">
        <row r="9">
          <cell r="A9" t="str">
            <v>A</v>
          </cell>
        </row>
      </sheetData>
      <sheetData sheetId="21401">
        <row r="9">
          <cell r="A9" t="str">
            <v>A</v>
          </cell>
        </row>
      </sheetData>
      <sheetData sheetId="21402">
        <row r="9">
          <cell r="A9" t="str">
            <v>A</v>
          </cell>
        </row>
      </sheetData>
      <sheetData sheetId="21403">
        <row r="9">
          <cell r="A9" t="str">
            <v>A</v>
          </cell>
        </row>
      </sheetData>
      <sheetData sheetId="21404">
        <row r="9">
          <cell r="A9" t="str">
            <v>A</v>
          </cell>
        </row>
      </sheetData>
      <sheetData sheetId="21405" refreshError="1"/>
      <sheetData sheetId="21406" refreshError="1"/>
      <sheetData sheetId="21407" refreshError="1"/>
      <sheetData sheetId="21408" refreshError="1"/>
      <sheetData sheetId="21409">
        <row r="9">
          <cell r="A9" t="str">
            <v>A</v>
          </cell>
        </row>
      </sheetData>
      <sheetData sheetId="21410">
        <row r="9">
          <cell r="A9" t="str">
            <v>A</v>
          </cell>
        </row>
      </sheetData>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ow r="9">
          <cell r="A9" t="str">
            <v>A</v>
          </cell>
        </row>
      </sheetData>
      <sheetData sheetId="21485">
        <row r="9">
          <cell r="A9" t="str">
            <v>A</v>
          </cell>
        </row>
      </sheetData>
      <sheetData sheetId="21486" refreshError="1"/>
      <sheetData sheetId="21487">
        <row r="9">
          <cell r="A9" t="str">
            <v>A</v>
          </cell>
        </row>
      </sheetData>
      <sheetData sheetId="21488" refreshError="1"/>
      <sheetData sheetId="21489">
        <row r="9">
          <cell r="A9" t="str">
            <v>A</v>
          </cell>
        </row>
      </sheetData>
      <sheetData sheetId="21490">
        <row r="9">
          <cell r="A9" t="str">
            <v>A</v>
          </cell>
        </row>
      </sheetData>
      <sheetData sheetId="21491">
        <row r="9">
          <cell r="A9" t="str">
            <v>A</v>
          </cell>
        </row>
      </sheetData>
      <sheetData sheetId="21492">
        <row r="9">
          <cell r="A9" t="str">
            <v>A</v>
          </cell>
        </row>
      </sheetData>
      <sheetData sheetId="21493">
        <row r="9">
          <cell r="A9" t="str">
            <v>A</v>
          </cell>
        </row>
      </sheetData>
      <sheetData sheetId="21494">
        <row r="9">
          <cell r="A9" t="str">
            <v>A</v>
          </cell>
        </row>
      </sheetData>
      <sheetData sheetId="21495">
        <row r="9">
          <cell r="A9" t="str">
            <v>A</v>
          </cell>
        </row>
      </sheetData>
      <sheetData sheetId="21496">
        <row r="9">
          <cell r="A9" t="str">
            <v>A</v>
          </cell>
        </row>
      </sheetData>
      <sheetData sheetId="21497">
        <row r="9">
          <cell r="A9" t="str">
            <v>A</v>
          </cell>
        </row>
      </sheetData>
      <sheetData sheetId="21498">
        <row r="9">
          <cell r="A9" t="str">
            <v>A</v>
          </cell>
        </row>
      </sheetData>
      <sheetData sheetId="21499">
        <row r="9">
          <cell r="A9" t="str">
            <v>A</v>
          </cell>
        </row>
      </sheetData>
      <sheetData sheetId="21500" refreshError="1"/>
      <sheetData sheetId="21501">
        <row r="9">
          <cell r="A9" t="str">
            <v>A</v>
          </cell>
        </row>
      </sheetData>
      <sheetData sheetId="21502">
        <row r="9">
          <cell r="A9" t="str">
            <v>A</v>
          </cell>
        </row>
      </sheetData>
      <sheetData sheetId="21503">
        <row r="9">
          <cell r="A9" t="str">
            <v>A</v>
          </cell>
        </row>
      </sheetData>
      <sheetData sheetId="21504">
        <row r="9">
          <cell r="A9" t="str">
            <v>A</v>
          </cell>
        </row>
      </sheetData>
      <sheetData sheetId="21505" refreshError="1"/>
      <sheetData sheetId="21506">
        <row r="9">
          <cell r="A9" t="str">
            <v>A</v>
          </cell>
        </row>
      </sheetData>
      <sheetData sheetId="21507">
        <row r="9">
          <cell r="A9" t="str">
            <v>A</v>
          </cell>
        </row>
      </sheetData>
      <sheetData sheetId="21508">
        <row r="9">
          <cell r="A9" t="str">
            <v>A</v>
          </cell>
        </row>
      </sheetData>
      <sheetData sheetId="21509">
        <row r="9">
          <cell r="A9" t="str">
            <v>A</v>
          </cell>
        </row>
      </sheetData>
      <sheetData sheetId="21510">
        <row r="9">
          <cell r="A9" t="str">
            <v>A</v>
          </cell>
        </row>
      </sheetData>
      <sheetData sheetId="21511">
        <row r="9">
          <cell r="A9" t="str">
            <v>A</v>
          </cell>
        </row>
      </sheetData>
      <sheetData sheetId="21512">
        <row r="9">
          <cell r="A9" t="str">
            <v>A</v>
          </cell>
        </row>
      </sheetData>
      <sheetData sheetId="21513">
        <row r="9">
          <cell r="A9" t="str">
            <v>A</v>
          </cell>
        </row>
      </sheetData>
      <sheetData sheetId="21514">
        <row r="9">
          <cell r="A9" t="str">
            <v>A</v>
          </cell>
        </row>
      </sheetData>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ow r="9">
          <cell r="A9" t="str">
            <v>A</v>
          </cell>
        </row>
      </sheetData>
      <sheetData sheetId="21523">
        <row r="9">
          <cell r="A9" t="str">
            <v>A</v>
          </cell>
        </row>
      </sheetData>
      <sheetData sheetId="21524">
        <row r="9">
          <cell r="A9" t="str">
            <v>A</v>
          </cell>
        </row>
      </sheetData>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ow r="9">
          <cell r="A9" t="str">
            <v>A</v>
          </cell>
        </row>
      </sheetData>
      <sheetData sheetId="21599" refreshError="1"/>
      <sheetData sheetId="21600">
        <row r="9">
          <cell r="A9" t="str">
            <v>A</v>
          </cell>
        </row>
      </sheetData>
      <sheetData sheetId="21601" refreshError="1"/>
      <sheetData sheetId="21602">
        <row r="9">
          <cell r="A9" t="str">
            <v>A</v>
          </cell>
        </row>
      </sheetData>
      <sheetData sheetId="21603">
        <row r="9">
          <cell r="A9" t="str">
            <v>A</v>
          </cell>
        </row>
      </sheetData>
      <sheetData sheetId="21604">
        <row r="9">
          <cell r="A9" t="str">
            <v>A</v>
          </cell>
        </row>
      </sheetData>
      <sheetData sheetId="21605">
        <row r="9">
          <cell r="A9" t="str">
            <v>A</v>
          </cell>
        </row>
      </sheetData>
      <sheetData sheetId="21606">
        <row r="9">
          <cell r="A9" t="str">
            <v>A</v>
          </cell>
        </row>
      </sheetData>
      <sheetData sheetId="21607">
        <row r="9">
          <cell r="A9" t="str">
            <v>A</v>
          </cell>
        </row>
      </sheetData>
      <sheetData sheetId="21608">
        <row r="9">
          <cell r="A9" t="str">
            <v>A</v>
          </cell>
        </row>
      </sheetData>
      <sheetData sheetId="21609">
        <row r="9">
          <cell r="A9" t="str">
            <v>A</v>
          </cell>
        </row>
      </sheetData>
      <sheetData sheetId="21610">
        <row r="9">
          <cell r="A9" t="str">
            <v>A</v>
          </cell>
        </row>
      </sheetData>
      <sheetData sheetId="21611">
        <row r="9">
          <cell r="A9" t="str">
            <v>A</v>
          </cell>
        </row>
      </sheetData>
      <sheetData sheetId="21612">
        <row r="9">
          <cell r="A9" t="str">
            <v>A</v>
          </cell>
        </row>
      </sheetData>
      <sheetData sheetId="21613" refreshError="1"/>
      <sheetData sheetId="21614">
        <row r="9">
          <cell r="A9" t="str">
            <v>A</v>
          </cell>
        </row>
      </sheetData>
      <sheetData sheetId="21615">
        <row r="9">
          <cell r="A9" t="str">
            <v>A</v>
          </cell>
        </row>
      </sheetData>
      <sheetData sheetId="21616">
        <row r="9">
          <cell r="A9" t="str">
            <v>A</v>
          </cell>
        </row>
      </sheetData>
      <sheetData sheetId="21617">
        <row r="9">
          <cell r="A9" t="str">
            <v>A</v>
          </cell>
        </row>
      </sheetData>
      <sheetData sheetId="21618" refreshError="1"/>
      <sheetData sheetId="21619">
        <row r="9">
          <cell r="A9" t="str">
            <v>A</v>
          </cell>
        </row>
      </sheetData>
      <sheetData sheetId="21620">
        <row r="9">
          <cell r="A9" t="str">
            <v>A</v>
          </cell>
        </row>
      </sheetData>
      <sheetData sheetId="21621">
        <row r="9">
          <cell r="A9" t="str">
            <v>A</v>
          </cell>
        </row>
      </sheetData>
      <sheetData sheetId="21622">
        <row r="9">
          <cell r="A9" t="str">
            <v>A</v>
          </cell>
        </row>
      </sheetData>
      <sheetData sheetId="21623">
        <row r="9">
          <cell r="A9" t="str">
            <v>A</v>
          </cell>
        </row>
      </sheetData>
      <sheetData sheetId="21624">
        <row r="9">
          <cell r="A9" t="str">
            <v>A</v>
          </cell>
        </row>
      </sheetData>
      <sheetData sheetId="21625">
        <row r="9">
          <cell r="A9" t="str">
            <v>A</v>
          </cell>
        </row>
      </sheetData>
      <sheetData sheetId="21626">
        <row r="9">
          <cell r="A9" t="str">
            <v>A</v>
          </cell>
        </row>
      </sheetData>
      <sheetData sheetId="21627">
        <row r="9">
          <cell r="A9" t="str">
            <v>A</v>
          </cell>
        </row>
      </sheetData>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ow r="9">
          <cell r="A9" t="str">
            <v>A</v>
          </cell>
        </row>
      </sheetData>
      <sheetData sheetId="21636">
        <row r="9">
          <cell r="A9" t="str">
            <v>A</v>
          </cell>
        </row>
      </sheetData>
      <sheetData sheetId="21637">
        <row r="9">
          <cell r="A9" t="str">
            <v>A</v>
          </cell>
        </row>
      </sheetData>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ow r="9">
          <cell r="A9" t="str">
            <v>A</v>
          </cell>
        </row>
      </sheetData>
      <sheetData sheetId="21712" refreshError="1"/>
      <sheetData sheetId="21713">
        <row r="9">
          <cell r="A9" t="str">
            <v>A</v>
          </cell>
        </row>
      </sheetData>
      <sheetData sheetId="21714" refreshError="1"/>
      <sheetData sheetId="21715">
        <row r="9">
          <cell r="A9" t="str">
            <v>A</v>
          </cell>
        </row>
      </sheetData>
      <sheetData sheetId="21716">
        <row r="9">
          <cell r="A9" t="str">
            <v>A</v>
          </cell>
        </row>
      </sheetData>
      <sheetData sheetId="21717">
        <row r="9">
          <cell r="A9" t="str">
            <v>A</v>
          </cell>
        </row>
      </sheetData>
      <sheetData sheetId="21718">
        <row r="9">
          <cell r="A9" t="str">
            <v>A</v>
          </cell>
        </row>
      </sheetData>
      <sheetData sheetId="21719">
        <row r="9">
          <cell r="A9" t="str">
            <v>A</v>
          </cell>
        </row>
      </sheetData>
      <sheetData sheetId="21720">
        <row r="9">
          <cell r="A9" t="str">
            <v>A</v>
          </cell>
        </row>
      </sheetData>
      <sheetData sheetId="21721">
        <row r="9">
          <cell r="A9" t="str">
            <v>A</v>
          </cell>
        </row>
      </sheetData>
      <sheetData sheetId="21722">
        <row r="9">
          <cell r="A9" t="str">
            <v>A</v>
          </cell>
        </row>
      </sheetData>
      <sheetData sheetId="21723">
        <row r="9">
          <cell r="A9" t="str">
            <v>A</v>
          </cell>
        </row>
      </sheetData>
      <sheetData sheetId="21724">
        <row r="9">
          <cell r="A9" t="str">
            <v>A</v>
          </cell>
        </row>
      </sheetData>
      <sheetData sheetId="21725">
        <row r="9">
          <cell r="A9" t="str">
            <v>A</v>
          </cell>
        </row>
      </sheetData>
      <sheetData sheetId="21726" refreshError="1"/>
      <sheetData sheetId="21727">
        <row r="9">
          <cell r="A9" t="str">
            <v>A</v>
          </cell>
        </row>
      </sheetData>
      <sheetData sheetId="21728">
        <row r="9">
          <cell r="A9" t="str">
            <v>A</v>
          </cell>
        </row>
      </sheetData>
      <sheetData sheetId="21729">
        <row r="9">
          <cell r="A9" t="str">
            <v>A</v>
          </cell>
        </row>
      </sheetData>
      <sheetData sheetId="21730">
        <row r="9">
          <cell r="A9" t="str">
            <v>A</v>
          </cell>
        </row>
      </sheetData>
      <sheetData sheetId="21731" refreshError="1"/>
      <sheetData sheetId="21732">
        <row r="9">
          <cell r="A9" t="str">
            <v>A</v>
          </cell>
        </row>
      </sheetData>
      <sheetData sheetId="21733">
        <row r="9">
          <cell r="A9" t="str">
            <v>A</v>
          </cell>
        </row>
      </sheetData>
      <sheetData sheetId="21734">
        <row r="9">
          <cell r="A9" t="str">
            <v>A</v>
          </cell>
        </row>
      </sheetData>
      <sheetData sheetId="21735">
        <row r="9">
          <cell r="A9" t="str">
            <v>A</v>
          </cell>
        </row>
      </sheetData>
      <sheetData sheetId="21736">
        <row r="9">
          <cell r="A9" t="str">
            <v>A</v>
          </cell>
        </row>
      </sheetData>
      <sheetData sheetId="21737">
        <row r="9">
          <cell r="A9" t="str">
            <v>A</v>
          </cell>
        </row>
      </sheetData>
      <sheetData sheetId="21738">
        <row r="9">
          <cell r="A9" t="str">
            <v>A</v>
          </cell>
        </row>
      </sheetData>
      <sheetData sheetId="21739">
        <row r="9">
          <cell r="A9" t="str">
            <v>A</v>
          </cell>
        </row>
      </sheetData>
      <sheetData sheetId="21740">
        <row r="9">
          <cell r="A9" t="str">
            <v>A</v>
          </cell>
        </row>
      </sheetData>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ow r="9">
          <cell r="A9" t="str">
            <v>A</v>
          </cell>
        </row>
      </sheetData>
      <sheetData sheetId="21749">
        <row r="9">
          <cell r="A9" t="str">
            <v>A</v>
          </cell>
        </row>
      </sheetData>
      <sheetData sheetId="21750">
        <row r="9">
          <cell r="A9" t="str">
            <v>A</v>
          </cell>
        </row>
      </sheetData>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ow r="9">
          <cell r="A9" t="str">
            <v>A</v>
          </cell>
        </row>
      </sheetData>
      <sheetData sheetId="21825" refreshError="1"/>
      <sheetData sheetId="21826" refreshError="1"/>
      <sheetData sheetId="21827">
        <row r="9">
          <cell r="A9" t="str">
            <v>A</v>
          </cell>
        </row>
      </sheetData>
      <sheetData sheetId="21828">
        <row r="9">
          <cell r="A9" t="str">
            <v>A</v>
          </cell>
        </row>
      </sheetData>
      <sheetData sheetId="21829">
        <row r="9">
          <cell r="A9" t="str">
            <v>A</v>
          </cell>
        </row>
      </sheetData>
      <sheetData sheetId="21830">
        <row r="9">
          <cell r="A9" t="str">
            <v>A</v>
          </cell>
        </row>
      </sheetData>
      <sheetData sheetId="21831">
        <row r="9">
          <cell r="A9" t="str">
            <v>A</v>
          </cell>
        </row>
      </sheetData>
      <sheetData sheetId="21832">
        <row r="9">
          <cell r="A9" t="str">
            <v>A</v>
          </cell>
        </row>
      </sheetData>
      <sheetData sheetId="21833">
        <row r="9">
          <cell r="A9" t="str">
            <v>A</v>
          </cell>
        </row>
      </sheetData>
      <sheetData sheetId="21834">
        <row r="9">
          <cell r="A9" t="str">
            <v>A</v>
          </cell>
        </row>
      </sheetData>
      <sheetData sheetId="21835">
        <row r="9">
          <cell r="A9" t="str">
            <v>A</v>
          </cell>
        </row>
      </sheetData>
      <sheetData sheetId="21836">
        <row r="9">
          <cell r="A9" t="str">
            <v>A</v>
          </cell>
        </row>
      </sheetData>
      <sheetData sheetId="21837">
        <row r="9">
          <cell r="A9" t="str">
            <v>A</v>
          </cell>
        </row>
      </sheetData>
      <sheetData sheetId="21838">
        <row r="9">
          <cell r="A9" t="str">
            <v>A</v>
          </cell>
        </row>
      </sheetData>
      <sheetData sheetId="21839">
        <row r="9">
          <cell r="A9" t="str">
            <v>A</v>
          </cell>
        </row>
      </sheetData>
      <sheetData sheetId="21840">
        <row r="9">
          <cell r="A9" t="str">
            <v>A</v>
          </cell>
        </row>
      </sheetData>
      <sheetData sheetId="21841">
        <row r="9">
          <cell r="A9" t="str">
            <v>A</v>
          </cell>
        </row>
      </sheetData>
      <sheetData sheetId="21842">
        <row r="9">
          <cell r="A9" t="str">
            <v>A</v>
          </cell>
        </row>
      </sheetData>
      <sheetData sheetId="21843">
        <row r="9">
          <cell r="A9" t="str">
            <v>A</v>
          </cell>
        </row>
      </sheetData>
      <sheetData sheetId="21844">
        <row r="9">
          <cell r="A9" t="str">
            <v>A</v>
          </cell>
        </row>
      </sheetData>
      <sheetData sheetId="21845">
        <row r="9">
          <cell r="A9" t="str">
            <v>A</v>
          </cell>
        </row>
      </sheetData>
      <sheetData sheetId="21846">
        <row r="9">
          <cell r="A9" t="str">
            <v>A</v>
          </cell>
        </row>
      </sheetData>
      <sheetData sheetId="21847">
        <row r="9">
          <cell r="A9" t="str">
            <v>A</v>
          </cell>
        </row>
      </sheetData>
      <sheetData sheetId="21848">
        <row r="9">
          <cell r="A9" t="str">
            <v>A</v>
          </cell>
        </row>
      </sheetData>
      <sheetData sheetId="21849">
        <row r="9">
          <cell r="A9" t="str">
            <v>A</v>
          </cell>
        </row>
      </sheetData>
      <sheetData sheetId="21850">
        <row r="9">
          <cell r="A9" t="str">
            <v>A</v>
          </cell>
        </row>
      </sheetData>
      <sheetData sheetId="21851">
        <row r="9">
          <cell r="A9" t="str">
            <v>A</v>
          </cell>
        </row>
      </sheetData>
      <sheetData sheetId="21852">
        <row r="9">
          <cell r="A9" t="str">
            <v>A</v>
          </cell>
        </row>
      </sheetData>
      <sheetData sheetId="21853">
        <row r="9">
          <cell r="A9" t="str">
            <v>A</v>
          </cell>
        </row>
      </sheetData>
      <sheetData sheetId="21854">
        <row r="9">
          <cell r="A9" t="str">
            <v>A</v>
          </cell>
        </row>
      </sheetData>
      <sheetData sheetId="21855">
        <row r="9">
          <cell r="A9" t="str">
            <v>A</v>
          </cell>
        </row>
      </sheetData>
      <sheetData sheetId="21856" refreshError="1"/>
      <sheetData sheetId="21857" refreshError="1"/>
      <sheetData sheetId="21858" refreshError="1"/>
      <sheetData sheetId="21859">
        <row r="9">
          <cell r="A9" t="str">
            <v>A</v>
          </cell>
        </row>
      </sheetData>
      <sheetData sheetId="21860">
        <row r="9">
          <cell r="A9" t="str">
            <v>A</v>
          </cell>
        </row>
      </sheetData>
      <sheetData sheetId="21861">
        <row r="9">
          <cell r="A9" t="str">
            <v>A</v>
          </cell>
        </row>
      </sheetData>
      <sheetData sheetId="21862">
        <row r="9">
          <cell r="A9" t="str">
            <v>A</v>
          </cell>
        </row>
      </sheetData>
      <sheetData sheetId="21863" refreshError="1"/>
      <sheetData sheetId="21864" refreshError="1"/>
      <sheetData sheetId="21865" refreshError="1"/>
      <sheetData sheetId="21866">
        <row r="9">
          <cell r="A9" t="str">
            <v>A</v>
          </cell>
        </row>
      </sheetData>
      <sheetData sheetId="21867" refreshError="1"/>
      <sheetData sheetId="21868" refreshError="1"/>
      <sheetData sheetId="21869" refreshError="1"/>
      <sheetData sheetId="21870" refreshError="1"/>
      <sheetData sheetId="21871" refreshError="1"/>
      <sheetData sheetId="21872" refreshError="1"/>
      <sheetData sheetId="21873">
        <row r="9">
          <cell r="A9" t="str">
            <v>A</v>
          </cell>
        </row>
      </sheetData>
      <sheetData sheetId="21874">
        <row r="9">
          <cell r="A9" t="str">
            <v>A</v>
          </cell>
        </row>
      </sheetData>
      <sheetData sheetId="21875">
        <row r="9">
          <cell r="A9" t="str">
            <v>A</v>
          </cell>
        </row>
      </sheetData>
      <sheetData sheetId="21876">
        <row r="9">
          <cell r="A9" t="str">
            <v>A</v>
          </cell>
        </row>
      </sheetData>
      <sheetData sheetId="21877">
        <row r="9">
          <cell r="A9" t="str">
            <v>A</v>
          </cell>
        </row>
      </sheetData>
      <sheetData sheetId="21878">
        <row r="9">
          <cell r="A9" t="str">
            <v>A</v>
          </cell>
        </row>
      </sheetData>
      <sheetData sheetId="21879">
        <row r="9">
          <cell r="A9" t="str">
            <v>A</v>
          </cell>
        </row>
      </sheetData>
      <sheetData sheetId="21880">
        <row r="9">
          <cell r="A9" t="str">
            <v>A</v>
          </cell>
        </row>
      </sheetData>
      <sheetData sheetId="21881">
        <row r="9">
          <cell r="A9" t="str">
            <v>A</v>
          </cell>
        </row>
      </sheetData>
      <sheetData sheetId="21882">
        <row r="9">
          <cell r="A9" t="str">
            <v>A</v>
          </cell>
        </row>
      </sheetData>
      <sheetData sheetId="21883">
        <row r="9">
          <cell r="A9" t="str">
            <v>A</v>
          </cell>
        </row>
      </sheetData>
      <sheetData sheetId="21884">
        <row r="9">
          <cell r="A9" t="str">
            <v>A</v>
          </cell>
        </row>
      </sheetData>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ow r="9">
          <cell r="A9" t="str">
            <v>A</v>
          </cell>
        </row>
      </sheetData>
      <sheetData sheetId="21893">
        <row r="9">
          <cell r="A9" t="str">
            <v>A</v>
          </cell>
        </row>
      </sheetData>
      <sheetData sheetId="21894">
        <row r="9">
          <cell r="A9" t="str">
            <v>A</v>
          </cell>
        </row>
      </sheetData>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ow r="9">
          <cell r="A9" t="str">
            <v>A</v>
          </cell>
        </row>
      </sheetData>
      <sheetData sheetId="21969">
        <row r="9">
          <cell r="A9" t="str">
            <v>A</v>
          </cell>
        </row>
      </sheetData>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ow r="9">
          <cell r="A9" t="str">
            <v>A</v>
          </cell>
        </row>
      </sheetData>
      <sheetData sheetId="21978">
        <row r="9">
          <cell r="A9" t="str">
            <v>A</v>
          </cell>
        </row>
      </sheetData>
      <sheetData sheetId="21979" refreshError="1"/>
      <sheetData sheetId="21980">
        <row r="9">
          <cell r="A9" t="str">
            <v>A</v>
          </cell>
        </row>
      </sheetData>
      <sheetData sheetId="21981">
        <row r="9">
          <cell r="A9" t="str">
            <v>A</v>
          </cell>
        </row>
      </sheetData>
      <sheetData sheetId="21982">
        <row r="9">
          <cell r="A9" t="str">
            <v>A</v>
          </cell>
        </row>
      </sheetData>
      <sheetData sheetId="21983">
        <row r="9">
          <cell r="A9" t="str">
            <v>A</v>
          </cell>
        </row>
      </sheetData>
      <sheetData sheetId="21984">
        <row r="9">
          <cell r="A9" t="str">
            <v>A</v>
          </cell>
        </row>
      </sheetData>
      <sheetData sheetId="21985">
        <row r="9">
          <cell r="A9" t="str">
            <v>A</v>
          </cell>
        </row>
      </sheetData>
      <sheetData sheetId="21986">
        <row r="9">
          <cell r="A9" t="str">
            <v>A</v>
          </cell>
        </row>
      </sheetData>
      <sheetData sheetId="21987">
        <row r="9">
          <cell r="A9" t="str">
            <v>A</v>
          </cell>
        </row>
      </sheetData>
      <sheetData sheetId="21988">
        <row r="9">
          <cell r="A9" t="str">
            <v>A</v>
          </cell>
        </row>
      </sheetData>
      <sheetData sheetId="21989">
        <row r="9">
          <cell r="A9" t="str">
            <v>A</v>
          </cell>
        </row>
      </sheetData>
      <sheetData sheetId="21990">
        <row r="9">
          <cell r="A9" t="str">
            <v>A</v>
          </cell>
        </row>
      </sheetData>
      <sheetData sheetId="21991">
        <row r="9">
          <cell r="A9" t="str">
            <v>A</v>
          </cell>
        </row>
      </sheetData>
      <sheetData sheetId="21992">
        <row r="9">
          <cell r="A9" t="str">
            <v>A</v>
          </cell>
        </row>
      </sheetData>
      <sheetData sheetId="21993">
        <row r="9">
          <cell r="A9" t="str">
            <v>A</v>
          </cell>
        </row>
      </sheetData>
      <sheetData sheetId="21994">
        <row r="9">
          <cell r="A9" t="str">
            <v>A</v>
          </cell>
        </row>
      </sheetData>
      <sheetData sheetId="21995" refreshError="1"/>
      <sheetData sheetId="21996" refreshError="1"/>
      <sheetData sheetId="21997">
        <row r="9">
          <cell r="A9" t="str">
            <v>A</v>
          </cell>
        </row>
      </sheetData>
      <sheetData sheetId="21998">
        <row r="9">
          <cell r="A9" t="str">
            <v>A</v>
          </cell>
        </row>
      </sheetData>
      <sheetData sheetId="21999">
        <row r="9">
          <cell r="A9" t="str">
            <v>A</v>
          </cell>
        </row>
      </sheetData>
      <sheetData sheetId="22000">
        <row r="9">
          <cell r="A9" t="str">
            <v>A</v>
          </cell>
        </row>
      </sheetData>
      <sheetData sheetId="22001">
        <row r="9">
          <cell r="A9" t="str">
            <v>A</v>
          </cell>
        </row>
      </sheetData>
      <sheetData sheetId="22002">
        <row r="9">
          <cell r="A9" t="str">
            <v>A</v>
          </cell>
        </row>
      </sheetData>
      <sheetData sheetId="22003">
        <row r="9">
          <cell r="A9" t="str">
            <v>A</v>
          </cell>
        </row>
      </sheetData>
      <sheetData sheetId="22004">
        <row r="9">
          <cell r="A9" t="str">
            <v>A</v>
          </cell>
        </row>
      </sheetData>
      <sheetData sheetId="22005">
        <row r="9">
          <cell r="A9" t="str">
            <v>A</v>
          </cell>
        </row>
      </sheetData>
      <sheetData sheetId="22006">
        <row r="9">
          <cell r="A9" t="str">
            <v>A</v>
          </cell>
        </row>
      </sheetData>
      <sheetData sheetId="22007">
        <row r="9">
          <cell r="A9" t="str">
            <v>A</v>
          </cell>
        </row>
      </sheetData>
      <sheetData sheetId="22008">
        <row r="9">
          <cell r="A9" t="str">
            <v>A</v>
          </cell>
        </row>
      </sheetData>
      <sheetData sheetId="22009">
        <row r="9">
          <cell r="A9" t="str">
            <v>A</v>
          </cell>
        </row>
      </sheetData>
      <sheetData sheetId="22010">
        <row r="9">
          <cell r="A9" t="str">
            <v>A</v>
          </cell>
        </row>
      </sheetData>
      <sheetData sheetId="22011">
        <row r="9">
          <cell r="A9" t="str">
            <v>A</v>
          </cell>
        </row>
      </sheetData>
      <sheetData sheetId="22012">
        <row r="9">
          <cell r="A9" t="str">
            <v>A</v>
          </cell>
        </row>
      </sheetData>
      <sheetData sheetId="22013">
        <row r="9">
          <cell r="A9" t="str">
            <v>A</v>
          </cell>
        </row>
      </sheetData>
      <sheetData sheetId="22014">
        <row r="9">
          <cell r="A9" t="str">
            <v>A</v>
          </cell>
        </row>
      </sheetData>
      <sheetData sheetId="22015">
        <row r="9">
          <cell r="A9" t="str">
            <v>A</v>
          </cell>
        </row>
      </sheetData>
      <sheetData sheetId="22016">
        <row r="9">
          <cell r="A9" t="str">
            <v>A</v>
          </cell>
        </row>
      </sheetData>
      <sheetData sheetId="22017">
        <row r="9">
          <cell r="A9" t="str">
            <v>A</v>
          </cell>
        </row>
      </sheetData>
      <sheetData sheetId="22018">
        <row r="9">
          <cell r="A9" t="str">
            <v>A</v>
          </cell>
        </row>
      </sheetData>
      <sheetData sheetId="22019">
        <row r="9">
          <cell r="A9" t="str">
            <v>A</v>
          </cell>
        </row>
      </sheetData>
      <sheetData sheetId="22020">
        <row r="9">
          <cell r="A9" t="str">
            <v>A</v>
          </cell>
        </row>
      </sheetData>
      <sheetData sheetId="22021">
        <row r="9">
          <cell r="A9" t="str">
            <v>A</v>
          </cell>
        </row>
      </sheetData>
      <sheetData sheetId="22022">
        <row r="9">
          <cell r="A9" t="str">
            <v>A</v>
          </cell>
        </row>
      </sheetData>
      <sheetData sheetId="22023">
        <row r="9">
          <cell r="A9" t="str">
            <v>A</v>
          </cell>
        </row>
      </sheetData>
      <sheetData sheetId="22024">
        <row r="9">
          <cell r="A9" t="str">
            <v>A</v>
          </cell>
        </row>
      </sheetData>
      <sheetData sheetId="22025">
        <row r="9">
          <cell r="A9" t="str">
            <v>A</v>
          </cell>
        </row>
      </sheetData>
      <sheetData sheetId="22026">
        <row r="9">
          <cell r="A9" t="str">
            <v>A</v>
          </cell>
        </row>
      </sheetData>
      <sheetData sheetId="22027">
        <row r="9">
          <cell r="A9" t="str">
            <v>A</v>
          </cell>
        </row>
      </sheetData>
      <sheetData sheetId="22028">
        <row r="9">
          <cell r="A9" t="str">
            <v>A</v>
          </cell>
        </row>
      </sheetData>
      <sheetData sheetId="22029">
        <row r="9">
          <cell r="A9" t="str">
            <v>A</v>
          </cell>
        </row>
      </sheetData>
      <sheetData sheetId="22030">
        <row r="9">
          <cell r="A9" t="str">
            <v>A</v>
          </cell>
        </row>
      </sheetData>
      <sheetData sheetId="22031">
        <row r="9">
          <cell r="A9" t="str">
            <v>A</v>
          </cell>
        </row>
      </sheetData>
      <sheetData sheetId="22032">
        <row r="9">
          <cell r="A9" t="str">
            <v>A</v>
          </cell>
        </row>
      </sheetData>
      <sheetData sheetId="22033">
        <row r="9">
          <cell r="A9" t="str">
            <v>A</v>
          </cell>
        </row>
      </sheetData>
      <sheetData sheetId="22034">
        <row r="9">
          <cell r="A9" t="str">
            <v>A</v>
          </cell>
        </row>
      </sheetData>
      <sheetData sheetId="22035">
        <row r="9">
          <cell r="A9" t="str">
            <v>A</v>
          </cell>
        </row>
      </sheetData>
      <sheetData sheetId="22036">
        <row r="9">
          <cell r="A9" t="str">
            <v>A</v>
          </cell>
        </row>
      </sheetData>
      <sheetData sheetId="22037">
        <row r="9">
          <cell r="A9" t="str">
            <v>A</v>
          </cell>
        </row>
      </sheetData>
      <sheetData sheetId="22038">
        <row r="9">
          <cell r="A9" t="str">
            <v>A</v>
          </cell>
        </row>
      </sheetData>
      <sheetData sheetId="22039">
        <row r="9">
          <cell r="A9" t="str">
            <v>A</v>
          </cell>
        </row>
      </sheetData>
      <sheetData sheetId="22040">
        <row r="9">
          <cell r="A9" t="str">
            <v>A</v>
          </cell>
        </row>
      </sheetData>
      <sheetData sheetId="22041">
        <row r="9">
          <cell r="A9" t="str">
            <v>A</v>
          </cell>
        </row>
      </sheetData>
      <sheetData sheetId="22042">
        <row r="9">
          <cell r="A9" t="str">
            <v>A</v>
          </cell>
        </row>
      </sheetData>
      <sheetData sheetId="22043">
        <row r="9">
          <cell r="A9" t="str">
            <v>A</v>
          </cell>
        </row>
      </sheetData>
      <sheetData sheetId="22044">
        <row r="9">
          <cell r="A9" t="str">
            <v>A</v>
          </cell>
        </row>
      </sheetData>
      <sheetData sheetId="22045">
        <row r="9">
          <cell r="A9" t="str">
            <v>A</v>
          </cell>
        </row>
      </sheetData>
      <sheetData sheetId="22046">
        <row r="9">
          <cell r="A9" t="str">
            <v>A</v>
          </cell>
        </row>
      </sheetData>
      <sheetData sheetId="22047">
        <row r="9">
          <cell r="A9" t="str">
            <v>A</v>
          </cell>
        </row>
      </sheetData>
      <sheetData sheetId="22048">
        <row r="9">
          <cell r="A9" t="str">
            <v>A</v>
          </cell>
        </row>
      </sheetData>
      <sheetData sheetId="22049">
        <row r="9">
          <cell r="A9" t="str">
            <v>A</v>
          </cell>
        </row>
      </sheetData>
      <sheetData sheetId="22050">
        <row r="9">
          <cell r="A9" t="str">
            <v>A</v>
          </cell>
        </row>
      </sheetData>
      <sheetData sheetId="22051">
        <row r="9">
          <cell r="A9" t="str">
            <v>A</v>
          </cell>
        </row>
      </sheetData>
      <sheetData sheetId="22052">
        <row r="9">
          <cell r="A9" t="str">
            <v>A</v>
          </cell>
        </row>
      </sheetData>
      <sheetData sheetId="22053">
        <row r="9">
          <cell r="A9" t="str">
            <v>A</v>
          </cell>
        </row>
      </sheetData>
      <sheetData sheetId="22054">
        <row r="9">
          <cell r="A9" t="str">
            <v>A</v>
          </cell>
        </row>
      </sheetData>
      <sheetData sheetId="22055">
        <row r="9">
          <cell r="A9" t="str">
            <v>A</v>
          </cell>
        </row>
      </sheetData>
      <sheetData sheetId="22056">
        <row r="9">
          <cell r="A9" t="str">
            <v>A</v>
          </cell>
        </row>
      </sheetData>
      <sheetData sheetId="22057">
        <row r="9">
          <cell r="A9" t="str">
            <v>A</v>
          </cell>
        </row>
      </sheetData>
      <sheetData sheetId="22058">
        <row r="9">
          <cell r="A9" t="str">
            <v>A</v>
          </cell>
        </row>
      </sheetData>
      <sheetData sheetId="22059">
        <row r="9">
          <cell r="A9" t="str">
            <v>A</v>
          </cell>
        </row>
      </sheetData>
      <sheetData sheetId="22060">
        <row r="9">
          <cell r="A9" t="str">
            <v>A</v>
          </cell>
        </row>
      </sheetData>
      <sheetData sheetId="22061">
        <row r="9">
          <cell r="A9" t="str">
            <v>A</v>
          </cell>
        </row>
      </sheetData>
      <sheetData sheetId="22062">
        <row r="9">
          <cell r="A9" t="str">
            <v>A</v>
          </cell>
        </row>
      </sheetData>
      <sheetData sheetId="22063">
        <row r="9">
          <cell r="A9" t="str">
            <v>A</v>
          </cell>
        </row>
      </sheetData>
      <sheetData sheetId="22064">
        <row r="9">
          <cell r="A9" t="str">
            <v>A</v>
          </cell>
        </row>
      </sheetData>
      <sheetData sheetId="22065">
        <row r="9">
          <cell r="A9" t="str">
            <v>A</v>
          </cell>
        </row>
      </sheetData>
      <sheetData sheetId="22066">
        <row r="9">
          <cell r="A9" t="str">
            <v>A</v>
          </cell>
        </row>
      </sheetData>
      <sheetData sheetId="22067">
        <row r="9">
          <cell r="A9" t="str">
            <v>A</v>
          </cell>
        </row>
      </sheetData>
      <sheetData sheetId="22068">
        <row r="9">
          <cell r="A9" t="str">
            <v>A</v>
          </cell>
        </row>
      </sheetData>
      <sheetData sheetId="22069">
        <row r="9">
          <cell r="A9" t="str">
            <v>A</v>
          </cell>
        </row>
      </sheetData>
      <sheetData sheetId="22070">
        <row r="9">
          <cell r="A9" t="str">
            <v>A</v>
          </cell>
        </row>
      </sheetData>
      <sheetData sheetId="22071">
        <row r="9">
          <cell r="A9" t="str">
            <v>A</v>
          </cell>
        </row>
      </sheetData>
      <sheetData sheetId="22072">
        <row r="9">
          <cell r="A9" t="str">
            <v>A</v>
          </cell>
        </row>
      </sheetData>
      <sheetData sheetId="22073">
        <row r="9">
          <cell r="A9" t="str">
            <v>A</v>
          </cell>
        </row>
      </sheetData>
      <sheetData sheetId="22074">
        <row r="9">
          <cell r="A9" t="str">
            <v>A</v>
          </cell>
        </row>
      </sheetData>
      <sheetData sheetId="22075">
        <row r="9">
          <cell r="A9" t="str">
            <v>A</v>
          </cell>
        </row>
      </sheetData>
      <sheetData sheetId="22076">
        <row r="9">
          <cell r="A9" t="str">
            <v>A</v>
          </cell>
        </row>
      </sheetData>
      <sheetData sheetId="22077">
        <row r="9">
          <cell r="A9" t="str">
            <v>A</v>
          </cell>
        </row>
      </sheetData>
      <sheetData sheetId="22078">
        <row r="9">
          <cell r="A9" t="str">
            <v>A</v>
          </cell>
        </row>
      </sheetData>
      <sheetData sheetId="22079">
        <row r="9">
          <cell r="A9" t="str">
            <v>A</v>
          </cell>
        </row>
      </sheetData>
      <sheetData sheetId="22080">
        <row r="9">
          <cell r="A9" t="str">
            <v>A</v>
          </cell>
        </row>
      </sheetData>
      <sheetData sheetId="22081">
        <row r="9">
          <cell r="A9" t="str">
            <v>A</v>
          </cell>
        </row>
      </sheetData>
      <sheetData sheetId="22082">
        <row r="9">
          <cell r="A9" t="str">
            <v>A</v>
          </cell>
        </row>
      </sheetData>
      <sheetData sheetId="22083">
        <row r="9">
          <cell r="A9" t="str">
            <v>A</v>
          </cell>
        </row>
      </sheetData>
      <sheetData sheetId="22084">
        <row r="9">
          <cell r="A9" t="str">
            <v>A</v>
          </cell>
        </row>
      </sheetData>
      <sheetData sheetId="22085" refreshError="1"/>
      <sheetData sheetId="22086" refreshError="1"/>
      <sheetData sheetId="22087" refreshError="1"/>
      <sheetData sheetId="22088">
        <row r="9">
          <cell r="A9" t="str">
            <v>A</v>
          </cell>
        </row>
      </sheetData>
      <sheetData sheetId="22089">
        <row r="9">
          <cell r="A9" t="str">
            <v>A</v>
          </cell>
        </row>
      </sheetData>
      <sheetData sheetId="22090">
        <row r="9">
          <cell r="A9" t="str">
            <v>A</v>
          </cell>
        </row>
      </sheetData>
      <sheetData sheetId="22091">
        <row r="9">
          <cell r="A9" t="str">
            <v>A</v>
          </cell>
        </row>
      </sheetData>
      <sheetData sheetId="22092">
        <row r="9">
          <cell r="A9" t="str">
            <v>A</v>
          </cell>
        </row>
      </sheetData>
      <sheetData sheetId="22093">
        <row r="9">
          <cell r="A9" t="str">
            <v>A</v>
          </cell>
        </row>
      </sheetData>
      <sheetData sheetId="22094">
        <row r="9">
          <cell r="A9" t="str">
            <v>A</v>
          </cell>
        </row>
      </sheetData>
      <sheetData sheetId="22095">
        <row r="9">
          <cell r="A9" t="str">
            <v>A</v>
          </cell>
        </row>
      </sheetData>
      <sheetData sheetId="22096">
        <row r="9">
          <cell r="A9" t="str">
            <v>A</v>
          </cell>
        </row>
      </sheetData>
      <sheetData sheetId="22097">
        <row r="9">
          <cell r="A9" t="str">
            <v>A</v>
          </cell>
        </row>
      </sheetData>
      <sheetData sheetId="22098">
        <row r="9">
          <cell r="A9" t="str">
            <v>A</v>
          </cell>
        </row>
      </sheetData>
      <sheetData sheetId="22099">
        <row r="9">
          <cell r="A9" t="str">
            <v>A</v>
          </cell>
        </row>
      </sheetData>
      <sheetData sheetId="22100">
        <row r="9">
          <cell r="A9" t="str">
            <v>A</v>
          </cell>
        </row>
      </sheetData>
      <sheetData sheetId="22101">
        <row r="9">
          <cell r="A9" t="str">
            <v>A</v>
          </cell>
        </row>
      </sheetData>
      <sheetData sheetId="22102">
        <row r="9">
          <cell r="A9" t="str">
            <v>A</v>
          </cell>
        </row>
      </sheetData>
      <sheetData sheetId="22103">
        <row r="9">
          <cell r="A9" t="str">
            <v>A</v>
          </cell>
        </row>
      </sheetData>
      <sheetData sheetId="22104">
        <row r="9">
          <cell r="A9" t="str">
            <v>A</v>
          </cell>
        </row>
      </sheetData>
      <sheetData sheetId="22105" refreshError="1"/>
      <sheetData sheetId="22106">
        <row r="9">
          <cell r="A9" t="str">
            <v>A</v>
          </cell>
        </row>
      </sheetData>
      <sheetData sheetId="22107">
        <row r="9">
          <cell r="A9" t="str">
            <v>A</v>
          </cell>
        </row>
      </sheetData>
      <sheetData sheetId="22108">
        <row r="9">
          <cell r="A9" t="str">
            <v>A</v>
          </cell>
        </row>
      </sheetData>
      <sheetData sheetId="22109">
        <row r="9">
          <cell r="A9" t="str">
            <v>A</v>
          </cell>
        </row>
      </sheetData>
      <sheetData sheetId="22110">
        <row r="9">
          <cell r="A9" t="str">
            <v>A</v>
          </cell>
        </row>
      </sheetData>
      <sheetData sheetId="22111">
        <row r="9">
          <cell r="A9" t="str">
            <v>A</v>
          </cell>
        </row>
      </sheetData>
      <sheetData sheetId="22112">
        <row r="9">
          <cell r="A9" t="str">
            <v>A</v>
          </cell>
        </row>
      </sheetData>
      <sheetData sheetId="22113">
        <row r="9">
          <cell r="A9" t="str">
            <v>A</v>
          </cell>
        </row>
      </sheetData>
      <sheetData sheetId="22114">
        <row r="9">
          <cell r="A9" t="str">
            <v>A</v>
          </cell>
        </row>
      </sheetData>
      <sheetData sheetId="22115">
        <row r="9">
          <cell r="A9" t="str">
            <v>A</v>
          </cell>
        </row>
      </sheetData>
      <sheetData sheetId="22116">
        <row r="9">
          <cell r="A9" t="str">
            <v>A</v>
          </cell>
        </row>
      </sheetData>
      <sheetData sheetId="22117">
        <row r="9">
          <cell r="A9" t="str">
            <v>A</v>
          </cell>
        </row>
      </sheetData>
      <sheetData sheetId="22118">
        <row r="9">
          <cell r="A9" t="str">
            <v>A</v>
          </cell>
        </row>
      </sheetData>
      <sheetData sheetId="22119">
        <row r="9">
          <cell r="A9" t="str">
            <v>A</v>
          </cell>
        </row>
      </sheetData>
      <sheetData sheetId="22120">
        <row r="9">
          <cell r="A9" t="str">
            <v>A</v>
          </cell>
        </row>
      </sheetData>
      <sheetData sheetId="22121">
        <row r="9">
          <cell r="A9" t="str">
            <v>A</v>
          </cell>
        </row>
      </sheetData>
      <sheetData sheetId="22122">
        <row r="9">
          <cell r="A9" t="str">
            <v>A</v>
          </cell>
        </row>
      </sheetData>
      <sheetData sheetId="22123">
        <row r="9">
          <cell r="A9" t="str">
            <v>A</v>
          </cell>
        </row>
      </sheetData>
      <sheetData sheetId="22124">
        <row r="9">
          <cell r="A9" t="str">
            <v>A</v>
          </cell>
        </row>
      </sheetData>
      <sheetData sheetId="22125">
        <row r="9">
          <cell r="A9" t="str">
            <v>A</v>
          </cell>
        </row>
      </sheetData>
      <sheetData sheetId="22126">
        <row r="9">
          <cell r="A9" t="str">
            <v>A</v>
          </cell>
        </row>
      </sheetData>
      <sheetData sheetId="22127">
        <row r="9">
          <cell r="A9" t="str">
            <v>A</v>
          </cell>
        </row>
      </sheetData>
      <sheetData sheetId="22128">
        <row r="9">
          <cell r="A9" t="str">
            <v>A</v>
          </cell>
        </row>
      </sheetData>
      <sheetData sheetId="22129">
        <row r="9">
          <cell r="A9" t="str">
            <v>A</v>
          </cell>
        </row>
      </sheetData>
      <sheetData sheetId="22130">
        <row r="9">
          <cell r="A9" t="str">
            <v>A</v>
          </cell>
        </row>
      </sheetData>
      <sheetData sheetId="22131">
        <row r="9">
          <cell r="A9" t="str">
            <v>A</v>
          </cell>
        </row>
      </sheetData>
      <sheetData sheetId="22132">
        <row r="9">
          <cell r="A9" t="str">
            <v>A</v>
          </cell>
        </row>
      </sheetData>
      <sheetData sheetId="22133">
        <row r="9">
          <cell r="A9" t="str">
            <v>A</v>
          </cell>
        </row>
      </sheetData>
      <sheetData sheetId="22134">
        <row r="9">
          <cell r="A9" t="str">
            <v>A</v>
          </cell>
        </row>
      </sheetData>
      <sheetData sheetId="22135">
        <row r="9">
          <cell r="A9" t="str">
            <v>A</v>
          </cell>
        </row>
      </sheetData>
      <sheetData sheetId="22136">
        <row r="9">
          <cell r="A9" t="str">
            <v>A</v>
          </cell>
        </row>
      </sheetData>
      <sheetData sheetId="22137">
        <row r="9">
          <cell r="A9" t="str">
            <v>A</v>
          </cell>
        </row>
      </sheetData>
      <sheetData sheetId="22138">
        <row r="9">
          <cell r="A9" t="str">
            <v>A</v>
          </cell>
        </row>
      </sheetData>
      <sheetData sheetId="22139">
        <row r="9">
          <cell r="A9" t="str">
            <v>A</v>
          </cell>
        </row>
      </sheetData>
      <sheetData sheetId="22140">
        <row r="9">
          <cell r="A9" t="str">
            <v>A</v>
          </cell>
        </row>
      </sheetData>
      <sheetData sheetId="22141">
        <row r="9">
          <cell r="A9" t="str">
            <v>A</v>
          </cell>
        </row>
      </sheetData>
      <sheetData sheetId="22142">
        <row r="9">
          <cell r="A9" t="str">
            <v>A</v>
          </cell>
        </row>
      </sheetData>
      <sheetData sheetId="22143">
        <row r="9">
          <cell r="A9" t="str">
            <v>A</v>
          </cell>
        </row>
      </sheetData>
      <sheetData sheetId="22144">
        <row r="9">
          <cell r="A9" t="str">
            <v>A</v>
          </cell>
        </row>
      </sheetData>
      <sheetData sheetId="22145">
        <row r="9">
          <cell r="A9" t="str">
            <v>A</v>
          </cell>
        </row>
      </sheetData>
      <sheetData sheetId="22146">
        <row r="9">
          <cell r="A9" t="str">
            <v>A</v>
          </cell>
        </row>
      </sheetData>
      <sheetData sheetId="22147">
        <row r="9">
          <cell r="A9" t="str">
            <v>A</v>
          </cell>
        </row>
      </sheetData>
      <sheetData sheetId="22148">
        <row r="9">
          <cell r="A9" t="str">
            <v>A</v>
          </cell>
        </row>
      </sheetData>
      <sheetData sheetId="22149">
        <row r="9">
          <cell r="A9" t="str">
            <v>A</v>
          </cell>
        </row>
      </sheetData>
      <sheetData sheetId="22150">
        <row r="9">
          <cell r="A9" t="str">
            <v>A</v>
          </cell>
        </row>
      </sheetData>
      <sheetData sheetId="22151">
        <row r="9">
          <cell r="A9" t="str">
            <v>A</v>
          </cell>
        </row>
      </sheetData>
      <sheetData sheetId="22152">
        <row r="9">
          <cell r="A9" t="str">
            <v>A</v>
          </cell>
        </row>
      </sheetData>
      <sheetData sheetId="22153">
        <row r="9">
          <cell r="A9" t="str">
            <v>A</v>
          </cell>
        </row>
      </sheetData>
      <sheetData sheetId="22154">
        <row r="9">
          <cell r="A9" t="str">
            <v>A</v>
          </cell>
        </row>
      </sheetData>
      <sheetData sheetId="22155">
        <row r="9">
          <cell r="A9" t="str">
            <v>A</v>
          </cell>
        </row>
      </sheetData>
      <sheetData sheetId="22156">
        <row r="9">
          <cell r="A9" t="str">
            <v>A</v>
          </cell>
        </row>
      </sheetData>
      <sheetData sheetId="22157">
        <row r="9">
          <cell r="A9" t="str">
            <v>A</v>
          </cell>
        </row>
      </sheetData>
      <sheetData sheetId="22158">
        <row r="9">
          <cell r="A9" t="str">
            <v>A</v>
          </cell>
        </row>
      </sheetData>
      <sheetData sheetId="22159">
        <row r="9">
          <cell r="A9" t="str">
            <v>A</v>
          </cell>
        </row>
      </sheetData>
      <sheetData sheetId="22160">
        <row r="9">
          <cell r="A9" t="str">
            <v>A</v>
          </cell>
        </row>
      </sheetData>
      <sheetData sheetId="22161">
        <row r="9">
          <cell r="A9" t="str">
            <v>A</v>
          </cell>
        </row>
      </sheetData>
      <sheetData sheetId="22162">
        <row r="9">
          <cell r="A9" t="str">
            <v>A</v>
          </cell>
        </row>
      </sheetData>
      <sheetData sheetId="22163">
        <row r="9">
          <cell r="A9" t="str">
            <v>A</v>
          </cell>
        </row>
      </sheetData>
      <sheetData sheetId="22164">
        <row r="9">
          <cell r="A9" t="str">
            <v>A</v>
          </cell>
        </row>
      </sheetData>
      <sheetData sheetId="22165">
        <row r="9">
          <cell r="A9" t="str">
            <v>A</v>
          </cell>
        </row>
      </sheetData>
      <sheetData sheetId="22166">
        <row r="9">
          <cell r="A9" t="str">
            <v>A</v>
          </cell>
        </row>
      </sheetData>
      <sheetData sheetId="22167">
        <row r="9">
          <cell r="A9" t="str">
            <v>A</v>
          </cell>
        </row>
      </sheetData>
      <sheetData sheetId="22168">
        <row r="9">
          <cell r="A9" t="str">
            <v>A</v>
          </cell>
        </row>
      </sheetData>
      <sheetData sheetId="22169">
        <row r="9">
          <cell r="A9" t="str">
            <v>A</v>
          </cell>
        </row>
      </sheetData>
      <sheetData sheetId="22170">
        <row r="9">
          <cell r="A9" t="str">
            <v>A</v>
          </cell>
        </row>
      </sheetData>
      <sheetData sheetId="22171">
        <row r="9">
          <cell r="A9" t="str">
            <v>A</v>
          </cell>
        </row>
      </sheetData>
      <sheetData sheetId="22172">
        <row r="9">
          <cell r="A9" t="str">
            <v>A</v>
          </cell>
        </row>
      </sheetData>
      <sheetData sheetId="22173">
        <row r="9">
          <cell r="A9" t="str">
            <v>A</v>
          </cell>
        </row>
      </sheetData>
      <sheetData sheetId="22174">
        <row r="9">
          <cell r="A9" t="str">
            <v>A</v>
          </cell>
        </row>
      </sheetData>
      <sheetData sheetId="22175">
        <row r="9">
          <cell r="A9" t="str">
            <v>A</v>
          </cell>
        </row>
      </sheetData>
      <sheetData sheetId="22176">
        <row r="9">
          <cell r="A9" t="str">
            <v>A</v>
          </cell>
        </row>
      </sheetData>
      <sheetData sheetId="22177">
        <row r="9">
          <cell r="A9" t="str">
            <v>A</v>
          </cell>
        </row>
      </sheetData>
      <sheetData sheetId="22178">
        <row r="9">
          <cell r="A9" t="str">
            <v>A</v>
          </cell>
        </row>
      </sheetData>
      <sheetData sheetId="22179">
        <row r="9">
          <cell r="A9" t="str">
            <v>A</v>
          </cell>
        </row>
      </sheetData>
      <sheetData sheetId="22180">
        <row r="9">
          <cell r="A9" t="str">
            <v>A</v>
          </cell>
        </row>
      </sheetData>
      <sheetData sheetId="22181">
        <row r="9">
          <cell r="A9" t="str">
            <v>A</v>
          </cell>
        </row>
      </sheetData>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ow r="9">
          <cell r="A9" t="str">
            <v>A</v>
          </cell>
        </row>
      </sheetData>
      <sheetData sheetId="22203">
        <row r="9">
          <cell r="A9" t="str">
            <v>A</v>
          </cell>
        </row>
      </sheetData>
      <sheetData sheetId="22204">
        <row r="9">
          <cell r="A9" t="str">
            <v>A</v>
          </cell>
        </row>
      </sheetData>
      <sheetData sheetId="22205">
        <row r="9">
          <cell r="A9" t="str">
            <v>A</v>
          </cell>
        </row>
      </sheetData>
      <sheetData sheetId="22206">
        <row r="9">
          <cell r="A9" t="str">
            <v>A</v>
          </cell>
        </row>
      </sheetData>
      <sheetData sheetId="22207">
        <row r="9">
          <cell r="A9" t="str">
            <v>A</v>
          </cell>
        </row>
      </sheetData>
      <sheetData sheetId="22208">
        <row r="9">
          <cell r="A9" t="str">
            <v>A</v>
          </cell>
        </row>
      </sheetData>
      <sheetData sheetId="22209">
        <row r="9">
          <cell r="A9" t="str">
            <v>A</v>
          </cell>
        </row>
      </sheetData>
      <sheetData sheetId="22210">
        <row r="9">
          <cell r="A9" t="str">
            <v>A</v>
          </cell>
        </row>
      </sheetData>
      <sheetData sheetId="22211">
        <row r="9">
          <cell r="A9" t="str">
            <v>A</v>
          </cell>
        </row>
      </sheetData>
      <sheetData sheetId="22212">
        <row r="9">
          <cell r="A9" t="str">
            <v>A</v>
          </cell>
        </row>
      </sheetData>
      <sheetData sheetId="22213">
        <row r="9">
          <cell r="A9" t="str">
            <v>A</v>
          </cell>
        </row>
      </sheetData>
      <sheetData sheetId="22214">
        <row r="9">
          <cell r="A9" t="str">
            <v>A</v>
          </cell>
        </row>
      </sheetData>
      <sheetData sheetId="22215">
        <row r="9">
          <cell r="A9" t="str">
            <v>A</v>
          </cell>
        </row>
      </sheetData>
      <sheetData sheetId="22216">
        <row r="9">
          <cell r="A9" t="str">
            <v>A</v>
          </cell>
        </row>
      </sheetData>
      <sheetData sheetId="22217">
        <row r="9">
          <cell r="A9" t="str">
            <v>A</v>
          </cell>
        </row>
      </sheetData>
      <sheetData sheetId="22218">
        <row r="9">
          <cell r="A9" t="str">
            <v>A</v>
          </cell>
        </row>
      </sheetData>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ow r="9">
          <cell r="A9" t="str">
            <v>A</v>
          </cell>
        </row>
      </sheetData>
      <sheetData sheetId="22230">
        <row r="9">
          <cell r="A9" t="str">
            <v>A</v>
          </cell>
        </row>
      </sheetData>
      <sheetData sheetId="22231">
        <row r="9">
          <cell r="A9" t="str">
            <v>A</v>
          </cell>
        </row>
      </sheetData>
      <sheetData sheetId="22232" refreshError="1"/>
      <sheetData sheetId="22233">
        <row r="9">
          <cell r="A9" t="str">
            <v>A</v>
          </cell>
        </row>
      </sheetData>
      <sheetData sheetId="22234">
        <row r="9">
          <cell r="A9" t="str">
            <v>A</v>
          </cell>
        </row>
      </sheetData>
      <sheetData sheetId="22235">
        <row r="9">
          <cell r="A9" t="str">
            <v>A</v>
          </cell>
        </row>
      </sheetData>
      <sheetData sheetId="22236">
        <row r="9">
          <cell r="A9" t="str">
            <v>A</v>
          </cell>
        </row>
      </sheetData>
      <sheetData sheetId="22237">
        <row r="9">
          <cell r="A9" t="str">
            <v>A</v>
          </cell>
        </row>
      </sheetData>
      <sheetData sheetId="22238">
        <row r="9">
          <cell r="A9" t="str">
            <v>A</v>
          </cell>
        </row>
      </sheetData>
      <sheetData sheetId="22239">
        <row r="9">
          <cell r="A9" t="str">
            <v>A</v>
          </cell>
        </row>
      </sheetData>
      <sheetData sheetId="22240">
        <row r="9">
          <cell r="A9" t="str">
            <v>A</v>
          </cell>
        </row>
      </sheetData>
      <sheetData sheetId="22241">
        <row r="9">
          <cell r="A9" t="str">
            <v>A</v>
          </cell>
        </row>
      </sheetData>
      <sheetData sheetId="22242">
        <row r="9">
          <cell r="A9" t="str">
            <v>A</v>
          </cell>
        </row>
      </sheetData>
      <sheetData sheetId="22243">
        <row r="9">
          <cell r="A9" t="str">
            <v>A</v>
          </cell>
        </row>
      </sheetData>
      <sheetData sheetId="22244">
        <row r="9">
          <cell r="A9" t="str">
            <v>A</v>
          </cell>
        </row>
      </sheetData>
      <sheetData sheetId="22245">
        <row r="9">
          <cell r="A9" t="str">
            <v>A</v>
          </cell>
        </row>
      </sheetData>
      <sheetData sheetId="22246">
        <row r="9">
          <cell r="A9" t="str">
            <v>A</v>
          </cell>
        </row>
      </sheetData>
      <sheetData sheetId="22247">
        <row r="9">
          <cell r="A9" t="str">
            <v>A</v>
          </cell>
        </row>
      </sheetData>
      <sheetData sheetId="22248">
        <row r="9">
          <cell r="A9" t="str">
            <v>A</v>
          </cell>
        </row>
      </sheetData>
      <sheetData sheetId="22249">
        <row r="9">
          <cell r="A9" t="str">
            <v>A</v>
          </cell>
        </row>
      </sheetData>
      <sheetData sheetId="22250">
        <row r="9">
          <cell r="A9" t="str">
            <v>A</v>
          </cell>
        </row>
      </sheetData>
      <sheetData sheetId="22251">
        <row r="9">
          <cell r="A9" t="str">
            <v>A</v>
          </cell>
        </row>
      </sheetData>
      <sheetData sheetId="22252">
        <row r="9">
          <cell r="A9" t="str">
            <v>A</v>
          </cell>
        </row>
      </sheetData>
      <sheetData sheetId="22253">
        <row r="9">
          <cell r="A9" t="str">
            <v>A</v>
          </cell>
        </row>
      </sheetData>
      <sheetData sheetId="22254">
        <row r="9">
          <cell r="A9" t="str">
            <v>A</v>
          </cell>
        </row>
      </sheetData>
      <sheetData sheetId="22255">
        <row r="9">
          <cell r="A9" t="str">
            <v>A</v>
          </cell>
        </row>
      </sheetData>
      <sheetData sheetId="22256">
        <row r="9">
          <cell r="A9" t="str">
            <v>A</v>
          </cell>
        </row>
      </sheetData>
      <sheetData sheetId="22257">
        <row r="9">
          <cell r="A9" t="str">
            <v>A</v>
          </cell>
        </row>
      </sheetData>
      <sheetData sheetId="22258">
        <row r="9">
          <cell r="A9" t="str">
            <v>A</v>
          </cell>
        </row>
      </sheetData>
      <sheetData sheetId="22259">
        <row r="9">
          <cell r="A9" t="str">
            <v>A</v>
          </cell>
        </row>
      </sheetData>
      <sheetData sheetId="22260">
        <row r="9">
          <cell r="A9" t="str">
            <v>A</v>
          </cell>
        </row>
      </sheetData>
      <sheetData sheetId="22261">
        <row r="9">
          <cell r="A9" t="str">
            <v>A</v>
          </cell>
        </row>
      </sheetData>
      <sheetData sheetId="22262">
        <row r="9">
          <cell r="A9" t="str">
            <v>A</v>
          </cell>
        </row>
      </sheetData>
      <sheetData sheetId="22263">
        <row r="9">
          <cell r="A9" t="str">
            <v>A</v>
          </cell>
        </row>
      </sheetData>
      <sheetData sheetId="22264">
        <row r="9">
          <cell r="A9" t="str">
            <v>A</v>
          </cell>
        </row>
      </sheetData>
      <sheetData sheetId="22265">
        <row r="9">
          <cell r="A9" t="str">
            <v>A</v>
          </cell>
        </row>
      </sheetData>
      <sheetData sheetId="22266">
        <row r="9">
          <cell r="A9" t="str">
            <v>A</v>
          </cell>
        </row>
      </sheetData>
      <sheetData sheetId="22267">
        <row r="9">
          <cell r="A9" t="str">
            <v>A</v>
          </cell>
        </row>
      </sheetData>
      <sheetData sheetId="22268">
        <row r="9">
          <cell r="A9" t="str">
            <v>A</v>
          </cell>
        </row>
      </sheetData>
      <sheetData sheetId="22269">
        <row r="9">
          <cell r="A9" t="str">
            <v>A</v>
          </cell>
        </row>
      </sheetData>
      <sheetData sheetId="22270">
        <row r="9">
          <cell r="A9" t="str">
            <v>A</v>
          </cell>
        </row>
      </sheetData>
      <sheetData sheetId="22271">
        <row r="9">
          <cell r="A9" t="str">
            <v>A</v>
          </cell>
        </row>
      </sheetData>
      <sheetData sheetId="22272">
        <row r="9">
          <cell r="A9" t="str">
            <v>A</v>
          </cell>
        </row>
      </sheetData>
      <sheetData sheetId="22273">
        <row r="9">
          <cell r="A9" t="str">
            <v>A</v>
          </cell>
        </row>
      </sheetData>
      <sheetData sheetId="22274">
        <row r="9">
          <cell r="A9" t="str">
            <v>A</v>
          </cell>
        </row>
      </sheetData>
      <sheetData sheetId="22275">
        <row r="9">
          <cell r="A9" t="str">
            <v>A</v>
          </cell>
        </row>
      </sheetData>
      <sheetData sheetId="22276">
        <row r="9">
          <cell r="A9" t="str">
            <v>A</v>
          </cell>
        </row>
      </sheetData>
      <sheetData sheetId="22277">
        <row r="9">
          <cell r="A9" t="str">
            <v>A</v>
          </cell>
        </row>
      </sheetData>
      <sheetData sheetId="22278">
        <row r="9">
          <cell r="A9" t="str">
            <v>A</v>
          </cell>
        </row>
      </sheetData>
      <sheetData sheetId="22279">
        <row r="9">
          <cell r="A9" t="str">
            <v>A</v>
          </cell>
        </row>
      </sheetData>
      <sheetData sheetId="22280">
        <row r="9">
          <cell r="A9" t="str">
            <v>A</v>
          </cell>
        </row>
      </sheetData>
      <sheetData sheetId="22281">
        <row r="9">
          <cell r="A9" t="str">
            <v>A</v>
          </cell>
        </row>
      </sheetData>
      <sheetData sheetId="22282">
        <row r="9">
          <cell r="A9" t="str">
            <v>A</v>
          </cell>
        </row>
      </sheetData>
      <sheetData sheetId="22283">
        <row r="9">
          <cell r="A9" t="str">
            <v>A</v>
          </cell>
        </row>
      </sheetData>
      <sheetData sheetId="22284">
        <row r="9">
          <cell r="A9" t="str">
            <v>A</v>
          </cell>
        </row>
      </sheetData>
      <sheetData sheetId="22285">
        <row r="9">
          <cell r="A9" t="str">
            <v>A</v>
          </cell>
        </row>
      </sheetData>
      <sheetData sheetId="22286">
        <row r="9">
          <cell r="A9" t="str">
            <v>A</v>
          </cell>
        </row>
      </sheetData>
      <sheetData sheetId="22287">
        <row r="9">
          <cell r="A9" t="str">
            <v>A</v>
          </cell>
        </row>
      </sheetData>
      <sheetData sheetId="22288">
        <row r="9">
          <cell r="A9" t="str">
            <v>A</v>
          </cell>
        </row>
      </sheetData>
      <sheetData sheetId="22289">
        <row r="9">
          <cell r="A9" t="str">
            <v>A</v>
          </cell>
        </row>
      </sheetData>
      <sheetData sheetId="22290">
        <row r="9">
          <cell r="A9" t="str">
            <v>A</v>
          </cell>
        </row>
      </sheetData>
      <sheetData sheetId="22291">
        <row r="9">
          <cell r="A9" t="str">
            <v>A</v>
          </cell>
        </row>
      </sheetData>
      <sheetData sheetId="22292">
        <row r="9">
          <cell r="A9" t="str">
            <v>A</v>
          </cell>
        </row>
      </sheetData>
      <sheetData sheetId="22293">
        <row r="9">
          <cell r="A9" t="str">
            <v>A</v>
          </cell>
        </row>
      </sheetData>
      <sheetData sheetId="22294">
        <row r="9">
          <cell r="A9" t="str">
            <v>A</v>
          </cell>
        </row>
      </sheetData>
      <sheetData sheetId="22295">
        <row r="9">
          <cell r="A9" t="str">
            <v>A</v>
          </cell>
        </row>
      </sheetData>
      <sheetData sheetId="22296">
        <row r="9">
          <cell r="A9" t="str">
            <v>A</v>
          </cell>
        </row>
      </sheetData>
      <sheetData sheetId="22297">
        <row r="9">
          <cell r="A9" t="str">
            <v>A</v>
          </cell>
        </row>
      </sheetData>
      <sheetData sheetId="22298">
        <row r="9">
          <cell r="A9" t="str">
            <v>A</v>
          </cell>
        </row>
      </sheetData>
      <sheetData sheetId="22299">
        <row r="9">
          <cell r="A9" t="str">
            <v>A</v>
          </cell>
        </row>
      </sheetData>
      <sheetData sheetId="22300">
        <row r="9">
          <cell r="A9" t="str">
            <v>A</v>
          </cell>
        </row>
      </sheetData>
      <sheetData sheetId="22301">
        <row r="9">
          <cell r="A9" t="str">
            <v>A</v>
          </cell>
        </row>
      </sheetData>
      <sheetData sheetId="22302">
        <row r="9">
          <cell r="A9" t="str">
            <v>A</v>
          </cell>
        </row>
      </sheetData>
      <sheetData sheetId="22303">
        <row r="9">
          <cell r="A9" t="str">
            <v>A</v>
          </cell>
        </row>
      </sheetData>
      <sheetData sheetId="22304">
        <row r="9">
          <cell r="A9" t="str">
            <v>A</v>
          </cell>
        </row>
      </sheetData>
      <sheetData sheetId="22305">
        <row r="9">
          <cell r="A9" t="str">
            <v>A</v>
          </cell>
        </row>
      </sheetData>
      <sheetData sheetId="22306">
        <row r="9">
          <cell r="A9" t="str">
            <v>A</v>
          </cell>
        </row>
      </sheetData>
      <sheetData sheetId="22307">
        <row r="9">
          <cell r="A9" t="str">
            <v>A</v>
          </cell>
        </row>
      </sheetData>
      <sheetData sheetId="22308">
        <row r="9">
          <cell r="A9" t="str">
            <v>A</v>
          </cell>
        </row>
      </sheetData>
      <sheetData sheetId="22309">
        <row r="9">
          <cell r="A9" t="str">
            <v>A</v>
          </cell>
        </row>
      </sheetData>
      <sheetData sheetId="22310">
        <row r="9">
          <cell r="A9" t="str">
            <v>A</v>
          </cell>
        </row>
      </sheetData>
      <sheetData sheetId="22311">
        <row r="9">
          <cell r="A9" t="str">
            <v>A</v>
          </cell>
        </row>
      </sheetData>
      <sheetData sheetId="22312">
        <row r="9">
          <cell r="A9" t="str">
            <v>A</v>
          </cell>
        </row>
      </sheetData>
      <sheetData sheetId="22313">
        <row r="9">
          <cell r="A9" t="str">
            <v>A</v>
          </cell>
        </row>
      </sheetData>
      <sheetData sheetId="22314">
        <row r="9">
          <cell r="A9" t="str">
            <v>A</v>
          </cell>
        </row>
      </sheetData>
      <sheetData sheetId="22315">
        <row r="9">
          <cell r="A9" t="str">
            <v>A</v>
          </cell>
        </row>
      </sheetData>
      <sheetData sheetId="22316">
        <row r="9">
          <cell r="A9" t="str">
            <v>A</v>
          </cell>
        </row>
      </sheetData>
      <sheetData sheetId="22317">
        <row r="9">
          <cell r="A9" t="str">
            <v>A</v>
          </cell>
        </row>
      </sheetData>
      <sheetData sheetId="22318">
        <row r="9">
          <cell r="A9" t="str">
            <v>A</v>
          </cell>
        </row>
      </sheetData>
      <sheetData sheetId="22319">
        <row r="9">
          <cell r="A9" t="str">
            <v>A</v>
          </cell>
        </row>
      </sheetData>
      <sheetData sheetId="22320">
        <row r="9">
          <cell r="A9" t="str">
            <v>A</v>
          </cell>
        </row>
      </sheetData>
      <sheetData sheetId="22321">
        <row r="9">
          <cell r="A9" t="str">
            <v>A</v>
          </cell>
        </row>
      </sheetData>
      <sheetData sheetId="22322">
        <row r="9">
          <cell r="A9" t="str">
            <v>A</v>
          </cell>
        </row>
      </sheetData>
      <sheetData sheetId="22323">
        <row r="9">
          <cell r="A9" t="str">
            <v>A</v>
          </cell>
        </row>
      </sheetData>
      <sheetData sheetId="22324">
        <row r="9">
          <cell r="A9" t="str">
            <v>A</v>
          </cell>
        </row>
      </sheetData>
      <sheetData sheetId="22325">
        <row r="9">
          <cell r="A9" t="str">
            <v>A</v>
          </cell>
        </row>
      </sheetData>
      <sheetData sheetId="22326">
        <row r="9">
          <cell r="A9" t="str">
            <v>A</v>
          </cell>
        </row>
      </sheetData>
      <sheetData sheetId="22327">
        <row r="9">
          <cell r="A9" t="str">
            <v>A</v>
          </cell>
        </row>
      </sheetData>
      <sheetData sheetId="22328">
        <row r="9">
          <cell r="A9" t="str">
            <v>A</v>
          </cell>
        </row>
      </sheetData>
      <sheetData sheetId="22329">
        <row r="9">
          <cell r="A9" t="str">
            <v>A</v>
          </cell>
        </row>
      </sheetData>
      <sheetData sheetId="22330">
        <row r="9">
          <cell r="A9" t="str">
            <v>A</v>
          </cell>
        </row>
      </sheetData>
      <sheetData sheetId="22331">
        <row r="9">
          <cell r="A9" t="str">
            <v>A</v>
          </cell>
        </row>
      </sheetData>
      <sheetData sheetId="22332">
        <row r="9">
          <cell r="A9" t="str">
            <v>A</v>
          </cell>
        </row>
      </sheetData>
      <sheetData sheetId="22333">
        <row r="9">
          <cell r="A9" t="str">
            <v>A</v>
          </cell>
        </row>
      </sheetData>
      <sheetData sheetId="22334">
        <row r="9">
          <cell r="A9" t="str">
            <v>A</v>
          </cell>
        </row>
      </sheetData>
      <sheetData sheetId="22335">
        <row r="9">
          <cell r="A9" t="str">
            <v>A</v>
          </cell>
        </row>
      </sheetData>
      <sheetData sheetId="22336">
        <row r="9">
          <cell r="A9" t="str">
            <v>A</v>
          </cell>
        </row>
      </sheetData>
      <sheetData sheetId="22337">
        <row r="9">
          <cell r="A9" t="str">
            <v>A</v>
          </cell>
        </row>
      </sheetData>
      <sheetData sheetId="22338">
        <row r="9">
          <cell r="A9" t="str">
            <v>A</v>
          </cell>
        </row>
      </sheetData>
      <sheetData sheetId="22339">
        <row r="9">
          <cell r="A9" t="str">
            <v>A</v>
          </cell>
        </row>
      </sheetData>
      <sheetData sheetId="22340">
        <row r="9">
          <cell r="A9" t="str">
            <v>A</v>
          </cell>
        </row>
      </sheetData>
      <sheetData sheetId="22341">
        <row r="9">
          <cell r="A9" t="str">
            <v>A</v>
          </cell>
        </row>
      </sheetData>
      <sheetData sheetId="22342">
        <row r="9">
          <cell r="A9" t="str">
            <v>A</v>
          </cell>
        </row>
      </sheetData>
      <sheetData sheetId="22343">
        <row r="9">
          <cell r="A9" t="str">
            <v>A</v>
          </cell>
        </row>
      </sheetData>
      <sheetData sheetId="22344">
        <row r="9">
          <cell r="A9" t="str">
            <v>A</v>
          </cell>
        </row>
      </sheetData>
      <sheetData sheetId="22345">
        <row r="9">
          <cell r="A9" t="str">
            <v>A</v>
          </cell>
        </row>
      </sheetData>
      <sheetData sheetId="22346">
        <row r="9">
          <cell r="A9" t="str">
            <v>A</v>
          </cell>
        </row>
      </sheetData>
      <sheetData sheetId="22347">
        <row r="9">
          <cell r="A9" t="str">
            <v>A</v>
          </cell>
        </row>
      </sheetData>
      <sheetData sheetId="22348">
        <row r="9">
          <cell r="A9" t="str">
            <v>A</v>
          </cell>
        </row>
      </sheetData>
      <sheetData sheetId="22349">
        <row r="9">
          <cell r="A9" t="str">
            <v>A</v>
          </cell>
        </row>
      </sheetData>
      <sheetData sheetId="22350">
        <row r="9">
          <cell r="A9" t="str">
            <v>A</v>
          </cell>
        </row>
      </sheetData>
      <sheetData sheetId="22351">
        <row r="9">
          <cell r="A9" t="str">
            <v>A</v>
          </cell>
        </row>
      </sheetData>
      <sheetData sheetId="22352">
        <row r="9">
          <cell r="A9" t="str">
            <v>A</v>
          </cell>
        </row>
      </sheetData>
      <sheetData sheetId="22353">
        <row r="9">
          <cell r="A9" t="str">
            <v>A</v>
          </cell>
        </row>
      </sheetData>
      <sheetData sheetId="22354">
        <row r="9">
          <cell r="A9" t="str">
            <v>A</v>
          </cell>
        </row>
      </sheetData>
      <sheetData sheetId="22355">
        <row r="9">
          <cell r="A9" t="str">
            <v>A</v>
          </cell>
        </row>
      </sheetData>
      <sheetData sheetId="22356">
        <row r="9">
          <cell r="A9" t="str">
            <v>A</v>
          </cell>
        </row>
      </sheetData>
      <sheetData sheetId="22357">
        <row r="9">
          <cell r="A9" t="str">
            <v>A</v>
          </cell>
        </row>
      </sheetData>
      <sheetData sheetId="22358">
        <row r="9">
          <cell r="A9" t="str">
            <v>A</v>
          </cell>
        </row>
      </sheetData>
      <sheetData sheetId="22359">
        <row r="9">
          <cell r="A9" t="str">
            <v>A</v>
          </cell>
        </row>
      </sheetData>
      <sheetData sheetId="22360">
        <row r="9">
          <cell r="A9" t="str">
            <v>A</v>
          </cell>
        </row>
      </sheetData>
      <sheetData sheetId="22361">
        <row r="9">
          <cell r="A9" t="str">
            <v>A</v>
          </cell>
        </row>
      </sheetData>
      <sheetData sheetId="22362">
        <row r="9">
          <cell r="A9" t="str">
            <v>A</v>
          </cell>
        </row>
      </sheetData>
      <sheetData sheetId="22363">
        <row r="9">
          <cell r="A9" t="str">
            <v>A</v>
          </cell>
        </row>
      </sheetData>
      <sheetData sheetId="22364">
        <row r="9">
          <cell r="A9" t="str">
            <v>A</v>
          </cell>
        </row>
      </sheetData>
      <sheetData sheetId="22365">
        <row r="9">
          <cell r="A9" t="str">
            <v>A</v>
          </cell>
        </row>
      </sheetData>
      <sheetData sheetId="22366">
        <row r="9">
          <cell r="A9" t="str">
            <v>A</v>
          </cell>
        </row>
      </sheetData>
      <sheetData sheetId="22367">
        <row r="9">
          <cell r="A9" t="str">
            <v>A</v>
          </cell>
        </row>
      </sheetData>
      <sheetData sheetId="22368">
        <row r="9">
          <cell r="A9" t="str">
            <v>A</v>
          </cell>
        </row>
      </sheetData>
      <sheetData sheetId="22369">
        <row r="9">
          <cell r="A9" t="str">
            <v>A</v>
          </cell>
        </row>
      </sheetData>
      <sheetData sheetId="22370">
        <row r="9">
          <cell r="A9" t="str">
            <v>A</v>
          </cell>
        </row>
      </sheetData>
      <sheetData sheetId="22371">
        <row r="9">
          <cell r="A9" t="str">
            <v>A</v>
          </cell>
        </row>
      </sheetData>
      <sheetData sheetId="22372">
        <row r="9">
          <cell r="A9" t="str">
            <v>A</v>
          </cell>
        </row>
      </sheetData>
      <sheetData sheetId="22373">
        <row r="9">
          <cell r="A9" t="str">
            <v>A</v>
          </cell>
        </row>
      </sheetData>
      <sheetData sheetId="22374">
        <row r="9">
          <cell r="A9" t="str">
            <v>A</v>
          </cell>
        </row>
      </sheetData>
      <sheetData sheetId="22375">
        <row r="9">
          <cell r="A9" t="str">
            <v>A</v>
          </cell>
        </row>
      </sheetData>
      <sheetData sheetId="22376">
        <row r="9">
          <cell r="A9" t="str">
            <v>A</v>
          </cell>
        </row>
      </sheetData>
      <sheetData sheetId="22377">
        <row r="9">
          <cell r="A9" t="str">
            <v>A</v>
          </cell>
        </row>
      </sheetData>
      <sheetData sheetId="22378">
        <row r="9">
          <cell r="A9" t="str">
            <v>A</v>
          </cell>
        </row>
      </sheetData>
      <sheetData sheetId="22379">
        <row r="9">
          <cell r="A9" t="str">
            <v>A</v>
          </cell>
        </row>
      </sheetData>
      <sheetData sheetId="22380">
        <row r="9">
          <cell r="A9" t="str">
            <v>A</v>
          </cell>
        </row>
      </sheetData>
      <sheetData sheetId="22381">
        <row r="9">
          <cell r="A9" t="str">
            <v>A</v>
          </cell>
        </row>
      </sheetData>
      <sheetData sheetId="22382">
        <row r="9">
          <cell r="A9" t="str">
            <v>A</v>
          </cell>
        </row>
      </sheetData>
      <sheetData sheetId="22383">
        <row r="9">
          <cell r="A9" t="str">
            <v>A</v>
          </cell>
        </row>
      </sheetData>
      <sheetData sheetId="22384">
        <row r="9">
          <cell r="A9" t="str">
            <v>A</v>
          </cell>
        </row>
      </sheetData>
      <sheetData sheetId="22385">
        <row r="9">
          <cell r="A9" t="str">
            <v>A</v>
          </cell>
        </row>
      </sheetData>
      <sheetData sheetId="22386">
        <row r="9">
          <cell r="A9" t="str">
            <v>A</v>
          </cell>
        </row>
      </sheetData>
      <sheetData sheetId="22387">
        <row r="9">
          <cell r="A9" t="str">
            <v>A</v>
          </cell>
        </row>
      </sheetData>
      <sheetData sheetId="22388">
        <row r="9">
          <cell r="A9" t="str">
            <v>A</v>
          </cell>
        </row>
      </sheetData>
      <sheetData sheetId="22389">
        <row r="9">
          <cell r="A9" t="str">
            <v>A</v>
          </cell>
        </row>
      </sheetData>
      <sheetData sheetId="22390">
        <row r="9">
          <cell r="A9" t="str">
            <v>A</v>
          </cell>
        </row>
      </sheetData>
      <sheetData sheetId="22391">
        <row r="9">
          <cell r="A9" t="str">
            <v>A</v>
          </cell>
        </row>
      </sheetData>
      <sheetData sheetId="22392">
        <row r="9">
          <cell r="A9" t="str">
            <v>A</v>
          </cell>
        </row>
      </sheetData>
      <sheetData sheetId="22393">
        <row r="9">
          <cell r="A9" t="str">
            <v>A</v>
          </cell>
        </row>
      </sheetData>
      <sheetData sheetId="22394">
        <row r="9">
          <cell r="A9" t="str">
            <v>A</v>
          </cell>
        </row>
      </sheetData>
      <sheetData sheetId="22395">
        <row r="9">
          <cell r="A9" t="str">
            <v>A</v>
          </cell>
        </row>
      </sheetData>
      <sheetData sheetId="22396">
        <row r="9">
          <cell r="A9" t="str">
            <v>A</v>
          </cell>
        </row>
      </sheetData>
      <sheetData sheetId="22397">
        <row r="9">
          <cell r="A9" t="str">
            <v>A</v>
          </cell>
        </row>
      </sheetData>
      <sheetData sheetId="22398">
        <row r="9">
          <cell r="A9" t="str">
            <v>A</v>
          </cell>
        </row>
      </sheetData>
      <sheetData sheetId="22399">
        <row r="9">
          <cell r="A9" t="str">
            <v>A</v>
          </cell>
        </row>
      </sheetData>
      <sheetData sheetId="22400">
        <row r="9">
          <cell r="A9" t="str">
            <v>A</v>
          </cell>
        </row>
      </sheetData>
      <sheetData sheetId="22401">
        <row r="9">
          <cell r="A9" t="str">
            <v>A</v>
          </cell>
        </row>
      </sheetData>
      <sheetData sheetId="22402">
        <row r="9">
          <cell r="A9" t="str">
            <v>A</v>
          </cell>
        </row>
      </sheetData>
      <sheetData sheetId="22403">
        <row r="9">
          <cell r="A9" t="str">
            <v>A</v>
          </cell>
        </row>
      </sheetData>
      <sheetData sheetId="22404">
        <row r="9">
          <cell r="A9" t="str">
            <v>A</v>
          </cell>
        </row>
      </sheetData>
      <sheetData sheetId="22405">
        <row r="9">
          <cell r="A9" t="str">
            <v>A</v>
          </cell>
        </row>
      </sheetData>
      <sheetData sheetId="22406">
        <row r="9">
          <cell r="A9" t="str">
            <v>A</v>
          </cell>
        </row>
      </sheetData>
      <sheetData sheetId="22407">
        <row r="9">
          <cell r="A9" t="str">
            <v>A</v>
          </cell>
        </row>
      </sheetData>
      <sheetData sheetId="22408">
        <row r="9">
          <cell r="A9" t="str">
            <v>A</v>
          </cell>
        </row>
      </sheetData>
      <sheetData sheetId="22409">
        <row r="9">
          <cell r="A9" t="str">
            <v>A</v>
          </cell>
        </row>
      </sheetData>
      <sheetData sheetId="22410">
        <row r="9">
          <cell r="A9" t="str">
            <v>A</v>
          </cell>
        </row>
      </sheetData>
      <sheetData sheetId="22411">
        <row r="9">
          <cell r="A9" t="str">
            <v>A</v>
          </cell>
        </row>
      </sheetData>
      <sheetData sheetId="22412">
        <row r="9">
          <cell r="A9" t="str">
            <v>A</v>
          </cell>
        </row>
      </sheetData>
      <sheetData sheetId="22413">
        <row r="9">
          <cell r="A9" t="str">
            <v>A</v>
          </cell>
        </row>
      </sheetData>
      <sheetData sheetId="22414">
        <row r="9">
          <cell r="A9" t="str">
            <v>A</v>
          </cell>
        </row>
      </sheetData>
      <sheetData sheetId="22415">
        <row r="9">
          <cell r="A9" t="str">
            <v>A</v>
          </cell>
        </row>
      </sheetData>
      <sheetData sheetId="22416">
        <row r="9">
          <cell r="A9" t="str">
            <v>A</v>
          </cell>
        </row>
      </sheetData>
      <sheetData sheetId="22417">
        <row r="9">
          <cell r="A9" t="str">
            <v>A</v>
          </cell>
        </row>
      </sheetData>
      <sheetData sheetId="22418">
        <row r="9">
          <cell r="A9" t="str">
            <v>A</v>
          </cell>
        </row>
      </sheetData>
      <sheetData sheetId="22419">
        <row r="9">
          <cell r="A9" t="str">
            <v>A</v>
          </cell>
        </row>
      </sheetData>
      <sheetData sheetId="22420">
        <row r="9">
          <cell r="A9" t="str">
            <v>A</v>
          </cell>
        </row>
      </sheetData>
      <sheetData sheetId="22421">
        <row r="9">
          <cell r="A9" t="str">
            <v>A</v>
          </cell>
        </row>
      </sheetData>
      <sheetData sheetId="22422">
        <row r="9">
          <cell r="A9" t="str">
            <v>A</v>
          </cell>
        </row>
      </sheetData>
      <sheetData sheetId="22423">
        <row r="9">
          <cell r="A9" t="str">
            <v>A</v>
          </cell>
        </row>
      </sheetData>
      <sheetData sheetId="22424">
        <row r="9">
          <cell r="A9" t="str">
            <v>A</v>
          </cell>
        </row>
      </sheetData>
      <sheetData sheetId="22425">
        <row r="9">
          <cell r="A9" t="str">
            <v>A</v>
          </cell>
        </row>
      </sheetData>
      <sheetData sheetId="22426">
        <row r="9">
          <cell r="A9" t="str">
            <v>A</v>
          </cell>
        </row>
      </sheetData>
      <sheetData sheetId="22427">
        <row r="9">
          <cell r="A9" t="str">
            <v>A</v>
          </cell>
        </row>
      </sheetData>
      <sheetData sheetId="22428">
        <row r="9">
          <cell r="A9" t="str">
            <v>A</v>
          </cell>
        </row>
      </sheetData>
      <sheetData sheetId="22429">
        <row r="9">
          <cell r="A9" t="str">
            <v>A</v>
          </cell>
        </row>
      </sheetData>
      <sheetData sheetId="22430">
        <row r="9">
          <cell r="A9" t="str">
            <v>A</v>
          </cell>
        </row>
      </sheetData>
      <sheetData sheetId="22431">
        <row r="9">
          <cell r="A9" t="str">
            <v>A</v>
          </cell>
        </row>
      </sheetData>
      <sheetData sheetId="22432">
        <row r="9">
          <cell r="A9" t="str">
            <v>A</v>
          </cell>
        </row>
      </sheetData>
      <sheetData sheetId="22433">
        <row r="9">
          <cell r="A9" t="str">
            <v>A</v>
          </cell>
        </row>
      </sheetData>
      <sheetData sheetId="22434">
        <row r="9">
          <cell r="A9" t="str">
            <v>A</v>
          </cell>
        </row>
      </sheetData>
      <sheetData sheetId="22435">
        <row r="9">
          <cell r="A9" t="str">
            <v>A</v>
          </cell>
        </row>
      </sheetData>
      <sheetData sheetId="22436">
        <row r="9">
          <cell r="A9" t="str">
            <v>A</v>
          </cell>
        </row>
      </sheetData>
      <sheetData sheetId="22437">
        <row r="9">
          <cell r="A9" t="str">
            <v>A</v>
          </cell>
        </row>
      </sheetData>
      <sheetData sheetId="22438">
        <row r="9">
          <cell r="A9" t="str">
            <v>A</v>
          </cell>
        </row>
      </sheetData>
      <sheetData sheetId="22439">
        <row r="9">
          <cell r="A9" t="str">
            <v>A</v>
          </cell>
        </row>
      </sheetData>
      <sheetData sheetId="22440">
        <row r="9">
          <cell r="A9" t="str">
            <v>A</v>
          </cell>
        </row>
      </sheetData>
      <sheetData sheetId="22441">
        <row r="9">
          <cell r="A9" t="str">
            <v>A</v>
          </cell>
        </row>
      </sheetData>
      <sheetData sheetId="22442">
        <row r="9">
          <cell r="A9" t="str">
            <v>A</v>
          </cell>
        </row>
      </sheetData>
      <sheetData sheetId="22443">
        <row r="9">
          <cell r="A9" t="str">
            <v>A</v>
          </cell>
        </row>
      </sheetData>
      <sheetData sheetId="22444">
        <row r="9">
          <cell r="A9" t="str">
            <v>A</v>
          </cell>
        </row>
      </sheetData>
      <sheetData sheetId="22445">
        <row r="9">
          <cell r="A9" t="str">
            <v>A</v>
          </cell>
        </row>
      </sheetData>
      <sheetData sheetId="22446">
        <row r="9">
          <cell r="A9" t="str">
            <v>A</v>
          </cell>
        </row>
      </sheetData>
      <sheetData sheetId="22447">
        <row r="9">
          <cell r="A9" t="str">
            <v>A</v>
          </cell>
        </row>
      </sheetData>
      <sheetData sheetId="22448">
        <row r="9">
          <cell r="A9" t="str">
            <v>A</v>
          </cell>
        </row>
      </sheetData>
      <sheetData sheetId="22449">
        <row r="9">
          <cell r="A9" t="str">
            <v>A</v>
          </cell>
        </row>
      </sheetData>
      <sheetData sheetId="22450">
        <row r="9">
          <cell r="A9" t="str">
            <v>A</v>
          </cell>
        </row>
      </sheetData>
      <sheetData sheetId="22451">
        <row r="9">
          <cell r="A9" t="str">
            <v>A</v>
          </cell>
        </row>
      </sheetData>
      <sheetData sheetId="22452">
        <row r="9">
          <cell r="A9" t="str">
            <v>A</v>
          </cell>
        </row>
      </sheetData>
      <sheetData sheetId="22453">
        <row r="9">
          <cell r="A9" t="str">
            <v>A</v>
          </cell>
        </row>
      </sheetData>
      <sheetData sheetId="22454">
        <row r="9">
          <cell r="A9" t="str">
            <v>A</v>
          </cell>
        </row>
      </sheetData>
      <sheetData sheetId="22455">
        <row r="9">
          <cell r="A9" t="str">
            <v>A</v>
          </cell>
        </row>
      </sheetData>
      <sheetData sheetId="22456">
        <row r="9">
          <cell r="A9" t="str">
            <v>A</v>
          </cell>
        </row>
      </sheetData>
      <sheetData sheetId="22457">
        <row r="9">
          <cell r="A9" t="str">
            <v>A</v>
          </cell>
        </row>
      </sheetData>
      <sheetData sheetId="22458">
        <row r="9">
          <cell r="A9" t="str">
            <v>A</v>
          </cell>
        </row>
      </sheetData>
      <sheetData sheetId="22459">
        <row r="9">
          <cell r="A9" t="str">
            <v>A</v>
          </cell>
        </row>
      </sheetData>
      <sheetData sheetId="22460">
        <row r="9">
          <cell r="A9" t="str">
            <v>A</v>
          </cell>
        </row>
      </sheetData>
      <sheetData sheetId="22461">
        <row r="9">
          <cell r="A9" t="str">
            <v>A</v>
          </cell>
        </row>
      </sheetData>
      <sheetData sheetId="22462">
        <row r="9">
          <cell r="A9" t="str">
            <v>A</v>
          </cell>
        </row>
      </sheetData>
      <sheetData sheetId="22463">
        <row r="9">
          <cell r="A9" t="str">
            <v>A</v>
          </cell>
        </row>
      </sheetData>
      <sheetData sheetId="22464">
        <row r="9">
          <cell r="A9" t="str">
            <v>A</v>
          </cell>
        </row>
      </sheetData>
      <sheetData sheetId="22465">
        <row r="9">
          <cell r="A9" t="str">
            <v>A</v>
          </cell>
        </row>
      </sheetData>
      <sheetData sheetId="22466">
        <row r="9">
          <cell r="A9" t="str">
            <v>A</v>
          </cell>
        </row>
      </sheetData>
      <sheetData sheetId="22467">
        <row r="9">
          <cell r="A9" t="str">
            <v>A</v>
          </cell>
        </row>
      </sheetData>
      <sheetData sheetId="22468">
        <row r="9">
          <cell r="A9" t="str">
            <v>A</v>
          </cell>
        </row>
      </sheetData>
      <sheetData sheetId="22469">
        <row r="9">
          <cell r="A9" t="str">
            <v>A</v>
          </cell>
        </row>
      </sheetData>
      <sheetData sheetId="22470">
        <row r="9">
          <cell r="A9" t="str">
            <v>A</v>
          </cell>
        </row>
      </sheetData>
      <sheetData sheetId="22471">
        <row r="9">
          <cell r="A9" t="str">
            <v>A</v>
          </cell>
        </row>
      </sheetData>
      <sheetData sheetId="22472">
        <row r="9">
          <cell r="A9" t="str">
            <v>A</v>
          </cell>
        </row>
      </sheetData>
      <sheetData sheetId="22473">
        <row r="9">
          <cell r="A9" t="str">
            <v>A</v>
          </cell>
        </row>
      </sheetData>
      <sheetData sheetId="22474">
        <row r="9">
          <cell r="A9" t="str">
            <v>A</v>
          </cell>
        </row>
      </sheetData>
      <sheetData sheetId="22475">
        <row r="9">
          <cell r="A9" t="str">
            <v>A</v>
          </cell>
        </row>
      </sheetData>
      <sheetData sheetId="22476">
        <row r="9">
          <cell r="A9" t="str">
            <v>A</v>
          </cell>
        </row>
      </sheetData>
      <sheetData sheetId="22477">
        <row r="9">
          <cell r="A9" t="str">
            <v>A</v>
          </cell>
        </row>
      </sheetData>
      <sheetData sheetId="22478">
        <row r="9">
          <cell r="A9" t="str">
            <v>A</v>
          </cell>
        </row>
      </sheetData>
      <sheetData sheetId="22479">
        <row r="9">
          <cell r="A9" t="str">
            <v>A</v>
          </cell>
        </row>
      </sheetData>
      <sheetData sheetId="22480">
        <row r="9">
          <cell r="A9" t="str">
            <v>A</v>
          </cell>
        </row>
      </sheetData>
      <sheetData sheetId="22481">
        <row r="9">
          <cell r="A9" t="str">
            <v>A</v>
          </cell>
        </row>
      </sheetData>
      <sheetData sheetId="22482">
        <row r="9">
          <cell r="A9" t="str">
            <v>A</v>
          </cell>
        </row>
      </sheetData>
      <sheetData sheetId="22483">
        <row r="9">
          <cell r="A9" t="str">
            <v>A</v>
          </cell>
        </row>
      </sheetData>
      <sheetData sheetId="22484">
        <row r="9">
          <cell r="A9" t="str">
            <v>A</v>
          </cell>
        </row>
      </sheetData>
      <sheetData sheetId="22485">
        <row r="9">
          <cell r="A9" t="str">
            <v>A</v>
          </cell>
        </row>
      </sheetData>
      <sheetData sheetId="22486">
        <row r="9">
          <cell r="A9" t="str">
            <v>A</v>
          </cell>
        </row>
      </sheetData>
      <sheetData sheetId="22487">
        <row r="9">
          <cell r="A9" t="str">
            <v>A</v>
          </cell>
        </row>
      </sheetData>
      <sheetData sheetId="22488">
        <row r="9">
          <cell r="A9" t="str">
            <v>A</v>
          </cell>
        </row>
      </sheetData>
      <sheetData sheetId="22489">
        <row r="9">
          <cell r="A9" t="str">
            <v>A</v>
          </cell>
        </row>
      </sheetData>
      <sheetData sheetId="22490">
        <row r="9">
          <cell r="A9" t="str">
            <v>A</v>
          </cell>
        </row>
      </sheetData>
      <sheetData sheetId="22491">
        <row r="9">
          <cell r="A9" t="str">
            <v>A</v>
          </cell>
        </row>
      </sheetData>
      <sheetData sheetId="22492">
        <row r="9">
          <cell r="A9" t="str">
            <v>A</v>
          </cell>
        </row>
      </sheetData>
      <sheetData sheetId="22493">
        <row r="9">
          <cell r="A9" t="str">
            <v>A</v>
          </cell>
        </row>
      </sheetData>
      <sheetData sheetId="22494">
        <row r="9">
          <cell r="A9" t="str">
            <v>A</v>
          </cell>
        </row>
      </sheetData>
      <sheetData sheetId="22495">
        <row r="9">
          <cell r="A9" t="str">
            <v>A</v>
          </cell>
        </row>
      </sheetData>
      <sheetData sheetId="22496">
        <row r="9">
          <cell r="A9" t="str">
            <v>A</v>
          </cell>
        </row>
      </sheetData>
      <sheetData sheetId="22497">
        <row r="9">
          <cell r="A9" t="str">
            <v>A</v>
          </cell>
        </row>
      </sheetData>
      <sheetData sheetId="22498">
        <row r="9">
          <cell r="A9" t="str">
            <v>A</v>
          </cell>
        </row>
      </sheetData>
      <sheetData sheetId="22499">
        <row r="9">
          <cell r="A9" t="str">
            <v>A</v>
          </cell>
        </row>
      </sheetData>
      <sheetData sheetId="22500">
        <row r="9">
          <cell r="A9" t="str">
            <v>A</v>
          </cell>
        </row>
      </sheetData>
      <sheetData sheetId="22501">
        <row r="9">
          <cell r="A9" t="str">
            <v>A</v>
          </cell>
        </row>
      </sheetData>
      <sheetData sheetId="22502">
        <row r="9">
          <cell r="A9" t="str">
            <v>A</v>
          </cell>
        </row>
      </sheetData>
      <sheetData sheetId="22503">
        <row r="9">
          <cell r="A9" t="str">
            <v>A</v>
          </cell>
        </row>
      </sheetData>
      <sheetData sheetId="22504">
        <row r="9">
          <cell r="A9" t="str">
            <v>A</v>
          </cell>
        </row>
      </sheetData>
      <sheetData sheetId="22505">
        <row r="9">
          <cell r="A9" t="str">
            <v>A</v>
          </cell>
        </row>
      </sheetData>
      <sheetData sheetId="22506">
        <row r="9">
          <cell r="A9" t="str">
            <v>A</v>
          </cell>
        </row>
      </sheetData>
      <sheetData sheetId="22507">
        <row r="9">
          <cell r="A9" t="str">
            <v>A</v>
          </cell>
        </row>
      </sheetData>
      <sheetData sheetId="22508">
        <row r="9">
          <cell r="A9" t="str">
            <v>A</v>
          </cell>
        </row>
      </sheetData>
      <sheetData sheetId="22509">
        <row r="9">
          <cell r="A9" t="str">
            <v>A</v>
          </cell>
        </row>
      </sheetData>
      <sheetData sheetId="22510">
        <row r="9">
          <cell r="A9" t="str">
            <v>A</v>
          </cell>
        </row>
      </sheetData>
      <sheetData sheetId="22511">
        <row r="9">
          <cell r="A9" t="str">
            <v>A</v>
          </cell>
        </row>
      </sheetData>
      <sheetData sheetId="22512">
        <row r="9">
          <cell r="A9" t="str">
            <v>A</v>
          </cell>
        </row>
      </sheetData>
      <sheetData sheetId="22513">
        <row r="9">
          <cell r="A9" t="str">
            <v>A</v>
          </cell>
        </row>
      </sheetData>
      <sheetData sheetId="22514">
        <row r="9">
          <cell r="A9" t="str">
            <v>A</v>
          </cell>
        </row>
      </sheetData>
      <sheetData sheetId="22515">
        <row r="9">
          <cell r="A9" t="str">
            <v>A</v>
          </cell>
        </row>
      </sheetData>
      <sheetData sheetId="22516">
        <row r="9">
          <cell r="A9" t="str">
            <v>A</v>
          </cell>
        </row>
      </sheetData>
      <sheetData sheetId="22517">
        <row r="9">
          <cell r="A9" t="str">
            <v>A</v>
          </cell>
        </row>
      </sheetData>
      <sheetData sheetId="22518">
        <row r="9">
          <cell r="A9" t="str">
            <v>A</v>
          </cell>
        </row>
      </sheetData>
      <sheetData sheetId="22519">
        <row r="9">
          <cell r="A9" t="str">
            <v>A</v>
          </cell>
        </row>
      </sheetData>
      <sheetData sheetId="22520">
        <row r="9">
          <cell r="A9" t="str">
            <v>A</v>
          </cell>
        </row>
      </sheetData>
      <sheetData sheetId="22521">
        <row r="9">
          <cell r="A9" t="str">
            <v>A</v>
          </cell>
        </row>
      </sheetData>
      <sheetData sheetId="22522">
        <row r="9">
          <cell r="A9" t="str">
            <v>A</v>
          </cell>
        </row>
      </sheetData>
      <sheetData sheetId="22523">
        <row r="9">
          <cell r="A9" t="str">
            <v>A</v>
          </cell>
        </row>
      </sheetData>
      <sheetData sheetId="22524">
        <row r="9">
          <cell r="A9" t="str">
            <v>A</v>
          </cell>
        </row>
      </sheetData>
      <sheetData sheetId="22525">
        <row r="9">
          <cell r="A9" t="str">
            <v>A</v>
          </cell>
        </row>
      </sheetData>
      <sheetData sheetId="22526">
        <row r="9">
          <cell r="A9" t="str">
            <v>A</v>
          </cell>
        </row>
      </sheetData>
      <sheetData sheetId="22527">
        <row r="9">
          <cell r="A9" t="str">
            <v>A</v>
          </cell>
        </row>
      </sheetData>
      <sheetData sheetId="22528">
        <row r="9">
          <cell r="A9" t="str">
            <v>A</v>
          </cell>
        </row>
      </sheetData>
      <sheetData sheetId="22529">
        <row r="9">
          <cell r="A9" t="str">
            <v>A</v>
          </cell>
        </row>
      </sheetData>
      <sheetData sheetId="22530">
        <row r="9">
          <cell r="A9" t="str">
            <v>A</v>
          </cell>
        </row>
      </sheetData>
      <sheetData sheetId="22531">
        <row r="9">
          <cell r="A9" t="str">
            <v>A</v>
          </cell>
        </row>
      </sheetData>
      <sheetData sheetId="22532">
        <row r="9">
          <cell r="A9" t="str">
            <v>A</v>
          </cell>
        </row>
      </sheetData>
      <sheetData sheetId="22533">
        <row r="9">
          <cell r="A9" t="str">
            <v>A</v>
          </cell>
        </row>
      </sheetData>
      <sheetData sheetId="22534">
        <row r="9">
          <cell r="A9" t="str">
            <v>A</v>
          </cell>
        </row>
      </sheetData>
      <sheetData sheetId="22535">
        <row r="9">
          <cell r="A9" t="str">
            <v>A</v>
          </cell>
        </row>
      </sheetData>
      <sheetData sheetId="22536">
        <row r="9">
          <cell r="A9" t="str">
            <v>A</v>
          </cell>
        </row>
      </sheetData>
      <sheetData sheetId="22537">
        <row r="9">
          <cell r="A9" t="str">
            <v>A</v>
          </cell>
        </row>
      </sheetData>
      <sheetData sheetId="22538">
        <row r="9">
          <cell r="A9" t="str">
            <v>A</v>
          </cell>
        </row>
      </sheetData>
      <sheetData sheetId="22539">
        <row r="9">
          <cell r="A9" t="str">
            <v>A</v>
          </cell>
        </row>
      </sheetData>
      <sheetData sheetId="22540">
        <row r="9">
          <cell r="A9" t="str">
            <v>A</v>
          </cell>
        </row>
      </sheetData>
      <sheetData sheetId="22541">
        <row r="9">
          <cell r="A9" t="str">
            <v>A</v>
          </cell>
        </row>
      </sheetData>
      <sheetData sheetId="22542">
        <row r="9">
          <cell r="A9" t="str">
            <v>A</v>
          </cell>
        </row>
      </sheetData>
      <sheetData sheetId="22543">
        <row r="9">
          <cell r="A9" t="str">
            <v>A</v>
          </cell>
        </row>
      </sheetData>
      <sheetData sheetId="22544">
        <row r="9">
          <cell r="A9" t="str">
            <v>A</v>
          </cell>
        </row>
      </sheetData>
      <sheetData sheetId="22545">
        <row r="9">
          <cell r="A9" t="str">
            <v>A</v>
          </cell>
        </row>
      </sheetData>
      <sheetData sheetId="22546">
        <row r="9">
          <cell r="A9" t="str">
            <v>A</v>
          </cell>
        </row>
      </sheetData>
      <sheetData sheetId="22547">
        <row r="9">
          <cell r="A9" t="str">
            <v>A</v>
          </cell>
        </row>
      </sheetData>
      <sheetData sheetId="22548">
        <row r="9">
          <cell r="A9" t="str">
            <v>A</v>
          </cell>
        </row>
      </sheetData>
      <sheetData sheetId="22549">
        <row r="9">
          <cell r="A9" t="str">
            <v>A</v>
          </cell>
        </row>
      </sheetData>
      <sheetData sheetId="22550">
        <row r="9">
          <cell r="A9" t="str">
            <v>A</v>
          </cell>
        </row>
      </sheetData>
      <sheetData sheetId="22551">
        <row r="9">
          <cell r="A9" t="str">
            <v>A</v>
          </cell>
        </row>
      </sheetData>
      <sheetData sheetId="22552">
        <row r="9">
          <cell r="A9" t="str">
            <v>A</v>
          </cell>
        </row>
      </sheetData>
      <sheetData sheetId="22553">
        <row r="9">
          <cell r="A9" t="str">
            <v>A</v>
          </cell>
        </row>
      </sheetData>
      <sheetData sheetId="22554">
        <row r="9">
          <cell r="A9" t="str">
            <v>A</v>
          </cell>
        </row>
      </sheetData>
      <sheetData sheetId="22555">
        <row r="9">
          <cell r="A9" t="str">
            <v>A</v>
          </cell>
        </row>
      </sheetData>
      <sheetData sheetId="22556">
        <row r="9">
          <cell r="A9" t="str">
            <v>A</v>
          </cell>
        </row>
      </sheetData>
      <sheetData sheetId="22557">
        <row r="9">
          <cell r="A9" t="str">
            <v>A</v>
          </cell>
        </row>
      </sheetData>
      <sheetData sheetId="22558">
        <row r="9">
          <cell r="A9" t="str">
            <v>A</v>
          </cell>
        </row>
      </sheetData>
      <sheetData sheetId="22559">
        <row r="9">
          <cell r="A9" t="str">
            <v>A</v>
          </cell>
        </row>
      </sheetData>
      <sheetData sheetId="22560">
        <row r="9">
          <cell r="A9" t="str">
            <v>A</v>
          </cell>
        </row>
      </sheetData>
      <sheetData sheetId="22561">
        <row r="9">
          <cell r="A9" t="str">
            <v>A</v>
          </cell>
        </row>
      </sheetData>
      <sheetData sheetId="22562">
        <row r="9">
          <cell r="A9" t="str">
            <v>A</v>
          </cell>
        </row>
      </sheetData>
      <sheetData sheetId="22563">
        <row r="9">
          <cell r="A9" t="str">
            <v>A</v>
          </cell>
        </row>
      </sheetData>
      <sheetData sheetId="22564">
        <row r="9">
          <cell r="A9" t="str">
            <v>A</v>
          </cell>
        </row>
      </sheetData>
      <sheetData sheetId="22565">
        <row r="9">
          <cell r="A9" t="str">
            <v>A</v>
          </cell>
        </row>
      </sheetData>
      <sheetData sheetId="22566">
        <row r="9">
          <cell r="A9" t="str">
            <v>A</v>
          </cell>
        </row>
      </sheetData>
      <sheetData sheetId="22567">
        <row r="9">
          <cell r="A9" t="str">
            <v>A</v>
          </cell>
        </row>
      </sheetData>
      <sheetData sheetId="22568">
        <row r="9">
          <cell r="A9" t="str">
            <v>A</v>
          </cell>
        </row>
      </sheetData>
      <sheetData sheetId="22569">
        <row r="9">
          <cell r="A9" t="str">
            <v>A</v>
          </cell>
        </row>
      </sheetData>
      <sheetData sheetId="22570">
        <row r="9">
          <cell r="A9" t="str">
            <v>A</v>
          </cell>
        </row>
      </sheetData>
      <sheetData sheetId="22571">
        <row r="9">
          <cell r="A9" t="str">
            <v>A</v>
          </cell>
        </row>
      </sheetData>
      <sheetData sheetId="22572">
        <row r="9">
          <cell r="A9" t="str">
            <v>A</v>
          </cell>
        </row>
      </sheetData>
      <sheetData sheetId="22573">
        <row r="9">
          <cell r="A9" t="str">
            <v>A</v>
          </cell>
        </row>
      </sheetData>
      <sheetData sheetId="22574">
        <row r="9">
          <cell r="A9" t="str">
            <v>A</v>
          </cell>
        </row>
      </sheetData>
      <sheetData sheetId="22575">
        <row r="9">
          <cell r="A9" t="str">
            <v>A</v>
          </cell>
        </row>
      </sheetData>
      <sheetData sheetId="22576">
        <row r="9">
          <cell r="A9" t="str">
            <v>A</v>
          </cell>
        </row>
      </sheetData>
      <sheetData sheetId="22577">
        <row r="9">
          <cell r="A9" t="str">
            <v>A</v>
          </cell>
        </row>
      </sheetData>
      <sheetData sheetId="22578">
        <row r="9">
          <cell r="A9" t="str">
            <v>A</v>
          </cell>
        </row>
      </sheetData>
      <sheetData sheetId="22579">
        <row r="9">
          <cell r="A9" t="str">
            <v>A</v>
          </cell>
        </row>
      </sheetData>
      <sheetData sheetId="22580">
        <row r="9">
          <cell r="A9" t="str">
            <v>A</v>
          </cell>
        </row>
      </sheetData>
      <sheetData sheetId="22581">
        <row r="9">
          <cell r="A9" t="str">
            <v>A</v>
          </cell>
        </row>
      </sheetData>
      <sheetData sheetId="22582">
        <row r="9">
          <cell r="A9" t="str">
            <v>A</v>
          </cell>
        </row>
      </sheetData>
      <sheetData sheetId="22583">
        <row r="9">
          <cell r="A9" t="str">
            <v>A</v>
          </cell>
        </row>
      </sheetData>
      <sheetData sheetId="22584">
        <row r="9">
          <cell r="A9" t="str">
            <v>A</v>
          </cell>
        </row>
      </sheetData>
      <sheetData sheetId="22585">
        <row r="9">
          <cell r="A9" t="str">
            <v>A</v>
          </cell>
        </row>
      </sheetData>
      <sheetData sheetId="22586">
        <row r="9">
          <cell r="A9" t="str">
            <v>A</v>
          </cell>
        </row>
      </sheetData>
      <sheetData sheetId="22587">
        <row r="9">
          <cell r="A9" t="str">
            <v>A</v>
          </cell>
        </row>
      </sheetData>
      <sheetData sheetId="22588">
        <row r="9">
          <cell r="A9" t="str">
            <v>A</v>
          </cell>
        </row>
      </sheetData>
      <sheetData sheetId="22589">
        <row r="9">
          <cell r="A9" t="str">
            <v>A</v>
          </cell>
        </row>
      </sheetData>
      <sheetData sheetId="22590">
        <row r="9">
          <cell r="A9" t="str">
            <v>A</v>
          </cell>
        </row>
      </sheetData>
      <sheetData sheetId="22591">
        <row r="9">
          <cell r="A9" t="str">
            <v>A</v>
          </cell>
        </row>
      </sheetData>
      <sheetData sheetId="22592">
        <row r="9">
          <cell r="A9" t="str">
            <v>A</v>
          </cell>
        </row>
      </sheetData>
      <sheetData sheetId="22593">
        <row r="9">
          <cell r="A9" t="str">
            <v>A</v>
          </cell>
        </row>
      </sheetData>
      <sheetData sheetId="22594">
        <row r="9">
          <cell r="A9" t="str">
            <v>A</v>
          </cell>
        </row>
      </sheetData>
      <sheetData sheetId="22595">
        <row r="9">
          <cell r="A9" t="str">
            <v>A</v>
          </cell>
        </row>
      </sheetData>
      <sheetData sheetId="22596">
        <row r="9">
          <cell r="A9" t="str">
            <v>A</v>
          </cell>
        </row>
      </sheetData>
      <sheetData sheetId="22597">
        <row r="9">
          <cell r="A9" t="str">
            <v>A</v>
          </cell>
        </row>
      </sheetData>
      <sheetData sheetId="22598">
        <row r="9">
          <cell r="A9" t="str">
            <v>A</v>
          </cell>
        </row>
      </sheetData>
      <sheetData sheetId="22599">
        <row r="9">
          <cell r="A9" t="str">
            <v>A</v>
          </cell>
        </row>
      </sheetData>
      <sheetData sheetId="22600">
        <row r="9">
          <cell r="A9" t="str">
            <v>A</v>
          </cell>
        </row>
      </sheetData>
      <sheetData sheetId="22601">
        <row r="9">
          <cell r="A9" t="str">
            <v>A</v>
          </cell>
        </row>
      </sheetData>
      <sheetData sheetId="22602">
        <row r="9">
          <cell r="A9" t="str">
            <v>A</v>
          </cell>
        </row>
      </sheetData>
      <sheetData sheetId="22603">
        <row r="9">
          <cell r="A9" t="str">
            <v>A</v>
          </cell>
        </row>
      </sheetData>
      <sheetData sheetId="22604">
        <row r="9">
          <cell r="A9" t="str">
            <v>A</v>
          </cell>
        </row>
      </sheetData>
      <sheetData sheetId="22605">
        <row r="9">
          <cell r="A9" t="str">
            <v>A</v>
          </cell>
        </row>
      </sheetData>
      <sheetData sheetId="22606">
        <row r="9">
          <cell r="A9" t="str">
            <v>A</v>
          </cell>
        </row>
      </sheetData>
      <sheetData sheetId="22607">
        <row r="9">
          <cell r="A9" t="str">
            <v>A</v>
          </cell>
        </row>
      </sheetData>
      <sheetData sheetId="22608">
        <row r="9">
          <cell r="A9" t="str">
            <v>A</v>
          </cell>
        </row>
      </sheetData>
      <sheetData sheetId="22609">
        <row r="9">
          <cell r="A9" t="str">
            <v>A</v>
          </cell>
        </row>
      </sheetData>
      <sheetData sheetId="22610">
        <row r="9">
          <cell r="A9" t="str">
            <v>A</v>
          </cell>
        </row>
      </sheetData>
      <sheetData sheetId="22611">
        <row r="9">
          <cell r="A9" t="str">
            <v>A</v>
          </cell>
        </row>
      </sheetData>
      <sheetData sheetId="22612">
        <row r="9">
          <cell r="A9" t="str">
            <v>A</v>
          </cell>
        </row>
      </sheetData>
      <sheetData sheetId="22613">
        <row r="9">
          <cell r="A9" t="str">
            <v>A</v>
          </cell>
        </row>
      </sheetData>
      <sheetData sheetId="22614">
        <row r="9">
          <cell r="A9" t="str">
            <v>A</v>
          </cell>
        </row>
      </sheetData>
      <sheetData sheetId="22615">
        <row r="9">
          <cell r="A9" t="str">
            <v>A</v>
          </cell>
        </row>
      </sheetData>
      <sheetData sheetId="22616">
        <row r="9">
          <cell r="A9" t="str">
            <v>A</v>
          </cell>
        </row>
      </sheetData>
      <sheetData sheetId="22617">
        <row r="9">
          <cell r="A9" t="str">
            <v>A</v>
          </cell>
        </row>
      </sheetData>
      <sheetData sheetId="22618">
        <row r="9">
          <cell r="A9" t="str">
            <v>A</v>
          </cell>
        </row>
      </sheetData>
      <sheetData sheetId="22619">
        <row r="9">
          <cell r="A9" t="str">
            <v>A</v>
          </cell>
        </row>
      </sheetData>
      <sheetData sheetId="22620">
        <row r="9">
          <cell r="A9" t="str">
            <v>A</v>
          </cell>
        </row>
      </sheetData>
      <sheetData sheetId="22621">
        <row r="9">
          <cell r="A9" t="str">
            <v>A</v>
          </cell>
        </row>
      </sheetData>
      <sheetData sheetId="22622">
        <row r="9">
          <cell r="A9" t="str">
            <v>A</v>
          </cell>
        </row>
      </sheetData>
      <sheetData sheetId="22623">
        <row r="9">
          <cell r="A9" t="str">
            <v>A</v>
          </cell>
        </row>
      </sheetData>
      <sheetData sheetId="22624">
        <row r="9">
          <cell r="A9" t="str">
            <v>A</v>
          </cell>
        </row>
      </sheetData>
      <sheetData sheetId="22625">
        <row r="9">
          <cell r="A9" t="str">
            <v>A</v>
          </cell>
        </row>
      </sheetData>
      <sheetData sheetId="22626">
        <row r="9">
          <cell r="A9" t="str">
            <v>A</v>
          </cell>
        </row>
      </sheetData>
      <sheetData sheetId="22627">
        <row r="9">
          <cell r="A9" t="str">
            <v>A</v>
          </cell>
        </row>
      </sheetData>
      <sheetData sheetId="22628">
        <row r="9">
          <cell r="A9" t="str">
            <v>A</v>
          </cell>
        </row>
      </sheetData>
      <sheetData sheetId="22629">
        <row r="9">
          <cell r="A9" t="str">
            <v>A</v>
          </cell>
        </row>
      </sheetData>
      <sheetData sheetId="22630">
        <row r="9">
          <cell r="A9" t="str">
            <v>A</v>
          </cell>
        </row>
      </sheetData>
      <sheetData sheetId="22631">
        <row r="9">
          <cell r="A9" t="str">
            <v>A</v>
          </cell>
        </row>
      </sheetData>
      <sheetData sheetId="22632">
        <row r="9">
          <cell r="A9" t="str">
            <v>A</v>
          </cell>
        </row>
      </sheetData>
      <sheetData sheetId="22633">
        <row r="9">
          <cell r="A9" t="str">
            <v>A</v>
          </cell>
        </row>
      </sheetData>
      <sheetData sheetId="22634">
        <row r="9">
          <cell r="A9" t="str">
            <v>A</v>
          </cell>
        </row>
      </sheetData>
      <sheetData sheetId="22635">
        <row r="9">
          <cell r="A9" t="str">
            <v>A</v>
          </cell>
        </row>
      </sheetData>
      <sheetData sheetId="22636">
        <row r="9">
          <cell r="A9" t="str">
            <v>A</v>
          </cell>
        </row>
      </sheetData>
      <sheetData sheetId="22637">
        <row r="9">
          <cell r="A9" t="str">
            <v>A</v>
          </cell>
        </row>
      </sheetData>
      <sheetData sheetId="22638">
        <row r="9">
          <cell r="A9" t="str">
            <v>A</v>
          </cell>
        </row>
      </sheetData>
      <sheetData sheetId="22639">
        <row r="9">
          <cell r="A9" t="str">
            <v>A</v>
          </cell>
        </row>
      </sheetData>
      <sheetData sheetId="22640">
        <row r="9">
          <cell r="A9" t="str">
            <v>A</v>
          </cell>
        </row>
      </sheetData>
      <sheetData sheetId="22641">
        <row r="9">
          <cell r="A9" t="str">
            <v>A</v>
          </cell>
        </row>
      </sheetData>
      <sheetData sheetId="22642">
        <row r="9">
          <cell r="A9" t="str">
            <v>A</v>
          </cell>
        </row>
      </sheetData>
      <sheetData sheetId="22643">
        <row r="9">
          <cell r="A9" t="str">
            <v>A</v>
          </cell>
        </row>
      </sheetData>
      <sheetData sheetId="22644">
        <row r="9">
          <cell r="A9" t="str">
            <v>A</v>
          </cell>
        </row>
      </sheetData>
      <sheetData sheetId="22645">
        <row r="9">
          <cell r="A9" t="str">
            <v>A</v>
          </cell>
        </row>
      </sheetData>
      <sheetData sheetId="22646">
        <row r="9">
          <cell r="A9" t="str">
            <v>A</v>
          </cell>
        </row>
      </sheetData>
      <sheetData sheetId="22647">
        <row r="9">
          <cell r="A9" t="str">
            <v>A</v>
          </cell>
        </row>
      </sheetData>
      <sheetData sheetId="22648">
        <row r="9">
          <cell r="A9" t="str">
            <v>A</v>
          </cell>
        </row>
      </sheetData>
      <sheetData sheetId="22649">
        <row r="9">
          <cell r="A9" t="str">
            <v>A</v>
          </cell>
        </row>
      </sheetData>
      <sheetData sheetId="22650">
        <row r="9">
          <cell r="A9" t="str">
            <v>A</v>
          </cell>
        </row>
      </sheetData>
      <sheetData sheetId="22651">
        <row r="9">
          <cell r="A9" t="str">
            <v>A</v>
          </cell>
        </row>
      </sheetData>
      <sheetData sheetId="22652">
        <row r="9">
          <cell r="A9" t="str">
            <v>A</v>
          </cell>
        </row>
      </sheetData>
      <sheetData sheetId="22653">
        <row r="9">
          <cell r="A9" t="str">
            <v>A</v>
          </cell>
        </row>
      </sheetData>
      <sheetData sheetId="22654">
        <row r="9">
          <cell r="A9" t="str">
            <v>A</v>
          </cell>
        </row>
      </sheetData>
      <sheetData sheetId="22655">
        <row r="9">
          <cell r="A9" t="str">
            <v>A</v>
          </cell>
        </row>
      </sheetData>
      <sheetData sheetId="22656">
        <row r="9">
          <cell r="A9" t="str">
            <v>A</v>
          </cell>
        </row>
      </sheetData>
      <sheetData sheetId="22657">
        <row r="9">
          <cell r="A9" t="str">
            <v>A</v>
          </cell>
        </row>
      </sheetData>
      <sheetData sheetId="22658">
        <row r="9">
          <cell r="A9" t="str">
            <v>A</v>
          </cell>
        </row>
      </sheetData>
      <sheetData sheetId="22659">
        <row r="9">
          <cell r="A9" t="str">
            <v>A</v>
          </cell>
        </row>
      </sheetData>
      <sheetData sheetId="22660">
        <row r="9">
          <cell r="A9" t="str">
            <v>A</v>
          </cell>
        </row>
      </sheetData>
      <sheetData sheetId="22661">
        <row r="9">
          <cell r="A9" t="str">
            <v>A</v>
          </cell>
        </row>
      </sheetData>
      <sheetData sheetId="22662">
        <row r="9">
          <cell r="A9" t="str">
            <v>A</v>
          </cell>
        </row>
      </sheetData>
      <sheetData sheetId="22663">
        <row r="9">
          <cell r="A9" t="str">
            <v>A</v>
          </cell>
        </row>
      </sheetData>
      <sheetData sheetId="22664">
        <row r="9">
          <cell r="A9" t="str">
            <v>A</v>
          </cell>
        </row>
      </sheetData>
      <sheetData sheetId="22665">
        <row r="9">
          <cell r="A9" t="str">
            <v>A</v>
          </cell>
        </row>
      </sheetData>
      <sheetData sheetId="22666">
        <row r="9">
          <cell r="A9" t="str">
            <v>A</v>
          </cell>
        </row>
      </sheetData>
      <sheetData sheetId="22667">
        <row r="9">
          <cell r="A9" t="str">
            <v>A</v>
          </cell>
        </row>
      </sheetData>
      <sheetData sheetId="22668">
        <row r="9">
          <cell r="A9" t="str">
            <v>A</v>
          </cell>
        </row>
      </sheetData>
      <sheetData sheetId="22669">
        <row r="9">
          <cell r="A9" t="str">
            <v>A</v>
          </cell>
        </row>
      </sheetData>
      <sheetData sheetId="22670">
        <row r="9">
          <cell r="A9" t="str">
            <v>A</v>
          </cell>
        </row>
      </sheetData>
      <sheetData sheetId="22671">
        <row r="9">
          <cell r="A9" t="str">
            <v>A</v>
          </cell>
        </row>
      </sheetData>
      <sheetData sheetId="22672">
        <row r="9">
          <cell r="A9" t="str">
            <v>A</v>
          </cell>
        </row>
      </sheetData>
      <sheetData sheetId="22673">
        <row r="9">
          <cell r="A9" t="str">
            <v>A</v>
          </cell>
        </row>
      </sheetData>
      <sheetData sheetId="22674">
        <row r="9">
          <cell r="A9" t="str">
            <v>A</v>
          </cell>
        </row>
      </sheetData>
      <sheetData sheetId="22675">
        <row r="9">
          <cell r="A9" t="str">
            <v>A</v>
          </cell>
        </row>
      </sheetData>
      <sheetData sheetId="22676">
        <row r="9">
          <cell r="A9" t="str">
            <v>A</v>
          </cell>
        </row>
      </sheetData>
      <sheetData sheetId="22677">
        <row r="9">
          <cell r="A9" t="str">
            <v>A</v>
          </cell>
        </row>
      </sheetData>
      <sheetData sheetId="22678">
        <row r="9">
          <cell r="A9" t="str">
            <v>A</v>
          </cell>
        </row>
      </sheetData>
      <sheetData sheetId="22679">
        <row r="9">
          <cell r="A9" t="str">
            <v>A</v>
          </cell>
        </row>
      </sheetData>
      <sheetData sheetId="22680">
        <row r="9">
          <cell r="A9" t="str">
            <v>A</v>
          </cell>
        </row>
      </sheetData>
      <sheetData sheetId="22681">
        <row r="9">
          <cell r="A9" t="str">
            <v>A</v>
          </cell>
        </row>
      </sheetData>
      <sheetData sheetId="22682">
        <row r="9">
          <cell r="A9" t="str">
            <v>A</v>
          </cell>
        </row>
      </sheetData>
      <sheetData sheetId="22683">
        <row r="9">
          <cell r="A9" t="str">
            <v>A</v>
          </cell>
        </row>
      </sheetData>
      <sheetData sheetId="22684">
        <row r="9">
          <cell r="A9" t="str">
            <v>A</v>
          </cell>
        </row>
      </sheetData>
      <sheetData sheetId="22685">
        <row r="9">
          <cell r="A9" t="str">
            <v>A</v>
          </cell>
        </row>
      </sheetData>
      <sheetData sheetId="22686">
        <row r="9">
          <cell r="A9" t="str">
            <v>A</v>
          </cell>
        </row>
      </sheetData>
      <sheetData sheetId="22687">
        <row r="9">
          <cell r="A9" t="str">
            <v>A</v>
          </cell>
        </row>
      </sheetData>
      <sheetData sheetId="22688">
        <row r="9">
          <cell r="A9" t="str">
            <v>A</v>
          </cell>
        </row>
      </sheetData>
      <sheetData sheetId="22689">
        <row r="9">
          <cell r="A9" t="str">
            <v>A</v>
          </cell>
        </row>
      </sheetData>
      <sheetData sheetId="22690">
        <row r="9">
          <cell r="A9" t="str">
            <v>A</v>
          </cell>
        </row>
      </sheetData>
      <sheetData sheetId="22691">
        <row r="9">
          <cell r="A9" t="str">
            <v>A</v>
          </cell>
        </row>
      </sheetData>
      <sheetData sheetId="22692">
        <row r="9">
          <cell r="A9" t="str">
            <v>A</v>
          </cell>
        </row>
      </sheetData>
      <sheetData sheetId="22693">
        <row r="9">
          <cell r="A9" t="str">
            <v>A</v>
          </cell>
        </row>
      </sheetData>
      <sheetData sheetId="22694">
        <row r="9">
          <cell r="A9" t="str">
            <v>A</v>
          </cell>
        </row>
      </sheetData>
      <sheetData sheetId="22695">
        <row r="9">
          <cell r="A9" t="str">
            <v>A</v>
          </cell>
        </row>
      </sheetData>
      <sheetData sheetId="22696">
        <row r="9">
          <cell r="A9" t="str">
            <v>A</v>
          </cell>
        </row>
      </sheetData>
      <sheetData sheetId="22697">
        <row r="9">
          <cell r="A9" t="str">
            <v>A</v>
          </cell>
        </row>
      </sheetData>
      <sheetData sheetId="22698">
        <row r="9">
          <cell r="A9" t="str">
            <v>A</v>
          </cell>
        </row>
      </sheetData>
      <sheetData sheetId="22699">
        <row r="9">
          <cell r="A9" t="str">
            <v>A</v>
          </cell>
        </row>
      </sheetData>
      <sheetData sheetId="22700">
        <row r="9">
          <cell r="A9" t="str">
            <v>A</v>
          </cell>
        </row>
      </sheetData>
      <sheetData sheetId="22701">
        <row r="9">
          <cell r="A9" t="str">
            <v>A</v>
          </cell>
        </row>
      </sheetData>
      <sheetData sheetId="22702">
        <row r="9">
          <cell r="A9" t="str">
            <v>A</v>
          </cell>
        </row>
      </sheetData>
      <sheetData sheetId="22703">
        <row r="9">
          <cell r="A9" t="str">
            <v>A</v>
          </cell>
        </row>
      </sheetData>
      <sheetData sheetId="22704">
        <row r="9">
          <cell r="A9" t="str">
            <v>A</v>
          </cell>
        </row>
      </sheetData>
      <sheetData sheetId="22705">
        <row r="9">
          <cell r="A9" t="str">
            <v>A</v>
          </cell>
        </row>
      </sheetData>
      <sheetData sheetId="22706">
        <row r="9">
          <cell r="A9" t="str">
            <v>A</v>
          </cell>
        </row>
      </sheetData>
      <sheetData sheetId="22707">
        <row r="9">
          <cell r="A9" t="str">
            <v>A</v>
          </cell>
        </row>
      </sheetData>
      <sheetData sheetId="22708">
        <row r="9">
          <cell r="A9" t="str">
            <v>A</v>
          </cell>
        </row>
      </sheetData>
      <sheetData sheetId="22709">
        <row r="9">
          <cell r="A9" t="str">
            <v>A</v>
          </cell>
        </row>
      </sheetData>
      <sheetData sheetId="22710">
        <row r="9">
          <cell r="A9" t="str">
            <v>A</v>
          </cell>
        </row>
      </sheetData>
      <sheetData sheetId="22711">
        <row r="9">
          <cell r="A9" t="str">
            <v>A</v>
          </cell>
        </row>
      </sheetData>
      <sheetData sheetId="22712">
        <row r="9">
          <cell r="A9" t="str">
            <v>A</v>
          </cell>
        </row>
      </sheetData>
      <sheetData sheetId="22713">
        <row r="9">
          <cell r="A9" t="str">
            <v>A</v>
          </cell>
        </row>
      </sheetData>
      <sheetData sheetId="22714">
        <row r="9">
          <cell r="A9" t="str">
            <v>A</v>
          </cell>
        </row>
      </sheetData>
      <sheetData sheetId="22715">
        <row r="9">
          <cell r="A9" t="str">
            <v>A</v>
          </cell>
        </row>
      </sheetData>
      <sheetData sheetId="22716">
        <row r="9">
          <cell r="A9" t="str">
            <v>A</v>
          </cell>
        </row>
      </sheetData>
      <sheetData sheetId="22717">
        <row r="9">
          <cell r="A9" t="str">
            <v>A</v>
          </cell>
        </row>
      </sheetData>
      <sheetData sheetId="22718">
        <row r="9">
          <cell r="A9" t="str">
            <v>A</v>
          </cell>
        </row>
      </sheetData>
      <sheetData sheetId="22719">
        <row r="9">
          <cell r="A9" t="str">
            <v>A</v>
          </cell>
        </row>
      </sheetData>
      <sheetData sheetId="22720">
        <row r="9">
          <cell r="A9" t="str">
            <v>A</v>
          </cell>
        </row>
      </sheetData>
      <sheetData sheetId="22721">
        <row r="9">
          <cell r="A9" t="str">
            <v>A</v>
          </cell>
        </row>
      </sheetData>
      <sheetData sheetId="22722">
        <row r="9">
          <cell r="A9" t="str">
            <v>A</v>
          </cell>
        </row>
      </sheetData>
      <sheetData sheetId="22723">
        <row r="9">
          <cell r="A9" t="str">
            <v>A</v>
          </cell>
        </row>
      </sheetData>
      <sheetData sheetId="22724">
        <row r="9">
          <cell r="A9" t="str">
            <v>A</v>
          </cell>
        </row>
      </sheetData>
      <sheetData sheetId="22725">
        <row r="9">
          <cell r="A9" t="str">
            <v>A</v>
          </cell>
        </row>
      </sheetData>
      <sheetData sheetId="22726">
        <row r="9">
          <cell r="A9" t="str">
            <v>A</v>
          </cell>
        </row>
      </sheetData>
      <sheetData sheetId="22727">
        <row r="9">
          <cell r="A9" t="str">
            <v>A</v>
          </cell>
        </row>
      </sheetData>
      <sheetData sheetId="22728">
        <row r="9">
          <cell r="A9" t="str">
            <v>A</v>
          </cell>
        </row>
      </sheetData>
      <sheetData sheetId="22729">
        <row r="9">
          <cell r="A9" t="str">
            <v>A</v>
          </cell>
        </row>
      </sheetData>
      <sheetData sheetId="22730">
        <row r="9">
          <cell r="A9" t="str">
            <v>A</v>
          </cell>
        </row>
      </sheetData>
      <sheetData sheetId="22731">
        <row r="9">
          <cell r="A9" t="str">
            <v>A</v>
          </cell>
        </row>
      </sheetData>
      <sheetData sheetId="22732">
        <row r="9">
          <cell r="A9" t="str">
            <v>A</v>
          </cell>
        </row>
      </sheetData>
      <sheetData sheetId="22733">
        <row r="9">
          <cell r="A9" t="str">
            <v>A</v>
          </cell>
        </row>
      </sheetData>
      <sheetData sheetId="22734">
        <row r="9">
          <cell r="A9" t="str">
            <v>A</v>
          </cell>
        </row>
      </sheetData>
      <sheetData sheetId="22735">
        <row r="9">
          <cell r="A9" t="str">
            <v>A</v>
          </cell>
        </row>
      </sheetData>
      <sheetData sheetId="22736">
        <row r="9">
          <cell r="A9" t="str">
            <v>A</v>
          </cell>
        </row>
      </sheetData>
      <sheetData sheetId="22737">
        <row r="9">
          <cell r="A9" t="str">
            <v>A</v>
          </cell>
        </row>
      </sheetData>
      <sheetData sheetId="22738">
        <row r="9">
          <cell r="A9" t="str">
            <v>A</v>
          </cell>
        </row>
      </sheetData>
      <sheetData sheetId="22739">
        <row r="9">
          <cell r="A9" t="str">
            <v>A</v>
          </cell>
        </row>
      </sheetData>
      <sheetData sheetId="22740">
        <row r="9">
          <cell r="A9" t="str">
            <v>A</v>
          </cell>
        </row>
      </sheetData>
      <sheetData sheetId="22741">
        <row r="9">
          <cell r="A9" t="str">
            <v>A</v>
          </cell>
        </row>
      </sheetData>
      <sheetData sheetId="22742">
        <row r="9">
          <cell r="A9" t="str">
            <v>A</v>
          </cell>
        </row>
      </sheetData>
      <sheetData sheetId="22743">
        <row r="9">
          <cell r="A9" t="str">
            <v>A</v>
          </cell>
        </row>
      </sheetData>
      <sheetData sheetId="22744">
        <row r="9">
          <cell r="A9" t="str">
            <v>A</v>
          </cell>
        </row>
      </sheetData>
      <sheetData sheetId="22745">
        <row r="9">
          <cell r="A9" t="str">
            <v>A</v>
          </cell>
        </row>
      </sheetData>
      <sheetData sheetId="22746">
        <row r="9">
          <cell r="A9" t="str">
            <v>A</v>
          </cell>
        </row>
      </sheetData>
      <sheetData sheetId="22747">
        <row r="9">
          <cell r="A9" t="str">
            <v>A</v>
          </cell>
        </row>
      </sheetData>
      <sheetData sheetId="22748">
        <row r="9">
          <cell r="A9" t="str">
            <v>A</v>
          </cell>
        </row>
      </sheetData>
      <sheetData sheetId="22749">
        <row r="9">
          <cell r="A9" t="str">
            <v>A</v>
          </cell>
        </row>
      </sheetData>
      <sheetData sheetId="22750">
        <row r="9">
          <cell r="A9" t="str">
            <v>A</v>
          </cell>
        </row>
      </sheetData>
      <sheetData sheetId="22751">
        <row r="9">
          <cell r="A9" t="str">
            <v>A</v>
          </cell>
        </row>
      </sheetData>
      <sheetData sheetId="22752">
        <row r="9">
          <cell r="A9" t="str">
            <v>A</v>
          </cell>
        </row>
      </sheetData>
      <sheetData sheetId="22753">
        <row r="9">
          <cell r="A9" t="str">
            <v>A</v>
          </cell>
        </row>
      </sheetData>
      <sheetData sheetId="22754">
        <row r="9">
          <cell r="A9" t="str">
            <v>A</v>
          </cell>
        </row>
      </sheetData>
      <sheetData sheetId="22755">
        <row r="9">
          <cell r="A9" t="str">
            <v>A</v>
          </cell>
        </row>
      </sheetData>
      <sheetData sheetId="22756">
        <row r="9">
          <cell r="A9" t="str">
            <v>A</v>
          </cell>
        </row>
      </sheetData>
      <sheetData sheetId="22757">
        <row r="9">
          <cell r="A9" t="str">
            <v>A</v>
          </cell>
        </row>
      </sheetData>
      <sheetData sheetId="22758">
        <row r="9">
          <cell r="A9" t="str">
            <v>A</v>
          </cell>
        </row>
      </sheetData>
      <sheetData sheetId="22759">
        <row r="9">
          <cell r="A9" t="str">
            <v>A</v>
          </cell>
        </row>
      </sheetData>
      <sheetData sheetId="22760">
        <row r="9">
          <cell r="A9" t="str">
            <v>A</v>
          </cell>
        </row>
      </sheetData>
      <sheetData sheetId="22761">
        <row r="9">
          <cell r="A9" t="str">
            <v>A</v>
          </cell>
        </row>
      </sheetData>
      <sheetData sheetId="22762">
        <row r="9">
          <cell r="A9" t="str">
            <v>A</v>
          </cell>
        </row>
      </sheetData>
      <sheetData sheetId="22763">
        <row r="9">
          <cell r="A9" t="str">
            <v>A</v>
          </cell>
        </row>
      </sheetData>
      <sheetData sheetId="22764">
        <row r="9">
          <cell r="A9" t="str">
            <v>A</v>
          </cell>
        </row>
      </sheetData>
      <sheetData sheetId="22765">
        <row r="9">
          <cell r="A9" t="str">
            <v>A</v>
          </cell>
        </row>
      </sheetData>
      <sheetData sheetId="22766">
        <row r="9">
          <cell r="A9" t="str">
            <v>A</v>
          </cell>
        </row>
      </sheetData>
      <sheetData sheetId="22767">
        <row r="9">
          <cell r="A9" t="str">
            <v>A</v>
          </cell>
        </row>
      </sheetData>
      <sheetData sheetId="22768">
        <row r="9">
          <cell r="A9" t="str">
            <v>A</v>
          </cell>
        </row>
      </sheetData>
      <sheetData sheetId="22769">
        <row r="9">
          <cell r="A9" t="str">
            <v>A</v>
          </cell>
        </row>
      </sheetData>
      <sheetData sheetId="22770">
        <row r="9">
          <cell r="A9" t="str">
            <v>A</v>
          </cell>
        </row>
      </sheetData>
      <sheetData sheetId="22771">
        <row r="9">
          <cell r="A9" t="str">
            <v>A</v>
          </cell>
        </row>
      </sheetData>
      <sheetData sheetId="22772">
        <row r="9">
          <cell r="A9" t="str">
            <v>A</v>
          </cell>
        </row>
      </sheetData>
      <sheetData sheetId="22773">
        <row r="9">
          <cell r="A9" t="str">
            <v>A</v>
          </cell>
        </row>
      </sheetData>
      <sheetData sheetId="22774">
        <row r="9">
          <cell r="A9" t="str">
            <v>A</v>
          </cell>
        </row>
      </sheetData>
      <sheetData sheetId="22775">
        <row r="9">
          <cell r="A9" t="str">
            <v>A</v>
          </cell>
        </row>
      </sheetData>
      <sheetData sheetId="22776">
        <row r="9">
          <cell r="A9" t="str">
            <v>A</v>
          </cell>
        </row>
      </sheetData>
      <sheetData sheetId="22777">
        <row r="9">
          <cell r="A9" t="str">
            <v>A</v>
          </cell>
        </row>
      </sheetData>
      <sheetData sheetId="22778">
        <row r="9">
          <cell r="A9" t="str">
            <v>A</v>
          </cell>
        </row>
      </sheetData>
      <sheetData sheetId="22779">
        <row r="9">
          <cell r="A9" t="str">
            <v>A</v>
          </cell>
        </row>
      </sheetData>
      <sheetData sheetId="22780">
        <row r="9">
          <cell r="A9" t="str">
            <v>A</v>
          </cell>
        </row>
      </sheetData>
      <sheetData sheetId="22781">
        <row r="9">
          <cell r="A9" t="str">
            <v>A</v>
          </cell>
        </row>
      </sheetData>
      <sheetData sheetId="22782">
        <row r="9">
          <cell r="A9" t="str">
            <v>A</v>
          </cell>
        </row>
      </sheetData>
      <sheetData sheetId="22783">
        <row r="9">
          <cell r="A9" t="str">
            <v>A</v>
          </cell>
        </row>
      </sheetData>
      <sheetData sheetId="22784">
        <row r="9">
          <cell r="A9" t="str">
            <v>A</v>
          </cell>
        </row>
      </sheetData>
      <sheetData sheetId="22785">
        <row r="9">
          <cell r="A9" t="str">
            <v>A</v>
          </cell>
        </row>
      </sheetData>
      <sheetData sheetId="22786">
        <row r="9">
          <cell r="A9" t="str">
            <v>A</v>
          </cell>
        </row>
      </sheetData>
      <sheetData sheetId="22787">
        <row r="9">
          <cell r="A9" t="str">
            <v>A</v>
          </cell>
        </row>
      </sheetData>
      <sheetData sheetId="22788">
        <row r="9">
          <cell r="A9" t="str">
            <v>A</v>
          </cell>
        </row>
      </sheetData>
      <sheetData sheetId="22789">
        <row r="9">
          <cell r="A9" t="str">
            <v>A</v>
          </cell>
        </row>
      </sheetData>
      <sheetData sheetId="22790">
        <row r="9">
          <cell r="A9" t="str">
            <v>A</v>
          </cell>
        </row>
      </sheetData>
      <sheetData sheetId="22791">
        <row r="9">
          <cell r="A9" t="str">
            <v>A</v>
          </cell>
        </row>
      </sheetData>
      <sheetData sheetId="22792">
        <row r="9">
          <cell r="A9" t="str">
            <v>A</v>
          </cell>
        </row>
      </sheetData>
      <sheetData sheetId="22793">
        <row r="9">
          <cell r="A9" t="str">
            <v>A</v>
          </cell>
        </row>
      </sheetData>
      <sheetData sheetId="22794">
        <row r="9">
          <cell r="A9" t="str">
            <v>A</v>
          </cell>
        </row>
      </sheetData>
      <sheetData sheetId="22795">
        <row r="9">
          <cell r="A9" t="str">
            <v>A</v>
          </cell>
        </row>
      </sheetData>
      <sheetData sheetId="22796">
        <row r="9">
          <cell r="A9" t="str">
            <v>A</v>
          </cell>
        </row>
      </sheetData>
      <sheetData sheetId="22797">
        <row r="9">
          <cell r="A9" t="str">
            <v>A</v>
          </cell>
        </row>
      </sheetData>
      <sheetData sheetId="22798">
        <row r="9">
          <cell r="A9" t="str">
            <v>A</v>
          </cell>
        </row>
      </sheetData>
      <sheetData sheetId="22799">
        <row r="9">
          <cell r="A9" t="str">
            <v>A</v>
          </cell>
        </row>
      </sheetData>
      <sheetData sheetId="22800">
        <row r="9">
          <cell r="A9" t="str">
            <v>A</v>
          </cell>
        </row>
      </sheetData>
      <sheetData sheetId="22801">
        <row r="9">
          <cell r="A9" t="str">
            <v>A</v>
          </cell>
        </row>
      </sheetData>
      <sheetData sheetId="22802">
        <row r="9">
          <cell r="A9" t="str">
            <v>A</v>
          </cell>
        </row>
      </sheetData>
      <sheetData sheetId="22803">
        <row r="9">
          <cell r="A9" t="str">
            <v>A</v>
          </cell>
        </row>
      </sheetData>
      <sheetData sheetId="22804">
        <row r="9">
          <cell r="A9" t="str">
            <v>A</v>
          </cell>
        </row>
      </sheetData>
      <sheetData sheetId="22805">
        <row r="9">
          <cell r="A9" t="str">
            <v>A</v>
          </cell>
        </row>
      </sheetData>
      <sheetData sheetId="22806">
        <row r="9">
          <cell r="A9" t="str">
            <v>A</v>
          </cell>
        </row>
      </sheetData>
      <sheetData sheetId="22807">
        <row r="9">
          <cell r="A9" t="str">
            <v>A</v>
          </cell>
        </row>
      </sheetData>
      <sheetData sheetId="22808">
        <row r="9">
          <cell r="A9" t="str">
            <v>A</v>
          </cell>
        </row>
      </sheetData>
      <sheetData sheetId="22809">
        <row r="9">
          <cell r="A9" t="str">
            <v>A</v>
          </cell>
        </row>
      </sheetData>
      <sheetData sheetId="22810">
        <row r="9">
          <cell r="A9" t="str">
            <v>A</v>
          </cell>
        </row>
      </sheetData>
      <sheetData sheetId="22811">
        <row r="9">
          <cell r="A9" t="str">
            <v>A</v>
          </cell>
        </row>
      </sheetData>
      <sheetData sheetId="22812">
        <row r="9">
          <cell r="A9" t="str">
            <v>A</v>
          </cell>
        </row>
      </sheetData>
      <sheetData sheetId="22813">
        <row r="9">
          <cell r="A9" t="str">
            <v>A</v>
          </cell>
        </row>
      </sheetData>
      <sheetData sheetId="22814">
        <row r="9">
          <cell r="A9" t="str">
            <v>A</v>
          </cell>
        </row>
      </sheetData>
      <sheetData sheetId="22815">
        <row r="9">
          <cell r="A9" t="str">
            <v>A</v>
          </cell>
        </row>
      </sheetData>
      <sheetData sheetId="22816">
        <row r="9">
          <cell r="A9" t="str">
            <v>A</v>
          </cell>
        </row>
      </sheetData>
      <sheetData sheetId="22817">
        <row r="9">
          <cell r="A9" t="str">
            <v>A</v>
          </cell>
        </row>
      </sheetData>
      <sheetData sheetId="22818">
        <row r="9">
          <cell r="A9" t="str">
            <v>A</v>
          </cell>
        </row>
      </sheetData>
      <sheetData sheetId="22819">
        <row r="9">
          <cell r="A9" t="str">
            <v>A</v>
          </cell>
        </row>
      </sheetData>
      <sheetData sheetId="22820">
        <row r="9">
          <cell r="A9" t="str">
            <v>A</v>
          </cell>
        </row>
      </sheetData>
      <sheetData sheetId="22821">
        <row r="9">
          <cell r="A9" t="str">
            <v>A</v>
          </cell>
        </row>
      </sheetData>
      <sheetData sheetId="22822">
        <row r="9">
          <cell r="A9" t="str">
            <v>A</v>
          </cell>
        </row>
      </sheetData>
      <sheetData sheetId="22823">
        <row r="9">
          <cell r="A9" t="str">
            <v>A</v>
          </cell>
        </row>
      </sheetData>
      <sheetData sheetId="22824">
        <row r="9">
          <cell r="A9" t="str">
            <v>A</v>
          </cell>
        </row>
      </sheetData>
      <sheetData sheetId="22825">
        <row r="9">
          <cell r="A9" t="str">
            <v>A</v>
          </cell>
        </row>
      </sheetData>
      <sheetData sheetId="22826">
        <row r="9">
          <cell r="A9" t="str">
            <v>A</v>
          </cell>
        </row>
      </sheetData>
      <sheetData sheetId="22827">
        <row r="9">
          <cell r="A9" t="str">
            <v>A</v>
          </cell>
        </row>
      </sheetData>
      <sheetData sheetId="22828">
        <row r="9">
          <cell r="A9" t="str">
            <v>A</v>
          </cell>
        </row>
      </sheetData>
      <sheetData sheetId="22829">
        <row r="9">
          <cell r="A9" t="str">
            <v>A</v>
          </cell>
        </row>
      </sheetData>
      <sheetData sheetId="22830">
        <row r="9">
          <cell r="A9" t="str">
            <v>A</v>
          </cell>
        </row>
      </sheetData>
      <sheetData sheetId="22831">
        <row r="9">
          <cell r="A9" t="str">
            <v>A</v>
          </cell>
        </row>
      </sheetData>
      <sheetData sheetId="22832">
        <row r="9">
          <cell r="A9" t="str">
            <v>A</v>
          </cell>
        </row>
      </sheetData>
      <sheetData sheetId="22833">
        <row r="9">
          <cell r="A9" t="str">
            <v>A</v>
          </cell>
        </row>
      </sheetData>
      <sheetData sheetId="22834">
        <row r="9">
          <cell r="A9" t="str">
            <v>A</v>
          </cell>
        </row>
      </sheetData>
      <sheetData sheetId="22835">
        <row r="9">
          <cell r="A9" t="str">
            <v>A</v>
          </cell>
        </row>
      </sheetData>
      <sheetData sheetId="22836">
        <row r="9">
          <cell r="A9" t="str">
            <v>A</v>
          </cell>
        </row>
      </sheetData>
      <sheetData sheetId="22837">
        <row r="9">
          <cell r="A9" t="str">
            <v>A</v>
          </cell>
        </row>
      </sheetData>
      <sheetData sheetId="22838">
        <row r="9">
          <cell r="A9" t="str">
            <v>A</v>
          </cell>
        </row>
      </sheetData>
      <sheetData sheetId="22839">
        <row r="9">
          <cell r="A9" t="str">
            <v>A</v>
          </cell>
        </row>
      </sheetData>
      <sheetData sheetId="22840">
        <row r="9">
          <cell r="A9" t="str">
            <v>A</v>
          </cell>
        </row>
      </sheetData>
      <sheetData sheetId="22841">
        <row r="9">
          <cell r="A9" t="str">
            <v>A</v>
          </cell>
        </row>
      </sheetData>
      <sheetData sheetId="22842">
        <row r="9">
          <cell r="A9" t="str">
            <v>A</v>
          </cell>
        </row>
      </sheetData>
      <sheetData sheetId="22843">
        <row r="9">
          <cell r="A9" t="str">
            <v>A</v>
          </cell>
        </row>
      </sheetData>
      <sheetData sheetId="22844">
        <row r="9">
          <cell r="A9" t="str">
            <v>A</v>
          </cell>
        </row>
      </sheetData>
      <sheetData sheetId="22845">
        <row r="9">
          <cell r="A9" t="str">
            <v>A</v>
          </cell>
        </row>
      </sheetData>
      <sheetData sheetId="22846">
        <row r="9">
          <cell r="A9" t="str">
            <v>A</v>
          </cell>
        </row>
      </sheetData>
      <sheetData sheetId="22847">
        <row r="9">
          <cell r="A9" t="str">
            <v>A</v>
          </cell>
        </row>
      </sheetData>
      <sheetData sheetId="22848">
        <row r="9">
          <cell r="A9" t="str">
            <v>A</v>
          </cell>
        </row>
      </sheetData>
      <sheetData sheetId="22849">
        <row r="9">
          <cell r="A9" t="str">
            <v>A</v>
          </cell>
        </row>
      </sheetData>
      <sheetData sheetId="22850">
        <row r="9">
          <cell r="A9" t="str">
            <v>A</v>
          </cell>
        </row>
      </sheetData>
      <sheetData sheetId="22851">
        <row r="9">
          <cell r="A9" t="str">
            <v>A</v>
          </cell>
        </row>
      </sheetData>
      <sheetData sheetId="22852">
        <row r="9">
          <cell r="A9" t="str">
            <v>A</v>
          </cell>
        </row>
      </sheetData>
      <sheetData sheetId="22853">
        <row r="9">
          <cell r="A9" t="str">
            <v>A</v>
          </cell>
        </row>
      </sheetData>
      <sheetData sheetId="22854">
        <row r="9">
          <cell r="A9" t="str">
            <v>A</v>
          </cell>
        </row>
      </sheetData>
      <sheetData sheetId="22855">
        <row r="9">
          <cell r="A9" t="str">
            <v>A</v>
          </cell>
        </row>
      </sheetData>
      <sheetData sheetId="22856">
        <row r="9">
          <cell r="A9" t="str">
            <v>A</v>
          </cell>
        </row>
      </sheetData>
      <sheetData sheetId="22857">
        <row r="9">
          <cell r="A9" t="str">
            <v>A</v>
          </cell>
        </row>
      </sheetData>
      <sheetData sheetId="22858">
        <row r="9">
          <cell r="A9" t="str">
            <v>A</v>
          </cell>
        </row>
      </sheetData>
      <sheetData sheetId="22859">
        <row r="9">
          <cell r="A9" t="str">
            <v>A</v>
          </cell>
        </row>
      </sheetData>
      <sheetData sheetId="22860">
        <row r="9">
          <cell r="A9" t="str">
            <v>A</v>
          </cell>
        </row>
      </sheetData>
      <sheetData sheetId="22861">
        <row r="9">
          <cell r="A9" t="str">
            <v>A</v>
          </cell>
        </row>
      </sheetData>
      <sheetData sheetId="22862">
        <row r="9">
          <cell r="A9" t="str">
            <v>A</v>
          </cell>
        </row>
      </sheetData>
      <sheetData sheetId="22863">
        <row r="9">
          <cell r="A9" t="str">
            <v>A</v>
          </cell>
        </row>
      </sheetData>
      <sheetData sheetId="22864">
        <row r="9">
          <cell r="A9" t="str">
            <v>A</v>
          </cell>
        </row>
      </sheetData>
      <sheetData sheetId="22865">
        <row r="9">
          <cell r="A9" t="str">
            <v>A</v>
          </cell>
        </row>
      </sheetData>
      <sheetData sheetId="22866">
        <row r="9">
          <cell r="A9" t="str">
            <v>A</v>
          </cell>
        </row>
      </sheetData>
      <sheetData sheetId="22867">
        <row r="9">
          <cell r="A9" t="str">
            <v>A</v>
          </cell>
        </row>
      </sheetData>
      <sheetData sheetId="22868">
        <row r="9">
          <cell r="A9" t="str">
            <v>A</v>
          </cell>
        </row>
      </sheetData>
      <sheetData sheetId="22869">
        <row r="9">
          <cell r="A9" t="str">
            <v>A</v>
          </cell>
        </row>
      </sheetData>
      <sheetData sheetId="22870">
        <row r="9">
          <cell r="A9" t="str">
            <v>A</v>
          </cell>
        </row>
      </sheetData>
      <sheetData sheetId="22871">
        <row r="9">
          <cell r="A9" t="str">
            <v>A</v>
          </cell>
        </row>
      </sheetData>
      <sheetData sheetId="22872">
        <row r="9">
          <cell r="A9" t="str">
            <v>A</v>
          </cell>
        </row>
      </sheetData>
      <sheetData sheetId="22873">
        <row r="9">
          <cell r="A9" t="str">
            <v>A</v>
          </cell>
        </row>
      </sheetData>
      <sheetData sheetId="22874">
        <row r="9">
          <cell r="A9" t="str">
            <v>A</v>
          </cell>
        </row>
      </sheetData>
      <sheetData sheetId="22875">
        <row r="9">
          <cell r="A9" t="str">
            <v>A</v>
          </cell>
        </row>
      </sheetData>
      <sheetData sheetId="22876">
        <row r="9">
          <cell r="A9" t="str">
            <v>A</v>
          </cell>
        </row>
      </sheetData>
      <sheetData sheetId="22877">
        <row r="9">
          <cell r="A9" t="str">
            <v>A</v>
          </cell>
        </row>
      </sheetData>
      <sheetData sheetId="22878">
        <row r="9">
          <cell r="A9" t="str">
            <v>A</v>
          </cell>
        </row>
      </sheetData>
      <sheetData sheetId="22879">
        <row r="9">
          <cell r="A9" t="str">
            <v>A</v>
          </cell>
        </row>
      </sheetData>
      <sheetData sheetId="22880">
        <row r="9">
          <cell r="A9" t="str">
            <v>A</v>
          </cell>
        </row>
      </sheetData>
      <sheetData sheetId="22881">
        <row r="9">
          <cell r="A9" t="str">
            <v>A</v>
          </cell>
        </row>
      </sheetData>
      <sheetData sheetId="22882">
        <row r="9">
          <cell r="A9" t="str">
            <v>A</v>
          </cell>
        </row>
      </sheetData>
      <sheetData sheetId="22883">
        <row r="9">
          <cell r="A9" t="str">
            <v>A</v>
          </cell>
        </row>
      </sheetData>
      <sheetData sheetId="22884">
        <row r="9">
          <cell r="A9" t="str">
            <v>A</v>
          </cell>
        </row>
      </sheetData>
      <sheetData sheetId="22885">
        <row r="9">
          <cell r="A9" t="str">
            <v>A</v>
          </cell>
        </row>
      </sheetData>
      <sheetData sheetId="22886">
        <row r="9">
          <cell r="A9" t="str">
            <v>A</v>
          </cell>
        </row>
      </sheetData>
      <sheetData sheetId="22887">
        <row r="9">
          <cell r="A9" t="str">
            <v>A</v>
          </cell>
        </row>
      </sheetData>
      <sheetData sheetId="22888">
        <row r="9">
          <cell r="A9" t="str">
            <v>A</v>
          </cell>
        </row>
      </sheetData>
      <sheetData sheetId="22889">
        <row r="9">
          <cell r="A9" t="str">
            <v>A</v>
          </cell>
        </row>
      </sheetData>
      <sheetData sheetId="22890">
        <row r="9">
          <cell r="A9" t="str">
            <v>A</v>
          </cell>
        </row>
      </sheetData>
      <sheetData sheetId="22891">
        <row r="9">
          <cell r="A9" t="str">
            <v>A</v>
          </cell>
        </row>
      </sheetData>
      <sheetData sheetId="22892">
        <row r="9">
          <cell r="A9" t="str">
            <v>A</v>
          </cell>
        </row>
      </sheetData>
      <sheetData sheetId="22893">
        <row r="9">
          <cell r="A9" t="str">
            <v>A</v>
          </cell>
        </row>
      </sheetData>
      <sheetData sheetId="22894">
        <row r="9">
          <cell r="A9" t="str">
            <v>A</v>
          </cell>
        </row>
      </sheetData>
      <sheetData sheetId="22895">
        <row r="9">
          <cell r="A9" t="str">
            <v>A</v>
          </cell>
        </row>
      </sheetData>
      <sheetData sheetId="22896">
        <row r="9">
          <cell r="A9" t="str">
            <v>A</v>
          </cell>
        </row>
      </sheetData>
      <sheetData sheetId="22897">
        <row r="9">
          <cell r="A9" t="str">
            <v>A</v>
          </cell>
        </row>
      </sheetData>
      <sheetData sheetId="22898">
        <row r="9">
          <cell r="A9" t="str">
            <v>A</v>
          </cell>
        </row>
      </sheetData>
      <sheetData sheetId="22899">
        <row r="9">
          <cell r="A9" t="str">
            <v>A</v>
          </cell>
        </row>
      </sheetData>
      <sheetData sheetId="22900">
        <row r="9">
          <cell r="A9" t="str">
            <v>A</v>
          </cell>
        </row>
      </sheetData>
      <sheetData sheetId="22901">
        <row r="9">
          <cell r="A9" t="str">
            <v>A</v>
          </cell>
        </row>
      </sheetData>
      <sheetData sheetId="22902">
        <row r="9">
          <cell r="A9" t="str">
            <v>A</v>
          </cell>
        </row>
      </sheetData>
      <sheetData sheetId="22903">
        <row r="9">
          <cell r="A9" t="str">
            <v>A</v>
          </cell>
        </row>
      </sheetData>
      <sheetData sheetId="22904">
        <row r="9">
          <cell r="A9" t="str">
            <v>A</v>
          </cell>
        </row>
      </sheetData>
      <sheetData sheetId="22905">
        <row r="9">
          <cell r="A9" t="str">
            <v>A</v>
          </cell>
        </row>
      </sheetData>
      <sheetData sheetId="22906">
        <row r="9">
          <cell r="A9" t="str">
            <v>A</v>
          </cell>
        </row>
      </sheetData>
      <sheetData sheetId="22907">
        <row r="9">
          <cell r="A9" t="str">
            <v>A</v>
          </cell>
        </row>
      </sheetData>
      <sheetData sheetId="22908">
        <row r="9">
          <cell r="A9" t="str">
            <v>A</v>
          </cell>
        </row>
      </sheetData>
      <sheetData sheetId="22909">
        <row r="9">
          <cell r="A9" t="str">
            <v>A</v>
          </cell>
        </row>
      </sheetData>
      <sheetData sheetId="22910">
        <row r="9">
          <cell r="A9" t="str">
            <v>A</v>
          </cell>
        </row>
      </sheetData>
      <sheetData sheetId="22911">
        <row r="9">
          <cell r="A9" t="str">
            <v>A</v>
          </cell>
        </row>
      </sheetData>
      <sheetData sheetId="22912">
        <row r="9">
          <cell r="A9" t="str">
            <v>A</v>
          </cell>
        </row>
      </sheetData>
      <sheetData sheetId="22913">
        <row r="9">
          <cell r="A9" t="str">
            <v>A</v>
          </cell>
        </row>
      </sheetData>
      <sheetData sheetId="22914">
        <row r="9">
          <cell r="A9" t="str">
            <v>A</v>
          </cell>
        </row>
      </sheetData>
      <sheetData sheetId="22915">
        <row r="9">
          <cell r="A9" t="str">
            <v>A</v>
          </cell>
        </row>
      </sheetData>
      <sheetData sheetId="22916">
        <row r="9">
          <cell r="A9" t="str">
            <v>A</v>
          </cell>
        </row>
      </sheetData>
      <sheetData sheetId="22917">
        <row r="9">
          <cell r="A9" t="str">
            <v>A</v>
          </cell>
        </row>
      </sheetData>
      <sheetData sheetId="22918">
        <row r="9">
          <cell r="A9" t="str">
            <v>A</v>
          </cell>
        </row>
      </sheetData>
      <sheetData sheetId="22919">
        <row r="9">
          <cell r="A9" t="str">
            <v>A</v>
          </cell>
        </row>
      </sheetData>
      <sheetData sheetId="22920">
        <row r="9">
          <cell r="A9" t="str">
            <v>A</v>
          </cell>
        </row>
      </sheetData>
      <sheetData sheetId="22921">
        <row r="9">
          <cell r="A9" t="str">
            <v>A</v>
          </cell>
        </row>
      </sheetData>
      <sheetData sheetId="22922">
        <row r="9">
          <cell r="A9" t="str">
            <v>A</v>
          </cell>
        </row>
      </sheetData>
      <sheetData sheetId="22923">
        <row r="9">
          <cell r="A9" t="str">
            <v>A</v>
          </cell>
        </row>
      </sheetData>
      <sheetData sheetId="22924">
        <row r="9">
          <cell r="A9" t="str">
            <v>A</v>
          </cell>
        </row>
      </sheetData>
      <sheetData sheetId="22925">
        <row r="9">
          <cell r="A9" t="str">
            <v>A</v>
          </cell>
        </row>
      </sheetData>
      <sheetData sheetId="22926">
        <row r="9">
          <cell r="A9" t="str">
            <v>A</v>
          </cell>
        </row>
      </sheetData>
      <sheetData sheetId="22927">
        <row r="9">
          <cell r="A9" t="str">
            <v>A</v>
          </cell>
        </row>
      </sheetData>
      <sheetData sheetId="22928">
        <row r="9">
          <cell r="A9" t="str">
            <v>A</v>
          </cell>
        </row>
      </sheetData>
      <sheetData sheetId="22929">
        <row r="9">
          <cell r="A9" t="str">
            <v>A</v>
          </cell>
        </row>
      </sheetData>
      <sheetData sheetId="22930">
        <row r="9">
          <cell r="A9" t="str">
            <v>A</v>
          </cell>
        </row>
      </sheetData>
      <sheetData sheetId="22931">
        <row r="9">
          <cell r="A9" t="str">
            <v>A</v>
          </cell>
        </row>
      </sheetData>
      <sheetData sheetId="22932">
        <row r="9">
          <cell r="A9" t="str">
            <v>A</v>
          </cell>
        </row>
      </sheetData>
      <sheetData sheetId="22933">
        <row r="9">
          <cell r="A9" t="str">
            <v>A</v>
          </cell>
        </row>
      </sheetData>
      <sheetData sheetId="22934">
        <row r="9">
          <cell r="A9" t="str">
            <v>A</v>
          </cell>
        </row>
      </sheetData>
      <sheetData sheetId="22935">
        <row r="9">
          <cell r="A9" t="str">
            <v>A</v>
          </cell>
        </row>
      </sheetData>
      <sheetData sheetId="22936">
        <row r="9">
          <cell r="A9" t="str">
            <v>A</v>
          </cell>
        </row>
      </sheetData>
      <sheetData sheetId="22937">
        <row r="9">
          <cell r="A9" t="str">
            <v>A</v>
          </cell>
        </row>
      </sheetData>
      <sheetData sheetId="22938">
        <row r="9">
          <cell r="A9" t="str">
            <v>A</v>
          </cell>
        </row>
      </sheetData>
      <sheetData sheetId="22939">
        <row r="9">
          <cell r="A9" t="str">
            <v>A</v>
          </cell>
        </row>
      </sheetData>
      <sheetData sheetId="22940">
        <row r="9">
          <cell r="A9" t="str">
            <v>A</v>
          </cell>
        </row>
      </sheetData>
      <sheetData sheetId="22941">
        <row r="9">
          <cell r="A9" t="str">
            <v>A</v>
          </cell>
        </row>
      </sheetData>
      <sheetData sheetId="22942">
        <row r="9">
          <cell r="A9" t="str">
            <v>A</v>
          </cell>
        </row>
      </sheetData>
      <sheetData sheetId="22943">
        <row r="9">
          <cell r="A9" t="str">
            <v>A</v>
          </cell>
        </row>
      </sheetData>
      <sheetData sheetId="22944">
        <row r="9">
          <cell r="A9" t="str">
            <v>A</v>
          </cell>
        </row>
      </sheetData>
      <sheetData sheetId="22945">
        <row r="9">
          <cell r="A9" t="str">
            <v>A</v>
          </cell>
        </row>
      </sheetData>
      <sheetData sheetId="22946">
        <row r="9">
          <cell r="A9" t="str">
            <v>A</v>
          </cell>
        </row>
      </sheetData>
      <sheetData sheetId="22947">
        <row r="9">
          <cell r="A9" t="str">
            <v>A</v>
          </cell>
        </row>
      </sheetData>
      <sheetData sheetId="22948">
        <row r="9">
          <cell r="A9" t="str">
            <v>A</v>
          </cell>
        </row>
      </sheetData>
      <sheetData sheetId="22949">
        <row r="9">
          <cell r="A9" t="str">
            <v>A</v>
          </cell>
        </row>
      </sheetData>
      <sheetData sheetId="22950">
        <row r="9">
          <cell r="A9" t="str">
            <v>A</v>
          </cell>
        </row>
      </sheetData>
      <sheetData sheetId="22951">
        <row r="9">
          <cell r="A9" t="str">
            <v>A</v>
          </cell>
        </row>
      </sheetData>
      <sheetData sheetId="22952">
        <row r="9">
          <cell r="A9" t="str">
            <v>A</v>
          </cell>
        </row>
      </sheetData>
      <sheetData sheetId="22953">
        <row r="9">
          <cell r="A9" t="str">
            <v>A</v>
          </cell>
        </row>
      </sheetData>
      <sheetData sheetId="22954">
        <row r="9">
          <cell r="A9" t="str">
            <v>A</v>
          </cell>
        </row>
      </sheetData>
      <sheetData sheetId="22955">
        <row r="9">
          <cell r="A9" t="str">
            <v>A</v>
          </cell>
        </row>
      </sheetData>
      <sheetData sheetId="22956">
        <row r="9">
          <cell r="A9" t="str">
            <v>A</v>
          </cell>
        </row>
      </sheetData>
      <sheetData sheetId="22957">
        <row r="9">
          <cell r="A9" t="str">
            <v>A</v>
          </cell>
        </row>
      </sheetData>
      <sheetData sheetId="22958">
        <row r="9">
          <cell r="A9" t="str">
            <v>A</v>
          </cell>
        </row>
      </sheetData>
      <sheetData sheetId="22959">
        <row r="9">
          <cell r="A9" t="str">
            <v>A</v>
          </cell>
        </row>
      </sheetData>
      <sheetData sheetId="22960">
        <row r="9">
          <cell r="A9" t="str">
            <v>A</v>
          </cell>
        </row>
      </sheetData>
      <sheetData sheetId="22961">
        <row r="9">
          <cell r="A9" t="str">
            <v>A</v>
          </cell>
        </row>
      </sheetData>
      <sheetData sheetId="22962">
        <row r="9">
          <cell r="A9" t="str">
            <v>A</v>
          </cell>
        </row>
      </sheetData>
      <sheetData sheetId="22963">
        <row r="9">
          <cell r="A9" t="str">
            <v>A</v>
          </cell>
        </row>
      </sheetData>
      <sheetData sheetId="22964">
        <row r="9">
          <cell r="A9" t="str">
            <v>A</v>
          </cell>
        </row>
      </sheetData>
      <sheetData sheetId="22965">
        <row r="9">
          <cell r="A9" t="str">
            <v>A</v>
          </cell>
        </row>
      </sheetData>
      <sheetData sheetId="22966">
        <row r="9">
          <cell r="A9" t="str">
            <v>A</v>
          </cell>
        </row>
      </sheetData>
      <sheetData sheetId="22967">
        <row r="9">
          <cell r="A9" t="str">
            <v>A</v>
          </cell>
        </row>
      </sheetData>
      <sheetData sheetId="22968">
        <row r="9">
          <cell r="A9" t="str">
            <v>A</v>
          </cell>
        </row>
      </sheetData>
      <sheetData sheetId="22969">
        <row r="9">
          <cell r="A9" t="str">
            <v>A</v>
          </cell>
        </row>
      </sheetData>
      <sheetData sheetId="22970">
        <row r="9">
          <cell r="A9" t="str">
            <v>A</v>
          </cell>
        </row>
      </sheetData>
      <sheetData sheetId="22971">
        <row r="9">
          <cell r="A9" t="str">
            <v>A</v>
          </cell>
        </row>
      </sheetData>
      <sheetData sheetId="22972">
        <row r="9">
          <cell r="A9" t="str">
            <v>A</v>
          </cell>
        </row>
      </sheetData>
      <sheetData sheetId="22973">
        <row r="9">
          <cell r="A9" t="str">
            <v>A</v>
          </cell>
        </row>
      </sheetData>
      <sheetData sheetId="22974">
        <row r="9">
          <cell r="A9" t="str">
            <v>A</v>
          </cell>
        </row>
      </sheetData>
      <sheetData sheetId="22975">
        <row r="9">
          <cell r="A9" t="str">
            <v>A</v>
          </cell>
        </row>
      </sheetData>
      <sheetData sheetId="22976">
        <row r="9">
          <cell r="A9" t="str">
            <v>A</v>
          </cell>
        </row>
      </sheetData>
      <sheetData sheetId="22977">
        <row r="9">
          <cell r="A9" t="str">
            <v>A</v>
          </cell>
        </row>
      </sheetData>
      <sheetData sheetId="22978">
        <row r="9">
          <cell r="A9" t="str">
            <v>A</v>
          </cell>
        </row>
      </sheetData>
      <sheetData sheetId="22979">
        <row r="9">
          <cell r="A9" t="str">
            <v>A</v>
          </cell>
        </row>
      </sheetData>
      <sheetData sheetId="22980">
        <row r="9">
          <cell r="A9" t="str">
            <v>A</v>
          </cell>
        </row>
      </sheetData>
      <sheetData sheetId="22981">
        <row r="9">
          <cell r="A9" t="str">
            <v>A</v>
          </cell>
        </row>
      </sheetData>
      <sheetData sheetId="22982">
        <row r="9">
          <cell r="A9" t="str">
            <v>A</v>
          </cell>
        </row>
      </sheetData>
      <sheetData sheetId="22983">
        <row r="9">
          <cell r="A9" t="str">
            <v>A</v>
          </cell>
        </row>
      </sheetData>
      <sheetData sheetId="22984">
        <row r="9">
          <cell r="A9" t="str">
            <v>A</v>
          </cell>
        </row>
      </sheetData>
      <sheetData sheetId="22985">
        <row r="9">
          <cell r="A9" t="str">
            <v>A</v>
          </cell>
        </row>
      </sheetData>
      <sheetData sheetId="22986">
        <row r="9">
          <cell r="A9" t="str">
            <v>A</v>
          </cell>
        </row>
      </sheetData>
      <sheetData sheetId="22987">
        <row r="9">
          <cell r="A9" t="str">
            <v>A</v>
          </cell>
        </row>
      </sheetData>
      <sheetData sheetId="22988">
        <row r="9">
          <cell r="A9" t="str">
            <v>A</v>
          </cell>
        </row>
      </sheetData>
      <sheetData sheetId="22989">
        <row r="9">
          <cell r="A9" t="str">
            <v>A</v>
          </cell>
        </row>
      </sheetData>
      <sheetData sheetId="22990">
        <row r="9">
          <cell r="A9" t="str">
            <v>A</v>
          </cell>
        </row>
      </sheetData>
      <sheetData sheetId="22991">
        <row r="9">
          <cell r="A9" t="str">
            <v>A</v>
          </cell>
        </row>
      </sheetData>
      <sheetData sheetId="22992">
        <row r="9">
          <cell r="A9" t="str">
            <v>A</v>
          </cell>
        </row>
      </sheetData>
      <sheetData sheetId="22993">
        <row r="9">
          <cell r="A9" t="str">
            <v>A</v>
          </cell>
        </row>
      </sheetData>
      <sheetData sheetId="22994">
        <row r="9">
          <cell r="A9" t="str">
            <v>A</v>
          </cell>
        </row>
      </sheetData>
      <sheetData sheetId="22995">
        <row r="9">
          <cell r="A9" t="str">
            <v>A</v>
          </cell>
        </row>
      </sheetData>
      <sheetData sheetId="22996">
        <row r="9">
          <cell r="A9" t="str">
            <v>A</v>
          </cell>
        </row>
      </sheetData>
      <sheetData sheetId="22997">
        <row r="9">
          <cell r="A9" t="str">
            <v>A</v>
          </cell>
        </row>
      </sheetData>
      <sheetData sheetId="22998">
        <row r="9">
          <cell r="A9" t="str">
            <v>A</v>
          </cell>
        </row>
      </sheetData>
      <sheetData sheetId="22999">
        <row r="9">
          <cell r="A9" t="str">
            <v>A</v>
          </cell>
        </row>
      </sheetData>
      <sheetData sheetId="23000">
        <row r="9">
          <cell r="A9" t="str">
            <v>A</v>
          </cell>
        </row>
      </sheetData>
      <sheetData sheetId="23001">
        <row r="9">
          <cell r="A9" t="str">
            <v>A</v>
          </cell>
        </row>
      </sheetData>
      <sheetData sheetId="23002">
        <row r="9">
          <cell r="A9" t="str">
            <v>A</v>
          </cell>
        </row>
      </sheetData>
      <sheetData sheetId="23003">
        <row r="9">
          <cell r="A9" t="str">
            <v>A</v>
          </cell>
        </row>
      </sheetData>
      <sheetData sheetId="23004">
        <row r="9">
          <cell r="A9" t="str">
            <v>A</v>
          </cell>
        </row>
      </sheetData>
      <sheetData sheetId="23005">
        <row r="9">
          <cell r="A9" t="str">
            <v>A</v>
          </cell>
        </row>
      </sheetData>
      <sheetData sheetId="23006">
        <row r="9">
          <cell r="A9" t="str">
            <v>A</v>
          </cell>
        </row>
      </sheetData>
      <sheetData sheetId="23007">
        <row r="9">
          <cell r="A9" t="str">
            <v>A</v>
          </cell>
        </row>
      </sheetData>
      <sheetData sheetId="23008">
        <row r="9">
          <cell r="A9" t="str">
            <v>A</v>
          </cell>
        </row>
      </sheetData>
      <sheetData sheetId="23009">
        <row r="9">
          <cell r="A9" t="str">
            <v>A</v>
          </cell>
        </row>
      </sheetData>
      <sheetData sheetId="23010">
        <row r="9">
          <cell r="A9" t="str">
            <v>A</v>
          </cell>
        </row>
      </sheetData>
      <sheetData sheetId="23011">
        <row r="9">
          <cell r="A9" t="str">
            <v>A</v>
          </cell>
        </row>
      </sheetData>
      <sheetData sheetId="23012">
        <row r="9">
          <cell r="A9" t="str">
            <v>A</v>
          </cell>
        </row>
      </sheetData>
      <sheetData sheetId="23013">
        <row r="9">
          <cell r="A9" t="str">
            <v>A</v>
          </cell>
        </row>
      </sheetData>
      <sheetData sheetId="23014">
        <row r="9">
          <cell r="A9" t="str">
            <v>A</v>
          </cell>
        </row>
      </sheetData>
      <sheetData sheetId="23015">
        <row r="9">
          <cell r="A9" t="str">
            <v>A</v>
          </cell>
        </row>
      </sheetData>
      <sheetData sheetId="23016">
        <row r="9">
          <cell r="A9" t="str">
            <v>A</v>
          </cell>
        </row>
      </sheetData>
      <sheetData sheetId="23017">
        <row r="9">
          <cell r="A9" t="str">
            <v>A</v>
          </cell>
        </row>
      </sheetData>
      <sheetData sheetId="23018">
        <row r="9">
          <cell r="A9" t="str">
            <v>A</v>
          </cell>
        </row>
      </sheetData>
      <sheetData sheetId="23019">
        <row r="9">
          <cell r="A9" t="str">
            <v>A</v>
          </cell>
        </row>
      </sheetData>
      <sheetData sheetId="23020">
        <row r="9">
          <cell r="A9" t="str">
            <v>A</v>
          </cell>
        </row>
      </sheetData>
      <sheetData sheetId="23021">
        <row r="9">
          <cell r="A9" t="str">
            <v>A</v>
          </cell>
        </row>
      </sheetData>
      <sheetData sheetId="23022">
        <row r="9">
          <cell r="A9" t="str">
            <v>A</v>
          </cell>
        </row>
      </sheetData>
      <sheetData sheetId="23023">
        <row r="9">
          <cell r="A9" t="str">
            <v>A</v>
          </cell>
        </row>
      </sheetData>
      <sheetData sheetId="23024">
        <row r="9">
          <cell r="A9" t="str">
            <v>A</v>
          </cell>
        </row>
      </sheetData>
      <sheetData sheetId="23025" refreshError="1"/>
      <sheetData sheetId="23026" refreshError="1"/>
      <sheetData sheetId="23027" refreshError="1"/>
      <sheetData sheetId="23028" refreshError="1"/>
      <sheetData sheetId="23029" refreshError="1"/>
      <sheetData sheetId="23030" refreshError="1"/>
      <sheetData sheetId="23031">
        <row r="9">
          <cell r="A9" t="str">
            <v>A</v>
          </cell>
        </row>
      </sheetData>
      <sheetData sheetId="23032">
        <row r="9">
          <cell r="A9" t="str">
            <v>A</v>
          </cell>
        </row>
      </sheetData>
      <sheetData sheetId="23033">
        <row r="9">
          <cell r="A9" t="str">
            <v>A</v>
          </cell>
        </row>
      </sheetData>
      <sheetData sheetId="23034">
        <row r="9">
          <cell r="A9" t="str">
            <v>A</v>
          </cell>
        </row>
      </sheetData>
      <sheetData sheetId="23035">
        <row r="9">
          <cell r="A9" t="str">
            <v>A</v>
          </cell>
        </row>
      </sheetData>
      <sheetData sheetId="23036">
        <row r="9">
          <cell r="A9" t="str">
            <v>A</v>
          </cell>
        </row>
      </sheetData>
      <sheetData sheetId="23037">
        <row r="9">
          <cell r="A9" t="str">
            <v>A</v>
          </cell>
        </row>
      </sheetData>
      <sheetData sheetId="23038">
        <row r="9">
          <cell r="A9" t="str">
            <v>A</v>
          </cell>
        </row>
      </sheetData>
      <sheetData sheetId="23039">
        <row r="9">
          <cell r="A9" t="str">
            <v>A</v>
          </cell>
        </row>
      </sheetData>
      <sheetData sheetId="23040">
        <row r="9">
          <cell r="A9" t="str">
            <v>A</v>
          </cell>
        </row>
      </sheetData>
      <sheetData sheetId="23041">
        <row r="9">
          <cell r="A9" t="str">
            <v>A</v>
          </cell>
        </row>
      </sheetData>
      <sheetData sheetId="23042">
        <row r="9">
          <cell r="A9" t="str">
            <v>A</v>
          </cell>
        </row>
      </sheetData>
      <sheetData sheetId="23043" refreshError="1"/>
      <sheetData sheetId="23044"/>
      <sheetData sheetId="23045">
        <row r="9">
          <cell r="A9" t="str">
            <v>A</v>
          </cell>
        </row>
      </sheetData>
      <sheetData sheetId="23046">
        <row r="9">
          <cell r="A9" t="str">
            <v>A</v>
          </cell>
        </row>
      </sheetData>
      <sheetData sheetId="23047">
        <row r="9">
          <cell r="A9" t="str">
            <v>A</v>
          </cell>
        </row>
      </sheetData>
      <sheetData sheetId="23048">
        <row r="9">
          <cell r="A9" t="str">
            <v>A</v>
          </cell>
        </row>
      </sheetData>
      <sheetData sheetId="23049">
        <row r="9">
          <cell r="A9" t="str">
            <v>A</v>
          </cell>
        </row>
      </sheetData>
      <sheetData sheetId="23050">
        <row r="9">
          <cell r="A9" t="str">
            <v>A</v>
          </cell>
        </row>
      </sheetData>
      <sheetData sheetId="23051">
        <row r="9">
          <cell r="A9" t="str">
            <v>A</v>
          </cell>
        </row>
      </sheetData>
      <sheetData sheetId="23052">
        <row r="9">
          <cell r="A9" t="str">
            <v>A</v>
          </cell>
        </row>
      </sheetData>
      <sheetData sheetId="23053">
        <row r="9">
          <cell r="A9" t="str">
            <v>A</v>
          </cell>
        </row>
      </sheetData>
      <sheetData sheetId="23054">
        <row r="9">
          <cell r="A9" t="str">
            <v>A</v>
          </cell>
        </row>
      </sheetData>
      <sheetData sheetId="23055">
        <row r="9">
          <cell r="A9" t="str">
            <v>A</v>
          </cell>
        </row>
      </sheetData>
      <sheetData sheetId="23056">
        <row r="9">
          <cell r="A9" t="str">
            <v>A</v>
          </cell>
        </row>
      </sheetData>
      <sheetData sheetId="23057">
        <row r="9">
          <cell r="A9" t="str">
            <v>A</v>
          </cell>
        </row>
      </sheetData>
      <sheetData sheetId="23058">
        <row r="9">
          <cell r="A9" t="str">
            <v>A</v>
          </cell>
        </row>
      </sheetData>
      <sheetData sheetId="23059">
        <row r="9">
          <cell r="A9" t="str">
            <v>A</v>
          </cell>
        </row>
      </sheetData>
      <sheetData sheetId="23060">
        <row r="9">
          <cell r="A9" t="str">
            <v>A</v>
          </cell>
        </row>
      </sheetData>
      <sheetData sheetId="23061">
        <row r="9">
          <cell r="A9" t="str">
            <v>A</v>
          </cell>
        </row>
      </sheetData>
      <sheetData sheetId="23062">
        <row r="9">
          <cell r="A9" t="str">
            <v>A</v>
          </cell>
        </row>
      </sheetData>
      <sheetData sheetId="23063">
        <row r="9">
          <cell r="A9" t="str">
            <v>A</v>
          </cell>
        </row>
      </sheetData>
      <sheetData sheetId="23064">
        <row r="9">
          <cell r="A9" t="str">
            <v>A</v>
          </cell>
        </row>
      </sheetData>
      <sheetData sheetId="23065" refreshError="1"/>
      <sheetData sheetId="23066" refreshError="1"/>
      <sheetData sheetId="23067">
        <row r="9">
          <cell r="A9" t="str">
            <v>A</v>
          </cell>
        </row>
      </sheetData>
      <sheetData sheetId="23068">
        <row r="9">
          <cell r="A9" t="str">
            <v>A</v>
          </cell>
        </row>
      </sheetData>
      <sheetData sheetId="23069">
        <row r="9">
          <cell r="A9" t="str">
            <v>A</v>
          </cell>
        </row>
      </sheetData>
      <sheetData sheetId="23070">
        <row r="9">
          <cell r="A9" t="str">
            <v>A</v>
          </cell>
        </row>
      </sheetData>
      <sheetData sheetId="23071">
        <row r="9">
          <cell r="A9" t="str">
            <v>A</v>
          </cell>
        </row>
      </sheetData>
      <sheetData sheetId="23072">
        <row r="9">
          <cell r="A9" t="str">
            <v>A</v>
          </cell>
        </row>
      </sheetData>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ow r="9">
          <cell r="A9" t="str">
            <v>A</v>
          </cell>
        </row>
      </sheetData>
      <sheetData sheetId="23081" refreshError="1"/>
      <sheetData sheetId="23082">
        <row r="9">
          <cell r="A9" t="str">
            <v>A</v>
          </cell>
        </row>
      </sheetData>
      <sheetData sheetId="23083">
        <row r="9">
          <cell r="A9" t="str">
            <v>A</v>
          </cell>
        </row>
      </sheetData>
      <sheetData sheetId="23084">
        <row r="9">
          <cell r="A9" t="str">
            <v>A</v>
          </cell>
        </row>
      </sheetData>
      <sheetData sheetId="23085">
        <row r="9">
          <cell r="A9" t="str">
            <v>A</v>
          </cell>
        </row>
      </sheetData>
      <sheetData sheetId="23086">
        <row r="9">
          <cell r="A9" t="str">
            <v>A</v>
          </cell>
        </row>
      </sheetData>
      <sheetData sheetId="23087">
        <row r="9">
          <cell r="A9" t="str">
            <v>A</v>
          </cell>
        </row>
      </sheetData>
      <sheetData sheetId="23088">
        <row r="9">
          <cell r="A9" t="str">
            <v>A</v>
          </cell>
        </row>
      </sheetData>
      <sheetData sheetId="23089">
        <row r="9">
          <cell r="A9" t="str">
            <v>A</v>
          </cell>
        </row>
      </sheetData>
      <sheetData sheetId="23090">
        <row r="9">
          <cell r="A9" t="str">
            <v>A</v>
          </cell>
        </row>
      </sheetData>
      <sheetData sheetId="23091">
        <row r="9">
          <cell r="A9" t="str">
            <v>A</v>
          </cell>
        </row>
      </sheetData>
      <sheetData sheetId="23092">
        <row r="9">
          <cell r="A9" t="str">
            <v>A</v>
          </cell>
        </row>
      </sheetData>
      <sheetData sheetId="23093">
        <row r="9">
          <cell r="A9" t="str">
            <v>A</v>
          </cell>
        </row>
      </sheetData>
      <sheetData sheetId="23094">
        <row r="9">
          <cell r="A9" t="str">
            <v>A</v>
          </cell>
        </row>
      </sheetData>
      <sheetData sheetId="23095">
        <row r="9">
          <cell r="A9" t="str">
            <v>A</v>
          </cell>
        </row>
      </sheetData>
      <sheetData sheetId="23096">
        <row r="9">
          <cell r="A9" t="str">
            <v>A</v>
          </cell>
        </row>
      </sheetData>
      <sheetData sheetId="23097">
        <row r="9">
          <cell r="A9" t="str">
            <v>A</v>
          </cell>
        </row>
      </sheetData>
      <sheetData sheetId="23098" refreshError="1"/>
      <sheetData sheetId="23099" refreshError="1"/>
      <sheetData sheetId="23100" refreshError="1"/>
      <sheetData sheetId="23101" refreshError="1"/>
      <sheetData sheetId="23102" refreshError="1"/>
      <sheetData sheetId="23103" refreshError="1"/>
      <sheetData sheetId="23104">
        <row r="9">
          <cell r="A9" t="str">
            <v>A</v>
          </cell>
        </row>
      </sheetData>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efreshError="1"/>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efreshError="1"/>
      <sheetData sheetId="23927" refreshError="1"/>
      <sheetData sheetId="23928" refreshError="1"/>
      <sheetData sheetId="23929" refreshError="1"/>
      <sheetData sheetId="23930" refreshError="1"/>
      <sheetData sheetId="23931" refreshError="1"/>
      <sheetData sheetId="23932" refreshError="1"/>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efreshError="1"/>
      <sheetData sheetId="24087" refreshError="1"/>
      <sheetData sheetId="24088" refreshError="1"/>
      <sheetData sheetId="24089" refreshError="1"/>
      <sheetData sheetId="24090" refreshError="1"/>
      <sheetData sheetId="24091" refreshError="1"/>
      <sheetData sheetId="24092" refreshError="1"/>
      <sheetData sheetId="24093" refreshError="1"/>
      <sheetData sheetId="24094" refreshError="1"/>
      <sheetData sheetId="24095" refreshError="1"/>
      <sheetData sheetId="24096" refreshError="1"/>
      <sheetData sheetId="24097" refreshError="1"/>
      <sheetData sheetId="24098" refreshError="1"/>
      <sheetData sheetId="24099" refreshError="1"/>
      <sheetData sheetId="24100" refreshError="1"/>
      <sheetData sheetId="24101" refreshError="1"/>
      <sheetData sheetId="24102" refreshError="1"/>
      <sheetData sheetId="24103" refreshError="1"/>
      <sheetData sheetId="24104" refreshError="1"/>
      <sheetData sheetId="24105" refreshError="1"/>
      <sheetData sheetId="24106" refreshError="1"/>
      <sheetData sheetId="24107" refreshError="1"/>
      <sheetData sheetId="24108" refreshError="1"/>
      <sheetData sheetId="24109" refreshError="1"/>
      <sheetData sheetId="24110" refreshError="1"/>
      <sheetData sheetId="24111" refreshError="1"/>
      <sheetData sheetId="24112" refreshError="1"/>
      <sheetData sheetId="24113" refreshError="1"/>
      <sheetData sheetId="24114" refreshError="1"/>
      <sheetData sheetId="24115" refreshError="1"/>
      <sheetData sheetId="24116" refreshError="1"/>
      <sheetData sheetId="24117" refreshError="1"/>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efreshError="1"/>
      <sheetData sheetId="24133" refreshError="1"/>
      <sheetData sheetId="24134" refreshError="1"/>
      <sheetData sheetId="24135" refreshError="1"/>
      <sheetData sheetId="24136" refreshError="1"/>
      <sheetData sheetId="24137" refreshError="1"/>
      <sheetData sheetId="24138" refreshError="1"/>
      <sheetData sheetId="24139" refreshError="1"/>
      <sheetData sheetId="24140" refreshError="1"/>
      <sheetData sheetId="24141" refreshError="1"/>
      <sheetData sheetId="24142" refreshError="1"/>
      <sheetData sheetId="24143" refreshError="1"/>
      <sheetData sheetId="24144" refreshError="1"/>
      <sheetData sheetId="24145" refreshError="1"/>
      <sheetData sheetId="24146" refreshError="1"/>
      <sheetData sheetId="24147" refreshError="1"/>
      <sheetData sheetId="24148" refreshError="1"/>
      <sheetData sheetId="24149" refreshError="1"/>
      <sheetData sheetId="24150" refreshError="1"/>
      <sheetData sheetId="24151" refreshError="1"/>
      <sheetData sheetId="24152" refreshError="1"/>
      <sheetData sheetId="24153" refreshError="1"/>
      <sheetData sheetId="24154" refreshError="1"/>
      <sheetData sheetId="24155" refreshError="1"/>
      <sheetData sheetId="24156" refreshError="1"/>
      <sheetData sheetId="24157" refreshError="1"/>
      <sheetData sheetId="24158" refreshError="1"/>
      <sheetData sheetId="24159" refreshError="1"/>
      <sheetData sheetId="24160" refreshError="1"/>
      <sheetData sheetId="24161" refreshError="1"/>
      <sheetData sheetId="24162" refreshError="1"/>
      <sheetData sheetId="24163" refreshError="1"/>
      <sheetData sheetId="24164" refreshError="1"/>
      <sheetData sheetId="24165" refreshError="1"/>
      <sheetData sheetId="24166" refreshError="1"/>
      <sheetData sheetId="24167" refreshError="1"/>
      <sheetData sheetId="24168" refreshError="1"/>
      <sheetData sheetId="24169" refreshError="1"/>
      <sheetData sheetId="24170" refreshError="1"/>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efreshError="1"/>
      <sheetData sheetId="24263" refreshError="1"/>
      <sheetData sheetId="24264" refreshError="1"/>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efreshError="1"/>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efreshError="1"/>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efreshError="1"/>
      <sheetData sheetId="24413" refreshError="1"/>
      <sheetData sheetId="24414" refreshError="1"/>
      <sheetData sheetId="24415" refreshError="1"/>
      <sheetData sheetId="24416" refreshError="1"/>
      <sheetData sheetId="24417" refreshError="1"/>
      <sheetData sheetId="24418" refreshError="1"/>
      <sheetData sheetId="24419" refreshError="1"/>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efreshError="1"/>
      <sheetData sheetId="24428" refreshError="1"/>
      <sheetData sheetId="24429" refreshError="1"/>
      <sheetData sheetId="24430" refreshError="1"/>
      <sheetData sheetId="24431" refreshError="1"/>
      <sheetData sheetId="24432" refreshError="1"/>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refreshError="1"/>
      <sheetData sheetId="24479" refreshError="1"/>
      <sheetData sheetId="24480" refreshError="1"/>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efreshError="1"/>
      <sheetData sheetId="24495" refreshError="1"/>
      <sheetData sheetId="24496" refreshError="1"/>
      <sheetData sheetId="24497" refreshError="1"/>
      <sheetData sheetId="24498" refreshError="1"/>
      <sheetData sheetId="24499" refreshError="1"/>
      <sheetData sheetId="24500" refreshError="1"/>
      <sheetData sheetId="24501" refreshError="1"/>
      <sheetData sheetId="24502" refreshError="1"/>
      <sheetData sheetId="24503" refreshError="1"/>
      <sheetData sheetId="24504" refreshError="1"/>
      <sheetData sheetId="24505" refreshError="1"/>
      <sheetData sheetId="24506" refreshError="1"/>
      <sheetData sheetId="24507" refreshError="1"/>
      <sheetData sheetId="24508" refreshError="1"/>
      <sheetData sheetId="24509" refreshError="1"/>
      <sheetData sheetId="24510" refreshError="1"/>
      <sheetData sheetId="24511" refreshError="1"/>
      <sheetData sheetId="24512" refreshError="1"/>
      <sheetData sheetId="24513" refreshError="1"/>
      <sheetData sheetId="24514" refreshError="1"/>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efreshError="1"/>
      <sheetData sheetId="24523" refreshError="1"/>
      <sheetData sheetId="24524" refreshError="1"/>
      <sheetData sheetId="24525" refreshError="1"/>
      <sheetData sheetId="24526" refreshError="1"/>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efreshError="1"/>
      <sheetData sheetId="24600" refreshError="1"/>
      <sheetData sheetId="24601" refreshError="1"/>
      <sheetData sheetId="24602" refreshError="1"/>
      <sheetData sheetId="24603" refreshError="1"/>
      <sheetData sheetId="24604" refreshError="1"/>
      <sheetData sheetId="24605" refreshError="1"/>
      <sheetData sheetId="24606" refreshError="1"/>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ow r="9">
          <cell r="A9" t="str">
            <v>A</v>
          </cell>
        </row>
      </sheetData>
      <sheetData sheetId="24686">
        <row r="9">
          <cell r="A9" t="str">
            <v>A</v>
          </cell>
        </row>
      </sheetData>
      <sheetData sheetId="24687">
        <row r="9">
          <cell r="A9" t="str">
            <v>A</v>
          </cell>
        </row>
      </sheetData>
      <sheetData sheetId="24688">
        <row r="9">
          <cell r="A9" t="str">
            <v>A</v>
          </cell>
        </row>
      </sheetData>
      <sheetData sheetId="24689">
        <row r="9">
          <cell r="A9" t="str">
            <v>A</v>
          </cell>
        </row>
      </sheetData>
      <sheetData sheetId="24690">
        <row r="9">
          <cell r="A9" t="str">
            <v>A</v>
          </cell>
        </row>
      </sheetData>
      <sheetData sheetId="24691">
        <row r="9">
          <cell r="A9" t="str">
            <v>A</v>
          </cell>
        </row>
      </sheetData>
      <sheetData sheetId="24692">
        <row r="9">
          <cell r="A9" t="str">
            <v>A</v>
          </cell>
        </row>
      </sheetData>
      <sheetData sheetId="24693">
        <row r="9">
          <cell r="A9" t="str">
            <v>A</v>
          </cell>
        </row>
      </sheetData>
      <sheetData sheetId="24694">
        <row r="9">
          <cell r="A9" t="str">
            <v>A</v>
          </cell>
        </row>
      </sheetData>
      <sheetData sheetId="24695">
        <row r="9">
          <cell r="A9" t="str">
            <v>A</v>
          </cell>
        </row>
      </sheetData>
      <sheetData sheetId="24696">
        <row r="9">
          <cell r="A9" t="str">
            <v>A</v>
          </cell>
        </row>
      </sheetData>
      <sheetData sheetId="24697">
        <row r="9">
          <cell r="A9" t="str">
            <v>A</v>
          </cell>
        </row>
      </sheetData>
      <sheetData sheetId="24698">
        <row r="9">
          <cell r="A9" t="str">
            <v>A</v>
          </cell>
        </row>
      </sheetData>
      <sheetData sheetId="24699">
        <row r="9">
          <cell r="A9" t="str">
            <v>A</v>
          </cell>
        </row>
      </sheetData>
      <sheetData sheetId="24700">
        <row r="9">
          <cell r="A9" t="str">
            <v>A</v>
          </cell>
        </row>
      </sheetData>
      <sheetData sheetId="24701">
        <row r="9">
          <cell r="A9" t="str">
            <v>A</v>
          </cell>
        </row>
      </sheetData>
      <sheetData sheetId="24702">
        <row r="9">
          <cell r="A9" t="str">
            <v>A</v>
          </cell>
        </row>
      </sheetData>
      <sheetData sheetId="24703">
        <row r="9">
          <cell r="A9" t="str">
            <v>A</v>
          </cell>
        </row>
      </sheetData>
      <sheetData sheetId="24704">
        <row r="9">
          <cell r="A9" t="str">
            <v>A</v>
          </cell>
        </row>
      </sheetData>
      <sheetData sheetId="24705">
        <row r="9">
          <cell r="A9" t="str">
            <v>A</v>
          </cell>
        </row>
      </sheetData>
      <sheetData sheetId="24706">
        <row r="9">
          <cell r="A9" t="str">
            <v>A</v>
          </cell>
        </row>
      </sheetData>
      <sheetData sheetId="24707">
        <row r="9">
          <cell r="A9" t="str">
            <v>A</v>
          </cell>
        </row>
      </sheetData>
      <sheetData sheetId="24708">
        <row r="9">
          <cell r="A9" t="str">
            <v>A</v>
          </cell>
        </row>
      </sheetData>
      <sheetData sheetId="24709">
        <row r="9">
          <cell r="A9" t="str">
            <v>A</v>
          </cell>
        </row>
      </sheetData>
      <sheetData sheetId="24710">
        <row r="9">
          <cell r="A9" t="str">
            <v>A</v>
          </cell>
        </row>
      </sheetData>
      <sheetData sheetId="24711">
        <row r="9">
          <cell r="A9" t="str">
            <v>A</v>
          </cell>
        </row>
      </sheetData>
      <sheetData sheetId="24712">
        <row r="9">
          <cell r="A9" t="str">
            <v>A</v>
          </cell>
        </row>
      </sheetData>
      <sheetData sheetId="24713">
        <row r="9">
          <cell r="A9" t="str">
            <v>A</v>
          </cell>
        </row>
      </sheetData>
      <sheetData sheetId="24714">
        <row r="9">
          <cell r="A9" t="str">
            <v>A</v>
          </cell>
        </row>
      </sheetData>
      <sheetData sheetId="24715">
        <row r="9">
          <cell r="A9" t="str">
            <v>A</v>
          </cell>
        </row>
      </sheetData>
      <sheetData sheetId="24716">
        <row r="9">
          <cell r="A9" t="str">
            <v>A</v>
          </cell>
        </row>
      </sheetData>
      <sheetData sheetId="24717">
        <row r="9">
          <cell r="A9" t="str">
            <v>A</v>
          </cell>
        </row>
      </sheetData>
      <sheetData sheetId="24718">
        <row r="9">
          <cell r="A9" t="str">
            <v>A</v>
          </cell>
        </row>
      </sheetData>
      <sheetData sheetId="24719">
        <row r="9">
          <cell r="A9" t="str">
            <v>A</v>
          </cell>
        </row>
      </sheetData>
      <sheetData sheetId="24720">
        <row r="9">
          <cell r="A9" t="str">
            <v>A</v>
          </cell>
        </row>
      </sheetData>
      <sheetData sheetId="24721">
        <row r="9">
          <cell r="A9" t="str">
            <v>A</v>
          </cell>
        </row>
      </sheetData>
      <sheetData sheetId="24722">
        <row r="9">
          <cell r="A9" t="str">
            <v>A</v>
          </cell>
        </row>
      </sheetData>
      <sheetData sheetId="24723">
        <row r="9">
          <cell r="A9" t="str">
            <v>A</v>
          </cell>
        </row>
      </sheetData>
      <sheetData sheetId="24724">
        <row r="9">
          <cell r="A9" t="str">
            <v>A</v>
          </cell>
        </row>
      </sheetData>
      <sheetData sheetId="24725">
        <row r="9">
          <cell r="A9" t="str">
            <v>A</v>
          </cell>
        </row>
      </sheetData>
      <sheetData sheetId="24726">
        <row r="9">
          <cell r="A9" t="str">
            <v>A</v>
          </cell>
        </row>
      </sheetData>
      <sheetData sheetId="24727">
        <row r="9">
          <cell r="A9" t="str">
            <v>A</v>
          </cell>
        </row>
      </sheetData>
      <sheetData sheetId="24728">
        <row r="9">
          <cell r="A9" t="str">
            <v>A</v>
          </cell>
        </row>
      </sheetData>
      <sheetData sheetId="24729">
        <row r="9">
          <cell r="A9" t="str">
            <v>A</v>
          </cell>
        </row>
      </sheetData>
      <sheetData sheetId="24730">
        <row r="9">
          <cell r="A9" t="str">
            <v>A</v>
          </cell>
        </row>
      </sheetData>
      <sheetData sheetId="24731">
        <row r="9">
          <cell r="A9" t="str">
            <v>A</v>
          </cell>
        </row>
      </sheetData>
      <sheetData sheetId="24732">
        <row r="9">
          <cell r="A9" t="str">
            <v>A</v>
          </cell>
        </row>
      </sheetData>
      <sheetData sheetId="24733" refreshError="1"/>
      <sheetData sheetId="24734">
        <row r="9">
          <cell r="A9" t="str">
            <v>A</v>
          </cell>
        </row>
      </sheetData>
      <sheetData sheetId="24735">
        <row r="9">
          <cell r="A9" t="str">
            <v>A</v>
          </cell>
        </row>
      </sheetData>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ow r="9">
          <cell r="A9" t="str">
            <v>A</v>
          </cell>
        </row>
      </sheetData>
      <sheetData sheetId="24744">
        <row r="9">
          <cell r="A9" t="str">
            <v>A</v>
          </cell>
        </row>
      </sheetData>
      <sheetData sheetId="24745">
        <row r="9">
          <cell r="A9" t="str">
            <v>A</v>
          </cell>
        </row>
      </sheetData>
      <sheetData sheetId="24746">
        <row r="9">
          <cell r="A9" t="str">
            <v>A</v>
          </cell>
        </row>
      </sheetData>
      <sheetData sheetId="24747">
        <row r="9">
          <cell r="A9" t="str">
            <v>A</v>
          </cell>
        </row>
      </sheetData>
      <sheetData sheetId="24748">
        <row r="9">
          <cell r="A9" t="str">
            <v>A</v>
          </cell>
        </row>
      </sheetData>
      <sheetData sheetId="24749">
        <row r="9">
          <cell r="A9" t="str">
            <v>A</v>
          </cell>
        </row>
      </sheetData>
      <sheetData sheetId="24750">
        <row r="9">
          <cell r="A9" t="str">
            <v>A</v>
          </cell>
        </row>
      </sheetData>
      <sheetData sheetId="24751">
        <row r="9">
          <cell r="A9" t="str">
            <v>A</v>
          </cell>
        </row>
      </sheetData>
      <sheetData sheetId="24752">
        <row r="9">
          <cell r="A9" t="str">
            <v>A</v>
          </cell>
        </row>
      </sheetData>
      <sheetData sheetId="24753">
        <row r="9">
          <cell r="A9" t="str">
            <v>A</v>
          </cell>
        </row>
      </sheetData>
      <sheetData sheetId="24754">
        <row r="9">
          <cell r="A9" t="str">
            <v>A</v>
          </cell>
        </row>
      </sheetData>
      <sheetData sheetId="24755">
        <row r="9">
          <cell r="A9" t="str">
            <v>A</v>
          </cell>
        </row>
      </sheetData>
      <sheetData sheetId="24756">
        <row r="9">
          <cell r="A9" t="str">
            <v>A</v>
          </cell>
        </row>
      </sheetData>
      <sheetData sheetId="24757">
        <row r="9">
          <cell r="A9" t="str">
            <v>A</v>
          </cell>
        </row>
      </sheetData>
      <sheetData sheetId="24758">
        <row r="9">
          <cell r="A9" t="str">
            <v>A</v>
          </cell>
        </row>
      </sheetData>
      <sheetData sheetId="24759">
        <row r="9">
          <cell r="A9" t="str">
            <v>A</v>
          </cell>
        </row>
      </sheetData>
      <sheetData sheetId="24760">
        <row r="9">
          <cell r="A9" t="str">
            <v>A</v>
          </cell>
        </row>
      </sheetData>
      <sheetData sheetId="24761">
        <row r="9">
          <cell r="A9" t="str">
            <v>A</v>
          </cell>
        </row>
      </sheetData>
      <sheetData sheetId="24762" refreshError="1"/>
      <sheetData sheetId="24763">
        <row r="9">
          <cell r="A9" t="str">
            <v>A</v>
          </cell>
        </row>
      </sheetData>
      <sheetData sheetId="24764">
        <row r="9">
          <cell r="A9" t="str">
            <v>A</v>
          </cell>
        </row>
      </sheetData>
      <sheetData sheetId="24765">
        <row r="9">
          <cell r="A9" t="str">
            <v>A</v>
          </cell>
        </row>
      </sheetData>
      <sheetData sheetId="24766">
        <row r="9">
          <cell r="A9" t="str">
            <v>A</v>
          </cell>
        </row>
      </sheetData>
      <sheetData sheetId="24767" refreshError="1"/>
      <sheetData sheetId="24768" refreshError="1"/>
      <sheetData sheetId="24769" refreshError="1"/>
      <sheetData sheetId="24770" refreshError="1"/>
      <sheetData sheetId="24771" refreshError="1"/>
      <sheetData sheetId="24772" refreshError="1"/>
      <sheetData sheetId="24773">
        <row r="9">
          <cell r="A9" t="str">
            <v>A</v>
          </cell>
        </row>
      </sheetData>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ow r="9">
          <cell r="A9" t="str">
            <v>A</v>
          </cell>
        </row>
      </sheetData>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ow r="9">
          <cell r="A9" t="str">
            <v>A</v>
          </cell>
        </row>
      </sheetData>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sheetData sheetId="24798" refreshError="1"/>
      <sheetData sheetId="24799" refreshError="1"/>
      <sheetData sheetId="24800" refreshError="1"/>
      <sheetData sheetId="24801" refreshError="1"/>
      <sheetData sheetId="24802" refreshError="1"/>
      <sheetData sheetId="24803" refreshError="1"/>
      <sheetData sheetId="24804">
        <row r="9">
          <cell r="A9" t="str">
            <v>A</v>
          </cell>
        </row>
      </sheetData>
      <sheetData sheetId="24805"/>
      <sheetData sheetId="24806">
        <row r="9">
          <cell r="A9" t="str">
            <v>A</v>
          </cell>
        </row>
      </sheetData>
      <sheetData sheetId="24807">
        <row r="9">
          <cell r="A9" t="str">
            <v>A</v>
          </cell>
        </row>
      </sheetData>
      <sheetData sheetId="24808">
        <row r="9">
          <cell r="A9" t="str">
            <v>A</v>
          </cell>
        </row>
      </sheetData>
      <sheetData sheetId="24809">
        <row r="9">
          <cell r="A9" t="str">
            <v>A</v>
          </cell>
        </row>
      </sheetData>
      <sheetData sheetId="24810">
        <row r="9">
          <cell r="A9" t="str">
            <v>A</v>
          </cell>
        </row>
      </sheetData>
      <sheetData sheetId="24811">
        <row r="9">
          <cell r="A9" t="str">
            <v>A</v>
          </cell>
        </row>
      </sheetData>
      <sheetData sheetId="24812">
        <row r="9">
          <cell r="A9" t="str">
            <v>A</v>
          </cell>
        </row>
      </sheetData>
      <sheetData sheetId="24813">
        <row r="9">
          <cell r="A9" t="str">
            <v>A</v>
          </cell>
        </row>
      </sheetData>
      <sheetData sheetId="24814">
        <row r="9">
          <cell r="A9" t="str">
            <v>A</v>
          </cell>
        </row>
      </sheetData>
      <sheetData sheetId="24815">
        <row r="9">
          <cell r="A9" t="str">
            <v>A</v>
          </cell>
        </row>
      </sheetData>
      <sheetData sheetId="24816">
        <row r="9">
          <cell r="A9" t="str">
            <v>A</v>
          </cell>
        </row>
      </sheetData>
      <sheetData sheetId="24817">
        <row r="9">
          <cell r="A9" t="str">
            <v>A</v>
          </cell>
        </row>
      </sheetData>
      <sheetData sheetId="24818">
        <row r="9">
          <cell r="A9" t="str">
            <v>A</v>
          </cell>
        </row>
      </sheetData>
      <sheetData sheetId="24819">
        <row r="9">
          <cell r="A9" t="str">
            <v>A</v>
          </cell>
        </row>
      </sheetData>
      <sheetData sheetId="24820">
        <row r="9">
          <cell r="A9" t="str">
            <v>A</v>
          </cell>
        </row>
      </sheetData>
      <sheetData sheetId="24821">
        <row r="9">
          <cell r="A9" t="str">
            <v>A</v>
          </cell>
        </row>
      </sheetData>
      <sheetData sheetId="24822">
        <row r="9">
          <cell r="A9" t="str">
            <v>A</v>
          </cell>
        </row>
      </sheetData>
      <sheetData sheetId="24823">
        <row r="9">
          <cell r="A9" t="str">
            <v>A</v>
          </cell>
        </row>
      </sheetData>
      <sheetData sheetId="24824">
        <row r="9">
          <cell r="A9" t="str">
            <v>A</v>
          </cell>
        </row>
      </sheetData>
      <sheetData sheetId="24825">
        <row r="9">
          <cell r="A9" t="str">
            <v>A</v>
          </cell>
        </row>
      </sheetData>
      <sheetData sheetId="24826">
        <row r="9">
          <cell r="A9" t="str">
            <v>A</v>
          </cell>
        </row>
      </sheetData>
      <sheetData sheetId="24827">
        <row r="9">
          <cell r="A9" t="str">
            <v>A</v>
          </cell>
        </row>
      </sheetData>
      <sheetData sheetId="24828">
        <row r="9">
          <cell r="A9" t="str">
            <v>A</v>
          </cell>
        </row>
      </sheetData>
      <sheetData sheetId="24829">
        <row r="9">
          <cell r="A9" t="str">
            <v>A</v>
          </cell>
        </row>
      </sheetData>
      <sheetData sheetId="24830">
        <row r="9">
          <cell r="A9" t="str">
            <v>A</v>
          </cell>
        </row>
      </sheetData>
      <sheetData sheetId="24831">
        <row r="9">
          <cell r="A9" t="str">
            <v>A</v>
          </cell>
        </row>
      </sheetData>
      <sheetData sheetId="24832"/>
      <sheetData sheetId="24833"/>
      <sheetData sheetId="24834"/>
      <sheetData sheetId="24835"/>
      <sheetData sheetId="24836">
        <row r="9">
          <cell r="A9" t="str">
            <v>A</v>
          </cell>
        </row>
      </sheetData>
      <sheetData sheetId="24837">
        <row r="9">
          <cell r="A9" t="str">
            <v>A</v>
          </cell>
        </row>
      </sheetData>
      <sheetData sheetId="24838"/>
      <sheetData sheetId="24839"/>
      <sheetData sheetId="24840">
        <row r="9">
          <cell r="A9" t="str">
            <v>A</v>
          </cell>
        </row>
      </sheetData>
      <sheetData sheetId="24841">
        <row r="9">
          <cell r="A9" t="str">
            <v>A</v>
          </cell>
        </row>
      </sheetData>
      <sheetData sheetId="24842">
        <row r="9">
          <cell r="A9" t="str">
            <v>A</v>
          </cell>
        </row>
      </sheetData>
      <sheetData sheetId="24843">
        <row r="9">
          <cell r="A9" t="str">
            <v>A</v>
          </cell>
        </row>
      </sheetData>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sheetData sheetId="24916"/>
      <sheetData sheetId="24917"/>
      <sheetData sheetId="24918">
        <row r="9">
          <cell r="A9" t="str">
            <v>A</v>
          </cell>
        </row>
      </sheetData>
      <sheetData sheetId="24919">
        <row r="9">
          <cell r="A9" t="str">
            <v>A</v>
          </cell>
        </row>
      </sheetData>
      <sheetData sheetId="24920">
        <row r="9">
          <cell r="A9" t="str">
            <v>A</v>
          </cell>
        </row>
      </sheetData>
      <sheetData sheetId="24921">
        <row r="9">
          <cell r="A9" t="str">
            <v>A</v>
          </cell>
        </row>
      </sheetData>
      <sheetData sheetId="24922">
        <row r="9">
          <cell r="A9" t="str">
            <v>A</v>
          </cell>
        </row>
      </sheetData>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ow r="9">
          <cell r="A9" t="str">
            <v>A</v>
          </cell>
        </row>
      </sheetData>
      <sheetData sheetId="24931" refreshError="1"/>
      <sheetData sheetId="24932" refreshError="1"/>
      <sheetData sheetId="24933">
        <row r="9">
          <cell r="A9" t="str">
            <v>A</v>
          </cell>
        </row>
      </sheetData>
      <sheetData sheetId="24934">
        <row r="9">
          <cell r="A9" t="str">
            <v>A</v>
          </cell>
        </row>
      </sheetData>
      <sheetData sheetId="24935" refreshError="1"/>
      <sheetData sheetId="24936">
        <row r="9">
          <cell r="A9" t="str">
            <v>A</v>
          </cell>
        </row>
      </sheetData>
      <sheetData sheetId="24937">
        <row r="9">
          <cell r="A9" t="str">
            <v>A</v>
          </cell>
        </row>
      </sheetData>
      <sheetData sheetId="24938">
        <row r="9">
          <cell r="A9" t="str">
            <v>A</v>
          </cell>
        </row>
      </sheetData>
      <sheetData sheetId="24939">
        <row r="9">
          <cell r="A9" t="str">
            <v>A</v>
          </cell>
        </row>
      </sheetData>
      <sheetData sheetId="24940" refreshError="1"/>
      <sheetData sheetId="24941" refreshError="1"/>
      <sheetData sheetId="24942" refreshError="1"/>
      <sheetData sheetId="24943" refreshError="1"/>
      <sheetData sheetId="24944">
        <row r="9">
          <cell r="A9" t="str">
            <v>A</v>
          </cell>
        </row>
      </sheetData>
      <sheetData sheetId="24945">
        <row r="9">
          <cell r="A9" t="str">
            <v>A</v>
          </cell>
        </row>
      </sheetData>
      <sheetData sheetId="24946">
        <row r="9">
          <cell r="A9" t="str">
            <v>A</v>
          </cell>
        </row>
      </sheetData>
      <sheetData sheetId="24947" refreshError="1"/>
      <sheetData sheetId="24948" refreshError="1"/>
      <sheetData sheetId="24949" refreshError="1"/>
      <sheetData sheetId="24950" refreshError="1"/>
      <sheetData sheetId="24951">
        <row r="9">
          <cell r="A9" t="str">
            <v>A</v>
          </cell>
        </row>
      </sheetData>
      <sheetData sheetId="24952">
        <row r="9">
          <cell r="A9" t="str">
            <v>A</v>
          </cell>
        </row>
      </sheetData>
      <sheetData sheetId="24953">
        <row r="9">
          <cell r="A9" t="str">
            <v>A</v>
          </cell>
        </row>
      </sheetData>
      <sheetData sheetId="24954">
        <row r="9">
          <cell r="A9" t="str">
            <v>A</v>
          </cell>
        </row>
      </sheetData>
      <sheetData sheetId="24955"/>
      <sheetData sheetId="24956">
        <row r="9">
          <cell r="A9" t="str">
            <v>A</v>
          </cell>
        </row>
      </sheetData>
      <sheetData sheetId="24957">
        <row r="9">
          <cell r="A9" t="str">
            <v>A</v>
          </cell>
        </row>
      </sheetData>
      <sheetData sheetId="24958" refreshError="1"/>
      <sheetData sheetId="24959" refreshError="1"/>
      <sheetData sheetId="24960"/>
      <sheetData sheetId="24961">
        <row r="9">
          <cell r="A9" t="str">
            <v>A</v>
          </cell>
        </row>
      </sheetData>
      <sheetData sheetId="24962">
        <row r="9">
          <cell r="A9" t="str">
            <v>A</v>
          </cell>
        </row>
      </sheetData>
      <sheetData sheetId="24963">
        <row r="9">
          <cell r="A9" t="str">
            <v>A</v>
          </cell>
        </row>
      </sheetData>
      <sheetData sheetId="24964">
        <row r="9">
          <cell r="A9" t="str">
            <v>A</v>
          </cell>
        </row>
      </sheetData>
      <sheetData sheetId="24965">
        <row r="9">
          <cell r="A9" t="str">
            <v>A</v>
          </cell>
        </row>
      </sheetData>
      <sheetData sheetId="24966">
        <row r="9">
          <cell r="A9" t="str">
            <v>A</v>
          </cell>
        </row>
      </sheetData>
      <sheetData sheetId="24967">
        <row r="9">
          <cell r="A9" t="str">
            <v>A</v>
          </cell>
        </row>
      </sheetData>
      <sheetData sheetId="24968">
        <row r="9">
          <cell r="A9" t="str">
            <v>A</v>
          </cell>
        </row>
      </sheetData>
      <sheetData sheetId="24969">
        <row r="9">
          <cell r="A9" t="str">
            <v>A</v>
          </cell>
        </row>
      </sheetData>
      <sheetData sheetId="24970"/>
      <sheetData sheetId="24971"/>
      <sheetData sheetId="24972"/>
      <sheetData sheetId="24973"/>
      <sheetData sheetId="24974"/>
      <sheetData sheetId="24975"/>
      <sheetData sheetId="24976"/>
      <sheetData sheetId="24977">
        <row r="9">
          <cell r="A9" t="str">
            <v>A</v>
          </cell>
        </row>
      </sheetData>
      <sheetData sheetId="24978">
        <row r="9">
          <cell r="A9" t="str">
            <v>A</v>
          </cell>
        </row>
      </sheetData>
      <sheetData sheetId="24979">
        <row r="9">
          <cell r="A9" t="str">
            <v>A</v>
          </cell>
        </row>
      </sheetData>
      <sheetData sheetId="24980"/>
      <sheetData sheetId="24981"/>
      <sheetData sheetId="24982"/>
      <sheetData sheetId="24983"/>
      <sheetData sheetId="24984"/>
      <sheetData sheetId="24985"/>
      <sheetData sheetId="24986"/>
      <sheetData sheetId="24987"/>
      <sheetData sheetId="24988"/>
      <sheetData sheetId="24989"/>
      <sheetData sheetId="24990"/>
      <sheetData sheetId="24991"/>
      <sheetData sheetId="24992"/>
      <sheetData sheetId="24993"/>
      <sheetData sheetId="24994"/>
      <sheetData sheetId="24995"/>
      <sheetData sheetId="24996"/>
      <sheetData sheetId="24997"/>
      <sheetData sheetId="24998"/>
      <sheetData sheetId="24999"/>
      <sheetData sheetId="25000"/>
      <sheetData sheetId="25001"/>
      <sheetData sheetId="25002"/>
      <sheetData sheetId="25003"/>
      <sheetData sheetId="25004"/>
      <sheetData sheetId="25005"/>
      <sheetData sheetId="25006"/>
      <sheetData sheetId="25007"/>
      <sheetData sheetId="25008"/>
      <sheetData sheetId="25009"/>
      <sheetData sheetId="25010"/>
      <sheetData sheetId="25011"/>
      <sheetData sheetId="25012"/>
      <sheetData sheetId="25013"/>
      <sheetData sheetId="25014"/>
      <sheetData sheetId="25015"/>
      <sheetData sheetId="25016"/>
      <sheetData sheetId="25017"/>
      <sheetData sheetId="25018"/>
      <sheetData sheetId="25019"/>
      <sheetData sheetId="25020"/>
      <sheetData sheetId="25021"/>
      <sheetData sheetId="25022"/>
      <sheetData sheetId="25023"/>
      <sheetData sheetId="25024"/>
      <sheetData sheetId="25025"/>
      <sheetData sheetId="25026"/>
      <sheetData sheetId="25027"/>
      <sheetData sheetId="25028"/>
      <sheetData sheetId="25029"/>
      <sheetData sheetId="25030" refreshError="1"/>
      <sheetData sheetId="25031" refreshError="1"/>
      <sheetData sheetId="25032"/>
      <sheetData sheetId="25033"/>
      <sheetData sheetId="25034" refreshError="1"/>
      <sheetData sheetId="25035"/>
      <sheetData sheetId="25036"/>
      <sheetData sheetId="25037"/>
      <sheetData sheetId="25038"/>
      <sheetData sheetId="25039"/>
      <sheetData sheetId="25040"/>
      <sheetData sheetId="25041"/>
      <sheetData sheetId="25042"/>
      <sheetData sheetId="25043"/>
      <sheetData sheetId="25044"/>
      <sheetData sheetId="25045" refreshError="1"/>
      <sheetData sheetId="25046" refreshError="1"/>
      <sheetData sheetId="25047" refreshError="1"/>
      <sheetData sheetId="25048" refreshError="1"/>
      <sheetData sheetId="25049" refreshError="1"/>
      <sheetData sheetId="25050"/>
      <sheetData sheetId="25051"/>
      <sheetData sheetId="25052"/>
      <sheetData sheetId="25053"/>
      <sheetData sheetId="25054">
        <row r="9">
          <cell r="A9" t="str">
            <v>A</v>
          </cell>
        </row>
      </sheetData>
      <sheetData sheetId="25055"/>
      <sheetData sheetId="25056"/>
      <sheetData sheetId="25057"/>
      <sheetData sheetId="25058">
        <row r="9">
          <cell r="A9" t="str">
            <v>A</v>
          </cell>
        </row>
      </sheetData>
      <sheetData sheetId="25059">
        <row r="9">
          <cell r="A9" t="str">
            <v>A</v>
          </cell>
        </row>
      </sheetData>
      <sheetData sheetId="25060"/>
      <sheetData sheetId="25061">
        <row r="9">
          <cell r="A9" t="str">
            <v>A</v>
          </cell>
        </row>
      </sheetData>
      <sheetData sheetId="25062">
        <row r="9">
          <cell r="A9" t="str">
            <v>A</v>
          </cell>
        </row>
      </sheetData>
      <sheetData sheetId="25063">
        <row r="9">
          <cell r="A9" t="str">
            <v>A</v>
          </cell>
        </row>
      </sheetData>
      <sheetData sheetId="25064">
        <row r="9">
          <cell r="A9" t="str">
            <v>A</v>
          </cell>
        </row>
      </sheetData>
      <sheetData sheetId="25065">
        <row r="9">
          <cell r="A9" t="str">
            <v>A</v>
          </cell>
        </row>
      </sheetData>
      <sheetData sheetId="25066">
        <row r="9">
          <cell r="A9" t="str">
            <v>A</v>
          </cell>
        </row>
      </sheetData>
      <sheetData sheetId="25067">
        <row r="9">
          <cell r="A9" t="str">
            <v>A</v>
          </cell>
        </row>
      </sheetData>
      <sheetData sheetId="25068">
        <row r="9">
          <cell r="A9" t="str">
            <v>A</v>
          </cell>
        </row>
      </sheetData>
      <sheetData sheetId="25069">
        <row r="9">
          <cell r="A9" t="str">
            <v>A</v>
          </cell>
        </row>
      </sheetData>
      <sheetData sheetId="25070">
        <row r="9">
          <cell r="A9" t="str">
            <v>A</v>
          </cell>
        </row>
      </sheetData>
      <sheetData sheetId="25071">
        <row r="9">
          <cell r="A9" t="str">
            <v>A</v>
          </cell>
        </row>
      </sheetData>
      <sheetData sheetId="25072">
        <row r="9">
          <cell r="A9" t="str">
            <v>A</v>
          </cell>
        </row>
      </sheetData>
      <sheetData sheetId="25073">
        <row r="9">
          <cell r="A9" t="str">
            <v>A</v>
          </cell>
        </row>
      </sheetData>
      <sheetData sheetId="25074">
        <row r="9">
          <cell r="A9" t="str">
            <v>A</v>
          </cell>
        </row>
      </sheetData>
      <sheetData sheetId="25075">
        <row r="9">
          <cell r="A9" t="str">
            <v>A</v>
          </cell>
        </row>
      </sheetData>
      <sheetData sheetId="25076">
        <row r="9">
          <cell r="A9" t="str">
            <v>A</v>
          </cell>
        </row>
      </sheetData>
      <sheetData sheetId="25077">
        <row r="9">
          <cell r="A9" t="str">
            <v>A</v>
          </cell>
        </row>
      </sheetData>
      <sheetData sheetId="25078">
        <row r="9">
          <cell r="A9" t="str">
            <v>A</v>
          </cell>
        </row>
      </sheetData>
      <sheetData sheetId="25079">
        <row r="9">
          <cell r="A9" t="str">
            <v>A</v>
          </cell>
        </row>
      </sheetData>
      <sheetData sheetId="25080" refreshError="1"/>
      <sheetData sheetId="25081" refreshError="1"/>
      <sheetData sheetId="25082" refreshError="1"/>
      <sheetData sheetId="25083">
        <row r="9">
          <cell r="A9" t="str">
            <v>A</v>
          </cell>
        </row>
      </sheetData>
      <sheetData sheetId="25084">
        <row r="9">
          <cell r="A9" t="str">
            <v>A</v>
          </cell>
        </row>
      </sheetData>
      <sheetData sheetId="25085">
        <row r="9">
          <cell r="A9" t="str">
            <v>A</v>
          </cell>
        </row>
      </sheetData>
      <sheetData sheetId="25086">
        <row r="9">
          <cell r="A9" t="str">
            <v>A</v>
          </cell>
        </row>
      </sheetData>
      <sheetData sheetId="25087">
        <row r="9">
          <cell r="A9" t="str">
            <v>A</v>
          </cell>
        </row>
      </sheetData>
      <sheetData sheetId="25088">
        <row r="9">
          <cell r="A9" t="str">
            <v>A</v>
          </cell>
        </row>
      </sheetData>
      <sheetData sheetId="25089"/>
      <sheetData sheetId="25090"/>
      <sheetData sheetId="25091">
        <row r="9">
          <cell r="A9" t="str">
            <v>A</v>
          </cell>
        </row>
      </sheetData>
      <sheetData sheetId="25092">
        <row r="9">
          <cell r="A9" t="str">
            <v>A</v>
          </cell>
        </row>
      </sheetData>
      <sheetData sheetId="25093">
        <row r="9">
          <cell r="A9" t="str">
            <v>A</v>
          </cell>
        </row>
      </sheetData>
      <sheetData sheetId="25094">
        <row r="9">
          <cell r="A9" t="str">
            <v>A</v>
          </cell>
        </row>
      </sheetData>
      <sheetData sheetId="25095">
        <row r="9">
          <cell r="A9" t="str">
            <v>A</v>
          </cell>
        </row>
      </sheetData>
      <sheetData sheetId="25096">
        <row r="9">
          <cell r="A9" t="str">
            <v>A</v>
          </cell>
        </row>
      </sheetData>
      <sheetData sheetId="25097">
        <row r="9">
          <cell r="A9" t="str">
            <v>A</v>
          </cell>
        </row>
      </sheetData>
      <sheetData sheetId="25098">
        <row r="9">
          <cell r="A9" t="str">
            <v>A</v>
          </cell>
        </row>
      </sheetData>
      <sheetData sheetId="25099">
        <row r="9">
          <cell r="A9" t="str">
            <v>A</v>
          </cell>
        </row>
      </sheetData>
      <sheetData sheetId="25100">
        <row r="9">
          <cell r="A9" t="str">
            <v>A</v>
          </cell>
        </row>
      </sheetData>
      <sheetData sheetId="25101">
        <row r="9">
          <cell r="A9" t="str">
            <v>A</v>
          </cell>
        </row>
      </sheetData>
      <sheetData sheetId="25102">
        <row r="9">
          <cell r="A9" t="str">
            <v>A</v>
          </cell>
        </row>
      </sheetData>
      <sheetData sheetId="25103">
        <row r="9">
          <cell r="A9" t="str">
            <v>A</v>
          </cell>
        </row>
      </sheetData>
      <sheetData sheetId="25104">
        <row r="9">
          <cell r="A9" t="str">
            <v>A</v>
          </cell>
        </row>
      </sheetData>
      <sheetData sheetId="25105">
        <row r="9">
          <cell r="A9" t="str">
            <v>A</v>
          </cell>
        </row>
      </sheetData>
      <sheetData sheetId="25106">
        <row r="9">
          <cell r="A9" t="str">
            <v>A</v>
          </cell>
        </row>
      </sheetData>
      <sheetData sheetId="25107">
        <row r="9">
          <cell r="A9" t="str">
            <v>A</v>
          </cell>
        </row>
      </sheetData>
      <sheetData sheetId="25108">
        <row r="9">
          <cell r="A9" t="str">
            <v>A</v>
          </cell>
        </row>
      </sheetData>
      <sheetData sheetId="25109">
        <row r="9">
          <cell r="A9" t="str">
            <v>A</v>
          </cell>
        </row>
      </sheetData>
      <sheetData sheetId="25110">
        <row r="9">
          <cell r="A9" t="str">
            <v>A</v>
          </cell>
        </row>
      </sheetData>
      <sheetData sheetId="25111">
        <row r="9">
          <cell r="A9" t="str">
            <v>A</v>
          </cell>
        </row>
      </sheetData>
      <sheetData sheetId="25112">
        <row r="9">
          <cell r="A9" t="str">
            <v>A</v>
          </cell>
        </row>
      </sheetData>
      <sheetData sheetId="25113">
        <row r="9">
          <cell r="A9" t="str">
            <v>A</v>
          </cell>
        </row>
      </sheetData>
      <sheetData sheetId="25114">
        <row r="9">
          <cell r="A9" t="str">
            <v>A</v>
          </cell>
        </row>
      </sheetData>
      <sheetData sheetId="25115">
        <row r="9">
          <cell r="A9" t="str">
            <v>A</v>
          </cell>
        </row>
      </sheetData>
      <sheetData sheetId="25116">
        <row r="9">
          <cell r="A9" t="str">
            <v>A</v>
          </cell>
        </row>
      </sheetData>
      <sheetData sheetId="25117">
        <row r="9">
          <cell r="A9" t="str">
            <v>A</v>
          </cell>
        </row>
      </sheetData>
      <sheetData sheetId="25118">
        <row r="9">
          <cell r="A9" t="str">
            <v>A</v>
          </cell>
        </row>
      </sheetData>
      <sheetData sheetId="25119">
        <row r="9">
          <cell r="A9" t="str">
            <v>A</v>
          </cell>
        </row>
      </sheetData>
      <sheetData sheetId="25120">
        <row r="9">
          <cell r="A9" t="str">
            <v>A</v>
          </cell>
        </row>
      </sheetData>
      <sheetData sheetId="25121">
        <row r="9">
          <cell r="A9" t="str">
            <v>A</v>
          </cell>
        </row>
      </sheetData>
      <sheetData sheetId="25122">
        <row r="9">
          <cell r="A9" t="str">
            <v>A</v>
          </cell>
        </row>
      </sheetData>
      <sheetData sheetId="25123">
        <row r="9">
          <cell r="A9" t="str">
            <v>A</v>
          </cell>
        </row>
      </sheetData>
      <sheetData sheetId="25124">
        <row r="9">
          <cell r="A9" t="str">
            <v>A</v>
          </cell>
        </row>
      </sheetData>
      <sheetData sheetId="25125">
        <row r="9">
          <cell r="A9" t="str">
            <v>A</v>
          </cell>
        </row>
      </sheetData>
      <sheetData sheetId="25126">
        <row r="9">
          <cell r="A9" t="str">
            <v>A</v>
          </cell>
        </row>
      </sheetData>
      <sheetData sheetId="25127">
        <row r="9">
          <cell r="A9" t="str">
            <v>A</v>
          </cell>
        </row>
      </sheetData>
      <sheetData sheetId="25128">
        <row r="9">
          <cell r="A9" t="str">
            <v>A</v>
          </cell>
        </row>
      </sheetData>
      <sheetData sheetId="25129">
        <row r="9">
          <cell r="A9" t="str">
            <v>A</v>
          </cell>
        </row>
      </sheetData>
      <sheetData sheetId="25130">
        <row r="9">
          <cell r="A9" t="str">
            <v>A</v>
          </cell>
        </row>
      </sheetData>
      <sheetData sheetId="25131">
        <row r="9">
          <cell r="A9" t="str">
            <v>A</v>
          </cell>
        </row>
      </sheetData>
      <sheetData sheetId="25132">
        <row r="9">
          <cell r="A9" t="str">
            <v>A</v>
          </cell>
        </row>
      </sheetData>
      <sheetData sheetId="25133">
        <row r="9">
          <cell r="A9" t="str">
            <v>A</v>
          </cell>
        </row>
      </sheetData>
      <sheetData sheetId="25134">
        <row r="9">
          <cell r="A9" t="str">
            <v>A</v>
          </cell>
        </row>
      </sheetData>
      <sheetData sheetId="25135">
        <row r="9">
          <cell r="A9" t="str">
            <v>A</v>
          </cell>
        </row>
      </sheetData>
      <sheetData sheetId="25136">
        <row r="9">
          <cell r="A9" t="str">
            <v>A</v>
          </cell>
        </row>
      </sheetData>
      <sheetData sheetId="25137">
        <row r="9">
          <cell r="A9" t="str">
            <v>A</v>
          </cell>
        </row>
      </sheetData>
      <sheetData sheetId="25138">
        <row r="9">
          <cell r="A9" t="str">
            <v>A</v>
          </cell>
        </row>
      </sheetData>
      <sheetData sheetId="25139">
        <row r="9">
          <cell r="A9" t="str">
            <v>A</v>
          </cell>
        </row>
      </sheetData>
      <sheetData sheetId="25140">
        <row r="9">
          <cell r="A9" t="str">
            <v>A</v>
          </cell>
        </row>
      </sheetData>
      <sheetData sheetId="25141">
        <row r="9">
          <cell r="A9" t="str">
            <v>A</v>
          </cell>
        </row>
      </sheetData>
      <sheetData sheetId="25142">
        <row r="9">
          <cell r="A9" t="str">
            <v>A</v>
          </cell>
        </row>
      </sheetData>
      <sheetData sheetId="25143">
        <row r="9">
          <cell r="A9" t="str">
            <v>A</v>
          </cell>
        </row>
      </sheetData>
      <sheetData sheetId="25144">
        <row r="9">
          <cell r="A9" t="str">
            <v>A</v>
          </cell>
        </row>
      </sheetData>
      <sheetData sheetId="25145">
        <row r="9">
          <cell r="A9" t="str">
            <v>A</v>
          </cell>
        </row>
      </sheetData>
      <sheetData sheetId="25146">
        <row r="9">
          <cell r="A9" t="str">
            <v>A</v>
          </cell>
        </row>
      </sheetData>
      <sheetData sheetId="25147">
        <row r="9">
          <cell r="A9" t="str">
            <v>A</v>
          </cell>
        </row>
      </sheetData>
      <sheetData sheetId="25148">
        <row r="9">
          <cell r="A9" t="str">
            <v>A</v>
          </cell>
        </row>
      </sheetData>
      <sheetData sheetId="25149">
        <row r="9">
          <cell r="A9" t="str">
            <v>A</v>
          </cell>
        </row>
      </sheetData>
      <sheetData sheetId="25150">
        <row r="9">
          <cell r="A9" t="str">
            <v>A</v>
          </cell>
        </row>
      </sheetData>
      <sheetData sheetId="25151">
        <row r="9">
          <cell r="A9" t="str">
            <v>A</v>
          </cell>
        </row>
      </sheetData>
      <sheetData sheetId="25152">
        <row r="9">
          <cell r="A9" t="str">
            <v>A</v>
          </cell>
        </row>
      </sheetData>
      <sheetData sheetId="25153">
        <row r="9">
          <cell r="A9" t="str">
            <v>A</v>
          </cell>
        </row>
      </sheetData>
      <sheetData sheetId="25154">
        <row r="9">
          <cell r="A9" t="str">
            <v>A</v>
          </cell>
        </row>
      </sheetData>
      <sheetData sheetId="25155">
        <row r="9">
          <cell r="A9" t="str">
            <v>A</v>
          </cell>
        </row>
      </sheetData>
      <sheetData sheetId="25156">
        <row r="9">
          <cell r="A9" t="str">
            <v>A</v>
          </cell>
        </row>
      </sheetData>
      <sheetData sheetId="25157">
        <row r="9">
          <cell r="A9" t="str">
            <v>A</v>
          </cell>
        </row>
      </sheetData>
      <sheetData sheetId="25158">
        <row r="9">
          <cell r="A9" t="str">
            <v>A</v>
          </cell>
        </row>
      </sheetData>
      <sheetData sheetId="25159">
        <row r="9">
          <cell r="A9" t="str">
            <v>A</v>
          </cell>
        </row>
      </sheetData>
      <sheetData sheetId="25160">
        <row r="9">
          <cell r="A9" t="str">
            <v>A</v>
          </cell>
        </row>
      </sheetData>
      <sheetData sheetId="25161">
        <row r="9">
          <cell r="A9" t="str">
            <v>A</v>
          </cell>
        </row>
      </sheetData>
      <sheetData sheetId="25162">
        <row r="9">
          <cell r="A9" t="str">
            <v>A</v>
          </cell>
        </row>
      </sheetData>
      <sheetData sheetId="25163"/>
      <sheetData sheetId="25164">
        <row r="9">
          <cell r="A9" t="str">
            <v>A</v>
          </cell>
        </row>
      </sheetData>
      <sheetData sheetId="25165">
        <row r="9">
          <cell r="A9" t="str">
            <v>A</v>
          </cell>
        </row>
      </sheetData>
      <sheetData sheetId="25166">
        <row r="9">
          <cell r="A9" t="str">
            <v>A</v>
          </cell>
        </row>
      </sheetData>
      <sheetData sheetId="25167">
        <row r="9">
          <cell r="A9" t="str">
            <v>A</v>
          </cell>
        </row>
      </sheetData>
      <sheetData sheetId="25168">
        <row r="9">
          <cell r="A9" t="str">
            <v>A</v>
          </cell>
        </row>
      </sheetData>
      <sheetData sheetId="25169">
        <row r="9">
          <cell r="A9" t="str">
            <v>A</v>
          </cell>
        </row>
      </sheetData>
      <sheetData sheetId="25170">
        <row r="9">
          <cell r="A9" t="str">
            <v>A</v>
          </cell>
        </row>
      </sheetData>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ow r="9">
          <cell r="A9" t="str">
            <v>A</v>
          </cell>
        </row>
      </sheetData>
      <sheetData sheetId="25243">
        <row r="9">
          <cell r="A9" t="str">
            <v>A</v>
          </cell>
        </row>
      </sheetData>
      <sheetData sheetId="25244">
        <row r="9">
          <cell r="A9" t="str">
            <v>A</v>
          </cell>
        </row>
      </sheetData>
      <sheetData sheetId="25245">
        <row r="9">
          <cell r="A9" t="str">
            <v>A</v>
          </cell>
        </row>
      </sheetData>
      <sheetData sheetId="25246">
        <row r="9">
          <cell r="A9" t="str">
            <v>A</v>
          </cell>
        </row>
      </sheetData>
      <sheetData sheetId="25247">
        <row r="9">
          <cell r="A9" t="str">
            <v>A</v>
          </cell>
        </row>
      </sheetData>
      <sheetData sheetId="25248">
        <row r="9">
          <cell r="A9" t="str">
            <v>A</v>
          </cell>
        </row>
      </sheetData>
      <sheetData sheetId="25249" refreshError="1"/>
      <sheetData sheetId="25250" refreshError="1"/>
      <sheetData sheetId="25251" refreshError="1"/>
      <sheetData sheetId="25252" refreshError="1"/>
      <sheetData sheetId="25253" refreshError="1"/>
      <sheetData sheetId="25254"/>
      <sheetData sheetId="25255"/>
      <sheetData sheetId="25256" refreshError="1"/>
      <sheetData sheetId="25257" refreshError="1"/>
      <sheetData sheetId="25258" refreshError="1"/>
      <sheetData sheetId="25259" refreshError="1"/>
      <sheetData sheetId="25260"/>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ow r="9">
          <cell r="A9" t="str">
            <v>A</v>
          </cell>
        </row>
      </sheetData>
      <sheetData sheetId="25275">
        <row r="9">
          <cell r="A9" t="str">
            <v>A</v>
          </cell>
        </row>
      </sheetData>
      <sheetData sheetId="25276">
        <row r="9">
          <cell r="A9" t="str">
            <v>A</v>
          </cell>
        </row>
      </sheetData>
      <sheetData sheetId="25277">
        <row r="9">
          <cell r="A9" t="str">
            <v>A</v>
          </cell>
        </row>
      </sheetData>
      <sheetData sheetId="25278">
        <row r="9">
          <cell r="A9" t="str">
            <v>A</v>
          </cell>
        </row>
      </sheetData>
      <sheetData sheetId="25279">
        <row r="9">
          <cell r="A9" t="str">
            <v>A</v>
          </cell>
        </row>
      </sheetData>
      <sheetData sheetId="25280">
        <row r="9">
          <cell r="A9" t="str">
            <v>A</v>
          </cell>
        </row>
      </sheetData>
      <sheetData sheetId="25281">
        <row r="9">
          <cell r="A9" t="str">
            <v>A</v>
          </cell>
        </row>
      </sheetData>
      <sheetData sheetId="25282">
        <row r="9">
          <cell r="A9" t="str">
            <v>A</v>
          </cell>
        </row>
      </sheetData>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ow r="9">
          <cell r="A9" t="str">
            <v>A</v>
          </cell>
        </row>
      </sheetData>
      <sheetData sheetId="25292">
        <row r="9">
          <cell r="A9" t="str">
            <v>A</v>
          </cell>
        </row>
      </sheetData>
      <sheetData sheetId="25293">
        <row r="9">
          <cell r="A9" t="str">
            <v>A</v>
          </cell>
        </row>
      </sheetData>
      <sheetData sheetId="25294">
        <row r="9">
          <cell r="A9" t="str">
            <v>A</v>
          </cell>
        </row>
      </sheetData>
      <sheetData sheetId="25295">
        <row r="9">
          <cell r="A9" t="str">
            <v>A</v>
          </cell>
        </row>
      </sheetData>
      <sheetData sheetId="25296">
        <row r="9">
          <cell r="A9" t="str">
            <v>A</v>
          </cell>
        </row>
      </sheetData>
      <sheetData sheetId="25297">
        <row r="9">
          <cell r="A9" t="str">
            <v>A</v>
          </cell>
        </row>
      </sheetData>
      <sheetData sheetId="25298">
        <row r="9">
          <cell r="A9" t="str">
            <v>A</v>
          </cell>
        </row>
      </sheetData>
      <sheetData sheetId="25299">
        <row r="9">
          <cell r="A9" t="str">
            <v>A</v>
          </cell>
        </row>
      </sheetData>
      <sheetData sheetId="25300">
        <row r="9">
          <cell r="A9" t="str">
            <v>A</v>
          </cell>
        </row>
      </sheetData>
      <sheetData sheetId="25301">
        <row r="9">
          <cell r="A9" t="str">
            <v>A</v>
          </cell>
        </row>
      </sheetData>
      <sheetData sheetId="25302">
        <row r="9">
          <cell r="A9" t="str">
            <v>A</v>
          </cell>
        </row>
      </sheetData>
      <sheetData sheetId="25303">
        <row r="9">
          <cell r="A9" t="str">
            <v>A</v>
          </cell>
        </row>
      </sheetData>
      <sheetData sheetId="25304">
        <row r="9">
          <cell r="A9" t="str">
            <v>A</v>
          </cell>
        </row>
      </sheetData>
      <sheetData sheetId="25305">
        <row r="9">
          <cell r="A9" t="str">
            <v>A</v>
          </cell>
        </row>
      </sheetData>
      <sheetData sheetId="25306" refreshError="1"/>
      <sheetData sheetId="25307"/>
      <sheetData sheetId="25308"/>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ow r="9">
          <cell r="A9" t="str">
            <v>A</v>
          </cell>
        </row>
      </sheetData>
      <sheetData sheetId="25326">
        <row r="9">
          <cell r="A9" t="str">
            <v>A</v>
          </cell>
        </row>
      </sheetData>
      <sheetData sheetId="25327">
        <row r="9">
          <cell r="A9" t="str">
            <v>A</v>
          </cell>
        </row>
      </sheetData>
      <sheetData sheetId="25328" refreshError="1"/>
      <sheetData sheetId="25329" refreshError="1"/>
      <sheetData sheetId="25330" refreshError="1"/>
      <sheetData sheetId="25331">
        <row r="9">
          <cell r="A9" t="str">
            <v>A</v>
          </cell>
        </row>
      </sheetData>
      <sheetData sheetId="25332">
        <row r="9">
          <cell r="A9" t="str">
            <v>A</v>
          </cell>
        </row>
      </sheetData>
      <sheetData sheetId="25333">
        <row r="9">
          <cell r="A9" t="str">
            <v>A</v>
          </cell>
        </row>
      </sheetData>
      <sheetData sheetId="25334">
        <row r="9">
          <cell r="A9" t="str">
            <v>A</v>
          </cell>
        </row>
      </sheetData>
      <sheetData sheetId="25335">
        <row r="9">
          <cell r="A9" t="str">
            <v>A</v>
          </cell>
        </row>
      </sheetData>
      <sheetData sheetId="25336">
        <row r="9">
          <cell r="A9" t="str">
            <v>A</v>
          </cell>
        </row>
      </sheetData>
      <sheetData sheetId="25337">
        <row r="9">
          <cell r="A9" t="str">
            <v>A</v>
          </cell>
        </row>
      </sheetData>
      <sheetData sheetId="25338" refreshError="1"/>
      <sheetData sheetId="25339">
        <row r="9">
          <cell r="A9" t="str">
            <v>A</v>
          </cell>
        </row>
      </sheetData>
      <sheetData sheetId="25340" refreshError="1"/>
      <sheetData sheetId="25341" refreshError="1"/>
      <sheetData sheetId="25342" refreshError="1"/>
      <sheetData sheetId="25343" refreshError="1"/>
      <sheetData sheetId="25344" refreshError="1"/>
      <sheetData sheetId="25345" refreshError="1"/>
      <sheetData sheetId="25346">
        <row r="9">
          <cell r="A9" t="str">
            <v>A</v>
          </cell>
        </row>
      </sheetData>
      <sheetData sheetId="25347">
        <row r="9">
          <cell r="A9" t="str">
            <v>A</v>
          </cell>
        </row>
      </sheetData>
      <sheetData sheetId="25348">
        <row r="9">
          <cell r="A9" t="str">
            <v>A</v>
          </cell>
        </row>
      </sheetData>
      <sheetData sheetId="25349">
        <row r="9">
          <cell r="A9" t="str">
            <v>A</v>
          </cell>
        </row>
      </sheetData>
      <sheetData sheetId="25350">
        <row r="9">
          <cell r="A9" t="str">
            <v>A</v>
          </cell>
        </row>
      </sheetData>
      <sheetData sheetId="25351">
        <row r="9">
          <cell r="A9" t="str">
            <v>A</v>
          </cell>
        </row>
      </sheetData>
      <sheetData sheetId="25352">
        <row r="9">
          <cell r="A9" t="str">
            <v>A</v>
          </cell>
        </row>
      </sheetData>
      <sheetData sheetId="25353">
        <row r="9">
          <cell r="A9" t="str">
            <v>A</v>
          </cell>
        </row>
      </sheetData>
      <sheetData sheetId="25354">
        <row r="9">
          <cell r="A9" t="str">
            <v>A</v>
          </cell>
        </row>
      </sheetData>
      <sheetData sheetId="25355">
        <row r="9">
          <cell r="A9" t="str">
            <v>A</v>
          </cell>
        </row>
      </sheetData>
      <sheetData sheetId="25356">
        <row r="9">
          <cell r="A9" t="str">
            <v>A</v>
          </cell>
        </row>
      </sheetData>
      <sheetData sheetId="25357">
        <row r="9">
          <cell r="A9" t="str">
            <v>A</v>
          </cell>
        </row>
      </sheetData>
      <sheetData sheetId="25358">
        <row r="9">
          <cell r="A9" t="str">
            <v>A</v>
          </cell>
        </row>
      </sheetData>
      <sheetData sheetId="25359">
        <row r="9">
          <cell r="A9" t="str">
            <v>A</v>
          </cell>
        </row>
      </sheetData>
      <sheetData sheetId="25360">
        <row r="9">
          <cell r="A9" t="str">
            <v>A</v>
          </cell>
        </row>
      </sheetData>
      <sheetData sheetId="25361">
        <row r="9">
          <cell r="A9" t="str">
            <v>A</v>
          </cell>
        </row>
      </sheetData>
      <sheetData sheetId="25362">
        <row r="9">
          <cell r="A9" t="str">
            <v>A</v>
          </cell>
        </row>
      </sheetData>
      <sheetData sheetId="25363">
        <row r="9">
          <cell r="A9" t="str">
            <v>A</v>
          </cell>
        </row>
      </sheetData>
      <sheetData sheetId="25364">
        <row r="9">
          <cell r="A9" t="str">
            <v>A</v>
          </cell>
        </row>
      </sheetData>
      <sheetData sheetId="25365">
        <row r="9">
          <cell r="A9" t="str">
            <v>A</v>
          </cell>
        </row>
      </sheetData>
      <sheetData sheetId="25366">
        <row r="9">
          <cell r="A9" t="str">
            <v>A</v>
          </cell>
        </row>
      </sheetData>
      <sheetData sheetId="25367">
        <row r="9">
          <cell r="A9" t="str">
            <v>A</v>
          </cell>
        </row>
      </sheetData>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ow r="9">
          <cell r="A9" t="str">
            <v>A</v>
          </cell>
        </row>
      </sheetData>
      <sheetData sheetId="25411">
        <row r="9">
          <cell r="A9" t="str">
            <v>A</v>
          </cell>
        </row>
      </sheetData>
      <sheetData sheetId="25412">
        <row r="9">
          <cell r="A9" t="str">
            <v>A</v>
          </cell>
        </row>
      </sheetData>
      <sheetData sheetId="25413">
        <row r="9">
          <cell r="A9" t="str">
            <v>A</v>
          </cell>
        </row>
      </sheetData>
      <sheetData sheetId="25414">
        <row r="9">
          <cell r="A9" t="str">
            <v>A</v>
          </cell>
        </row>
      </sheetData>
      <sheetData sheetId="25415">
        <row r="9">
          <cell r="A9" t="str">
            <v>A</v>
          </cell>
        </row>
      </sheetData>
      <sheetData sheetId="25416">
        <row r="9">
          <cell r="A9" t="str">
            <v>A</v>
          </cell>
        </row>
      </sheetData>
      <sheetData sheetId="25417">
        <row r="9">
          <cell r="A9" t="str">
            <v>A</v>
          </cell>
        </row>
      </sheetData>
      <sheetData sheetId="25418">
        <row r="9">
          <cell r="A9" t="str">
            <v>A</v>
          </cell>
        </row>
      </sheetData>
      <sheetData sheetId="25419">
        <row r="9">
          <cell r="A9" t="str">
            <v>A</v>
          </cell>
        </row>
      </sheetData>
      <sheetData sheetId="25420">
        <row r="9">
          <cell r="A9" t="str">
            <v>A</v>
          </cell>
        </row>
      </sheetData>
      <sheetData sheetId="25421">
        <row r="9">
          <cell r="A9" t="str">
            <v>A</v>
          </cell>
        </row>
      </sheetData>
      <sheetData sheetId="25422">
        <row r="9">
          <cell r="A9" t="str">
            <v>A</v>
          </cell>
        </row>
      </sheetData>
      <sheetData sheetId="25423">
        <row r="9">
          <cell r="A9" t="str">
            <v>A</v>
          </cell>
        </row>
      </sheetData>
      <sheetData sheetId="25424">
        <row r="9">
          <cell r="A9" t="str">
            <v>A</v>
          </cell>
        </row>
      </sheetData>
      <sheetData sheetId="25425">
        <row r="9">
          <cell r="A9" t="str">
            <v>A</v>
          </cell>
        </row>
      </sheetData>
      <sheetData sheetId="25426">
        <row r="9">
          <cell r="A9" t="str">
            <v>A</v>
          </cell>
        </row>
      </sheetData>
      <sheetData sheetId="25427">
        <row r="9">
          <cell r="A9" t="str">
            <v>A</v>
          </cell>
        </row>
      </sheetData>
      <sheetData sheetId="25428">
        <row r="9">
          <cell r="A9" t="str">
            <v>A</v>
          </cell>
        </row>
      </sheetData>
      <sheetData sheetId="25429">
        <row r="9">
          <cell r="A9" t="str">
            <v>A</v>
          </cell>
        </row>
      </sheetData>
      <sheetData sheetId="25430">
        <row r="9">
          <cell r="A9" t="str">
            <v>A</v>
          </cell>
        </row>
      </sheetData>
      <sheetData sheetId="25431">
        <row r="9">
          <cell r="A9" t="str">
            <v>A</v>
          </cell>
        </row>
      </sheetData>
      <sheetData sheetId="25432">
        <row r="9">
          <cell r="A9" t="str">
            <v>A</v>
          </cell>
        </row>
      </sheetData>
      <sheetData sheetId="25433">
        <row r="9">
          <cell r="A9" t="str">
            <v>A</v>
          </cell>
        </row>
      </sheetData>
      <sheetData sheetId="25434">
        <row r="9">
          <cell r="A9" t="str">
            <v>A</v>
          </cell>
        </row>
      </sheetData>
      <sheetData sheetId="25435">
        <row r="9">
          <cell r="A9" t="str">
            <v>A</v>
          </cell>
        </row>
      </sheetData>
      <sheetData sheetId="25436">
        <row r="9">
          <cell r="A9" t="str">
            <v>A</v>
          </cell>
        </row>
      </sheetData>
      <sheetData sheetId="25437">
        <row r="9">
          <cell r="A9" t="str">
            <v>A</v>
          </cell>
        </row>
      </sheetData>
      <sheetData sheetId="25438">
        <row r="9">
          <cell r="A9" t="str">
            <v>A</v>
          </cell>
        </row>
      </sheetData>
      <sheetData sheetId="25439">
        <row r="9">
          <cell r="A9" t="str">
            <v>A</v>
          </cell>
        </row>
      </sheetData>
      <sheetData sheetId="25440">
        <row r="9">
          <cell r="A9" t="str">
            <v>A</v>
          </cell>
        </row>
      </sheetData>
      <sheetData sheetId="25441">
        <row r="9">
          <cell r="A9" t="str">
            <v>A</v>
          </cell>
        </row>
      </sheetData>
      <sheetData sheetId="25442">
        <row r="9">
          <cell r="A9" t="str">
            <v>A</v>
          </cell>
        </row>
      </sheetData>
      <sheetData sheetId="25443">
        <row r="9">
          <cell r="A9" t="str">
            <v>A</v>
          </cell>
        </row>
      </sheetData>
      <sheetData sheetId="25444">
        <row r="9">
          <cell r="A9" t="str">
            <v>A</v>
          </cell>
        </row>
      </sheetData>
      <sheetData sheetId="25445">
        <row r="9">
          <cell r="A9" t="str">
            <v>A</v>
          </cell>
        </row>
      </sheetData>
      <sheetData sheetId="25446">
        <row r="9">
          <cell r="A9" t="str">
            <v>A</v>
          </cell>
        </row>
      </sheetData>
      <sheetData sheetId="25447">
        <row r="9">
          <cell r="A9" t="str">
            <v>A</v>
          </cell>
        </row>
      </sheetData>
      <sheetData sheetId="25448">
        <row r="9">
          <cell r="A9" t="str">
            <v>A</v>
          </cell>
        </row>
      </sheetData>
      <sheetData sheetId="25449">
        <row r="9">
          <cell r="A9" t="str">
            <v>A</v>
          </cell>
        </row>
      </sheetData>
      <sheetData sheetId="25450">
        <row r="9">
          <cell r="A9" t="str">
            <v>A</v>
          </cell>
        </row>
      </sheetData>
      <sheetData sheetId="25451">
        <row r="9">
          <cell r="A9" t="str">
            <v>A</v>
          </cell>
        </row>
      </sheetData>
      <sheetData sheetId="25452" refreshError="1"/>
      <sheetData sheetId="25453" refreshError="1"/>
      <sheetData sheetId="25454">
        <row r="9">
          <cell r="A9" t="str">
            <v>A</v>
          </cell>
        </row>
      </sheetData>
      <sheetData sheetId="25455" refreshError="1"/>
      <sheetData sheetId="25456" refreshError="1"/>
      <sheetData sheetId="25457" refreshError="1"/>
      <sheetData sheetId="25458">
        <row r="9">
          <cell r="A9" t="str">
            <v>A</v>
          </cell>
        </row>
      </sheetData>
      <sheetData sheetId="25459">
        <row r="9">
          <cell r="A9" t="str">
            <v>A</v>
          </cell>
        </row>
      </sheetData>
      <sheetData sheetId="25460">
        <row r="9">
          <cell r="A9" t="str">
            <v>A</v>
          </cell>
        </row>
      </sheetData>
      <sheetData sheetId="25461">
        <row r="9">
          <cell r="A9" t="str">
            <v>A</v>
          </cell>
        </row>
      </sheetData>
      <sheetData sheetId="25462">
        <row r="9">
          <cell r="A9" t="str">
            <v>A</v>
          </cell>
        </row>
      </sheetData>
      <sheetData sheetId="25463">
        <row r="9">
          <cell r="A9" t="str">
            <v>A</v>
          </cell>
        </row>
      </sheetData>
      <sheetData sheetId="25464">
        <row r="9">
          <cell r="A9" t="str">
            <v>A</v>
          </cell>
        </row>
      </sheetData>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ow r="9">
          <cell r="A9" t="str">
            <v>A</v>
          </cell>
        </row>
      </sheetData>
      <sheetData sheetId="25537" refreshError="1"/>
      <sheetData sheetId="25538">
        <row r="9">
          <cell r="A9" t="str">
            <v>A</v>
          </cell>
        </row>
      </sheetData>
      <sheetData sheetId="25539">
        <row r="9">
          <cell r="A9" t="str">
            <v>A</v>
          </cell>
        </row>
      </sheetData>
      <sheetData sheetId="25540">
        <row r="9">
          <cell r="A9" t="str">
            <v>A</v>
          </cell>
        </row>
      </sheetData>
      <sheetData sheetId="25541">
        <row r="9">
          <cell r="A9" t="str">
            <v>A</v>
          </cell>
        </row>
      </sheetData>
      <sheetData sheetId="25542">
        <row r="9">
          <cell r="A9" t="str">
            <v>A</v>
          </cell>
        </row>
      </sheetData>
      <sheetData sheetId="25543">
        <row r="9">
          <cell r="A9" t="str">
            <v>A</v>
          </cell>
        </row>
      </sheetData>
      <sheetData sheetId="25544">
        <row r="9">
          <cell r="A9" t="str">
            <v>A</v>
          </cell>
        </row>
      </sheetData>
      <sheetData sheetId="25545">
        <row r="9">
          <cell r="A9" t="str">
            <v>A</v>
          </cell>
        </row>
      </sheetData>
      <sheetData sheetId="25546">
        <row r="9">
          <cell r="A9" t="str">
            <v>A</v>
          </cell>
        </row>
      </sheetData>
      <sheetData sheetId="25547">
        <row r="9">
          <cell r="A9" t="str">
            <v>A</v>
          </cell>
        </row>
      </sheetData>
      <sheetData sheetId="25548">
        <row r="9">
          <cell r="A9" t="str">
            <v>A</v>
          </cell>
        </row>
      </sheetData>
      <sheetData sheetId="25549">
        <row r="9">
          <cell r="A9" t="str">
            <v>A</v>
          </cell>
        </row>
      </sheetData>
      <sheetData sheetId="25550">
        <row r="9">
          <cell r="A9" t="str">
            <v>A</v>
          </cell>
        </row>
      </sheetData>
      <sheetData sheetId="25551">
        <row r="9">
          <cell r="A9" t="str">
            <v>A</v>
          </cell>
        </row>
      </sheetData>
      <sheetData sheetId="25552">
        <row r="9">
          <cell r="A9" t="str">
            <v>A</v>
          </cell>
        </row>
      </sheetData>
      <sheetData sheetId="25553">
        <row r="9">
          <cell r="A9" t="str">
            <v>A</v>
          </cell>
        </row>
      </sheetData>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ow r="9">
          <cell r="A9" t="str">
            <v>A</v>
          </cell>
        </row>
      </sheetData>
      <sheetData sheetId="25583">
        <row r="9">
          <cell r="A9" t="str">
            <v>A</v>
          </cell>
        </row>
      </sheetData>
      <sheetData sheetId="25584">
        <row r="9">
          <cell r="A9" t="str">
            <v>A</v>
          </cell>
        </row>
      </sheetData>
      <sheetData sheetId="25585">
        <row r="9">
          <cell r="A9" t="str">
            <v>A</v>
          </cell>
        </row>
      </sheetData>
      <sheetData sheetId="25586">
        <row r="9">
          <cell r="A9" t="str">
            <v>A</v>
          </cell>
        </row>
      </sheetData>
      <sheetData sheetId="25587">
        <row r="9">
          <cell r="A9" t="str">
            <v>A</v>
          </cell>
        </row>
      </sheetData>
      <sheetData sheetId="25588">
        <row r="9">
          <cell r="A9" t="str">
            <v>A</v>
          </cell>
        </row>
      </sheetData>
      <sheetData sheetId="25589">
        <row r="9">
          <cell r="A9" t="str">
            <v>A</v>
          </cell>
        </row>
      </sheetData>
      <sheetData sheetId="25590">
        <row r="9">
          <cell r="A9" t="str">
            <v>A</v>
          </cell>
        </row>
      </sheetData>
      <sheetData sheetId="25591">
        <row r="9">
          <cell r="A9" t="str">
            <v>A</v>
          </cell>
        </row>
      </sheetData>
      <sheetData sheetId="25592">
        <row r="9">
          <cell r="A9" t="str">
            <v>A</v>
          </cell>
        </row>
      </sheetData>
      <sheetData sheetId="25593">
        <row r="9">
          <cell r="A9" t="str">
            <v>A</v>
          </cell>
        </row>
      </sheetData>
      <sheetData sheetId="25594">
        <row r="9">
          <cell r="A9" t="str">
            <v>A</v>
          </cell>
        </row>
      </sheetData>
      <sheetData sheetId="25595">
        <row r="9">
          <cell r="A9" t="str">
            <v>A</v>
          </cell>
        </row>
      </sheetData>
      <sheetData sheetId="25596">
        <row r="9">
          <cell r="A9" t="str">
            <v>A</v>
          </cell>
        </row>
      </sheetData>
      <sheetData sheetId="25597">
        <row r="9">
          <cell r="A9" t="str">
            <v>A</v>
          </cell>
        </row>
      </sheetData>
      <sheetData sheetId="25598">
        <row r="9">
          <cell r="A9" t="str">
            <v>A</v>
          </cell>
        </row>
      </sheetData>
      <sheetData sheetId="25599">
        <row r="9">
          <cell r="A9" t="str">
            <v>A</v>
          </cell>
        </row>
      </sheetData>
      <sheetData sheetId="25600">
        <row r="9">
          <cell r="A9" t="str">
            <v>A</v>
          </cell>
        </row>
      </sheetData>
      <sheetData sheetId="25601">
        <row r="9">
          <cell r="A9" t="str">
            <v>A</v>
          </cell>
        </row>
      </sheetData>
      <sheetData sheetId="25602">
        <row r="9">
          <cell r="A9" t="str">
            <v>A</v>
          </cell>
        </row>
      </sheetData>
      <sheetData sheetId="25603">
        <row r="9">
          <cell r="A9" t="str">
            <v>A</v>
          </cell>
        </row>
      </sheetData>
      <sheetData sheetId="25604">
        <row r="9">
          <cell r="A9" t="str">
            <v>A</v>
          </cell>
        </row>
      </sheetData>
      <sheetData sheetId="25605">
        <row r="9">
          <cell r="A9" t="str">
            <v>A</v>
          </cell>
        </row>
      </sheetData>
      <sheetData sheetId="25606">
        <row r="9">
          <cell r="A9" t="str">
            <v>A</v>
          </cell>
        </row>
      </sheetData>
      <sheetData sheetId="25607" refreshError="1"/>
      <sheetData sheetId="25608" refreshError="1"/>
      <sheetData sheetId="25609">
        <row r="9">
          <cell r="A9" t="str">
            <v>A</v>
          </cell>
        </row>
      </sheetData>
      <sheetData sheetId="25610">
        <row r="9">
          <cell r="A9" t="str">
            <v>A</v>
          </cell>
        </row>
      </sheetData>
      <sheetData sheetId="25611">
        <row r="9">
          <cell r="A9" t="str">
            <v>A</v>
          </cell>
        </row>
      </sheetData>
      <sheetData sheetId="25612">
        <row r="9">
          <cell r="A9" t="str">
            <v>A</v>
          </cell>
        </row>
      </sheetData>
      <sheetData sheetId="25613">
        <row r="9">
          <cell r="A9" t="str">
            <v>A</v>
          </cell>
        </row>
      </sheetData>
      <sheetData sheetId="25614">
        <row r="9">
          <cell r="A9" t="str">
            <v>A</v>
          </cell>
        </row>
      </sheetData>
      <sheetData sheetId="25615">
        <row r="9">
          <cell r="A9" t="str">
            <v>A</v>
          </cell>
        </row>
      </sheetData>
      <sheetData sheetId="25616">
        <row r="9">
          <cell r="A9" t="str">
            <v>A</v>
          </cell>
        </row>
      </sheetData>
      <sheetData sheetId="25617">
        <row r="9">
          <cell r="A9" t="str">
            <v>A</v>
          </cell>
        </row>
      </sheetData>
      <sheetData sheetId="25618">
        <row r="9">
          <cell r="A9" t="str">
            <v>A</v>
          </cell>
        </row>
      </sheetData>
      <sheetData sheetId="25619">
        <row r="9">
          <cell r="A9" t="str">
            <v>A</v>
          </cell>
        </row>
      </sheetData>
      <sheetData sheetId="25620">
        <row r="9">
          <cell r="A9" t="str">
            <v>A</v>
          </cell>
        </row>
      </sheetData>
      <sheetData sheetId="25621">
        <row r="9">
          <cell r="A9" t="str">
            <v>A</v>
          </cell>
        </row>
      </sheetData>
      <sheetData sheetId="25622">
        <row r="9">
          <cell r="A9" t="str">
            <v>A</v>
          </cell>
        </row>
      </sheetData>
      <sheetData sheetId="25623" refreshError="1"/>
      <sheetData sheetId="25624" refreshError="1"/>
      <sheetData sheetId="25625" refreshError="1"/>
      <sheetData sheetId="25626">
        <row r="9">
          <cell r="A9" t="str">
            <v>A</v>
          </cell>
        </row>
      </sheetData>
      <sheetData sheetId="25627">
        <row r="9">
          <cell r="A9" t="str">
            <v>A</v>
          </cell>
        </row>
      </sheetData>
      <sheetData sheetId="25628" refreshError="1"/>
      <sheetData sheetId="25629">
        <row r="9">
          <cell r="A9" t="str">
            <v>A</v>
          </cell>
        </row>
      </sheetData>
      <sheetData sheetId="25630">
        <row r="9">
          <cell r="A9" t="str">
            <v>A</v>
          </cell>
        </row>
      </sheetData>
      <sheetData sheetId="25631">
        <row r="9">
          <cell r="A9" t="str">
            <v>A</v>
          </cell>
        </row>
      </sheetData>
      <sheetData sheetId="25632">
        <row r="9">
          <cell r="A9" t="str">
            <v>A</v>
          </cell>
        </row>
      </sheetData>
      <sheetData sheetId="25633" refreshError="1"/>
      <sheetData sheetId="25634">
        <row r="9">
          <cell r="A9" t="str">
            <v>A</v>
          </cell>
        </row>
      </sheetData>
      <sheetData sheetId="25635">
        <row r="9">
          <cell r="A9" t="str">
            <v>A</v>
          </cell>
        </row>
      </sheetData>
      <sheetData sheetId="25636">
        <row r="9">
          <cell r="A9" t="str">
            <v>A</v>
          </cell>
        </row>
      </sheetData>
      <sheetData sheetId="25637">
        <row r="9">
          <cell r="A9" t="str">
            <v>A</v>
          </cell>
        </row>
      </sheetData>
      <sheetData sheetId="25638">
        <row r="9">
          <cell r="A9" t="str">
            <v>A</v>
          </cell>
        </row>
      </sheetData>
      <sheetData sheetId="25639">
        <row r="9">
          <cell r="A9" t="str">
            <v>A</v>
          </cell>
        </row>
      </sheetData>
      <sheetData sheetId="25640" refreshError="1"/>
      <sheetData sheetId="25641">
        <row r="9">
          <cell r="A9" t="str">
            <v>A</v>
          </cell>
        </row>
      </sheetData>
      <sheetData sheetId="25642">
        <row r="9">
          <cell r="A9" t="str">
            <v>A</v>
          </cell>
        </row>
      </sheetData>
      <sheetData sheetId="25643" refreshError="1"/>
      <sheetData sheetId="25644" refreshError="1"/>
      <sheetData sheetId="25645" refreshError="1"/>
      <sheetData sheetId="25646">
        <row r="9">
          <cell r="A9" t="str">
            <v>A</v>
          </cell>
        </row>
      </sheetData>
      <sheetData sheetId="25647">
        <row r="9">
          <cell r="A9" t="str">
            <v>A</v>
          </cell>
        </row>
      </sheetData>
      <sheetData sheetId="25648">
        <row r="9">
          <cell r="A9" t="str">
            <v>A</v>
          </cell>
        </row>
      </sheetData>
      <sheetData sheetId="25649">
        <row r="9">
          <cell r="A9" t="str">
            <v>A</v>
          </cell>
        </row>
      </sheetData>
      <sheetData sheetId="25650">
        <row r="9">
          <cell r="A9" t="str">
            <v>A</v>
          </cell>
        </row>
      </sheetData>
      <sheetData sheetId="25651">
        <row r="9">
          <cell r="A9" t="str">
            <v>A</v>
          </cell>
        </row>
      </sheetData>
      <sheetData sheetId="25652">
        <row r="9">
          <cell r="A9" t="str">
            <v>A</v>
          </cell>
        </row>
      </sheetData>
      <sheetData sheetId="25653">
        <row r="9">
          <cell r="A9" t="str">
            <v>A</v>
          </cell>
        </row>
      </sheetData>
      <sheetData sheetId="25654">
        <row r="9">
          <cell r="A9" t="str">
            <v>A</v>
          </cell>
        </row>
      </sheetData>
      <sheetData sheetId="25655">
        <row r="9">
          <cell r="A9" t="str">
            <v>A</v>
          </cell>
        </row>
      </sheetData>
      <sheetData sheetId="25656" refreshError="1"/>
      <sheetData sheetId="25657">
        <row r="9">
          <cell r="A9" t="str">
            <v>A</v>
          </cell>
        </row>
      </sheetData>
      <sheetData sheetId="25658">
        <row r="9">
          <cell r="A9" t="str">
            <v>A</v>
          </cell>
        </row>
      </sheetData>
      <sheetData sheetId="25659">
        <row r="9">
          <cell r="A9" t="str">
            <v>A</v>
          </cell>
        </row>
      </sheetData>
      <sheetData sheetId="25660">
        <row r="9">
          <cell r="A9" t="str">
            <v>A</v>
          </cell>
        </row>
      </sheetData>
      <sheetData sheetId="25661">
        <row r="9">
          <cell r="A9" t="str">
            <v>A</v>
          </cell>
        </row>
      </sheetData>
      <sheetData sheetId="25662">
        <row r="9">
          <cell r="A9" t="str">
            <v>A</v>
          </cell>
        </row>
      </sheetData>
      <sheetData sheetId="25663">
        <row r="9">
          <cell r="A9" t="str">
            <v>A</v>
          </cell>
        </row>
      </sheetData>
      <sheetData sheetId="25664">
        <row r="9">
          <cell r="A9" t="str">
            <v>A</v>
          </cell>
        </row>
      </sheetData>
      <sheetData sheetId="25665">
        <row r="9">
          <cell r="A9" t="str">
            <v>A</v>
          </cell>
        </row>
      </sheetData>
      <sheetData sheetId="25666">
        <row r="9">
          <cell r="A9" t="str">
            <v>A</v>
          </cell>
        </row>
      </sheetData>
      <sheetData sheetId="25667">
        <row r="9">
          <cell r="A9" t="str">
            <v>A</v>
          </cell>
        </row>
      </sheetData>
      <sheetData sheetId="25668">
        <row r="9">
          <cell r="A9" t="str">
            <v>A</v>
          </cell>
        </row>
      </sheetData>
      <sheetData sheetId="25669" refreshError="1"/>
      <sheetData sheetId="25670" refreshError="1"/>
      <sheetData sheetId="25671" refreshError="1"/>
      <sheetData sheetId="25672" refreshError="1"/>
      <sheetData sheetId="25673" refreshError="1"/>
      <sheetData sheetId="25674">
        <row r="9">
          <cell r="A9" t="str">
            <v>A</v>
          </cell>
        </row>
      </sheetData>
      <sheetData sheetId="25675">
        <row r="9">
          <cell r="A9" t="str">
            <v>A</v>
          </cell>
        </row>
      </sheetData>
      <sheetData sheetId="25676">
        <row r="9">
          <cell r="A9" t="str">
            <v>A</v>
          </cell>
        </row>
      </sheetData>
      <sheetData sheetId="25677">
        <row r="9">
          <cell r="A9" t="str">
            <v>A</v>
          </cell>
        </row>
      </sheetData>
      <sheetData sheetId="25678">
        <row r="9">
          <cell r="A9" t="str">
            <v>A</v>
          </cell>
        </row>
      </sheetData>
      <sheetData sheetId="25679">
        <row r="9">
          <cell r="A9" t="str">
            <v>A</v>
          </cell>
        </row>
      </sheetData>
      <sheetData sheetId="25680">
        <row r="9">
          <cell r="A9" t="str">
            <v>A</v>
          </cell>
        </row>
      </sheetData>
      <sheetData sheetId="25681">
        <row r="9">
          <cell r="A9" t="str">
            <v>A</v>
          </cell>
        </row>
      </sheetData>
      <sheetData sheetId="25682">
        <row r="9">
          <cell r="A9" t="str">
            <v>A</v>
          </cell>
        </row>
      </sheetData>
      <sheetData sheetId="25683">
        <row r="9">
          <cell r="A9" t="str">
            <v>A</v>
          </cell>
        </row>
      </sheetData>
      <sheetData sheetId="25684">
        <row r="9">
          <cell r="A9" t="str">
            <v>A</v>
          </cell>
        </row>
      </sheetData>
      <sheetData sheetId="25685">
        <row r="9">
          <cell r="A9" t="str">
            <v>A</v>
          </cell>
        </row>
      </sheetData>
      <sheetData sheetId="25686">
        <row r="9">
          <cell r="A9" t="str">
            <v>A</v>
          </cell>
        </row>
      </sheetData>
      <sheetData sheetId="25687">
        <row r="9">
          <cell r="A9" t="str">
            <v>A</v>
          </cell>
        </row>
      </sheetData>
      <sheetData sheetId="25688">
        <row r="9">
          <cell r="A9" t="str">
            <v>A</v>
          </cell>
        </row>
      </sheetData>
      <sheetData sheetId="25689">
        <row r="9">
          <cell r="A9" t="str">
            <v>A</v>
          </cell>
        </row>
      </sheetData>
      <sheetData sheetId="25690">
        <row r="9">
          <cell r="A9" t="str">
            <v>A</v>
          </cell>
        </row>
      </sheetData>
      <sheetData sheetId="25691">
        <row r="9">
          <cell r="A9" t="str">
            <v>A</v>
          </cell>
        </row>
      </sheetData>
      <sheetData sheetId="25692">
        <row r="9">
          <cell r="A9" t="str">
            <v>A</v>
          </cell>
        </row>
      </sheetData>
      <sheetData sheetId="25693">
        <row r="9">
          <cell r="A9" t="str">
            <v>A</v>
          </cell>
        </row>
      </sheetData>
      <sheetData sheetId="25694">
        <row r="9">
          <cell r="A9" t="str">
            <v>A</v>
          </cell>
        </row>
      </sheetData>
      <sheetData sheetId="25695">
        <row r="9">
          <cell r="A9" t="str">
            <v>A</v>
          </cell>
        </row>
      </sheetData>
      <sheetData sheetId="25696">
        <row r="9">
          <cell r="A9" t="str">
            <v>A</v>
          </cell>
        </row>
      </sheetData>
      <sheetData sheetId="25697">
        <row r="9">
          <cell r="A9" t="str">
            <v>A</v>
          </cell>
        </row>
      </sheetData>
      <sheetData sheetId="25698">
        <row r="9">
          <cell r="A9" t="str">
            <v>A</v>
          </cell>
        </row>
      </sheetData>
      <sheetData sheetId="25699">
        <row r="9">
          <cell r="A9" t="str">
            <v>A</v>
          </cell>
        </row>
      </sheetData>
      <sheetData sheetId="25700">
        <row r="9">
          <cell r="A9" t="str">
            <v>A</v>
          </cell>
        </row>
      </sheetData>
      <sheetData sheetId="25701">
        <row r="9">
          <cell r="A9" t="str">
            <v>A</v>
          </cell>
        </row>
      </sheetData>
      <sheetData sheetId="25702">
        <row r="9">
          <cell r="A9" t="str">
            <v>A</v>
          </cell>
        </row>
      </sheetData>
      <sheetData sheetId="25703">
        <row r="9">
          <cell r="A9" t="str">
            <v>A</v>
          </cell>
        </row>
      </sheetData>
      <sheetData sheetId="25704">
        <row r="9">
          <cell r="A9" t="str">
            <v>A</v>
          </cell>
        </row>
      </sheetData>
      <sheetData sheetId="25705">
        <row r="9">
          <cell r="A9" t="str">
            <v>A</v>
          </cell>
        </row>
      </sheetData>
      <sheetData sheetId="25706">
        <row r="9">
          <cell r="A9" t="str">
            <v>A</v>
          </cell>
        </row>
      </sheetData>
      <sheetData sheetId="25707">
        <row r="9">
          <cell r="A9" t="str">
            <v>A</v>
          </cell>
        </row>
      </sheetData>
      <sheetData sheetId="25708">
        <row r="9">
          <cell r="A9" t="str">
            <v>A</v>
          </cell>
        </row>
      </sheetData>
      <sheetData sheetId="25709">
        <row r="9">
          <cell r="A9" t="str">
            <v>A</v>
          </cell>
        </row>
      </sheetData>
      <sheetData sheetId="25710">
        <row r="9">
          <cell r="A9" t="str">
            <v>A</v>
          </cell>
        </row>
      </sheetData>
      <sheetData sheetId="25711">
        <row r="9">
          <cell r="A9" t="str">
            <v>A</v>
          </cell>
        </row>
      </sheetData>
      <sheetData sheetId="25712">
        <row r="9">
          <cell r="A9" t="str">
            <v>A</v>
          </cell>
        </row>
      </sheetData>
      <sheetData sheetId="25713">
        <row r="9">
          <cell r="A9" t="str">
            <v>A</v>
          </cell>
        </row>
      </sheetData>
      <sheetData sheetId="25714">
        <row r="9">
          <cell r="A9" t="str">
            <v>A</v>
          </cell>
        </row>
      </sheetData>
      <sheetData sheetId="25715">
        <row r="9">
          <cell r="A9" t="str">
            <v>A</v>
          </cell>
        </row>
      </sheetData>
      <sheetData sheetId="25716">
        <row r="9">
          <cell r="A9" t="str">
            <v>A</v>
          </cell>
        </row>
      </sheetData>
      <sheetData sheetId="25717">
        <row r="9">
          <cell r="A9" t="str">
            <v>A</v>
          </cell>
        </row>
      </sheetData>
      <sheetData sheetId="25718">
        <row r="9">
          <cell r="A9" t="str">
            <v>A</v>
          </cell>
        </row>
      </sheetData>
      <sheetData sheetId="25719">
        <row r="9">
          <cell r="A9" t="str">
            <v>A</v>
          </cell>
        </row>
      </sheetData>
      <sheetData sheetId="25720">
        <row r="9">
          <cell r="A9" t="str">
            <v>A</v>
          </cell>
        </row>
      </sheetData>
      <sheetData sheetId="25721">
        <row r="9">
          <cell r="A9" t="str">
            <v>A</v>
          </cell>
        </row>
      </sheetData>
      <sheetData sheetId="25722">
        <row r="9">
          <cell r="A9" t="str">
            <v>A</v>
          </cell>
        </row>
      </sheetData>
      <sheetData sheetId="25723">
        <row r="9">
          <cell r="A9" t="str">
            <v>A</v>
          </cell>
        </row>
      </sheetData>
      <sheetData sheetId="25724">
        <row r="9">
          <cell r="A9" t="str">
            <v>A</v>
          </cell>
        </row>
      </sheetData>
      <sheetData sheetId="25725">
        <row r="9">
          <cell r="A9" t="str">
            <v>A</v>
          </cell>
        </row>
      </sheetData>
      <sheetData sheetId="25726">
        <row r="9">
          <cell r="A9" t="str">
            <v>A</v>
          </cell>
        </row>
      </sheetData>
      <sheetData sheetId="25727" refreshError="1"/>
      <sheetData sheetId="25728" refreshError="1"/>
      <sheetData sheetId="25729" refreshError="1"/>
      <sheetData sheetId="25730" refreshError="1"/>
      <sheetData sheetId="25731">
        <row r="9">
          <cell r="A9" t="str">
            <v>A</v>
          </cell>
        </row>
      </sheetData>
      <sheetData sheetId="25732">
        <row r="9">
          <cell r="A9" t="str">
            <v>A</v>
          </cell>
        </row>
      </sheetData>
      <sheetData sheetId="25733">
        <row r="9">
          <cell r="A9" t="str">
            <v>A</v>
          </cell>
        </row>
      </sheetData>
      <sheetData sheetId="25734">
        <row r="9">
          <cell r="A9" t="str">
            <v>A</v>
          </cell>
        </row>
      </sheetData>
      <sheetData sheetId="25735">
        <row r="9">
          <cell r="A9" t="str">
            <v>A</v>
          </cell>
        </row>
      </sheetData>
      <sheetData sheetId="25736">
        <row r="9">
          <cell r="A9" t="str">
            <v>A</v>
          </cell>
        </row>
      </sheetData>
      <sheetData sheetId="25737">
        <row r="9">
          <cell r="A9" t="str">
            <v>A</v>
          </cell>
        </row>
      </sheetData>
      <sheetData sheetId="25738">
        <row r="9">
          <cell r="A9" t="str">
            <v>A</v>
          </cell>
        </row>
      </sheetData>
      <sheetData sheetId="25739">
        <row r="9">
          <cell r="A9" t="str">
            <v>A</v>
          </cell>
        </row>
      </sheetData>
      <sheetData sheetId="25740">
        <row r="9">
          <cell r="A9" t="str">
            <v>A</v>
          </cell>
        </row>
      </sheetData>
      <sheetData sheetId="25741">
        <row r="9">
          <cell r="A9" t="str">
            <v>A</v>
          </cell>
        </row>
      </sheetData>
      <sheetData sheetId="25742">
        <row r="9">
          <cell r="A9" t="str">
            <v>A</v>
          </cell>
        </row>
      </sheetData>
      <sheetData sheetId="25743">
        <row r="9">
          <cell r="A9" t="str">
            <v>A</v>
          </cell>
        </row>
      </sheetData>
      <sheetData sheetId="25744">
        <row r="9">
          <cell r="A9" t="str">
            <v>A</v>
          </cell>
        </row>
      </sheetData>
      <sheetData sheetId="25745">
        <row r="9">
          <cell r="A9" t="str">
            <v>A</v>
          </cell>
        </row>
      </sheetData>
      <sheetData sheetId="25746">
        <row r="9">
          <cell r="A9" t="str">
            <v>A</v>
          </cell>
        </row>
      </sheetData>
      <sheetData sheetId="25747">
        <row r="9">
          <cell r="A9" t="str">
            <v>A</v>
          </cell>
        </row>
      </sheetData>
      <sheetData sheetId="25748">
        <row r="9">
          <cell r="A9" t="str">
            <v>A</v>
          </cell>
        </row>
      </sheetData>
      <sheetData sheetId="25749">
        <row r="9">
          <cell r="A9" t="str">
            <v>A</v>
          </cell>
        </row>
      </sheetData>
      <sheetData sheetId="25750">
        <row r="9">
          <cell r="A9" t="str">
            <v>A</v>
          </cell>
        </row>
      </sheetData>
      <sheetData sheetId="25751" refreshError="1"/>
      <sheetData sheetId="25752">
        <row r="9">
          <cell r="A9" t="str">
            <v>A</v>
          </cell>
        </row>
      </sheetData>
      <sheetData sheetId="25753">
        <row r="9">
          <cell r="A9" t="str">
            <v>A</v>
          </cell>
        </row>
      </sheetData>
      <sheetData sheetId="25754" refreshError="1"/>
      <sheetData sheetId="25755">
        <row r="9">
          <cell r="A9" t="str">
            <v>A</v>
          </cell>
        </row>
      </sheetData>
      <sheetData sheetId="25756" refreshError="1"/>
      <sheetData sheetId="25757">
        <row r="9">
          <cell r="A9" t="str">
            <v>A</v>
          </cell>
        </row>
      </sheetData>
      <sheetData sheetId="25758">
        <row r="9">
          <cell r="A9" t="str">
            <v>A</v>
          </cell>
        </row>
      </sheetData>
      <sheetData sheetId="25759">
        <row r="9">
          <cell r="A9" t="str">
            <v>A</v>
          </cell>
        </row>
      </sheetData>
      <sheetData sheetId="25760">
        <row r="9">
          <cell r="A9" t="str">
            <v>A</v>
          </cell>
        </row>
      </sheetData>
      <sheetData sheetId="25761">
        <row r="9">
          <cell r="A9" t="str">
            <v>A</v>
          </cell>
        </row>
      </sheetData>
      <sheetData sheetId="25762">
        <row r="9">
          <cell r="A9" t="str">
            <v>A</v>
          </cell>
        </row>
      </sheetData>
      <sheetData sheetId="25763">
        <row r="9">
          <cell r="A9" t="str">
            <v>A</v>
          </cell>
        </row>
      </sheetData>
      <sheetData sheetId="25764">
        <row r="9">
          <cell r="A9" t="str">
            <v>A</v>
          </cell>
        </row>
      </sheetData>
      <sheetData sheetId="25765">
        <row r="9">
          <cell r="A9" t="str">
            <v>A</v>
          </cell>
        </row>
      </sheetData>
      <sheetData sheetId="25766">
        <row r="9">
          <cell r="A9" t="str">
            <v>A</v>
          </cell>
        </row>
      </sheetData>
      <sheetData sheetId="25767">
        <row r="9">
          <cell r="A9" t="str">
            <v>A</v>
          </cell>
        </row>
      </sheetData>
      <sheetData sheetId="25768">
        <row r="9">
          <cell r="A9" t="str">
            <v>A</v>
          </cell>
        </row>
      </sheetData>
      <sheetData sheetId="25769">
        <row r="9">
          <cell r="A9" t="str">
            <v>A</v>
          </cell>
        </row>
      </sheetData>
      <sheetData sheetId="25770">
        <row r="9">
          <cell r="A9" t="str">
            <v>A</v>
          </cell>
        </row>
      </sheetData>
      <sheetData sheetId="25771">
        <row r="9">
          <cell r="A9" t="str">
            <v>A</v>
          </cell>
        </row>
      </sheetData>
      <sheetData sheetId="25772">
        <row r="9">
          <cell r="A9" t="str">
            <v>A</v>
          </cell>
        </row>
      </sheetData>
      <sheetData sheetId="25773">
        <row r="9">
          <cell r="A9" t="str">
            <v>A</v>
          </cell>
        </row>
      </sheetData>
      <sheetData sheetId="25774">
        <row r="9">
          <cell r="A9" t="str">
            <v>A</v>
          </cell>
        </row>
      </sheetData>
      <sheetData sheetId="25775">
        <row r="9">
          <cell r="A9" t="str">
            <v>A</v>
          </cell>
        </row>
      </sheetData>
      <sheetData sheetId="25776">
        <row r="9">
          <cell r="A9" t="str">
            <v>A</v>
          </cell>
        </row>
      </sheetData>
      <sheetData sheetId="25777">
        <row r="9">
          <cell r="A9" t="str">
            <v>A</v>
          </cell>
        </row>
      </sheetData>
      <sheetData sheetId="25778">
        <row r="9">
          <cell r="A9" t="str">
            <v>A</v>
          </cell>
        </row>
      </sheetData>
      <sheetData sheetId="25779">
        <row r="9">
          <cell r="A9" t="str">
            <v>A</v>
          </cell>
        </row>
      </sheetData>
      <sheetData sheetId="25780">
        <row r="9">
          <cell r="A9" t="str">
            <v>A</v>
          </cell>
        </row>
      </sheetData>
      <sheetData sheetId="25781">
        <row r="9">
          <cell r="A9" t="str">
            <v>A</v>
          </cell>
        </row>
      </sheetData>
      <sheetData sheetId="25782">
        <row r="9">
          <cell r="A9" t="str">
            <v>A</v>
          </cell>
        </row>
      </sheetData>
      <sheetData sheetId="25783">
        <row r="9">
          <cell r="A9" t="str">
            <v>A</v>
          </cell>
        </row>
      </sheetData>
      <sheetData sheetId="25784">
        <row r="9">
          <cell r="A9" t="str">
            <v>A</v>
          </cell>
        </row>
      </sheetData>
      <sheetData sheetId="25785">
        <row r="9">
          <cell r="A9" t="str">
            <v>A</v>
          </cell>
        </row>
      </sheetData>
      <sheetData sheetId="25786" refreshError="1"/>
      <sheetData sheetId="25787">
        <row r="9">
          <cell r="A9" t="str">
            <v>A</v>
          </cell>
        </row>
      </sheetData>
      <sheetData sheetId="25788">
        <row r="9">
          <cell r="A9" t="str">
            <v>A</v>
          </cell>
        </row>
      </sheetData>
      <sheetData sheetId="25789">
        <row r="9">
          <cell r="A9" t="str">
            <v>A</v>
          </cell>
        </row>
      </sheetData>
      <sheetData sheetId="25790">
        <row r="9">
          <cell r="A9" t="str">
            <v>A</v>
          </cell>
        </row>
      </sheetData>
      <sheetData sheetId="25791">
        <row r="9">
          <cell r="A9" t="str">
            <v>A</v>
          </cell>
        </row>
      </sheetData>
      <sheetData sheetId="25792">
        <row r="9">
          <cell r="A9" t="str">
            <v>A</v>
          </cell>
        </row>
      </sheetData>
      <sheetData sheetId="25793">
        <row r="9">
          <cell r="A9" t="str">
            <v>A</v>
          </cell>
        </row>
      </sheetData>
      <sheetData sheetId="25794">
        <row r="9">
          <cell r="A9" t="str">
            <v>A</v>
          </cell>
        </row>
      </sheetData>
      <sheetData sheetId="25795">
        <row r="9">
          <cell r="A9" t="str">
            <v>A</v>
          </cell>
        </row>
      </sheetData>
      <sheetData sheetId="25796">
        <row r="9">
          <cell r="A9" t="str">
            <v>A</v>
          </cell>
        </row>
      </sheetData>
      <sheetData sheetId="25797">
        <row r="9">
          <cell r="A9" t="str">
            <v>A</v>
          </cell>
        </row>
      </sheetData>
      <sheetData sheetId="25798">
        <row r="9">
          <cell r="A9" t="str">
            <v>A</v>
          </cell>
        </row>
      </sheetData>
      <sheetData sheetId="25799">
        <row r="9">
          <cell r="A9" t="str">
            <v>A</v>
          </cell>
        </row>
      </sheetData>
      <sheetData sheetId="25800">
        <row r="9">
          <cell r="A9" t="str">
            <v>A</v>
          </cell>
        </row>
      </sheetData>
      <sheetData sheetId="25801">
        <row r="9">
          <cell r="A9" t="str">
            <v>A</v>
          </cell>
        </row>
      </sheetData>
      <sheetData sheetId="25802">
        <row r="9">
          <cell r="A9" t="str">
            <v>A</v>
          </cell>
        </row>
      </sheetData>
      <sheetData sheetId="25803">
        <row r="9">
          <cell r="A9" t="str">
            <v>A</v>
          </cell>
        </row>
      </sheetData>
      <sheetData sheetId="25804">
        <row r="9">
          <cell r="A9" t="str">
            <v>A</v>
          </cell>
        </row>
      </sheetData>
      <sheetData sheetId="25805">
        <row r="9">
          <cell r="A9" t="str">
            <v>A</v>
          </cell>
        </row>
      </sheetData>
      <sheetData sheetId="25806">
        <row r="9">
          <cell r="A9" t="str">
            <v>A</v>
          </cell>
        </row>
      </sheetData>
      <sheetData sheetId="25807">
        <row r="9">
          <cell r="A9" t="str">
            <v>A</v>
          </cell>
        </row>
      </sheetData>
      <sheetData sheetId="25808">
        <row r="9">
          <cell r="A9" t="str">
            <v>A</v>
          </cell>
        </row>
      </sheetData>
      <sheetData sheetId="25809">
        <row r="9">
          <cell r="A9" t="str">
            <v>A</v>
          </cell>
        </row>
      </sheetData>
      <sheetData sheetId="25810">
        <row r="9">
          <cell r="A9" t="str">
            <v>A</v>
          </cell>
        </row>
      </sheetData>
      <sheetData sheetId="25811">
        <row r="9">
          <cell r="A9" t="str">
            <v>A</v>
          </cell>
        </row>
      </sheetData>
      <sheetData sheetId="25812">
        <row r="9">
          <cell r="A9" t="str">
            <v>A</v>
          </cell>
        </row>
      </sheetData>
      <sheetData sheetId="25813">
        <row r="9">
          <cell r="A9" t="str">
            <v>A</v>
          </cell>
        </row>
      </sheetData>
      <sheetData sheetId="25814">
        <row r="9">
          <cell r="A9" t="str">
            <v>A</v>
          </cell>
        </row>
      </sheetData>
      <sheetData sheetId="25815">
        <row r="9">
          <cell r="A9" t="str">
            <v>A</v>
          </cell>
        </row>
      </sheetData>
      <sheetData sheetId="25816">
        <row r="9">
          <cell r="A9" t="str">
            <v>A</v>
          </cell>
        </row>
      </sheetData>
      <sheetData sheetId="25817">
        <row r="9">
          <cell r="A9" t="str">
            <v>A</v>
          </cell>
        </row>
      </sheetData>
      <sheetData sheetId="25818">
        <row r="9">
          <cell r="A9" t="str">
            <v>A</v>
          </cell>
        </row>
      </sheetData>
      <sheetData sheetId="25819">
        <row r="9">
          <cell r="A9" t="str">
            <v>A</v>
          </cell>
        </row>
      </sheetData>
      <sheetData sheetId="25820">
        <row r="9">
          <cell r="A9" t="str">
            <v>A</v>
          </cell>
        </row>
      </sheetData>
      <sheetData sheetId="25821">
        <row r="9">
          <cell r="A9" t="str">
            <v>A</v>
          </cell>
        </row>
      </sheetData>
      <sheetData sheetId="25822">
        <row r="9">
          <cell r="A9" t="str">
            <v>A</v>
          </cell>
        </row>
      </sheetData>
      <sheetData sheetId="25823">
        <row r="9">
          <cell r="A9" t="str">
            <v>A</v>
          </cell>
        </row>
      </sheetData>
      <sheetData sheetId="25824">
        <row r="9">
          <cell r="A9" t="str">
            <v>A</v>
          </cell>
        </row>
      </sheetData>
      <sheetData sheetId="25825">
        <row r="9">
          <cell r="A9" t="str">
            <v>A</v>
          </cell>
        </row>
      </sheetData>
      <sheetData sheetId="25826">
        <row r="9">
          <cell r="A9" t="str">
            <v>A</v>
          </cell>
        </row>
      </sheetData>
      <sheetData sheetId="25827">
        <row r="9">
          <cell r="A9" t="str">
            <v>A</v>
          </cell>
        </row>
      </sheetData>
      <sheetData sheetId="25828">
        <row r="9">
          <cell r="A9" t="str">
            <v>A</v>
          </cell>
        </row>
      </sheetData>
      <sheetData sheetId="25829">
        <row r="9">
          <cell r="A9" t="str">
            <v>A</v>
          </cell>
        </row>
      </sheetData>
      <sheetData sheetId="25830">
        <row r="9">
          <cell r="A9" t="str">
            <v>A</v>
          </cell>
        </row>
      </sheetData>
      <sheetData sheetId="25831">
        <row r="9">
          <cell r="A9" t="str">
            <v>A</v>
          </cell>
        </row>
      </sheetData>
      <sheetData sheetId="25832">
        <row r="9">
          <cell r="A9" t="str">
            <v>A</v>
          </cell>
        </row>
      </sheetData>
      <sheetData sheetId="25833">
        <row r="9">
          <cell r="A9" t="str">
            <v>A</v>
          </cell>
        </row>
      </sheetData>
      <sheetData sheetId="25834">
        <row r="9">
          <cell r="A9" t="str">
            <v>A</v>
          </cell>
        </row>
      </sheetData>
      <sheetData sheetId="25835">
        <row r="9">
          <cell r="A9" t="str">
            <v>A</v>
          </cell>
        </row>
      </sheetData>
      <sheetData sheetId="25836">
        <row r="9">
          <cell r="A9" t="str">
            <v>A</v>
          </cell>
        </row>
      </sheetData>
      <sheetData sheetId="25837">
        <row r="9">
          <cell r="A9" t="str">
            <v>A</v>
          </cell>
        </row>
      </sheetData>
      <sheetData sheetId="25838">
        <row r="9">
          <cell r="A9" t="str">
            <v>A</v>
          </cell>
        </row>
      </sheetData>
      <sheetData sheetId="25839">
        <row r="9">
          <cell r="A9" t="str">
            <v>A</v>
          </cell>
        </row>
      </sheetData>
      <sheetData sheetId="25840">
        <row r="9">
          <cell r="A9" t="str">
            <v>A</v>
          </cell>
        </row>
      </sheetData>
      <sheetData sheetId="25841">
        <row r="9">
          <cell r="A9" t="str">
            <v>A</v>
          </cell>
        </row>
      </sheetData>
      <sheetData sheetId="25842">
        <row r="9">
          <cell r="A9" t="str">
            <v>A</v>
          </cell>
        </row>
      </sheetData>
      <sheetData sheetId="25843">
        <row r="9">
          <cell r="A9" t="str">
            <v>A</v>
          </cell>
        </row>
      </sheetData>
      <sheetData sheetId="25844">
        <row r="9">
          <cell r="A9" t="str">
            <v>A</v>
          </cell>
        </row>
      </sheetData>
      <sheetData sheetId="25845">
        <row r="9">
          <cell r="A9" t="str">
            <v>A</v>
          </cell>
        </row>
      </sheetData>
      <sheetData sheetId="25846">
        <row r="9">
          <cell r="A9" t="str">
            <v>A</v>
          </cell>
        </row>
      </sheetData>
      <sheetData sheetId="25847">
        <row r="9">
          <cell r="A9" t="str">
            <v>A</v>
          </cell>
        </row>
      </sheetData>
      <sheetData sheetId="25848">
        <row r="9">
          <cell r="A9" t="str">
            <v>A</v>
          </cell>
        </row>
      </sheetData>
      <sheetData sheetId="25849">
        <row r="9">
          <cell r="A9" t="str">
            <v>A</v>
          </cell>
        </row>
      </sheetData>
      <sheetData sheetId="25850">
        <row r="9">
          <cell r="A9" t="str">
            <v>A</v>
          </cell>
        </row>
      </sheetData>
      <sheetData sheetId="25851">
        <row r="9">
          <cell r="A9" t="str">
            <v>A</v>
          </cell>
        </row>
      </sheetData>
      <sheetData sheetId="25852">
        <row r="9">
          <cell r="A9" t="str">
            <v>A</v>
          </cell>
        </row>
      </sheetData>
      <sheetData sheetId="25853">
        <row r="9">
          <cell r="A9" t="str">
            <v>A</v>
          </cell>
        </row>
      </sheetData>
      <sheetData sheetId="25854">
        <row r="9">
          <cell r="A9" t="str">
            <v>A</v>
          </cell>
        </row>
      </sheetData>
      <sheetData sheetId="25855">
        <row r="9">
          <cell r="A9" t="str">
            <v>A</v>
          </cell>
        </row>
      </sheetData>
      <sheetData sheetId="25856">
        <row r="9">
          <cell r="A9" t="str">
            <v>A</v>
          </cell>
        </row>
      </sheetData>
      <sheetData sheetId="25857">
        <row r="9">
          <cell r="A9" t="str">
            <v>A</v>
          </cell>
        </row>
      </sheetData>
      <sheetData sheetId="25858" refreshError="1"/>
      <sheetData sheetId="25859" refreshError="1"/>
      <sheetData sheetId="25860">
        <row r="9">
          <cell r="A9" t="str">
            <v>A</v>
          </cell>
        </row>
      </sheetData>
      <sheetData sheetId="25861">
        <row r="9">
          <cell r="A9" t="str">
            <v>A</v>
          </cell>
        </row>
      </sheetData>
      <sheetData sheetId="25862">
        <row r="9">
          <cell r="A9" t="str">
            <v>A</v>
          </cell>
        </row>
      </sheetData>
      <sheetData sheetId="25863" refreshError="1"/>
      <sheetData sheetId="25864">
        <row r="9">
          <cell r="A9" t="str">
            <v>A</v>
          </cell>
        </row>
      </sheetData>
      <sheetData sheetId="25865">
        <row r="9">
          <cell r="A9" t="str">
            <v>A</v>
          </cell>
        </row>
      </sheetData>
      <sheetData sheetId="25866">
        <row r="9">
          <cell r="A9" t="str">
            <v>A</v>
          </cell>
        </row>
      </sheetData>
      <sheetData sheetId="25867">
        <row r="9">
          <cell r="A9" t="str">
            <v>A</v>
          </cell>
        </row>
      </sheetData>
      <sheetData sheetId="25868">
        <row r="9">
          <cell r="A9" t="str">
            <v>A</v>
          </cell>
        </row>
      </sheetData>
      <sheetData sheetId="25869">
        <row r="9">
          <cell r="A9" t="str">
            <v>A</v>
          </cell>
        </row>
      </sheetData>
      <sheetData sheetId="25870">
        <row r="9">
          <cell r="A9" t="str">
            <v>A</v>
          </cell>
        </row>
      </sheetData>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ow r="9">
          <cell r="A9" t="str">
            <v>A</v>
          </cell>
        </row>
      </sheetData>
      <sheetData sheetId="25943">
        <row r="9">
          <cell r="A9" t="str">
            <v>A</v>
          </cell>
        </row>
      </sheetData>
      <sheetData sheetId="25944">
        <row r="9">
          <cell r="A9" t="str">
            <v>A</v>
          </cell>
        </row>
      </sheetData>
      <sheetData sheetId="25945">
        <row r="9">
          <cell r="A9" t="str">
            <v>A</v>
          </cell>
        </row>
      </sheetData>
      <sheetData sheetId="25946">
        <row r="9">
          <cell r="A9" t="str">
            <v>A</v>
          </cell>
        </row>
      </sheetData>
      <sheetData sheetId="25947">
        <row r="9">
          <cell r="A9" t="str">
            <v>A</v>
          </cell>
        </row>
      </sheetData>
      <sheetData sheetId="25948">
        <row r="9">
          <cell r="A9" t="str">
            <v>A</v>
          </cell>
        </row>
      </sheetData>
      <sheetData sheetId="25949">
        <row r="9">
          <cell r="A9" t="str">
            <v>A</v>
          </cell>
        </row>
      </sheetData>
      <sheetData sheetId="25950">
        <row r="9">
          <cell r="A9" t="str">
            <v>A</v>
          </cell>
        </row>
      </sheetData>
      <sheetData sheetId="25951">
        <row r="9">
          <cell r="A9" t="str">
            <v>A</v>
          </cell>
        </row>
      </sheetData>
      <sheetData sheetId="25952">
        <row r="9">
          <cell r="A9" t="str">
            <v>A</v>
          </cell>
        </row>
      </sheetData>
      <sheetData sheetId="25953">
        <row r="9">
          <cell r="A9" t="str">
            <v>A</v>
          </cell>
        </row>
      </sheetData>
      <sheetData sheetId="25954">
        <row r="9">
          <cell r="A9" t="str">
            <v>A</v>
          </cell>
        </row>
      </sheetData>
      <sheetData sheetId="25955">
        <row r="9">
          <cell r="A9" t="str">
            <v>A</v>
          </cell>
        </row>
      </sheetData>
      <sheetData sheetId="25956">
        <row r="9">
          <cell r="A9" t="str">
            <v>A</v>
          </cell>
        </row>
      </sheetData>
      <sheetData sheetId="25957">
        <row r="9">
          <cell r="A9" t="str">
            <v>A</v>
          </cell>
        </row>
      </sheetData>
      <sheetData sheetId="25958">
        <row r="9">
          <cell r="A9" t="str">
            <v>A</v>
          </cell>
        </row>
      </sheetData>
      <sheetData sheetId="25959">
        <row r="9">
          <cell r="A9" t="str">
            <v>A</v>
          </cell>
        </row>
      </sheetData>
      <sheetData sheetId="25960">
        <row r="9">
          <cell r="A9" t="str">
            <v>A</v>
          </cell>
        </row>
      </sheetData>
      <sheetData sheetId="25961">
        <row r="9">
          <cell r="A9" t="str">
            <v>A</v>
          </cell>
        </row>
      </sheetData>
      <sheetData sheetId="25962">
        <row r="9">
          <cell r="A9" t="str">
            <v>A</v>
          </cell>
        </row>
      </sheetData>
      <sheetData sheetId="25963">
        <row r="9">
          <cell r="A9" t="str">
            <v>A</v>
          </cell>
        </row>
      </sheetData>
      <sheetData sheetId="25964">
        <row r="9">
          <cell r="A9" t="str">
            <v>A</v>
          </cell>
        </row>
      </sheetData>
      <sheetData sheetId="25965">
        <row r="9">
          <cell r="A9" t="str">
            <v>A</v>
          </cell>
        </row>
      </sheetData>
      <sheetData sheetId="25966">
        <row r="9">
          <cell r="A9" t="str">
            <v>A</v>
          </cell>
        </row>
      </sheetData>
      <sheetData sheetId="25967">
        <row r="9">
          <cell r="A9" t="str">
            <v>A</v>
          </cell>
        </row>
      </sheetData>
      <sheetData sheetId="25968">
        <row r="9">
          <cell r="A9" t="str">
            <v>A</v>
          </cell>
        </row>
      </sheetData>
      <sheetData sheetId="25969">
        <row r="9">
          <cell r="A9" t="str">
            <v>A</v>
          </cell>
        </row>
      </sheetData>
      <sheetData sheetId="25970">
        <row r="9">
          <cell r="A9" t="str">
            <v>A</v>
          </cell>
        </row>
      </sheetData>
      <sheetData sheetId="25971" refreshError="1"/>
      <sheetData sheetId="25972" refreshError="1"/>
      <sheetData sheetId="25973">
        <row r="9">
          <cell r="A9" t="str">
            <v>A</v>
          </cell>
        </row>
      </sheetData>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ow r="9">
          <cell r="A9" t="str">
            <v>A</v>
          </cell>
        </row>
      </sheetData>
      <sheetData sheetId="25989">
        <row r="9">
          <cell r="A9" t="str">
            <v>A</v>
          </cell>
        </row>
      </sheetData>
      <sheetData sheetId="25990">
        <row r="9">
          <cell r="A9" t="str">
            <v>A</v>
          </cell>
        </row>
      </sheetData>
      <sheetData sheetId="25991">
        <row r="9">
          <cell r="A9" t="str">
            <v>A</v>
          </cell>
        </row>
      </sheetData>
      <sheetData sheetId="25992">
        <row r="9">
          <cell r="A9" t="str">
            <v>A</v>
          </cell>
        </row>
      </sheetData>
      <sheetData sheetId="25993">
        <row r="9">
          <cell r="A9" t="str">
            <v>A</v>
          </cell>
        </row>
      </sheetData>
      <sheetData sheetId="25994">
        <row r="9">
          <cell r="A9" t="str">
            <v>A</v>
          </cell>
        </row>
      </sheetData>
      <sheetData sheetId="25995">
        <row r="9">
          <cell r="A9" t="str">
            <v>A</v>
          </cell>
        </row>
      </sheetData>
      <sheetData sheetId="25996">
        <row r="9">
          <cell r="A9" t="str">
            <v>A</v>
          </cell>
        </row>
      </sheetData>
      <sheetData sheetId="25997">
        <row r="9">
          <cell r="A9" t="str">
            <v>A</v>
          </cell>
        </row>
      </sheetData>
      <sheetData sheetId="25998">
        <row r="9">
          <cell r="A9" t="str">
            <v>A</v>
          </cell>
        </row>
      </sheetData>
      <sheetData sheetId="25999">
        <row r="9">
          <cell r="A9" t="str">
            <v>A</v>
          </cell>
        </row>
      </sheetData>
      <sheetData sheetId="26000">
        <row r="9">
          <cell r="A9" t="str">
            <v>A</v>
          </cell>
        </row>
      </sheetData>
      <sheetData sheetId="26001">
        <row r="9">
          <cell r="A9" t="str">
            <v>A</v>
          </cell>
        </row>
      </sheetData>
      <sheetData sheetId="26002">
        <row r="9">
          <cell r="A9" t="str">
            <v>A</v>
          </cell>
        </row>
      </sheetData>
      <sheetData sheetId="26003">
        <row r="9">
          <cell r="A9" t="str">
            <v>A</v>
          </cell>
        </row>
      </sheetData>
      <sheetData sheetId="26004">
        <row r="9">
          <cell r="A9" t="str">
            <v>A</v>
          </cell>
        </row>
      </sheetData>
      <sheetData sheetId="26005">
        <row r="9">
          <cell r="A9" t="str">
            <v>A</v>
          </cell>
        </row>
      </sheetData>
      <sheetData sheetId="26006">
        <row r="9">
          <cell r="A9" t="str">
            <v>A</v>
          </cell>
        </row>
      </sheetData>
      <sheetData sheetId="26007">
        <row r="9">
          <cell r="A9" t="str">
            <v>A</v>
          </cell>
        </row>
      </sheetData>
      <sheetData sheetId="26008">
        <row r="9">
          <cell r="A9" t="str">
            <v>A</v>
          </cell>
        </row>
      </sheetData>
      <sheetData sheetId="26009">
        <row r="9">
          <cell r="A9" t="str">
            <v>A</v>
          </cell>
        </row>
      </sheetData>
      <sheetData sheetId="26010">
        <row r="9">
          <cell r="A9" t="str">
            <v>A</v>
          </cell>
        </row>
      </sheetData>
      <sheetData sheetId="26011">
        <row r="9">
          <cell r="A9" t="str">
            <v>A</v>
          </cell>
        </row>
      </sheetData>
      <sheetData sheetId="26012">
        <row r="9">
          <cell r="A9" t="str">
            <v>A</v>
          </cell>
        </row>
      </sheetData>
      <sheetData sheetId="26013" refreshError="1"/>
      <sheetData sheetId="26014" refreshError="1"/>
      <sheetData sheetId="26015">
        <row r="9">
          <cell r="A9" t="str">
            <v>A</v>
          </cell>
        </row>
      </sheetData>
      <sheetData sheetId="26016">
        <row r="9">
          <cell r="A9" t="str">
            <v>A</v>
          </cell>
        </row>
      </sheetData>
      <sheetData sheetId="26017">
        <row r="9">
          <cell r="A9" t="str">
            <v>A</v>
          </cell>
        </row>
      </sheetData>
      <sheetData sheetId="26018">
        <row r="9">
          <cell r="A9" t="str">
            <v>A</v>
          </cell>
        </row>
      </sheetData>
      <sheetData sheetId="26019">
        <row r="9">
          <cell r="A9" t="str">
            <v>A</v>
          </cell>
        </row>
      </sheetData>
      <sheetData sheetId="26020">
        <row r="9">
          <cell r="A9" t="str">
            <v>A</v>
          </cell>
        </row>
      </sheetData>
      <sheetData sheetId="26021">
        <row r="9">
          <cell r="A9" t="str">
            <v>A</v>
          </cell>
        </row>
      </sheetData>
      <sheetData sheetId="26022">
        <row r="9">
          <cell r="A9" t="str">
            <v>A</v>
          </cell>
        </row>
      </sheetData>
      <sheetData sheetId="26023">
        <row r="9">
          <cell r="A9" t="str">
            <v>A</v>
          </cell>
        </row>
      </sheetData>
      <sheetData sheetId="26024">
        <row r="9">
          <cell r="A9" t="str">
            <v>A</v>
          </cell>
        </row>
      </sheetData>
      <sheetData sheetId="26025">
        <row r="9">
          <cell r="A9" t="str">
            <v>A</v>
          </cell>
        </row>
      </sheetData>
      <sheetData sheetId="26026">
        <row r="9">
          <cell r="A9" t="str">
            <v>A</v>
          </cell>
        </row>
      </sheetData>
      <sheetData sheetId="26027">
        <row r="9">
          <cell r="A9" t="str">
            <v>A</v>
          </cell>
        </row>
      </sheetData>
      <sheetData sheetId="26028">
        <row r="9">
          <cell r="A9" t="str">
            <v>A</v>
          </cell>
        </row>
      </sheetData>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ow r="9">
          <cell r="A9" t="str">
            <v>A</v>
          </cell>
        </row>
      </sheetData>
      <sheetData sheetId="26056">
        <row r="9">
          <cell r="A9" t="str">
            <v>A</v>
          </cell>
        </row>
      </sheetData>
      <sheetData sheetId="26057">
        <row r="9">
          <cell r="A9" t="str">
            <v>A</v>
          </cell>
        </row>
      </sheetData>
      <sheetData sheetId="26058" refreshError="1"/>
      <sheetData sheetId="26059" refreshError="1"/>
      <sheetData sheetId="26060" refreshError="1"/>
      <sheetData sheetId="26061" refreshError="1"/>
      <sheetData sheetId="26062" refreshError="1"/>
      <sheetData sheetId="26063">
        <row r="9">
          <cell r="A9" t="str">
            <v>A</v>
          </cell>
        </row>
      </sheetData>
      <sheetData sheetId="26064">
        <row r="9">
          <cell r="A9" t="str">
            <v>A</v>
          </cell>
        </row>
      </sheetData>
      <sheetData sheetId="26065">
        <row r="9">
          <cell r="A9" t="str">
            <v>A</v>
          </cell>
        </row>
      </sheetData>
      <sheetData sheetId="26066" refreshError="1"/>
      <sheetData sheetId="26067">
        <row r="9">
          <cell r="A9" t="str">
            <v>A</v>
          </cell>
        </row>
      </sheetData>
      <sheetData sheetId="26068" refreshError="1"/>
      <sheetData sheetId="26069">
        <row r="9">
          <cell r="A9" t="str">
            <v>A</v>
          </cell>
        </row>
      </sheetData>
      <sheetData sheetId="26070">
        <row r="9">
          <cell r="A9" t="str">
            <v>A</v>
          </cell>
        </row>
      </sheetData>
      <sheetData sheetId="26071" refreshError="1"/>
      <sheetData sheetId="26072" refreshError="1"/>
      <sheetData sheetId="26073">
        <row r="9">
          <cell r="A9" t="str">
            <v>A</v>
          </cell>
        </row>
      </sheetData>
      <sheetData sheetId="26074">
        <row r="9">
          <cell r="A9" t="str">
            <v>A</v>
          </cell>
        </row>
      </sheetData>
      <sheetData sheetId="26075">
        <row r="9">
          <cell r="A9" t="str">
            <v>A</v>
          </cell>
        </row>
      </sheetData>
      <sheetData sheetId="26076">
        <row r="9">
          <cell r="A9" t="str">
            <v>A</v>
          </cell>
        </row>
      </sheetData>
      <sheetData sheetId="26077">
        <row r="9">
          <cell r="A9" t="str">
            <v>A</v>
          </cell>
        </row>
      </sheetData>
      <sheetData sheetId="26078">
        <row r="9">
          <cell r="A9" t="str">
            <v>A</v>
          </cell>
        </row>
      </sheetData>
      <sheetData sheetId="26079">
        <row r="9">
          <cell r="A9" t="str">
            <v>A</v>
          </cell>
        </row>
      </sheetData>
      <sheetData sheetId="26080">
        <row r="9">
          <cell r="A9" t="str">
            <v>A</v>
          </cell>
        </row>
      </sheetData>
      <sheetData sheetId="26081">
        <row r="9">
          <cell r="A9" t="str">
            <v>A</v>
          </cell>
        </row>
      </sheetData>
      <sheetData sheetId="26082">
        <row r="9">
          <cell r="A9" t="str">
            <v>A</v>
          </cell>
        </row>
      </sheetData>
      <sheetData sheetId="26083">
        <row r="9">
          <cell r="A9" t="str">
            <v>A</v>
          </cell>
        </row>
      </sheetData>
      <sheetData sheetId="26084">
        <row r="9">
          <cell r="A9" t="str">
            <v>A</v>
          </cell>
        </row>
      </sheetData>
      <sheetData sheetId="26085">
        <row r="9">
          <cell r="A9" t="str">
            <v>A</v>
          </cell>
        </row>
      </sheetData>
      <sheetData sheetId="26086">
        <row r="9">
          <cell r="A9" t="str">
            <v>A</v>
          </cell>
        </row>
      </sheetData>
      <sheetData sheetId="26087" refreshError="1"/>
      <sheetData sheetId="26088" refreshError="1"/>
      <sheetData sheetId="26089" refreshError="1"/>
      <sheetData sheetId="26090">
        <row r="9">
          <cell r="A9" t="str">
            <v>A</v>
          </cell>
        </row>
      </sheetData>
      <sheetData sheetId="26091">
        <row r="9">
          <cell r="A9" t="str">
            <v>A</v>
          </cell>
        </row>
      </sheetData>
      <sheetData sheetId="26092">
        <row r="9">
          <cell r="A9" t="str">
            <v>A</v>
          </cell>
        </row>
      </sheetData>
      <sheetData sheetId="26093">
        <row r="9">
          <cell r="A9" t="str">
            <v>A</v>
          </cell>
        </row>
      </sheetData>
      <sheetData sheetId="26094">
        <row r="9">
          <cell r="A9" t="str">
            <v>A</v>
          </cell>
        </row>
      </sheetData>
      <sheetData sheetId="26095" refreshError="1"/>
      <sheetData sheetId="26096" refreshError="1"/>
      <sheetData sheetId="26097">
        <row r="9">
          <cell r="A9" t="str">
            <v>A</v>
          </cell>
        </row>
      </sheetData>
      <sheetData sheetId="26098">
        <row r="9">
          <cell r="A9" t="str">
            <v>A</v>
          </cell>
        </row>
      </sheetData>
      <sheetData sheetId="26099">
        <row r="9">
          <cell r="A9" t="str">
            <v>A</v>
          </cell>
        </row>
      </sheetData>
      <sheetData sheetId="26100">
        <row r="9">
          <cell r="A9" t="str">
            <v>A</v>
          </cell>
        </row>
      </sheetData>
      <sheetData sheetId="26101">
        <row r="9">
          <cell r="A9" t="str">
            <v>A</v>
          </cell>
        </row>
      </sheetData>
      <sheetData sheetId="26102">
        <row r="9">
          <cell r="A9" t="str">
            <v>A</v>
          </cell>
        </row>
      </sheetData>
      <sheetData sheetId="26103">
        <row r="9">
          <cell r="A9" t="str">
            <v>A</v>
          </cell>
        </row>
      </sheetData>
      <sheetData sheetId="26104">
        <row r="9">
          <cell r="A9" t="str">
            <v>A</v>
          </cell>
        </row>
      </sheetData>
      <sheetData sheetId="26105">
        <row r="9">
          <cell r="A9" t="str">
            <v>A</v>
          </cell>
        </row>
      </sheetData>
      <sheetData sheetId="26106">
        <row r="9">
          <cell r="A9" t="str">
            <v>A</v>
          </cell>
        </row>
      </sheetData>
      <sheetData sheetId="26107">
        <row r="9">
          <cell r="A9" t="str">
            <v>A</v>
          </cell>
        </row>
      </sheetData>
      <sheetData sheetId="26108">
        <row r="9">
          <cell r="A9" t="str">
            <v>A</v>
          </cell>
        </row>
      </sheetData>
      <sheetData sheetId="26109">
        <row r="9">
          <cell r="A9" t="str">
            <v>A</v>
          </cell>
        </row>
      </sheetData>
      <sheetData sheetId="26110">
        <row r="9">
          <cell r="A9" t="str">
            <v>A</v>
          </cell>
        </row>
      </sheetData>
      <sheetData sheetId="26111">
        <row r="9">
          <cell r="A9" t="str">
            <v>A</v>
          </cell>
        </row>
      </sheetData>
      <sheetData sheetId="26112">
        <row r="9">
          <cell r="A9" t="str">
            <v>A</v>
          </cell>
        </row>
      </sheetData>
      <sheetData sheetId="26113">
        <row r="9">
          <cell r="A9" t="str">
            <v>A</v>
          </cell>
        </row>
      </sheetData>
      <sheetData sheetId="26114">
        <row r="9">
          <cell r="A9" t="str">
            <v>A</v>
          </cell>
        </row>
      </sheetData>
      <sheetData sheetId="26115">
        <row r="9">
          <cell r="A9" t="str">
            <v>A</v>
          </cell>
        </row>
      </sheetData>
      <sheetData sheetId="26116">
        <row r="9">
          <cell r="A9" t="str">
            <v>A</v>
          </cell>
        </row>
      </sheetData>
      <sheetData sheetId="26117">
        <row r="9">
          <cell r="A9" t="str">
            <v>A</v>
          </cell>
        </row>
      </sheetData>
      <sheetData sheetId="26118">
        <row r="9">
          <cell r="A9" t="str">
            <v>A</v>
          </cell>
        </row>
      </sheetData>
      <sheetData sheetId="26119">
        <row r="9">
          <cell r="A9" t="str">
            <v>A</v>
          </cell>
        </row>
      </sheetData>
      <sheetData sheetId="26120">
        <row r="9">
          <cell r="A9" t="str">
            <v>A</v>
          </cell>
        </row>
      </sheetData>
      <sheetData sheetId="26121">
        <row r="9">
          <cell r="A9" t="str">
            <v>A</v>
          </cell>
        </row>
      </sheetData>
      <sheetData sheetId="26122">
        <row r="9">
          <cell r="A9" t="str">
            <v>A</v>
          </cell>
        </row>
      </sheetData>
      <sheetData sheetId="26123">
        <row r="9">
          <cell r="A9" t="str">
            <v>A</v>
          </cell>
        </row>
      </sheetData>
      <sheetData sheetId="26124">
        <row r="9">
          <cell r="A9" t="str">
            <v>A</v>
          </cell>
        </row>
      </sheetData>
      <sheetData sheetId="26125">
        <row r="9">
          <cell r="A9" t="str">
            <v>A</v>
          </cell>
        </row>
      </sheetData>
      <sheetData sheetId="26126">
        <row r="9">
          <cell r="A9" t="str">
            <v>A</v>
          </cell>
        </row>
      </sheetData>
      <sheetData sheetId="26127">
        <row r="9">
          <cell r="A9" t="str">
            <v>A</v>
          </cell>
        </row>
      </sheetData>
      <sheetData sheetId="26128">
        <row r="9">
          <cell r="A9" t="str">
            <v>A</v>
          </cell>
        </row>
      </sheetData>
      <sheetData sheetId="26129">
        <row r="9">
          <cell r="A9" t="str">
            <v>A</v>
          </cell>
        </row>
      </sheetData>
      <sheetData sheetId="26130">
        <row r="9">
          <cell r="A9" t="str">
            <v>A</v>
          </cell>
        </row>
      </sheetData>
      <sheetData sheetId="26131">
        <row r="9">
          <cell r="A9" t="str">
            <v>A</v>
          </cell>
        </row>
      </sheetData>
      <sheetData sheetId="26132">
        <row r="9">
          <cell r="A9" t="str">
            <v>A</v>
          </cell>
        </row>
      </sheetData>
      <sheetData sheetId="26133">
        <row r="9">
          <cell r="A9" t="str">
            <v>A</v>
          </cell>
        </row>
      </sheetData>
      <sheetData sheetId="26134">
        <row r="9">
          <cell r="A9" t="str">
            <v>A</v>
          </cell>
        </row>
      </sheetData>
      <sheetData sheetId="26135">
        <row r="9">
          <cell r="A9" t="str">
            <v>A</v>
          </cell>
        </row>
      </sheetData>
      <sheetData sheetId="26136">
        <row r="9">
          <cell r="A9" t="str">
            <v>A</v>
          </cell>
        </row>
      </sheetData>
      <sheetData sheetId="26137">
        <row r="9">
          <cell r="A9" t="str">
            <v>A</v>
          </cell>
        </row>
      </sheetData>
      <sheetData sheetId="26138">
        <row r="9">
          <cell r="A9" t="str">
            <v>A</v>
          </cell>
        </row>
      </sheetData>
      <sheetData sheetId="26139">
        <row r="9">
          <cell r="A9" t="str">
            <v>A</v>
          </cell>
        </row>
      </sheetData>
      <sheetData sheetId="26140">
        <row r="9">
          <cell r="A9" t="str">
            <v>A</v>
          </cell>
        </row>
      </sheetData>
      <sheetData sheetId="26141">
        <row r="9">
          <cell r="A9" t="str">
            <v>A</v>
          </cell>
        </row>
      </sheetData>
      <sheetData sheetId="26142">
        <row r="9">
          <cell r="A9" t="str">
            <v>A</v>
          </cell>
        </row>
      </sheetData>
      <sheetData sheetId="26143">
        <row r="9">
          <cell r="A9" t="str">
            <v>A</v>
          </cell>
        </row>
      </sheetData>
      <sheetData sheetId="26144">
        <row r="9">
          <cell r="A9" t="str">
            <v>A</v>
          </cell>
        </row>
      </sheetData>
      <sheetData sheetId="26145">
        <row r="9">
          <cell r="A9" t="str">
            <v>A</v>
          </cell>
        </row>
      </sheetData>
      <sheetData sheetId="26146">
        <row r="9">
          <cell r="A9" t="str">
            <v>A</v>
          </cell>
        </row>
      </sheetData>
      <sheetData sheetId="26147">
        <row r="9">
          <cell r="A9" t="str">
            <v>A</v>
          </cell>
        </row>
      </sheetData>
      <sheetData sheetId="26148">
        <row r="9">
          <cell r="A9" t="str">
            <v>A</v>
          </cell>
        </row>
      </sheetData>
      <sheetData sheetId="26149">
        <row r="9">
          <cell r="A9" t="str">
            <v>A</v>
          </cell>
        </row>
      </sheetData>
      <sheetData sheetId="26150">
        <row r="9">
          <cell r="A9" t="str">
            <v>A</v>
          </cell>
        </row>
      </sheetData>
      <sheetData sheetId="26151">
        <row r="9">
          <cell r="A9" t="str">
            <v>A</v>
          </cell>
        </row>
      </sheetData>
      <sheetData sheetId="26152">
        <row r="9">
          <cell r="A9" t="str">
            <v>A</v>
          </cell>
        </row>
      </sheetData>
      <sheetData sheetId="26153">
        <row r="9">
          <cell r="A9" t="str">
            <v>A</v>
          </cell>
        </row>
      </sheetData>
      <sheetData sheetId="26154">
        <row r="9">
          <cell r="A9" t="str">
            <v>A</v>
          </cell>
        </row>
      </sheetData>
      <sheetData sheetId="26155">
        <row r="9">
          <cell r="A9" t="str">
            <v>A</v>
          </cell>
        </row>
      </sheetData>
      <sheetData sheetId="26156">
        <row r="9">
          <cell r="A9" t="str">
            <v>A</v>
          </cell>
        </row>
      </sheetData>
      <sheetData sheetId="26157">
        <row r="9">
          <cell r="A9" t="str">
            <v>A</v>
          </cell>
        </row>
      </sheetData>
      <sheetData sheetId="26158">
        <row r="9">
          <cell r="A9" t="str">
            <v>A</v>
          </cell>
        </row>
      </sheetData>
      <sheetData sheetId="26159">
        <row r="9">
          <cell r="A9" t="str">
            <v>A</v>
          </cell>
        </row>
      </sheetData>
      <sheetData sheetId="26160">
        <row r="9">
          <cell r="A9" t="str">
            <v>A</v>
          </cell>
        </row>
      </sheetData>
      <sheetData sheetId="26161">
        <row r="9">
          <cell r="A9" t="str">
            <v>A</v>
          </cell>
        </row>
      </sheetData>
      <sheetData sheetId="26162">
        <row r="9">
          <cell r="A9" t="str">
            <v>A</v>
          </cell>
        </row>
      </sheetData>
      <sheetData sheetId="26163">
        <row r="9">
          <cell r="A9" t="str">
            <v>A</v>
          </cell>
        </row>
      </sheetData>
      <sheetData sheetId="26164">
        <row r="9">
          <cell r="A9" t="str">
            <v>A</v>
          </cell>
        </row>
      </sheetData>
      <sheetData sheetId="26165">
        <row r="9">
          <cell r="A9" t="str">
            <v>A</v>
          </cell>
        </row>
      </sheetData>
      <sheetData sheetId="26166">
        <row r="9">
          <cell r="A9" t="str">
            <v>A</v>
          </cell>
        </row>
      </sheetData>
      <sheetData sheetId="26167">
        <row r="9">
          <cell r="A9" t="str">
            <v>A</v>
          </cell>
        </row>
      </sheetData>
      <sheetData sheetId="26168">
        <row r="9">
          <cell r="A9" t="str">
            <v>A</v>
          </cell>
        </row>
      </sheetData>
      <sheetData sheetId="26169">
        <row r="9">
          <cell r="A9" t="str">
            <v>A</v>
          </cell>
        </row>
      </sheetData>
      <sheetData sheetId="26170">
        <row r="9">
          <cell r="A9" t="str">
            <v>A</v>
          </cell>
        </row>
      </sheetData>
      <sheetData sheetId="26171">
        <row r="9">
          <cell r="A9" t="str">
            <v>A</v>
          </cell>
        </row>
      </sheetData>
      <sheetData sheetId="26172">
        <row r="9">
          <cell r="A9" t="str">
            <v>A</v>
          </cell>
        </row>
      </sheetData>
      <sheetData sheetId="26173">
        <row r="9">
          <cell r="A9" t="str">
            <v>A</v>
          </cell>
        </row>
      </sheetData>
      <sheetData sheetId="26174">
        <row r="9">
          <cell r="A9" t="str">
            <v>A</v>
          </cell>
        </row>
      </sheetData>
      <sheetData sheetId="26175">
        <row r="9">
          <cell r="A9" t="str">
            <v>A</v>
          </cell>
        </row>
      </sheetData>
      <sheetData sheetId="26176">
        <row r="9">
          <cell r="A9" t="str">
            <v>A</v>
          </cell>
        </row>
      </sheetData>
      <sheetData sheetId="26177">
        <row r="9">
          <cell r="A9" t="str">
            <v>A</v>
          </cell>
        </row>
      </sheetData>
      <sheetData sheetId="26178">
        <row r="9">
          <cell r="A9" t="str">
            <v>A</v>
          </cell>
        </row>
      </sheetData>
      <sheetData sheetId="26179">
        <row r="9">
          <cell r="A9" t="str">
            <v>A</v>
          </cell>
        </row>
      </sheetData>
      <sheetData sheetId="26180">
        <row r="9">
          <cell r="A9" t="str">
            <v>A</v>
          </cell>
        </row>
      </sheetData>
      <sheetData sheetId="26181">
        <row r="9">
          <cell r="A9" t="str">
            <v>A</v>
          </cell>
        </row>
      </sheetData>
      <sheetData sheetId="26182">
        <row r="9">
          <cell r="A9" t="str">
            <v>A</v>
          </cell>
        </row>
      </sheetData>
      <sheetData sheetId="26183">
        <row r="9">
          <cell r="A9" t="str">
            <v>A</v>
          </cell>
        </row>
      </sheetData>
      <sheetData sheetId="26184">
        <row r="9">
          <cell r="A9" t="str">
            <v>A</v>
          </cell>
        </row>
      </sheetData>
      <sheetData sheetId="26185">
        <row r="9">
          <cell r="A9" t="str">
            <v>A</v>
          </cell>
        </row>
      </sheetData>
      <sheetData sheetId="26186">
        <row r="9">
          <cell r="A9" t="str">
            <v>A</v>
          </cell>
        </row>
      </sheetData>
      <sheetData sheetId="26187">
        <row r="9">
          <cell r="A9" t="str">
            <v>A</v>
          </cell>
        </row>
      </sheetData>
      <sheetData sheetId="26188">
        <row r="9">
          <cell r="A9" t="str">
            <v>A</v>
          </cell>
        </row>
      </sheetData>
      <sheetData sheetId="26189" refreshError="1"/>
      <sheetData sheetId="26190" refreshError="1"/>
      <sheetData sheetId="26191">
        <row r="9">
          <cell r="A9" t="str">
            <v>A</v>
          </cell>
        </row>
      </sheetData>
      <sheetData sheetId="26192">
        <row r="9">
          <cell r="A9" t="str">
            <v>A</v>
          </cell>
        </row>
      </sheetData>
      <sheetData sheetId="26193">
        <row r="9">
          <cell r="A9" t="str">
            <v>A</v>
          </cell>
        </row>
      </sheetData>
      <sheetData sheetId="26194">
        <row r="9">
          <cell r="A9" t="str">
            <v>A</v>
          </cell>
        </row>
      </sheetData>
      <sheetData sheetId="26195">
        <row r="9">
          <cell r="A9" t="str">
            <v>A</v>
          </cell>
        </row>
      </sheetData>
      <sheetData sheetId="26196">
        <row r="9">
          <cell r="A9" t="str">
            <v>A</v>
          </cell>
        </row>
      </sheetData>
      <sheetData sheetId="26197">
        <row r="9">
          <cell r="A9" t="str">
            <v>A</v>
          </cell>
        </row>
      </sheetData>
      <sheetData sheetId="26198" refreshError="1"/>
      <sheetData sheetId="26199" refreshError="1"/>
      <sheetData sheetId="26200">
        <row r="9">
          <cell r="A9" t="str">
            <v>A</v>
          </cell>
        </row>
      </sheetData>
      <sheetData sheetId="26201">
        <row r="9">
          <cell r="A9" t="str">
            <v>A</v>
          </cell>
        </row>
      </sheetData>
      <sheetData sheetId="26202">
        <row r="9">
          <cell r="A9" t="str">
            <v>A</v>
          </cell>
        </row>
      </sheetData>
      <sheetData sheetId="26203">
        <row r="9">
          <cell r="A9" t="str">
            <v>A</v>
          </cell>
        </row>
      </sheetData>
      <sheetData sheetId="26204">
        <row r="9">
          <cell r="A9" t="str">
            <v>A</v>
          </cell>
        </row>
      </sheetData>
      <sheetData sheetId="26205">
        <row r="9">
          <cell r="A9" t="str">
            <v>A</v>
          </cell>
        </row>
      </sheetData>
      <sheetData sheetId="26206">
        <row r="9">
          <cell r="A9" t="str">
            <v>A</v>
          </cell>
        </row>
      </sheetData>
      <sheetData sheetId="26207">
        <row r="9">
          <cell r="A9" t="str">
            <v>A</v>
          </cell>
        </row>
      </sheetData>
      <sheetData sheetId="26208">
        <row r="9">
          <cell r="A9" t="str">
            <v>A</v>
          </cell>
        </row>
      </sheetData>
      <sheetData sheetId="26209" refreshError="1"/>
      <sheetData sheetId="26210" refreshError="1"/>
      <sheetData sheetId="26211" refreshError="1"/>
      <sheetData sheetId="26212" refreshError="1"/>
      <sheetData sheetId="26213">
        <row r="9">
          <cell r="A9" t="str">
            <v>A</v>
          </cell>
        </row>
      </sheetData>
      <sheetData sheetId="26214">
        <row r="9">
          <cell r="A9" t="str">
            <v>A</v>
          </cell>
        </row>
      </sheetData>
      <sheetData sheetId="26215">
        <row r="9">
          <cell r="A9" t="str">
            <v>A</v>
          </cell>
        </row>
      </sheetData>
      <sheetData sheetId="26216">
        <row r="9">
          <cell r="A9" t="str">
            <v>A</v>
          </cell>
        </row>
      </sheetData>
      <sheetData sheetId="26217">
        <row r="9">
          <cell r="A9" t="str">
            <v>A</v>
          </cell>
        </row>
      </sheetData>
      <sheetData sheetId="26218">
        <row r="9">
          <cell r="A9" t="str">
            <v>A</v>
          </cell>
        </row>
      </sheetData>
      <sheetData sheetId="26219">
        <row r="9">
          <cell r="A9" t="str">
            <v>A</v>
          </cell>
        </row>
      </sheetData>
      <sheetData sheetId="26220">
        <row r="9">
          <cell r="A9" t="str">
            <v>A</v>
          </cell>
        </row>
      </sheetData>
      <sheetData sheetId="26221">
        <row r="9">
          <cell r="A9" t="str">
            <v>A</v>
          </cell>
        </row>
      </sheetData>
      <sheetData sheetId="26222">
        <row r="9">
          <cell r="A9" t="str">
            <v>A</v>
          </cell>
        </row>
      </sheetData>
      <sheetData sheetId="26223">
        <row r="9">
          <cell r="A9" t="str">
            <v>A</v>
          </cell>
        </row>
      </sheetData>
      <sheetData sheetId="26224">
        <row r="9">
          <cell r="A9" t="str">
            <v>A</v>
          </cell>
        </row>
      </sheetData>
      <sheetData sheetId="26225">
        <row r="9">
          <cell r="A9" t="str">
            <v>A</v>
          </cell>
        </row>
      </sheetData>
      <sheetData sheetId="26226">
        <row r="9">
          <cell r="A9" t="str">
            <v>A</v>
          </cell>
        </row>
      </sheetData>
      <sheetData sheetId="26227">
        <row r="9">
          <cell r="A9" t="str">
            <v>A</v>
          </cell>
        </row>
      </sheetData>
      <sheetData sheetId="26228">
        <row r="9">
          <cell r="A9" t="str">
            <v>A</v>
          </cell>
        </row>
      </sheetData>
      <sheetData sheetId="26229" refreshError="1"/>
      <sheetData sheetId="26230">
        <row r="9">
          <cell r="A9" t="str">
            <v>A</v>
          </cell>
        </row>
      </sheetData>
      <sheetData sheetId="26231">
        <row r="9">
          <cell r="A9" t="str">
            <v>A</v>
          </cell>
        </row>
      </sheetData>
      <sheetData sheetId="26232">
        <row r="9">
          <cell r="A9" t="str">
            <v>A</v>
          </cell>
        </row>
      </sheetData>
      <sheetData sheetId="26233">
        <row r="9">
          <cell r="A9" t="str">
            <v>A</v>
          </cell>
        </row>
      </sheetData>
      <sheetData sheetId="26234">
        <row r="9">
          <cell r="A9" t="str">
            <v>A</v>
          </cell>
        </row>
      </sheetData>
      <sheetData sheetId="26235">
        <row r="9">
          <cell r="A9" t="str">
            <v>A</v>
          </cell>
        </row>
      </sheetData>
      <sheetData sheetId="26236">
        <row r="9">
          <cell r="A9" t="str">
            <v>A</v>
          </cell>
        </row>
      </sheetData>
      <sheetData sheetId="26237">
        <row r="9">
          <cell r="A9" t="str">
            <v>A</v>
          </cell>
        </row>
      </sheetData>
      <sheetData sheetId="26238">
        <row r="9">
          <cell r="A9" t="str">
            <v>A</v>
          </cell>
        </row>
      </sheetData>
      <sheetData sheetId="26239">
        <row r="9">
          <cell r="A9" t="str">
            <v>A</v>
          </cell>
        </row>
      </sheetData>
      <sheetData sheetId="26240">
        <row r="9">
          <cell r="A9" t="str">
            <v>A</v>
          </cell>
        </row>
      </sheetData>
      <sheetData sheetId="26241">
        <row r="9">
          <cell r="A9" t="str">
            <v>A</v>
          </cell>
        </row>
      </sheetData>
      <sheetData sheetId="26242">
        <row r="9">
          <cell r="A9" t="str">
            <v>A</v>
          </cell>
        </row>
      </sheetData>
      <sheetData sheetId="26243">
        <row r="9">
          <cell r="A9" t="str">
            <v>A</v>
          </cell>
        </row>
      </sheetData>
      <sheetData sheetId="26244">
        <row r="9">
          <cell r="A9" t="str">
            <v>A</v>
          </cell>
        </row>
      </sheetData>
      <sheetData sheetId="26245">
        <row r="9">
          <cell r="A9" t="str">
            <v>A</v>
          </cell>
        </row>
      </sheetData>
      <sheetData sheetId="26246">
        <row r="9">
          <cell r="A9" t="str">
            <v>A</v>
          </cell>
        </row>
      </sheetData>
      <sheetData sheetId="26247">
        <row r="9">
          <cell r="A9" t="str">
            <v>A</v>
          </cell>
        </row>
      </sheetData>
      <sheetData sheetId="26248">
        <row r="9">
          <cell r="A9" t="str">
            <v>A</v>
          </cell>
        </row>
      </sheetData>
      <sheetData sheetId="26249">
        <row r="9">
          <cell r="A9" t="str">
            <v>A</v>
          </cell>
        </row>
      </sheetData>
      <sheetData sheetId="26250">
        <row r="9">
          <cell r="A9" t="str">
            <v>A</v>
          </cell>
        </row>
      </sheetData>
      <sheetData sheetId="26251">
        <row r="9">
          <cell r="A9" t="str">
            <v>A</v>
          </cell>
        </row>
      </sheetData>
      <sheetData sheetId="26252">
        <row r="9">
          <cell r="A9" t="str">
            <v>A</v>
          </cell>
        </row>
      </sheetData>
      <sheetData sheetId="26253">
        <row r="9">
          <cell r="A9" t="str">
            <v>A</v>
          </cell>
        </row>
      </sheetData>
      <sheetData sheetId="26254">
        <row r="9">
          <cell r="A9" t="str">
            <v>A</v>
          </cell>
        </row>
      </sheetData>
      <sheetData sheetId="26255">
        <row r="9">
          <cell r="A9" t="str">
            <v>A</v>
          </cell>
        </row>
      </sheetData>
      <sheetData sheetId="26256">
        <row r="9">
          <cell r="A9" t="str">
            <v>A</v>
          </cell>
        </row>
      </sheetData>
      <sheetData sheetId="26257">
        <row r="9">
          <cell r="A9" t="str">
            <v>A</v>
          </cell>
        </row>
      </sheetData>
      <sheetData sheetId="26258">
        <row r="9">
          <cell r="A9" t="str">
            <v>A</v>
          </cell>
        </row>
      </sheetData>
      <sheetData sheetId="26259">
        <row r="9">
          <cell r="A9" t="str">
            <v>A</v>
          </cell>
        </row>
      </sheetData>
      <sheetData sheetId="26260">
        <row r="9">
          <cell r="A9" t="str">
            <v>A</v>
          </cell>
        </row>
      </sheetData>
      <sheetData sheetId="26261">
        <row r="9">
          <cell r="A9" t="str">
            <v>A</v>
          </cell>
        </row>
      </sheetData>
      <sheetData sheetId="26262">
        <row r="9">
          <cell r="A9" t="str">
            <v>A</v>
          </cell>
        </row>
      </sheetData>
      <sheetData sheetId="26263">
        <row r="9">
          <cell r="A9" t="str">
            <v>A</v>
          </cell>
        </row>
      </sheetData>
      <sheetData sheetId="26264">
        <row r="9">
          <cell r="A9" t="str">
            <v>A</v>
          </cell>
        </row>
      </sheetData>
      <sheetData sheetId="26265">
        <row r="9">
          <cell r="A9" t="str">
            <v>A</v>
          </cell>
        </row>
      </sheetData>
      <sheetData sheetId="26266">
        <row r="9">
          <cell r="A9" t="str">
            <v>A</v>
          </cell>
        </row>
      </sheetData>
      <sheetData sheetId="26267">
        <row r="9">
          <cell r="A9" t="str">
            <v>A</v>
          </cell>
        </row>
      </sheetData>
      <sheetData sheetId="26268">
        <row r="9">
          <cell r="A9" t="str">
            <v>A</v>
          </cell>
        </row>
      </sheetData>
      <sheetData sheetId="26269">
        <row r="9">
          <cell r="A9" t="str">
            <v>A</v>
          </cell>
        </row>
      </sheetData>
      <sheetData sheetId="26270">
        <row r="9">
          <cell r="A9" t="str">
            <v>A</v>
          </cell>
        </row>
      </sheetData>
      <sheetData sheetId="26271">
        <row r="9">
          <cell r="A9" t="str">
            <v>A</v>
          </cell>
        </row>
      </sheetData>
      <sheetData sheetId="26272">
        <row r="9">
          <cell r="A9" t="str">
            <v>A</v>
          </cell>
        </row>
      </sheetData>
      <sheetData sheetId="26273">
        <row r="9">
          <cell r="A9" t="str">
            <v>A</v>
          </cell>
        </row>
      </sheetData>
      <sheetData sheetId="26274">
        <row r="9">
          <cell r="A9" t="str">
            <v>A</v>
          </cell>
        </row>
      </sheetData>
      <sheetData sheetId="26275">
        <row r="9">
          <cell r="A9" t="str">
            <v>A</v>
          </cell>
        </row>
      </sheetData>
      <sheetData sheetId="26276">
        <row r="9">
          <cell r="A9" t="str">
            <v>A</v>
          </cell>
        </row>
      </sheetData>
      <sheetData sheetId="26277">
        <row r="9">
          <cell r="A9" t="str">
            <v>A</v>
          </cell>
        </row>
      </sheetData>
      <sheetData sheetId="26278">
        <row r="9">
          <cell r="A9" t="str">
            <v>A</v>
          </cell>
        </row>
      </sheetData>
      <sheetData sheetId="26279">
        <row r="9">
          <cell r="A9" t="str">
            <v>A</v>
          </cell>
        </row>
      </sheetData>
      <sheetData sheetId="26280">
        <row r="9">
          <cell r="A9" t="str">
            <v>A</v>
          </cell>
        </row>
      </sheetData>
      <sheetData sheetId="26281">
        <row r="9">
          <cell r="A9" t="str">
            <v>A</v>
          </cell>
        </row>
      </sheetData>
      <sheetData sheetId="26282">
        <row r="9">
          <cell r="A9" t="str">
            <v>A</v>
          </cell>
        </row>
      </sheetData>
      <sheetData sheetId="26283">
        <row r="9">
          <cell r="A9" t="str">
            <v>A</v>
          </cell>
        </row>
      </sheetData>
      <sheetData sheetId="26284">
        <row r="9">
          <cell r="A9" t="str">
            <v>A</v>
          </cell>
        </row>
      </sheetData>
      <sheetData sheetId="26285">
        <row r="9">
          <cell r="A9" t="str">
            <v>A</v>
          </cell>
        </row>
      </sheetData>
      <sheetData sheetId="26286">
        <row r="9">
          <cell r="A9" t="str">
            <v>A</v>
          </cell>
        </row>
      </sheetData>
      <sheetData sheetId="26287">
        <row r="9">
          <cell r="A9" t="str">
            <v>A</v>
          </cell>
        </row>
      </sheetData>
      <sheetData sheetId="26288">
        <row r="9">
          <cell r="A9" t="str">
            <v>A</v>
          </cell>
        </row>
      </sheetData>
      <sheetData sheetId="26289">
        <row r="9">
          <cell r="A9" t="str">
            <v>A</v>
          </cell>
        </row>
      </sheetData>
      <sheetData sheetId="26290">
        <row r="9">
          <cell r="A9" t="str">
            <v>A</v>
          </cell>
        </row>
      </sheetData>
      <sheetData sheetId="26291">
        <row r="9">
          <cell r="A9" t="str">
            <v>A</v>
          </cell>
        </row>
      </sheetData>
      <sheetData sheetId="26292">
        <row r="9">
          <cell r="A9" t="str">
            <v>A</v>
          </cell>
        </row>
      </sheetData>
      <sheetData sheetId="26293">
        <row r="9">
          <cell r="A9" t="str">
            <v>A</v>
          </cell>
        </row>
      </sheetData>
      <sheetData sheetId="26294">
        <row r="9">
          <cell r="A9" t="str">
            <v>A</v>
          </cell>
        </row>
      </sheetData>
      <sheetData sheetId="26295">
        <row r="9">
          <cell r="A9" t="str">
            <v>A</v>
          </cell>
        </row>
      </sheetData>
      <sheetData sheetId="26296">
        <row r="9">
          <cell r="A9" t="str">
            <v>A</v>
          </cell>
        </row>
      </sheetData>
      <sheetData sheetId="26297">
        <row r="9">
          <cell r="A9" t="str">
            <v>A</v>
          </cell>
        </row>
      </sheetData>
      <sheetData sheetId="26298">
        <row r="9">
          <cell r="A9" t="str">
            <v>A</v>
          </cell>
        </row>
      </sheetData>
      <sheetData sheetId="26299">
        <row r="9">
          <cell r="A9" t="str">
            <v>A</v>
          </cell>
        </row>
      </sheetData>
      <sheetData sheetId="26300">
        <row r="9">
          <cell r="A9" t="str">
            <v>A</v>
          </cell>
        </row>
      </sheetData>
      <sheetData sheetId="26301" refreshError="1"/>
      <sheetData sheetId="26302" refreshError="1"/>
      <sheetData sheetId="26303">
        <row r="9">
          <cell r="A9" t="str">
            <v>A</v>
          </cell>
        </row>
      </sheetData>
      <sheetData sheetId="26304">
        <row r="9">
          <cell r="A9" t="str">
            <v>A</v>
          </cell>
        </row>
      </sheetData>
      <sheetData sheetId="26305">
        <row r="9">
          <cell r="A9" t="str">
            <v>A</v>
          </cell>
        </row>
      </sheetData>
      <sheetData sheetId="26306">
        <row r="9">
          <cell r="A9" t="str">
            <v>A</v>
          </cell>
        </row>
      </sheetData>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ow r="9">
          <cell r="A9" t="str">
            <v>A</v>
          </cell>
        </row>
      </sheetData>
      <sheetData sheetId="26380">
        <row r="9">
          <cell r="A9" t="str">
            <v>A</v>
          </cell>
        </row>
      </sheetData>
      <sheetData sheetId="26381">
        <row r="9">
          <cell r="A9" t="str">
            <v>A</v>
          </cell>
        </row>
      </sheetData>
      <sheetData sheetId="26382">
        <row r="9">
          <cell r="A9" t="str">
            <v>A</v>
          </cell>
        </row>
      </sheetData>
      <sheetData sheetId="26383">
        <row r="9">
          <cell r="A9" t="str">
            <v>A</v>
          </cell>
        </row>
      </sheetData>
      <sheetData sheetId="26384">
        <row r="9">
          <cell r="A9" t="str">
            <v>A</v>
          </cell>
        </row>
      </sheetData>
      <sheetData sheetId="26385">
        <row r="9">
          <cell r="A9" t="str">
            <v>A</v>
          </cell>
        </row>
      </sheetData>
      <sheetData sheetId="26386">
        <row r="9">
          <cell r="A9" t="str">
            <v>A</v>
          </cell>
        </row>
      </sheetData>
      <sheetData sheetId="26387">
        <row r="9">
          <cell r="A9" t="str">
            <v>A</v>
          </cell>
        </row>
      </sheetData>
      <sheetData sheetId="26388">
        <row r="9">
          <cell r="A9" t="str">
            <v>A</v>
          </cell>
        </row>
      </sheetData>
      <sheetData sheetId="26389">
        <row r="9">
          <cell r="A9" t="str">
            <v>A</v>
          </cell>
        </row>
      </sheetData>
      <sheetData sheetId="26390" refreshError="1"/>
      <sheetData sheetId="26391" refreshError="1"/>
      <sheetData sheetId="26392" refreshError="1"/>
      <sheetData sheetId="26393" refreshError="1"/>
      <sheetData sheetId="26394">
        <row r="9">
          <cell r="A9" t="str">
            <v>A</v>
          </cell>
        </row>
      </sheetData>
      <sheetData sheetId="26395">
        <row r="9">
          <cell r="A9" t="str">
            <v>A</v>
          </cell>
        </row>
      </sheetData>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ow r="9">
          <cell r="A9" t="str">
            <v>A</v>
          </cell>
        </row>
      </sheetData>
      <sheetData sheetId="26405">
        <row r="9">
          <cell r="A9" t="str">
            <v>A</v>
          </cell>
        </row>
      </sheetData>
      <sheetData sheetId="26406">
        <row r="9">
          <cell r="A9" t="str">
            <v>A</v>
          </cell>
        </row>
      </sheetData>
      <sheetData sheetId="26407" refreshError="1"/>
      <sheetData sheetId="26408">
        <row r="9">
          <cell r="A9" t="str">
            <v>A</v>
          </cell>
        </row>
      </sheetData>
      <sheetData sheetId="26409">
        <row r="9">
          <cell r="A9" t="str">
            <v>A</v>
          </cell>
        </row>
      </sheetData>
      <sheetData sheetId="26410">
        <row r="9">
          <cell r="A9" t="str">
            <v>A</v>
          </cell>
        </row>
      </sheetData>
      <sheetData sheetId="26411">
        <row r="9">
          <cell r="A9" t="str">
            <v>A</v>
          </cell>
        </row>
      </sheetData>
      <sheetData sheetId="26412">
        <row r="9">
          <cell r="A9" t="str">
            <v>A</v>
          </cell>
        </row>
      </sheetData>
      <sheetData sheetId="26413">
        <row r="9">
          <cell r="A9" t="str">
            <v>A</v>
          </cell>
        </row>
      </sheetData>
      <sheetData sheetId="26414">
        <row r="9">
          <cell r="A9" t="str">
            <v>A</v>
          </cell>
        </row>
      </sheetData>
      <sheetData sheetId="26415" refreshError="1"/>
      <sheetData sheetId="26416" refreshError="1"/>
      <sheetData sheetId="26417">
        <row r="9">
          <cell r="A9" t="str">
            <v>A</v>
          </cell>
        </row>
      </sheetData>
      <sheetData sheetId="26418">
        <row r="9">
          <cell r="A9" t="str">
            <v>A</v>
          </cell>
        </row>
      </sheetData>
      <sheetData sheetId="26419">
        <row r="9">
          <cell r="A9" t="str">
            <v>A</v>
          </cell>
        </row>
      </sheetData>
      <sheetData sheetId="26420">
        <row r="9">
          <cell r="A9" t="str">
            <v>A</v>
          </cell>
        </row>
      </sheetData>
      <sheetData sheetId="26421">
        <row r="9">
          <cell r="A9" t="str">
            <v>A</v>
          </cell>
        </row>
      </sheetData>
      <sheetData sheetId="26422">
        <row r="9">
          <cell r="A9" t="str">
            <v>A</v>
          </cell>
        </row>
      </sheetData>
      <sheetData sheetId="26423">
        <row r="9">
          <cell r="A9" t="str">
            <v>A</v>
          </cell>
        </row>
      </sheetData>
      <sheetData sheetId="26424">
        <row r="9">
          <cell r="A9" t="str">
            <v>A</v>
          </cell>
        </row>
      </sheetData>
      <sheetData sheetId="26425">
        <row r="9">
          <cell r="A9" t="str">
            <v>A</v>
          </cell>
        </row>
      </sheetData>
      <sheetData sheetId="26426">
        <row r="9">
          <cell r="A9" t="str">
            <v>A</v>
          </cell>
        </row>
      </sheetData>
      <sheetData sheetId="26427">
        <row r="9">
          <cell r="A9" t="str">
            <v>A</v>
          </cell>
        </row>
      </sheetData>
      <sheetData sheetId="26428">
        <row r="9">
          <cell r="A9" t="str">
            <v>A</v>
          </cell>
        </row>
      </sheetData>
      <sheetData sheetId="26429">
        <row r="9">
          <cell r="A9" t="str">
            <v>A</v>
          </cell>
        </row>
      </sheetData>
      <sheetData sheetId="26430">
        <row r="9">
          <cell r="A9" t="str">
            <v>A</v>
          </cell>
        </row>
      </sheetData>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ow r="9">
          <cell r="A9" t="str">
            <v>A</v>
          </cell>
        </row>
      </sheetData>
      <sheetData sheetId="26448">
        <row r="9">
          <cell r="A9" t="str">
            <v>A</v>
          </cell>
        </row>
      </sheetData>
      <sheetData sheetId="26449">
        <row r="9">
          <cell r="A9" t="str">
            <v>A</v>
          </cell>
        </row>
      </sheetData>
      <sheetData sheetId="26450">
        <row r="9">
          <cell r="A9" t="str">
            <v>A</v>
          </cell>
        </row>
      </sheetData>
      <sheetData sheetId="26451">
        <row r="9">
          <cell r="A9" t="str">
            <v>A</v>
          </cell>
        </row>
      </sheetData>
      <sheetData sheetId="26452">
        <row r="9">
          <cell r="A9" t="str">
            <v>A</v>
          </cell>
        </row>
      </sheetData>
      <sheetData sheetId="26453">
        <row r="9">
          <cell r="A9" t="str">
            <v>A</v>
          </cell>
        </row>
      </sheetData>
      <sheetData sheetId="26454">
        <row r="9">
          <cell r="A9" t="str">
            <v>A</v>
          </cell>
        </row>
      </sheetData>
      <sheetData sheetId="26455">
        <row r="9">
          <cell r="A9" t="str">
            <v>A</v>
          </cell>
        </row>
      </sheetData>
      <sheetData sheetId="26456">
        <row r="9">
          <cell r="A9" t="str">
            <v>A</v>
          </cell>
        </row>
      </sheetData>
      <sheetData sheetId="26457">
        <row r="9">
          <cell r="A9" t="str">
            <v>A</v>
          </cell>
        </row>
      </sheetData>
      <sheetData sheetId="26458">
        <row r="9">
          <cell r="A9" t="str">
            <v>A</v>
          </cell>
        </row>
      </sheetData>
      <sheetData sheetId="26459">
        <row r="9">
          <cell r="A9" t="str">
            <v>A</v>
          </cell>
        </row>
      </sheetData>
      <sheetData sheetId="26460">
        <row r="9">
          <cell r="A9" t="str">
            <v>A</v>
          </cell>
        </row>
      </sheetData>
      <sheetData sheetId="26461">
        <row r="9">
          <cell r="A9" t="str">
            <v>A</v>
          </cell>
        </row>
      </sheetData>
      <sheetData sheetId="26462">
        <row r="9">
          <cell r="A9" t="str">
            <v>A</v>
          </cell>
        </row>
      </sheetData>
      <sheetData sheetId="26463">
        <row r="9">
          <cell r="A9" t="str">
            <v>A</v>
          </cell>
        </row>
      </sheetData>
      <sheetData sheetId="26464">
        <row r="9">
          <cell r="A9" t="str">
            <v>A</v>
          </cell>
        </row>
      </sheetData>
      <sheetData sheetId="26465">
        <row r="9">
          <cell r="A9" t="str">
            <v>A</v>
          </cell>
        </row>
      </sheetData>
      <sheetData sheetId="26466">
        <row r="9">
          <cell r="A9" t="str">
            <v>A</v>
          </cell>
        </row>
      </sheetData>
      <sheetData sheetId="26467">
        <row r="9">
          <cell r="A9" t="str">
            <v>A</v>
          </cell>
        </row>
      </sheetData>
      <sheetData sheetId="26468">
        <row r="9">
          <cell r="A9" t="str">
            <v>A</v>
          </cell>
        </row>
      </sheetData>
      <sheetData sheetId="26469">
        <row r="9">
          <cell r="A9" t="str">
            <v>A</v>
          </cell>
        </row>
      </sheetData>
      <sheetData sheetId="26470">
        <row r="9">
          <cell r="A9" t="str">
            <v>A</v>
          </cell>
        </row>
      </sheetData>
      <sheetData sheetId="26471">
        <row r="9">
          <cell r="A9" t="str">
            <v>A</v>
          </cell>
        </row>
      </sheetData>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ow r="9">
          <cell r="A9" t="str">
            <v>A</v>
          </cell>
        </row>
      </sheetData>
      <sheetData sheetId="26499">
        <row r="9">
          <cell r="A9" t="str">
            <v>A</v>
          </cell>
        </row>
      </sheetData>
      <sheetData sheetId="26500">
        <row r="9">
          <cell r="A9" t="str">
            <v>A</v>
          </cell>
        </row>
      </sheetData>
      <sheetData sheetId="26501" refreshError="1"/>
      <sheetData sheetId="26502" refreshError="1"/>
      <sheetData sheetId="26503" refreshError="1"/>
      <sheetData sheetId="26504" refreshError="1"/>
      <sheetData sheetId="26505" refreshError="1"/>
      <sheetData sheetId="26506" refreshError="1"/>
      <sheetData sheetId="26507">
        <row r="9">
          <cell r="A9" t="str">
            <v>A</v>
          </cell>
        </row>
      </sheetData>
      <sheetData sheetId="26508">
        <row r="9">
          <cell r="A9" t="str">
            <v>A</v>
          </cell>
        </row>
      </sheetData>
      <sheetData sheetId="26509">
        <row r="9">
          <cell r="A9" t="str">
            <v>A</v>
          </cell>
        </row>
      </sheetData>
      <sheetData sheetId="26510">
        <row r="9">
          <cell r="A9" t="str">
            <v>A</v>
          </cell>
        </row>
      </sheetData>
      <sheetData sheetId="26511">
        <row r="9">
          <cell r="A9" t="str">
            <v>A</v>
          </cell>
        </row>
      </sheetData>
      <sheetData sheetId="26512">
        <row r="9">
          <cell r="A9" t="str">
            <v>A</v>
          </cell>
        </row>
      </sheetData>
      <sheetData sheetId="26513">
        <row r="9">
          <cell r="A9" t="str">
            <v>A</v>
          </cell>
        </row>
      </sheetData>
      <sheetData sheetId="26514">
        <row r="9">
          <cell r="A9" t="str">
            <v>A</v>
          </cell>
        </row>
      </sheetData>
      <sheetData sheetId="26515">
        <row r="9">
          <cell r="A9" t="str">
            <v>A</v>
          </cell>
        </row>
      </sheetData>
      <sheetData sheetId="26516">
        <row r="9">
          <cell r="A9" t="str">
            <v>A</v>
          </cell>
        </row>
      </sheetData>
      <sheetData sheetId="26517">
        <row r="9">
          <cell r="A9" t="str">
            <v>A</v>
          </cell>
        </row>
      </sheetData>
      <sheetData sheetId="26518">
        <row r="9">
          <cell r="A9" t="str">
            <v>A</v>
          </cell>
        </row>
      </sheetData>
      <sheetData sheetId="26519">
        <row r="9">
          <cell r="A9" t="str">
            <v>A</v>
          </cell>
        </row>
      </sheetData>
      <sheetData sheetId="26520">
        <row r="9">
          <cell r="A9" t="str">
            <v>A</v>
          </cell>
        </row>
      </sheetData>
      <sheetData sheetId="26521">
        <row r="9">
          <cell r="A9" t="str">
            <v>A</v>
          </cell>
        </row>
      </sheetData>
      <sheetData sheetId="26522">
        <row r="9">
          <cell r="A9" t="str">
            <v>A</v>
          </cell>
        </row>
      </sheetData>
      <sheetData sheetId="26523">
        <row r="9">
          <cell r="A9" t="str">
            <v>A</v>
          </cell>
        </row>
      </sheetData>
      <sheetData sheetId="26524">
        <row r="9">
          <cell r="A9" t="str">
            <v>A</v>
          </cell>
        </row>
      </sheetData>
      <sheetData sheetId="26525">
        <row r="9">
          <cell r="A9" t="str">
            <v>A</v>
          </cell>
        </row>
      </sheetData>
      <sheetData sheetId="26526">
        <row r="9">
          <cell r="A9" t="str">
            <v>A</v>
          </cell>
        </row>
      </sheetData>
      <sheetData sheetId="26527">
        <row r="9">
          <cell r="A9" t="str">
            <v>A</v>
          </cell>
        </row>
      </sheetData>
      <sheetData sheetId="26528">
        <row r="9">
          <cell r="A9" t="str">
            <v>A</v>
          </cell>
        </row>
      </sheetData>
      <sheetData sheetId="26529">
        <row r="9">
          <cell r="A9" t="str">
            <v>A</v>
          </cell>
        </row>
      </sheetData>
      <sheetData sheetId="26530">
        <row r="9">
          <cell r="A9" t="str">
            <v>A</v>
          </cell>
        </row>
      </sheetData>
      <sheetData sheetId="26531">
        <row r="9">
          <cell r="A9" t="str">
            <v>A</v>
          </cell>
        </row>
      </sheetData>
      <sheetData sheetId="26532">
        <row r="9">
          <cell r="A9" t="str">
            <v>A</v>
          </cell>
        </row>
      </sheetData>
      <sheetData sheetId="26533">
        <row r="9">
          <cell r="A9" t="str">
            <v>A</v>
          </cell>
        </row>
      </sheetData>
      <sheetData sheetId="26534">
        <row r="9">
          <cell r="A9" t="str">
            <v>A</v>
          </cell>
        </row>
      </sheetData>
      <sheetData sheetId="26535">
        <row r="9">
          <cell r="A9" t="str">
            <v>A</v>
          </cell>
        </row>
      </sheetData>
      <sheetData sheetId="26536">
        <row r="9">
          <cell r="A9" t="str">
            <v>A</v>
          </cell>
        </row>
      </sheetData>
      <sheetData sheetId="26537">
        <row r="9">
          <cell r="A9" t="str">
            <v>A</v>
          </cell>
        </row>
      </sheetData>
      <sheetData sheetId="26538">
        <row r="9">
          <cell r="A9" t="str">
            <v>A</v>
          </cell>
        </row>
      </sheetData>
      <sheetData sheetId="26539">
        <row r="9">
          <cell r="A9" t="str">
            <v>A</v>
          </cell>
        </row>
      </sheetData>
      <sheetData sheetId="26540">
        <row r="9">
          <cell r="A9" t="str">
            <v>A</v>
          </cell>
        </row>
      </sheetData>
      <sheetData sheetId="26541">
        <row r="9">
          <cell r="A9" t="str">
            <v>A</v>
          </cell>
        </row>
      </sheetData>
      <sheetData sheetId="26542">
        <row r="9">
          <cell r="A9" t="str">
            <v>A</v>
          </cell>
        </row>
      </sheetData>
      <sheetData sheetId="26543">
        <row r="9">
          <cell r="A9" t="str">
            <v>A</v>
          </cell>
        </row>
      </sheetData>
      <sheetData sheetId="26544">
        <row r="9">
          <cell r="A9" t="str">
            <v>A</v>
          </cell>
        </row>
      </sheetData>
      <sheetData sheetId="26545">
        <row r="9">
          <cell r="A9" t="str">
            <v>A</v>
          </cell>
        </row>
      </sheetData>
      <sheetData sheetId="26546">
        <row r="9">
          <cell r="A9" t="str">
            <v>A</v>
          </cell>
        </row>
      </sheetData>
      <sheetData sheetId="26547">
        <row r="9">
          <cell r="A9" t="str">
            <v>A</v>
          </cell>
        </row>
      </sheetData>
      <sheetData sheetId="26548">
        <row r="9">
          <cell r="A9" t="str">
            <v>A</v>
          </cell>
        </row>
      </sheetData>
      <sheetData sheetId="26549">
        <row r="9">
          <cell r="A9" t="str">
            <v>A</v>
          </cell>
        </row>
      </sheetData>
      <sheetData sheetId="26550">
        <row r="9">
          <cell r="A9" t="str">
            <v>A</v>
          </cell>
        </row>
      </sheetData>
      <sheetData sheetId="26551">
        <row r="9">
          <cell r="A9" t="str">
            <v>A</v>
          </cell>
        </row>
      </sheetData>
      <sheetData sheetId="26552">
        <row r="9">
          <cell r="A9" t="str">
            <v>A</v>
          </cell>
        </row>
      </sheetData>
      <sheetData sheetId="26553">
        <row r="9">
          <cell r="A9" t="str">
            <v>A</v>
          </cell>
        </row>
      </sheetData>
      <sheetData sheetId="26554">
        <row r="9">
          <cell r="A9" t="str">
            <v>A</v>
          </cell>
        </row>
      </sheetData>
      <sheetData sheetId="26555">
        <row r="9">
          <cell r="A9" t="str">
            <v>A</v>
          </cell>
        </row>
      </sheetData>
      <sheetData sheetId="26556">
        <row r="9">
          <cell r="A9" t="str">
            <v>A</v>
          </cell>
        </row>
      </sheetData>
      <sheetData sheetId="26557">
        <row r="9">
          <cell r="A9" t="str">
            <v>A</v>
          </cell>
        </row>
      </sheetData>
      <sheetData sheetId="26558">
        <row r="9">
          <cell r="A9" t="str">
            <v>A</v>
          </cell>
        </row>
      </sheetData>
      <sheetData sheetId="26559">
        <row r="9">
          <cell r="A9" t="str">
            <v>A</v>
          </cell>
        </row>
      </sheetData>
      <sheetData sheetId="26560">
        <row r="9">
          <cell r="A9" t="str">
            <v>A</v>
          </cell>
        </row>
      </sheetData>
      <sheetData sheetId="26561">
        <row r="9">
          <cell r="A9" t="str">
            <v>A</v>
          </cell>
        </row>
      </sheetData>
      <sheetData sheetId="26562">
        <row r="9">
          <cell r="A9" t="str">
            <v>A</v>
          </cell>
        </row>
      </sheetData>
      <sheetData sheetId="26563">
        <row r="9">
          <cell r="A9" t="str">
            <v>A</v>
          </cell>
        </row>
      </sheetData>
      <sheetData sheetId="26564">
        <row r="9">
          <cell r="A9" t="str">
            <v>A</v>
          </cell>
        </row>
      </sheetData>
      <sheetData sheetId="26565">
        <row r="9">
          <cell r="A9" t="str">
            <v>A</v>
          </cell>
        </row>
      </sheetData>
      <sheetData sheetId="26566">
        <row r="9">
          <cell r="A9" t="str">
            <v>A</v>
          </cell>
        </row>
      </sheetData>
      <sheetData sheetId="26567">
        <row r="9">
          <cell r="A9" t="str">
            <v>A</v>
          </cell>
        </row>
      </sheetData>
      <sheetData sheetId="26568">
        <row r="9">
          <cell r="A9" t="str">
            <v>A</v>
          </cell>
        </row>
      </sheetData>
      <sheetData sheetId="26569">
        <row r="9">
          <cell r="A9" t="str">
            <v>A</v>
          </cell>
        </row>
      </sheetData>
      <sheetData sheetId="26570">
        <row r="9">
          <cell r="A9" t="str">
            <v>A</v>
          </cell>
        </row>
      </sheetData>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ow r="9">
          <cell r="A9" t="str">
            <v>A</v>
          </cell>
        </row>
      </sheetData>
      <sheetData sheetId="26600">
        <row r="9">
          <cell r="A9" t="str">
            <v>A</v>
          </cell>
        </row>
      </sheetData>
      <sheetData sheetId="26601">
        <row r="9">
          <cell r="A9" t="str">
            <v>A</v>
          </cell>
        </row>
      </sheetData>
      <sheetData sheetId="26602">
        <row r="9">
          <cell r="A9" t="str">
            <v>A</v>
          </cell>
        </row>
      </sheetData>
      <sheetData sheetId="26603">
        <row r="9">
          <cell r="A9" t="str">
            <v>A</v>
          </cell>
        </row>
      </sheetData>
      <sheetData sheetId="26604">
        <row r="9">
          <cell r="A9" t="str">
            <v>A</v>
          </cell>
        </row>
      </sheetData>
      <sheetData sheetId="26605">
        <row r="9">
          <cell r="A9" t="str">
            <v>A</v>
          </cell>
        </row>
      </sheetData>
      <sheetData sheetId="26606">
        <row r="9">
          <cell r="A9" t="str">
            <v>A</v>
          </cell>
        </row>
      </sheetData>
      <sheetData sheetId="26607">
        <row r="9">
          <cell r="A9" t="str">
            <v>A</v>
          </cell>
        </row>
      </sheetData>
      <sheetData sheetId="26608">
        <row r="9">
          <cell r="A9" t="str">
            <v>A</v>
          </cell>
        </row>
      </sheetData>
      <sheetData sheetId="26609">
        <row r="9">
          <cell r="A9" t="str">
            <v>A</v>
          </cell>
        </row>
      </sheetData>
      <sheetData sheetId="26610">
        <row r="9">
          <cell r="A9" t="str">
            <v>A</v>
          </cell>
        </row>
      </sheetData>
      <sheetData sheetId="26611">
        <row r="9">
          <cell r="A9" t="str">
            <v>A</v>
          </cell>
        </row>
      </sheetData>
      <sheetData sheetId="26612">
        <row r="9">
          <cell r="A9" t="str">
            <v>A</v>
          </cell>
        </row>
      </sheetData>
      <sheetData sheetId="26613">
        <row r="9">
          <cell r="A9" t="str">
            <v>A</v>
          </cell>
        </row>
      </sheetData>
      <sheetData sheetId="26614">
        <row r="9">
          <cell r="A9" t="str">
            <v>A</v>
          </cell>
        </row>
      </sheetData>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ow r="9">
          <cell r="A9" t="str">
            <v>A</v>
          </cell>
        </row>
      </sheetData>
      <sheetData sheetId="26821">
        <row r="9">
          <cell r="A9" t="str">
            <v>A</v>
          </cell>
        </row>
      </sheetData>
      <sheetData sheetId="26822">
        <row r="9">
          <cell r="A9" t="str">
            <v>A</v>
          </cell>
        </row>
      </sheetData>
      <sheetData sheetId="26823">
        <row r="9">
          <cell r="A9" t="str">
            <v>A</v>
          </cell>
        </row>
      </sheetData>
      <sheetData sheetId="26824">
        <row r="9">
          <cell r="A9" t="str">
            <v>A</v>
          </cell>
        </row>
      </sheetData>
      <sheetData sheetId="26825">
        <row r="9">
          <cell r="A9" t="str">
            <v>A</v>
          </cell>
        </row>
      </sheetData>
      <sheetData sheetId="26826">
        <row r="9">
          <cell r="A9" t="str">
            <v>A</v>
          </cell>
        </row>
      </sheetData>
      <sheetData sheetId="26827">
        <row r="9">
          <cell r="A9" t="str">
            <v>A</v>
          </cell>
        </row>
      </sheetData>
      <sheetData sheetId="26828">
        <row r="9">
          <cell r="A9" t="str">
            <v>A</v>
          </cell>
        </row>
      </sheetData>
      <sheetData sheetId="26829">
        <row r="9">
          <cell r="A9" t="str">
            <v>A</v>
          </cell>
        </row>
      </sheetData>
      <sheetData sheetId="26830">
        <row r="9">
          <cell r="A9" t="str">
            <v>A</v>
          </cell>
        </row>
      </sheetData>
      <sheetData sheetId="26831">
        <row r="9">
          <cell r="A9" t="str">
            <v>A</v>
          </cell>
        </row>
      </sheetData>
      <sheetData sheetId="26832">
        <row r="9">
          <cell r="A9" t="str">
            <v>A</v>
          </cell>
        </row>
      </sheetData>
      <sheetData sheetId="26833">
        <row r="9">
          <cell r="A9" t="str">
            <v>A</v>
          </cell>
        </row>
      </sheetData>
      <sheetData sheetId="26834">
        <row r="9">
          <cell r="A9" t="str">
            <v>A</v>
          </cell>
        </row>
      </sheetData>
      <sheetData sheetId="26835">
        <row r="9">
          <cell r="A9" t="str">
            <v>A</v>
          </cell>
        </row>
      </sheetData>
      <sheetData sheetId="26836">
        <row r="9">
          <cell r="A9" t="str">
            <v>A</v>
          </cell>
        </row>
      </sheetData>
      <sheetData sheetId="26837">
        <row r="9">
          <cell r="A9" t="str">
            <v>A</v>
          </cell>
        </row>
      </sheetData>
      <sheetData sheetId="26838">
        <row r="9">
          <cell r="A9" t="str">
            <v>A</v>
          </cell>
        </row>
      </sheetData>
      <sheetData sheetId="26839">
        <row r="9">
          <cell r="A9" t="str">
            <v>A</v>
          </cell>
        </row>
      </sheetData>
      <sheetData sheetId="26840">
        <row r="9">
          <cell r="A9" t="str">
            <v>A</v>
          </cell>
        </row>
      </sheetData>
      <sheetData sheetId="26841">
        <row r="9">
          <cell r="A9" t="str">
            <v>A</v>
          </cell>
        </row>
      </sheetData>
      <sheetData sheetId="26842">
        <row r="9">
          <cell r="A9" t="str">
            <v>A</v>
          </cell>
        </row>
      </sheetData>
      <sheetData sheetId="26843">
        <row r="9">
          <cell r="A9" t="str">
            <v>A</v>
          </cell>
        </row>
      </sheetData>
      <sheetData sheetId="26844">
        <row r="9">
          <cell r="A9" t="str">
            <v>A</v>
          </cell>
        </row>
      </sheetData>
      <sheetData sheetId="26845">
        <row r="9">
          <cell r="A9" t="str">
            <v>A</v>
          </cell>
        </row>
      </sheetData>
      <sheetData sheetId="26846">
        <row r="9">
          <cell r="A9" t="str">
            <v>A</v>
          </cell>
        </row>
      </sheetData>
      <sheetData sheetId="26847">
        <row r="9">
          <cell r="A9" t="str">
            <v>A</v>
          </cell>
        </row>
      </sheetData>
      <sheetData sheetId="26848">
        <row r="9">
          <cell r="A9" t="str">
            <v>A</v>
          </cell>
        </row>
      </sheetData>
      <sheetData sheetId="26849">
        <row r="9">
          <cell r="A9" t="str">
            <v>A</v>
          </cell>
        </row>
      </sheetData>
      <sheetData sheetId="26850">
        <row r="9">
          <cell r="A9" t="str">
            <v>A</v>
          </cell>
        </row>
      </sheetData>
      <sheetData sheetId="26851">
        <row r="9">
          <cell r="A9" t="str">
            <v>A</v>
          </cell>
        </row>
      </sheetData>
      <sheetData sheetId="26852">
        <row r="9">
          <cell r="A9" t="str">
            <v>A</v>
          </cell>
        </row>
      </sheetData>
      <sheetData sheetId="26853">
        <row r="9">
          <cell r="A9" t="str">
            <v>A</v>
          </cell>
        </row>
      </sheetData>
      <sheetData sheetId="26854">
        <row r="9">
          <cell r="A9" t="str">
            <v>A</v>
          </cell>
        </row>
      </sheetData>
      <sheetData sheetId="26855">
        <row r="9">
          <cell r="A9" t="str">
            <v>A</v>
          </cell>
        </row>
      </sheetData>
      <sheetData sheetId="26856">
        <row r="9">
          <cell r="A9" t="str">
            <v>A</v>
          </cell>
        </row>
      </sheetData>
      <sheetData sheetId="26857">
        <row r="9">
          <cell r="A9" t="str">
            <v>A</v>
          </cell>
        </row>
      </sheetData>
      <sheetData sheetId="26858">
        <row r="9">
          <cell r="A9" t="str">
            <v>A</v>
          </cell>
        </row>
      </sheetData>
      <sheetData sheetId="26859">
        <row r="9">
          <cell r="A9" t="str">
            <v>A</v>
          </cell>
        </row>
      </sheetData>
      <sheetData sheetId="26860">
        <row r="9">
          <cell r="A9" t="str">
            <v>A</v>
          </cell>
        </row>
      </sheetData>
      <sheetData sheetId="26861">
        <row r="9">
          <cell r="A9" t="str">
            <v>A</v>
          </cell>
        </row>
      </sheetData>
      <sheetData sheetId="26862">
        <row r="9">
          <cell r="A9" t="str">
            <v>A</v>
          </cell>
        </row>
      </sheetData>
      <sheetData sheetId="26863">
        <row r="9">
          <cell r="A9" t="str">
            <v>A</v>
          </cell>
        </row>
      </sheetData>
      <sheetData sheetId="26864">
        <row r="9">
          <cell r="A9" t="str">
            <v>A</v>
          </cell>
        </row>
      </sheetData>
      <sheetData sheetId="26865">
        <row r="9">
          <cell r="A9" t="str">
            <v>A</v>
          </cell>
        </row>
      </sheetData>
      <sheetData sheetId="26866">
        <row r="9">
          <cell r="A9" t="str">
            <v>A</v>
          </cell>
        </row>
      </sheetData>
      <sheetData sheetId="26867">
        <row r="9">
          <cell r="A9" t="str">
            <v>A</v>
          </cell>
        </row>
      </sheetData>
      <sheetData sheetId="26868">
        <row r="9">
          <cell r="A9" t="str">
            <v>A</v>
          </cell>
        </row>
      </sheetData>
      <sheetData sheetId="26869">
        <row r="9">
          <cell r="A9" t="str">
            <v>A</v>
          </cell>
        </row>
      </sheetData>
      <sheetData sheetId="26870">
        <row r="9">
          <cell r="A9" t="str">
            <v>A</v>
          </cell>
        </row>
      </sheetData>
      <sheetData sheetId="26871">
        <row r="9">
          <cell r="A9" t="str">
            <v>A</v>
          </cell>
        </row>
      </sheetData>
      <sheetData sheetId="26872">
        <row r="9">
          <cell r="A9" t="str">
            <v>A</v>
          </cell>
        </row>
      </sheetData>
      <sheetData sheetId="26873">
        <row r="9">
          <cell r="A9" t="str">
            <v>A</v>
          </cell>
        </row>
      </sheetData>
      <sheetData sheetId="26874">
        <row r="9">
          <cell r="A9" t="str">
            <v>A</v>
          </cell>
        </row>
      </sheetData>
      <sheetData sheetId="26875">
        <row r="9">
          <cell r="A9" t="str">
            <v>A</v>
          </cell>
        </row>
      </sheetData>
      <sheetData sheetId="26876">
        <row r="9">
          <cell r="A9" t="str">
            <v>A</v>
          </cell>
        </row>
      </sheetData>
      <sheetData sheetId="26877">
        <row r="9">
          <cell r="A9" t="str">
            <v>A</v>
          </cell>
        </row>
      </sheetData>
      <sheetData sheetId="26878">
        <row r="9">
          <cell r="A9" t="str">
            <v>A</v>
          </cell>
        </row>
      </sheetData>
      <sheetData sheetId="26879">
        <row r="9">
          <cell r="A9" t="str">
            <v>A</v>
          </cell>
        </row>
      </sheetData>
      <sheetData sheetId="26880">
        <row r="9">
          <cell r="A9" t="str">
            <v>A</v>
          </cell>
        </row>
      </sheetData>
      <sheetData sheetId="26881">
        <row r="9">
          <cell r="A9" t="str">
            <v>A</v>
          </cell>
        </row>
      </sheetData>
      <sheetData sheetId="26882">
        <row r="9">
          <cell r="A9" t="str">
            <v>A</v>
          </cell>
        </row>
      </sheetData>
      <sheetData sheetId="26883">
        <row r="9">
          <cell r="A9" t="str">
            <v>A</v>
          </cell>
        </row>
      </sheetData>
      <sheetData sheetId="26884">
        <row r="9">
          <cell r="A9" t="str">
            <v>A</v>
          </cell>
        </row>
      </sheetData>
      <sheetData sheetId="26885">
        <row r="9">
          <cell r="A9" t="str">
            <v>A</v>
          </cell>
        </row>
      </sheetData>
      <sheetData sheetId="26886">
        <row r="9">
          <cell r="A9" t="str">
            <v>A</v>
          </cell>
        </row>
      </sheetData>
      <sheetData sheetId="26887">
        <row r="9">
          <cell r="A9" t="str">
            <v>A</v>
          </cell>
        </row>
      </sheetData>
      <sheetData sheetId="26888">
        <row r="9">
          <cell r="A9" t="str">
            <v>A</v>
          </cell>
        </row>
      </sheetData>
      <sheetData sheetId="26889">
        <row r="9">
          <cell r="A9" t="str">
            <v>A</v>
          </cell>
        </row>
      </sheetData>
      <sheetData sheetId="26890">
        <row r="9">
          <cell r="A9" t="str">
            <v>A</v>
          </cell>
        </row>
      </sheetData>
      <sheetData sheetId="26891">
        <row r="9">
          <cell r="A9" t="str">
            <v>A</v>
          </cell>
        </row>
      </sheetData>
      <sheetData sheetId="26892">
        <row r="9">
          <cell r="A9" t="str">
            <v>A</v>
          </cell>
        </row>
      </sheetData>
      <sheetData sheetId="26893">
        <row r="9">
          <cell r="A9" t="str">
            <v>A</v>
          </cell>
        </row>
      </sheetData>
      <sheetData sheetId="26894">
        <row r="9">
          <cell r="A9" t="str">
            <v>A</v>
          </cell>
        </row>
      </sheetData>
      <sheetData sheetId="26895">
        <row r="9">
          <cell r="A9" t="str">
            <v>A</v>
          </cell>
        </row>
      </sheetData>
      <sheetData sheetId="26896">
        <row r="9">
          <cell r="A9" t="str">
            <v>A</v>
          </cell>
        </row>
      </sheetData>
      <sheetData sheetId="26897">
        <row r="9">
          <cell r="A9" t="str">
            <v>A</v>
          </cell>
        </row>
      </sheetData>
      <sheetData sheetId="26898">
        <row r="9">
          <cell r="A9" t="str">
            <v>A</v>
          </cell>
        </row>
      </sheetData>
      <sheetData sheetId="26899">
        <row r="9">
          <cell r="A9" t="str">
            <v>A</v>
          </cell>
        </row>
      </sheetData>
      <sheetData sheetId="26900">
        <row r="9">
          <cell r="A9" t="str">
            <v>A</v>
          </cell>
        </row>
      </sheetData>
      <sheetData sheetId="26901">
        <row r="9">
          <cell r="A9" t="str">
            <v>A</v>
          </cell>
        </row>
      </sheetData>
      <sheetData sheetId="26902">
        <row r="9">
          <cell r="A9" t="str">
            <v>A</v>
          </cell>
        </row>
      </sheetData>
      <sheetData sheetId="26903">
        <row r="9">
          <cell r="A9" t="str">
            <v>A</v>
          </cell>
        </row>
      </sheetData>
      <sheetData sheetId="26904">
        <row r="9">
          <cell r="A9" t="str">
            <v>A</v>
          </cell>
        </row>
      </sheetData>
      <sheetData sheetId="26905" refreshError="1"/>
      <sheetData sheetId="26906" refreshError="1"/>
      <sheetData sheetId="26907">
        <row r="9">
          <cell r="A9" t="str">
            <v>A</v>
          </cell>
        </row>
      </sheetData>
      <sheetData sheetId="26908">
        <row r="9">
          <cell r="A9" t="str">
            <v>A</v>
          </cell>
        </row>
      </sheetData>
      <sheetData sheetId="26909">
        <row r="9">
          <cell r="A9" t="str">
            <v>A</v>
          </cell>
        </row>
      </sheetData>
      <sheetData sheetId="26910">
        <row r="9">
          <cell r="A9" t="str">
            <v>A</v>
          </cell>
        </row>
      </sheetData>
      <sheetData sheetId="26911">
        <row r="9">
          <cell r="A9" t="str">
            <v>A</v>
          </cell>
        </row>
      </sheetData>
      <sheetData sheetId="26912">
        <row r="9">
          <cell r="A9" t="str">
            <v>A</v>
          </cell>
        </row>
      </sheetData>
      <sheetData sheetId="26913">
        <row r="9">
          <cell r="A9" t="str">
            <v>A</v>
          </cell>
        </row>
      </sheetData>
      <sheetData sheetId="26914">
        <row r="9">
          <cell r="A9" t="str">
            <v>A</v>
          </cell>
        </row>
      </sheetData>
      <sheetData sheetId="26915">
        <row r="9">
          <cell r="A9" t="str">
            <v>A</v>
          </cell>
        </row>
      </sheetData>
      <sheetData sheetId="26916">
        <row r="9">
          <cell r="A9" t="str">
            <v>A</v>
          </cell>
        </row>
      </sheetData>
      <sheetData sheetId="26917">
        <row r="9">
          <cell r="A9" t="str">
            <v>A</v>
          </cell>
        </row>
      </sheetData>
      <sheetData sheetId="26918">
        <row r="9">
          <cell r="A9" t="str">
            <v>A</v>
          </cell>
        </row>
      </sheetData>
      <sheetData sheetId="26919">
        <row r="9">
          <cell r="A9" t="str">
            <v>A</v>
          </cell>
        </row>
      </sheetData>
      <sheetData sheetId="26920">
        <row r="9">
          <cell r="A9" t="str">
            <v>A</v>
          </cell>
        </row>
      </sheetData>
      <sheetData sheetId="26921">
        <row r="9">
          <cell r="A9" t="str">
            <v>A</v>
          </cell>
        </row>
      </sheetData>
      <sheetData sheetId="26922" refreshError="1"/>
      <sheetData sheetId="26923" refreshError="1"/>
      <sheetData sheetId="26924">
        <row r="9">
          <cell r="A9" t="str">
            <v>A</v>
          </cell>
        </row>
      </sheetData>
      <sheetData sheetId="26925">
        <row r="9">
          <cell r="A9" t="str">
            <v>A</v>
          </cell>
        </row>
      </sheetData>
      <sheetData sheetId="26926">
        <row r="9">
          <cell r="A9" t="str">
            <v>A</v>
          </cell>
        </row>
      </sheetData>
      <sheetData sheetId="26927">
        <row r="9">
          <cell r="A9" t="str">
            <v>A</v>
          </cell>
        </row>
      </sheetData>
      <sheetData sheetId="26928">
        <row r="9">
          <cell r="A9" t="str">
            <v>A</v>
          </cell>
        </row>
      </sheetData>
      <sheetData sheetId="26929">
        <row r="9">
          <cell r="A9" t="str">
            <v>A</v>
          </cell>
        </row>
      </sheetData>
      <sheetData sheetId="26930">
        <row r="9">
          <cell r="A9" t="str">
            <v>A</v>
          </cell>
        </row>
      </sheetData>
      <sheetData sheetId="26931">
        <row r="9">
          <cell r="A9" t="str">
            <v>A</v>
          </cell>
        </row>
      </sheetData>
      <sheetData sheetId="26932">
        <row r="9">
          <cell r="A9" t="str">
            <v>A</v>
          </cell>
        </row>
      </sheetData>
      <sheetData sheetId="26933">
        <row r="9">
          <cell r="A9" t="str">
            <v>A</v>
          </cell>
        </row>
      </sheetData>
      <sheetData sheetId="26934">
        <row r="9">
          <cell r="A9" t="str">
            <v>A</v>
          </cell>
        </row>
      </sheetData>
      <sheetData sheetId="26935">
        <row r="9">
          <cell r="A9" t="str">
            <v>A</v>
          </cell>
        </row>
      </sheetData>
      <sheetData sheetId="26936">
        <row r="9">
          <cell r="A9" t="str">
            <v>A</v>
          </cell>
        </row>
      </sheetData>
      <sheetData sheetId="26937">
        <row r="9">
          <cell r="A9" t="str">
            <v>A</v>
          </cell>
        </row>
      </sheetData>
      <sheetData sheetId="26938">
        <row r="9">
          <cell r="A9" t="str">
            <v>A</v>
          </cell>
        </row>
      </sheetData>
      <sheetData sheetId="26939">
        <row r="9">
          <cell r="A9" t="str">
            <v>A</v>
          </cell>
        </row>
      </sheetData>
      <sheetData sheetId="26940">
        <row r="9">
          <cell r="A9" t="str">
            <v>A</v>
          </cell>
        </row>
      </sheetData>
      <sheetData sheetId="26941">
        <row r="9">
          <cell r="A9" t="str">
            <v>A</v>
          </cell>
        </row>
      </sheetData>
      <sheetData sheetId="26942">
        <row r="9">
          <cell r="A9" t="str">
            <v>A</v>
          </cell>
        </row>
      </sheetData>
      <sheetData sheetId="26943">
        <row r="9">
          <cell r="A9" t="str">
            <v>A</v>
          </cell>
        </row>
      </sheetData>
      <sheetData sheetId="26944">
        <row r="9">
          <cell r="A9" t="str">
            <v>A</v>
          </cell>
        </row>
      </sheetData>
      <sheetData sheetId="26945">
        <row r="9">
          <cell r="A9" t="str">
            <v>A</v>
          </cell>
        </row>
      </sheetData>
      <sheetData sheetId="26946">
        <row r="9">
          <cell r="A9" t="str">
            <v>A</v>
          </cell>
        </row>
      </sheetData>
      <sheetData sheetId="26947">
        <row r="9">
          <cell r="A9" t="str">
            <v>A</v>
          </cell>
        </row>
      </sheetData>
      <sheetData sheetId="26948">
        <row r="9">
          <cell r="A9" t="str">
            <v>A</v>
          </cell>
        </row>
      </sheetData>
      <sheetData sheetId="26949">
        <row r="9">
          <cell r="A9" t="str">
            <v>A</v>
          </cell>
        </row>
      </sheetData>
      <sheetData sheetId="26950">
        <row r="9">
          <cell r="A9" t="str">
            <v>A</v>
          </cell>
        </row>
      </sheetData>
      <sheetData sheetId="26951">
        <row r="9">
          <cell r="A9" t="str">
            <v>A</v>
          </cell>
        </row>
      </sheetData>
      <sheetData sheetId="26952">
        <row r="9">
          <cell r="A9" t="str">
            <v>A</v>
          </cell>
        </row>
      </sheetData>
      <sheetData sheetId="26953">
        <row r="9">
          <cell r="A9" t="str">
            <v>A</v>
          </cell>
        </row>
      </sheetData>
      <sheetData sheetId="26954">
        <row r="9">
          <cell r="A9" t="str">
            <v>A</v>
          </cell>
        </row>
      </sheetData>
      <sheetData sheetId="26955">
        <row r="9">
          <cell r="A9" t="str">
            <v>A</v>
          </cell>
        </row>
      </sheetData>
      <sheetData sheetId="26956">
        <row r="9">
          <cell r="A9" t="str">
            <v>A</v>
          </cell>
        </row>
      </sheetData>
      <sheetData sheetId="26957">
        <row r="9">
          <cell r="A9" t="str">
            <v>A</v>
          </cell>
        </row>
      </sheetData>
      <sheetData sheetId="26958">
        <row r="9">
          <cell r="A9" t="str">
            <v>A</v>
          </cell>
        </row>
      </sheetData>
      <sheetData sheetId="26959">
        <row r="9">
          <cell r="A9" t="str">
            <v>A</v>
          </cell>
        </row>
      </sheetData>
      <sheetData sheetId="26960">
        <row r="9">
          <cell r="A9" t="str">
            <v>A</v>
          </cell>
        </row>
      </sheetData>
      <sheetData sheetId="26961">
        <row r="9">
          <cell r="A9" t="str">
            <v>A</v>
          </cell>
        </row>
      </sheetData>
      <sheetData sheetId="26962">
        <row r="9">
          <cell r="A9" t="str">
            <v>A</v>
          </cell>
        </row>
      </sheetData>
      <sheetData sheetId="26963">
        <row r="9">
          <cell r="A9" t="str">
            <v>A</v>
          </cell>
        </row>
      </sheetData>
      <sheetData sheetId="26964">
        <row r="9">
          <cell r="A9" t="str">
            <v>A</v>
          </cell>
        </row>
      </sheetData>
      <sheetData sheetId="26965">
        <row r="9">
          <cell r="A9" t="str">
            <v>A</v>
          </cell>
        </row>
      </sheetData>
      <sheetData sheetId="26966">
        <row r="9">
          <cell r="A9" t="str">
            <v>A</v>
          </cell>
        </row>
      </sheetData>
      <sheetData sheetId="26967">
        <row r="9">
          <cell r="A9" t="str">
            <v>A</v>
          </cell>
        </row>
      </sheetData>
      <sheetData sheetId="26968">
        <row r="9">
          <cell r="A9" t="str">
            <v>A</v>
          </cell>
        </row>
      </sheetData>
      <sheetData sheetId="26969">
        <row r="9">
          <cell r="A9" t="str">
            <v>A</v>
          </cell>
        </row>
      </sheetData>
      <sheetData sheetId="26970">
        <row r="9">
          <cell r="A9" t="str">
            <v>A</v>
          </cell>
        </row>
      </sheetData>
      <sheetData sheetId="26971">
        <row r="9">
          <cell r="A9" t="str">
            <v>A</v>
          </cell>
        </row>
      </sheetData>
      <sheetData sheetId="26972">
        <row r="9">
          <cell r="A9" t="str">
            <v>A</v>
          </cell>
        </row>
      </sheetData>
      <sheetData sheetId="26973">
        <row r="9">
          <cell r="A9" t="str">
            <v>A</v>
          </cell>
        </row>
      </sheetData>
      <sheetData sheetId="26974">
        <row r="9">
          <cell r="A9" t="str">
            <v>A</v>
          </cell>
        </row>
      </sheetData>
      <sheetData sheetId="26975">
        <row r="9">
          <cell r="A9" t="str">
            <v>A</v>
          </cell>
        </row>
      </sheetData>
      <sheetData sheetId="26976">
        <row r="9">
          <cell r="A9" t="str">
            <v>A</v>
          </cell>
        </row>
      </sheetData>
      <sheetData sheetId="26977">
        <row r="9">
          <cell r="A9" t="str">
            <v>A</v>
          </cell>
        </row>
      </sheetData>
      <sheetData sheetId="26978">
        <row r="9">
          <cell r="A9" t="str">
            <v>A</v>
          </cell>
        </row>
      </sheetData>
      <sheetData sheetId="26979">
        <row r="9">
          <cell r="A9" t="str">
            <v>A</v>
          </cell>
        </row>
      </sheetData>
      <sheetData sheetId="26980">
        <row r="9">
          <cell r="A9" t="str">
            <v>A</v>
          </cell>
        </row>
      </sheetData>
      <sheetData sheetId="26981">
        <row r="9">
          <cell r="A9" t="str">
            <v>A</v>
          </cell>
        </row>
      </sheetData>
      <sheetData sheetId="26982">
        <row r="9">
          <cell r="A9" t="str">
            <v>A</v>
          </cell>
        </row>
      </sheetData>
      <sheetData sheetId="26983">
        <row r="9">
          <cell r="A9" t="str">
            <v>A</v>
          </cell>
        </row>
      </sheetData>
      <sheetData sheetId="26984">
        <row r="9">
          <cell r="A9" t="str">
            <v>A</v>
          </cell>
        </row>
      </sheetData>
      <sheetData sheetId="26985">
        <row r="9">
          <cell r="A9" t="str">
            <v>A</v>
          </cell>
        </row>
      </sheetData>
      <sheetData sheetId="26986">
        <row r="9">
          <cell r="A9" t="str">
            <v>A</v>
          </cell>
        </row>
      </sheetData>
      <sheetData sheetId="26987">
        <row r="9">
          <cell r="A9" t="str">
            <v>A</v>
          </cell>
        </row>
      </sheetData>
      <sheetData sheetId="26988">
        <row r="9">
          <cell r="A9" t="str">
            <v>A</v>
          </cell>
        </row>
      </sheetData>
      <sheetData sheetId="26989">
        <row r="9">
          <cell r="A9" t="str">
            <v>A</v>
          </cell>
        </row>
      </sheetData>
      <sheetData sheetId="26990">
        <row r="9">
          <cell r="A9" t="str">
            <v>A</v>
          </cell>
        </row>
      </sheetData>
      <sheetData sheetId="26991">
        <row r="9">
          <cell r="A9" t="str">
            <v>A</v>
          </cell>
        </row>
      </sheetData>
      <sheetData sheetId="26992">
        <row r="9">
          <cell r="A9" t="str">
            <v>A</v>
          </cell>
        </row>
      </sheetData>
      <sheetData sheetId="26993">
        <row r="9">
          <cell r="A9" t="str">
            <v>A</v>
          </cell>
        </row>
      </sheetData>
      <sheetData sheetId="26994">
        <row r="9">
          <cell r="A9" t="str">
            <v>A</v>
          </cell>
        </row>
      </sheetData>
      <sheetData sheetId="26995">
        <row r="9">
          <cell r="A9" t="str">
            <v>A</v>
          </cell>
        </row>
      </sheetData>
      <sheetData sheetId="26996">
        <row r="9">
          <cell r="A9" t="str">
            <v>A</v>
          </cell>
        </row>
      </sheetData>
      <sheetData sheetId="26997">
        <row r="9">
          <cell r="A9" t="str">
            <v>A</v>
          </cell>
        </row>
      </sheetData>
      <sheetData sheetId="26998">
        <row r="9">
          <cell r="A9" t="str">
            <v>A</v>
          </cell>
        </row>
      </sheetData>
      <sheetData sheetId="26999">
        <row r="9">
          <cell r="A9" t="str">
            <v>A</v>
          </cell>
        </row>
      </sheetData>
      <sheetData sheetId="27000">
        <row r="9">
          <cell r="A9" t="str">
            <v>A</v>
          </cell>
        </row>
      </sheetData>
      <sheetData sheetId="27001">
        <row r="9">
          <cell r="A9" t="str">
            <v>A</v>
          </cell>
        </row>
      </sheetData>
      <sheetData sheetId="27002">
        <row r="9">
          <cell r="A9" t="str">
            <v>A</v>
          </cell>
        </row>
      </sheetData>
      <sheetData sheetId="27003">
        <row r="9">
          <cell r="A9" t="str">
            <v>A</v>
          </cell>
        </row>
      </sheetData>
      <sheetData sheetId="27004">
        <row r="9">
          <cell r="A9" t="str">
            <v>A</v>
          </cell>
        </row>
      </sheetData>
      <sheetData sheetId="27005">
        <row r="9">
          <cell r="A9" t="str">
            <v>A</v>
          </cell>
        </row>
      </sheetData>
      <sheetData sheetId="27006">
        <row r="9">
          <cell r="A9" t="str">
            <v>A</v>
          </cell>
        </row>
      </sheetData>
      <sheetData sheetId="27007">
        <row r="9">
          <cell r="A9" t="str">
            <v>A</v>
          </cell>
        </row>
      </sheetData>
      <sheetData sheetId="27008">
        <row r="9">
          <cell r="A9" t="str">
            <v>A</v>
          </cell>
        </row>
      </sheetData>
      <sheetData sheetId="27009">
        <row r="9">
          <cell r="A9" t="str">
            <v>A</v>
          </cell>
        </row>
      </sheetData>
      <sheetData sheetId="27010">
        <row r="9">
          <cell r="A9" t="str">
            <v>A</v>
          </cell>
        </row>
      </sheetData>
      <sheetData sheetId="27011">
        <row r="9">
          <cell r="A9" t="str">
            <v>A</v>
          </cell>
        </row>
      </sheetData>
      <sheetData sheetId="27012">
        <row r="9">
          <cell r="A9" t="str">
            <v>A</v>
          </cell>
        </row>
      </sheetData>
      <sheetData sheetId="27013" refreshError="1"/>
      <sheetData sheetId="27014">
        <row r="9">
          <cell r="A9" t="str">
            <v>A</v>
          </cell>
        </row>
      </sheetData>
      <sheetData sheetId="27015">
        <row r="9">
          <cell r="A9" t="str">
            <v>A</v>
          </cell>
        </row>
      </sheetData>
      <sheetData sheetId="27016">
        <row r="9">
          <cell r="A9" t="str">
            <v>A</v>
          </cell>
        </row>
      </sheetData>
      <sheetData sheetId="27017">
        <row r="9">
          <cell r="A9" t="str">
            <v>A</v>
          </cell>
        </row>
      </sheetData>
      <sheetData sheetId="27018">
        <row r="9">
          <cell r="A9" t="str">
            <v>A</v>
          </cell>
        </row>
      </sheetData>
      <sheetData sheetId="27019">
        <row r="9">
          <cell r="A9" t="str">
            <v>A</v>
          </cell>
        </row>
      </sheetData>
      <sheetData sheetId="27020">
        <row r="9">
          <cell r="A9" t="str">
            <v>A</v>
          </cell>
        </row>
      </sheetData>
      <sheetData sheetId="27021">
        <row r="9">
          <cell r="A9" t="str">
            <v>A</v>
          </cell>
        </row>
      </sheetData>
      <sheetData sheetId="27022">
        <row r="9">
          <cell r="A9" t="str">
            <v>A</v>
          </cell>
        </row>
      </sheetData>
      <sheetData sheetId="27023">
        <row r="9">
          <cell r="A9" t="str">
            <v>A</v>
          </cell>
        </row>
      </sheetData>
      <sheetData sheetId="27024">
        <row r="9">
          <cell r="A9" t="str">
            <v>A</v>
          </cell>
        </row>
      </sheetData>
      <sheetData sheetId="27025">
        <row r="9">
          <cell r="A9" t="str">
            <v>A</v>
          </cell>
        </row>
      </sheetData>
      <sheetData sheetId="27026">
        <row r="9">
          <cell r="A9" t="str">
            <v>A</v>
          </cell>
        </row>
      </sheetData>
      <sheetData sheetId="27027">
        <row r="9">
          <cell r="A9" t="str">
            <v>A</v>
          </cell>
        </row>
      </sheetData>
      <sheetData sheetId="27028">
        <row r="9">
          <cell r="A9" t="str">
            <v>A</v>
          </cell>
        </row>
      </sheetData>
      <sheetData sheetId="27029">
        <row r="9">
          <cell r="A9" t="str">
            <v>A</v>
          </cell>
        </row>
      </sheetData>
      <sheetData sheetId="27030">
        <row r="9">
          <cell r="A9" t="str">
            <v>A</v>
          </cell>
        </row>
      </sheetData>
      <sheetData sheetId="27031">
        <row r="9">
          <cell r="A9" t="str">
            <v>A</v>
          </cell>
        </row>
      </sheetData>
      <sheetData sheetId="27032">
        <row r="9">
          <cell r="A9" t="str">
            <v>A</v>
          </cell>
        </row>
      </sheetData>
      <sheetData sheetId="27033">
        <row r="9">
          <cell r="A9" t="str">
            <v>A</v>
          </cell>
        </row>
      </sheetData>
      <sheetData sheetId="27034">
        <row r="9">
          <cell r="A9" t="str">
            <v>A</v>
          </cell>
        </row>
      </sheetData>
      <sheetData sheetId="27035">
        <row r="9">
          <cell r="A9" t="str">
            <v>A</v>
          </cell>
        </row>
      </sheetData>
      <sheetData sheetId="27036">
        <row r="9">
          <cell r="A9" t="str">
            <v>A</v>
          </cell>
        </row>
      </sheetData>
      <sheetData sheetId="27037">
        <row r="9">
          <cell r="A9" t="str">
            <v>A</v>
          </cell>
        </row>
      </sheetData>
      <sheetData sheetId="27038">
        <row r="9">
          <cell r="A9" t="str">
            <v>A</v>
          </cell>
        </row>
      </sheetData>
      <sheetData sheetId="27039">
        <row r="9">
          <cell r="A9" t="str">
            <v>A</v>
          </cell>
        </row>
      </sheetData>
      <sheetData sheetId="27040">
        <row r="9">
          <cell r="A9" t="str">
            <v>A</v>
          </cell>
        </row>
      </sheetData>
      <sheetData sheetId="27041">
        <row r="9">
          <cell r="A9" t="str">
            <v>A</v>
          </cell>
        </row>
      </sheetData>
      <sheetData sheetId="27042">
        <row r="9">
          <cell r="A9" t="str">
            <v>A</v>
          </cell>
        </row>
      </sheetData>
      <sheetData sheetId="27043">
        <row r="9">
          <cell r="A9" t="str">
            <v>A</v>
          </cell>
        </row>
      </sheetData>
      <sheetData sheetId="27044">
        <row r="9">
          <cell r="A9" t="str">
            <v>A</v>
          </cell>
        </row>
      </sheetData>
      <sheetData sheetId="27045">
        <row r="9">
          <cell r="A9" t="str">
            <v>A</v>
          </cell>
        </row>
      </sheetData>
      <sheetData sheetId="27046">
        <row r="9">
          <cell r="A9" t="str">
            <v>A</v>
          </cell>
        </row>
      </sheetData>
      <sheetData sheetId="27047">
        <row r="9">
          <cell r="A9" t="str">
            <v>A</v>
          </cell>
        </row>
      </sheetData>
      <sheetData sheetId="27048">
        <row r="9">
          <cell r="A9" t="str">
            <v>A</v>
          </cell>
        </row>
      </sheetData>
      <sheetData sheetId="27049">
        <row r="9">
          <cell r="A9" t="str">
            <v>A</v>
          </cell>
        </row>
      </sheetData>
      <sheetData sheetId="27050">
        <row r="9">
          <cell r="A9" t="str">
            <v>A</v>
          </cell>
        </row>
      </sheetData>
      <sheetData sheetId="27051">
        <row r="9">
          <cell r="A9" t="str">
            <v>A</v>
          </cell>
        </row>
      </sheetData>
      <sheetData sheetId="27052">
        <row r="9">
          <cell r="A9" t="str">
            <v>A</v>
          </cell>
        </row>
      </sheetData>
      <sheetData sheetId="27053">
        <row r="9">
          <cell r="A9" t="str">
            <v>A</v>
          </cell>
        </row>
      </sheetData>
      <sheetData sheetId="27054">
        <row r="9">
          <cell r="A9" t="str">
            <v>A</v>
          </cell>
        </row>
      </sheetData>
      <sheetData sheetId="27055">
        <row r="9">
          <cell r="A9" t="str">
            <v>A</v>
          </cell>
        </row>
      </sheetData>
      <sheetData sheetId="27056">
        <row r="9">
          <cell r="A9" t="str">
            <v>A</v>
          </cell>
        </row>
      </sheetData>
      <sheetData sheetId="27057">
        <row r="9">
          <cell r="A9" t="str">
            <v>A</v>
          </cell>
        </row>
      </sheetData>
      <sheetData sheetId="27058">
        <row r="9">
          <cell r="A9" t="str">
            <v>A</v>
          </cell>
        </row>
      </sheetData>
      <sheetData sheetId="27059">
        <row r="9">
          <cell r="A9" t="str">
            <v>A</v>
          </cell>
        </row>
      </sheetData>
      <sheetData sheetId="27060">
        <row r="9">
          <cell r="A9" t="str">
            <v>A</v>
          </cell>
        </row>
      </sheetData>
      <sheetData sheetId="27061">
        <row r="9">
          <cell r="A9" t="str">
            <v>A</v>
          </cell>
        </row>
      </sheetData>
      <sheetData sheetId="27062">
        <row r="9">
          <cell r="A9" t="str">
            <v>A</v>
          </cell>
        </row>
      </sheetData>
      <sheetData sheetId="27063">
        <row r="9">
          <cell r="A9" t="str">
            <v>A</v>
          </cell>
        </row>
      </sheetData>
      <sheetData sheetId="27064">
        <row r="9">
          <cell r="A9" t="str">
            <v>A</v>
          </cell>
        </row>
      </sheetData>
      <sheetData sheetId="27065">
        <row r="9">
          <cell r="A9" t="str">
            <v>A</v>
          </cell>
        </row>
      </sheetData>
      <sheetData sheetId="27066">
        <row r="9">
          <cell r="A9" t="str">
            <v>A</v>
          </cell>
        </row>
      </sheetData>
      <sheetData sheetId="27067">
        <row r="9">
          <cell r="A9" t="str">
            <v>A</v>
          </cell>
        </row>
      </sheetData>
      <sheetData sheetId="27068">
        <row r="9">
          <cell r="A9" t="str">
            <v>A</v>
          </cell>
        </row>
      </sheetData>
      <sheetData sheetId="27069">
        <row r="9">
          <cell r="A9" t="str">
            <v>A</v>
          </cell>
        </row>
      </sheetData>
      <sheetData sheetId="27070">
        <row r="9">
          <cell r="A9" t="str">
            <v>A</v>
          </cell>
        </row>
      </sheetData>
      <sheetData sheetId="27071">
        <row r="9">
          <cell r="A9" t="str">
            <v>A</v>
          </cell>
        </row>
      </sheetData>
      <sheetData sheetId="27072">
        <row r="9">
          <cell r="A9" t="str">
            <v>A</v>
          </cell>
        </row>
      </sheetData>
      <sheetData sheetId="27073">
        <row r="9">
          <cell r="A9" t="str">
            <v>A</v>
          </cell>
        </row>
      </sheetData>
      <sheetData sheetId="27074">
        <row r="9">
          <cell r="A9" t="str">
            <v>A</v>
          </cell>
        </row>
      </sheetData>
      <sheetData sheetId="27075">
        <row r="9">
          <cell r="A9" t="str">
            <v>A</v>
          </cell>
        </row>
      </sheetData>
      <sheetData sheetId="27076">
        <row r="9">
          <cell r="A9" t="str">
            <v>A</v>
          </cell>
        </row>
      </sheetData>
      <sheetData sheetId="27077">
        <row r="9">
          <cell r="A9" t="str">
            <v>A</v>
          </cell>
        </row>
      </sheetData>
      <sheetData sheetId="27078">
        <row r="9">
          <cell r="A9" t="str">
            <v>A</v>
          </cell>
        </row>
      </sheetData>
      <sheetData sheetId="27079">
        <row r="9">
          <cell r="A9" t="str">
            <v>A</v>
          </cell>
        </row>
      </sheetData>
      <sheetData sheetId="27080">
        <row r="9">
          <cell r="A9" t="str">
            <v>A</v>
          </cell>
        </row>
      </sheetData>
      <sheetData sheetId="27081">
        <row r="9">
          <cell r="A9" t="str">
            <v>A</v>
          </cell>
        </row>
      </sheetData>
      <sheetData sheetId="27082">
        <row r="9">
          <cell r="A9" t="str">
            <v>A</v>
          </cell>
        </row>
      </sheetData>
      <sheetData sheetId="27083">
        <row r="9">
          <cell r="A9" t="str">
            <v>A</v>
          </cell>
        </row>
      </sheetData>
      <sheetData sheetId="27084">
        <row r="9">
          <cell r="A9" t="str">
            <v>A</v>
          </cell>
        </row>
      </sheetData>
      <sheetData sheetId="27085">
        <row r="9">
          <cell r="A9" t="str">
            <v>A</v>
          </cell>
        </row>
      </sheetData>
      <sheetData sheetId="27086">
        <row r="9">
          <cell r="A9" t="str">
            <v>A</v>
          </cell>
        </row>
      </sheetData>
      <sheetData sheetId="27087">
        <row r="9">
          <cell r="A9" t="str">
            <v>A</v>
          </cell>
        </row>
      </sheetData>
      <sheetData sheetId="27088">
        <row r="9">
          <cell r="A9" t="str">
            <v>A</v>
          </cell>
        </row>
      </sheetData>
      <sheetData sheetId="27089">
        <row r="9">
          <cell r="A9" t="str">
            <v>A</v>
          </cell>
        </row>
      </sheetData>
      <sheetData sheetId="27090">
        <row r="9">
          <cell r="A9" t="str">
            <v>A</v>
          </cell>
        </row>
      </sheetData>
      <sheetData sheetId="27091" refreshError="1"/>
      <sheetData sheetId="27092">
        <row r="9">
          <cell r="A9" t="str">
            <v>A</v>
          </cell>
        </row>
      </sheetData>
      <sheetData sheetId="27093">
        <row r="9">
          <cell r="A9" t="str">
            <v>A</v>
          </cell>
        </row>
      </sheetData>
      <sheetData sheetId="27094">
        <row r="9">
          <cell r="A9" t="str">
            <v>A</v>
          </cell>
        </row>
      </sheetData>
      <sheetData sheetId="27095">
        <row r="9">
          <cell r="A9" t="str">
            <v>A</v>
          </cell>
        </row>
      </sheetData>
      <sheetData sheetId="27096">
        <row r="9">
          <cell r="A9" t="str">
            <v>A</v>
          </cell>
        </row>
      </sheetData>
      <sheetData sheetId="27097">
        <row r="9">
          <cell r="A9" t="str">
            <v>A</v>
          </cell>
        </row>
      </sheetData>
      <sheetData sheetId="27098">
        <row r="9">
          <cell r="A9" t="str">
            <v>A</v>
          </cell>
        </row>
      </sheetData>
      <sheetData sheetId="27099">
        <row r="9">
          <cell r="A9" t="str">
            <v>A</v>
          </cell>
        </row>
      </sheetData>
      <sheetData sheetId="27100">
        <row r="9">
          <cell r="A9" t="str">
            <v>A</v>
          </cell>
        </row>
      </sheetData>
      <sheetData sheetId="27101">
        <row r="9">
          <cell r="A9" t="str">
            <v>A</v>
          </cell>
        </row>
      </sheetData>
      <sheetData sheetId="27102">
        <row r="9">
          <cell r="A9" t="str">
            <v>A</v>
          </cell>
        </row>
      </sheetData>
      <sheetData sheetId="27103">
        <row r="9">
          <cell r="A9" t="str">
            <v>A</v>
          </cell>
        </row>
      </sheetData>
      <sheetData sheetId="27104">
        <row r="9">
          <cell r="A9" t="str">
            <v>A</v>
          </cell>
        </row>
      </sheetData>
      <sheetData sheetId="27105">
        <row r="9">
          <cell r="A9" t="str">
            <v>A</v>
          </cell>
        </row>
      </sheetData>
      <sheetData sheetId="27106">
        <row r="9">
          <cell r="A9" t="str">
            <v>A</v>
          </cell>
        </row>
      </sheetData>
      <sheetData sheetId="27107">
        <row r="9">
          <cell r="A9" t="str">
            <v>A</v>
          </cell>
        </row>
      </sheetData>
      <sheetData sheetId="27108">
        <row r="9">
          <cell r="A9" t="str">
            <v>A</v>
          </cell>
        </row>
      </sheetData>
      <sheetData sheetId="27109">
        <row r="9">
          <cell r="A9" t="str">
            <v>A</v>
          </cell>
        </row>
      </sheetData>
      <sheetData sheetId="27110">
        <row r="9">
          <cell r="A9" t="str">
            <v>A</v>
          </cell>
        </row>
      </sheetData>
      <sheetData sheetId="27111">
        <row r="9">
          <cell r="A9" t="str">
            <v>A</v>
          </cell>
        </row>
      </sheetData>
      <sheetData sheetId="27112">
        <row r="9">
          <cell r="A9" t="str">
            <v>A</v>
          </cell>
        </row>
      </sheetData>
      <sheetData sheetId="27113">
        <row r="9">
          <cell r="A9" t="str">
            <v>A</v>
          </cell>
        </row>
      </sheetData>
      <sheetData sheetId="27114">
        <row r="9">
          <cell r="A9" t="str">
            <v>A</v>
          </cell>
        </row>
      </sheetData>
      <sheetData sheetId="27115">
        <row r="9">
          <cell r="A9" t="str">
            <v>A</v>
          </cell>
        </row>
      </sheetData>
      <sheetData sheetId="27116">
        <row r="9">
          <cell r="A9" t="str">
            <v>A</v>
          </cell>
        </row>
      </sheetData>
      <sheetData sheetId="27117">
        <row r="9">
          <cell r="A9" t="str">
            <v>A</v>
          </cell>
        </row>
      </sheetData>
      <sheetData sheetId="27118">
        <row r="9">
          <cell r="A9" t="str">
            <v>A</v>
          </cell>
        </row>
      </sheetData>
      <sheetData sheetId="27119">
        <row r="9">
          <cell r="A9" t="str">
            <v>A</v>
          </cell>
        </row>
      </sheetData>
      <sheetData sheetId="27120">
        <row r="9">
          <cell r="A9" t="str">
            <v>A</v>
          </cell>
        </row>
      </sheetData>
      <sheetData sheetId="27121">
        <row r="9">
          <cell r="A9" t="str">
            <v>A</v>
          </cell>
        </row>
      </sheetData>
      <sheetData sheetId="27122">
        <row r="9">
          <cell r="A9" t="str">
            <v>A</v>
          </cell>
        </row>
      </sheetData>
      <sheetData sheetId="27123">
        <row r="9">
          <cell r="A9" t="str">
            <v>A</v>
          </cell>
        </row>
      </sheetData>
      <sheetData sheetId="27124">
        <row r="9">
          <cell r="A9" t="str">
            <v>A</v>
          </cell>
        </row>
      </sheetData>
      <sheetData sheetId="27125">
        <row r="9">
          <cell r="A9" t="str">
            <v>A</v>
          </cell>
        </row>
      </sheetData>
      <sheetData sheetId="27126">
        <row r="9">
          <cell r="A9" t="str">
            <v>A</v>
          </cell>
        </row>
      </sheetData>
      <sheetData sheetId="27127">
        <row r="9">
          <cell r="A9" t="str">
            <v>A</v>
          </cell>
        </row>
      </sheetData>
      <sheetData sheetId="27128">
        <row r="9">
          <cell r="A9" t="str">
            <v>A</v>
          </cell>
        </row>
      </sheetData>
      <sheetData sheetId="27129">
        <row r="9">
          <cell r="A9" t="str">
            <v>A</v>
          </cell>
        </row>
      </sheetData>
      <sheetData sheetId="27130">
        <row r="9">
          <cell r="A9" t="str">
            <v>A</v>
          </cell>
        </row>
      </sheetData>
      <sheetData sheetId="27131">
        <row r="9">
          <cell r="A9" t="str">
            <v>A</v>
          </cell>
        </row>
      </sheetData>
      <sheetData sheetId="27132">
        <row r="9">
          <cell r="A9" t="str">
            <v>A</v>
          </cell>
        </row>
      </sheetData>
      <sheetData sheetId="27133">
        <row r="9">
          <cell r="A9" t="str">
            <v>A</v>
          </cell>
        </row>
      </sheetData>
      <sheetData sheetId="27134">
        <row r="9">
          <cell r="A9" t="str">
            <v>A</v>
          </cell>
        </row>
      </sheetData>
      <sheetData sheetId="27135">
        <row r="9">
          <cell r="A9" t="str">
            <v>A</v>
          </cell>
        </row>
      </sheetData>
      <sheetData sheetId="27136">
        <row r="9">
          <cell r="A9" t="str">
            <v>A</v>
          </cell>
        </row>
      </sheetData>
      <sheetData sheetId="27137" refreshError="1"/>
      <sheetData sheetId="27138" refreshError="1"/>
      <sheetData sheetId="27139" refreshError="1"/>
      <sheetData sheetId="27140" refreshError="1"/>
      <sheetData sheetId="27141" refreshError="1"/>
      <sheetData sheetId="27142" refreshError="1"/>
      <sheetData sheetId="27143" refreshError="1"/>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ow r="9">
          <cell r="A9" t="str">
            <v>A</v>
          </cell>
        </row>
      </sheetData>
      <sheetData sheetId="27154">
        <row r="9">
          <cell r="A9" t="str">
            <v>A</v>
          </cell>
        </row>
      </sheetData>
      <sheetData sheetId="27155">
        <row r="9">
          <cell r="A9" t="str">
            <v>A</v>
          </cell>
        </row>
      </sheetData>
      <sheetData sheetId="27156">
        <row r="9">
          <cell r="A9" t="str">
            <v>A</v>
          </cell>
        </row>
      </sheetData>
      <sheetData sheetId="27157">
        <row r="9">
          <cell r="A9" t="str">
            <v>A</v>
          </cell>
        </row>
      </sheetData>
      <sheetData sheetId="27158">
        <row r="9">
          <cell r="A9" t="str">
            <v>A</v>
          </cell>
        </row>
      </sheetData>
      <sheetData sheetId="27159">
        <row r="9">
          <cell r="A9" t="str">
            <v>A</v>
          </cell>
        </row>
      </sheetData>
      <sheetData sheetId="27160">
        <row r="9">
          <cell r="A9" t="str">
            <v>A</v>
          </cell>
        </row>
      </sheetData>
      <sheetData sheetId="27161">
        <row r="9">
          <cell r="A9" t="str">
            <v>A</v>
          </cell>
        </row>
      </sheetData>
      <sheetData sheetId="27162">
        <row r="9">
          <cell r="A9" t="str">
            <v>A</v>
          </cell>
        </row>
      </sheetData>
      <sheetData sheetId="27163">
        <row r="9">
          <cell r="A9" t="str">
            <v>A</v>
          </cell>
        </row>
      </sheetData>
      <sheetData sheetId="27164">
        <row r="9">
          <cell r="A9" t="str">
            <v>A</v>
          </cell>
        </row>
      </sheetData>
      <sheetData sheetId="27165">
        <row r="9">
          <cell r="A9" t="str">
            <v>A</v>
          </cell>
        </row>
      </sheetData>
      <sheetData sheetId="27166">
        <row r="9">
          <cell r="A9" t="str">
            <v>A</v>
          </cell>
        </row>
      </sheetData>
      <sheetData sheetId="27167">
        <row r="9">
          <cell r="A9" t="str">
            <v>A</v>
          </cell>
        </row>
      </sheetData>
      <sheetData sheetId="27168">
        <row r="9">
          <cell r="A9" t="str">
            <v>A</v>
          </cell>
        </row>
      </sheetData>
      <sheetData sheetId="27169">
        <row r="9">
          <cell r="A9" t="str">
            <v>A</v>
          </cell>
        </row>
      </sheetData>
      <sheetData sheetId="27170">
        <row r="9">
          <cell r="A9" t="str">
            <v>A</v>
          </cell>
        </row>
      </sheetData>
      <sheetData sheetId="27171">
        <row r="9">
          <cell r="A9" t="str">
            <v>A</v>
          </cell>
        </row>
      </sheetData>
      <sheetData sheetId="27172">
        <row r="9">
          <cell r="A9" t="str">
            <v>A</v>
          </cell>
        </row>
      </sheetData>
      <sheetData sheetId="27173">
        <row r="9">
          <cell r="A9" t="str">
            <v>A</v>
          </cell>
        </row>
      </sheetData>
      <sheetData sheetId="27174">
        <row r="9">
          <cell r="A9" t="str">
            <v>A</v>
          </cell>
        </row>
      </sheetData>
      <sheetData sheetId="27175">
        <row r="9">
          <cell r="A9" t="str">
            <v>A</v>
          </cell>
        </row>
      </sheetData>
      <sheetData sheetId="27176">
        <row r="9">
          <cell r="A9" t="str">
            <v>A</v>
          </cell>
        </row>
      </sheetData>
      <sheetData sheetId="27177">
        <row r="9">
          <cell r="A9" t="str">
            <v>A</v>
          </cell>
        </row>
      </sheetData>
      <sheetData sheetId="27178">
        <row r="9">
          <cell r="A9" t="str">
            <v>A</v>
          </cell>
        </row>
      </sheetData>
      <sheetData sheetId="27179">
        <row r="9">
          <cell r="A9" t="str">
            <v>A</v>
          </cell>
        </row>
      </sheetData>
      <sheetData sheetId="27180">
        <row r="9">
          <cell r="A9" t="str">
            <v>A</v>
          </cell>
        </row>
      </sheetData>
      <sheetData sheetId="27181">
        <row r="9">
          <cell r="A9" t="str">
            <v>A</v>
          </cell>
        </row>
      </sheetData>
      <sheetData sheetId="27182">
        <row r="9">
          <cell r="A9" t="str">
            <v>A</v>
          </cell>
        </row>
      </sheetData>
      <sheetData sheetId="27183">
        <row r="9">
          <cell r="A9" t="str">
            <v>A</v>
          </cell>
        </row>
      </sheetData>
      <sheetData sheetId="27184">
        <row r="9">
          <cell r="A9" t="str">
            <v>A</v>
          </cell>
        </row>
      </sheetData>
      <sheetData sheetId="27185">
        <row r="9">
          <cell r="A9" t="str">
            <v>A</v>
          </cell>
        </row>
      </sheetData>
      <sheetData sheetId="27186">
        <row r="9">
          <cell r="A9" t="str">
            <v>A</v>
          </cell>
        </row>
      </sheetData>
      <sheetData sheetId="27187" refreshError="1"/>
      <sheetData sheetId="27188" refreshError="1"/>
      <sheetData sheetId="27189" refreshError="1"/>
      <sheetData sheetId="27190" refreshError="1"/>
      <sheetData sheetId="27191" refreshError="1"/>
      <sheetData sheetId="27192" refreshError="1"/>
      <sheetData sheetId="27193" refreshError="1"/>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ow r="9">
          <cell r="A9" t="str">
            <v>A</v>
          </cell>
        </row>
      </sheetData>
      <sheetData sheetId="27213">
        <row r="9">
          <cell r="A9" t="str">
            <v>A</v>
          </cell>
        </row>
      </sheetData>
      <sheetData sheetId="27214">
        <row r="9">
          <cell r="A9" t="str">
            <v>A</v>
          </cell>
        </row>
      </sheetData>
      <sheetData sheetId="27215">
        <row r="9">
          <cell r="A9" t="str">
            <v>A</v>
          </cell>
        </row>
      </sheetData>
      <sheetData sheetId="27216">
        <row r="9">
          <cell r="A9" t="str">
            <v>A</v>
          </cell>
        </row>
      </sheetData>
      <sheetData sheetId="27217">
        <row r="9">
          <cell r="A9" t="str">
            <v>A</v>
          </cell>
        </row>
      </sheetData>
      <sheetData sheetId="27218">
        <row r="9">
          <cell r="A9" t="str">
            <v>A</v>
          </cell>
        </row>
      </sheetData>
      <sheetData sheetId="27219">
        <row r="9">
          <cell r="A9" t="str">
            <v>A</v>
          </cell>
        </row>
      </sheetData>
      <sheetData sheetId="27220">
        <row r="9">
          <cell r="A9" t="str">
            <v>A</v>
          </cell>
        </row>
      </sheetData>
      <sheetData sheetId="27221">
        <row r="9">
          <cell r="A9" t="str">
            <v>A</v>
          </cell>
        </row>
      </sheetData>
      <sheetData sheetId="27222">
        <row r="9">
          <cell r="A9" t="str">
            <v>A</v>
          </cell>
        </row>
      </sheetData>
      <sheetData sheetId="27223">
        <row r="9">
          <cell r="A9" t="str">
            <v>A</v>
          </cell>
        </row>
      </sheetData>
      <sheetData sheetId="27224">
        <row r="9">
          <cell r="A9" t="str">
            <v>A</v>
          </cell>
        </row>
      </sheetData>
      <sheetData sheetId="27225">
        <row r="9">
          <cell r="A9" t="str">
            <v>A</v>
          </cell>
        </row>
      </sheetData>
      <sheetData sheetId="27226">
        <row r="9">
          <cell r="A9" t="str">
            <v>A</v>
          </cell>
        </row>
      </sheetData>
      <sheetData sheetId="27227">
        <row r="9">
          <cell r="A9" t="str">
            <v>A</v>
          </cell>
        </row>
      </sheetData>
      <sheetData sheetId="27228">
        <row r="9">
          <cell r="A9" t="str">
            <v>A</v>
          </cell>
        </row>
      </sheetData>
      <sheetData sheetId="27229">
        <row r="9">
          <cell r="A9" t="str">
            <v>A</v>
          </cell>
        </row>
      </sheetData>
      <sheetData sheetId="27230">
        <row r="9">
          <cell r="A9" t="str">
            <v>A</v>
          </cell>
        </row>
      </sheetData>
      <sheetData sheetId="27231">
        <row r="9">
          <cell r="A9" t="str">
            <v>A</v>
          </cell>
        </row>
      </sheetData>
      <sheetData sheetId="27232">
        <row r="9">
          <cell r="A9" t="str">
            <v>A</v>
          </cell>
        </row>
      </sheetData>
      <sheetData sheetId="27233">
        <row r="9">
          <cell r="A9" t="str">
            <v>A</v>
          </cell>
        </row>
      </sheetData>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ow r="9">
          <cell r="A9" t="str">
            <v>A</v>
          </cell>
        </row>
      </sheetData>
      <sheetData sheetId="27275">
        <row r="9">
          <cell r="A9" t="str">
            <v>A</v>
          </cell>
        </row>
      </sheetData>
      <sheetData sheetId="27276">
        <row r="9">
          <cell r="A9" t="str">
            <v>A</v>
          </cell>
        </row>
      </sheetData>
      <sheetData sheetId="27277">
        <row r="9">
          <cell r="A9" t="str">
            <v>A</v>
          </cell>
        </row>
      </sheetData>
      <sheetData sheetId="27278">
        <row r="9">
          <cell r="A9" t="str">
            <v>A</v>
          </cell>
        </row>
      </sheetData>
      <sheetData sheetId="27279">
        <row r="9">
          <cell r="A9" t="str">
            <v>A</v>
          </cell>
        </row>
      </sheetData>
      <sheetData sheetId="27280">
        <row r="9">
          <cell r="A9" t="str">
            <v>A</v>
          </cell>
        </row>
      </sheetData>
      <sheetData sheetId="27281">
        <row r="9">
          <cell r="A9" t="str">
            <v>A</v>
          </cell>
        </row>
      </sheetData>
      <sheetData sheetId="27282">
        <row r="9">
          <cell r="A9" t="str">
            <v>A</v>
          </cell>
        </row>
      </sheetData>
      <sheetData sheetId="27283">
        <row r="9">
          <cell r="A9" t="str">
            <v>A</v>
          </cell>
        </row>
      </sheetData>
      <sheetData sheetId="27284">
        <row r="9">
          <cell r="A9" t="str">
            <v>A</v>
          </cell>
        </row>
      </sheetData>
      <sheetData sheetId="27285">
        <row r="9">
          <cell r="A9" t="str">
            <v>A</v>
          </cell>
        </row>
      </sheetData>
      <sheetData sheetId="27286">
        <row r="9">
          <cell r="A9" t="str">
            <v>A</v>
          </cell>
        </row>
      </sheetData>
      <sheetData sheetId="27287">
        <row r="9">
          <cell r="A9" t="str">
            <v>A</v>
          </cell>
        </row>
      </sheetData>
      <sheetData sheetId="27288">
        <row r="9">
          <cell r="A9" t="str">
            <v>A</v>
          </cell>
        </row>
      </sheetData>
      <sheetData sheetId="27289">
        <row r="9">
          <cell r="A9" t="str">
            <v>A</v>
          </cell>
        </row>
      </sheetData>
      <sheetData sheetId="27290">
        <row r="9">
          <cell r="A9" t="str">
            <v>A</v>
          </cell>
        </row>
      </sheetData>
      <sheetData sheetId="27291">
        <row r="9">
          <cell r="A9" t="str">
            <v>A</v>
          </cell>
        </row>
      </sheetData>
      <sheetData sheetId="27292">
        <row r="9">
          <cell r="A9" t="str">
            <v>A</v>
          </cell>
        </row>
      </sheetData>
      <sheetData sheetId="27293">
        <row r="9">
          <cell r="A9" t="str">
            <v>A</v>
          </cell>
        </row>
      </sheetData>
      <sheetData sheetId="27294">
        <row r="9">
          <cell r="A9" t="str">
            <v>A</v>
          </cell>
        </row>
      </sheetData>
      <sheetData sheetId="27295">
        <row r="9">
          <cell r="A9" t="str">
            <v>A</v>
          </cell>
        </row>
      </sheetData>
      <sheetData sheetId="27296">
        <row r="9">
          <cell r="A9" t="str">
            <v>A</v>
          </cell>
        </row>
      </sheetData>
      <sheetData sheetId="27297">
        <row r="9">
          <cell r="A9" t="str">
            <v>A</v>
          </cell>
        </row>
      </sheetData>
      <sheetData sheetId="27298">
        <row r="9">
          <cell r="A9" t="str">
            <v>A</v>
          </cell>
        </row>
      </sheetData>
      <sheetData sheetId="27299">
        <row r="9">
          <cell r="A9" t="str">
            <v>A</v>
          </cell>
        </row>
      </sheetData>
      <sheetData sheetId="27300">
        <row r="9">
          <cell r="A9" t="str">
            <v>A</v>
          </cell>
        </row>
      </sheetData>
      <sheetData sheetId="27301">
        <row r="9">
          <cell r="A9" t="str">
            <v>A</v>
          </cell>
        </row>
      </sheetData>
      <sheetData sheetId="27302">
        <row r="9">
          <cell r="A9" t="str">
            <v>A</v>
          </cell>
        </row>
      </sheetData>
      <sheetData sheetId="27303">
        <row r="9">
          <cell r="A9" t="str">
            <v>A</v>
          </cell>
        </row>
      </sheetData>
      <sheetData sheetId="27304">
        <row r="9">
          <cell r="A9" t="str">
            <v>A</v>
          </cell>
        </row>
      </sheetData>
      <sheetData sheetId="27305">
        <row r="9">
          <cell r="A9" t="str">
            <v>A</v>
          </cell>
        </row>
      </sheetData>
      <sheetData sheetId="27306">
        <row r="9">
          <cell r="A9" t="str">
            <v>A</v>
          </cell>
        </row>
      </sheetData>
      <sheetData sheetId="27307">
        <row r="9">
          <cell r="A9" t="str">
            <v>A</v>
          </cell>
        </row>
      </sheetData>
      <sheetData sheetId="27308">
        <row r="9">
          <cell r="A9" t="str">
            <v>A</v>
          </cell>
        </row>
      </sheetData>
      <sheetData sheetId="27309">
        <row r="9">
          <cell r="A9" t="str">
            <v>A</v>
          </cell>
        </row>
      </sheetData>
      <sheetData sheetId="27310">
        <row r="9">
          <cell r="A9" t="str">
            <v>A</v>
          </cell>
        </row>
      </sheetData>
      <sheetData sheetId="27311">
        <row r="9">
          <cell r="A9" t="str">
            <v>A</v>
          </cell>
        </row>
      </sheetData>
      <sheetData sheetId="27312">
        <row r="9">
          <cell r="A9" t="str">
            <v>A</v>
          </cell>
        </row>
      </sheetData>
      <sheetData sheetId="27313">
        <row r="9">
          <cell r="A9" t="str">
            <v>A</v>
          </cell>
        </row>
      </sheetData>
      <sheetData sheetId="27314">
        <row r="9">
          <cell r="A9" t="str">
            <v>A</v>
          </cell>
        </row>
      </sheetData>
      <sheetData sheetId="27315">
        <row r="9">
          <cell r="A9" t="str">
            <v>A</v>
          </cell>
        </row>
      </sheetData>
      <sheetData sheetId="27316">
        <row r="9">
          <cell r="A9" t="str">
            <v>A</v>
          </cell>
        </row>
      </sheetData>
      <sheetData sheetId="27317">
        <row r="9">
          <cell r="A9" t="str">
            <v>A</v>
          </cell>
        </row>
      </sheetData>
      <sheetData sheetId="27318">
        <row r="9">
          <cell r="A9" t="str">
            <v>A</v>
          </cell>
        </row>
      </sheetData>
      <sheetData sheetId="27319">
        <row r="9">
          <cell r="A9" t="str">
            <v>A</v>
          </cell>
        </row>
      </sheetData>
      <sheetData sheetId="27320">
        <row r="9">
          <cell r="A9" t="str">
            <v>A</v>
          </cell>
        </row>
      </sheetData>
      <sheetData sheetId="27321">
        <row r="9">
          <cell r="A9" t="str">
            <v>A</v>
          </cell>
        </row>
      </sheetData>
      <sheetData sheetId="27322">
        <row r="9">
          <cell r="A9" t="str">
            <v>A</v>
          </cell>
        </row>
      </sheetData>
      <sheetData sheetId="27323">
        <row r="9">
          <cell r="A9" t="str">
            <v>A</v>
          </cell>
        </row>
      </sheetData>
      <sheetData sheetId="27324">
        <row r="9">
          <cell r="A9" t="str">
            <v>A</v>
          </cell>
        </row>
      </sheetData>
      <sheetData sheetId="27325">
        <row r="9">
          <cell r="A9" t="str">
            <v>A</v>
          </cell>
        </row>
      </sheetData>
      <sheetData sheetId="27326">
        <row r="9">
          <cell r="A9" t="str">
            <v>A</v>
          </cell>
        </row>
      </sheetData>
      <sheetData sheetId="27327">
        <row r="9">
          <cell r="A9" t="str">
            <v>A</v>
          </cell>
        </row>
      </sheetData>
      <sheetData sheetId="27328">
        <row r="9">
          <cell r="A9" t="str">
            <v>A</v>
          </cell>
        </row>
      </sheetData>
      <sheetData sheetId="27329">
        <row r="9">
          <cell r="A9" t="str">
            <v>A</v>
          </cell>
        </row>
      </sheetData>
      <sheetData sheetId="27330">
        <row r="9">
          <cell r="A9" t="str">
            <v>A</v>
          </cell>
        </row>
      </sheetData>
      <sheetData sheetId="27331">
        <row r="9">
          <cell r="A9" t="str">
            <v>A</v>
          </cell>
        </row>
      </sheetData>
      <sheetData sheetId="27332">
        <row r="9">
          <cell r="A9" t="str">
            <v>A</v>
          </cell>
        </row>
      </sheetData>
      <sheetData sheetId="27333">
        <row r="9">
          <cell r="A9" t="str">
            <v>A</v>
          </cell>
        </row>
      </sheetData>
      <sheetData sheetId="27334">
        <row r="9">
          <cell r="A9" t="str">
            <v>A</v>
          </cell>
        </row>
      </sheetData>
      <sheetData sheetId="27335">
        <row r="9">
          <cell r="A9" t="str">
            <v>A</v>
          </cell>
        </row>
      </sheetData>
      <sheetData sheetId="27336">
        <row r="9">
          <cell r="A9" t="str">
            <v>A</v>
          </cell>
        </row>
      </sheetData>
      <sheetData sheetId="27337">
        <row r="9">
          <cell r="A9" t="str">
            <v>A</v>
          </cell>
        </row>
      </sheetData>
      <sheetData sheetId="27338">
        <row r="9">
          <cell r="A9" t="str">
            <v>A</v>
          </cell>
        </row>
      </sheetData>
      <sheetData sheetId="27339">
        <row r="9">
          <cell r="A9" t="str">
            <v>A</v>
          </cell>
        </row>
      </sheetData>
      <sheetData sheetId="27340">
        <row r="9">
          <cell r="A9" t="str">
            <v>A</v>
          </cell>
        </row>
      </sheetData>
      <sheetData sheetId="27341" refreshError="1"/>
      <sheetData sheetId="27342">
        <row r="9">
          <cell r="A9" t="str">
            <v>A</v>
          </cell>
        </row>
      </sheetData>
      <sheetData sheetId="27343" refreshError="1"/>
      <sheetData sheetId="27344" refreshError="1"/>
      <sheetData sheetId="27345" refreshError="1"/>
      <sheetData sheetId="27346" refreshError="1"/>
      <sheetData sheetId="27347" refreshError="1"/>
      <sheetData sheetId="27348" refreshError="1"/>
      <sheetData sheetId="27349">
        <row r="9">
          <cell r="A9" t="str">
            <v>A</v>
          </cell>
        </row>
      </sheetData>
      <sheetData sheetId="27350" refreshError="1"/>
      <sheetData sheetId="27351">
        <row r="9">
          <cell r="A9" t="str">
            <v>A</v>
          </cell>
        </row>
      </sheetData>
      <sheetData sheetId="27352">
        <row r="9">
          <cell r="A9" t="str">
            <v>A</v>
          </cell>
        </row>
      </sheetData>
      <sheetData sheetId="27353" refreshError="1"/>
      <sheetData sheetId="27354">
        <row r="9">
          <cell r="A9" t="str">
            <v>A</v>
          </cell>
        </row>
      </sheetData>
      <sheetData sheetId="27355">
        <row r="9">
          <cell r="A9" t="str">
            <v>A</v>
          </cell>
        </row>
      </sheetData>
      <sheetData sheetId="27356">
        <row r="9">
          <cell r="A9" t="str">
            <v>A</v>
          </cell>
        </row>
      </sheetData>
      <sheetData sheetId="27357">
        <row r="9">
          <cell r="A9" t="str">
            <v>A</v>
          </cell>
        </row>
      </sheetData>
      <sheetData sheetId="27358">
        <row r="9">
          <cell r="A9" t="str">
            <v>A</v>
          </cell>
        </row>
      </sheetData>
      <sheetData sheetId="27359">
        <row r="9">
          <cell r="A9" t="str">
            <v>A</v>
          </cell>
        </row>
      </sheetData>
      <sheetData sheetId="27360">
        <row r="9">
          <cell r="A9" t="str">
            <v>A</v>
          </cell>
        </row>
      </sheetData>
      <sheetData sheetId="27361">
        <row r="9">
          <cell r="A9" t="str">
            <v>A</v>
          </cell>
        </row>
      </sheetData>
      <sheetData sheetId="27362">
        <row r="9">
          <cell r="A9" t="str">
            <v>A</v>
          </cell>
        </row>
      </sheetData>
      <sheetData sheetId="27363">
        <row r="9">
          <cell r="A9" t="str">
            <v>A</v>
          </cell>
        </row>
      </sheetData>
      <sheetData sheetId="27364">
        <row r="9">
          <cell r="A9" t="str">
            <v>A</v>
          </cell>
        </row>
      </sheetData>
      <sheetData sheetId="27365">
        <row r="9">
          <cell r="A9" t="str">
            <v>A</v>
          </cell>
        </row>
      </sheetData>
      <sheetData sheetId="27366">
        <row r="9">
          <cell r="A9" t="str">
            <v>A</v>
          </cell>
        </row>
      </sheetData>
      <sheetData sheetId="27367">
        <row r="9">
          <cell r="A9" t="str">
            <v>A</v>
          </cell>
        </row>
      </sheetData>
      <sheetData sheetId="27368">
        <row r="9">
          <cell r="A9" t="str">
            <v>A</v>
          </cell>
        </row>
      </sheetData>
      <sheetData sheetId="27369">
        <row r="9">
          <cell r="A9" t="str">
            <v>A</v>
          </cell>
        </row>
      </sheetData>
      <sheetData sheetId="27370">
        <row r="9">
          <cell r="A9" t="str">
            <v>A</v>
          </cell>
        </row>
      </sheetData>
      <sheetData sheetId="27371">
        <row r="9">
          <cell r="A9" t="str">
            <v>A</v>
          </cell>
        </row>
      </sheetData>
      <sheetData sheetId="27372">
        <row r="9">
          <cell r="A9" t="str">
            <v>A</v>
          </cell>
        </row>
      </sheetData>
      <sheetData sheetId="27373">
        <row r="9">
          <cell r="A9" t="str">
            <v>A</v>
          </cell>
        </row>
      </sheetData>
      <sheetData sheetId="27374">
        <row r="9">
          <cell r="A9" t="str">
            <v>A</v>
          </cell>
        </row>
      </sheetData>
      <sheetData sheetId="27375">
        <row r="9">
          <cell r="A9" t="str">
            <v>A</v>
          </cell>
        </row>
      </sheetData>
      <sheetData sheetId="27376">
        <row r="9">
          <cell r="A9" t="str">
            <v>A</v>
          </cell>
        </row>
      </sheetData>
      <sheetData sheetId="27377" refreshError="1"/>
      <sheetData sheetId="27378" refreshError="1"/>
      <sheetData sheetId="27379">
        <row r="9">
          <cell r="A9" t="str">
            <v>A</v>
          </cell>
        </row>
      </sheetData>
      <sheetData sheetId="27380">
        <row r="9">
          <cell r="A9" t="str">
            <v>A</v>
          </cell>
        </row>
      </sheetData>
      <sheetData sheetId="27381">
        <row r="9">
          <cell r="A9" t="str">
            <v>A</v>
          </cell>
        </row>
      </sheetData>
      <sheetData sheetId="27382">
        <row r="9">
          <cell r="A9" t="str">
            <v>A</v>
          </cell>
        </row>
      </sheetData>
      <sheetData sheetId="27383">
        <row r="9">
          <cell r="A9" t="str">
            <v>A</v>
          </cell>
        </row>
      </sheetData>
      <sheetData sheetId="27384">
        <row r="9">
          <cell r="A9" t="str">
            <v>A</v>
          </cell>
        </row>
      </sheetData>
      <sheetData sheetId="27385">
        <row r="9">
          <cell r="A9" t="str">
            <v>A</v>
          </cell>
        </row>
      </sheetData>
      <sheetData sheetId="27386">
        <row r="9">
          <cell r="A9" t="str">
            <v>A</v>
          </cell>
        </row>
      </sheetData>
      <sheetData sheetId="27387">
        <row r="9">
          <cell r="A9" t="str">
            <v>A</v>
          </cell>
        </row>
      </sheetData>
      <sheetData sheetId="27388">
        <row r="9">
          <cell r="A9" t="str">
            <v>A</v>
          </cell>
        </row>
      </sheetData>
      <sheetData sheetId="27389">
        <row r="9">
          <cell r="A9" t="str">
            <v>A</v>
          </cell>
        </row>
      </sheetData>
      <sheetData sheetId="27390">
        <row r="9">
          <cell r="A9" t="str">
            <v>A</v>
          </cell>
        </row>
      </sheetData>
      <sheetData sheetId="27391">
        <row r="9">
          <cell r="A9" t="str">
            <v>A</v>
          </cell>
        </row>
      </sheetData>
      <sheetData sheetId="27392">
        <row r="9">
          <cell r="A9" t="str">
            <v>A</v>
          </cell>
        </row>
      </sheetData>
      <sheetData sheetId="27393">
        <row r="9">
          <cell r="A9" t="str">
            <v>A</v>
          </cell>
        </row>
      </sheetData>
      <sheetData sheetId="27394">
        <row r="9">
          <cell r="A9" t="str">
            <v>A</v>
          </cell>
        </row>
      </sheetData>
      <sheetData sheetId="27395">
        <row r="9">
          <cell r="A9" t="str">
            <v>A</v>
          </cell>
        </row>
      </sheetData>
      <sheetData sheetId="27396">
        <row r="9">
          <cell r="A9" t="str">
            <v>A</v>
          </cell>
        </row>
      </sheetData>
      <sheetData sheetId="27397">
        <row r="9">
          <cell r="A9" t="str">
            <v>A</v>
          </cell>
        </row>
      </sheetData>
      <sheetData sheetId="27398">
        <row r="9">
          <cell r="A9" t="str">
            <v>A</v>
          </cell>
        </row>
      </sheetData>
      <sheetData sheetId="27399">
        <row r="9">
          <cell r="A9" t="str">
            <v>A</v>
          </cell>
        </row>
      </sheetData>
      <sheetData sheetId="27400">
        <row r="9">
          <cell r="A9" t="str">
            <v>A</v>
          </cell>
        </row>
      </sheetData>
      <sheetData sheetId="27401">
        <row r="9">
          <cell r="A9" t="str">
            <v>A</v>
          </cell>
        </row>
      </sheetData>
      <sheetData sheetId="27402">
        <row r="9">
          <cell r="A9" t="str">
            <v>A</v>
          </cell>
        </row>
      </sheetData>
      <sheetData sheetId="27403">
        <row r="9">
          <cell r="A9" t="str">
            <v>A</v>
          </cell>
        </row>
      </sheetData>
      <sheetData sheetId="27404">
        <row r="9">
          <cell r="A9" t="str">
            <v>A</v>
          </cell>
        </row>
      </sheetData>
      <sheetData sheetId="27405">
        <row r="9">
          <cell r="A9" t="str">
            <v>A</v>
          </cell>
        </row>
      </sheetData>
      <sheetData sheetId="27406">
        <row r="9">
          <cell r="A9" t="str">
            <v>A</v>
          </cell>
        </row>
      </sheetData>
      <sheetData sheetId="27407">
        <row r="9">
          <cell r="A9" t="str">
            <v>A</v>
          </cell>
        </row>
      </sheetData>
      <sheetData sheetId="27408">
        <row r="9">
          <cell r="A9" t="str">
            <v>A</v>
          </cell>
        </row>
      </sheetData>
      <sheetData sheetId="27409">
        <row r="9">
          <cell r="A9" t="str">
            <v>A</v>
          </cell>
        </row>
      </sheetData>
      <sheetData sheetId="27410">
        <row r="9">
          <cell r="A9" t="str">
            <v>A</v>
          </cell>
        </row>
      </sheetData>
      <sheetData sheetId="27411">
        <row r="9">
          <cell r="A9" t="str">
            <v>A</v>
          </cell>
        </row>
      </sheetData>
      <sheetData sheetId="27412">
        <row r="9">
          <cell r="A9" t="str">
            <v>A</v>
          </cell>
        </row>
      </sheetData>
      <sheetData sheetId="27413">
        <row r="9">
          <cell r="A9" t="str">
            <v>A</v>
          </cell>
        </row>
      </sheetData>
      <sheetData sheetId="27414">
        <row r="9">
          <cell r="A9" t="str">
            <v>A</v>
          </cell>
        </row>
      </sheetData>
      <sheetData sheetId="27415">
        <row r="9">
          <cell r="A9" t="str">
            <v>A</v>
          </cell>
        </row>
      </sheetData>
      <sheetData sheetId="27416">
        <row r="9">
          <cell r="A9" t="str">
            <v>A</v>
          </cell>
        </row>
      </sheetData>
      <sheetData sheetId="27417">
        <row r="9">
          <cell r="A9" t="str">
            <v>A</v>
          </cell>
        </row>
      </sheetData>
      <sheetData sheetId="27418">
        <row r="9">
          <cell r="A9" t="str">
            <v>A</v>
          </cell>
        </row>
      </sheetData>
      <sheetData sheetId="27419">
        <row r="9">
          <cell r="A9" t="str">
            <v>A</v>
          </cell>
        </row>
      </sheetData>
      <sheetData sheetId="27420">
        <row r="9">
          <cell r="A9" t="str">
            <v>A</v>
          </cell>
        </row>
      </sheetData>
      <sheetData sheetId="27421">
        <row r="9">
          <cell r="A9" t="str">
            <v>A</v>
          </cell>
        </row>
      </sheetData>
      <sheetData sheetId="27422">
        <row r="9">
          <cell r="A9" t="str">
            <v>A</v>
          </cell>
        </row>
      </sheetData>
      <sheetData sheetId="27423">
        <row r="9">
          <cell r="A9" t="str">
            <v>A</v>
          </cell>
        </row>
      </sheetData>
      <sheetData sheetId="27424">
        <row r="9">
          <cell r="A9" t="str">
            <v>A</v>
          </cell>
        </row>
      </sheetData>
      <sheetData sheetId="27425">
        <row r="9">
          <cell r="A9" t="str">
            <v>A</v>
          </cell>
        </row>
      </sheetData>
      <sheetData sheetId="27426">
        <row r="9">
          <cell r="A9" t="str">
            <v>A</v>
          </cell>
        </row>
      </sheetData>
      <sheetData sheetId="27427">
        <row r="9">
          <cell r="A9" t="str">
            <v>A</v>
          </cell>
        </row>
      </sheetData>
      <sheetData sheetId="27428">
        <row r="9">
          <cell r="A9" t="str">
            <v>A</v>
          </cell>
        </row>
      </sheetData>
      <sheetData sheetId="27429">
        <row r="9">
          <cell r="A9" t="str">
            <v>A</v>
          </cell>
        </row>
      </sheetData>
      <sheetData sheetId="27430">
        <row r="9">
          <cell r="A9" t="str">
            <v>A</v>
          </cell>
        </row>
      </sheetData>
      <sheetData sheetId="27431">
        <row r="9">
          <cell r="A9" t="str">
            <v>A</v>
          </cell>
        </row>
      </sheetData>
      <sheetData sheetId="27432">
        <row r="9">
          <cell r="A9" t="str">
            <v>A</v>
          </cell>
        </row>
      </sheetData>
      <sheetData sheetId="27433">
        <row r="9">
          <cell r="A9" t="str">
            <v>A</v>
          </cell>
        </row>
      </sheetData>
      <sheetData sheetId="27434">
        <row r="9">
          <cell r="A9" t="str">
            <v>A</v>
          </cell>
        </row>
      </sheetData>
      <sheetData sheetId="27435">
        <row r="9">
          <cell r="A9" t="str">
            <v>A</v>
          </cell>
        </row>
      </sheetData>
      <sheetData sheetId="27436">
        <row r="9">
          <cell r="A9" t="str">
            <v>A</v>
          </cell>
        </row>
      </sheetData>
      <sheetData sheetId="27437">
        <row r="9">
          <cell r="A9" t="str">
            <v>A</v>
          </cell>
        </row>
      </sheetData>
      <sheetData sheetId="27438">
        <row r="9">
          <cell r="A9" t="str">
            <v>A</v>
          </cell>
        </row>
      </sheetData>
      <sheetData sheetId="27439">
        <row r="9">
          <cell r="A9" t="str">
            <v>A</v>
          </cell>
        </row>
      </sheetData>
      <sheetData sheetId="27440">
        <row r="9">
          <cell r="A9" t="str">
            <v>A</v>
          </cell>
        </row>
      </sheetData>
      <sheetData sheetId="27441">
        <row r="9">
          <cell r="A9" t="str">
            <v>A</v>
          </cell>
        </row>
      </sheetData>
      <sheetData sheetId="27442">
        <row r="9">
          <cell r="A9" t="str">
            <v>A</v>
          </cell>
        </row>
      </sheetData>
      <sheetData sheetId="27443">
        <row r="9">
          <cell r="A9" t="str">
            <v>A</v>
          </cell>
        </row>
      </sheetData>
      <sheetData sheetId="27444">
        <row r="9">
          <cell r="A9" t="str">
            <v>A</v>
          </cell>
        </row>
      </sheetData>
      <sheetData sheetId="27445">
        <row r="9">
          <cell r="A9" t="str">
            <v>A</v>
          </cell>
        </row>
      </sheetData>
      <sheetData sheetId="27446">
        <row r="9">
          <cell r="A9" t="str">
            <v>A</v>
          </cell>
        </row>
      </sheetData>
      <sheetData sheetId="27447">
        <row r="9">
          <cell r="A9" t="str">
            <v>A</v>
          </cell>
        </row>
      </sheetData>
      <sheetData sheetId="27448">
        <row r="9">
          <cell r="A9" t="str">
            <v>A</v>
          </cell>
        </row>
      </sheetData>
      <sheetData sheetId="27449">
        <row r="9">
          <cell r="A9" t="str">
            <v>A</v>
          </cell>
        </row>
      </sheetData>
      <sheetData sheetId="27450">
        <row r="9">
          <cell r="A9" t="str">
            <v>A</v>
          </cell>
        </row>
      </sheetData>
      <sheetData sheetId="27451">
        <row r="9">
          <cell r="A9" t="str">
            <v>A</v>
          </cell>
        </row>
      </sheetData>
      <sheetData sheetId="27452">
        <row r="9">
          <cell r="A9" t="str">
            <v>A</v>
          </cell>
        </row>
      </sheetData>
      <sheetData sheetId="27453">
        <row r="9">
          <cell r="A9" t="str">
            <v>A</v>
          </cell>
        </row>
      </sheetData>
      <sheetData sheetId="27454">
        <row r="9">
          <cell r="A9" t="str">
            <v>A</v>
          </cell>
        </row>
      </sheetData>
      <sheetData sheetId="27455">
        <row r="9">
          <cell r="A9" t="str">
            <v>A</v>
          </cell>
        </row>
      </sheetData>
      <sheetData sheetId="27456">
        <row r="9">
          <cell r="A9" t="str">
            <v>A</v>
          </cell>
        </row>
      </sheetData>
      <sheetData sheetId="27457">
        <row r="9">
          <cell r="A9" t="str">
            <v>A</v>
          </cell>
        </row>
      </sheetData>
      <sheetData sheetId="27458">
        <row r="9">
          <cell r="A9" t="str">
            <v>A</v>
          </cell>
        </row>
      </sheetData>
      <sheetData sheetId="27459">
        <row r="9">
          <cell r="A9" t="str">
            <v>A</v>
          </cell>
        </row>
      </sheetData>
      <sheetData sheetId="27460">
        <row r="9">
          <cell r="A9" t="str">
            <v>A</v>
          </cell>
        </row>
      </sheetData>
      <sheetData sheetId="27461">
        <row r="9">
          <cell r="A9" t="str">
            <v>A</v>
          </cell>
        </row>
      </sheetData>
      <sheetData sheetId="27462">
        <row r="9">
          <cell r="A9" t="str">
            <v>A</v>
          </cell>
        </row>
      </sheetData>
      <sheetData sheetId="27463">
        <row r="9">
          <cell r="A9" t="str">
            <v>A</v>
          </cell>
        </row>
      </sheetData>
      <sheetData sheetId="27464">
        <row r="9">
          <cell r="A9" t="str">
            <v>A</v>
          </cell>
        </row>
      </sheetData>
      <sheetData sheetId="27465">
        <row r="9">
          <cell r="A9" t="str">
            <v>A</v>
          </cell>
        </row>
      </sheetData>
      <sheetData sheetId="27466">
        <row r="9">
          <cell r="A9" t="str">
            <v>A</v>
          </cell>
        </row>
      </sheetData>
      <sheetData sheetId="27467" refreshError="1"/>
      <sheetData sheetId="27468">
        <row r="9">
          <cell r="A9" t="str">
            <v>A</v>
          </cell>
        </row>
      </sheetData>
      <sheetData sheetId="27469">
        <row r="9">
          <cell r="A9" t="str">
            <v>A</v>
          </cell>
        </row>
      </sheetData>
      <sheetData sheetId="27470">
        <row r="9">
          <cell r="A9" t="str">
            <v>A</v>
          </cell>
        </row>
      </sheetData>
      <sheetData sheetId="27471">
        <row r="9">
          <cell r="A9" t="str">
            <v>A</v>
          </cell>
        </row>
      </sheetData>
      <sheetData sheetId="27472">
        <row r="9">
          <cell r="A9" t="str">
            <v>A</v>
          </cell>
        </row>
      </sheetData>
      <sheetData sheetId="27473">
        <row r="9">
          <cell r="A9" t="str">
            <v>A</v>
          </cell>
        </row>
      </sheetData>
      <sheetData sheetId="27474" refreshError="1"/>
      <sheetData sheetId="27475" refreshError="1"/>
      <sheetData sheetId="27476">
        <row r="9">
          <cell r="A9" t="str">
            <v>A</v>
          </cell>
        </row>
      </sheetData>
      <sheetData sheetId="27477">
        <row r="9">
          <cell r="A9" t="str">
            <v>A</v>
          </cell>
        </row>
      </sheetData>
      <sheetData sheetId="27478">
        <row r="9">
          <cell r="A9" t="str">
            <v>A</v>
          </cell>
        </row>
      </sheetData>
      <sheetData sheetId="27479">
        <row r="9">
          <cell r="A9" t="str">
            <v>A</v>
          </cell>
        </row>
      </sheetData>
      <sheetData sheetId="27480">
        <row r="9">
          <cell r="A9" t="str">
            <v>A</v>
          </cell>
        </row>
      </sheetData>
      <sheetData sheetId="27481">
        <row r="9">
          <cell r="A9" t="str">
            <v>A</v>
          </cell>
        </row>
      </sheetData>
      <sheetData sheetId="27482">
        <row r="9">
          <cell r="A9" t="str">
            <v>A</v>
          </cell>
        </row>
      </sheetData>
      <sheetData sheetId="27483">
        <row r="9">
          <cell r="A9" t="str">
            <v>A</v>
          </cell>
        </row>
      </sheetData>
      <sheetData sheetId="27484">
        <row r="9">
          <cell r="A9" t="str">
            <v>A</v>
          </cell>
        </row>
      </sheetData>
      <sheetData sheetId="27485">
        <row r="9">
          <cell r="A9" t="str">
            <v>A</v>
          </cell>
        </row>
      </sheetData>
      <sheetData sheetId="27486" refreshError="1"/>
      <sheetData sheetId="27487">
        <row r="9">
          <cell r="A9" t="str">
            <v>A</v>
          </cell>
        </row>
      </sheetData>
      <sheetData sheetId="27488" refreshError="1"/>
      <sheetData sheetId="27489">
        <row r="9">
          <cell r="A9" t="str">
            <v>A</v>
          </cell>
        </row>
      </sheetData>
      <sheetData sheetId="27490">
        <row r="9">
          <cell r="A9" t="str">
            <v>A</v>
          </cell>
        </row>
      </sheetData>
      <sheetData sheetId="27491">
        <row r="9">
          <cell r="A9" t="str">
            <v>A</v>
          </cell>
        </row>
      </sheetData>
      <sheetData sheetId="27492">
        <row r="9">
          <cell r="A9" t="str">
            <v>A</v>
          </cell>
        </row>
      </sheetData>
      <sheetData sheetId="27493">
        <row r="9">
          <cell r="A9" t="str">
            <v>A</v>
          </cell>
        </row>
      </sheetData>
      <sheetData sheetId="27494">
        <row r="9">
          <cell r="A9" t="str">
            <v>A</v>
          </cell>
        </row>
      </sheetData>
      <sheetData sheetId="27495">
        <row r="9">
          <cell r="A9" t="str">
            <v>A</v>
          </cell>
        </row>
      </sheetData>
      <sheetData sheetId="27496">
        <row r="9">
          <cell r="A9" t="str">
            <v>A</v>
          </cell>
        </row>
      </sheetData>
      <sheetData sheetId="27497">
        <row r="9">
          <cell r="A9" t="str">
            <v>A</v>
          </cell>
        </row>
      </sheetData>
      <sheetData sheetId="27498">
        <row r="9">
          <cell r="A9" t="str">
            <v>A</v>
          </cell>
        </row>
      </sheetData>
      <sheetData sheetId="27499">
        <row r="9">
          <cell r="A9" t="str">
            <v>A</v>
          </cell>
        </row>
      </sheetData>
      <sheetData sheetId="27500">
        <row r="9">
          <cell r="A9" t="str">
            <v>A</v>
          </cell>
        </row>
      </sheetData>
      <sheetData sheetId="27501">
        <row r="9">
          <cell r="A9" t="str">
            <v>A</v>
          </cell>
        </row>
      </sheetData>
      <sheetData sheetId="27502">
        <row r="9">
          <cell r="A9" t="str">
            <v>A</v>
          </cell>
        </row>
      </sheetData>
      <sheetData sheetId="27503">
        <row r="9">
          <cell r="A9" t="str">
            <v>A</v>
          </cell>
        </row>
      </sheetData>
      <sheetData sheetId="27504">
        <row r="9">
          <cell r="A9" t="str">
            <v>A</v>
          </cell>
        </row>
      </sheetData>
      <sheetData sheetId="27505">
        <row r="9">
          <cell r="A9" t="str">
            <v>A</v>
          </cell>
        </row>
      </sheetData>
      <sheetData sheetId="27506">
        <row r="9">
          <cell r="A9" t="str">
            <v>A</v>
          </cell>
        </row>
      </sheetData>
      <sheetData sheetId="27507">
        <row r="9">
          <cell r="A9" t="str">
            <v>A</v>
          </cell>
        </row>
      </sheetData>
      <sheetData sheetId="27508">
        <row r="9">
          <cell r="A9" t="str">
            <v>A</v>
          </cell>
        </row>
      </sheetData>
      <sheetData sheetId="27509">
        <row r="9">
          <cell r="A9" t="str">
            <v>A</v>
          </cell>
        </row>
      </sheetData>
      <sheetData sheetId="27510">
        <row r="9">
          <cell r="A9" t="str">
            <v>A</v>
          </cell>
        </row>
      </sheetData>
      <sheetData sheetId="27511">
        <row r="9">
          <cell r="A9" t="str">
            <v>A</v>
          </cell>
        </row>
      </sheetData>
      <sheetData sheetId="27512">
        <row r="9">
          <cell r="A9" t="str">
            <v>A</v>
          </cell>
        </row>
      </sheetData>
      <sheetData sheetId="27513">
        <row r="9">
          <cell r="A9" t="str">
            <v>A</v>
          </cell>
        </row>
      </sheetData>
      <sheetData sheetId="27514">
        <row r="9">
          <cell r="A9" t="str">
            <v>A</v>
          </cell>
        </row>
      </sheetData>
      <sheetData sheetId="27515">
        <row r="9">
          <cell r="A9" t="str">
            <v>A</v>
          </cell>
        </row>
      </sheetData>
      <sheetData sheetId="27516">
        <row r="9">
          <cell r="A9" t="str">
            <v>A</v>
          </cell>
        </row>
      </sheetData>
      <sheetData sheetId="27517">
        <row r="9">
          <cell r="A9" t="str">
            <v>A</v>
          </cell>
        </row>
      </sheetData>
      <sheetData sheetId="27518" refreshError="1"/>
      <sheetData sheetId="27519" refreshError="1"/>
      <sheetData sheetId="27520" refreshError="1"/>
      <sheetData sheetId="27521" refreshError="1"/>
      <sheetData sheetId="27522" refreshError="1"/>
      <sheetData sheetId="27523" refreshError="1"/>
      <sheetData sheetId="27524">
        <row r="9">
          <cell r="A9" t="str">
            <v>A</v>
          </cell>
        </row>
      </sheetData>
      <sheetData sheetId="27525">
        <row r="9">
          <cell r="A9" t="str">
            <v>A</v>
          </cell>
        </row>
      </sheetData>
      <sheetData sheetId="27526">
        <row r="9">
          <cell r="A9" t="str">
            <v>A</v>
          </cell>
        </row>
      </sheetData>
      <sheetData sheetId="27527">
        <row r="9">
          <cell r="A9" t="str">
            <v>A</v>
          </cell>
        </row>
      </sheetData>
      <sheetData sheetId="27528">
        <row r="9">
          <cell r="A9" t="str">
            <v>A</v>
          </cell>
        </row>
      </sheetData>
      <sheetData sheetId="27529">
        <row r="9">
          <cell r="A9" t="str">
            <v>A</v>
          </cell>
        </row>
      </sheetData>
      <sheetData sheetId="27530">
        <row r="9">
          <cell r="A9" t="str">
            <v>A</v>
          </cell>
        </row>
      </sheetData>
      <sheetData sheetId="27531">
        <row r="9">
          <cell r="A9" t="str">
            <v>A</v>
          </cell>
        </row>
      </sheetData>
      <sheetData sheetId="27532">
        <row r="9">
          <cell r="A9" t="str">
            <v>A</v>
          </cell>
        </row>
      </sheetData>
      <sheetData sheetId="27533">
        <row r="9">
          <cell r="A9" t="str">
            <v>A</v>
          </cell>
        </row>
      </sheetData>
      <sheetData sheetId="27534">
        <row r="9">
          <cell r="A9" t="str">
            <v>A</v>
          </cell>
        </row>
      </sheetData>
      <sheetData sheetId="27535">
        <row r="9">
          <cell r="A9" t="str">
            <v>A</v>
          </cell>
        </row>
      </sheetData>
      <sheetData sheetId="27536">
        <row r="9">
          <cell r="A9" t="str">
            <v>A</v>
          </cell>
        </row>
      </sheetData>
      <sheetData sheetId="27537">
        <row r="9">
          <cell r="A9" t="str">
            <v>A</v>
          </cell>
        </row>
      </sheetData>
      <sheetData sheetId="27538">
        <row r="9">
          <cell r="A9" t="str">
            <v>A</v>
          </cell>
        </row>
      </sheetData>
      <sheetData sheetId="27539">
        <row r="9">
          <cell r="A9" t="str">
            <v>A</v>
          </cell>
        </row>
      </sheetData>
      <sheetData sheetId="27540">
        <row r="9">
          <cell r="A9" t="str">
            <v>A</v>
          </cell>
        </row>
      </sheetData>
      <sheetData sheetId="27541">
        <row r="9">
          <cell r="A9" t="str">
            <v>A</v>
          </cell>
        </row>
      </sheetData>
      <sheetData sheetId="27542">
        <row r="9">
          <cell r="A9" t="str">
            <v>A</v>
          </cell>
        </row>
      </sheetData>
      <sheetData sheetId="27543">
        <row r="9">
          <cell r="A9" t="str">
            <v>A</v>
          </cell>
        </row>
      </sheetData>
      <sheetData sheetId="27544">
        <row r="9">
          <cell r="A9" t="str">
            <v>A</v>
          </cell>
        </row>
      </sheetData>
      <sheetData sheetId="27545">
        <row r="9">
          <cell r="A9" t="str">
            <v>A</v>
          </cell>
        </row>
      </sheetData>
      <sheetData sheetId="27546">
        <row r="9">
          <cell r="A9" t="str">
            <v>A</v>
          </cell>
        </row>
      </sheetData>
      <sheetData sheetId="27547">
        <row r="9">
          <cell r="A9" t="str">
            <v>A</v>
          </cell>
        </row>
      </sheetData>
      <sheetData sheetId="27548">
        <row r="9">
          <cell r="A9" t="str">
            <v>A</v>
          </cell>
        </row>
      </sheetData>
      <sheetData sheetId="27549">
        <row r="9">
          <cell r="A9" t="str">
            <v>A</v>
          </cell>
        </row>
      </sheetData>
      <sheetData sheetId="27550">
        <row r="9">
          <cell r="A9" t="str">
            <v>A</v>
          </cell>
        </row>
      </sheetData>
      <sheetData sheetId="27551">
        <row r="9">
          <cell r="A9" t="str">
            <v>A</v>
          </cell>
        </row>
      </sheetData>
      <sheetData sheetId="27552">
        <row r="9">
          <cell r="A9" t="str">
            <v>A</v>
          </cell>
        </row>
      </sheetData>
      <sheetData sheetId="27553">
        <row r="9">
          <cell r="A9" t="str">
            <v>A</v>
          </cell>
        </row>
      </sheetData>
      <sheetData sheetId="27554">
        <row r="9">
          <cell r="A9" t="str">
            <v>A</v>
          </cell>
        </row>
      </sheetData>
      <sheetData sheetId="27555">
        <row r="9">
          <cell r="A9" t="str">
            <v>A</v>
          </cell>
        </row>
      </sheetData>
      <sheetData sheetId="27556">
        <row r="9">
          <cell r="A9" t="str">
            <v>A</v>
          </cell>
        </row>
      </sheetData>
      <sheetData sheetId="27557">
        <row r="9">
          <cell r="A9" t="str">
            <v>A</v>
          </cell>
        </row>
      </sheetData>
      <sheetData sheetId="27558">
        <row r="9">
          <cell r="A9" t="str">
            <v>A</v>
          </cell>
        </row>
      </sheetData>
      <sheetData sheetId="27559">
        <row r="9">
          <cell r="A9" t="str">
            <v>A</v>
          </cell>
        </row>
      </sheetData>
      <sheetData sheetId="27560">
        <row r="9">
          <cell r="A9" t="str">
            <v>A</v>
          </cell>
        </row>
      </sheetData>
      <sheetData sheetId="27561">
        <row r="9">
          <cell r="A9" t="str">
            <v>A</v>
          </cell>
        </row>
      </sheetData>
      <sheetData sheetId="27562">
        <row r="9">
          <cell r="A9" t="str">
            <v>A</v>
          </cell>
        </row>
      </sheetData>
      <sheetData sheetId="27563">
        <row r="9">
          <cell r="A9" t="str">
            <v>A</v>
          </cell>
        </row>
      </sheetData>
      <sheetData sheetId="27564">
        <row r="9">
          <cell r="A9" t="str">
            <v>A</v>
          </cell>
        </row>
      </sheetData>
      <sheetData sheetId="27565">
        <row r="9">
          <cell r="A9" t="str">
            <v>A</v>
          </cell>
        </row>
      </sheetData>
      <sheetData sheetId="27566">
        <row r="9">
          <cell r="A9" t="str">
            <v>A</v>
          </cell>
        </row>
      </sheetData>
      <sheetData sheetId="27567">
        <row r="9">
          <cell r="A9" t="str">
            <v>A</v>
          </cell>
        </row>
      </sheetData>
      <sheetData sheetId="27568">
        <row r="9">
          <cell r="A9" t="str">
            <v>A</v>
          </cell>
        </row>
      </sheetData>
      <sheetData sheetId="27569">
        <row r="9">
          <cell r="A9" t="str">
            <v>A</v>
          </cell>
        </row>
      </sheetData>
      <sheetData sheetId="27570">
        <row r="9">
          <cell r="A9" t="str">
            <v>A</v>
          </cell>
        </row>
      </sheetData>
      <sheetData sheetId="27571">
        <row r="9">
          <cell r="A9" t="str">
            <v>A</v>
          </cell>
        </row>
      </sheetData>
      <sheetData sheetId="27572">
        <row r="9">
          <cell r="A9" t="str">
            <v>A</v>
          </cell>
        </row>
      </sheetData>
      <sheetData sheetId="27573" refreshError="1"/>
      <sheetData sheetId="27574">
        <row r="9">
          <cell r="A9" t="str">
            <v>A</v>
          </cell>
        </row>
      </sheetData>
      <sheetData sheetId="27575">
        <row r="9">
          <cell r="A9" t="str">
            <v>A</v>
          </cell>
        </row>
      </sheetData>
      <sheetData sheetId="27576">
        <row r="9">
          <cell r="A9" t="str">
            <v>A</v>
          </cell>
        </row>
      </sheetData>
      <sheetData sheetId="27577">
        <row r="9">
          <cell r="A9" t="str">
            <v>A</v>
          </cell>
        </row>
      </sheetData>
      <sheetData sheetId="27578">
        <row r="9">
          <cell r="A9" t="str">
            <v>A</v>
          </cell>
        </row>
      </sheetData>
      <sheetData sheetId="27579">
        <row r="9">
          <cell r="A9" t="str">
            <v>A</v>
          </cell>
        </row>
      </sheetData>
      <sheetData sheetId="27580">
        <row r="9">
          <cell r="A9" t="str">
            <v>A</v>
          </cell>
        </row>
      </sheetData>
      <sheetData sheetId="27581">
        <row r="9">
          <cell r="A9" t="str">
            <v>A</v>
          </cell>
        </row>
      </sheetData>
      <sheetData sheetId="27582">
        <row r="9">
          <cell r="A9" t="str">
            <v>A</v>
          </cell>
        </row>
      </sheetData>
      <sheetData sheetId="27583">
        <row r="9">
          <cell r="A9" t="str">
            <v>A</v>
          </cell>
        </row>
      </sheetData>
      <sheetData sheetId="27584" refreshError="1"/>
      <sheetData sheetId="27585" refreshError="1"/>
      <sheetData sheetId="27586">
        <row r="9">
          <cell r="A9" t="str">
            <v>A</v>
          </cell>
        </row>
      </sheetData>
      <sheetData sheetId="27587">
        <row r="9">
          <cell r="A9" t="str">
            <v>A</v>
          </cell>
        </row>
      </sheetData>
      <sheetData sheetId="27588">
        <row r="9">
          <cell r="A9" t="str">
            <v>A</v>
          </cell>
        </row>
      </sheetData>
      <sheetData sheetId="27589" refreshError="1"/>
      <sheetData sheetId="27590">
        <row r="9">
          <cell r="A9" t="str">
            <v>A</v>
          </cell>
        </row>
      </sheetData>
      <sheetData sheetId="27591">
        <row r="9">
          <cell r="A9" t="str">
            <v>A</v>
          </cell>
        </row>
      </sheetData>
      <sheetData sheetId="27592">
        <row r="9">
          <cell r="A9" t="str">
            <v>A</v>
          </cell>
        </row>
      </sheetData>
      <sheetData sheetId="27593">
        <row r="9">
          <cell r="A9" t="str">
            <v>A</v>
          </cell>
        </row>
      </sheetData>
      <sheetData sheetId="27594">
        <row r="9">
          <cell r="A9" t="str">
            <v>A</v>
          </cell>
        </row>
      </sheetData>
      <sheetData sheetId="27595">
        <row r="9">
          <cell r="A9" t="str">
            <v>A</v>
          </cell>
        </row>
      </sheetData>
      <sheetData sheetId="27596">
        <row r="9">
          <cell r="A9" t="str">
            <v>A</v>
          </cell>
        </row>
      </sheetData>
      <sheetData sheetId="27597">
        <row r="9">
          <cell r="A9" t="str">
            <v>A</v>
          </cell>
        </row>
      </sheetData>
      <sheetData sheetId="27598">
        <row r="9">
          <cell r="A9" t="str">
            <v>A</v>
          </cell>
        </row>
      </sheetData>
      <sheetData sheetId="27599">
        <row r="9">
          <cell r="A9" t="str">
            <v>A</v>
          </cell>
        </row>
      </sheetData>
      <sheetData sheetId="27600">
        <row r="9">
          <cell r="A9" t="str">
            <v>A</v>
          </cell>
        </row>
      </sheetData>
      <sheetData sheetId="27601">
        <row r="9">
          <cell r="A9" t="str">
            <v>A</v>
          </cell>
        </row>
      </sheetData>
      <sheetData sheetId="27602">
        <row r="9">
          <cell r="A9" t="str">
            <v>A</v>
          </cell>
        </row>
      </sheetData>
      <sheetData sheetId="27603">
        <row r="9">
          <cell r="A9" t="str">
            <v>A</v>
          </cell>
        </row>
      </sheetData>
      <sheetData sheetId="27604">
        <row r="9">
          <cell r="A9" t="str">
            <v>A</v>
          </cell>
        </row>
      </sheetData>
      <sheetData sheetId="27605">
        <row r="9">
          <cell r="A9" t="str">
            <v>A</v>
          </cell>
        </row>
      </sheetData>
      <sheetData sheetId="27606">
        <row r="9">
          <cell r="A9" t="str">
            <v>A</v>
          </cell>
        </row>
      </sheetData>
      <sheetData sheetId="27607">
        <row r="9">
          <cell r="A9" t="str">
            <v>A</v>
          </cell>
        </row>
      </sheetData>
      <sheetData sheetId="27608">
        <row r="9">
          <cell r="A9" t="str">
            <v>A</v>
          </cell>
        </row>
      </sheetData>
      <sheetData sheetId="27609">
        <row r="9">
          <cell r="A9" t="str">
            <v>A</v>
          </cell>
        </row>
      </sheetData>
      <sheetData sheetId="27610">
        <row r="9">
          <cell r="A9" t="str">
            <v>A</v>
          </cell>
        </row>
      </sheetData>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ow r="9">
          <cell r="A9" t="str">
            <v>A</v>
          </cell>
        </row>
      </sheetData>
      <sheetData sheetId="27685" refreshError="1"/>
      <sheetData sheetId="27686">
        <row r="9">
          <cell r="A9" t="str">
            <v>A</v>
          </cell>
        </row>
      </sheetData>
      <sheetData sheetId="27687">
        <row r="9">
          <cell r="A9" t="str">
            <v>A</v>
          </cell>
        </row>
      </sheetData>
      <sheetData sheetId="27688">
        <row r="9">
          <cell r="A9" t="str">
            <v>A</v>
          </cell>
        </row>
      </sheetData>
      <sheetData sheetId="27689">
        <row r="9">
          <cell r="A9" t="str">
            <v>A</v>
          </cell>
        </row>
      </sheetData>
      <sheetData sheetId="27690">
        <row r="9">
          <cell r="A9" t="str">
            <v>A</v>
          </cell>
        </row>
      </sheetData>
      <sheetData sheetId="27691">
        <row r="9">
          <cell r="A9" t="str">
            <v>A</v>
          </cell>
        </row>
      </sheetData>
      <sheetData sheetId="27692">
        <row r="9">
          <cell r="A9" t="str">
            <v>A</v>
          </cell>
        </row>
      </sheetData>
      <sheetData sheetId="27693">
        <row r="9">
          <cell r="A9" t="str">
            <v>A</v>
          </cell>
        </row>
      </sheetData>
      <sheetData sheetId="27694">
        <row r="9">
          <cell r="A9" t="str">
            <v>A</v>
          </cell>
        </row>
      </sheetData>
      <sheetData sheetId="27695">
        <row r="9">
          <cell r="A9" t="str">
            <v>A</v>
          </cell>
        </row>
      </sheetData>
      <sheetData sheetId="27696">
        <row r="9">
          <cell r="A9" t="str">
            <v>A</v>
          </cell>
        </row>
      </sheetData>
      <sheetData sheetId="27697">
        <row r="9">
          <cell r="A9" t="str">
            <v>A</v>
          </cell>
        </row>
      </sheetData>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ow r="9">
          <cell r="A9" t="str">
            <v>A</v>
          </cell>
        </row>
      </sheetData>
      <sheetData sheetId="27715">
        <row r="9">
          <cell r="A9" t="str">
            <v>A</v>
          </cell>
        </row>
      </sheetData>
      <sheetData sheetId="27716">
        <row r="9">
          <cell r="A9" t="str">
            <v>A</v>
          </cell>
        </row>
      </sheetData>
      <sheetData sheetId="27717">
        <row r="9">
          <cell r="A9" t="str">
            <v>A</v>
          </cell>
        </row>
      </sheetData>
      <sheetData sheetId="27718">
        <row r="9">
          <cell r="A9" t="str">
            <v>A</v>
          </cell>
        </row>
      </sheetData>
      <sheetData sheetId="27719">
        <row r="9">
          <cell r="A9" t="str">
            <v>A</v>
          </cell>
        </row>
      </sheetData>
      <sheetData sheetId="27720">
        <row r="9">
          <cell r="A9" t="str">
            <v>A</v>
          </cell>
        </row>
      </sheetData>
      <sheetData sheetId="27721">
        <row r="9">
          <cell r="A9" t="str">
            <v>A</v>
          </cell>
        </row>
      </sheetData>
      <sheetData sheetId="27722">
        <row r="9">
          <cell r="A9" t="str">
            <v>A</v>
          </cell>
        </row>
      </sheetData>
      <sheetData sheetId="27723">
        <row r="9">
          <cell r="A9" t="str">
            <v>A</v>
          </cell>
        </row>
      </sheetData>
      <sheetData sheetId="27724">
        <row r="9">
          <cell r="A9" t="str">
            <v>A</v>
          </cell>
        </row>
      </sheetData>
      <sheetData sheetId="27725">
        <row r="9">
          <cell r="A9" t="str">
            <v>A</v>
          </cell>
        </row>
      </sheetData>
      <sheetData sheetId="27726">
        <row r="9">
          <cell r="A9" t="str">
            <v>A</v>
          </cell>
        </row>
      </sheetData>
      <sheetData sheetId="27727">
        <row r="9">
          <cell r="A9" t="str">
            <v>A</v>
          </cell>
        </row>
      </sheetData>
      <sheetData sheetId="27728">
        <row r="9">
          <cell r="A9" t="str">
            <v>A</v>
          </cell>
        </row>
      </sheetData>
      <sheetData sheetId="27729">
        <row r="9">
          <cell r="A9" t="str">
            <v>A</v>
          </cell>
        </row>
      </sheetData>
      <sheetData sheetId="27730">
        <row r="9">
          <cell r="A9" t="str">
            <v>A</v>
          </cell>
        </row>
      </sheetData>
      <sheetData sheetId="27731">
        <row r="9">
          <cell r="A9" t="str">
            <v>A</v>
          </cell>
        </row>
      </sheetData>
      <sheetData sheetId="27732">
        <row r="9">
          <cell r="A9" t="str">
            <v>A</v>
          </cell>
        </row>
      </sheetData>
      <sheetData sheetId="27733">
        <row r="9">
          <cell r="A9" t="str">
            <v>A</v>
          </cell>
        </row>
      </sheetData>
      <sheetData sheetId="27734">
        <row r="9">
          <cell r="A9" t="str">
            <v>A</v>
          </cell>
        </row>
      </sheetData>
      <sheetData sheetId="27735">
        <row r="9">
          <cell r="A9" t="str">
            <v>A</v>
          </cell>
        </row>
      </sheetData>
      <sheetData sheetId="27736">
        <row r="9">
          <cell r="A9" t="str">
            <v>A</v>
          </cell>
        </row>
      </sheetData>
      <sheetData sheetId="27737">
        <row r="9">
          <cell r="A9" t="str">
            <v>A</v>
          </cell>
        </row>
      </sheetData>
      <sheetData sheetId="27738">
        <row r="9">
          <cell r="A9" t="str">
            <v>A</v>
          </cell>
        </row>
      </sheetData>
      <sheetData sheetId="27739">
        <row r="9">
          <cell r="A9" t="str">
            <v>A</v>
          </cell>
        </row>
      </sheetData>
      <sheetData sheetId="27740">
        <row r="9">
          <cell r="A9" t="str">
            <v>A</v>
          </cell>
        </row>
      </sheetData>
      <sheetData sheetId="27741">
        <row r="9">
          <cell r="A9" t="str">
            <v>A</v>
          </cell>
        </row>
      </sheetData>
      <sheetData sheetId="27742">
        <row r="9">
          <cell r="A9" t="str">
            <v>A</v>
          </cell>
        </row>
      </sheetData>
      <sheetData sheetId="27743">
        <row r="9">
          <cell r="A9" t="str">
            <v>A</v>
          </cell>
        </row>
      </sheetData>
      <sheetData sheetId="27744">
        <row r="9">
          <cell r="A9" t="str">
            <v>A</v>
          </cell>
        </row>
      </sheetData>
      <sheetData sheetId="27745">
        <row r="9">
          <cell r="A9" t="str">
            <v>A</v>
          </cell>
        </row>
      </sheetData>
      <sheetData sheetId="27746">
        <row r="9">
          <cell r="A9" t="str">
            <v>A</v>
          </cell>
        </row>
      </sheetData>
      <sheetData sheetId="27747">
        <row r="9">
          <cell r="A9" t="str">
            <v>A</v>
          </cell>
        </row>
      </sheetData>
      <sheetData sheetId="27748" refreshError="1"/>
      <sheetData sheetId="27749" refreshError="1"/>
      <sheetData sheetId="27750">
        <row r="9">
          <cell r="A9" t="str">
            <v>A</v>
          </cell>
        </row>
      </sheetData>
      <sheetData sheetId="27751">
        <row r="9">
          <cell r="A9" t="str">
            <v>A</v>
          </cell>
        </row>
      </sheetData>
      <sheetData sheetId="27752">
        <row r="9">
          <cell r="A9" t="str">
            <v>A</v>
          </cell>
        </row>
      </sheetData>
      <sheetData sheetId="27753">
        <row r="9">
          <cell r="A9" t="str">
            <v>A</v>
          </cell>
        </row>
      </sheetData>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ow r="9">
          <cell r="A9" t="str">
            <v>A</v>
          </cell>
        </row>
      </sheetData>
      <sheetData sheetId="27774">
        <row r="9">
          <cell r="A9" t="str">
            <v>A</v>
          </cell>
        </row>
      </sheetData>
      <sheetData sheetId="27775">
        <row r="9">
          <cell r="A9" t="str">
            <v>A</v>
          </cell>
        </row>
      </sheetData>
      <sheetData sheetId="27776">
        <row r="9">
          <cell r="A9" t="str">
            <v>A</v>
          </cell>
        </row>
      </sheetData>
      <sheetData sheetId="27777">
        <row r="9">
          <cell r="A9" t="str">
            <v>A</v>
          </cell>
        </row>
      </sheetData>
      <sheetData sheetId="27778">
        <row r="9">
          <cell r="A9" t="str">
            <v>A</v>
          </cell>
        </row>
      </sheetData>
      <sheetData sheetId="27779">
        <row r="9">
          <cell r="A9" t="str">
            <v>A</v>
          </cell>
        </row>
      </sheetData>
      <sheetData sheetId="27780">
        <row r="9">
          <cell r="A9" t="str">
            <v>A</v>
          </cell>
        </row>
      </sheetData>
      <sheetData sheetId="27781" refreshError="1"/>
      <sheetData sheetId="27782">
        <row r="9">
          <cell r="A9" t="str">
            <v>A</v>
          </cell>
        </row>
      </sheetData>
      <sheetData sheetId="27783">
        <row r="9">
          <cell r="A9" t="str">
            <v>A</v>
          </cell>
        </row>
      </sheetData>
      <sheetData sheetId="27784">
        <row r="9">
          <cell r="A9" t="str">
            <v>A</v>
          </cell>
        </row>
      </sheetData>
      <sheetData sheetId="27785">
        <row r="9">
          <cell r="A9" t="str">
            <v>A</v>
          </cell>
        </row>
      </sheetData>
      <sheetData sheetId="27786">
        <row r="9">
          <cell r="A9" t="str">
            <v>A</v>
          </cell>
        </row>
      </sheetData>
      <sheetData sheetId="27787">
        <row r="9">
          <cell r="A9" t="str">
            <v>A</v>
          </cell>
        </row>
      </sheetData>
      <sheetData sheetId="27788">
        <row r="9">
          <cell r="A9" t="str">
            <v>A</v>
          </cell>
        </row>
      </sheetData>
      <sheetData sheetId="27789">
        <row r="9">
          <cell r="A9" t="str">
            <v>A</v>
          </cell>
        </row>
      </sheetData>
      <sheetData sheetId="27790">
        <row r="9">
          <cell r="A9" t="str">
            <v>A</v>
          </cell>
        </row>
      </sheetData>
      <sheetData sheetId="27791">
        <row r="9">
          <cell r="A9" t="str">
            <v>A</v>
          </cell>
        </row>
      </sheetData>
      <sheetData sheetId="27792">
        <row r="9">
          <cell r="A9" t="str">
            <v>A</v>
          </cell>
        </row>
      </sheetData>
      <sheetData sheetId="27793">
        <row r="9">
          <cell r="A9" t="str">
            <v>A</v>
          </cell>
        </row>
      </sheetData>
      <sheetData sheetId="27794">
        <row r="9">
          <cell r="A9" t="str">
            <v>A</v>
          </cell>
        </row>
      </sheetData>
      <sheetData sheetId="27795">
        <row r="9">
          <cell r="A9" t="str">
            <v>A</v>
          </cell>
        </row>
      </sheetData>
      <sheetData sheetId="27796">
        <row r="9">
          <cell r="A9" t="str">
            <v>A</v>
          </cell>
        </row>
      </sheetData>
      <sheetData sheetId="27797">
        <row r="9">
          <cell r="A9" t="str">
            <v>A</v>
          </cell>
        </row>
      </sheetData>
      <sheetData sheetId="27798">
        <row r="9">
          <cell r="A9" t="str">
            <v>A</v>
          </cell>
        </row>
      </sheetData>
      <sheetData sheetId="27799" refreshError="1"/>
      <sheetData sheetId="27800" refreshError="1"/>
      <sheetData sheetId="27801">
        <row r="9">
          <cell r="A9" t="str">
            <v>A</v>
          </cell>
        </row>
      </sheetData>
      <sheetData sheetId="27802">
        <row r="9">
          <cell r="A9" t="str">
            <v>A</v>
          </cell>
        </row>
      </sheetData>
      <sheetData sheetId="27803">
        <row r="9">
          <cell r="A9" t="str">
            <v>A</v>
          </cell>
        </row>
      </sheetData>
      <sheetData sheetId="27804">
        <row r="9">
          <cell r="A9" t="str">
            <v>A</v>
          </cell>
        </row>
      </sheetData>
      <sheetData sheetId="27805">
        <row r="9">
          <cell r="A9" t="str">
            <v>A</v>
          </cell>
        </row>
      </sheetData>
      <sheetData sheetId="27806">
        <row r="9">
          <cell r="A9" t="str">
            <v>A</v>
          </cell>
        </row>
      </sheetData>
      <sheetData sheetId="27807">
        <row r="9">
          <cell r="A9" t="str">
            <v>A</v>
          </cell>
        </row>
      </sheetData>
      <sheetData sheetId="27808">
        <row r="9">
          <cell r="A9" t="str">
            <v>A</v>
          </cell>
        </row>
      </sheetData>
      <sheetData sheetId="27809">
        <row r="9">
          <cell r="A9" t="str">
            <v>A</v>
          </cell>
        </row>
      </sheetData>
      <sheetData sheetId="27810">
        <row r="9">
          <cell r="A9" t="str">
            <v>A</v>
          </cell>
        </row>
      </sheetData>
      <sheetData sheetId="27811">
        <row r="9">
          <cell r="A9" t="str">
            <v>A</v>
          </cell>
        </row>
      </sheetData>
      <sheetData sheetId="27812">
        <row r="9">
          <cell r="A9" t="str">
            <v>A</v>
          </cell>
        </row>
      </sheetData>
      <sheetData sheetId="27813">
        <row r="9">
          <cell r="A9" t="str">
            <v>A</v>
          </cell>
        </row>
      </sheetData>
      <sheetData sheetId="27814">
        <row r="9">
          <cell r="A9" t="str">
            <v>A</v>
          </cell>
        </row>
      </sheetData>
      <sheetData sheetId="27815">
        <row r="9">
          <cell r="A9" t="str">
            <v>A</v>
          </cell>
        </row>
      </sheetData>
      <sheetData sheetId="27816">
        <row r="9">
          <cell r="A9" t="str">
            <v>A</v>
          </cell>
        </row>
      </sheetData>
      <sheetData sheetId="27817">
        <row r="9">
          <cell r="A9" t="str">
            <v>A</v>
          </cell>
        </row>
      </sheetData>
      <sheetData sheetId="27818">
        <row r="9">
          <cell r="A9" t="str">
            <v>A</v>
          </cell>
        </row>
      </sheetData>
      <sheetData sheetId="27819">
        <row r="9">
          <cell r="A9" t="str">
            <v>A</v>
          </cell>
        </row>
      </sheetData>
      <sheetData sheetId="27820">
        <row r="9">
          <cell r="A9" t="str">
            <v>A</v>
          </cell>
        </row>
      </sheetData>
      <sheetData sheetId="27821">
        <row r="9">
          <cell r="A9" t="str">
            <v>A</v>
          </cell>
        </row>
      </sheetData>
      <sheetData sheetId="27822">
        <row r="9">
          <cell r="A9" t="str">
            <v>A</v>
          </cell>
        </row>
      </sheetData>
      <sheetData sheetId="27823">
        <row r="9">
          <cell r="A9" t="str">
            <v>A</v>
          </cell>
        </row>
      </sheetData>
      <sheetData sheetId="27824">
        <row r="9">
          <cell r="A9" t="str">
            <v>A</v>
          </cell>
        </row>
      </sheetData>
      <sheetData sheetId="27825">
        <row r="9">
          <cell r="A9" t="str">
            <v>A</v>
          </cell>
        </row>
      </sheetData>
      <sheetData sheetId="27826">
        <row r="9">
          <cell r="A9" t="str">
            <v>A</v>
          </cell>
        </row>
      </sheetData>
      <sheetData sheetId="27827">
        <row r="9">
          <cell r="A9" t="str">
            <v>A</v>
          </cell>
        </row>
      </sheetData>
      <sheetData sheetId="27828">
        <row r="9">
          <cell r="A9" t="str">
            <v>A</v>
          </cell>
        </row>
      </sheetData>
      <sheetData sheetId="27829">
        <row r="9">
          <cell r="A9" t="str">
            <v>A</v>
          </cell>
        </row>
      </sheetData>
      <sheetData sheetId="27830">
        <row r="9">
          <cell r="A9" t="str">
            <v>A</v>
          </cell>
        </row>
      </sheetData>
      <sheetData sheetId="27831">
        <row r="9">
          <cell r="A9" t="str">
            <v>A</v>
          </cell>
        </row>
      </sheetData>
      <sheetData sheetId="27832">
        <row r="9">
          <cell r="A9" t="str">
            <v>A</v>
          </cell>
        </row>
      </sheetData>
      <sheetData sheetId="27833">
        <row r="9">
          <cell r="A9" t="str">
            <v>A</v>
          </cell>
        </row>
      </sheetData>
      <sheetData sheetId="27834">
        <row r="9">
          <cell r="A9" t="str">
            <v>A</v>
          </cell>
        </row>
      </sheetData>
      <sheetData sheetId="27835">
        <row r="9">
          <cell r="A9" t="str">
            <v>A</v>
          </cell>
        </row>
      </sheetData>
      <sheetData sheetId="27836">
        <row r="9">
          <cell r="A9" t="str">
            <v>A</v>
          </cell>
        </row>
      </sheetData>
      <sheetData sheetId="27837">
        <row r="9">
          <cell r="A9" t="str">
            <v>A</v>
          </cell>
        </row>
      </sheetData>
      <sheetData sheetId="27838">
        <row r="9">
          <cell r="A9" t="str">
            <v>A</v>
          </cell>
        </row>
      </sheetData>
      <sheetData sheetId="27839">
        <row r="9">
          <cell r="A9" t="str">
            <v>A</v>
          </cell>
        </row>
      </sheetData>
      <sheetData sheetId="27840">
        <row r="9">
          <cell r="A9" t="str">
            <v>A</v>
          </cell>
        </row>
      </sheetData>
      <sheetData sheetId="27841">
        <row r="9">
          <cell r="A9" t="str">
            <v>A</v>
          </cell>
        </row>
      </sheetData>
      <sheetData sheetId="27842">
        <row r="9">
          <cell r="A9" t="str">
            <v>A</v>
          </cell>
        </row>
      </sheetData>
      <sheetData sheetId="27843">
        <row r="9">
          <cell r="A9" t="str">
            <v>A</v>
          </cell>
        </row>
      </sheetData>
      <sheetData sheetId="27844">
        <row r="9">
          <cell r="A9" t="str">
            <v>A</v>
          </cell>
        </row>
      </sheetData>
      <sheetData sheetId="27845">
        <row r="9">
          <cell r="A9" t="str">
            <v>A</v>
          </cell>
        </row>
      </sheetData>
      <sheetData sheetId="27846">
        <row r="9">
          <cell r="A9" t="str">
            <v>A</v>
          </cell>
        </row>
      </sheetData>
      <sheetData sheetId="27847">
        <row r="9">
          <cell r="A9" t="str">
            <v>A</v>
          </cell>
        </row>
      </sheetData>
      <sheetData sheetId="27848">
        <row r="9">
          <cell r="A9" t="str">
            <v>A</v>
          </cell>
        </row>
      </sheetData>
      <sheetData sheetId="27849">
        <row r="9">
          <cell r="A9" t="str">
            <v>A</v>
          </cell>
        </row>
      </sheetData>
      <sheetData sheetId="27850">
        <row r="9">
          <cell r="A9" t="str">
            <v>A</v>
          </cell>
        </row>
      </sheetData>
      <sheetData sheetId="27851">
        <row r="9">
          <cell r="A9" t="str">
            <v>A</v>
          </cell>
        </row>
      </sheetData>
      <sheetData sheetId="27852">
        <row r="9">
          <cell r="A9" t="str">
            <v>A</v>
          </cell>
        </row>
      </sheetData>
      <sheetData sheetId="27853">
        <row r="9">
          <cell r="A9" t="str">
            <v>A</v>
          </cell>
        </row>
      </sheetData>
      <sheetData sheetId="27854">
        <row r="9">
          <cell r="A9" t="str">
            <v>A</v>
          </cell>
        </row>
      </sheetData>
      <sheetData sheetId="27855">
        <row r="9">
          <cell r="A9" t="str">
            <v>A</v>
          </cell>
        </row>
      </sheetData>
      <sheetData sheetId="27856">
        <row r="9">
          <cell r="A9" t="str">
            <v>A</v>
          </cell>
        </row>
      </sheetData>
      <sheetData sheetId="27857">
        <row r="9">
          <cell r="A9" t="str">
            <v>A</v>
          </cell>
        </row>
      </sheetData>
      <sheetData sheetId="27858">
        <row r="9">
          <cell r="A9" t="str">
            <v>A</v>
          </cell>
        </row>
      </sheetData>
      <sheetData sheetId="27859">
        <row r="9">
          <cell r="A9" t="str">
            <v>A</v>
          </cell>
        </row>
      </sheetData>
      <sheetData sheetId="27860">
        <row r="9">
          <cell r="A9" t="str">
            <v>A</v>
          </cell>
        </row>
      </sheetData>
      <sheetData sheetId="27861">
        <row r="9">
          <cell r="A9" t="str">
            <v>A</v>
          </cell>
        </row>
      </sheetData>
      <sheetData sheetId="27862">
        <row r="9">
          <cell r="A9" t="str">
            <v>A</v>
          </cell>
        </row>
      </sheetData>
      <sheetData sheetId="27863">
        <row r="9">
          <cell r="A9" t="str">
            <v>A</v>
          </cell>
        </row>
      </sheetData>
      <sheetData sheetId="27864">
        <row r="9">
          <cell r="A9" t="str">
            <v>A</v>
          </cell>
        </row>
      </sheetData>
      <sheetData sheetId="27865">
        <row r="9">
          <cell r="A9" t="str">
            <v>A</v>
          </cell>
        </row>
      </sheetData>
      <sheetData sheetId="27866">
        <row r="9">
          <cell r="A9" t="str">
            <v>A</v>
          </cell>
        </row>
      </sheetData>
      <sheetData sheetId="27867">
        <row r="9">
          <cell r="A9" t="str">
            <v>A</v>
          </cell>
        </row>
      </sheetData>
      <sheetData sheetId="27868">
        <row r="9">
          <cell r="A9" t="str">
            <v>A</v>
          </cell>
        </row>
      </sheetData>
      <sheetData sheetId="27869">
        <row r="9">
          <cell r="A9" t="str">
            <v>A</v>
          </cell>
        </row>
      </sheetData>
      <sheetData sheetId="27870">
        <row r="9">
          <cell r="A9" t="str">
            <v>A</v>
          </cell>
        </row>
      </sheetData>
      <sheetData sheetId="27871">
        <row r="9">
          <cell r="A9" t="str">
            <v>A</v>
          </cell>
        </row>
      </sheetData>
      <sheetData sheetId="27872">
        <row r="9">
          <cell r="A9" t="str">
            <v>A</v>
          </cell>
        </row>
      </sheetData>
      <sheetData sheetId="27873" refreshError="1"/>
      <sheetData sheetId="27874">
        <row r="9">
          <cell r="A9" t="str">
            <v>A</v>
          </cell>
        </row>
      </sheetData>
      <sheetData sheetId="27875">
        <row r="9">
          <cell r="A9" t="str">
            <v>A</v>
          </cell>
        </row>
      </sheetData>
      <sheetData sheetId="27876">
        <row r="9">
          <cell r="A9" t="str">
            <v>A</v>
          </cell>
        </row>
      </sheetData>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ow r="9">
          <cell r="A9" t="str">
            <v>A</v>
          </cell>
        </row>
      </sheetData>
      <sheetData sheetId="27918">
        <row r="9">
          <cell r="A9" t="str">
            <v>A</v>
          </cell>
        </row>
      </sheetData>
      <sheetData sheetId="27919">
        <row r="9">
          <cell r="A9" t="str">
            <v>A</v>
          </cell>
        </row>
      </sheetData>
      <sheetData sheetId="27920">
        <row r="9">
          <cell r="A9" t="str">
            <v>A</v>
          </cell>
        </row>
      </sheetData>
      <sheetData sheetId="27921">
        <row r="9">
          <cell r="A9" t="str">
            <v>A</v>
          </cell>
        </row>
      </sheetData>
      <sheetData sheetId="27922">
        <row r="9">
          <cell r="A9" t="str">
            <v>A</v>
          </cell>
        </row>
      </sheetData>
      <sheetData sheetId="27923">
        <row r="9">
          <cell r="A9" t="str">
            <v>A</v>
          </cell>
        </row>
      </sheetData>
      <sheetData sheetId="27924">
        <row r="9">
          <cell r="A9" t="str">
            <v>A</v>
          </cell>
        </row>
      </sheetData>
      <sheetData sheetId="27925">
        <row r="9">
          <cell r="A9" t="str">
            <v>A</v>
          </cell>
        </row>
      </sheetData>
      <sheetData sheetId="27926">
        <row r="9">
          <cell r="A9" t="str">
            <v>A</v>
          </cell>
        </row>
      </sheetData>
      <sheetData sheetId="27927">
        <row r="9">
          <cell r="A9" t="str">
            <v>A</v>
          </cell>
        </row>
      </sheetData>
      <sheetData sheetId="27928">
        <row r="9">
          <cell r="A9" t="str">
            <v>A</v>
          </cell>
        </row>
      </sheetData>
      <sheetData sheetId="27929">
        <row r="9">
          <cell r="A9" t="str">
            <v>A</v>
          </cell>
        </row>
      </sheetData>
      <sheetData sheetId="27930">
        <row r="9">
          <cell r="A9" t="str">
            <v>A</v>
          </cell>
        </row>
      </sheetData>
      <sheetData sheetId="27931">
        <row r="9">
          <cell r="A9" t="str">
            <v>A</v>
          </cell>
        </row>
      </sheetData>
      <sheetData sheetId="27932">
        <row r="9">
          <cell r="A9" t="str">
            <v>A</v>
          </cell>
        </row>
      </sheetData>
      <sheetData sheetId="27933">
        <row r="9">
          <cell r="A9" t="str">
            <v>A</v>
          </cell>
        </row>
      </sheetData>
      <sheetData sheetId="27934">
        <row r="9">
          <cell r="A9" t="str">
            <v>A</v>
          </cell>
        </row>
      </sheetData>
      <sheetData sheetId="27935">
        <row r="9">
          <cell r="A9" t="str">
            <v>A</v>
          </cell>
        </row>
      </sheetData>
      <sheetData sheetId="27936">
        <row r="9">
          <cell r="A9" t="str">
            <v>A</v>
          </cell>
        </row>
      </sheetData>
      <sheetData sheetId="27937">
        <row r="9">
          <cell r="A9" t="str">
            <v>A</v>
          </cell>
        </row>
      </sheetData>
      <sheetData sheetId="27938">
        <row r="9">
          <cell r="A9" t="str">
            <v>A</v>
          </cell>
        </row>
      </sheetData>
      <sheetData sheetId="27939">
        <row r="9">
          <cell r="A9" t="str">
            <v>A</v>
          </cell>
        </row>
      </sheetData>
      <sheetData sheetId="27940">
        <row r="9">
          <cell r="A9" t="str">
            <v>A</v>
          </cell>
        </row>
      </sheetData>
      <sheetData sheetId="27941">
        <row r="9">
          <cell r="A9" t="str">
            <v>A</v>
          </cell>
        </row>
      </sheetData>
      <sheetData sheetId="27942">
        <row r="9">
          <cell r="A9" t="str">
            <v>A</v>
          </cell>
        </row>
      </sheetData>
      <sheetData sheetId="27943">
        <row r="9">
          <cell r="A9" t="str">
            <v>A</v>
          </cell>
        </row>
      </sheetData>
      <sheetData sheetId="27944">
        <row r="9">
          <cell r="A9" t="str">
            <v>A</v>
          </cell>
        </row>
      </sheetData>
      <sheetData sheetId="27945">
        <row r="9">
          <cell r="A9" t="str">
            <v>A</v>
          </cell>
        </row>
      </sheetData>
      <sheetData sheetId="27946">
        <row r="9">
          <cell r="A9" t="str">
            <v>A</v>
          </cell>
        </row>
      </sheetData>
      <sheetData sheetId="27947">
        <row r="9">
          <cell r="A9" t="str">
            <v>A</v>
          </cell>
        </row>
      </sheetData>
      <sheetData sheetId="27948">
        <row r="9">
          <cell r="A9" t="str">
            <v>A</v>
          </cell>
        </row>
      </sheetData>
      <sheetData sheetId="27949">
        <row r="9">
          <cell r="A9" t="str">
            <v>A</v>
          </cell>
        </row>
      </sheetData>
      <sheetData sheetId="27950">
        <row r="9">
          <cell r="A9" t="str">
            <v>A</v>
          </cell>
        </row>
      </sheetData>
      <sheetData sheetId="27951">
        <row r="9">
          <cell r="A9" t="str">
            <v>A</v>
          </cell>
        </row>
      </sheetData>
      <sheetData sheetId="27952">
        <row r="9">
          <cell r="A9" t="str">
            <v>A</v>
          </cell>
        </row>
      </sheetData>
      <sheetData sheetId="27953">
        <row r="9">
          <cell r="A9" t="str">
            <v>A</v>
          </cell>
        </row>
      </sheetData>
      <sheetData sheetId="27954">
        <row r="9">
          <cell r="A9" t="str">
            <v>A</v>
          </cell>
        </row>
      </sheetData>
      <sheetData sheetId="27955">
        <row r="9">
          <cell r="A9" t="str">
            <v>A</v>
          </cell>
        </row>
      </sheetData>
      <sheetData sheetId="27956">
        <row r="9">
          <cell r="A9" t="str">
            <v>A</v>
          </cell>
        </row>
      </sheetData>
      <sheetData sheetId="27957">
        <row r="9">
          <cell r="A9" t="str">
            <v>A</v>
          </cell>
        </row>
      </sheetData>
      <sheetData sheetId="27958">
        <row r="9">
          <cell r="A9" t="str">
            <v>A</v>
          </cell>
        </row>
      </sheetData>
      <sheetData sheetId="27959">
        <row r="9">
          <cell r="A9" t="str">
            <v>A</v>
          </cell>
        </row>
      </sheetData>
      <sheetData sheetId="27960">
        <row r="9">
          <cell r="A9" t="str">
            <v>A</v>
          </cell>
        </row>
      </sheetData>
      <sheetData sheetId="27961">
        <row r="9">
          <cell r="A9" t="str">
            <v>A</v>
          </cell>
        </row>
      </sheetData>
      <sheetData sheetId="27962">
        <row r="9">
          <cell r="A9" t="str">
            <v>A</v>
          </cell>
        </row>
      </sheetData>
      <sheetData sheetId="27963">
        <row r="9">
          <cell r="A9" t="str">
            <v>A</v>
          </cell>
        </row>
      </sheetData>
      <sheetData sheetId="27964">
        <row r="9">
          <cell r="A9" t="str">
            <v>A</v>
          </cell>
        </row>
      </sheetData>
      <sheetData sheetId="27965">
        <row r="9">
          <cell r="A9" t="str">
            <v>A</v>
          </cell>
        </row>
      </sheetData>
      <sheetData sheetId="27966">
        <row r="9">
          <cell r="A9" t="str">
            <v>A</v>
          </cell>
        </row>
      </sheetData>
      <sheetData sheetId="27967">
        <row r="9">
          <cell r="A9" t="str">
            <v>A</v>
          </cell>
        </row>
      </sheetData>
      <sheetData sheetId="27968">
        <row r="9">
          <cell r="A9" t="str">
            <v>A</v>
          </cell>
        </row>
      </sheetData>
      <sheetData sheetId="27969">
        <row r="9">
          <cell r="A9" t="str">
            <v>A</v>
          </cell>
        </row>
      </sheetData>
      <sheetData sheetId="27970">
        <row r="9">
          <cell r="A9" t="str">
            <v>A</v>
          </cell>
        </row>
      </sheetData>
      <sheetData sheetId="27971">
        <row r="9">
          <cell r="A9" t="str">
            <v>A</v>
          </cell>
        </row>
      </sheetData>
      <sheetData sheetId="27972">
        <row r="9">
          <cell r="A9" t="str">
            <v>A</v>
          </cell>
        </row>
      </sheetData>
      <sheetData sheetId="27973">
        <row r="9">
          <cell r="A9" t="str">
            <v>A</v>
          </cell>
        </row>
      </sheetData>
      <sheetData sheetId="27974">
        <row r="9">
          <cell r="A9" t="str">
            <v>A</v>
          </cell>
        </row>
      </sheetData>
      <sheetData sheetId="27975">
        <row r="9">
          <cell r="A9" t="str">
            <v>A</v>
          </cell>
        </row>
      </sheetData>
      <sheetData sheetId="27976">
        <row r="9">
          <cell r="A9" t="str">
            <v>A</v>
          </cell>
        </row>
      </sheetData>
      <sheetData sheetId="27977">
        <row r="9">
          <cell r="A9" t="str">
            <v>A</v>
          </cell>
        </row>
      </sheetData>
      <sheetData sheetId="27978">
        <row r="9">
          <cell r="A9" t="str">
            <v>A</v>
          </cell>
        </row>
      </sheetData>
      <sheetData sheetId="27979">
        <row r="9">
          <cell r="A9" t="str">
            <v>A</v>
          </cell>
        </row>
      </sheetData>
      <sheetData sheetId="27980">
        <row r="9">
          <cell r="A9" t="str">
            <v>A</v>
          </cell>
        </row>
      </sheetData>
      <sheetData sheetId="27981">
        <row r="9">
          <cell r="A9" t="str">
            <v>A</v>
          </cell>
        </row>
      </sheetData>
      <sheetData sheetId="27982">
        <row r="9">
          <cell r="A9" t="str">
            <v>A</v>
          </cell>
        </row>
      </sheetData>
      <sheetData sheetId="27983">
        <row r="9">
          <cell r="A9" t="str">
            <v>A</v>
          </cell>
        </row>
      </sheetData>
      <sheetData sheetId="27984">
        <row r="9">
          <cell r="A9" t="str">
            <v>A</v>
          </cell>
        </row>
      </sheetData>
      <sheetData sheetId="27985">
        <row r="9">
          <cell r="A9" t="str">
            <v>A</v>
          </cell>
        </row>
      </sheetData>
      <sheetData sheetId="27986">
        <row r="9">
          <cell r="A9" t="str">
            <v>A</v>
          </cell>
        </row>
      </sheetData>
      <sheetData sheetId="27987">
        <row r="9">
          <cell r="A9" t="str">
            <v>A</v>
          </cell>
        </row>
      </sheetData>
      <sheetData sheetId="27988">
        <row r="9">
          <cell r="A9" t="str">
            <v>A</v>
          </cell>
        </row>
      </sheetData>
      <sheetData sheetId="27989">
        <row r="9">
          <cell r="A9" t="str">
            <v>A</v>
          </cell>
        </row>
      </sheetData>
      <sheetData sheetId="27990">
        <row r="9">
          <cell r="A9" t="str">
            <v>A</v>
          </cell>
        </row>
      </sheetData>
      <sheetData sheetId="27991">
        <row r="9">
          <cell r="A9" t="str">
            <v>A</v>
          </cell>
        </row>
      </sheetData>
      <sheetData sheetId="27992">
        <row r="9">
          <cell r="A9" t="str">
            <v>A</v>
          </cell>
        </row>
      </sheetData>
      <sheetData sheetId="27993">
        <row r="9">
          <cell r="A9" t="str">
            <v>A</v>
          </cell>
        </row>
      </sheetData>
      <sheetData sheetId="27994">
        <row r="9">
          <cell r="A9" t="str">
            <v>A</v>
          </cell>
        </row>
      </sheetData>
      <sheetData sheetId="27995">
        <row r="9">
          <cell r="A9" t="str">
            <v>A</v>
          </cell>
        </row>
      </sheetData>
      <sheetData sheetId="27996">
        <row r="9">
          <cell r="A9" t="str">
            <v>A</v>
          </cell>
        </row>
      </sheetData>
      <sheetData sheetId="27997">
        <row r="9">
          <cell r="A9" t="str">
            <v>A</v>
          </cell>
        </row>
      </sheetData>
      <sheetData sheetId="27998">
        <row r="9">
          <cell r="A9" t="str">
            <v>A</v>
          </cell>
        </row>
      </sheetData>
      <sheetData sheetId="27999">
        <row r="9">
          <cell r="A9" t="str">
            <v>A</v>
          </cell>
        </row>
      </sheetData>
      <sheetData sheetId="28000">
        <row r="9">
          <cell r="A9" t="str">
            <v>A</v>
          </cell>
        </row>
      </sheetData>
      <sheetData sheetId="28001">
        <row r="9">
          <cell r="A9" t="str">
            <v>A</v>
          </cell>
        </row>
      </sheetData>
      <sheetData sheetId="28002">
        <row r="9">
          <cell r="A9" t="str">
            <v>A</v>
          </cell>
        </row>
      </sheetData>
      <sheetData sheetId="28003">
        <row r="9">
          <cell r="A9" t="str">
            <v>A</v>
          </cell>
        </row>
      </sheetData>
      <sheetData sheetId="28004">
        <row r="9">
          <cell r="A9" t="str">
            <v>A</v>
          </cell>
        </row>
      </sheetData>
      <sheetData sheetId="28005">
        <row r="9">
          <cell r="A9" t="str">
            <v>A</v>
          </cell>
        </row>
      </sheetData>
      <sheetData sheetId="28006">
        <row r="9">
          <cell r="A9" t="str">
            <v>A</v>
          </cell>
        </row>
      </sheetData>
      <sheetData sheetId="28007">
        <row r="9">
          <cell r="A9" t="str">
            <v>A</v>
          </cell>
        </row>
      </sheetData>
      <sheetData sheetId="28008">
        <row r="9">
          <cell r="A9" t="str">
            <v>A</v>
          </cell>
        </row>
      </sheetData>
      <sheetData sheetId="28009">
        <row r="9">
          <cell r="A9" t="str">
            <v>A</v>
          </cell>
        </row>
      </sheetData>
      <sheetData sheetId="28010">
        <row r="9">
          <cell r="A9" t="str">
            <v>A</v>
          </cell>
        </row>
      </sheetData>
      <sheetData sheetId="28011">
        <row r="9">
          <cell r="A9" t="str">
            <v>A</v>
          </cell>
        </row>
      </sheetData>
      <sheetData sheetId="28012">
        <row r="9">
          <cell r="A9" t="str">
            <v>A</v>
          </cell>
        </row>
      </sheetData>
      <sheetData sheetId="28013">
        <row r="9">
          <cell r="A9" t="str">
            <v>A</v>
          </cell>
        </row>
      </sheetData>
      <sheetData sheetId="28014">
        <row r="9">
          <cell r="A9" t="str">
            <v>A</v>
          </cell>
        </row>
      </sheetData>
      <sheetData sheetId="28015">
        <row r="9">
          <cell r="A9" t="str">
            <v>A</v>
          </cell>
        </row>
      </sheetData>
      <sheetData sheetId="28016">
        <row r="9">
          <cell r="A9" t="str">
            <v>A</v>
          </cell>
        </row>
      </sheetData>
      <sheetData sheetId="28017">
        <row r="9">
          <cell r="A9" t="str">
            <v>A</v>
          </cell>
        </row>
      </sheetData>
      <sheetData sheetId="28018">
        <row r="9">
          <cell r="A9" t="str">
            <v>A</v>
          </cell>
        </row>
      </sheetData>
      <sheetData sheetId="28019">
        <row r="9">
          <cell r="A9" t="str">
            <v>A</v>
          </cell>
        </row>
      </sheetData>
      <sheetData sheetId="28020">
        <row r="9">
          <cell r="A9" t="str">
            <v>A</v>
          </cell>
        </row>
      </sheetData>
      <sheetData sheetId="28021">
        <row r="9">
          <cell r="A9" t="str">
            <v>A</v>
          </cell>
        </row>
      </sheetData>
      <sheetData sheetId="28022">
        <row r="9">
          <cell r="A9" t="str">
            <v>A</v>
          </cell>
        </row>
      </sheetData>
      <sheetData sheetId="28023">
        <row r="9">
          <cell r="A9" t="str">
            <v>A</v>
          </cell>
        </row>
      </sheetData>
      <sheetData sheetId="28024">
        <row r="9">
          <cell r="A9" t="str">
            <v>A</v>
          </cell>
        </row>
      </sheetData>
      <sheetData sheetId="28025">
        <row r="9">
          <cell r="A9" t="str">
            <v>A</v>
          </cell>
        </row>
      </sheetData>
      <sheetData sheetId="28026">
        <row r="9">
          <cell r="A9" t="str">
            <v>A</v>
          </cell>
        </row>
      </sheetData>
      <sheetData sheetId="28027">
        <row r="9">
          <cell r="A9" t="str">
            <v>A</v>
          </cell>
        </row>
      </sheetData>
      <sheetData sheetId="28028">
        <row r="9">
          <cell r="A9" t="str">
            <v>A</v>
          </cell>
        </row>
      </sheetData>
      <sheetData sheetId="28029">
        <row r="9">
          <cell r="A9" t="str">
            <v>A</v>
          </cell>
        </row>
      </sheetData>
      <sheetData sheetId="28030">
        <row r="9">
          <cell r="A9" t="str">
            <v>A</v>
          </cell>
        </row>
      </sheetData>
      <sheetData sheetId="28031">
        <row r="9">
          <cell r="A9" t="str">
            <v>A</v>
          </cell>
        </row>
      </sheetData>
      <sheetData sheetId="28032">
        <row r="9">
          <cell r="A9" t="str">
            <v>A</v>
          </cell>
        </row>
      </sheetData>
      <sheetData sheetId="28033">
        <row r="9">
          <cell r="A9" t="str">
            <v>A</v>
          </cell>
        </row>
      </sheetData>
      <sheetData sheetId="28034">
        <row r="9">
          <cell r="A9" t="str">
            <v>A</v>
          </cell>
        </row>
      </sheetData>
      <sheetData sheetId="28035">
        <row r="9">
          <cell r="A9" t="str">
            <v>A</v>
          </cell>
        </row>
      </sheetData>
      <sheetData sheetId="28036">
        <row r="9">
          <cell r="A9" t="str">
            <v>A</v>
          </cell>
        </row>
      </sheetData>
      <sheetData sheetId="28037">
        <row r="9">
          <cell r="A9" t="str">
            <v>A</v>
          </cell>
        </row>
      </sheetData>
      <sheetData sheetId="28038">
        <row r="9">
          <cell r="A9" t="str">
            <v>A</v>
          </cell>
        </row>
      </sheetData>
      <sheetData sheetId="28039">
        <row r="9">
          <cell r="A9" t="str">
            <v>A</v>
          </cell>
        </row>
      </sheetData>
      <sheetData sheetId="28040">
        <row r="9">
          <cell r="A9" t="str">
            <v>A</v>
          </cell>
        </row>
      </sheetData>
      <sheetData sheetId="28041">
        <row r="9">
          <cell r="A9" t="str">
            <v>A</v>
          </cell>
        </row>
      </sheetData>
      <sheetData sheetId="28042">
        <row r="9">
          <cell r="A9" t="str">
            <v>A</v>
          </cell>
        </row>
      </sheetData>
      <sheetData sheetId="28043">
        <row r="9">
          <cell r="A9" t="str">
            <v>A</v>
          </cell>
        </row>
      </sheetData>
      <sheetData sheetId="28044">
        <row r="9">
          <cell r="A9" t="str">
            <v>A</v>
          </cell>
        </row>
      </sheetData>
      <sheetData sheetId="28045">
        <row r="9">
          <cell r="A9" t="str">
            <v>A</v>
          </cell>
        </row>
      </sheetData>
      <sheetData sheetId="28046">
        <row r="9">
          <cell r="A9" t="str">
            <v>A</v>
          </cell>
        </row>
      </sheetData>
      <sheetData sheetId="28047">
        <row r="9">
          <cell r="A9" t="str">
            <v>A</v>
          </cell>
        </row>
      </sheetData>
      <sheetData sheetId="28048">
        <row r="9">
          <cell r="A9" t="str">
            <v>A</v>
          </cell>
        </row>
      </sheetData>
      <sheetData sheetId="28049">
        <row r="9">
          <cell r="A9" t="str">
            <v>A</v>
          </cell>
        </row>
      </sheetData>
      <sheetData sheetId="28050">
        <row r="9">
          <cell r="A9" t="str">
            <v>A</v>
          </cell>
        </row>
      </sheetData>
      <sheetData sheetId="28051">
        <row r="9">
          <cell r="A9" t="str">
            <v>A</v>
          </cell>
        </row>
      </sheetData>
      <sheetData sheetId="28052">
        <row r="9">
          <cell r="A9" t="str">
            <v>A</v>
          </cell>
        </row>
      </sheetData>
      <sheetData sheetId="28053">
        <row r="9">
          <cell r="A9" t="str">
            <v>A</v>
          </cell>
        </row>
      </sheetData>
      <sheetData sheetId="28054">
        <row r="9">
          <cell r="A9" t="str">
            <v>A</v>
          </cell>
        </row>
      </sheetData>
      <sheetData sheetId="28055">
        <row r="9">
          <cell r="A9" t="str">
            <v>A</v>
          </cell>
        </row>
      </sheetData>
      <sheetData sheetId="28056">
        <row r="9">
          <cell r="A9" t="str">
            <v>A</v>
          </cell>
        </row>
      </sheetData>
      <sheetData sheetId="28057">
        <row r="9">
          <cell r="A9" t="str">
            <v>A</v>
          </cell>
        </row>
      </sheetData>
      <sheetData sheetId="28058">
        <row r="9">
          <cell r="A9" t="str">
            <v>A</v>
          </cell>
        </row>
      </sheetData>
      <sheetData sheetId="28059">
        <row r="9">
          <cell r="A9" t="str">
            <v>A</v>
          </cell>
        </row>
      </sheetData>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ow r="9">
          <cell r="A9" t="str">
            <v>A</v>
          </cell>
        </row>
      </sheetData>
      <sheetData sheetId="28156">
        <row r="9">
          <cell r="A9" t="str">
            <v>A</v>
          </cell>
        </row>
      </sheetData>
      <sheetData sheetId="28157">
        <row r="9">
          <cell r="A9" t="str">
            <v>A</v>
          </cell>
        </row>
      </sheetData>
      <sheetData sheetId="28158">
        <row r="9">
          <cell r="A9" t="str">
            <v>A</v>
          </cell>
        </row>
      </sheetData>
      <sheetData sheetId="28159">
        <row r="9">
          <cell r="A9" t="str">
            <v>A</v>
          </cell>
        </row>
      </sheetData>
      <sheetData sheetId="28160">
        <row r="9">
          <cell r="A9" t="str">
            <v>A</v>
          </cell>
        </row>
      </sheetData>
      <sheetData sheetId="28161">
        <row r="9">
          <cell r="A9" t="str">
            <v>A</v>
          </cell>
        </row>
      </sheetData>
      <sheetData sheetId="28162">
        <row r="9">
          <cell r="A9" t="str">
            <v>A</v>
          </cell>
        </row>
      </sheetData>
      <sheetData sheetId="28163">
        <row r="9">
          <cell r="A9" t="str">
            <v>A</v>
          </cell>
        </row>
      </sheetData>
      <sheetData sheetId="28164">
        <row r="9">
          <cell r="A9" t="str">
            <v>A</v>
          </cell>
        </row>
      </sheetData>
      <sheetData sheetId="28165">
        <row r="9">
          <cell r="A9" t="str">
            <v>A</v>
          </cell>
        </row>
      </sheetData>
      <sheetData sheetId="28166">
        <row r="9">
          <cell r="A9" t="str">
            <v>A</v>
          </cell>
        </row>
      </sheetData>
      <sheetData sheetId="28167">
        <row r="9">
          <cell r="A9" t="str">
            <v>A</v>
          </cell>
        </row>
      </sheetData>
      <sheetData sheetId="28168">
        <row r="9">
          <cell r="A9" t="str">
            <v>A</v>
          </cell>
        </row>
      </sheetData>
      <sheetData sheetId="28169">
        <row r="9">
          <cell r="A9" t="str">
            <v>A</v>
          </cell>
        </row>
      </sheetData>
      <sheetData sheetId="28170">
        <row r="9">
          <cell r="A9" t="str">
            <v>A</v>
          </cell>
        </row>
      </sheetData>
      <sheetData sheetId="28171">
        <row r="9">
          <cell r="A9" t="str">
            <v>A</v>
          </cell>
        </row>
      </sheetData>
      <sheetData sheetId="28172">
        <row r="9">
          <cell r="A9" t="str">
            <v>A</v>
          </cell>
        </row>
      </sheetData>
      <sheetData sheetId="28173">
        <row r="9">
          <cell r="A9" t="str">
            <v>A</v>
          </cell>
        </row>
      </sheetData>
      <sheetData sheetId="28174">
        <row r="9">
          <cell r="A9" t="str">
            <v>A</v>
          </cell>
        </row>
      </sheetData>
      <sheetData sheetId="28175">
        <row r="9">
          <cell r="A9" t="str">
            <v>A</v>
          </cell>
        </row>
      </sheetData>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ow r="9">
          <cell r="A9" t="str">
            <v>A</v>
          </cell>
        </row>
      </sheetData>
      <sheetData sheetId="28196" refreshError="1"/>
      <sheetData sheetId="28197" refreshError="1"/>
      <sheetData sheetId="28198">
        <row r="9">
          <cell r="A9" t="str">
            <v>A</v>
          </cell>
        </row>
      </sheetData>
      <sheetData sheetId="28199" refreshError="1"/>
      <sheetData sheetId="28200" refreshError="1"/>
      <sheetData sheetId="28201" refreshError="1"/>
      <sheetData sheetId="28202">
        <row r="9">
          <cell r="A9" t="str">
            <v>A</v>
          </cell>
        </row>
      </sheetData>
      <sheetData sheetId="28203" refreshError="1"/>
      <sheetData sheetId="28204">
        <row r="9">
          <cell r="A9" t="str">
            <v>A</v>
          </cell>
        </row>
      </sheetData>
      <sheetData sheetId="28205" refreshError="1"/>
      <sheetData sheetId="28206">
        <row r="9">
          <cell r="A9" t="str">
            <v>A</v>
          </cell>
        </row>
      </sheetData>
      <sheetData sheetId="28207">
        <row r="9">
          <cell r="A9" t="str">
            <v>A</v>
          </cell>
        </row>
      </sheetData>
      <sheetData sheetId="28208" refreshError="1"/>
      <sheetData sheetId="28209">
        <row r="9">
          <cell r="A9" t="str">
            <v>A</v>
          </cell>
        </row>
      </sheetData>
      <sheetData sheetId="28210" refreshError="1"/>
      <sheetData sheetId="28211" refreshError="1"/>
      <sheetData sheetId="28212">
        <row r="9">
          <cell r="A9" t="str">
            <v>A</v>
          </cell>
        </row>
      </sheetData>
      <sheetData sheetId="28213">
        <row r="9">
          <cell r="A9" t="str">
            <v>A</v>
          </cell>
        </row>
      </sheetData>
      <sheetData sheetId="28214">
        <row r="9">
          <cell r="A9" t="str">
            <v>A</v>
          </cell>
        </row>
      </sheetData>
      <sheetData sheetId="28215">
        <row r="9">
          <cell r="A9" t="str">
            <v>A</v>
          </cell>
        </row>
      </sheetData>
      <sheetData sheetId="28216">
        <row r="9">
          <cell r="A9" t="str">
            <v>A</v>
          </cell>
        </row>
      </sheetData>
      <sheetData sheetId="28217">
        <row r="9">
          <cell r="A9" t="str">
            <v>A</v>
          </cell>
        </row>
      </sheetData>
      <sheetData sheetId="28218">
        <row r="9">
          <cell r="A9" t="str">
            <v>A</v>
          </cell>
        </row>
      </sheetData>
      <sheetData sheetId="28219">
        <row r="9">
          <cell r="A9" t="str">
            <v>A</v>
          </cell>
        </row>
      </sheetData>
      <sheetData sheetId="28220">
        <row r="9">
          <cell r="A9" t="str">
            <v>A</v>
          </cell>
        </row>
      </sheetData>
      <sheetData sheetId="28221">
        <row r="9">
          <cell r="A9" t="str">
            <v>A</v>
          </cell>
        </row>
      </sheetData>
      <sheetData sheetId="28222">
        <row r="9">
          <cell r="A9" t="str">
            <v>A</v>
          </cell>
        </row>
      </sheetData>
      <sheetData sheetId="28223">
        <row r="9">
          <cell r="A9" t="str">
            <v>A</v>
          </cell>
        </row>
      </sheetData>
      <sheetData sheetId="28224">
        <row r="9">
          <cell r="A9" t="str">
            <v>A</v>
          </cell>
        </row>
      </sheetData>
      <sheetData sheetId="28225">
        <row r="9">
          <cell r="A9" t="str">
            <v>A</v>
          </cell>
        </row>
      </sheetData>
      <sheetData sheetId="28226">
        <row r="9">
          <cell r="A9" t="str">
            <v>A</v>
          </cell>
        </row>
      </sheetData>
      <sheetData sheetId="28227">
        <row r="9">
          <cell r="A9" t="str">
            <v>A</v>
          </cell>
        </row>
      </sheetData>
      <sheetData sheetId="28228">
        <row r="9">
          <cell r="A9" t="str">
            <v>A</v>
          </cell>
        </row>
      </sheetData>
      <sheetData sheetId="28229">
        <row r="9">
          <cell r="A9" t="str">
            <v>A</v>
          </cell>
        </row>
      </sheetData>
      <sheetData sheetId="28230">
        <row r="9">
          <cell r="A9" t="str">
            <v>A</v>
          </cell>
        </row>
      </sheetData>
      <sheetData sheetId="28231">
        <row r="9">
          <cell r="A9" t="str">
            <v>A</v>
          </cell>
        </row>
      </sheetData>
      <sheetData sheetId="28232" refreshError="1"/>
      <sheetData sheetId="28233" refreshError="1"/>
      <sheetData sheetId="28234">
        <row r="9">
          <cell r="A9" t="str">
            <v>A</v>
          </cell>
        </row>
      </sheetData>
      <sheetData sheetId="28235">
        <row r="9">
          <cell r="A9" t="str">
            <v>A</v>
          </cell>
        </row>
      </sheetData>
      <sheetData sheetId="28236">
        <row r="9">
          <cell r="A9" t="str">
            <v>A</v>
          </cell>
        </row>
      </sheetData>
      <sheetData sheetId="28237">
        <row r="9">
          <cell r="A9" t="str">
            <v>A</v>
          </cell>
        </row>
      </sheetData>
      <sheetData sheetId="28238">
        <row r="9">
          <cell r="A9" t="str">
            <v>A</v>
          </cell>
        </row>
      </sheetData>
      <sheetData sheetId="28239">
        <row r="9">
          <cell r="A9" t="str">
            <v>A</v>
          </cell>
        </row>
      </sheetData>
      <sheetData sheetId="28240">
        <row r="9">
          <cell r="A9" t="str">
            <v>A</v>
          </cell>
        </row>
      </sheetData>
      <sheetData sheetId="28241">
        <row r="9">
          <cell r="A9" t="str">
            <v>A</v>
          </cell>
        </row>
      </sheetData>
      <sheetData sheetId="28242">
        <row r="9">
          <cell r="A9" t="str">
            <v>A</v>
          </cell>
        </row>
      </sheetData>
      <sheetData sheetId="28243">
        <row r="9">
          <cell r="A9" t="str">
            <v>A</v>
          </cell>
        </row>
      </sheetData>
      <sheetData sheetId="28244">
        <row r="9">
          <cell r="A9" t="str">
            <v>A</v>
          </cell>
        </row>
      </sheetData>
      <sheetData sheetId="28245">
        <row r="9">
          <cell r="A9" t="str">
            <v>A</v>
          </cell>
        </row>
      </sheetData>
      <sheetData sheetId="28246">
        <row r="9">
          <cell r="A9" t="str">
            <v>A</v>
          </cell>
        </row>
      </sheetData>
      <sheetData sheetId="28247">
        <row r="9">
          <cell r="A9" t="str">
            <v>A</v>
          </cell>
        </row>
      </sheetData>
      <sheetData sheetId="28248">
        <row r="9">
          <cell r="A9" t="str">
            <v>A</v>
          </cell>
        </row>
      </sheetData>
      <sheetData sheetId="28249">
        <row r="9">
          <cell r="A9" t="str">
            <v>A</v>
          </cell>
        </row>
      </sheetData>
      <sheetData sheetId="28250">
        <row r="9">
          <cell r="A9" t="str">
            <v>A</v>
          </cell>
        </row>
      </sheetData>
      <sheetData sheetId="28251">
        <row r="9">
          <cell r="A9" t="str">
            <v>A</v>
          </cell>
        </row>
      </sheetData>
      <sheetData sheetId="28252">
        <row r="9">
          <cell r="A9" t="str">
            <v>A</v>
          </cell>
        </row>
      </sheetData>
      <sheetData sheetId="28253">
        <row r="9">
          <cell r="A9" t="str">
            <v>A</v>
          </cell>
        </row>
      </sheetData>
      <sheetData sheetId="28254">
        <row r="9">
          <cell r="A9" t="str">
            <v>A</v>
          </cell>
        </row>
      </sheetData>
      <sheetData sheetId="28255">
        <row r="9">
          <cell r="A9" t="str">
            <v>A</v>
          </cell>
        </row>
      </sheetData>
      <sheetData sheetId="28256">
        <row r="9">
          <cell r="A9" t="str">
            <v>A</v>
          </cell>
        </row>
      </sheetData>
      <sheetData sheetId="28257">
        <row r="9">
          <cell r="A9" t="str">
            <v>A</v>
          </cell>
        </row>
      </sheetData>
      <sheetData sheetId="28258">
        <row r="9">
          <cell r="A9" t="str">
            <v>A</v>
          </cell>
        </row>
      </sheetData>
      <sheetData sheetId="28259">
        <row r="9">
          <cell r="A9" t="str">
            <v>A</v>
          </cell>
        </row>
      </sheetData>
      <sheetData sheetId="28260">
        <row r="9">
          <cell r="A9" t="str">
            <v>A</v>
          </cell>
        </row>
      </sheetData>
      <sheetData sheetId="28261">
        <row r="9">
          <cell r="A9" t="str">
            <v>A</v>
          </cell>
        </row>
      </sheetData>
      <sheetData sheetId="28262">
        <row r="9">
          <cell r="A9" t="str">
            <v>A</v>
          </cell>
        </row>
      </sheetData>
      <sheetData sheetId="28263">
        <row r="9">
          <cell r="A9" t="str">
            <v>A</v>
          </cell>
        </row>
      </sheetData>
      <sheetData sheetId="28264">
        <row r="9">
          <cell r="A9" t="str">
            <v>A</v>
          </cell>
        </row>
      </sheetData>
      <sheetData sheetId="28265">
        <row r="9">
          <cell r="A9" t="str">
            <v>A</v>
          </cell>
        </row>
      </sheetData>
      <sheetData sheetId="28266">
        <row r="9">
          <cell r="A9" t="str">
            <v>A</v>
          </cell>
        </row>
      </sheetData>
      <sheetData sheetId="28267">
        <row r="9">
          <cell r="A9" t="str">
            <v>A</v>
          </cell>
        </row>
      </sheetData>
      <sheetData sheetId="28268">
        <row r="9">
          <cell r="A9" t="str">
            <v>A</v>
          </cell>
        </row>
      </sheetData>
      <sheetData sheetId="28269">
        <row r="9">
          <cell r="A9" t="str">
            <v>A</v>
          </cell>
        </row>
      </sheetData>
      <sheetData sheetId="28270">
        <row r="9">
          <cell r="A9" t="str">
            <v>A</v>
          </cell>
        </row>
      </sheetData>
      <sheetData sheetId="28271">
        <row r="9">
          <cell r="A9" t="str">
            <v>A</v>
          </cell>
        </row>
      </sheetData>
      <sheetData sheetId="28272">
        <row r="9">
          <cell r="A9" t="str">
            <v>A</v>
          </cell>
        </row>
      </sheetData>
      <sheetData sheetId="28273">
        <row r="9">
          <cell r="A9" t="str">
            <v>A</v>
          </cell>
        </row>
      </sheetData>
      <sheetData sheetId="28274">
        <row r="9">
          <cell r="A9" t="str">
            <v>A</v>
          </cell>
        </row>
      </sheetData>
      <sheetData sheetId="28275">
        <row r="9">
          <cell r="A9" t="str">
            <v>A</v>
          </cell>
        </row>
      </sheetData>
      <sheetData sheetId="28276">
        <row r="9">
          <cell r="A9" t="str">
            <v>A</v>
          </cell>
        </row>
      </sheetData>
      <sheetData sheetId="28277">
        <row r="9">
          <cell r="A9" t="str">
            <v>A</v>
          </cell>
        </row>
      </sheetData>
      <sheetData sheetId="28278">
        <row r="9">
          <cell r="A9" t="str">
            <v>A</v>
          </cell>
        </row>
      </sheetData>
      <sheetData sheetId="28279">
        <row r="9">
          <cell r="A9" t="str">
            <v>A</v>
          </cell>
        </row>
      </sheetData>
      <sheetData sheetId="28280">
        <row r="9">
          <cell r="A9" t="str">
            <v>A</v>
          </cell>
        </row>
      </sheetData>
      <sheetData sheetId="28281">
        <row r="9">
          <cell r="A9" t="str">
            <v>A</v>
          </cell>
        </row>
      </sheetData>
      <sheetData sheetId="28282">
        <row r="9">
          <cell r="A9" t="str">
            <v>A</v>
          </cell>
        </row>
      </sheetData>
      <sheetData sheetId="28283">
        <row r="9">
          <cell r="A9" t="str">
            <v>A</v>
          </cell>
        </row>
      </sheetData>
      <sheetData sheetId="28284">
        <row r="9">
          <cell r="A9" t="str">
            <v>A</v>
          </cell>
        </row>
      </sheetData>
      <sheetData sheetId="28285">
        <row r="9">
          <cell r="A9" t="str">
            <v>A</v>
          </cell>
        </row>
      </sheetData>
      <sheetData sheetId="28286">
        <row r="9">
          <cell r="A9" t="str">
            <v>A</v>
          </cell>
        </row>
      </sheetData>
      <sheetData sheetId="28287">
        <row r="9">
          <cell r="A9" t="str">
            <v>A</v>
          </cell>
        </row>
      </sheetData>
      <sheetData sheetId="28288">
        <row r="9">
          <cell r="A9" t="str">
            <v>A</v>
          </cell>
        </row>
      </sheetData>
      <sheetData sheetId="28289">
        <row r="9">
          <cell r="A9" t="str">
            <v>A</v>
          </cell>
        </row>
      </sheetData>
      <sheetData sheetId="28290">
        <row r="9">
          <cell r="A9" t="str">
            <v>A</v>
          </cell>
        </row>
      </sheetData>
      <sheetData sheetId="28291">
        <row r="9">
          <cell r="A9" t="str">
            <v>A</v>
          </cell>
        </row>
      </sheetData>
      <sheetData sheetId="28292">
        <row r="9">
          <cell r="A9" t="str">
            <v>A</v>
          </cell>
        </row>
      </sheetData>
      <sheetData sheetId="28293">
        <row r="9">
          <cell r="A9" t="str">
            <v>A</v>
          </cell>
        </row>
      </sheetData>
      <sheetData sheetId="28294">
        <row r="9">
          <cell r="A9" t="str">
            <v>A</v>
          </cell>
        </row>
      </sheetData>
      <sheetData sheetId="28295">
        <row r="9">
          <cell r="A9" t="str">
            <v>A</v>
          </cell>
        </row>
      </sheetData>
      <sheetData sheetId="28296">
        <row r="9">
          <cell r="A9" t="str">
            <v>A</v>
          </cell>
        </row>
      </sheetData>
      <sheetData sheetId="28297">
        <row r="9">
          <cell r="A9" t="str">
            <v>A</v>
          </cell>
        </row>
      </sheetData>
      <sheetData sheetId="28298">
        <row r="9">
          <cell r="A9" t="str">
            <v>A</v>
          </cell>
        </row>
      </sheetData>
      <sheetData sheetId="28299">
        <row r="9">
          <cell r="A9" t="str">
            <v>A</v>
          </cell>
        </row>
      </sheetData>
      <sheetData sheetId="28300">
        <row r="9">
          <cell r="A9" t="str">
            <v>A</v>
          </cell>
        </row>
      </sheetData>
      <sheetData sheetId="28301">
        <row r="9">
          <cell r="A9" t="str">
            <v>A</v>
          </cell>
        </row>
      </sheetData>
      <sheetData sheetId="28302">
        <row r="9">
          <cell r="A9" t="str">
            <v>A</v>
          </cell>
        </row>
      </sheetData>
      <sheetData sheetId="28303">
        <row r="9">
          <cell r="A9" t="str">
            <v>A</v>
          </cell>
        </row>
      </sheetData>
      <sheetData sheetId="28304">
        <row r="9">
          <cell r="A9" t="str">
            <v>A</v>
          </cell>
        </row>
      </sheetData>
      <sheetData sheetId="28305">
        <row r="9">
          <cell r="A9" t="str">
            <v>A</v>
          </cell>
        </row>
      </sheetData>
      <sheetData sheetId="28306">
        <row r="9">
          <cell r="A9" t="str">
            <v>A</v>
          </cell>
        </row>
      </sheetData>
      <sheetData sheetId="28307">
        <row r="9">
          <cell r="A9" t="str">
            <v>A</v>
          </cell>
        </row>
      </sheetData>
      <sheetData sheetId="28308">
        <row r="9">
          <cell r="A9" t="str">
            <v>A</v>
          </cell>
        </row>
      </sheetData>
      <sheetData sheetId="28309">
        <row r="9">
          <cell r="A9" t="str">
            <v>A</v>
          </cell>
        </row>
      </sheetData>
      <sheetData sheetId="28310">
        <row r="9">
          <cell r="A9" t="str">
            <v>A</v>
          </cell>
        </row>
      </sheetData>
      <sheetData sheetId="28311">
        <row r="9">
          <cell r="A9" t="str">
            <v>A</v>
          </cell>
        </row>
      </sheetData>
      <sheetData sheetId="28312">
        <row r="9">
          <cell r="A9" t="str">
            <v>A</v>
          </cell>
        </row>
      </sheetData>
      <sheetData sheetId="28313">
        <row r="9">
          <cell r="A9" t="str">
            <v>A</v>
          </cell>
        </row>
      </sheetData>
      <sheetData sheetId="28314">
        <row r="9">
          <cell r="A9" t="str">
            <v>A</v>
          </cell>
        </row>
      </sheetData>
      <sheetData sheetId="28315">
        <row r="9">
          <cell r="A9" t="str">
            <v>A</v>
          </cell>
        </row>
      </sheetData>
      <sheetData sheetId="28316">
        <row r="9">
          <cell r="A9" t="str">
            <v>A</v>
          </cell>
        </row>
      </sheetData>
      <sheetData sheetId="28317">
        <row r="9">
          <cell r="A9" t="str">
            <v>A</v>
          </cell>
        </row>
      </sheetData>
      <sheetData sheetId="28318">
        <row r="9">
          <cell r="A9" t="str">
            <v>A</v>
          </cell>
        </row>
      </sheetData>
      <sheetData sheetId="28319">
        <row r="9">
          <cell r="A9" t="str">
            <v>A</v>
          </cell>
        </row>
      </sheetData>
      <sheetData sheetId="28320">
        <row r="9">
          <cell r="A9" t="str">
            <v>A</v>
          </cell>
        </row>
      </sheetData>
      <sheetData sheetId="28321">
        <row r="9">
          <cell r="A9" t="str">
            <v>A</v>
          </cell>
        </row>
      </sheetData>
      <sheetData sheetId="28322" refreshError="1"/>
      <sheetData sheetId="28323">
        <row r="9">
          <cell r="A9" t="str">
            <v>A</v>
          </cell>
        </row>
      </sheetData>
      <sheetData sheetId="28324">
        <row r="9">
          <cell r="A9" t="str">
            <v>A</v>
          </cell>
        </row>
      </sheetData>
      <sheetData sheetId="28325">
        <row r="9">
          <cell r="A9" t="str">
            <v>A</v>
          </cell>
        </row>
      </sheetData>
      <sheetData sheetId="28326">
        <row r="9">
          <cell r="A9" t="str">
            <v>A</v>
          </cell>
        </row>
      </sheetData>
      <sheetData sheetId="28327">
        <row r="9">
          <cell r="A9" t="str">
            <v>A</v>
          </cell>
        </row>
      </sheetData>
      <sheetData sheetId="28328">
        <row r="9">
          <cell r="A9" t="str">
            <v>A</v>
          </cell>
        </row>
      </sheetData>
      <sheetData sheetId="28329" refreshError="1"/>
      <sheetData sheetId="28330" refreshError="1"/>
      <sheetData sheetId="28331">
        <row r="9">
          <cell r="A9" t="str">
            <v>A</v>
          </cell>
        </row>
      </sheetData>
      <sheetData sheetId="28332">
        <row r="9">
          <cell r="A9" t="str">
            <v>A</v>
          </cell>
        </row>
      </sheetData>
      <sheetData sheetId="28333">
        <row r="9">
          <cell r="A9" t="str">
            <v>A</v>
          </cell>
        </row>
      </sheetData>
      <sheetData sheetId="28334">
        <row r="9">
          <cell r="A9" t="str">
            <v>A</v>
          </cell>
        </row>
      </sheetData>
      <sheetData sheetId="28335">
        <row r="9">
          <cell r="A9" t="str">
            <v>A</v>
          </cell>
        </row>
      </sheetData>
      <sheetData sheetId="28336">
        <row r="9">
          <cell r="A9" t="str">
            <v>A</v>
          </cell>
        </row>
      </sheetData>
      <sheetData sheetId="28337">
        <row r="9">
          <cell r="A9" t="str">
            <v>A</v>
          </cell>
        </row>
      </sheetData>
      <sheetData sheetId="28338">
        <row r="9">
          <cell r="A9" t="str">
            <v>A</v>
          </cell>
        </row>
      </sheetData>
      <sheetData sheetId="28339">
        <row r="9">
          <cell r="A9" t="str">
            <v>A</v>
          </cell>
        </row>
      </sheetData>
      <sheetData sheetId="28340">
        <row r="9">
          <cell r="A9" t="str">
            <v>A</v>
          </cell>
        </row>
      </sheetData>
      <sheetData sheetId="28341" refreshError="1"/>
      <sheetData sheetId="28342">
        <row r="9">
          <cell r="A9" t="str">
            <v>A</v>
          </cell>
        </row>
      </sheetData>
      <sheetData sheetId="28343" refreshError="1"/>
      <sheetData sheetId="28344">
        <row r="9">
          <cell r="A9" t="str">
            <v>A</v>
          </cell>
        </row>
      </sheetData>
      <sheetData sheetId="28345">
        <row r="9">
          <cell r="A9" t="str">
            <v>A</v>
          </cell>
        </row>
      </sheetData>
      <sheetData sheetId="28346">
        <row r="9">
          <cell r="A9" t="str">
            <v>A</v>
          </cell>
        </row>
      </sheetData>
      <sheetData sheetId="28347">
        <row r="9">
          <cell r="A9" t="str">
            <v>A</v>
          </cell>
        </row>
      </sheetData>
      <sheetData sheetId="28348">
        <row r="9">
          <cell r="A9" t="str">
            <v>A</v>
          </cell>
        </row>
      </sheetData>
      <sheetData sheetId="28349">
        <row r="9">
          <cell r="A9" t="str">
            <v>A</v>
          </cell>
        </row>
      </sheetData>
      <sheetData sheetId="28350">
        <row r="9">
          <cell r="A9" t="str">
            <v>A</v>
          </cell>
        </row>
      </sheetData>
      <sheetData sheetId="28351">
        <row r="9">
          <cell r="A9" t="str">
            <v>A</v>
          </cell>
        </row>
      </sheetData>
      <sheetData sheetId="28352">
        <row r="9">
          <cell r="A9" t="str">
            <v>A</v>
          </cell>
        </row>
      </sheetData>
      <sheetData sheetId="28353">
        <row r="9">
          <cell r="A9" t="str">
            <v>A</v>
          </cell>
        </row>
      </sheetData>
      <sheetData sheetId="28354">
        <row r="9">
          <cell r="A9" t="str">
            <v>A</v>
          </cell>
        </row>
      </sheetData>
      <sheetData sheetId="28355">
        <row r="9">
          <cell r="A9" t="str">
            <v>A</v>
          </cell>
        </row>
      </sheetData>
      <sheetData sheetId="28356">
        <row r="9">
          <cell r="A9" t="str">
            <v>A</v>
          </cell>
        </row>
      </sheetData>
      <sheetData sheetId="28357">
        <row r="9">
          <cell r="A9" t="str">
            <v>A</v>
          </cell>
        </row>
      </sheetData>
      <sheetData sheetId="28358">
        <row r="9">
          <cell r="A9" t="str">
            <v>A</v>
          </cell>
        </row>
      </sheetData>
      <sheetData sheetId="28359">
        <row r="9">
          <cell r="A9" t="str">
            <v>A</v>
          </cell>
        </row>
      </sheetData>
      <sheetData sheetId="28360">
        <row r="9">
          <cell r="A9" t="str">
            <v>A</v>
          </cell>
        </row>
      </sheetData>
      <sheetData sheetId="28361">
        <row r="9">
          <cell r="A9" t="str">
            <v>A</v>
          </cell>
        </row>
      </sheetData>
      <sheetData sheetId="28362">
        <row r="9">
          <cell r="A9" t="str">
            <v>A</v>
          </cell>
        </row>
      </sheetData>
      <sheetData sheetId="28363">
        <row r="9">
          <cell r="A9" t="str">
            <v>A</v>
          </cell>
        </row>
      </sheetData>
      <sheetData sheetId="28364">
        <row r="9">
          <cell r="A9" t="str">
            <v>A</v>
          </cell>
        </row>
      </sheetData>
      <sheetData sheetId="28365">
        <row r="9">
          <cell r="A9" t="str">
            <v>A</v>
          </cell>
        </row>
      </sheetData>
      <sheetData sheetId="28366">
        <row r="9">
          <cell r="A9" t="str">
            <v>A</v>
          </cell>
        </row>
      </sheetData>
      <sheetData sheetId="28367">
        <row r="9">
          <cell r="A9" t="str">
            <v>A</v>
          </cell>
        </row>
      </sheetData>
      <sheetData sheetId="28368">
        <row r="9">
          <cell r="A9" t="str">
            <v>A</v>
          </cell>
        </row>
      </sheetData>
      <sheetData sheetId="28369">
        <row r="9">
          <cell r="A9" t="str">
            <v>A</v>
          </cell>
        </row>
      </sheetData>
      <sheetData sheetId="28370">
        <row r="9">
          <cell r="A9" t="str">
            <v>A</v>
          </cell>
        </row>
      </sheetData>
      <sheetData sheetId="28371">
        <row r="9">
          <cell r="A9" t="str">
            <v>A</v>
          </cell>
        </row>
      </sheetData>
      <sheetData sheetId="28372">
        <row r="9">
          <cell r="A9" t="str">
            <v>A</v>
          </cell>
        </row>
      </sheetData>
      <sheetData sheetId="28373" refreshError="1"/>
      <sheetData sheetId="28374" refreshError="1"/>
      <sheetData sheetId="28375" refreshError="1"/>
      <sheetData sheetId="28376" refreshError="1"/>
      <sheetData sheetId="28377" refreshError="1"/>
      <sheetData sheetId="28378" refreshError="1"/>
      <sheetData sheetId="28379">
        <row r="9">
          <cell r="A9" t="str">
            <v>A</v>
          </cell>
        </row>
      </sheetData>
      <sheetData sheetId="28380">
        <row r="9">
          <cell r="A9" t="str">
            <v>A</v>
          </cell>
        </row>
      </sheetData>
      <sheetData sheetId="28381">
        <row r="9">
          <cell r="A9" t="str">
            <v>A</v>
          </cell>
        </row>
      </sheetData>
      <sheetData sheetId="28382">
        <row r="9">
          <cell r="A9" t="str">
            <v>A</v>
          </cell>
        </row>
      </sheetData>
      <sheetData sheetId="28383">
        <row r="9">
          <cell r="A9" t="str">
            <v>A</v>
          </cell>
        </row>
      </sheetData>
      <sheetData sheetId="28384">
        <row r="9">
          <cell r="A9" t="str">
            <v>A</v>
          </cell>
        </row>
      </sheetData>
      <sheetData sheetId="28385">
        <row r="9">
          <cell r="A9" t="str">
            <v>A</v>
          </cell>
        </row>
      </sheetData>
      <sheetData sheetId="28386">
        <row r="9">
          <cell r="A9" t="str">
            <v>A</v>
          </cell>
        </row>
      </sheetData>
      <sheetData sheetId="28387">
        <row r="9">
          <cell r="A9" t="str">
            <v>A</v>
          </cell>
        </row>
      </sheetData>
      <sheetData sheetId="28388">
        <row r="9">
          <cell r="A9" t="str">
            <v>A</v>
          </cell>
        </row>
      </sheetData>
      <sheetData sheetId="28389">
        <row r="9">
          <cell r="A9" t="str">
            <v>A</v>
          </cell>
        </row>
      </sheetData>
      <sheetData sheetId="28390">
        <row r="9">
          <cell r="A9" t="str">
            <v>A</v>
          </cell>
        </row>
      </sheetData>
      <sheetData sheetId="28391">
        <row r="9">
          <cell r="A9" t="str">
            <v>A</v>
          </cell>
        </row>
      </sheetData>
      <sheetData sheetId="28392">
        <row r="9">
          <cell r="A9" t="str">
            <v>A</v>
          </cell>
        </row>
      </sheetData>
      <sheetData sheetId="28393">
        <row r="9">
          <cell r="A9" t="str">
            <v>A</v>
          </cell>
        </row>
      </sheetData>
      <sheetData sheetId="28394">
        <row r="9">
          <cell r="A9" t="str">
            <v>A</v>
          </cell>
        </row>
      </sheetData>
      <sheetData sheetId="28395">
        <row r="9">
          <cell r="A9" t="str">
            <v>A</v>
          </cell>
        </row>
      </sheetData>
      <sheetData sheetId="28396">
        <row r="9">
          <cell r="A9" t="str">
            <v>A</v>
          </cell>
        </row>
      </sheetData>
      <sheetData sheetId="28397">
        <row r="9">
          <cell r="A9" t="str">
            <v>A</v>
          </cell>
        </row>
      </sheetData>
      <sheetData sheetId="28398">
        <row r="9">
          <cell r="A9" t="str">
            <v>A</v>
          </cell>
        </row>
      </sheetData>
      <sheetData sheetId="28399">
        <row r="9">
          <cell r="A9" t="str">
            <v>A</v>
          </cell>
        </row>
      </sheetData>
      <sheetData sheetId="28400">
        <row r="9">
          <cell r="A9" t="str">
            <v>A</v>
          </cell>
        </row>
      </sheetData>
      <sheetData sheetId="28401">
        <row r="9">
          <cell r="A9" t="str">
            <v>A</v>
          </cell>
        </row>
      </sheetData>
      <sheetData sheetId="28402">
        <row r="9">
          <cell r="A9" t="str">
            <v>A</v>
          </cell>
        </row>
      </sheetData>
      <sheetData sheetId="28403">
        <row r="9">
          <cell r="A9" t="str">
            <v>A</v>
          </cell>
        </row>
      </sheetData>
      <sheetData sheetId="28404">
        <row r="9">
          <cell r="A9" t="str">
            <v>A</v>
          </cell>
        </row>
      </sheetData>
      <sheetData sheetId="28405">
        <row r="9">
          <cell r="A9" t="str">
            <v>A</v>
          </cell>
        </row>
      </sheetData>
      <sheetData sheetId="28406">
        <row r="9">
          <cell r="A9" t="str">
            <v>A</v>
          </cell>
        </row>
      </sheetData>
      <sheetData sheetId="28407">
        <row r="9">
          <cell r="A9" t="str">
            <v>A</v>
          </cell>
        </row>
      </sheetData>
      <sheetData sheetId="28408">
        <row r="9">
          <cell r="A9" t="str">
            <v>A</v>
          </cell>
        </row>
      </sheetData>
      <sheetData sheetId="28409">
        <row r="9">
          <cell r="A9" t="str">
            <v>A</v>
          </cell>
        </row>
      </sheetData>
      <sheetData sheetId="28410">
        <row r="9">
          <cell r="A9" t="str">
            <v>A</v>
          </cell>
        </row>
      </sheetData>
      <sheetData sheetId="28411">
        <row r="9">
          <cell r="A9" t="str">
            <v>A</v>
          </cell>
        </row>
      </sheetData>
      <sheetData sheetId="28412">
        <row r="9">
          <cell r="A9" t="str">
            <v>A</v>
          </cell>
        </row>
      </sheetData>
      <sheetData sheetId="28413">
        <row r="9">
          <cell r="A9" t="str">
            <v>A</v>
          </cell>
        </row>
      </sheetData>
      <sheetData sheetId="28414">
        <row r="9">
          <cell r="A9" t="str">
            <v>A</v>
          </cell>
        </row>
      </sheetData>
      <sheetData sheetId="28415">
        <row r="9">
          <cell r="A9" t="str">
            <v>A</v>
          </cell>
        </row>
      </sheetData>
      <sheetData sheetId="28416">
        <row r="9">
          <cell r="A9" t="str">
            <v>A</v>
          </cell>
        </row>
      </sheetData>
      <sheetData sheetId="28417">
        <row r="9">
          <cell r="A9" t="str">
            <v>A</v>
          </cell>
        </row>
      </sheetData>
      <sheetData sheetId="28418">
        <row r="9">
          <cell r="A9" t="str">
            <v>A</v>
          </cell>
        </row>
      </sheetData>
      <sheetData sheetId="28419">
        <row r="9">
          <cell r="A9" t="str">
            <v>A</v>
          </cell>
        </row>
      </sheetData>
      <sheetData sheetId="28420">
        <row r="9">
          <cell r="A9" t="str">
            <v>A</v>
          </cell>
        </row>
      </sheetData>
      <sheetData sheetId="28421">
        <row r="9">
          <cell r="A9" t="str">
            <v>A</v>
          </cell>
        </row>
      </sheetData>
      <sheetData sheetId="28422">
        <row r="9">
          <cell r="A9" t="str">
            <v>A</v>
          </cell>
        </row>
      </sheetData>
      <sheetData sheetId="28423">
        <row r="9">
          <cell r="A9" t="str">
            <v>A</v>
          </cell>
        </row>
      </sheetData>
      <sheetData sheetId="28424">
        <row r="9">
          <cell r="A9" t="str">
            <v>A</v>
          </cell>
        </row>
      </sheetData>
      <sheetData sheetId="28425">
        <row r="9">
          <cell r="A9" t="str">
            <v>A</v>
          </cell>
        </row>
      </sheetData>
      <sheetData sheetId="28426">
        <row r="9">
          <cell r="A9" t="str">
            <v>A</v>
          </cell>
        </row>
      </sheetData>
      <sheetData sheetId="28427">
        <row r="9">
          <cell r="A9" t="str">
            <v>A</v>
          </cell>
        </row>
      </sheetData>
      <sheetData sheetId="28428" refreshError="1"/>
      <sheetData sheetId="28429">
        <row r="9">
          <cell r="A9" t="str">
            <v>A</v>
          </cell>
        </row>
      </sheetData>
      <sheetData sheetId="28430">
        <row r="9">
          <cell r="A9" t="str">
            <v>A</v>
          </cell>
        </row>
      </sheetData>
      <sheetData sheetId="28431">
        <row r="9">
          <cell r="A9" t="str">
            <v>A</v>
          </cell>
        </row>
      </sheetData>
      <sheetData sheetId="28432">
        <row r="9">
          <cell r="A9" t="str">
            <v>A</v>
          </cell>
        </row>
      </sheetData>
      <sheetData sheetId="28433">
        <row r="9">
          <cell r="A9" t="str">
            <v>A</v>
          </cell>
        </row>
      </sheetData>
      <sheetData sheetId="28434">
        <row r="9">
          <cell r="A9" t="str">
            <v>A</v>
          </cell>
        </row>
      </sheetData>
      <sheetData sheetId="28435">
        <row r="9">
          <cell r="A9" t="str">
            <v>A</v>
          </cell>
        </row>
      </sheetData>
      <sheetData sheetId="28436">
        <row r="9">
          <cell r="A9" t="str">
            <v>A</v>
          </cell>
        </row>
      </sheetData>
      <sheetData sheetId="28437">
        <row r="9">
          <cell r="A9" t="str">
            <v>A</v>
          </cell>
        </row>
      </sheetData>
      <sheetData sheetId="28438">
        <row r="9">
          <cell r="A9" t="str">
            <v>A</v>
          </cell>
        </row>
      </sheetData>
      <sheetData sheetId="28439" refreshError="1"/>
      <sheetData sheetId="28440" refreshError="1"/>
      <sheetData sheetId="28441">
        <row r="9">
          <cell r="A9" t="str">
            <v>A</v>
          </cell>
        </row>
      </sheetData>
      <sheetData sheetId="28442">
        <row r="9">
          <cell r="A9" t="str">
            <v>A</v>
          </cell>
        </row>
      </sheetData>
      <sheetData sheetId="28443">
        <row r="9">
          <cell r="A9" t="str">
            <v>A</v>
          </cell>
        </row>
      </sheetData>
      <sheetData sheetId="28444" refreshError="1"/>
      <sheetData sheetId="28445">
        <row r="9">
          <cell r="A9" t="str">
            <v>A</v>
          </cell>
        </row>
      </sheetData>
      <sheetData sheetId="28446">
        <row r="9">
          <cell r="A9" t="str">
            <v>A</v>
          </cell>
        </row>
      </sheetData>
      <sheetData sheetId="28447">
        <row r="9">
          <cell r="A9" t="str">
            <v>A</v>
          </cell>
        </row>
      </sheetData>
      <sheetData sheetId="28448">
        <row r="9">
          <cell r="A9" t="str">
            <v>A</v>
          </cell>
        </row>
      </sheetData>
      <sheetData sheetId="28449">
        <row r="9">
          <cell r="A9" t="str">
            <v>A</v>
          </cell>
        </row>
      </sheetData>
      <sheetData sheetId="28450">
        <row r="9">
          <cell r="A9" t="str">
            <v>A</v>
          </cell>
        </row>
      </sheetData>
      <sheetData sheetId="28451">
        <row r="9">
          <cell r="A9" t="str">
            <v>A</v>
          </cell>
        </row>
      </sheetData>
      <sheetData sheetId="28452">
        <row r="9">
          <cell r="A9" t="str">
            <v>A</v>
          </cell>
        </row>
      </sheetData>
      <sheetData sheetId="28453">
        <row r="9">
          <cell r="A9" t="str">
            <v>A</v>
          </cell>
        </row>
      </sheetData>
      <sheetData sheetId="28454">
        <row r="9">
          <cell r="A9" t="str">
            <v>A</v>
          </cell>
        </row>
      </sheetData>
      <sheetData sheetId="28455">
        <row r="9">
          <cell r="A9" t="str">
            <v>A</v>
          </cell>
        </row>
      </sheetData>
      <sheetData sheetId="28456">
        <row r="9">
          <cell r="A9" t="str">
            <v>A</v>
          </cell>
        </row>
      </sheetData>
      <sheetData sheetId="28457">
        <row r="9">
          <cell r="A9" t="str">
            <v>A</v>
          </cell>
        </row>
      </sheetData>
      <sheetData sheetId="28458">
        <row r="9">
          <cell r="A9" t="str">
            <v>A</v>
          </cell>
        </row>
      </sheetData>
      <sheetData sheetId="28459">
        <row r="9">
          <cell r="A9" t="str">
            <v>A</v>
          </cell>
        </row>
      </sheetData>
      <sheetData sheetId="28460">
        <row r="9">
          <cell r="A9" t="str">
            <v>A</v>
          </cell>
        </row>
      </sheetData>
      <sheetData sheetId="28461">
        <row r="9">
          <cell r="A9" t="str">
            <v>A</v>
          </cell>
        </row>
      </sheetData>
      <sheetData sheetId="28462">
        <row r="9">
          <cell r="A9" t="str">
            <v>A</v>
          </cell>
        </row>
      </sheetData>
      <sheetData sheetId="28463">
        <row r="9">
          <cell r="A9" t="str">
            <v>A</v>
          </cell>
        </row>
      </sheetData>
      <sheetData sheetId="28464">
        <row r="9">
          <cell r="A9" t="str">
            <v>A</v>
          </cell>
        </row>
      </sheetData>
      <sheetData sheetId="28465">
        <row r="9">
          <cell r="A9" t="str">
            <v>A</v>
          </cell>
        </row>
      </sheetData>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efreshError="1"/>
      <sheetData sheetId="28523" refreshError="1"/>
      <sheetData sheetId="28524" refreshError="1"/>
      <sheetData sheetId="28525" refreshError="1"/>
      <sheetData sheetId="28526" refreshError="1"/>
      <sheetData sheetId="28527" refreshError="1"/>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ow r="9">
          <cell r="A9" t="str">
            <v>A</v>
          </cell>
        </row>
      </sheetData>
      <sheetData sheetId="28540" refreshError="1"/>
      <sheetData sheetId="28541">
        <row r="9">
          <cell r="A9" t="str">
            <v>A</v>
          </cell>
        </row>
      </sheetData>
      <sheetData sheetId="28542">
        <row r="9">
          <cell r="A9" t="str">
            <v>A</v>
          </cell>
        </row>
      </sheetData>
      <sheetData sheetId="28543">
        <row r="9">
          <cell r="A9" t="str">
            <v>A</v>
          </cell>
        </row>
      </sheetData>
      <sheetData sheetId="28544">
        <row r="9">
          <cell r="A9" t="str">
            <v>A</v>
          </cell>
        </row>
      </sheetData>
      <sheetData sheetId="28545">
        <row r="9">
          <cell r="A9" t="str">
            <v>A</v>
          </cell>
        </row>
      </sheetData>
      <sheetData sheetId="28546">
        <row r="9">
          <cell r="A9" t="str">
            <v>A</v>
          </cell>
        </row>
      </sheetData>
      <sheetData sheetId="28547">
        <row r="9">
          <cell r="A9" t="str">
            <v>A</v>
          </cell>
        </row>
      </sheetData>
      <sheetData sheetId="28548">
        <row r="9">
          <cell r="A9" t="str">
            <v>A</v>
          </cell>
        </row>
      </sheetData>
      <sheetData sheetId="28549">
        <row r="9">
          <cell r="A9" t="str">
            <v>A</v>
          </cell>
        </row>
      </sheetData>
      <sheetData sheetId="28550">
        <row r="9">
          <cell r="A9" t="str">
            <v>A</v>
          </cell>
        </row>
      </sheetData>
      <sheetData sheetId="28551">
        <row r="9">
          <cell r="A9" t="str">
            <v>A</v>
          </cell>
        </row>
      </sheetData>
      <sheetData sheetId="28552">
        <row r="9">
          <cell r="A9" t="str">
            <v>A</v>
          </cell>
        </row>
      </sheetData>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ow r="9">
          <cell r="A9" t="str">
            <v>A</v>
          </cell>
        </row>
      </sheetData>
      <sheetData sheetId="28570">
        <row r="9">
          <cell r="A9" t="str">
            <v>A</v>
          </cell>
        </row>
      </sheetData>
      <sheetData sheetId="28571">
        <row r="9">
          <cell r="A9" t="str">
            <v>A</v>
          </cell>
        </row>
      </sheetData>
      <sheetData sheetId="28572">
        <row r="9">
          <cell r="A9" t="str">
            <v>A</v>
          </cell>
        </row>
      </sheetData>
      <sheetData sheetId="28573">
        <row r="9">
          <cell r="A9" t="str">
            <v>A</v>
          </cell>
        </row>
      </sheetData>
      <sheetData sheetId="28574">
        <row r="9">
          <cell r="A9" t="str">
            <v>A</v>
          </cell>
        </row>
      </sheetData>
      <sheetData sheetId="28575">
        <row r="9">
          <cell r="A9" t="str">
            <v>A</v>
          </cell>
        </row>
      </sheetData>
      <sheetData sheetId="28576">
        <row r="9">
          <cell r="A9" t="str">
            <v>A</v>
          </cell>
        </row>
      </sheetData>
      <sheetData sheetId="28577">
        <row r="9">
          <cell r="A9" t="str">
            <v>A</v>
          </cell>
        </row>
      </sheetData>
      <sheetData sheetId="28578">
        <row r="9">
          <cell r="A9" t="str">
            <v>A</v>
          </cell>
        </row>
      </sheetData>
      <sheetData sheetId="28579">
        <row r="9">
          <cell r="A9" t="str">
            <v>A</v>
          </cell>
        </row>
      </sheetData>
      <sheetData sheetId="28580">
        <row r="9">
          <cell r="A9" t="str">
            <v>A</v>
          </cell>
        </row>
      </sheetData>
      <sheetData sheetId="28581">
        <row r="9">
          <cell r="A9" t="str">
            <v>A</v>
          </cell>
        </row>
      </sheetData>
      <sheetData sheetId="28582">
        <row r="9">
          <cell r="A9" t="str">
            <v>A</v>
          </cell>
        </row>
      </sheetData>
      <sheetData sheetId="28583">
        <row r="9">
          <cell r="A9" t="str">
            <v>A</v>
          </cell>
        </row>
      </sheetData>
      <sheetData sheetId="28584">
        <row r="9">
          <cell r="A9" t="str">
            <v>A</v>
          </cell>
        </row>
      </sheetData>
      <sheetData sheetId="28585">
        <row r="9">
          <cell r="A9" t="str">
            <v>A</v>
          </cell>
        </row>
      </sheetData>
      <sheetData sheetId="28586">
        <row r="9">
          <cell r="A9" t="str">
            <v>A</v>
          </cell>
        </row>
      </sheetData>
      <sheetData sheetId="28587">
        <row r="9">
          <cell r="A9" t="str">
            <v>A</v>
          </cell>
        </row>
      </sheetData>
      <sheetData sheetId="28588">
        <row r="9">
          <cell r="A9" t="str">
            <v>A</v>
          </cell>
        </row>
      </sheetData>
      <sheetData sheetId="28589">
        <row r="9">
          <cell r="A9" t="str">
            <v>A</v>
          </cell>
        </row>
      </sheetData>
      <sheetData sheetId="28590">
        <row r="9">
          <cell r="A9" t="str">
            <v>A</v>
          </cell>
        </row>
      </sheetData>
      <sheetData sheetId="28591">
        <row r="9">
          <cell r="A9" t="str">
            <v>A</v>
          </cell>
        </row>
      </sheetData>
      <sheetData sheetId="28592">
        <row r="9">
          <cell r="A9" t="str">
            <v>A</v>
          </cell>
        </row>
      </sheetData>
      <sheetData sheetId="28593">
        <row r="9">
          <cell r="A9" t="str">
            <v>A</v>
          </cell>
        </row>
      </sheetData>
      <sheetData sheetId="28594">
        <row r="9">
          <cell r="A9" t="str">
            <v>A</v>
          </cell>
        </row>
      </sheetData>
      <sheetData sheetId="28595">
        <row r="9">
          <cell r="A9" t="str">
            <v>A</v>
          </cell>
        </row>
      </sheetData>
      <sheetData sheetId="28596">
        <row r="9">
          <cell r="A9" t="str">
            <v>A</v>
          </cell>
        </row>
      </sheetData>
      <sheetData sheetId="28597">
        <row r="9">
          <cell r="A9" t="str">
            <v>A</v>
          </cell>
        </row>
      </sheetData>
      <sheetData sheetId="28598">
        <row r="9">
          <cell r="A9" t="str">
            <v>A</v>
          </cell>
        </row>
      </sheetData>
      <sheetData sheetId="28599">
        <row r="9">
          <cell r="A9" t="str">
            <v>A</v>
          </cell>
        </row>
      </sheetData>
      <sheetData sheetId="28600">
        <row r="9">
          <cell r="A9" t="str">
            <v>A</v>
          </cell>
        </row>
      </sheetData>
      <sheetData sheetId="28601">
        <row r="9">
          <cell r="A9" t="str">
            <v>A</v>
          </cell>
        </row>
      </sheetData>
      <sheetData sheetId="28602">
        <row r="9">
          <cell r="A9" t="str">
            <v>A</v>
          </cell>
        </row>
      </sheetData>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ow r="9">
          <cell r="A9" t="str">
            <v>A</v>
          </cell>
        </row>
      </sheetData>
      <sheetData sheetId="28629">
        <row r="9">
          <cell r="A9" t="str">
            <v>A</v>
          </cell>
        </row>
      </sheetData>
      <sheetData sheetId="28630">
        <row r="9">
          <cell r="A9" t="str">
            <v>A</v>
          </cell>
        </row>
      </sheetData>
      <sheetData sheetId="28631">
        <row r="9">
          <cell r="A9" t="str">
            <v>A</v>
          </cell>
        </row>
      </sheetData>
      <sheetData sheetId="28632">
        <row r="9">
          <cell r="A9" t="str">
            <v>A</v>
          </cell>
        </row>
      </sheetData>
      <sheetData sheetId="28633">
        <row r="9">
          <cell r="A9" t="str">
            <v>A</v>
          </cell>
        </row>
      </sheetData>
      <sheetData sheetId="28634">
        <row r="9">
          <cell r="A9" t="str">
            <v>A</v>
          </cell>
        </row>
      </sheetData>
      <sheetData sheetId="28635">
        <row r="9">
          <cell r="A9" t="str">
            <v>A</v>
          </cell>
        </row>
      </sheetData>
      <sheetData sheetId="28636" refreshError="1"/>
      <sheetData sheetId="28637">
        <row r="9">
          <cell r="A9" t="str">
            <v>A</v>
          </cell>
        </row>
      </sheetData>
      <sheetData sheetId="28638">
        <row r="9">
          <cell r="A9" t="str">
            <v>A</v>
          </cell>
        </row>
      </sheetData>
      <sheetData sheetId="28639">
        <row r="9">
          <cell r="A9" t="str">
            <v>A</v>
          </cell>
        </row>
      </sheetData>
      <sheetData sheetId="28640">
        <row r="9">
          <cell r="A9" t="str">
            <v>A</v>
          </cell>
        </row>
      </sheetData>
      <sheetData sheetId="28641">
        <row r="9">
          <cell r="A9" t="str">
            <v>A</v>
          </cell>
        </row>
      </sheetData>
      <sheetData sheetId="28642">
        <row r="9">
          <cell r="A9" t="str">
            <v>A</v>
          </cell>
        </row>
      </sheetData>
      <sheetData sheetId="28643">
        <row r="9">
          <cell r="A9" t="str">
            <v>A</v>
          </cell>
        </row>
      </sheetData>
      <sheetData sheetId="28644">
        <row r="9">
          <cell r="A9" t="str">
            <v>A</v>
          </cell>
        </row>
      </sheetData>
      <sheetData sheetId="28645">
        <row r="9">
          <cell r="A9" t="str">
            <v>A</v>
          </cell>
        </row>
      </sheetData>
      <sheetData sheetId="28646">
        <row r="9">
          <cell r="A9" t="str">
            <v>A</v>
          </cell>
        </row>
      </sheetData>
      <sheetData sheetId="28647">
        <row r="9">
          <cell r="A9" t="str">
            <v>A</v>
          </cell>
        </row>
      </sheetData>
      <sheetData sheetId="28648">
        <row r="9">
          <cell r="A9" t="str">
            <v>A</v>
          </cell>
        </row>
      </sheetData>
      <sheetData sheetId="28649">
        <row r="9">
          <cell r="A9" t="str">
            <v>A</v>
          </cell>
        </row>
      </sheetData>
      <sheetData sheetId="28650">
        <row r="9">
          <cell r="A9" t="str">
            <v>A</v>
          </cell>
        </row>
      </sheetData>
      <sheetData sheetId="28651">
        <row r="9">
          <cell r="A9" t="str">
            <v>A</v>
          </cell>
        </row>
      </sheetData>
      <sheetData sheetId="28652">
        <row r="9">
          <cell r="A9" t="str">
            <v>A</v>
          </cell>
        </row>
      </sheetData>
      <sheetData sheetId="28653">
        <row r="9">
          <cell r="A9" t="str">
            <v>A</v>
          </cell>
        </row>
      </sheetData>
      <sheetData sheetId="28654" refreshError="1"/>
      <sheetData sheetId="28655" refreshError="1"/>
      <sheetData sheetId="28656">
        <row r="9">
          <cell r="A9" t="str">
            <v>A</v>
          </cell>
        </row>
      </sheetData>
      <sheetData sheetId="28657">
        <row r="9">
          <cell r="A9" t="str">
            <v>A</v>
          </cell>
        </row>
      </sheetData>
      <sheetData sheetId="28658">
        <row r="9">
          <cell r="A9" t="str">
            <v>A</v>
          </cell>
        </row>
      </sheetData>
      <sheetData sheetId="28659">
        <row r="9">
          <cell r="A9" t="str">
            <v>A</v>
          </cell>
        </row>
      </sheetData>
      <sheetData sheetId="28660">
        <row r="9">
          <cell r="A9" t="str">
            <v>A</v>
          </cell>
        </row>
      </sheetData>
      <sheetData sheetId="28661">
        <row r="9">
          <cell r="A9" t="str">
            <v>A</v>
          </cell>
        </row>
      </sheetData>
      <sheetData sheetId="28662">
        <row r="9">
          <cell r="A9" t="str">
            <v>A</v>
          </cell>
        </row>
      </sheetData>
      <sheetData sheetId="28663">
        <row r="9">
          <cell r="A9" t="str">
            <v>A</v>
          </cell>
        </row>
      </sheetData>
      <sheetData sheetId="28664">
        <row r="9">
          <cell r="A9" t="str">
            <v>A</v>
          </cell>
        </row>
      </sheetData>
      <sheetData sheetId="28665">
        <row r="9">
          <cell r="A9" t="str">
            <v>A</v>
          </cell>
        </row>
      </sheetData>
      <sheetData sheetId="28666">
        <row r="9">
          <cell r="A9" t="str">
            <v>A</v>
          </cell>
        </row>
      </sheetData>
      <sheetData sheetId="28667">
        <row r="9">
          <cell r="A9" t="str">
            <v>A</v>
          </cell>
        </row>
      </sheetData>
      <sheetData sheetId="28668">
        <row r="9">
          <cell r="A9" t="str">
            <v>A</v>
          </cell>
        </row>
      </sheetData>
      <sheetData sheetId="28669">
        <row r="9">
          <cell r="A9" t="str">
            <v>A</v>
          </cell>
        </row>
      </sheetData>
      <sheetData sheetId="28670">
        <row r="9">
          <cell r="A9" t="str">
            <v>A</v>
          </cell>
        </row>
      </sheetData>
      <sheetData sheetId="28671">
        <row r="9">
          <cell r="A9" t="str">
            <v>A</v>
          </cell>
        </row>
      </sheetData>
      <sheetData sheetId="28672">
        <row r="9">
          <cell r="A9" t="str">
            <v>A</v>
          </cell>
        </row>
      </sheetData>
      <sheetData sheetId="28673">
        <row r="9">
          <cell r="A9" t="str">
            <v>A</v>
          </cell>
        </row>
      </sheetData>
      <sheetData sheetId="28674">
        <row r="9">
          <cell r="A9" t="str">
            <v>A</v>
          </cell>
        </row>
      </sheetData>
      <sheetData sheetId="28675">
        <row r="9">
          <cell r="A9" t="str">
            <v>A</v>
          </cell>
        </row>
      </sheetData>
      <sheetData sheetId="28676">
        <row r="9">
          <cell r="A9" t="str">
            <v>A</v>
          </cell>
        </row>
      </sheetData>
      <sheetData sheetId="28677">
        <row r="9">
          <cell r="A9" t="str">
            <v>A</v>
          </cell>
        </row>
      </sheetData>
      <sheetData sheetId="28678">
        <row r="9">
          <cell r="A9" t="str">
            <v>A</v>
          </cell>
        </row>
      </sheetData>
      <sheetData sheetId="28679">
        <row r="9">
          <cell r="A9" t="str">
            <v>A</v>
          </cell>
        </row>
      </sheetData>
      <sheetData sheetId="28680">
        <row r="9">
          <cell r="A9" t="str">
            <v>A</v>
          </cell>
        </row>
      </sheetData>
      <sheetData sheetId="28681">
        <row r="9">
          <cell r="A9" t="str">
            <v>A</v>
          </cell>
        </row>
      </sheetData>
      <sheetData sheetId="28682">
        <row r="9">
          <cell r="A9" t="str">
            <v>A</v>
          </cell>
        </row>
      </sheetData>
      <sheetData sheetId="28683">
        <row r="9">
          <cell r="A9" t="str">
            <v>A</v>
          </cell>
        </row>
      </sheetData>
      <sheetData sheetId="28684">
        <row r="9">
          <cell r="A9" t="str">
            <v>A</v>
          </cell>
        </row>
      </sheetData>
      <sheetData sheetId="28685">
        <row r="9">
          <cell r="A9" t="str">
            <v>A</v>
          </cell>
        </row>
      </sheetData>
      <sheetData sheetId="28686">
        <row r="9">
          <cell r="A9" t="str">
            <v>A</v>
          </cell>
        </row>
      </sheetData>
      <sheetData sheetId="28687">
        <row r="9">
          <cell r="A9" t="str">
            <v>A</v>
          </cell>
        </row>
      </sheetData>
      <sheetData sheetId="28688">
        <row r="9">
          <cell r="A9" t="str">
            <v>A</v>
          </cell>
        </row>
      </sheetData>
      <sheetData sheetId="28689">
        <row r="9">
          <cell r="A9" t="str">
            <v>A</v>
          </cell>
        </row>
      </sheetData>
      <sheetData sheetId="28690">
        <row r="9">
          <cell r="A9" t="str">
            <v>A</v>
          </cell>
        </row>
      </sheetData>
      <sheetData sheetId="28691">
        <row r="9">
          <cell r="A9" t="str">
            <v>A</v>
          </cell>
        </row>
      </sheetData>
      <sheetData sheetId="28692">
        <row r="9">
          <cell r="A9" t="str">
            <v>A</v>
          </cell>
        </row>
      </sheetData>
      <sheetData sheetId="28693">
        <row r="9">
          <cell r="A9" t="str">
            <v>A</v>
          </cell>
        </row>
      </sheetData>
      <sheetData sheetId="28694">
        <row r="9">
          <cell r="A9" t="str">
            <v>A</v>
          </cell>
        </row>
      </sheetData>
      <sheetData sheetId="28695">
        <row r="9">
          <cell r="A9" t="str">
            <v>A</v>
          </cell>
        </row>
      </sheetData>
      <sheetData sheetId="28696">
        <row r="9">
          <cell r="A9" t="str">
            <v>A</v>
          </cell>
        </row>
      </sheetData>
      <sheetData sheetId="28697">
        <row r="9">
          <cell r="A9" t="str">
            <v>A</v>
          </cell>
        </row>
      </sheetData>
      <sheetData sheetId="28698">
        <row r="9">
          <cell r="A9" t="str">
            <v>A</v>
          </cell>
        </row>
      </sheetData>
      <sheetData sheetId="28699">
        <row r="9">
          <cell r="A9" t="str">
            <v>A</v>
          </cell>
        </row>
      </sheetData>
      <sheetData sheetId="28700">
        <row r="9">
          <cell r="A9" t="str">
            <v>A</v>
          </cell>
        </row>
      </sheetData>
      <sheetData sheetId="28701">
        <row r="9">
          <cell r="A9" t="str">
            <v>A</v>
          </cell>
        </row>
      </sheetData>
      <sheetData sheetId="28702">
        <row r="9">
          <cell r="A9" t="str">
            <v>A</v>
          </cell>
        </row>
      </sheetData>
      <sheetData sheetId="28703">
        <row r="9">
          <cell r="A9" t="str">
            <v>A</v>
          </cell>
        </row>
      </sheetData>
      <sheetData sheetId="28704">
        <row r="9">
          <cell r="A9" t="str">
            <v>A</v>
          </cell>
        </row>
      </sheetData>
      <sheetData sheetId="28705">
        <row r="9">
          <cell r="A9" t="str">
            <v>A</v>
          </cell>
        </row>
      </sheetData>
      <sheetData sheetId="28706">
        <row r="9">
          <cell r="A9" t="str">
            <v>A</v>
          </cell>
        </row>
      </sheetData>
      <sheetData sheetId="28707">
        <row r="9">
          <cell r="A9" t="str">
            <v>A</v>
          </cell>
        </row>
      </sheetData>
      <sheetData sheetId="28708">
        <row r="9">
          <cell r="A9" t="str">
            <v>A</v>
          </cell>
        </row>
      </sheetData>
      <sheetData sheetId="28709">
        <row r="9">
          <cell r="A9" t="str">
            <v>A</v>
          </cell>
        </row>
      </sheetData>
      <sheetData sheetId="28710">
        <row r="9">
          <cell r="A9" t="str">
            <v>A</v>
          </cell>
        </row>
      </sheetData>
      <sheetData sheetId="28711">
        <row r="9">
          <cell r="A9" t="str">
            <v>A</v>
          </cell>
        </row>
      </sheetData>
      <sheetData sheetId="28712">
        <row r="9">
          <cell r="A9" t="str">
            <v>A</v>
          </cell>
        </row>
      </sheetData>
      <sheetData sheetId="28713">
        <row r="9">
          <cell r="A9" t="str">
            <v>A</v>
          </cell>
        </row>
      </sheetData>
      <sheetData sheetId="28714">
        <row r="9">
          <cell r="A9" t="str">
            <v>A</v>
          </cell>
        </row>
      </sheetData>
      <sheetData sheetId="28715">
        <row r="9">
          <cell r="A9" t="str">
            <v>A</v>
          </cell>
        </row>
      </sheetData>
      <sheetData sheetId="28716">
        <row r="9">
          <cell r="A9" t="str">
            <v>A</v>
          </cell>
        </row>
      </sheetData>
      <sheetData sheetId="28717">
        <row r="9">
          <cell r="A9" t="str">
            <v>A</v>
          </cell>
        </row>
      </sheetData>
      <sheetData sheetId="28718">
        <row r="9">
          <cell r="A9" t="str">
            <v>A</v>
          </cell>
        </row>
      </sheetData>
      <sheetData sheetId="28719">
        <row r="9">
          <cell r="A9" t="str">
            <v>A</v>
          </cell>
        </row>
      </sheetData>
      <sheetData sheetId="28720">
        <row r="9">
          <cell r="A9" t="str">
            <v>A</v>
          </cell>
        </row>
      </sheetData>
      <sheetData sheetId="28721">
        <row r="9">
          <cell r="A9" t="str">
            <v>A</v>
          </cell>
        </row>
      </sheetData>
      <sheetData sheetId="28722">
        <row r="9">
          <cell r="A9" t="str">
            <v>A</v>
          </cell>
        </row>
      </sheetData>
      <sheetData sheetId="28723">
        <row r="9">
          <cell r="A9" t="str">
            <v>A</v>
          </cell>
        </row>
      </sheetData>
      <sheetData sheetId="28724">
        <row r="9">
          <cell r="A9" t="str">
            <v>A</v>
          </cell>
        </row>
      </sheetData>
      <sheetData sheetId="28725">
        <row r="9">
          <cell r="A9" t="str">
            <v>A</v>
          </cell>
        </row>
      </sheetData>
      <sheetData sheetId="28726">
        <row r="9">
          <cell r="A9" t="str">
            <v>A</v>
          </cell>
        </row>
      </sheetData>
      <sheetData sheetId="28727">
        <row r="9">
          <cell r="A9" t="str">
            <v>A</v>
          </cell>
        </row>
      </sheetData>
      <sheetData sheetId="28728" refreshError="1"/>
      <sheetData sheetId="28729">
        <row r="9">
          <cell r="A9" t="str">
            <v>A</v>
          </cell>
        </row>
      </sheetData>
      <sheetData sheetId="28730">
        <row r="9">
          <cell r="A9" t="str">
            <v>A</v>
          </cell>
        </row>
      </sheetData>
      <sheetData sheetId="28731">
        <row r="9">
          <cell r="A9" t="str">
            <v>A</v>
          </cell>
        </row>
      </sheetData>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ow r="9">
          <cell r="A9" t="str">
            <v>A</v>
          </cell>
        </row>
      </sheetData>
      <sheetData sheetId="28773">
        <row r="9">
          <cell r="A9" t="str">
            <v>A</v>
          </cell>
        </row>
      </sheetData>
      <sheetData sheetId="28774">
        <row r="9">
          <cell r="A9" t="str">
            <v>A</v>
          </cell>
        </row>
      </sheetData>
      <sheetData sheetId="28775">
        <row r="9">
          <cell r="A9" t="str">
            <v>A</v>
          </cell>
        </row>
      </sheetData>
      <sheetData sheetId="28776">
        <row r="9">
          <cell r="A9" t="str">
            <v>A</v>
          </cell>
        </row>
      </sheetData>
      <sheetData sheetId="28777">
        <row r="9">
          <cell r="A9" t="str">
            <v>A</v>
          </cell>
        </row>
      </sheetData>
      <sheetData sheetId="28778">
        <row r="9">
          <cell r="A9" t="str">
            <v>A</v>
          </cell>
        </row>
      </sheetData>
      <sheetData sheetId="28779">
        <row r="9">
          <cell r="A9" t="str">
            <v>A</v>
          </cell>
        </row>
      </sheetData>
      <sheetData sheetId="28780">
        <row r="9">
          <cell r="A9" t="str">
            <v>A</v>
          </cell>
        </row>
      </sheetData>
      <sheetData sheetId="28781">
        <row r="9">
          <cell r="A9" t="str">
            <v>A</v>
          </cell>
        </row>
      </sheetData>
      <sheetData sheetId="28782">
        <row r="9">
          <cell r="A9" t="str">
            <v>A</v>
          </cell>
        </row>
      </sheetData>
      <sheetData sheetId="28783">
        <row r="9">
          <cell r="A9" t="str">
            <v>A</v>
          </cell>
        </row>
      </sheetData>
      <sheetData sheetId="28784">
        <row r="9">
          <cell r="A9" t="str">
            <v>A</v>
          </cell>
        </row>
      </sheetData>
      <sheetData sheetId="28785">
        <row r="9">
          <cell r="A9" t="str">
            <v>A</v>
          </cell>
        </row>
      </sheetData>
      <sheetData sheetId="28786">
        <row r="9">
          <cell r="A9" t="str">
            <v>A</v>
          </cell>
        </row>
      </sheetData>
      <sheetData sheetId="28787">
        <row r="9">
          <cell r="A9" t="str">
            <v>A</v>
          </cell>
        </row>
      </sheetData>
      <sheetData sheetId="28788">
        <row r="9">
          <cell r="A9" t="str">
            <v>A</v>
          </cell>
        </row>
      </sheetData>
      <sheetData sheetId="28789">
        <row r="9">
          <cell r="A9" t="str">
            <v>A</v>
          </cell>
        </row>
      </sheetData>
      <sheetData sheetId="28790">
        <row r="9">
          <cell r="A9" t="str">
            <v>A</v>
          </cell>
        </row>
      </sheetData>
      <sheetData sheetId="28791">
        <row r="9">
          <cell r="A9" t="str">
            <v>A</v>
          </cell>
        </row>
      </sheetData>
      <sheetData sheetId="28792">
        <row r="9">
          <cell r="A9" t="str">
            <v>A</v>
          </cell>
        </row>
      </sheetData>
      <sheetData sheetId="28793">
        <row r="9">
          <cell r="A9" t="str">
            <v>A</v>
          </cell>
        </row>
      </sheetData>
      <sheetData sheetId="28794">
        <row r="9">
          <cell r="A9" t="str">
            <v>A</v>
          </cell>
        </row>
      </sheetData>
      <sheetData sheetId="28795">
        <row r="9">
          <cell r="A9" t="str">
            <v>A</v>
          </cell>
        </row>
      </sheetData>
      <sheetData sheetId="28796">
        <row r="9">
          <cell r="A9" t="str">
            <v>A</v>
          </cell>
        </row>
      </sheetData>
      <sheetData sheetId="28797">
        <row r="9">
          <cell r="A9" t="str">
            <v>A</v>
          </cell>
        </row>
      </sheetData>
      <sheetData sheetId="28798">
        <row r="9">
          <cell r="A9" t="str">
            <v>A</v>
          </cell>
        </row>
      </sheetData>
      <sheetData sheetId="28799">
        <row r="9">
          <cell r="A9" t="str">
            <v>A</v>
          </cell>
        </row>
      </sheetData>
      <sheetData sheetId="28800">
        <row r="9">
          <cell r="A9" t="str">
            <v>A</v>
          </cell>
        </row>
      </sheetData>
      <sheetData sheetId="28801">
        <row r="9">
          <cell r="A9" t="str">
            <v>A</v>
          </cell>
        </row>
      </sheetData>
      <sheetData sheetId="28802">
        <row r="9">
          <cell r="A9" t="str">
            <v>A</v>
          </cell>
        </row>
      </sheetData>
      <sheetData sheetId="28803">
        <row r="9">
          <cell r="A9" t="str">
            <v>A</v>
          </cell>
        </row>
      </sheetData>
      <sheetData sheetId="28804">
        <row r="9">
          <cell r="A9" t="str">
            <v>A</v>
          </cell>
        </row>
      </sheetData>
      <sheetData sheetId="28805">
        <row r="9">
          <cell r="A9" t="str">
            <v>A</v>
          </cell>
        </row>
      </sheetData>
      <sheetData sheetId="28806">
        <row r="9">
          <cell r="A9" t="str">
            <v>A</v>
          </cell>
        </row>
      </sheetData>
      <sheetData sheetId="28807">
        <row r="9">
          <cell r="A9" t="str">
            <v>A</v>
          </cell>
        </row>
      </sheetData>
      <sheetData sheetId="28808">
        <row r="9">
          <cell r="A9" t="str">
            <v>A</v>
          </cell>
        </row>
      </sheetData>
      <sheetData sheetId="28809">
        <row r="9">
          <cell r="A9" t="str">
            <v>A</v>
          </cell>
        </row>
      </sheetData>
      <sheetData sheetId="28810">
        <row r="9">
          <cell r="A9" t="str">
            <v>A</v>
          </cell>
        </row>
      </sheetData>
      <sheetData sheetId="28811">
        <row r="9">
          <cell r="A9" t="str">
            <v>A</v>
          </cell>
        </row>
      </sheetData>
      <sheetData sheetId="28812">
        <row r="9">
          <cell r="A9" t="str">
            <v>A</v>
          </cell>
        </row>
      </sheetData>
      <sheetData sheetId="28813">
        <row r="9">
          <cell r="A9" t="str">
            <v>A</v>
          </cell>
        </row>
      </sheetData>
      <sheetData sheetId="28814">
        <row r="9">
          <cell r="A9" t="str">
            <v>A</v>
          </cell>
        </row>
      </sheetData>
      <sheetData sheetId="28815">
        <row r="9">
          <cell r="A9" t="str">
            <v>A</v>
          </cell>
        </row>
      </sheetData>
      <sheetData sheetId="28816">
        <row r="9">
          <cell r="A9" t="str">
            <v>A</v>
          </cell>
        </row>
      </sheetData>
      <sheetData sheetId="28817">
        <row r="9">
          <cell r="A9" t="str">
            <v>A</v>
          </cell>
        </row>
      </sheetData>
      <sheetData sheetId="28818">
        <row r="9">
          <cell r="A9" t="str">
            <v>A</v>
          </cell>
        </row>
      </sheetData>
      <sheetData sheetId="28819">
        <row r="9">
          <cell r="A9" t="str">
            <v>A</v>
          </cell>
        </row>
      </sheetData>
      <sheetData sheetId="28820">
        <row r="9">
          <cell r="A9" t="str">
            <v>A</v>
          </cell>
        </row>
      </sheetData>
      <sheetData sheetId="28821">
        <row r="9">
          <cell r="A9" t="str">
            <v>A</v>
          </cell>
        </row>
      </sheetData>
      <sheetData sheetId="28822">
        <row r="9">
          <cell r="A9" t="str">
            <v>A</v>
          </cell>
        </row>
      </sheetData>
      <sheetData sheetId="28823">
        <row r="9">
          <cell r="A9" t="str">
            <v>A</v>
          </cell>
        </row>
      </sheetData>
      <sheetData sheetId="28824">
        <row r="9">
          <cell r="A9" t="str">
            <v>A</v>
          </cell>
        </row>
      </sheetData>
      <sheetData sheetId="28825">
        <row r="9">
          <cell r="A9" t="str">
            <v>A</v>
          </cell>
        </row>
      </sheetData>
      <sheetData sheetId="28826">
        <row r="9">
          <cell r="A9" t="str">
            <v>A</v>
          </cell>
        </row>
      </sheetData>
      <sheetData sheetId="28827">
        <row r="9">
          <cell r="A9" t="str">
            <v>A</v>
          </cell>
        </row>
      </sheetData>
      <sheetData sheetId="28828">
        <row r="9">
          <cell r="A9" t="str">
            <v>A</v>
          </cell>
        </row>
      </sheetData>
      <sheetData sheetId="28829">
        <row r="9">
          <cell r="A9" t="str">
            <v>A</v>
          </cell>
        </row>
      </sheetData>
      <sheetData sheetId="28830">
        <row r="9">
          <cell r="A9" t="str">
            <v>A</v>
          </cell>
        </row>
      </sheetData>
      <sheetData sheetId="28831">
        <row r="9">
          <cell r="A9" t="str">
            <v>A</v>
          </cell>
        </row>
      </sheetData>
      <sheetData sheetId="28832">
        <row r="9">
          <cell r="A9" t="str">
            <v>A</v>
          </cell>
        </row>
      </sheetData>
      <sheetData sheetId="28833">
        <row r="9">
          <cell r="A9" t="str">
            <v>A</v>
          </cell>
        </row>
      </sheetData>
      <sheetData sheetId="28834">
        <row r="9">
          <cell r="A9" t="str">
            <v>A</v>
          </cell>
        </row>
      </sheetData>
      <sheetData sheetId="28835">
        <row r="9">
          <cell r="A9" t="str">
            <v>A</v>
          </cell>
        </row>
      </sheetData>
      <sheetData sheetId="28836">
        <row r="9">
          <cell r="A9" t="str">
            <v>A</v>
          </cell>
        </row>
      </sheetData>
      <sheetData sheetId="28837">
        <row r="9">
          <cell r="A9" t="str">
            <v>A</v>
          </cell>
        </row>
      </sheetData>
      <sheetData sheetId="28838">
        <row r="9">
          <cell r="A9" t="str">
            <v>A</v>
          </cell>
        </row>
      </sheetData>
      <sheetData sheetId="28839">
        <row r="9">
          <cell r="A9" t="str">
            <v>A</v>
          </cell>
        </row>
      </sheetData>
      <sheetData sheetId="28840">
        <row r="9">
          <cell r="A9" t="str">
            <v>A</v>
          </cell>
        </row>
      </sheetData>
      <sheetData sheetId="28841">
        <row r="9">
          <cell r="A9" t="str">
            <v>A</v>
          </cell>
        </row>
      </sheetData>
      <sheetData sheetId="28842">
        <row r="9">
          <cell r="A9" t="str">
            <v>A</v>
          </cell>
        </row>
      </sheetData>
      <sheetData sheetId="28843">
        <row r="9">
          <cell r="A9" t="str">
            <v>A</v>
          </cell>
        </row>
      </sheetData>
      <sheetData sheetId="28844">
        <row r="9">
          <cell r="A9" t="str">
            <v>A</v>
          </cell>
        </row>
      </sheetData>
      <sheetData sheetId="28845">
        <row r="9">
          <cell r="A9" t="str">
            <v>A</v>
          </cell>
        </row>
      </sheetData>
      <sheetData sheetId="28846">
        <row r="9">
          <cell r="A9" t="str">
            <v>A</v>
          </cell>
        </row>
      </sheetData>
      <sheetData sheetId="28847">
        <row r="9">
          <cell r="A9" t="str">
            <v>A</v>
          </cell>
        </row>
      </sheetData>
      <sheetData sheetId="28848">
        <row r="9">
          <cell r="A9" t="str">
            <v>A</v>
          </cell>
        </row>
      </sheetData>
      <sheetData sheetId="28849">
        <row r="9">
          <cell r="A9" t="str">
            <v>A</v>
          </cell>
        </row>
      </sheetData>
      <sheetData sheetId="28850">
        <row r="9">
          <cell r="A9" t="str">
            <v>A</v>
          </cell>
        </row>
      </sheetData>
      <sheetData sheetId="28851">
        <row r="9">
          <cell r="A9" t="str">
            <v>A</v>
          </cell>
        </row>
      </sheetData>
      <sheetData sheetId="28852">
        <row r="9">
          <cell r="A9" t="str">
            <v>A</v>
          </cell>
        </row>
      </sheetData>
      <sheetData sheetId="28853">
        <row r="9">
          <cell r="A9" t="str">
            <v>A</v>
          </cell>
        </row>
      </sheetData>
      <sheetData sheetId="28854">
        <row r="9">
          <cell r="A9" t="str">
            <v>A</v>
          </cell>
        </row>
      </sheetData>
      <sheetData sheetId="28855">
        <row r="9">
          <cell r="A9" t="str">
            <v>A</v>
          </cell>
        </row>
      </sheetData>
      <sheetData sheetId="28856">
        <row r="9">
          <cell r="A9" t="str">
            <v>A</v>
          </cell>
        </row>
      </sheetData>
      <sheetData sheetId="28857">
        <row r="9">
          <cell r="A9" t="str">
            <v>A</v>
          </cell>
        </row>
      </sheetData>
      <sheetData sheetId="28858">
        <row r="9">
          <cell r="A9" t="str">
            <v>A</v>
          </cell>
        </row>
      </sheetData>
      <sheetData sheetId="28859">
        <row r="9">
          <cell r="A9" t="str">
            <v>A</v>
          </cell>
        </row>
      </sheetData>
      <sheetData sheetId="28860">
        <row r="9">
          <cell r="A9" t="str">
            <v>A</v>
          </cell>
        </row>
      </sheetData>
      <sheetData sheetId="28861">
        <row r="9">
          <cell r="A9" t="str">
            <v>A</v>
          </cell>
        </row>
      </sheetData>
      <sheetData sheetId="28862">
        <row r="9">
          <cell r="A9" t="str">
            <v>A</v>
          </cell>
        </row>
      </sheetData>
      <sheetData sheetId="28863">
        <row r="9">
          <cell r="A9" t="str">
            <v>A</v>
          </cell>
        </row>
      </sheetData>
      <sheetData sheetId="28864">
        <row r="9">
          <cell r="A9" t="str">
            <v>A</v>
          </cell>
        </row>
      </sheetData>
      <sheetData sheetId="28865">
        <row r="9">
          <cell r="A9" t="str">
            <v>A</v>
          </cell>
        </row>
      </sheetData>
      <sheetData sheetId="28866">
        <row r="9">
          <cell r="A9" t="str">
            <v>A</v>
          </cell>
        </row>
      </sheetData>
      <sheetData sheetId="28867">
        <row r="9">
          <cell r="A9" t="str">
            <v>A</v>
          </cell>
        </row>
      </sheetData>
      <sheetData sheetId="28868">
        <row r="9">
          <cell r="A9" t="str">
            <v>A</v>
          </cell>
        </row>
      </sheetData>
      <sheetData sheetId="28869">
        <row r="9">
          <cell r="A9" t="str">
            <v>A</v>
          </cell>
        </row>
      </sheetData>
      <sheetData sheetId="28870">
        <row r="9">
          <cell r="A9" t="str">
            <v>A</v>
          </cell>
        </row>
      </sheetData>
      <sheetData sheetId="28871">
        <row r="9">
          <cell r="A9" t="str">
            <v>A</v>
          </cell>
        </row>
      </sheetData>
      <sheetData sheetId="28872">
        <row r="9">
          <cell r="A9" t="str">
            <v>A</v>
          </cell>
        </row>
      </sheetData>
      <sheetData sheetId="28873">
        <row r="9">
          <cell r="A9" t="str">
            <v>A</v>
          </cell>
        </row>
      </sheetData>
      <sheetData sheetId="28874">
        <row r="9">
          <cell r="A9" t="str">
            <v>A</v>
          </cell>
        </row>
      </sheetData>
      <sheetData sheetId="28875">
        <row r="9">
          <cell r="A9" t="str">
            <v>A</v>
          </cell>
        </row>
      </sheetData>
      <sheetData sheetId="28876">
        <row r="9">
          <cell r="A9" t="str">
            <v>A</v>
          </cell>
        </row>
      </sheetData>
      <sheetData sheetId="28877">
        <row r="9">
          <cell r="A9" t="str">
            <v>A</v>
          </cell>
        </row>
      </sheetData>
      <sheetData sheetId="28878">
        <row r="9">
          <cell r="A9" t="str">
            <v>A</v>
          </cell>
        </row>
      </sheetData>
      <sheetData sheetId="28879">
        <row r="9">
          <cell r="A9" t="str">
            <v>A</v>
          </cell>
        </row>
      </sheetData>
      <sheetData sheetId="28880">
        <row r="9">
          <cell r="A9" t="str">
            <v>A</v>
          </cell>
        </row>
      </sheetData>
      <sheetData sheetId="28881">
        <row r="9">
          <cell r="A9" t="str">
            <v>A</v>
          </cell>
        </row>
      </sheetData>
      <sheetData sheetId="28882">
        <row r="9">
          <cell r="A9" t="str">
            <v>A</v>
          </cell>
        </row>
      </sheetData>
      <sheetData sheetId="28883">
        <row r="9">
          <cell r="A9" t="str">
            <v>A</v>
          </cell>
        </row>
      </sheetData>
      <sheetData sheetId="28884">
        <row r="9">
          <cell r="A9" t="str">
            <v>A</v>
          </cell>
        </row>
      </sheetData>
      <sheetData sheetId="28885">
        <row r="9">
          <cell r="A9" t="str">
            <v>A</v>
          </cell>
        </row>
      </sheetData>
      <sheetData sheetId="28886">
        <row r="9">
          <cell r="A9" t="str">
            <v>A</v>
          </cell>
        </row>
      </sheetData>
      <sheetData sheetId="28887">
        <row r="9">
          <cell r="A9" t="str">
            <v>A</v>
          </cell>
        </row>
      </sheetData>
      <sheetData sheetId="28888">
        <row r="9">
          <cell r="A9" t="str">
            <v>A</v>
          </cell>
        </row>
      </sheetData>
      <sheetData sheetId="28889">
        <row r="9">
          <cell r="A9" t="str">
            <v>A</v>
          </cell>
        </row>
      </sheetData>
      <sheetData sheetId="28890">
        <row r="9">
          <cell r="A9" t="str">
            <v>A</v>
          </cell>
        </row>
      </sheetData>
      <sheetData sheetId="28891">
        <row r="9">
          <cell r="A9" t="str">
            <v>A</v>
          </cell>
        </row>
      </sheetData>
      <sheetData sheetId="28892">
        <row r="9">
          <cell r="A9" t="str">
            <v>A</v>
          </cell>
        </row>
      </sheetData>
      <sheetData sheetId="28893">
        <row r="9">
          <cell r="A9" t="str">
            <v>A</v>
          </cell>
        </row>
      </sheetData>
      <sheetData sheetId="28894">
        <row r="9">
          <cell r="A9" t="str">
            <v>A</v>
          </cell>
        </row>
      </sheetData>
      <sheetData sheetId="28895">
        <row r="9">
          <cell r="A9" t="str">
            <v>A</v>
          </cell>
        </row>
      </sheetData>
      <sheetData sheetId="28896">
        <row r="9">
          <cell r="A9" t="str">
            <v>A</v>
          </cell>
        </row>
      </sheetData>
      <sheetData sheetId="28897">
        <row r="9">
          <cell r="A9" t="str">
            <v>A</v>
          </cell>
        </row>
      </sheetData>
      <sheetData sheetId="28898">
        <row r="9">
          <cell r="A9" t="str">
            <v>A</v>
          </cell>
        </row>
      </sheetData>
      <sheetData sheetId="28899">
        <row r="9">
          <cell r="A9" t="str">
            <v>A</v>
          </cell>
        </row>
      </sheetData>
      <sheetData sheetId="28900">
        <row r="9">
          <cell r="A9" t="str">
            <v>A</v>
          </cell>
        </row>
      </sheetData>
      <sheetData sheetId="28901">
        <row r="9">
          <cell r="A9" t="str">
            <v>A</v>
          </cell>
        </row>
      </sheetData>
      <sheetData sheetId="28902">
        <row r="9">
          <cell r="A9" t="str">
            <v>A</v>
          </cell>
        </row>
      </sheetData>
      <sheetData sheetId="28903">
        <row r="9">
          <cell r="A9" t="str">
            <v>A</v>
          </cell>
        </row>
      </sheetData>
      <sheetData sheetId="28904">
        <row r="9">
          <cell r="A9" t="str">
            <v>A</v>
          </cell>
        </row>
      </sheetData>
      <sheetData sheetId="28905">
        <row r="9">
          <cell r="A9" t="str">
            <v>A</v>
          </cell>
        </row>
      </sheetData>
      <sheetData sheetId="28906">
        <row r="9">
          <cell r="A9" t="str">
            <v>A</v>
          </cell>
        </row>
      </sheetData>
      <sheetData sheetId="28907">
        <row r="9">
          <cell r="A9" t="str">
            <v>A</v>
          </cell>
        </row>
      </sheetData>
      <sheetData sheetId="28908">
        <row r="9">
          <cell r="A9" t="str">
            <v>A</v>
          </cell>
        </row>
      </sheetData>
      <sheetData sheetId="28909">
        <row r="9">
          <cell r="A9" t="str">
            <v>A</v>
          </cell>
        </row>
      </sheetData>
      <sheetData sheetId="28910">
        <row r="9">
          <cell r="A9" t="str">
            <v>A</v>
          </cell>
        </row>
      </sheetData>
      <sheetData sheetId="28911">
        <row r="9">
          <cell r="A9" t="str">
            <v>A</v>
          </cell>
        </row>
      </sheetData>
      <sheetData sheetId="28912">
        <row r="9">
          <cell r="A9" t="str">
            <v>A</v>
          </cell>
        </row>
      </sheetData>
      <sheetData sheetId="28913">
        <row r="9">
          <cell r="A9" t="str">
            <v>A</v>
          </cell>
        </row>
      </sheetData>
      <sheetData sheetId="28914">
        <row r="9">
          <cell r="A9" t="str">
            <v>A</v>
          </cell>
        </row>
      </sheetData>
      <sheetData sheetId="28915">
        <row r="9">
          <cell r="A9" t="str">
            <v>A</v>
          </cell>
        </row>
      </sheetData>
      <sheetData sheetId="28916">
        <row r="9">
          <cell r="A9" t="str">
            <v>A</v>
          </cell>
        </row>
      </sheetData>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ow r="9">
          <cell r="A9" t="str">
            <v>A</v>
          </cell>
        </row>
      </sheetData>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ow r="9">
          <cell r="A9" t="str">
            <v>A</v>
          </cell>
        </row>
      </sheetData>
      <sheetData sheetId="29029" refreshError="1"/>
      <sheetData sheetId="29030" refreshError="1"/>
      <sheetData sheetId="29031" refreshError="1"/>
      <sheetData sheetId="29032" refreshError="1"/>
      <sheetData sheetId="29033" refreshError="1"/>
      <sheetData sheetId="29034" refreshError="1"/>
      <sheetData sheetId="29035">
        <row r="9">
          <cell r="A9" t="str">
            <v>A</v>
          </cell>
        </row>
      </sheetData>
      <sheetData sheetId="29036" refreshError="1"/>
      <sheetData sheetId="29037">
        <row r="9">
          <cell r="A9" t="str">
            <v>A</v>
          </cell>
        </row>
      </sheetData>
      <sheetData sheetId="29038">
        <row r="9">
          <cell r="A9" t="str">
            <v>A</v>
          </cell>
        </row>
      </sheetData>
      <sheetData sheetId="29039"/>
      <sheetData sheetId="29040"/>
      <sheetData sheetId="29041"/>
      <sheetData sheetId="29042"/>
      <sheetData sheetId="29043"/>
      <sheetData sheetId="29044"/>
      <sheetData sheetId="29045">
        <row r="9">
          <cell r="A9" t="str">
            <v>A</v>
          </cell>
        </row>
      </sheetData>
      <sheetData sheetId="29046">
        <row r="9">
          <cell r="A9" t="str">
            <v>A</v>
          </cell>
        </row>
      </sheetData>
      <sheetData sheetId="29047" refreshError="1"/>
      <sheetData sheetId="29048">
        <row r="9">
          <cell r="A9" t="str">
            <v>A</v>
          </cell>
        </row>
      </sheetData>
      <sheetData sheetId="29049">
        <row r="9">
          <cell r="A9" t="str">
            <v>A</v>
          </cell>
        </row>
      </sheetData>
      <sheetData sheetId="29050">
        <row r="9">
          <cell r="A9" t="str">
            <v>A</v>
          </cell>
        </row>
      </sheetData>
      <sheetData sheetId="29051" refreshError="1"/>
      <sheetData sheetId="29052" refreshError="1"/>
      <sheetData sheetId="29053">
        <row r="9">
          <cell r="A9" t="str">
            <v>A</v>
          </cell>
        </row>
      </sheetData>
      <sheetData sheetId="29054">
        <row r="9">
          <cell r="A9" t="str">
            <v>A</v>
          </cell>
        </row>
      </sheetData>
      <sheetData sheetId="29055">
        <row r="9">
          <cell r="A9" t="str">
            <v>A</v>
          </cell>
        </row>
      </sheetData>
      <sheetData sheetId="29056">
        <row r="9">
          <cell r="A9" t="str">
            <v>A</v>
          </cell>
        </row>
      </sheetData>
      <sheetData sheetId="29057" refreshError="1"/>
      <sheetData sheetId="29058" refreshError="1"/>
      <sheetData sheetId="29059">
        <row r="9">
          <cell r="A9" t="str">
            <v>A</v>
          </cell>
        </row>
      </sheetData>
      <sheetData sheetId="29060" refreshError="1"/>
      <sheetData sheetId="29061">
        <row r="9">
          <cell r="A9" t="str">
            <v>A</v>
          </cell>
        </row>
      </sheetData>
      <sheetData sheetId="29062">
        <row r="9">
          <cell r="A9" t="str">
            <v>A</v>
          </cell>
        </row>
      </sheetData>
      <sheetData sheetId="29063">
        <row r="9">
          <cell r="A9" t="str">
            <v>A</v>
          </cell>
        </row>
      </sheetData>
      <sheetData sheetId="29064">
        <row r="9">
          <cell r="A9" t="str">
            <v>A</v>
          </cell>
        </row>
      </sheetData>
      <sheetData sheetId="29065">
        <row r="9">
          <cell r="A9" t="str">
            <v>A</v>
          </cell>
        </row>
      </sheetData>
      <sheetData sheetId="29066">
        <row r="9">
          <cell r="A9" t="str">
            <v>A</v>
          </cell>
        </row>
      </sheetData>
      <sheetData sheetId="29067">
        <row r="9">
          <cell r="A9" t="str">
            <v>A</v>
          </cell>
        </row>
      </sheetData>
      <sheetData sheetId="29068">
        <row r="9">
          <cell r="A9" t="str">
            <v>A</v>
          </cell>
        </row>
      </sheetData>
      <sheetData sheetId="29069">
        <row r="9">
          <cell r="A9" t="str">
            <v>A</v>
          </cell>
        </row>
      </sheetData>
      <sheetData sheetId="29070">
        <row r="9">
          <cell r="A9" t="str">
            <v>A</v>
          </cell>
        </row>
      </sheetData>
      <sheetData sheetId="29071">
        <row r="9">
          <cell r="A9" t="str">
            <v>A</v>
          </cell>
        </row>
      </sheetData>
      <sheetData sheetId="29072">
        <row r="9">
          <cell r="A9" t="str">
            <v>A</v>
          </cell>
        </row>
      </sheetData>
      <sheetData sheetId="29073">
        <row r="9">
          <cell r="A9" t="str">
            <v>A</v>
          </cell>
        </row>
      </sheetData>
      <sheetData sheetId="29074">
        <row r="9">
          <cell r="A9" t="str">
            <v>A</v>
          </cell>
        </row>
      </sheetData>
      <sheetData sheetId="29075">
        <row r="9">
          <cell r="A9" t="str">
            <v>A</v>
          </cell>
        </row>
      </sheetData>
      <sheetData sheetId="29076">
        <row r="9">
          <cell r="A9" t="str">
            <v>A</v>
          </cell>
        </row>
      </sheetData>
      <sheetData sheetId="29077">
        <row r="9">
          <cell r="A9" t="str">
            <v>A</v>
          </cell>
        </row>
      </sheetData>
      <sheetData sheetId="29078">
        <row r="9">
          <cell r="A9" t="str">
            <v>A</v>
          </cell>
        </row>
      </sheetData>
      <sheetData sheetId="29079">
        <row r="9">
          <cell r="A9" t="str">
            <v>A</v>
          </cell>
        </row>
      </sheetData>
      <sheetData sheetId="29080" refreshError="1"/>
      <sheetData sheetId="29081">
        <row r="9">
          <cell r="A9" t="str">
            <v>A</v>
          </cell>
        </row>
      </sheetData>
      <sheetData sheetId="29082">
        <row r="9">
          <cell r="A9" t="str">
            <v>A</v>
          </cell>
        </row>
      </sheetData>
      <sheetData sheetId="29083">
        <row r="9">
          <cell r="A9" t="str">
            <v>A</v>
          </cell>
        </row>
      </sheetData>
      <sheetData sheetId="29084">
        <row r="9">
          <cell r="A9" t="str">
            <v>A</v>
          </cell>
        </row>
      </sheetData>
      <sheetData sheetId="29085">
        <row r="9">
          <cell r="A9" t="str">
            <v>A</v>
          </cell>
        </row>
      </sheetData>
      <sheetData sheetId="29086" refreshError="1"/>
      <sheetData sheetId="29087" refreshError="1"/>
      <sheetData sheetId="29088">
        <row r="9">
          <cell r="A9" t="str">
            <v>A</v>
          </cell>
        </row>
      </sheetData>
      <sheetData sheetId="29089">
        <row r="9">
          <cell r="A9" t="str">
            <v>A</v>
          </cell>
        </row>
      </sheetData>
      <sheetData sheetId="29090">
        <row r="9">
          <cell r="A9" t="str">
            <v>A</v>
          </cell>
        </row>
      </sheetData>
      <sheetData sheetId="29091" refreshError="1"/>
      <sheetData sheetId="29092" refreshError="1"/>
      <sheetData sheetId="29093" refreshError="1"/>
      <sheetData sheetId="29094">
        <row r="9">
          <cell r="A9" t="str">
            <v>A</v>
          </cell>
        </row>
      </sheetData>
      <sheetData sheetId="29095">
        <row r="9">
          <cell r="A9" t="str">
            <v>A</v>
          </cell>
        </row>
      </sheetData>
      <sheetData sheetId="29096">
        <row r="9">
          <cell r="A9" t="str">
            <v>A</v>
          </cell>
        </row>
      </sheetData>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ow r="9">
          <cell r="A9" t="str">
            <v>A</v>
          </cell>
        </row>
      </sheetData>
      <sheetData sheetId="29169" refreshError="1"/>
      <sheetData sheetId="29170" refreshError="1"/>
      <sheetData sheetId="29171" refreshError="1"/>
      <sheetData sheetId="29172">
        <row r="9">
          <cell r="A9" t="str">
            <v>A</v>
          </cell>
        </row>
      </sheetData>
      <sheetData sheetId="29173">
        <row r="9">
          <cell r="A9" t="str">
            <v>A</v>
          </cell>
        </row>
      </sheetData>
      <sheetData sheetId="29174">
        <row r="9">
          <cell r="A9" t="str">
            <v>A</v>
          </cell>
        </row>
      </sheetData>
      <sheetData sheetId="29175">
        <row r="9">
          <cell r="A9" t="str">
            <v>A</v>
          </cell>
        </row>
      </sheetData>
      <sheetData sheetId="29176">
        <row r="9">
          <cell r="A9" t="str">
            <v>A</v>
          </cell>
        </row>
      </sheetData>
      <sheetData sheetId="29177">
        <row r="9">
          <cell r="A9" t="str">
            <v>A</v>
          </cell>
        </row>
      </sheetData>
      <sheetData sheetId="29178">
        <row r="9">
          <cell r="A9" t="str">
            <v>A</v>
          </cell>
        </row>
      </sheetData>
      <sheetData sheetId="29179">
        <row r="9">
          <cell r="A9" t="str">
            <v>A</v>
          </cell>
        </row>
      </sheetData>
      <sheetData sheetId="29180">
        <row r="9">
          <cell r="A9" t="str">
            <v>A</v>
          </cell>
        </row>
      </sheetData>
      <sheetData sheetId="29181">
        <row r="9">
          <cell r="A9" t="str">
            <v>A</v>
          </cell>
        </row>
      </sheetData>
      <sheetData sheetId="29182">
        <row r="9">
          <cell r="A9" t="str">
            <v>A</v>
          </cell>
        </row>
      </sheetData>
      <sheetData sheetId="29183">
        <row r="9">
          <cell r="A9" t="str">
            <v>A</v>
          </cell>
        </row>
      </sheetData>
      <sheetData sheetId="29184">
        <row r="9">
          <cell r="A9" t="str">
            <v>A</v>
          </cell>
        </row>
      </sheetData>
      <sheetData sheetId="29185">
        <row r="9">
          <cell r="A9" t="str">
            <v>A</v>
          </cell>
        </row>
      </sheetData>
      <sheetData sheetId="29186">
        <row r="9">
          <cell r="A9" t="str">
            <v>A</v>
          </cell>
        </row>
      </sheetData>
      <sheetData sheetId="29187">
        <row r="9">
          <cell r="A9" t="str">
            <v>A</v>
          </cell>
        </row>
      </sheetData>
      <sheetData sheetId="29188">
        <row r="9">
          <cell r="A9" t="str">
            <v>A</v>
          </cell>
        </row>
      </sheetData>
      <sheetData sheetId="29189">
        <row r="9">
          <cell r="A9" t="str">
            <v>A</v>
          </cell>
        </row>
      </sheetData>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ow r="9">
          <cell r="A9" t="str">
            <v>A</v>
          </cell>
        </row>
      </sheetData>
      <sheetData sheetId="29247">
        <row r="9">
          <cell r="A9" t="str">
            <v>A</v>
          </cell>
        </row>
      </sheetData>
      <sheetData sheetId="29248">
        <row r="9">
          <cell r="A9" t="str">
            <v>A</v>
          </cell>
        </row>
      </sheetData>
      <sheetData sheetId="29249">
        <row r="9">
          <cell r="A9" t="str">
            <v>A</v>
          </cell>
        </row>
      </sheetData>
      <sheetData sheetId="29250">
        <row r="9">
          <cell r="A9" t="str">
            <v>A</v>
          </cell>
        </row>
      </sheetData>
      <sheetData sheetId="29251">
        <row r="9">
          <cell r="A9" t="str">
            <v>A</v>
          </cell>
        </row>
      </sheetData>
      <sheetData sheetId="29252">
        <row r="9">
          <cell r="A9" t="str">
            <v>A</v>
          </cell>
        </row>
      </sheetData>
      <sheetData sheetId="29253">
        <row r="9">
          <cell r="A9" t="str">
            <v>A</v>
          </cell>
        </row>
      </sheetData>
      <sheetData sheetId="29254">
        <row r="9">
          <cell r="A9" t="str">
            <v>A</v>
          </cell>
        </row>
      </sheetData>
      <sheetData sheetId="29255">
        <row r="9">
          <cell r="A9" t="str">
            <v>A</v>
          </cell>
        </row>
      </sheetData>
      <sheetData sheetId="29256">
        <row r="9">
          <cell r="A9" t="str">
            <v>A</v>
          </cell>
        </row>
      </sheetData>
      <sheetData sheetId="29257">
        <row r="9">
          <cell r="A9" t="str">
            <v>A</v>
          </cell>
        </row>
      </sheetData>
      <sheetData sheetId="29258">
        <row r="9">
          <cell r="A9" t="str">
            <v>A</v>
          </cell>
        </row>
      </sheetData>
      <sheetData sheetId="29259">
        <row r="9">
          <cell r="A9" t="str">
            <v>A</v>
          </cell>
        </row>
      </sheetData>
      <sheetData sheetId="29260">
        <row r="9">
          <cell r="A9" t="str">
            <v>A</v>
          </cell>
        </row>
      </sheetData>
      <sheetData sheetId="29261">
        <row r="9">
          <cell r="A9" t="str">
            <v>A</v>
          </cell>
        </row>
      </sheetData>
      <sheetData sheetId="29262">
        <row r="9">
          <cell r="A9" t="str">
            <v>A</v>
          </cell>
        </row>
      </sheetData>
      <sheetData sheetId="29263">
        <row r="9">
          <cell r="A9" t="str">
            <v>A</v>
          </cell>
        </row>
      </sheetData>
      <sheetData sheetId="29264">
        <row r="9">
          <cell r="A9" t="str">
            <v>A</v>
          </cell>
        </row>
      </sheetData>
      <sheetData sheetId="29265">
        <row r="9">
          <cell r="A9" t="str">
            <v>A</v>
          </cell>
        </row>
      </sheetData>
      <sheetData sheetId="29266">
        <row r="9">
          <cell r="A9" t="str">
            <v>A</v>
          </cell>
        </row>
      </sheetData>
      <sheetData sheetId="29267">
        <row r="9">
          <cell r="A9" t="str">
            <v>A</v>
          </cell>
        </row>
      </sheetData>
      <sheetData sheetId="29268">
        <row r="9">
          <cell r="A9" t="str">
            <v>A</v>
          </cell>
        </row>
      </sheetData>
      <sheetData sheetId="29269">
        <row r="9">
          <cell r="A9" t="str">
            <v>A</v>
          </cell>
        </row>
      </sheetData>
      <sheetData sheetId="29270">
        <row r="9">
          <cell r="A9" t="str">
            <v>A</v>
          </cell>
        </row>
      </sheetData>
      <sheetData sheetId="29271">
        <row r="9">
          <cell r="A9" t="str">
            <v>A</v>
          </cell>
        </row>
      </sheetData>
      <sheetData sheetId="29272">
        <row r="9">
          <cell r="A9" t="str">
            <v>A</v>
          </cell>
        </row>
      </sheetData>
      <sheetData sheetId="29273">
        <row r="9">
          <cell r="A9" t="str">
            <v>A</v>
          </cell>
        </row>
      </sheetData>
      <sheetData sheetId="29274">
        <row r="9">
          <cell r="A9" t="str">
            <v>A</v>
          </cell>
        </row>
      </sheetData>
      <sheetData sheetId="29275">
        <row r="9">
          <cell r="A9" t="str">
            <v>A</v>
          </cell>
        </row>
      </sheetData>
      <sheetData sheetId="29276">
        <row r="9">
          <cell r="A9" t="str">
            <v>A</v>
          </cell>
        </row>
      </sheetData>
      <sheetData sheetId="29277">
        <row r="9">
          <cell r="A9" t="str">
            <v>A</v>
          </cell>
        </row>
      </sheetData>
      <sheetData sheetId="29278">
        <row r="9">
          <cell r="A9" t="str">
            <v>A</v>
          </cell>
        </row>
      </sheetData>
      <sheetData sheetId="29279">
        <row r="9">
          <cell r="A9" t="str">
            <v>A</v>
          </cell>
        </row>
      </sheetData>
      <sheetData sheetId="29280">
        <row r="9">
          <cell r="A9" t="str">
            <v>A</v>
          </cell>
        </row>
      </sheetData>
      <sheetData sheetId="29281">
        <row r="9">
          <cell r="A9" t="str">
            <v>A</v>
          </cell>
        </row>
      </sheetData>
      <sheetData sheetId="29282">
        <row r="9">
          <cell r="A9" t="str">
            <v>A</v>
          </cell>
        </row>
      </sheetData>
      <sheetData sheetId="29283">
        <row r="9">
          <cell r="A9" t="str">
            <v>A</v>
          </cell>
        </row>
      </sheetData>
      <sheetData sheetId="29284">
        <row r="9">
          <cell r="A9" t="str">
            <v>A</v>
          </cell>
        </row>
      </sheetData>
      <sheetData sheetId="29285">
        <row r="9">
          <cell r="A9" t="str">
            <v>A</v>
          </cell>
        </row>
      </sheetData>
      <sheetData sheetId="29286">
        <row r="9">
          <cell r="A9" t="str">
            <v>A</v>
          </cell>
        </row>
      </sheetData>
      <sheetData sheetId="29287">
        <row r="9">
          <cell r="A9" t="str">
            <v>A</v>
          </cell>
        </row>
      </sheetData>
      <sheetData sheetId="29288">
        <row r="9">
          <cell r="A9" t="str">
            <v>A</v>
          </cell>
        </row>
      </sheetData>
      <sheetData sheetId="29289">
        <row r="9">
          <cell r="A9" t="str">
            <v>A</v>
          </cell>
        </row>
      </sheetData>
      <sheetData sheetId="29290">
        <row r="9">
          <cell r="A9" t="str">
            <v>A</v>
          </cell>
        </row>
      </sheetData>
      <sheetData sheetId="29291">
        <row r="9">
          <cell r="A9" t="str">
            <v>A</v>
          </cell>
        </row>
      </sheetData>
      <sheetData sheetId="29292">
        <row r="9">
          <cell r="A9" t="str">
            <v>A</v>
          </cell>
        </row>
      </sheetData>
      <sheetData sheetId="29293">
        <row r="9">
          <cell r="A9" t="str">
            <v>A</v>
          </cell>
        </row>
      </sheetData>
      <sheetData sheetId="29294">
        <row r="9">
          <cell r="A9" t="str">
            <v>A</v>
          </cell>
        </row>
      </sheetData>
      <sheetData sheetId="29295">
        <row r="9">
          <cell r="A9" t="str">
            <v>A</v>
          </cell>
        </row>
      </sheetData>
      <sheetData sheetId="29296">
        <row r="9">
          <cell r="A9" t="str">
            <v>A</v>
          </cell>
        </row>
      </sheetData>
      <sheetData sheetId="29297">
        <row r="9">
          <cell r="A9" t="str">
            <v>A</v>
          </cell>
        </row>
      </sheetData>
      <sheetData sheetId="29298">
        <row r="9">
          <cell r="A9" t="str">
            <v>A</v>
          </cell>
        </row>
      </sheetData>
      <sheetData sheetId="29299">
        <row r="9">
          <cell r="A9" t="str">
            <v>A</v>
          </cell>
        </row>
      </sheetData>
      <sheetData sheetId="29300">
        <row r="9">
          <cell r="A9" t="str">
            <v>A</v>
          </cell>
        </row>
      </sheetData>
      <sheetData sheetId="29301">
        <row r="9">
          <cell r="A9" t="str">
            <v>A</v>
          </cell>
        </row>
      </sheetData>
      <sheetData sheetId="29302">
        <row r="9">
          <cell r="A9" t="str">
            <v>A</v>
          </cell>
        </row>
      </sheetData>
      <sheetData sheetId="29303">
        <row r="9">
          <cell r="A9" t="str">
            <v>A</v>
          </cell>
        </row>
      </sheetData>
      <sheetData sheetId="29304">
        <row r="9">
          <cell r="A9" t="str">
            <v>A</v>
          </cell>
        </row>
      </sheetData>
      <sheetData sheetId="29305">
        <row r="9">
          <cell r="A9" t="str">
            <v>A</v>
          </cell>
        </row>
      </sheetData>
      <sheetData sheetId="29306">
        <row r="9">
          <cell r="A9" t="str">
            <v>A</v>
          </cell>
        </row>
      </sheetData>
      <sheetData sheetId="29307">
        <row r="9">
          <cell r="A9" t="str">
            <v>A</v>
          </cell>
        </row>
      </sheetData>
      <sheetData sheetId="29308">
        <row r="9">
          <cell r="A9" t="str">
            <v>A</v>
          </cell>
        </row>
      </sheetData>
      <sheetData sheetId="29309">
        <row r="9">
          <cell r="A9" t="str">
            <v>A</v>
          </cell>
        </row>
      </sheetData>
      <sheetData sheetId="29310">
        <row r="9">
          <cell r="A9" t="str">
            <v>A</v>
          </cell>
        </row>
      </sheetData>
      <sheetData sheetId="29311">
        <row r="9">
          <cell r="A9" t="str">
            <v>A</v>
          </cell>
        </row>
      </sheetData>
      <sheetData sheetId="29312">
        <row r="9">
          <cell r="A9" t="str">
            <v>A</v>
          </cell>
        </row>
      </sheetData>
      <sheetData sheetId="29313">
        <row r="9">
          <cell r="A9" t="str">
            <v>A</v>
          </cell>
        </row>
      </sheetData>
      <sheetData sheetId="29314">
        <row r="9">
          <cell r="A9" t="str">
            <v>A</v>
          </cell>
        </row>
      </sheetData>
      <sheetData sheetId="29315">
        <row r="9">
          <cell r="A9" t="str">
            <v>A</v>
          </cell>
        </row>
      </sheetData>
      <sheetData sheetId="29316">
        <row r="9">
          <cell r="A9" t="str">
            <v>A</v>
          </cell>
        </row>
      </sheetData>
      <sheetData sheetId="29317">
        <row r="9">
          <cell r="A9" t="str">
            <v>A</v>
          </cell>
        </row>
      </sheetData>
      <sheetData sheetId="29318">
        <row r="9">
          <cell r="A9" t="str">
            <v>A</v>
          </cell>
        </row>
      </sheetData>
      <sheetData sheetId="29319">
        <row r="9">
          <cell r="A9" t="str">
            <v>A</v>
          </cell>
        </row>
      </sheetData>
      <sheetData sheetId="29320">
        <row r="9">
          <cell r="A9" t="str">
            <v>A</v>
          </cell>
        </row>
      </sheetData>
      <sheetData sheetId="29321">
        <row r="9">
          <cell r="A9" t="str">
            <v>A</v>
          </cell>
        </row>
      </sheetData>
      <sheetData sheetId="29322">
        <row r="9">
          <cell r="A9" t="str">
            <v>A</v>
          </cell>
        </row>
      </sheetData>
      <sheetData sheetId="29323">
        <row r="9">
          <cell r="A9" t="str">
            <v>A</v>
          </cell>
        </row>
      </sheetData>
      <sheetData sheetId="29324">
        <row r="9">
          <cell r="A9" t="str">
            <v>A</v>
          </cell>
        </row>
      </sheetData>
      <sheetData sheetId="29325" refreshError="1"/>
      <sheetData sheetId="29326" refreshError="1"/>
      <sheetData sheetId="29327">
        <row r="9">
          <cell r="A9" t="str">
            <v>A</v>
          </cell>
        </row>
      </sheetData>
      <sheetData sheetId="29328" refreshError="1"/>
      <sheetData sheetId="29329" refreshError="1"/>
      <sheetData sheetId="29330">
        <row r="9">
          <cell r="A9" t="str">
            <v>A</v>
          </cell>
        </row>
      </sheetData>
      <sheetData sheetId="29331">
        <row r="9">
          <cell r="A9" t="str">
            <v>A</v>
          </cell>
        </row>
      </sheetData>
      <sheetData sheetId="29332">
        <row r="9">
          <cell r="A9" t="str">
            <v>A</v>
          </cell>
        </row>
      </sheetData>
      <sheetData sheetId="29333">
        <row r="9">
          <cell r="A9" t="str">
            <v>A</v>
          </cell>
        </row>
      </sheetData>
      <sheetData sheetId="29334">
        <row r="9">
          <cell r="A9" t="str">
            <v>A</v>
          </cell>
        </row>
      </sheetData>
      <sheetData sheetId="29335">
        <row r="9">
          <cell r="A9" t="str">
            <v>A</v>
          </cell>
        </row>
      </sheetData>
      <sheetData sheetId="29336">
        <row r="9">
          <cell r="A9" t="str">
            <v>A</v>
          </cell>
        </row>
      </sheetData>
      <sheetData sheetId="29337">
        <row r="9">
          <cell r="A9" t="str">
            <v>A</v>
          </cell>
        </row>
      </sheetData>
      <sheetData sheetId="29338">
        <row r="9">
          <cell r="A9" t="str">
            <v>A</v>
          </cell>
        </row>
      </sheetData>
      <sheetData sheetId="29339">
        <row r="9">
          <cell r="A9" t="str">
            <v>A</v>
          </cell>
        </row>
      </sheetData>
      <sheetData sheetId="29340">
        <row r="9">
          <cell r="A9" t="str">
            <v>A</v>
          </cell>
        </row>
      </sheetData>
      <sheetData sheetId="29341">
        <row r="9">
          <cell r="A9" t="str">
            <v>A</v>
          </cell>
        </row>
      </sheetData>
      <sheetData sheetId="29342">
        <row r="9">
          <cell r="A9" t="str">
            <v>A</v>
          </cell>
        </row>
      </sheetData>
      <sheetData sheetId="29343">
        <row r="9">
          <cell r="A9" t="str">
            <v>A</v>
          </cell>
        </row>
      </sheetData>
      <sheetData sheetId="29344">
        <row r="9">
          <cell r="A9" t="str">
            <v>A</v>
          </cell>
        </row>
      </sheetData>
      <sheetData sheetId="29345">
        <row r="9">
          <cell r="A9" t="str">
            <v>A</v>
          </cell>
        </row>
      </sheetData>
      <sheetData sheetId="29346">
        <row r="9">
          <cell r="A9" t="str">
            <v>A</v>
          </cell>
        </row>
      </sheetData>
      <sheetData sheetId="29347" refreshError="1"/>
      <sheetData sheetId="29348" refreshError="1"/>
      <sheetData sheetId="29349">
        <row r="9">
          <cell r="A9" t="str">
            <v>A</v>
          </cell>
        </row>
      </sheetData>
      <sheetData sheetId="29350">
        <row r="9">
          <cell r="A9" t="str">
            <v>A</v>
          </cell>
        </row>
      </sheetData>
      <sheetData sheetId="29351">
        <row r="9">
          <cell r="A9" t="str">
            <v>A</v>
          </cell>
        </row>
      </sheetData>
      <sheetData sheetId="29352">
        <row r="9">
          <cell r="A9" t="str">
            <v>A</v>
          </cell>
        </row>
      </sheetData>
      <sheetData sheetId="29353">
        <row r="9">
          <cell r="A9" t="str">
            <v>A</v>
          </cell>
        </row>
      </sheetData>
      <sheetData sheetId="29354">
        <row r="9">
          <cell r="A9" t="str">
            <v>A</v>
          </cell>
        </row>
      </sheetData>
      <sheetData sheetId="29355">
        <row r="9">
          <cell r="A9" t="str">
            <v>A</v>
          </cell>
        </row>
      </sheetData>
      <sheetData sheetId="29356">
        <row r="9">
          <cell r="A9" t="str">
            <v>A</v>
          </cell>
        </row>
      </sheetData>
      <sheetData sheetId="29357">
        <row r="9">
          <cell r="A9" t="str">
            <v>A</v>
          </cell>
        </row>
      </sheetData>
      <sheetData sheetId="29358">
        <row r="9">
          <cell r="A9" t="str">
            <v>A</v>
          </cell>
        </row>
      </sheetData>
      <sheetData sheetId="29359">
        <row r="9">
          <cell r="A9" t="str">
            <v>A</v>
          </cell>
        </row>
      </sheetData>
      <sheetData sheetId="29360">
        <row r="9">
          <cell r="A9" t="str">
            <v>A</v>
          </cell>
        </row>
      </sheetData>
      <sheetData sheetId="29361">
        <row r="9">
          <cell r="A9" t="str">
            <v>A</v>
          </cell>
        </row>
      </sheetData>
      <sheetData sheetId="29362">
        <row r="9">
          <cell r="A9" t="str">
            <v>A</v>
          </cell>
        </row>
      </sheetData>
      <sheetData sheetId="29363">
        <row r="9">
          <cell r="A9" t="str">
            <v>A</v>
          </cell>
        </row>
      </sheetData>
      <sheetData sheetId="29364">
        <row r="9">
          <cell r="A9" t="str">
            <v>A</v>
          </cell>
        </row>
      </sheetData>
      <sheetData sheetId="29365">
        <row r="9">
          <cell r="A9" t="str">
            <v>A</v>
          </cell>
        </row>
      </sheetData>
      <sheetData sheetId="29366">
        <row r="9">
          <cell r="A9" t="str">
            <v>A</v>
          </cell>
        </row>
      </sheetData>
      <sheetData sheetId="29367">
        <row r="9">
          <cell r="A9" t="str">
            <v>A</v>
          </cell>
        </row>
      </sheetData>
      <sheetData sheetId="29368">
        <row r="9">
          <cell r="A9" t="str">
            <v>A</v>
          </cell>
        </row>
      </sheetData>
      <sheetData sheetId="29369">
        <row r="9">
          <cell r="A9" t="str">
            <v>A</v>
          </cell>
        </row>
      </sheetData>
      <sheetData sheetId="29370">
        <row r="9">
          <cell r="A9" t="str">
            <v>A</v>
          </cell>
        </row>
      </sheetData>
      <sheetData sheetId="29371">
        <row r="9">
          <cell r="A9" t="str">
            <v>A</v>
          </cell>
        </row>
      </sheetData>
      <sheetData sheetId="29372">
        <row r="9">
          <cell r="A9" t="str">
            <v>A</v>
          </cell>
        </row>
      </sheetData>
      <sheetData sheetId="29373">
        <row r="9">
          <cell r="A9" t="str">
            <v>A</v>
          </cell>
        </row>
      </sheetData>
      <sheetData sheetId="29374">
        <row r="9">
          <cell r="A9" t="str">
            <v>A</v>
          </cell>
        </row>
      </sheetData>
      <sheetData sheetId="29375">
        <row r="9">
          <cell r="A9" t="str">
            <v>A</v>
          </cell>
        </row>
      </sheetData>
      <sheetData sheetId="29376">
        <row r="9">
          <cell r="A9" t="str">
            <v>A</v>
          </cell>
        </row>
      </sheetData>
      <sheetData sheetId="29377">
        <row r="9">
          <cell r="A9" t="str">
            <v>A</v>
          </cell>
        </row>
      </sheetData>
      <sheetData sheetId="29378">
        <row r="9">
          <cell r="A9" t="str">
            <v>A</v>
          </cell>
        </row>
      </sheetData>
      <sheetData sheetId="29379">
        <row r="9">
          <cell r="A9" t="str">
            <v>A</v>
          </cell>
        </row>
      </sheetData>
      <sheetData sheetId="29380">
        <row r="9">
          <cell r="A9" t="str">
            <v>A</v>
          </cell>
        </row>
      </sheetData>
      <sheetData sheetId="29381">
        <row r="9">
          <cell r="A9" t="str">
            <v>A</v>
          </cell>
        </row>
      </sheetData>
      <sheetData sheetId="29382">
        <row r="9">
          <cell r="A9" t="str">
            <v>A</v>
          </cell>
        </row>
      </sheetData>
      <sheetData sheetId="29383">
        <row r="9">
          <cell r="A9" t="str">
            <v>A</v>
          </cell>
        </row>
      </sheetData>
      <sheetData sheetId="29384">
        <row r="9">
          <cell r="A9" t="str">
            <v>A</v>
          </cell>
        </row>
      </sheetData>
      <sheetData sheetId="29385">
        <row r="9">
          <cell r="A9" t="str">
            <v>A</v>
          </cell>
        </row>
      </sheetData>
      <sheetData sheetId="29386">
        <row r="9">
          <cell r="A9" t="str">
            <v>A</v>
          </cell>
        </row>
      </sheetData>
      <sheetData sheetId="29387">
        <row r="9">
          <cell r="A9" t="str">
            <v>A</v>
          </cell>
        </row>
      </sheetData>
      <sheetData sheetId="29388">
        <row r="9">
          <cell r="A9" t="str">
            <v>A</v>
          </cell>
        </row>
      </sheetData>
      <sheetData sheetId="29389">
        <row r="9">
          <cell r="A9" t="str">
            <v>A</v>
          </cell>
        </row>
      </sheetData>
      <sheetData sheetId="29390">
        <row r="9">
          <cell r="A9" t="str">
            <v>A</v>
          </cell>
        </row>
      </sheetData>
      <sheetData sheetId="29391">
        <row r="9">
          <cell r="A9" t="str">
            <v>A</v>
          </cell>
        </row>
      </sheetData>
      <sheetData sheetId="29392">
        <row r="9">
          <cell r="A9" t="str">
            <v>A</v>
          </cell>
        </row>
      </sheetData>
      <sheetData sheetId="29393">
        <row r="9">
          <cell r="A9" t="str">
            <v>A</v>
          </cell>
        </row>
      </sheetData>
      <sheetData sheetId="29394">
        <row r="9">
          <cell r="A9" t="str">
            <v>A</v>
          </cell>
        </row>
      </sheetData>
      <sheetData sheetId="29395">
        <row r="9">
          <cell r="A9" t="str">
            <v>A</v>
          </cell>
        </row>
      </sheetData>
      <sheetData sheetId="29396">
        <row r="9">
          <cell r="A9" t="str">
            <v>A</v>
          </cell>
        </row>
      </sheetData>
      <sheetData sheetId="29397">
        <row r="9">
          <cell r="A9" t="str">
            <v>A</v>
          </cell>
        </row>
      </sheetData>
      <sheetData sheetId="29398">
        <row r="9">
          <cell r="A9" t="str">
            <v>A</v>
          </cell>
        </row>
      </sheetData>
      <sheetData sheetId="29399">
        <row r="9">
          <cell r="A9" t="str">
            <v>A</v>
          </cell>
        </row>
      </sheetData>
      <sheetData sheetId="29400">
        <row r="9">
          <cell r="A9" t="str">
            <v>A</v>
          </cell>
        </row>
      </sheetData>
      <sheetData sheetId="29401">
        <row r="9">
          <cell r="A9" t="str">
            <v>A</v>
          </cell>
        </row>
      </sheetData>
      <sheetData sheetId="29402">
        <row r="9">
          <cell r="A9" t="str">
            <v>A</v>
          </cell>
        </row>
      </sheetData>
      <sheetData sheetId="29403">
        <row r="9">
          <cell r="A9" t="str">
            <v>A</v>
          </cell>
        </row>
      </sheetData>
      <sheetData sheetId="29404">
        <row r="9">
          <cell r="A9" t="str">
            <v>A</v>
          </cell>
        </row>
      </sheetData>
      <sheetData sheetId="29405">
        <row r="9">
          <cell r="A9" t="str">
            <v>A</v>
          </cell>
        </row>
      </sheetData>
      <sheetData sheetId="29406">
        <row r="9">
          <cell r="A9" t="str">
            <v>A</v>
          </cell>
        </row>
      </sheetData>
      <sheetData sheetId="29407">
        <row r="9">
          <cell r="A9" t="str">
            <v>A</v>
          </cell>
        </row>
      </sheetData>
      <sheetData sheetId="29408">
        <row r="9">
          <cell r="A9" t="str">
            <v>A</v>
          </cell>
        </row>
      </sheetData>
      <sheetData sheetId="29409">
        <row r="9">
          <cell r="A9" t="str">
            <v>A</v>
          </cell>
        </row>
      </sheetData>
      <sheetData sheetId="29410">
        <row r="9">
          <cell r="A9" t="str">
            <v>A</v>
          </cell>
        </row>
      </sheetData>
      <sheetData sheetId="29411">
        <row r="9">
          <cell r="A9" t="str">
            <v>A</v>
          </cell>
        </row>
      </sheetData>
      <sheetData sheetId="29412">
        <row r="9">
          <cell r="A9" t="str">
            <v>A</v>
          </cell>
        </row>
      </sheetData>
      <sheetData sheetId="29413">
        <row r="9">
          <cell r="A9" t="str">
            <v>A</v>
          </cell>
        </row>
      </sheetData>
      <sheetData sheetId="29414">
        <row r="9">
          <cell r="A9" t="str">
            <v>A</v>
          </cell>
        </row>
      </sheetData>
      <sheetData sheetId="29415">
        <row r="9">
          <cell r="A9" t="str">
            <v>A</v>
          </cell>
        </row>
      </sheetData>
      <sheetData sheetId="29416">
        <row r="9">
          <cell r="A9" t="str">
            <v>A</v>
          </cell>
        </row>
      </sheetData>
      <sheetData sheetId="29417">
        <row r="9">
          <cell r="A9" t="str">
            <v>A</v>
          </cell>
        </row>
      </sheetData>
      <sheetData sheetId="29418">
        <row r="9">
          <cell r="A9" t="str">
            <v>A</v>
          </cell>
        </row>
      </sheetData>
      <sheetData sheetId="29419">
        <row r="9">
          <cell r="A9" t="str">
            <v>A</v>
          </cell>
        </row>
      </sheetData>
      <sheetData sheetId="29420">
        <row r="9">
          <cell r="A9" t="str">
            <v>A</v>
          </cell>
        </row>
      </sheetData>
      <sheetData sheetId="29421">
        <row r="9">
          <cell r="A9" t="str">
            <v>A</v>
          </cell>
        </row>
      </sheetData>
      <sheetData sheetId="29422">
        <row r="9">
          <cell r="A9" t="str">
            <v>A</v>
          </cell>
        </row>
      </sheetData>
      <sheetData sheetId="29423">
        <row r="9">
          <cell r="A9" t="str">
            <v>A</v>
          </cell>
        </row>
      </sheetData>
      <sheetData sheetId="29424">
        <row r="9">
          <cell r="A9" t="str">
            <v>A</v>
          </cell>
        </row>
      </sheetData>
      <sheetData sheetId="29425">
        <row r="9">
          <cell r="A9" t="str">
            <v>A</v>
          </cell>
        </row>
      </sheetData>
      <sheetData sheetId="29426">
        <row r="9">
          <cell r="A9" t="str">
            <v>A</v>
          </cell>
        </row>
      </sheetData>
      <sheetData sheetId="29427">
        <row r="9">
          <cell r="A9" t="str">
            <v>A</v>
          </cell>
        </row>
      </sheetData>
      <sheetData sheetId="29428">
        <row r="9">
          <cell r="A9" t="str">
            <v>A</v>
          </cell>
        </row>
      </sheetData>
      <sheetData sheetId="29429">
        <row r="9">
          <cell r="A9" t="str">
            <v>A</v>
          </cell>
        </row>
      </sheetData>
      <sheetData sheetId="29430">
        <row r="9">
          <cell r="A9" t="str">
            <v>A</v>
          </cell>
        </row>
      </sheetData>
      <sheetData sheetId="29431">
        <row r="9">
          <cell r="A9" t="str">
            <v>A</v>
          </cell>
        </row>
      </sheetData>
      <sheetData sheetId="29432">
        <row r="9">
          <cell r="A9" t="str">
            <v>A</v>
          </cell>
        </row>
      </sheetData>
      <sheetData sheetId="29433">
        <row r="9">
          <cell r="A9" t="str">
            <v>A</v>
          </cell>
        </row>
      </sheetData>
      <sheetData sheetId="29434">
        <row r="9">
          <cell r="A9" t="str">
            <v>A</v>
          </cell>
        </row>
      </sheetData>
      <sheetData sheetId="29435">
        <row r="9">
          <cell r="A9" t="str">
            <v>A</v>
          </cell>
        </row>
      </sheetData>
      <sheetData sheetId="29436">
        <row r="9">
          <cell r="A9" t="str">
            <v>A</v>
          </cell>
        </row>
      </sheetData>
      <sheetData sheetId="29437">
        <row r="9">
          <cell r="A9" t="str">
            <v>A</v>
          </cell>
        </row>
      </sheetData>
      <sheetData sheetId="29438" refreshError="1"/>
      <sheetData sheetId="29439">
        <row r="9">
          <cell r="A9" t="str">
            <v>A</v>
          </cell>
        </row>
      </sheetData>
      <sheetData sheetId="29440">
        <row r="9">
          <cell r="A9" t="str">
            <v>A</v>
          </cell>
        </row>
      </sheetData>
      <sheetData sheetId="29441">
        <row r="9">
          <cell r="A9" t="str">
            <v>A</v>
          </cell>
        </row>
      </sheetData>
      <sheetData sheetId="29442">
        <row r="9">
          <cell r="A9" t="str">
            <v>A</v>
          </cell>
        </row>
      </sheetData>
      <sheetData sheetId="29443">
        <row r="9">
          <cell r="A9" t="str">
            <v>A</v>
          </cell>
        </row>
      </sheetData>
      <sheetData sheetId="29444">
        <row r="9">
          <cell r="A9" t="str">
            <v>A</v>
          </cell>
        </row>
      </sheetData>
      <sheetData sheetId="29445">
        <row r="9">
          <cell r="A9" t="str">
            <v>A</v>
          </cell>
        </row>
      </sheetData>
      <sheetData sheetId="29446">
        <row r="9">
          <cell r="A9" t="str">
            <v>A</v>
          </cell>
        </row>
      </sheetData>
      <sheetData sheetId="29447">
        <row r="9">
          <cell r="A9" t="str">
            <v>A</v>
          </cell>
        </row>
      </sheetData>
      <sheetData sheetId="29448">
        <row r="9">
          <cell r="A9" t="str">
            <v>A</v>
          </cell>
        </row>
      </sheetData>
      <sheetData sheetId="29449">
        <row r="9">
          <cell r="A9" t="str">
            <v>A</v>
          </cell>
        </row>
      </sheetData>
      <sheetData sheetId="29450">
        <row r="9">
          <cell r="A9" t="str">
            <v>A</v>
          </cell>
        </row>
      </sheetData>
      <sheetData sheetId="29451">
        <row r="9">
          <cell r="A9" t="str">
            <v>A</v>
          </cell>
        </row>
      </sheetData>
      <sheetData sheetId="29452">
        <row r="9">
          <cell r="A9" t="str">
            <v>A</v>
          </cell>
        </row>
      </sheetData>
      <sheetData sheetId="29453">
        <row r="9">
          <cell r="A9" t="str">
            <v>A</v>
          </cell>
        </row>
      </sheetData>
      <sheetData sheetId="29454">
        <row r="9">
          <cell r="A9" t="str">
            <v>A</v>
          </cell>
        </row>
      </sheetData>
      <sheetData sheetId="29455">
        <row r="9">
          <cell r="A9" t="str">
            <v>A</v>
          </cell>
        </row>
      </sheetData>
      <sheetData sheetId="29456">
        <row r="9">
          <cell r="A9" t="str">
            <v>A</v>
          </cell>
        </row>
      </sheetData>
      <sheetData sheetId="29457">
        <row r="9">
          <cell r="A9" t="str">
            <v>A</v>
          </cell>
        </row>
      </sheetData>
      <sheetData sheetId="29458">
        <row r="9">
          <cell r="A9" t="str">
            <v>A</v>
          </cell>
        </row>
      </sheetData>
      <sheetData sheetId="29459">
        <row r="9">
          <cell r="A9" t="str">
            <v>A</v>
          </cell>
        </row>
      </sheetData>
      <sheetData sheetId="29460">
        <row r="9">
          <cell r="A9" t="str">
            <v>A</v>
          </cell>
        </row>
      </sheetData>
      <sheetData sheetId="29461">
        <row r="9">
          <cell r="A9" t="str">
            <v>A</v>
          </cell>
        </row>
      </sheetData>
      <sheetData sheetId="29462">
        <row r="9">
          <cell r="A9" t="str">
            <v>A</v>
          </cell>
        </row>
      </sheetData>
      <sheetData sheetId="29463">
        <row r="9">
          <cell r="A9" t="str">
            <v>A</v>
          </cell>
        </row>
      </sheetData>
      <sheetData sheetId="29464">
        <row r="9">
          <cell r="A9" t="str">
            <v>A</v>
          </cell>
        </row>
      </sheetData>
      <sheetData sheetId="29465">
        <row r="9">
          <cell r="A9" t="str">
            <v>A</v>
          </cell>
        </row>
      </sheetData>
      <sheetData sheetId="29466">
        <row r="9">
          <cell r="A9" t="str">
            <v>A</v>
          </cell>
        </row>
      </sheetData>
      <sheetData sheetId="29467">
        <row r="9">
          <cell r="A9" t="str">
            <v>A</v>
          </cell>
        </row>
      </sheetData>
      <sheetData sheetId="29468">
        <row r="9">
          <cell r="A9" t="str">
            <v>A</v>
          </cell>
        </row>
      </sheetData>
      <sheetData sheetId="29469">
        <row r="9">
          <cell r="A9" t="str">
            <v>A</v>
          </cell>
        </row>
      </sheetData>
      <sheetData sheetId="29470">
        <row r="9">
          <cell r="A9" t="str">
            <v>A</v>
          </cell>
        </row>
      </sheetData>
      <sheetData sheetId="29471">
        <row r="9">
          <cell r="A9" t="str">
            <v>A</v>
          </cell>
        </row>
      </sheetData>
      <sheetData sheetId="29472">
        <row r="9">
          <cell r="A9" t="str">
            <v>A</v>
          </cell>
        </row>
      </sheetData>
      <sheetData sheetId="29473">
        <row r="9">
          <cell r="A9" t="str">
            <v>A</v>
          </cell>
        </row>
      </sheetData>
      <sheetData sheetId="29474">
        <row r="9">
          <cell r="A9" t="str">
            <v>A</v>
          </cell>
        </row>
      </sheetData>
      <sheetData sheetId="29475">
        <row r="9">
          <cell r="A9" t="str">
            <v>A</v>
          </cell>
        </row>
      </sheetData>
      <sheetData sheetId="29476">
        <row r="9">
          <cell r="A9" t="str">
            <v>A</v>
          </cell>
        </row>
      </sheetData>
      <sheetData sheetId="29477">
        <row r="9">
          <cell r="A9" t="str">
            <v>A</v>
          </cell>
        </row>
      </sheetData>
      <sheetData sheetId="29478">
        <row r="9">
          <cell r="A9" t="str">
            <v>A</v>
          </cell>
        </row>
      </sheetData>
      <sheetData sheetId="29479">
        <row r="9">
          <cell r="A9" t="str">
            <v>A</v>
          </cell>
        </row>
      </sheetData>
      <sheetData sheetId="29480">
        <row r="9">
          <cell r="A9" t="str">
            <v>A</v>
          </cell>
        </row>
      </sheetData>
      <sheetData sheetId="29481">
        <row r="9">
          <cell r="A9" t="str">
            <v>A</v>
          </cell>
        </row>
      </sheetData>
      <sheetData sheetId="29482">
        <row r="9">
          <cell r="A9" t="str">
            <v>A</v>
          </cell>
        </row>
      </sheetData>
      <sheetData sheetId="29483">
        <row r="9">
          <cell r="A9" t="str">
            <v>A</v>
          </cell>
        </row>
      </sheetData>
      <sheetData sheetId="29484">
        <row r="9">
          <cell r="A9" t="str">
            <v>A</v>
          </cell>
        </row>
      </sheetData>
      <sheetData sheetId="29485">
        <row r="9">
          <cell r="A9" t="str">
            <v>A</v>
          </cell>
        </row>
      </sheetData>
      <sheetData sheetId="29486">
        <row r="9">
          <cell r="A9" t="str">
            <v>A</v>
          </cell>
        </row>
      </sheetData>
      <sheetData sheetId="29487">
        <row r="9">
          <cell r="A9" t="str">
            <v>A</v>
          </cell>
        </row>
      </sheetData>
      <sheetData sheetId="29488">
        <row r="9">
          <cell r="A9" t="str">
            <v>A</v>
          </cell>
        </row>
      </sheetData>
      <sheetData sheetId="29489">
        <row r="9">
          <cell r="A9" t="str">
            <v>A</v>
          </cell>
        </row>
      </sheetData>
      <sheetData sheetId="29490">
        <row r="9">
          <cell r="A9" t="str">
            <v>A</v>
          </cell>
        </row>
      </sheetData>
      <sheetData sheetId="29491">
        <row r="9">
          <cell r="A9" t="str">
            <v>A</v>
          </cell>
        </row>
      </sheetData>
      <sheetData sheetId="29492">
        <row r="9">
          <cell r="A9" t="str">
            <v>A</v>
          </cell>
        </row>
      </sheetData>
      <sheetData sheetId="29493">
        <row r="9">
          <cell r="A9" t="str">
            <v>A</v>
          </cell>
        </row>
      </sheetData>
      <sheetData sheetId="29494">
        <row r="9">
          <cell r="A9" t="str">
            <v>A</v>
          </cell>
        </row>
      </sheetData>
      <sheetData sheetId="29495">
        <row r="9">
          <cell r="A9" t="str">
            <v>A</v>
          </cell>
        </row>
      </sheetData>
      <sheetData sheetId="29496">
        <row r="9">
          <cell r="A9" t="str">
            <v>A</v>
          </cell>
        </row>
      </sheetData>
      <sheetData sheetId="29497">
        <row r="9">
          <cell r="A9" t="str">
            <v>A</v>
          </cell>
        </row>
      </sheetData>
      <sheetData sheetId="29498">
        <row r="9">
          <cell r="A9" t="str">
            <v>A</v>
          </cell>
        </row>
      </sheetData>
      <sheetData sheetId="29499">
        <row r="9">
          <cell r="A9" t="str">
            <v>A</v>
          </cell>
        </row>
      </sheetData>
      <sheetData sheetId="29500">
        <row r="9">
          <cell r="A9" t="str">
            <v>A</v>
          </cell>
        </row>
      </sheetData>
      <sheetData sheetId="29501">
        <row r="9">
          <cell r="A9" t="str">
            <v>A</v>
          </cell>
        </row>
      </sheetData>
      <sheetData sheetId="29502">
        <row r="9">
          <cell r="A9" t="str">
            <v>A</v>
          </cell>
        </row>
      </sheetData>
      <sheetData sheetId="29503">
        <row r="9">
          <cell r="A9" t="str">
            <v>A</v>
          </cell>
        </row>
      </sheetData>
      <sheetData sheetId="29504">
        <row r="9">
          <cell r="A9" t="str">
            <v>A</v>
          </cell>
        </row>
      </sheetData>
      <sheetData sheetId="29505">
        <row r="9">
          <cell r="A9" t="str">
            <v>A</v>
          </cell>
        </row>
      </sheetData>
      <sheetData sheetId="29506">
        <row r="9">
          <cell r="A9" t="str">
            <v>A</v>
          </cell>
        </row>
      </sheetData>
      <sheetData sheetId="29507">
        <row r="9">
          <cell r="A9" t="str">
            <v>A</v>
          </cell>
        </row>
      </sheetData>
      <sheetData sheetId="29508">
        <row r="9">
          <cell r="A9" t="str">
            <v>A</v>
          </cell>
        </row>
      </sheetData>
      <sheetData sheetId="29509">
        <row r="9">
          <cell r="A9" t="str">
            <v>A</v>
          </cell>
        </row>
      </sheetData>
      <sheetData sheetId="29510">
        <row r="9">
          <cell r="A9" t="str">
            <v>A</v>
          </cell>
        </row>
      </sheetData>
      <sheetData sheetId="29511">
        <row r="9">
          <cell r="A9" t="str">
            <v>A</v>
          </cell>
        </row>
      </sheetData>
      <sheetData sheetId="29512">
        <row r="9">
          <cell r="A9" t="str">
            <v>A</v>
          </cell>
        </row>
      </sheetData>
      <sheetData sheetId="29513">
        <row r="9">
          <cell r="A9" t="str">
            <v>A</v>
          </cell>
        </row>
      </sheetData>
      <sheetData sheetId="29514">
        <row r="9">
          <cell r="A9" t="str">
            <v>A</v>
          </cell>
        </row>
      </sheetData>
      <sheetData sheetId="29515">
        <row r="9">
          <cell r="A9" t="str">
            <v>A</v>
          </cell>
        </row>
      </sheetData>
      <sheetData sheetId="29516">
        <row r="9">
          <cell r="A9" t="str">
            <v>A</v>
          </cell>
        </row>
      </sheetData>
      <sheetData sheetId="29517">
        <row r="9">
          <cell r="A9" t="str">
            <v>A</v>
          </cell>
        </row>
      </sheetData>
      <sheetData sheetId="29518">
        <row r="9">
          <cell r="A9" t="str">
            <v>A</v>
          </cell>
        </row>
      </sheetData>
      <sheetData sheetId="29519">
        <row r="9">
          <cell r="A9" t="str">
            <v>A</v>
          </cell>
        </row>
      </sheetData>
      <sheetData sheetId="29520">
        <row r="9">
          <cell r="A9" t="str">
            <v>A</v>
          </cell>
        </row>
      </sheetData>
      <sheetData sheetId="29521">
        <row r="9">
          <cell r="A9" t="str">
            <v>A</v>
          </cell>
        </row>
      </sheetData>
      <sheetData sheetId="29522">
        <row r="9">
          <cell r="A9" t="str">
            <v>A</v>
          </cell>
        </row>
      </sheetData>
      <sheetData sheetId="29523">
        <row r="9">
          <cell r="A9" t="str">
            <v>A</v>
          </cell>
        </row>
      </sheetData>
      <sheetData sheetId="29524">
        <row r="9">
          <cell r="A9" t="str">
            <v>A</v>
          </cell>
        </row>
      </sheetData>
      <sheetData sheetId="29525">
        <row r="9">
          <cell r="A9" t="str">
            <v>A</v>
          </cell>
        </row>
      </sheetData>
      <sheetData sheetId="29526" refreshError="1"/>
      <sheetData sheetId="29527">
        <row r="9">
          <cell r="A9" t="str">
            <v>A</v>
          </cell>
        </row>
      </sheetData>
      <sheetData sheetId="29528">
        <row r="9">
          <cell r="A9" t="str">
            <v>A</v>
          </cell>
        </row>
      </sheetData>
      <sheetData sheetId="29529">
        <row r="9">
          <cell r="A9" t="str">
            <v>A</v>
          </cell>
        </row>
      </sheetData>
      <sheetData sheetId="29530">
        <row r="9">
          <cell r="A9" t="str">
            <v>A</v>
          </cell>
        </row>
      </sheetData>
      <sheetData sheetId="29531">
        <row r="9">
          <cell r="A9" t="str">
            <v>A</v>
          </cell>
        </row>
      </sheetData>
      <sheetData sheetId="29532">
        <row r="9">
          <cell r="A9" t="str">
            <v>A</v>
          </cell>
        </row>
      </sheetData>
      <sheetData sheetId="29533">
        <row r="9">
          <cell r="A9" t="str">
            <v>A</v>
          </cell>
        </row>
      </sheetData>
      <sheetData sheetId="29534">
        <row r="9">
          <cell r="A9" t="str">
            <v>A</v>
          </cell>
        </row>
      </sheetData>
      <sheetData sheetId="29535">
        <row r="9">
          <cell r="A9" t="str">
            <v>A</v>
          </cell>
        </row>
      </sheetData>
      <sheetData sheetId="29536">
        <row r="9">
          <cell r="A9" t="str">
            <v>A</v>
          </cell>
        </row>
      </sheetData>
      <sheetData sheetId="29537">
        <row r="9">
          <cell r="A9" t="str">
            <v>A</v>
          </cell>
        </row>
      </sheetData>
      <sheetData sheetId="29538">
        <row r="9">
          <cell r="A9" t="str">
            <v>A</v>
          </cell>
        </row>
      </sheetData>
      <sheetData sheetId="29539">
        <row r="9">
          <cell r="A9" t="str">
            <v>A</v>
          </cell>
        </row>
      </sheetData>
      <sheetData sheetId="29540">
        <row r="9">
          <cell r="A9" t="str">
            <v>A</v>
          </cell>
        </row>
      </sheetData>
      <sheetData sheetId="29541">
        <row r="9">
          <cell r="A9" t="str">
            <v>A</v>
          </cell>
        </row>
      </sheetData>
      <sheetData sheetId="29542">
        <row r="9">
          <cell r="A9" t="str">
            <v>A</v>
          </cell>
        </row>
      </sheetData>
      <sheetData sheetId="29543">
        <row r="9">
          <cell r="A9" t="str">
            <v>A</v>
          </cell>
        </row>
      </sheetData>
      <sheetData sheetId="29544">
        <row r="9">
          <cell r="A9" t="str">
            <v>A</v>
          </cell>
        </row>
      </sheetData>
      <sheetData sheetId="29545">
        <row r="9">
          <cell r="A9" t="str">
            <v>A</v>
          </cell>
        </row>
      </sheetData>
      <sheetData sheetId="29546">
        <row r="9">
          <cell r="A9" t="str">
            <v>A</v>
          </cell>
        </row>
      </sheetData>
      <sheetData sheetId="29547">
        <row r="9">
          <cell r="A9" t="str">
            <v>A</v>
          </cell>
        </row>
      </sheetData>
      <sheetData sheetId="29548">
        <row r="9">
          <cell r="A9" t="str">
            <v>A</v>
          </cell>
        </row>
      </sheetData>
      <sheetData sheetId="29549">
        <row r="9">
          <cell r="A9" t="str">
            <v>A</v>
          </cell>
        </row>
      </sheetData>
      <sheetData sheetId="29550" refreshError="1"/>
      <sheetData sheetId="29551">
        <row r="9">
          <cell r="A9" t="str">
            <v>A</v>
          </cell>
        </row>
      </sheetData>
      <sheetData sheetId="29552">
        <row r="9">
          <cell r="A9" t="str">
            <v>A</v>
          </cell>
        </row>
      </sheetData>
      <sheetData sheetId="29553">
        <row r="9">
          <cell r="A9" t="str">
            <v>A</v>
          </cell>
        </row>
      </sheetData>
      <sheetData sheetId="29554">
        <row r="9">
          <cell r="A9" t="str">
            <v>A</v>
          </cell>
        </row>
      </sheetData>
      <sheetData sheetId="29555">
        <row r="9">
          <cell r="A9" t="str">
            <v>A</v>
          </cell>
        </row>
      </sheetData>
      <sheetData sheetId="29556">
        <row r="9">
          <cell r="A9" t="str">
            <v>A</v>
          </cell>
        </row>
      </sheetData>
      <sheetData sheetId="29557">
        <row r="9">
          <cell r="A9" t="str">
            <v>A</v>
          </cell>
        </row>
      </sheetData>
      <sheetData sheetId="29558">
        <row r="9">
          <cell r="A9" t="str">
            <v>A</v>
          </cell>
        </row>
      </sheetData>
      <sheetData sheetId="29559">
        <row r="9">
          <cell r="A9" t="str">
            <v>A</v>
          </cell>
        </row>
      </sheetData>
      <sheetData sheetId="29560">
        <row r="9">
          <cell r="A9" t="str">
            <v>A</v>
          </cell>
        </row>
      </sheetData>
      <sheetData sheetId="29561">
        <row r="9">
          <cell r="A9" t="str">
            <v>A</v>
          </cell>
        </row>
      </sheetData>
      <sheetData sheetId="29562">
        <row r="9">
          <cell r="A9" t="str">
            <v>A</v>
          </cell>
        </row>
      </sheetData>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efreshError="1"/>
      <sheetData sheetId="29574" refreshError="1"/>
      <sheetData sheetId="29575" refreshError="1"/>
      <sheetData sheetId="29576" refreshError="1"/>
      <sheetData sheetId="29577" refreshError="1"/>
      <sheetData sheetId="29578" refreshError="1"/>
      <sheetData sheetId="29579">
        <row r="9">
          <cell r="A9" t="str">
            <v>A</v>
          </cell>
        </row>
      </sheetData>
      <sheetData sheetId="29580">
        <row r="9">
          <cell r="A9" t="str">
            <v>A</v>
          </cell>
        </row>
      </sheetData>
      <sheetData sheetId="29581">
        <row r="9">
          <cell r="A9" t="str">
            <v>A</v>
          </cell>
        </row>
      </sheetData>
      <sheetData sheetId="29582">
        <row r="9">
          <cell r="A9" t="str">
            <v>A</v>
          </cell>
        </row>
      </sheetData>
      <sheetData sheetId="29583">
        <row r="9">
          <cell r="A9" t="str">
            <v>A</v>
          </cell>
        </row>
      </sheetData>
      <sheetData sheetId="29584">
        <row r="9">
          <cell r="A9" t="str">
            <v>A</v>
          </cell>
        </row>
      </sheetData>
      <sheetData sheetId="29585">
        <row r="9">
          <cell r="A9" t="str">
            <v>A</v>
          </cell>
        </row>
      </sheetData>
      <sheetData sheetId="29586">
        <row r="9">
          <cell r="A9" t="str">
            <v>A</v>
          </cell>
        </row>
      </sheetData>
      <sheetData sheetId="29587">
        <row r="9">
          <cell r="A9" t="str">
            <v>A</v>
          </cell>
        </row>
      </sheetData>
      <sheetData sheetId="29588">
        <row r="9">
          <cell r="A9" t="str">
            <v>A</v>
          </cell>
        </row>
      </sheetData>
      <sheetData sheetId="29589">
        <row r="9">
          <cell r="A9" t="str">
            <v>A</v>
          </cell>
        </row>
      </sheetData>
      <sheetData sheetId="29590">
        <row r="9">
          <cell r="A9" t="str">
            <v>A</v>
          </cell>
        </row>
      </sheetData>
      <sheetData sheetId="29591">
        <row r="9">
          <cell r="A9" t="str">
            <v>A</v>
          </cell>
        </row>
      </sheetData>
      <sheetData sheetId="29592">
        <row r="9">
          <cell r="A9" t="str">
            <v>A</v>
          </cell>
        </row>
      </sheetData>
      <sheetData sheetId="29593">
        <row r="9">
          <cell r="A9" t="str">
            <v>A</v>
          </cell>
        </row>
      </sheetData>
      <sheetData sheetId="29594">
        <row r="9">
          <cell r="A9" t="str">
            <v>A</v>
          </cell>
        </row>
      </sheetData>
      <sheetData sheetId="29595">
        <row r="9">
          <cell r="A9" t="str">
            <v>A</v>
          </cell>
        </row>
      </sheetData>
      <sheetData sheetId="29596">
        <row r="9">
          <cell r="A9" t="str">
            <v>A</v>
          </cell>
        </row>
      </sheetData>
      <sheetData sheetId="29597">
        <row r="9">
          <cell r="A9" t="str">
            <v>A</v>
          </cell>
        </row>
      </sheetData>
      <sheetData sheetId="29598">
        <row r="9">
          <cell r="A9" t="str">
            <v>A</v>
          </cell>
        </row>
      </sheetData>
      <sheetData sheetId="29599">
        <row r="9">
          <cell r="A9" t="str">
            <v>A</v>
          </cell>
        </row>
      </sheetData>
      <sheetData sheetId="29600">
        <row r="9">
          <cell r="A9" t="str">
            <v>A</v>
          </cell>
        </row>
      </sheetData>
      <sheetData sheetId="29601">
        <row r="9">
          <cell r="A9" t="str">
            <v>A</v>
          </cell>
        </row>
      </sheetData>
      <sheetData sheetId="29602">
        <row r="9">
          <cell r="A9" t="str">
            <v>A</v>
          </cell>
        </row>
      </sheetData>
      <sheetData sheetId="29603">
        <row r="9">
          <cell r="A9" t="str">
            <v>A</v>
          </cell>
        </row>
      </sheetData>
      <sheetData sheetId="29604">
        <row r="9">
          <cell r="A9" t="str">
            <v>A</v>
          </cell>
        </row>
      </sheetData>
      <sheetData sheetId="29605">
        <row r="9">
          <cell r="A9" t="str">
            <v>A</v>
          </cell>
        </row>
      </sheetData>
      <sheetData sheetId="29606">
        <row r="9">
          <cell r="A9" t="str">
            <v>A</v>
          </cell>
        </row>
      </sheetData>
      <sheetData sheetId="29607">
        <row r="9">
          <cell r="A9" t="str">
            <v>A</v>
          </cell>
        </row>
      </sheetData>
      <sheetData sheetId="29608">
        <row r="9">
          <cell r="A9" t="str">
            <v>A</v>
          </cell>
        </row>
      </sheetData>
      <sheetData sheetId="29609">
        <row r="9">
          <cell r="A9" t="str">
            <v>A</v>
          </cell>
        </row>
      </sheetData>
      <sheetData sheetId="29610">
        <row r="9">
          <cell r="A9" t="str">
            <v>A</v>
          </cell>
        </row>
      </sheetData>
      <sheetData sheetId="29611">
        <row r="9">
          <cell r="A9" t="str">
            <v>A</v>
          </cell>
        </row>
      </sheetData>
      <sheetData sheetId="29612">
        <row r="9">
          <cell r="A9" t="str">
            <v>A</v>
          </cell>
        </row>
      </sheetData>
      <sheetData sheetId="29613" refreshError="1"/>
      <sheetData sheetId="29614" refreshError="1"/>
      <sheetData sheetId="29615" refreshError="1"/>
      <sheetData sheetId="29616" refreshError="1"/>
      <sheetData sheetId="29617" refreshError="1"/>
      <sheetData sheetId="29618" refreshError="1"/>
      <sheetData sheetId="29619" refreshError="1"/>
      <sheetData sheetId="29620" refreshError="1"/>
      <sheetData sheetId="29621" refreshError="1"/>
      <sheetData sheetId="29622" refreshError="1"/>
      <sheetData sheetId="29623" refreshError="1"/>
      <sheetData sheetId="29624" refreshError="1"/>
      <sheetData sheetId="29625" refreshError="1"/>
      <sheetData sheetId="29626" refreshError="1"/>
      <sheetData sheetId="29627" refreshError="1"/>
      <sheetData sheetId="29628" refreshError="1"/>
      <sheetData sheetId="29629" refreshError="1"/>
      <sheetData sheetId="29630" refreshError="1"/>
      <sheetData sheetId="29631" refreshError="1"/>
      <sheetData sheetId="29632" refreshError="1"/>
      <sheetData sheetId="29633" refreshError="1"/>
      <sheetData sheetId="29634" refreshError="1"/>
      <sheetData sheetId="29635" refreshError="1"/>
      <sheetData sheetId="29636" refreshError="1"/>
      <sheetData sheetId="29637" refreshError="1"/>
      <sheetData sheetId="29638">
        <row r="9">
          <cell r="A9" t="str">
            <v>A</v>
          </cell>
        </row>
      </sheetData>
      <sheetData sheetId="29639">
        <row r="9">
          <cell r="A9" t="str">
            <v>A</v>
          </cell>
        </row>
      </sheetData>
      <sheetData sheetId="29640">
        <row r="9">
          <cell r="A9" t="str">
            <v>A</v>
          </cell>
        </row>
      </sheetData>
      <sheetData sheetId="29641">
        <row r="9">
          <cell r="A9" t="str">
            <v>A</v>
          </cell>
        </row>
      </sheetData>
      <sheetData sheetId="29642">
        <row r="9">
          <cell r="A9" t="str">
            <v>A</v>
          </cell>
        </row>
      </sheetData>
      <sheetData sheetId="29643">
        <row r="9">
          <cell r="A9" t="str">
            <v>A</v>
          </cell>
        </row>
      </sheetData>
      <sheetData sheetId="29644">
        <row r="9">
          <cell r="A9" t="str">
            <v>A</v>
          </cell>
        </row>
      </sheetData>
      <sheetData sheetId="29645">
        <row r="9">
          <cell r="A9" t="str">
            <v>A</v>
          </cell>
        </row>
      </sheetData>
      <sheetData sheetId="29646">
        <row r="9">
          <cell r="A9" t="str">
            <v>A</v>
          </cell>
        </row>
      </sheetData>
      <sheetData sheetId="29647">
        <row r="9">
          <cell r="A9" t="str">
            <v>A</v>
          </cell>
        </row>
      </sheetData>
      <sheetData sheetId="29648">
        <row r="9">
          <cell r="A9" t="str">
            <v>A</v>
          </cell>
        </row>
      </sheetData>
      <sheetData sheetId="29649">
        <row r="9">
          <cell r="A9" t="str">
            <v>A</v>
          </cell>
        </row>
      </sheetData>
      <sheetData sheetId="29650">
        <row r="9">
          <cell r="A9" t="str">
            <v>A</v>
          </cell>
        </row>
      </sheetData>
      <sheetData sheetId="29651">
        <row r="9">
          <cell r="A9" t="str">
            <v>A</v>
          </cell>
        </row>
      </sheetData>
      <sheetData sheetId="29652">
        <row r="9">
          <cell r="A9" t="str">
            <v>A</v>
          </cell>
        </row>
      </sheetData>
      <sheetData sheetId="29653">
        <row r="9">
          <cell r="A9" t="str">
            <v>A</v>
          </cell>
        </row>
      </sheetData>
      <sheetData sheetId="29654">
        <row r="9">
          <cell r="A9" t="str">
            <v>A</v>
          </cell>
        </row>
      </sheetData>
      <sheetData sheetId="29655">
        <row r="9">
          <cell r="A9" t="str">
            <v>A</v>
          </cell>
        </row>
      </sheetData>
      <sheetData sheetId="29656">
        <row r="9">
          <cell r="A9" t="str">
            <v>A</v>
          </cell>
        </row>
      </sheetData>
      <sheetData sheetId="29657">
        <row r="9">
          <cell r="A9" t="str">
            <v>A</v>
          </cell>
        </row>
      </sheetData>
      <sheetData sheetId="29658">
        <row r="9">
          <cell r="A9" t="str">
            <v>A</v>
          </cell>
        </row>
      </sheetData>
      <sheetData sheetId="29659">
        <row r="9">
          <cell r="A9" t="str">
            <v>A</v>
          </cell>
        </row>
      </sheetData>
      <sheetData sheetId="29660">
        <row r="9">
          <cell r="A9" t="str">
            <v>A</v>
          </cell>
        </row>
      </sheetData>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efreshError="1"/>
      <sheetData sheetId="29677" refreshError="1"/>
      <sheetData sheetId="29678" refreshError="1"/>
      <sheetData sheetId="29679" refreshError="1"/>
      <sheetData sheetId="29680" refreshError="1"/>
      <sheetData sheetId="29681" refreshError="1"/>
      <sheetData sheetId="29682" refreshError="1"/>
      <sheetData sheetId="29683" refreshError="1"/>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ow r="9">
          <cell r="A9" t="str">
            <v>A</v>
          </cell>
        </row>
      </sheetData>
      <sheetData sheetId="29702">
        <row r="9">
          <cell r="A9" t="str">
            <v>A</v>
          </cell>
        </row>
      </sheetData>
      <sheetData sheetId="29703">
        <row r="9">
          <cell r="A9" t="str">
            <v>A</v>
          </cell>
        </row>
      </sheetData>
      <sheetData sheetId="29704">
        <row r="9">
          <cell r="A9" t="str">
            <v>A</v>
          </cell>
        </row>
      </sheetData>
      <sheetData sheetId="29705">
        <row r="9">
          <cell r="A9" t="str">
            <v>A</v>
          </cell>
        </row>
      </sheetData>
      <sheetData sheetId="29706">
        <row r="9">
          <cell r="A9" t="str">
            <v>A</v>
          </cell>
        </row>
      </sheetData>
      <sheetData sheetId="29707">
        <row r="9">
          <cell r="A9" t="str">
            <v>A</v>
          </cell>
        </row>
      </sheetData>
      <sheetData sheetId="29708">
        <row r="9">
          <cell r="A9" t="str">
            <v>A</v>
          </cell>
        </row>
      </sheetData>
      <sheetData sheetId="29709">
        <row r="9">
          <cell r="A9" t="str">
            <v>A</v>
          </cell>
        </row>
      </sheetData>
      <sheetData sheetId="29710">
        <row r="9">
          <cell r="A9" t="str">
            <v>A</v>
          </cell>
        </row>
      </sheetData>
      <sheetData sheetId="29711">
        <row r="9">
          <cell r="A9" t="str">
            <v>A</v>
          </cell>
        </row>
      </sheetData>
      <sheetData sheetId="29712">
        <row r="9">
          <cell r="A9" t="str">
            <v>A</v>
          </cell>
        </row>
      </sheetData>
      <sheetData sheetId="29713">
        <row r="9">
          <cell r="A9" t="str">
            <v>A</v>
          </cell>
        </row>
      </sheetData>
      <sheetData sheetId="29714">
        <row r="9">
          <cell r="A9" t="str">
            <v>A</v>
          </cell>
        </row>
      </sheetData>
      <sheetData sheetId="29715">
        <row r="9">
          <cell r="A9" t="str">
            <v>A</v>
          </cell>
        </row>
      </sheetData>
      <sheetData sheetId="29716">
        <row r="9">
          <cell r="A9" t="str">
            <v>A</v>
          </cell>
        </row>
      </sheetData>
      <sheetData sheetId="29717">
        <row r="9">
          <cell r="A9" t="str">
            <v>A</v>
          </cell>
        </row>
      </sheetData>
      <sheetData sheetId="29718">
        <row r="9">
          <cell r="A9" t="str">
            <v>A</v>
          </cell>
        </row>
      </sheetData>
      <sheetData sheetId="29719">
        <row r="9">
          <cell r="A9" t="str">
            <v>A</v>
          </cell>
        </row>
      </sheetData>
      <sheetData sheetId="29720">
        <row r="9">
          <cell r="A9" t="str">
            <v>A</v>
          </cell>
        </row>
      </sheetData>
      <sheetData sheetId="29721">
        <row r="9">
          <cell r="A9" t="str">
            <v>A</v>
          </cell>
        </row>
      </sheetData>
      <sheetData sheetId="29722">
        <row r="9">
          <cell r="A9" t="str">
            <v>A</v>
          </cell>
        </row>
      </sheetData>
      <sheetData sheetId="29723">
        <row r="9">
          <cell r="A9" t="str">
            <v>A</v>
          </cell>
        </row>
      </sheetData>
      <sheetData sheetId="29724">
        <row r="9">
          <cell r="A9" t="str">
            <v>A</v>
          </cell>
        </row>
      </sheetData>
      <sheetData sheetId="29725">
        <row r="9">
          <cell r="A9" t="str">
            <v>A</v>
          </cell>
        </row>
      </sheetData>
      <sheetData sheetId="29726">
        <row r="9">
          <cell r="A9" t="str">
            <v>A</v>
          </cell>
        </row>
      </sheetData>
      <sheetData sheetId="29727">
        <row r="9">
          <cell r="A9" t="str">
            <v>A</v>
          </cell>
        </row>
      </sheetData>
      <sheetData sheetId="29728">
        <row r="9">
          <cell r="A9" t="str">
            <v>A</v>
          </cell>
        </row>
      </sheetData>
      <sheetData sheetId="29729">
        <row r="9">
          <cell r="A9" t="str">
            <v>A</v>
          </cell>
        </row>
      </sheetData>
      <sheetData sheetId="29730">
        <row r="9">
          <cell r="A9" t="str">
            <v>A</v>
          </cell>
        </row>
      </sheetData>
      <sheetData sheetId="29731">
        <row r="9">
          <cell r="A9" t="str">
            <v>A</v>
          </cell>
        </row>
      </sheetData>
      <sheetData sheetId="29732">
        <row r="9">
          <cell r="A9" t="str">
            <v>A</v>
          </cell>
        </row>
      </sheetData>
      <sheetData sheetId="29733">
        <row r="9">
          <cell r="A9" t="str">
            <v>A</v>
          </cell>
        </row>
      </sheetData>
      <sheetData sheetId="29734">
        <row r="9">
          <cell r="A9" t="str">
            <v>A</v>
          </cell>
        </row>
      </sheetData>
      <sheetData sheetId="29735">
        <row r="9">
          <cell r="A9" t="str">
            <v>A</v>
          </cell>
        </row>
      </sheetData>
      <sheetData sheetId="29736">
        <row r="9">
          <cell r="A9" t="str">
            <v>A</v>
          </cell>
        </row>
      </sheetData>
      <sheetData sheetId="29737">
        <row r="9">
          <cell r="A9" t="str">
            <v>A</v>
          </cell>
        </row>
      </sheetData>
      <sheetData sheetId="29738">
        <row r="9">
          <cell r="A9" t="str">
            <v>A</v>
          </cell>
        </row>
      </sheetData>
      <sheetData sheetId="29739">
        <row r="9">
          <cell r="A9" t="str">
            <v>A</v>
          </cell>
        </row>
      </sheetData>
      <sheetData sheetId="29740">
        <row r="9">
          <cell r="A9" t="str">
            <v>A</v>
          </cell>
        </row>
      </sheetData>
      <sheetData sheetId="29741">
        <row r="9">
          <cell r="A9" t="str">
            <v>A</v>
          </cell>
        </row>
      </sheetData>
      <sheetData sheetId="29742">
        <row r="9">
          <cell r="A9" t="str">
            <v>A</v>
          </cell>
        </row>
      </sheetData>
      <sheetData sheetId="29743">
        <row r="9">
          <cell r="A9" t="str">
            <v>A</v>
          </cell>
        </row>
      </sheetData>
      <sheetData sheetId="29744">
        <row r="9">
          <cell r="A9" t="str">
            <v>A</v>
          </cell>
        </row>
      </sheetData>
      <sheetData sheetId="29745">
        <row r="9">
          <cell r="A9" t="str">
            <v>A</v>
          </cell>
        </row>
      </sheetData>
      <sheetData sheetId="29746">
        <row r="9">
          <cell r="A9" t="str">
            <v>A</v>
          </cell>
        </row>
      </sheetData>
      <sheetData sheetId="29747">
        <row r="9">
          <cell r="A9" t="str">
            <v>A</v>
          </cell>
        </row>
      </sheetData>
      <sheetData sheetId="29748">
        <row r="9">
          <cell r="A9" t="str">
            <v>A</v>
          </cell>
        </row>
      </sheetData>
      <sheetData sheetId="29749">
        <row r="9">
          <cell r="A9" t="str">
            <v>A</v>
          </cell>
        </row>
      </sheetData>
      <sheetData sheetId="29750">
        <row r="9">
          <cell r="A9" t="str">
            <v>A</v>
          </cell>
        </row>
      </sheetData>
      <sheetData sheetId="29751">
        <row r="9">
          <cell r="A9" t="str">
            <v>A</v>
          </cell>
        </row>
      </sheetData>
      <sheetData sheetId="29752">
        <row r="9">
          <cell r="A9" t="str">
            <v>A</v>
          </cell>
        </row>
      </sheetData>
      <sheetData sheetId="29753">
        <row r="9">
          <cell r="A9" t="str">
            <v>A</v>
          </cell>
        </row>
      </sheetData>
      <sheetData sheetId="29754">
        <row r="9">
          <cell r="A9" t="str">
            <v>A</v>
          </cell>
        </row>
      </sheetData>
      <sheetData sheetId="29755">
        <row r="9">
          <cell r="A9" t="str">
            <v>A</v>
          </cell>
        </row>
      </sheetData>
      <sheetData sheetId="29756">
        <row r="9">
          <cell r="A9" t="str">
            <v>A</v>
          </cell>
        </row>
      </sheetData>
      <sheetData sheetId="29757">
        <row r="9">
          <cell r="A9" t="str">
            <v>A</v>
          </cell>
        </row>
      </sheetData>
      <sheetData sheetId="29758">
        <row r="9">
          <cell r="A9" t="str">
            <v>A</v>
          </cell>
        </row>
      </sheetData>
      <sheetData sheetId="29759">
        <row r="9">
          <cell r="A9" t="str">
            <v>A</v>
          </cell>
        </row>
      </sheetData>
      <sheetData sheetId="29760">
        <row r="9">
          <cell r="A9" t="str">
            <v>A</v>
          </cell>
        </row>
      </sheetData>
      <sheetData sheetId="29761">
        <row r="9">
          <cell r="A9" t="str">
            <v>A</v>
          </cell>
        </row>
      </sheetData>
      <sheetData sheetId="29762">
        <row r="9">
          <cell r="A9" t="str">
            <v>A</v>
          </cell>
        </row>
      </sheetData>
      <sheetData sheetId="29763">
        <row r="9">
          <cell r="A9" t="str">
            <v>A</v>
          </cell>
        </row>
      </sheetData>
      <sheetData sheetId="29764">
        <row r="9">
          <cell r="A9" t="str">
            <v>A</v>
          </cell>
        </row>
      </sheetData>
      <sheetData sheetId="29765" refreshError="1"/>
      <sheetData sheetId="29766">
        <row r="9">
          <cell r="A9" t="str">
            <v>A</v>
          </cell>
        </row>
      </sheetData>
      <sheetData sheetId="29767">
        <row r="9">
          <cell r="A9" t="str">
            <v>A</v>
          </cell>
        </row>
      </sheetData>
      <sheetData sheetId="29768">
        <row r="9">
          <cell r="A9" t="str">
            <v>A</v>
          </cell>
        </row>
      </sheetData>
      <sheetData sheetId="29769">
        <row r="9">
          <cell r="A9" t="str">
            <v>A</v>
          </cell>
        </row>
      </sheetData>
      <sheetData sheetId="29770">
        <row r="9">
          <cell r="A9" t="str">
            <v>A</v>
          </cell>
        </row>
      </sheetData>
      <sheetData sheetId="29771" refreshError="1"/>
      <sheetData sheetId="29772">
        <row r="9">
          <cell r="A9" t="str">
            <v>A</v>
          </cell>
        </row>
      </sheetData>
      <sheetData sheetId="29773">
        <row r="9">
          <cell r="A9" t="str">
            <v>A</v>
          </cell>
        </row>
      </sheetData>
      <sheetData sheetId="29774">
        <row r="9">
          <cell r="A9" t="str">
            <v>A</v>
          </cell>
        </row>
      </sheetData>
      <sheetData sheetId="29775">
        <row r="9">
          <cell r="A9" t="str">
            <v>A</v>
          </cell>
        </row>
      </sheetData>
      <sheetData sheetId="29776">
        <row r="9">
          <cell r="A9" t="str">
            <v>A</v>
          </cell>
        </row>
      </sheetData>
      <sheetData sheetId="29777">
        <row r="9">
          <cell r="A9" t="str">
            <v>A</v>
          </cell>
        </row>
      </sheetData>
      <sheetData sheetId="29778">
        <row r="9">
          <cell r="A9" t="str">
            <v>A</v>
          </cell>
        </row>
      </sheetData>
      <sheetData sheetId="29779">
        <row r="9">
          <cell r="A9" t="str">
            <v>A</v>
          </cell>
        </row>
      </sheetData>
      <sheetData sheetId="29780">
        <row r="9">
          <cell r="A9" t="str">
            <v>A</v>
          </cell>
        </row>
      </sheetData>
      <sheetData sheetId="29781">
        <row r="9">
          <cell r="A9" t="str">
            <v>A</v>
          </cell>
        </row>
      </sheetData>
      <sheetData sheetId="29782">
        <row r="9">
          <cell r="A9" t="str">
            <v>A</v>
          </cell>
        </row>
      </sheetData>
      <sheetData sheetId="29783">
        <row r="9">
          <cell r="A9" t="str">
            <v>A</v>
          </cell>
        </row>
      </sheetData>
      <sheetData sheetId="29784">
        <row r="9">
          <cell r="A9" t="str">
            <v>A</v>
          </cell>
        </row>
      </sheetData>
      <sheetData sheetId="29785">
        <row r="9">
          <cell r="A9" t="str">
            <v>A</v>
          </cell>
        </row>
      </sheetData>
      <sheetData sheetId="29786">
        <row r="9">
          <cell r="A9" t="str">
            <v>A</v>
          </cell>
        </row>
      </sheetData>
      <sheetData sheetId="29787">
        <row r="9">
          <cell r="A9" t="str">
            <v>A</v>
          </cell>
        </row>
      </sheetData>
      <sheetData sheetId="29788">
        <row r="9">
          <cell r="A9" t="str">
            <v>A</v>
          </cell>
        </row>
      </sheetData>
      <sheetData sheetId="29789">
        <row r="9">
          <cell r="A9" t="str">
            <v>A</v>
          </cell>
        </row>
      </sheetData>
      <sheetData sheetId="29790">
        <row r="9">
          <cell r="A9" t="str">
            <v>A</v>
          </cell>
        </row>
      </sheetData>
      <sheetData sheetId="29791">
        <row r="9">
          <cell r="A9" t="str">
            <v>A</v>
          </cell>
        </row>
      </sheetData>
      <sheetData sheetId="29792">
        <row r="9">
          <cell r="A9" t="str">
            <v>A</v>
          </cell>
        </row>
      </sheetData>
      <sheetData sheetId="29793" refreshError="1"/>
      <sheetData sheetId="29794">
        <row r="9">
          <cell r="A9" t="str">
            <v>A</v>
          </cell>
        </row>
      </sheetData>
      <sheetData sheetId="29795">
        <row r="9">
          <cell r="A9" t="str">
            <v>A</v>
          </cell>
        </row>
      </sheetData>
      <sheetData sheetId="29796">
        <row r="9">
          <cell r="A9" t="str">
            <v>A</v>
          </cell>
        </row>
      </sheetData>
      <sheetData sheetId="29797" refreshError="1"/>
      <sheetData sheetId="29798" refreshError="1"/>
      <sheetData sheetId="29799" refreshError="1"/>
      <sheetData sheetId="29800" refreshError="1"/>
      <sheetData sheetId="29801">
        <row r="9">
          <cell r="A9" t="str">
            <v>A</v>
          </cell>
        </row>
      </sheetData>
      <sheetData sheetId="29802">
        <row r="9">
          <cell r="A9" t="str">
            <v>A</v>
          </cell>
        </row>
      </sheetData>
      <sheetData sheetId="29803">
        <row r="9">
          <cell r="A9" t="str">
            <v>A</v>
          </cell>
        </row>
      </sheetData>
      <sheetData sheetId="29804" refreshError="1"/>
      <sheetData sheetId="29805" refreshError="1"/>
      <sheetData sheetId="29806" refreshError="1"/>
      <sheetData sheetId="29807">
        <row r="9">
          <cell r="A9" t="str">
            <v>A</v>
          </cell>
        </row>
      </sheetData>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ow r="9">
          <cell r="A9" t="str">
            <v>A</v>
          </cell>
        </row>
      </sheetData>
      <sheetData sheetId="29882" refreshError="1"/>
      <sheetData sheetId="29883" refreshError="1"/>
      <sheetData sheetId="29884" refreshError="1"/>
      <sheetData sheetId="29885">
        <row r="9">
          <cell r="A9" t="str">
            <v>A</v>
          </cell>
        </row>
      </sheetData>
      <sheetData sheetId="29886">
        <row r="9">
          <cell r="A9" t="str">
            <v>A</v>
          </cell>
        </row>
      </sheetData>
      <sheetData sheetId="29887">
        <row r="9">
          <cell r="A9" t="str">
            <v>A</v>
          </cell>
        </row>
      </sheetData>
      <sheetData sheetId="29888">
        <row r="9">
          <cell r="A9" t="str">
            <v>A</v>
          </cell>
        </row>
      </sheetData>
      <sheetData sheetId="29889">
        <row r="9">
          <cell r="A9" t="str">
            <v>A</v>
          </cell>
        </row>
      </sheetData>
      <sheetData sheetId="29890">
        <row r="9">
          <cell r="A9" t="str">
            <v>A</v>
          </cell>
        </row>
      </sheetData>
      <sheetData sheetId="29891">
        <row r="9">
          <cell r="A9" t="str">
            <v>A</v>
          </cell>
        </row>
      </sheetData>
      <sheetData sheetId="29892">
        <row r="9">
          <cell r="A9" t="str">
            <v>A</v>
          </cell>
        </row>
      </sheetData>
      <sheetData sheetId="29893">
        <row r="9">
          <cell r="A9" t="str">
            <v>A</v>
          </cell>
        </row>
      </sheetData>
      <sheetData sheetId="29894">
        <row r="9">
          <cell r="A9" t="str">
            <v>A</v>
          </cell>
        </row>
      </sheetData>
      <sheetData sheetId="29895">
        <row r="9">
          <cell r="A9" t="str">
            <v>A</v>
          </cell>
        </row>
      </sheetData>
      <sheetData sheetId="29896">
        <row r="9">
          <cell r="A9" t="str">
            <v>A</v>
          </cell>
        </row>
      </sheetData>
      <sheetData sheetId="29897">
        <row r="9">
          <cell r="A9" t="str">
            <v>A</v>
          </cell>
        </row>
      </sheetData>
      <sheetData sheetId="29898">
        <row r="9">
          <cell r="A9" t="str">
            <v>A</v>
          </cell>
        </row>
      </sheetData>
      <sheetData sheetId="29899">
        <row r="9">
          <cell r="A9" t="str">
            <v>A</v>
          </cell>
        </row>
      </sheetData>
      <sheetData sheetId="29900">
        <row r="9">
          <cell r="A9" t="str">
            <v>A</v>
          </cell>
        </row>
      </sheetData>
      <sheetData sheetId="29901">
        <row r="9">
          <cell r="A9" t="str">
            <v>A</v>
          </cell>
        </row>
      </sheetData>
      <sheetData sheetId="29902">
        <row r="9">
          <cell r="A9" t="str">
            <v>A</v>
          </cell>
        </row>
      </sheetData>
      <sheetData sheetId="29903">
        <row r="9">
          <cell r="A9" t="str">
            <v>A</v>
          </cell>
        </row>
      </sheetData>
      <sheetData sheetId="29904">
        <row r="9">
          <cell r="A9" t="str">
            <v>A</v>
          </cell>
        </row>
      </sheetData>
      <sheetData sheetId="29905">
        <row r="9">
          <cell r="A9" t="str">
            <v>A</v>
          </cell>
        </row>
      </sheetData>
      <sheetData sheetId="29906">
        <row r="9">
          <cell r="A9" t="str">
            <v>A</v>
          </cell>
        </row>
      </sheetData>
      <sheetData sheetId="29907">
        <row r="9">
          <cell r="A9" t="str">
            <v>A</v>
          </cell>
        </row>
      </sheetData>
      <sheetData sheetId="29908">
        <row r="9">
          <cell r="A9" t="str">
            <v>A</v>
          </cell>
        </row>
      </sheetData>
      <sheetData sheetId="29909">
        <row r="9">
          <cell r="A9" t="str">
            <v>A</v>
          </cell>
        </row>
      </sheetData>
      <sheetData sheetId="29910">
        <row r="9">
          <cell r="A9" t="str">
            <v>A</v>
          </cell>
        </row>
      </sheetData>
      <sheetData sheetId="29911">
        <row r="9">
          <cell r="A9" t="str">
            <v>A</v>
          </cell>
        </row>
      </sheetData>
      <sheetData sheetId="29912">
        <row r="9">
          <cell r="A9" t="str">
            <v>A</v>
          </cell>
        </row>
      </sheetData>
      <sheetData sheetId="29913">
        <row r="9">
          <cell r="A9" t="str">
            <v>A</v>
          </cell>
        </row>
      </sheetData>
      <sheetData sheetId="29914">
        <row r="9">
          <cell r="A9" t="str">
            <v>A</v>
          </cell>
        </row>
      </sheetData>
      <sheetData sheetId="29915">
        <row r="9">
          <cell r="A9" t="str">
            <v>A</v>
          </cell>
        </row>
      </sheetData>
      <sheetData sheetId="29916">
        <row r="9">
          <cell r="A9" t="str">
            <v>A</v>
          </cell>
        </row>
      </sheetData>
      <sheetData sheetId="29917">
        <row r="9">
          <cell r="A9" t="str">
            <v>A</v>
          </cell>
        </row>
      </sheetData>
      <sheetData sheetId="29918">
        <row r="9">
          <cell r="A9" t="str">
            <v>A</v>
          </cell>
        </row>
      </sheetData>
      <sheetData sheetId="29919">
        <row r="9">
          <cell r="A9" t="str">
            <v>A</v>
          </cell>
        </row>
      </sheetData>
      <sheetData sheetId="29920">
        <row r="9">
          <cell r="A9" t="str">
            <v>A</v>
          </cell>
        </row>
      </sheetData>
      <sheetData sheetId="29921">
        <row r="9">
          <cell r="A9" t="str">
            <v>A</v>
          </cell>
        </row>
      </sheetData>
      <sheetData sheetId="29922">
        <row r="9">
          <cell r="A9" t="str">
            <v>A</v>
          </cell>
        </row>
      </sheetData>
      <sheetData sheetId="29923">
        <row r="9">
          <cell r="A9" t="str">
            <v>A</v>
          </cell>
        </row>
      </sheetData>
      <sheetData sheetId="29924">
        <row r="9">
          <cell r="A9" t="str">
            <v>A</v>
          </cell>
        </row>
      </sheetData>
      <sheetData sheetId="29925">
        <row r="9">
          <cell r="A9" t="str">
            <v>A</v>
          </cell>
        </row>
      </sheetData>
      <sheetData sheetId="29926">
        <row r="9">
          <cell r="A9" t="str">
            <v>A</v>
          </cell>
        </row>
      </sheetData>
      <sheetData sheetId="29927">
        <row r="9">
          <cell r="A9" t="str">
            <v>A</v>
          </cell>
        </row>
      </sheetData>
      <sheetData sheetId="29928">
        <row r="9">
          <cell r="A9" t="str">
            <v>A</v>
          </cell>
        </row>
      </sheetData>
      <sheetData sheetId="29929">
        <row r="9">
          <cell r="A9" t="str">
            <v>A</v>
          </cell>
        </row>
      </sheetData>
      <sheetData sheetId="29930">
        <row r="9">
          <cell r="A9" t="str">
            <v>A</v>
          </cell>
        </row>
      </sheetData>
      <sheetData sheetId="29931">
        <row r="9">
          <cell r="A9" t="str">
            <v>A</v>
          </cell>
        </row>
      </sheetData>
      <sheetData sheetId="29932">
        <row r="9">
          <cell r="A9" t="str">
            <v>A</v>
          </cell>
        </row>
      </sheetData>
      <sheetData sheetId="29933">
        <row r="9">
          <cell r="A9" t="str">
            <v>A</v>
          </cell>
        </row>
      </sheetData>
      <sheetData sheetId="29934">
        <row r="9">
          <cell r="A9" t="str">
            <v>A</v>
          </cell>
        </row>
      </sheetData>
      <sheetData sheetId="29935">
        <row r="9">
          <cell r="A9" t="str">
            <v>A</v>
          </cell>
        </row>
      </sheetData>
      <sheetData sheetId="29936">
        <row r="9">
          <cell r="A9" t="str">
            <v>A</v>
          </cell>
        </row>
      </sheetData>
      <sheetData sheetId="29937">
        <row r="9">
          <cell r="A9" t="str">
            <v>A</v>
          </cell>
        </row>
      </sheetData>
      <sheetData sheetId="29938">
        <row r="9">
          <cell r="A9" t="str">
            <v>A</v>
          </cell>
        </row>
      </sheetData>
      <sheetData sheetId="29939">
        <row r="9">
          <cell r="A9" t="str">
            <v>A</v>
          </cell>
        </row>
      </sheetData>
      <sheetData sheetId="29940">
        <row r="9">
          <cell r="A9" t="str">
            <v>A</v>
          </cell>
        </row>
      </sheetData>
      <sheetData sheetId="29941">
        <row r="9">
          <cell r="A9" t="str">
            <v>A</v>
          </cell>
        </row>
      </sheetData>
      <sheetData sheetId="29942">
        <row r="9">
          <cell r="A9" t="str">
            <v>A</v>
          </cell>
        </row>
      </sheetData>
      <sheetData sheetId="29943">
        <row r="9">
          <cell r="A9" t="str">
            <v>A</v>
          </cell>
        </row>
      </sheetData>
      <sheetData sheetId="29944">
        <row r="9">
          <cell r="A9" t="str">
            <v>A</v>
          </cell>
        </row>
      </sheetData>
      <sheetData sheetId="29945">
        <row r="9">
          <cell r="A9" t="str">
            <v>A</v>
          </cell>
        </row>
      </sheetData>
      <sheetData sheetId="29946">
        <row r="9">
          <cell r="A9" t="str">
            <v>A</v>
          </cell>
        </row>
      </sheetData>
      <sheetData sheetId="29947">
        <row r="9">
          <cell r="A9" t="str">
            <v>A</v>
          </cell>
        </row>
      </sheetData>
      <sheetData sheetId="29948">
        <row r="9">
          <cell r="A9" t="str">
            <v>A</v>
          </cell>
        </row>
      </sheetData>
      <sheetData sheetId="29949">
        <row r="9">
          <cell r="A9" t="str">
            <v>A</v>
          </cell>
        </row>
      </sheetData>
      <sheetData sheetId="29950">
        <row r="9">
          <cell r="A9" t="str">
            <v>A</v>
          </cell>
        </row>
      </sheetData>
      <sheetData sheetId="29951">
        <row r="9">
          <cell r="A9" t="str">
            <v>A</v>
          </cell>
        </row>
      </sheetData>
      <sheetData sheetId="29952">
        <row r="9">
          <cell r="A9" t="str">
            <v>A</v>
          </cell>
        </row>
      </sheetData>
      <sheetData sheetId="29953">
        <row r="9">
          <cell r="A9" t="str">
            <v>A</v>
          </cell>
        </row>
      </sheetData>
      <sheetData sheetId="29954">
        <row r="9">
          <cell r="A9" t="str">
            <v>A</v>
          </cell>
        </row>
      </sheetData>
      <sheetData sheetId="29955">
        <row r="9">
          <cell r="A9" t="str">
            <v>A</v>
          </cell>
        </row>
      </sheetData>
      <sheetData sheetId="29956">
        <row r="9">
          <cell r="A9" t="str">
            <v>A</v>
          </cell>
        </row>
      </sheetData>
      <sheetData sheetId="29957" refreshError="1"/>
      <sheetData sheetId="29958" refreshError="1"/>
      <sheetData sheetId="29959">
        <row r="9">
          <cell r="A9" t="str">
            <v>A</v>
          </cell>
        </row>
      </sheetData>
      <sheetData sheetId="29960">
        <row r="9">
          <cell r="A9" t="str">
            <v>A</v>
          </cell>
        </row>
      </sheetData>
      <sheetData sheetId="29961">
        <row r="9">
          <cell r="A9" t="str">
            <v>A</v>
          </cell>
        </row>
      </sheetData>
      <sheetData sheetId="29962">
        <row r="9">
          <cell r="A9" t="str">
            <v>A</v>
          </cell>
        </row>
      </sheetData>
      <sheetData sheetId="29963">
        <row r="9">
          <cell r="A9" t="str">
            <v>A</v>
          </cell>
        </row>
      </sheetData>
      <sheetData sheetId="29964">
        <row r="9">
          <cell r="A9" t="str">
            <v>A</v>
          </cell>
        </row>
      </sheetData>
      <sheetData sheetId="29965">
        <row r="9">
          <cell r="A9" t="str">
            <v>A</v>
          </cell>
        </row>
      </sheetData>
      <sheetData sheetId="29966">
        <row r="9">
          <cell r="A9" t="str">
            <v>A</v>
          </cell>
        </row>
      </sheetData>
      <sheetData sheetId="29967">
        <row r="9">
          <cell r="A9" t="str">
            <v>A</v>
          </cell>
        </row>
      </sheetData>
      <sheetData sheetId="29968">
        <row r="9">
          <cell r="A9" t="str">
            <v>A</v>
          </cell>
        </row>
      </sheetData>
      <sheetData sheetId="29969">
        <row r="9">
          <cell r="A9" t="str">
            <v>A</v>
          </cell>
        </row>
      </sheetData>
      <sheetData sheetId="29970">
        <row r="9">
          <cell r="A9" t="str">
            <v>A</v>
          </cell>
        </row>
      </sheetData>
      <sheetData sheetId="29971">
        <row r="9">
          <cell r="A9" t="str">
            <v>A</v>
          </cell>
        </row>
      </sheetData>
      <sheetData sheetId="29972">
        <row r="9">
          <cell r="A9" t="str">
            <v>A</v>
          </cell>
        </row>
      </sheetData>
      <sheetData sheetId="29973">
        <row r="9">
          <cell r="A9" t="str">
            <v>A</v>
          </cell>
        </row>
      </sheetData>
      <sheetData sheetId="29974">
        <row r="9">
          <cell r="A9" t="str">
            <v>A</v>
          </cell>
        </row>
      </sheetData>
      <sheetData sheetId="29975">
        <row r="9">
          <cell r="A9" t="str">
            <v>A</v>
          </cell>
        </row>
      </sheetData>
      <sheetData sheetId="29976">
        <row r="9">
          <cell r="A9" t="str">
            <v>A</v>
          </cell>
        </row>
      </sheetData>
      <sheetData sheetId="29977">
        <row r="9">
          <cell r="A9" t="str">
            <v>A</v>
          </cell>
        </row>
      </sheetData>
      <sheetData sheetId="29978">
        <row r="9">
          <cell r="A9" t="str">
            <v>A</v>
          </cell>
        </row>
      </sheetData>
      <sheetData sheetId="29979">
        <row r="9">
          <cell r="A9" t="str">
            <v>A</v>
          </cell>
        </row>
      </sheetData>
      <sheetData sheetId="29980">
        <row r="9">
          <cell r="A9" t="str">
            <v>A</v>
          </cell>
        </row>
      </sheetData>
      <sheetData sheetId="29981">
        <row r="9">
          <cell r="A9" t="str">
            <v>A</v>
          </cell>
        </row>
      </sheetData>
      <sheetData sheetId="29982">
        <row r="9">
          <cell r="A9" t="str">
            <v>A</v>
          </cell>
        </row>
      </sheetData>
      <sheetData sheetId="29983">
        <row r="9">
          <cell r="A9" t="str">
            <v>A</v>
          </cell>
        </row>
      </sheetData>
      <sheetData sheetId="29984">
        <row r="9">
          <cell r="A9" t="str">
            <v>A</v>
          </cell>
        </row>
      </sheetData>
      <sheetData sheetId="29985">
        <row r="9">
          <cell r="A9" t="str">
            <v>A</v>
          </cell>
        </row>
      </sheetData>
      <sheetData sheetId="29986">
        <row r="9">
          <cell r="A9" t="str">
            <v>A</v>
          </cell>
        </row>
      </sheetData>
      <sheetData sheetId="29987">
        <row r="9">
          <cell r="A9" t="str">
            <v>A</v>
          </cell>
        </row>
      </sheetData>
      <sheetData sheetId="29988">
        <row r="9">
          <cell r="A9" t="str">
            <v>A</v>
          </cell>
        </row>
      </sheetData>
      <sheetData sheetId="29989">
        <row r="9">
          <cell r="A9" t="str">
            <v>A</v>
          </cell>
        </row>
      </sheetData>
      <sheetData sheetId="29990">
        <row r="9">
          <cell r="A9" t="str">
            <v>A</v>
          </cell>
        </row>
      </sheetData>
      <sheetData sheetId="29991">
        <row r="9">
          <cell r="A9" t="str">
            <v>A</v>
          </cell>
        </row>
      </sheetData>
      <sheetData sheetId="29992">
        <row r="9">
          <cell r="A9" t="str">
            <v>A</v>
          </cell>
        </row>
      </sheetData>
      <sheetData sheetId="29993">
        <row r="9">
          <cell r="A9" t="str">
            <v>A</v>
          </cell>
        </row>
      </sheetData>
      <sheetData sheetId="29994">
        <row r="9">
          <cell r="A9" t="str">
            <v>A</v>
          </cell>
        </row>
      </sheetData>
      <sheetData sheetId="29995">
        <row r="9">
          <cell r="A9" t="str">
            <v>A</v>
          </cell>
        </row>
      </sheetData>
      <sheetData sheetId="29996">
        <row r="9">
          <cell r="A9" t="str">
            <v>A</v>
          </cell>
        </row>
      </sheetData>
      <sheetData sheetId="29997">
        <row r="9">
          <cell r="A9" t="str">
            <v>A</v>
          </cell>
        </row>
      </sheetData>
      <sheetData sheetId="29998">
        <row r="9">
          <cell r="A9" t="str">
            <v>A</v>
          </cell>
        </row>
      </sheetData>
      <sheetData sheetId="29999">
        <row r="9">
          <cell r="A9" t="str">
            <v>A</v>
          </cell>
        </row>
      </sheetData>
      <sheetData sheetId="30000">
        <row r="9">
          <cell r="A9" t="str">
            <v>A</v>
          </cell>
        </row>
      </sheetData>
      <sheetData sheetId="30001">
        <row r="9">
          <cell r="A9" t="str">
            <v>A</v>
          </cell>
        </row>
      </sheetData>
      <sheetData sheetId="30002">
        <row r="9">
          <cell r="A9" t="str">
            <v>A</v>
          </cell>
        </row>
      </sheetData>
      <sheetData sheetId="30003">
        <row r="9">
          <cell r="A9" t="str">
            <v>A</v>
          </cell>
        </row>
      </sheetData>
      <sheetData sheetId="30004">
        <row r="9">
          <cell r="A9" t="str">
            <v>A</v>
          </cell>
        </row>
      </sheetData>
      <sheetData sheetId="30005">
        <row r="9">
          <cell r="A9" t="str">
            <v>A</v>
          </cell>
        </row>
      </sheetData>
      <sheetData sheetId="30006">
        <row r="9">
          <cell r="A9" t="str">
            <v>A</v>
          </cell>
        </row>
      </sheetData>
      <sheetData sheetId="30007">
        <row r="9">
          <cell r="A9" t="str">
            <v>A</v>
          </cell>
        </row>
      </sheetData>
      <sheetData sheetId="30008">
        <row r="9">
          <cell r="A9" t="str">
            <v>A</v>
          </cell>
        </row>
      </sheetData>
      <sheetData sheetId="30009">
        <row r="9">
          <cell r="A9" t="str">
            <v>A</v>
          </cell>
        </row>
      </sheetData>
      <sheetData sheetId="30010">
        <row r="9">
          <cell r="A9" t="str">
            <v>A</v>
          </cell>
        </row>
      </sheetData>
      <sheetData sheetId="30011">
        <row r="9">
          <cell r="A9" t="str">
            <v>A</v>
          </cell>
        </row>
      </sheetData>
      <sheetData sheetId="30012">
        <row r="9">
          <cell r="A9" t="str">
            <v>A</v>
          </cell>
        </row>
      </sheetData>
      <sheetData sheetId="30013">
        <row r="9">
          <cell r="A9" t="str">
            <v>A</v>
          </cell>
        </row>
      </sheetData>
      <sheetData sheetId="30014">
        <row r="9">
          <cell r="A9" t="str">
            <v>A</v>
          </cell>
        </row>
      </sheetData>
      <sheetData sheetId="30015">
        <row r="9">
          <cell r="A9" t="str">
            <v>A</v>
          </cell>
        </row>
      </sheetData>
      <sheetData sheetId="30016">
        <row r="9">
          <cell r="A9" t="str">
            <v>A</v>
          </cell>
        </row>
      </sheetData>
      <sheetData sheetId="30017">
        <row r="9">
          <cell r="A9" t="str">
            <v>A</v>
          </cell>
        </row>
      </sheetData>
      <sheetData sheetId="30018">
        <row r="9">
          <cell r="A9" t="str">
            <v>A</v>
          </cell>
        </row>
      </sheetData>
      <sheetData sheetId="30019">
        <row r="9">
          <cell r="A9" t="str">
            <v>A</v>
          </cell>
        </row>
      </sheetData>
      <sheetData sheetId="30020">
        <row r="9">
          <cell r="A9" t="str">
            <v>A</v>
          </cell>
        </row>
      </sheetData>
      <sheetData sheetId="30021">
        <row r="9">
          <cell r="A9" t="str">
            <v>A</v>
          </cell>
        </row>
      </sheetData>
      <sheetData sheetId="30022">
        <row r="9">
          <cell r="A9" t="str">
            <v>A</v>
          </cell>
        </row>
      </sheetData>
      <sheetData sheetId="30023">
        <row r="9">
          <cell r="A9" t="str">
            <v>A</v>
          </cell>
        </row>
      </sheetData>
      <sheetData sheetId="30024">
        <row r="9">
          <cell r="A9" t="str">
            <v>A</v>
          </cell>
        </row>
      </sheetData>
      <sheetData sheetId="30025">
        <row r="9">
          <cell r="A9" t="str">
            <v>A</v>
          </cell>
        </row>
      </sheetData>
      <sheetData sheetId="30026">
        <row r="9">
          <cell r="A9" t="str">
            <v>A</v>
          </cell>
        </row>
      </sheetData>
      <sheetData sheetId="30027">
        <row r="9">
          <cell r="A9" t="str">
            <v>A</v>
          </cell>
        </row>
      </sheetData>
      <sheetData sheetId="30028">
        <row r="9">
          <cell r="A9" t="str">
            <v>A</v>
          </cell>
        </row>
      </sheetData>
      <sheetData sheetId="30029">
        <row r="9">
          <cell r="A9" t="str">
            <v>A</v>
          </cell>
        </row>
      </sheetData>
      <sheetData sheetId="30030">
        <row r="9">
          <cell r="A9" t="str">
            <v>A</v>
          </cell>
        </row>
      </sheetData>
      <sheetData sheetId="30031">
        <row r="9">
          <cell r="A9" t="str">
            <v>A</v>
          </cell>
        </row>
      </sheetData>
      <sheetData sheetId="30032">
        <row r="9">
          <cell r="A9" t="str">
            <v>A</v>
          </cell>
        </row>
      </sheetData>
      <sheetData sheetId="30033">
        <row r="9">
          <cell r="A9" t="str">
            <v>A</v>
          </cell>
        </row>
      </sheetData>
      <sheetData sheetId="30034">
        <row r="9">
          <cell r="A9" t="str">
            <v>A</v>
          </cell>
        </row>
      </sheetData>
      <sheetData sheetId="30035">
        <row r="9">
          <cell r="A9" t="str">
            <v>A</v>
          </cell>
        </row>
      </sheetData>
      <sheetData sheetId="30036">
        <row r="9">
          <cell r="A9" t="str">
            <v>A</v>
          </cell>
        </row>
      </sheetData>
      <sheetData sheetId="30037">
        <row r="9">
          <cell r="A9" t="str">
            <v>A</v>
          </cell>
        </row>
      </sheetData>
      <sheetData sheetId="30038" refreshError="1"/>
      <sheetData sheetId="30039" refreshError="1"/>
      <sheetData sheetId="30040" refreshError="1"/>
      <sheetData sheetId="30041" refreshError="1"/>
      <sheetData sheetId="30042" refreshError="1"/>
      <sheetData sheetId="30043" refreshError="1"/>
      <sheetData sheetId="30044">
        <row r="9">
          <cell r="A9" t="str">
            <v>A</v>
          </cell>
        </row>
      </sheetData>
      <sheetData sheetId="30045" refreshError="1"/>
      <sheetData sheetId="30046" refreshError="1"/>
      <sheetData sheetId="30047">
        <row r="9">
          <cell r="A9" t="str">
            <v>A</v>
          </cell>
        </row>
      </sheetData>
      <sheetData sheetId="30048">
        <row r="9">
          <cell r="A9" t="str">
            <v>A</v>
          </cell>
        </row>
      </sheetData>
      <sheetData sheetId="30049">
        <row r="9">
          <cell r="A9" t="str">
            <v>A</v>
          </cell>
        </row>
      </sheetData>
      <sheetData sheetId="30050">
        <row r="9">
          <cell r="A9" t="str">
            <v>A</v>
          </cell>
        </row>
      </sheetData>
      <sheetData sheetId="30051">
        <row r="9">
          <cell r="A9" t="str">
            <v>A</v>
          </cell>
        </row>
      </sheetData>
      <sheetData sheetId="30052">
        <row r="9">
          <cell r="A9" t="str">
            <v>A</v>
          </cell>
        </row>
      </sheetData>
      <sheetData sheetId="30053">
        <row r="9">
          <cell r="A9" t="str">
            <v>A</v>
          </cell>
        </row>
      </sheetData>
      <sheetData sheetId="30054">
        <row r="9">
          <cell r="A9" t="str">
            <v>A</v>
          </cell>
        </row>
      </sheetData>
      <sheetData sheetId="30055">
        <row r="9">
          <cell r="A9" t="str">
            <v>A</v>
          </cell>
        </row>
      </sheetData>
      <sheetData sheetId="30056">
        <row r="9">
          <cell r="A9" t="str">
            <v>A</v>
          </cell>
        </row>
      </sheetData>
      <sheetData sheetId="30057">
        <row r="9">
          <cell r="A9" t="str">
            <v>A</v>
          </cell>
        </row>
      </sheetData>
      <sheetData sheetId="30058">
        <row r="9">
          <cell r="A9" t="str">
            <v>A</v>
          </cell>
        </row>
      </sheetData>
      <sheetData sheetId="30059">
        <row r="9">
          <cell r="A9" t="str">
            <v>A</v>
          </cell>
        </row>
      </sheetData>
      <sheetData sheetId="30060">
        <row r="9">
          <cell r="A9" t="str">
            <v>A</v>
          </cell>
        </row>
      </sheetData>
      <sheetData sheetId="30061">
        <row r="9">
          <cell r="A9" t="str">
            <v>A</v>
          </cell>
        </row>
      </sheetData>
      <sheetData sheetId="30062">
        <row r="9">
          <cell r="A9" t="str">
            <v>A</v>
          </cell>
        </row>
      </sheetData>
      <sheetData sheetId="30063">
        <row r="9">
          <cell r="A9" t="str">
            <v>A</v>
          </cell>
        </row>
      </sheetData>
      <sheetData sheetId="30064" refreshError="1"/>
      <sheetData sheetId="30065" refreshError="1"/>
      <sheetData sheetId="30066">
        <row r="9">
          <cell r="A9" t="str">
            <v>A</v>
          </cell>
        </row>
      </sheetData>
      <sheetData sheetId="30067">
        <row r="9">
          <cell r="A9" t="str">
            <v>A</v>
          </cell>
        </row>
      </sheetData>
      <sheetData sheetId="30068">
        <row r="9">
          <cell r="A9" t="str">
            <v>A</v>
          </cell>
        </row>
      </sheetData>
      <sheetData sheetId="30069">
        <row r="9">
          <cell r="A9" t="str">
            <v>A</v>
          </cell>
        </row>
      </sheetData>
      <sheetData sheetId="30070">
        <row r="9">
          <cell r="A9" t="str">
            <v>A</v>
          </cell>
        </row>
      </sheetData>
      <sheetData sheetId="30071">
        <row r="9">
          <cell r="A9" t="str">
            <v>A</v>
          </cell>
        </row>
      </sheetData>
      <sheetData sheetId="30072">
        <row r="9">
          <cell r="A9" t="str">
            <v>A</v>
          </cell>
        </row>
      </sheetData>
      <sheetData sheetId="30073">
        <row r="9">
          <cell r="A9" t="str">
            <v>A</v>
          </cell>
        </row>
      </sheetData>
      <sheetData sheetId="30074">
        <row r="9">
          <cell r="A9" t="str">
            <v>A</v>
          </cell>
        </row>
      </sheetData>
      <sheetData sheetId="30075">
        <row r="9">
          <cell r="A9" t="str">
            <v>A</v>
          </cell>
        </row>
      </sheetData>
      <sheetData sheetId="30076">
        <row r="9">
          <cell r="A9" t="str">
            <v>A</v>
          </cell>
        </row>
      </sheetData>
      <sheetData sheetId="30077">
        <row r="9">
          <cell r="A9" t="str">
            <v>A</v>
          </cell>
        </row>
      </sheetData>
      <sheetData sheetId="30078">
        <row r="9">
          <cell r="A9" t="str">
            <v>A</v>
          </cell>
        </row>
      </sheetData>
      <sheetData sheetId="30079">
        <row r="9">
          <cell r="A9" t="str">
            <v>A</v>
          </cell>
        </row>
      </sheetData>
      <sheetData sheetId="30080">
        <row r="9">
          <cell r="A9" t="str">
            <v>A</v>
          </cell>
        </row>
      </sheetData>
      <sheetData sheetId="30081">
        <row r="9">
          <cell r="A9" t="str">
            <v>A</v>
          </cell>
        </row>
      </sheetData>
      <sheetData sheetId="30082">
        <row r="9">
          <cell r="A9" t="str">
            <v>A</v>
          </cell>
        </row>
      </sheetData>
      <sheetData sheetId="30083">
        <row r="9">
          <cell r="A9" t="str">
            <v>A</v>
          </cell>
        </row>
      </sheetData>
      <sheetData sheetId="30084">
        <row r="9">
          <cell r="A9" t="str">
            <v>A</v>
          </cell>
        </row>
      </sheetData>
      <sheetData sheetId="30085">
        <row r="9">
          <cell r="A9" t="str">
            <v>A</v>
          </cell>
        </row>
      </sheetData>
      <sheetData sheetId="30086">
        <row r="9">
          <cell r="A9" t="str">
            <v>A</v>
          </cell>
        </row>
      </sheetData>
      <sheetData sheetId="30087">
        <row r="9">
          <cell r="A9" t="str">
            <v>A</v>
          </cell>
        </row>
      </sheetData>
      <sheetData sheetId="30088">
        <row r="9">
          <cell r="A9" t="str">
            <v>A</v>
          </cell>
        </row>
      </sheetData>
      <sheetData sheetId="30089">
        <row r="9">
          <cell r="A9" t="str">
            <v>A</v>
          </cell>
        </row>
      </sheetData>
      <sheetData sheetId="30090">
        <row r="9">
          <cell r="A9" t="str">
            <v>A</v>
          </cell>
        </row>
      </sheetData>
      <sheetData sheetId="30091">
        <row r="9">
          <cell r="A9" t="str">
            <v>A</v>
          </cell>
        </row>
      </sheetData>
      <sheetData sheetId="30092">
        <row r="9">
          <cell r="A9" t="str">
            <v>A</v>
          </cell>
        </row>
      </sheetData>
      <sheetData sheetId="30093">
        <row r="9">
          <cell r="A9" t="str">
            <v>A</v>
          </cell>
        </row>
      </sheetData>
      <sheetData sheetId="30094">
        <row r="9">
          <cell r="A9" t="str">
            <v>A</v>
          </cell>
        </row>
      </sheetData>
      <sheetData sheetId="30095">
        <row r="9">
          <cell r="A9" t="str">
            <v>A</v>
          </cell>
        </row>
      </sheetData>
      <sheetData sheetId="30096">
        <row r="9">
          <cell r="A9" t="str">
            <v>A</v>
          </cell>
        </row>
      </sheetData>
      <sheetData sheetId="30097">
        <row r="9">
          <cell r="A9" t="str">
            <v>A</v>
          </cell>
        </row>
      </sheetData>
      <sheetData sheetId="30098">
        <row r="9">
          <cell r="A9" t="str">
            <v>A</v>
          </cell>
        </row>
      </sheetData>
      <sheetData sheetId="30099">
        <row r="9">
          <cell r="A9" t="str">
            <v>A</v>
          </cell>
        </row>
      </sheetData>
      <sheetData sheetId="30100">
        <row r="9">
          <cell r="A9" t="str">
            <v>A</v>
          </cell>
        </row>
      </sheetData>
      <sheetData sheetId="30101">
        <row r="9">
          <cell r="A9" t="str">
            <v>A</v>
          </cell>
        </row>
      </sheetData>
      <sheetData sheetId="30102">
        <row r="9">
          <cell r="A9" t="str">
            <v>A</v>
          </cell>
        </row>
      </sheetData>
      <sheetData sheetId="30103">
        <row r="9">
          <cell r="A9" t="str">
            <v>A</v>
          </cell>
        </row>
      </sheetData>
      <sheetData sheetId="30104">
        <row r="9">
          <cell r="A9" t="str">
            <v>A</v>
          </cell>
        </row>
      </sheetData>
      <sheetData sheetId="30105">
        <row r="9">
          <cell r="A9" t="str">
            <v>A</v>
          </cell>
        </row>
      </sheetData>
      <sheetData sheetId="30106">
        <row r="9">
          <cell r="A9" t="str">
            <v>A</v>
          </cell>
        </row>
      </sheetData>
      <sheetData sheetId="30107">
        <row r="9">
          <cell r="A9" t="str">
            <v>A</v>
          </cell>
        </row>
      </sheetData>
      <sheetData sheetId="30108">
        <row r="9">
          <cell r="A9" t="str">
            <v>A</v>
          </cell>
        </row>
      </sheetData>
      <sheetData sheetId="30109">
        <row r="9">
          <cell r="A9" t="str">
            <v>A</v>
          </cell>
        </row>
      </sheetData>
      <sheetData sheetId="30110">
        <row r="9">
          <cell r="A9" t="str">
            <v>A</v>
          </cell>
        </row>
      </sheetData>
      <sheetData sheetId="30111">
        <row r="9">
          <cell r="A9" t="str">
            <v>A</v>
          </cell>
        </row>
      </sheetData>
      <sheetData sheetId="30112">
        <row r="9">
          <cell r="A9" t="str">
            <v>A</v>
          </cell>
        </row>
      </sheetData>
      <sheetData sheetId="30113">
        <row r="9">
          <cell r="A9" t="str">
            <v>A</v>
          </cell>
        </row>
      </sheetData>
      <sheetData sheetId="30114">
        <row r="9">
          <cell r="A9" t="str">
            <v>A</v>
          </cell>
        </row>
      </sheetData>
      <sheetData sheetId="30115">
        <row r="9">
          <cell r="A9" t="str">
            <v>A</v>
          </cell>
        </row>
      </sheetData>
      <sheetData sheetId="30116">
        <row r="9">
          <cell r="A9" t="str">
            <v>A</v>
          </cell>
        </row>
      </sheetData>
      <sheetData sheetId="30117">
        <row r="9">
          <cell r="A9" t="str">
            <v>A</v>
          </cell>
        </row>
      </sheetData>
      <sheetData sheetId="30118">
        <row r="9">
          <cell r="A9" t="str">
            <v>A</v>
          </cell>
        </row>
      </sheetData>
      <sheetData sheetId="30119">
        <row r="9">
          <cell r="A9" t="str">
            <v>A</v>
          </cell>
        </row>
      </sheetData>
      <sheetData sheetId="30120">
        <row r="9">
          <cell r="A9" t="str">
            <v>A</v>
          </cell>
        </row>
      </sheetData>
      <sheetData sheetId="30121">
        <row r="9">
          <cell r="A9" t="str">
            <v>A</v>
          </cell>
        </row>
      </sheetData>
      <sheetData sheetId="30122">
        <row r="9">
          <cell r="A9" t="str">
            <v>A</v>
          </cell>
        </row>
      </sheetData>
      <sheetData sheetId="30123">
        <row r="9">
          <cell r="A9" t="str">
            <v>A</v>
          </cell>
        </row>
      </sheetData>
      <sheetData sheetId="30124">
        <row r="9">
          <cell r="A9" t="str">
            <v>A</v>
          </cell>
        </row>
      </sheetData>
      <sheetData sheetId="30125">
        <row r="9">
          <cell r="A9" t="str">
            <v>A</v>
          </cell>
        </row>
      </sheetData>
      <sheetData sheetId="30126">
        <row r="9">
          <cell r="A9" t="str">
            <v>A</v>
          </cell>
        </row>
      </sheetData>
      <sheetData sheetId="30127">
        <row r="9">
          <cell r="A9" t="str">
            <v>A</v>
          </cell>
        </row>
      </sheetData>
      <sheetData sheetId="30128">
        <row r="9">
          <cell r="A9" t="str">
            <v>A</v>
          </cell>
        </row>
      </sheetData>
      <sheetData sheetId="30129">
        <row r="9">
          <cell r="A9" t="str">
            <v>A</v>
          </cell>
        </row>
      </sheetData>
      <sheetData sheetId="30130">
        <row r="9">
          <cell r="A9" t="str">
            <v>A</v>
          </cell>
        </row>
      </sheetData>
      <sheetData sheetId="30131">
        <row r="9">
          <cell r="A9" t="str">
            <v>A</v>
          </cell>
        </row>
      </sheetData>
      <sheetData sheetId="30132">
        <row r="9">
          <cell r="A9" t="str">
            <v>A</v>
          </cell>
        </row>
      </sheetData>
      <sheetData sheetId="30133">
        <row r="9">
          <cell r="A9" t="str">
            <v>A</v>
          </cell>
        </row>
      </sheetData>
      <sheetData sheetId="30134">
        <row r="9">
          <cell r="A9" t="str">
            <v>A</v>
          </cell>
        </row>
      </sheetData>
      <sheetData sheetId="30135">
        <row r="9">
          <cell r="A9" t="str">
            <v>A</v>
          </cell>
        </row>
      </sheetData>
      <sheetData sheetId="30136">
        <row r="9">
          <cell r="A9" t="str">
            <v>A</v>
          </cell>
        </row>
      </sheetData>
      <sheetData sheetId="30137">
        <row r="9">
          <cell r="A9" t="str">
            <v>A</v>
          </cell>
        </row>
      </sheetData>
      <sheetData sheetId="30138">
        <row r="9">
          <cell r="A9" t="str">
            <v>A</v>
          </cell>
        </row>
      </sheetData>
      <sheetData sheetId="30139">
        <row r="9">
          <cell r="A9" t="str">
            <v>A</v>
          </cell>
        </row>
      </sheetData>
      <sheetData sheetId="30140">
        <row r="9">
          <cell r="A9" t="str">
            <v>A</v>
          </cell>
        </row>
      </sheetData>
      <sheetData sheetId="30141">
        <row r="9">
          <cell r="A9" t="str">
            <v>A</v>
          </cell>
        </row>
      </sheetData>
      <sheetData sheetId="30142">
        <row r="9">
          <cell r="A9" t="str">
            <v>A</v>
          </cell>
        </row>
      </sheetData>
      <sheetData sheetId="30143">
        <row r="9">
          <cell r="A9" t="str">
            <v>A</v>
          </cell>
        </row>
      </sheetData>
      <sheetData sheetId="30144">
        <row r="9">
          <cell r="A9" t="str">
            <v>A</v>
          </cell>
        </row>
      </sheetData>
      <sheetData sheetId="30145">
        <row r="9">
          <cell r="A9" t="str">
            <v>A</v>
          </cell>
        </row>
      </sheetData>
      <sheetData sheetId="30146">
        <row r="9">
          <cell r="A9" t="str">
            <v>A</v>
          </cell>
        </row>
      </sheetData>
      <sheetData sheetId="30147">
        <row r="9">
          <cell r="A9" t="str">
            <v>A</v>
          </cell>
        </row>
      </sheetData>
      <sheetData sheetId="30148">
        <row r="9">
          <cell r="A9" t="str">
            <v>A</v>
          </cell>
        </row>
      </sheetData>
      <sheetData sheetId="30149">
        <row r="9">
          <cell r="A9" t="str">
            <v>A</v>
          </cell>
        </row>
      </sheetData>
      <sheetData sheetId="30150">
        <row r="9">
          <cell r="A9" t="str">
            <v>A</v>
          </cell>
        </row>
      </sheetData>
      <sheetData sheetId="30151">
        <row r="9">
          <cell r="A9" t="str">
            <v>A</v>
          </cell>
        </row>
      </sheetData>
      <sheetData sheetId="30152">
        <row r="9">
          <cell r="A9" t="str">
            <v>A</v>
          </cell>
        </row>
      </sheetData>
      <sheetData sheetId="30153">
        <row r="9">
          <cell r="A9" t="str">
            <v>A</v>
          </cell>
        </row>
      </sheetData>
      <sheetData sheetId="30154">
        <row r="9">
          <cell r="A9" t="str">
            <v>A</v>
          </cell>
        </row>
      </sheetData>
      <sheetData sheetId="30155" refreshError="1"/>
      <sheetData sheetId="30156">
        <row r="9">
          <cell r="A9" t="str">
            <v>A</v>
          </cell>
        </row>
      </sheetData>
      <sheetData sheetId="30157" refreshError="1"/>
      <sheetData sheetId="30158">
        <row r="9">
          <cell r="A9" t="str">
            <v>A</v>
          </cell>
        </row>
      </sheetData>
      <sheetData sheetId="30159">
        <row r="9">
          <cell r="A9" t="str">
            <v>A</v>
          </cell>
        </row>
      </sheetData>
      <sheetData sheetId="30160">
        <row r="9">
          <cell r="A9" t="str">
            <v>A</v>
          </cell>
        </row>
      </sheetData>
      <sheetData sheetId="30161">
        <row r="9">
          <cell r="A9" t="str">
            <v>A</v>
          </cell>
        </row>
      </sheetData>
      <sheetData sheetId="30162">
        <row r="9">
          <cell r="A9" t="str">
            <v>A</v>
          </cell>
        </row>
      </sheetData>
      <sheetData sheetId="30163">
        <row r="9">
          <cell r="A9" t="str">
            <v>A</v>
          </cell>
        </row>
      </sheetData>
      <sheetData sheetId="30164">
        <row r="9">
          <cell r="A9" t="str">
            <v>A</v>
          </cell>
        </row>
      </sheetData>
      <sheetData sheetId="30165">
        <row r="9">
          <cell r="A9" t="str">
            <v>A</v>
          </cell>
        </row>
      </sheetData>
      <sheetData sheetId="30166">
        <row r="9">
          <cell r="A9" t="str">
            <v>A</v>
          </cell>
        </row>
      </sheetData>
      <sheetData sheetId="30167">
        <row r="9">
          <cell r="A9" t="str">
            <v>A</v>
          </cell>
        </row>
      </sheetData>
      <sheetData sheetId="30168">
        <row r="9">
          <cell r="A9" t="str">
            <v>A</v>
          </cell>
        </row>
      </sheetData>
      <sheetData sheetId="30169">
        <row r="9">
          <cell r="A9" t="str">
            <v>A</v>
          </cell>
        </row>
      </sheetData>
      <sheetData sheetId="30170">
        <row r="9">
          <cell r="A9" t="str">
            <v>A</v>
          </cell>
        </row>
      </sheetData>
      <sheetData sheetId="30171">
        <row r="9">
          <cell r="A9" t="str">
            <v>A</v>
          </cell>
        </row>
      </sheetData>
      <sheetData sheetId="30172">
        <row r="9">
          <cell r="A9" t="str">
            <v>A</v>
          </cell>
        </row>
      </sheetData>
      <sheetData sheetId="30173">
        <row r="9">
          <cell r="A9" t="str">
            <v>A</v>
          </cell>
        </row>
      </sheetData>
      <sheetData sheetId="30174">
        <row r="9">
          <cell r="A9" t="str">
            <v>A</v>
          </cell>
        </row>
      </sheetData>
      <sheetData sheetId="30175">
        <row r="9">
          <cell r="A9" t="str">
            <v>A</v>
          </cell>
        </row>
      </sheetData>
      <sheetData sheetId="30176">
        <row r="9">
          <cell r="A9" t="str">
            <v>A</v>
          </cell>
        </row>
      </sheetData>
      <sheetData sheetId="30177">
        <row r="9">
          <cell r="A9" t="str">
            <v>A</v>
          </cell>
        </row>
      </sheetData>
      <sheetData sheetId="30178">
        <row r="9">
          <cell r="A9" t="str">
            <v>A</v>
          </cell>
        </row>
      </sheetData>
      <sheetData sheetId="30179">
        <row r="9">
          <cell r="A9" t="str">
            <v>A</v>
          </cell>
        </row>
      </sheetData>
      <sheetData sheetId="30180">
        <row r="9">
          <cell r="A9" t="str">
            <v>A</v>
          </cell>
        </row>
      </sheetData>
      <sheetData sheetId="30181">
        <row r="9">
          <cell r="A9" t="str">
            <v>A</v>
          </cell>
        </row>
      </sheetData>
      <sheetData sheetId="30182">
        <row r="9">
          <cell r="A9" t="str">
            <v>A</v>
          </cell>
        </row>
      </sheetData>
      <sheetData sheetId="30183">
        <row r="9">
          <cell r="A9" t="str">
            <v>A</v>
          </cell>
        </row>
      </sheetData>
      <sheetData sheetId="30184">
        <row r="9">
          <cell r="A9" t="str">
            <v>A</v>
          </cell>
        </row>
      </sheetData>
      <sheetData sheetId="30185">
        <row r="9">
          <cell r="A9" t="str">
            <v>A</v>
          </cell>
        </row>
      </sheetData>
      <sheetData sheetId="30186">
        <row r="9">
          <cell r="A9" t="str">
            <v>A</v>
          </cell>
        </row>
      </sheetData>
      <sheetData sheetId="30187">
        <row r="9">
          <cell r="A9" t="str">
            <v>A</v>
          </cell>
        </row>
      </sheetData>
      <sheetData sheetId="30188">
        <row r="9">
          <cell r="A9" t="str">
            <v>A</v>
          </cell>
        </row>
      </sheetData>
      <sheetData sheetId="30189">
        <row r="9">
          <cell r="A9" t="str">
            <v>A</v>
          </cell>
        </row>
      </sheetData>
      <sheetData sheetId="30190">
        <row r="9">
          <cell r="A9" t="str">
            <v>A</v>
          </cell>
        </row>
      </sheetData>
      <sheetData sheetId="30191">
        <row r="9">
          <cell r="A9" t="str">
            <v>A</v>
          </cell>
        </row>
      </sheetData>
      <sheetData sheetId="30192">
        <row r="9">
          <cell r="A9" t="str">
            <v>A</v>
          </cell>
        </row>
      </sheetData>
      <sheetData sheetId="30193">
        <row r="9">
          <cell r="A9" t="str">
            <v>A</v>
          </cell>
        </row>
      </sheetData>
      <sheetData sheetId="30194">
        <row r="9">
          <cell r="A9" t="str">
            <v>A</v>
          </cell>
        </row>
      </sheetData>
      <sheetData sheetId="30195">
        <row r="9">
          <cell r="A9" t="str">
            <v>A</v>
          </cell>
        </row>
      </sheetData>
      <sheetData sheetId="30196">
        <row r="9">
          <cell r="A9" t="str">
            <v>A</v>
          </cell>
        </row>
      </sheetData>
      <sheetData sheetId="30197">
        <row r="9">
          <cell r="A9" t="str">
            <v>A</v>
          </cell>
        </row>
      </sheetData>
      <sheetData sheetId="30198">
        <row r="9">
          <cell r="A9" t="str">
            <v>A</v>
          </cell>
        </row>
      </sheetData>
      <sheetData sheetId="30199">
        <row r="9">
          <cell r="A9" t="str">
            <v>A</v>
          </cell>
        </row>
      </sheetData>
      <sheetData sheetId="30200">
        <row r="9">
          <cell r="A9" t="str">
            <v>A</v>
          </cell>
        </row>
      </sheetData>
      <sheetData sheetId="30201">
        <row r="9">
          <cell r="A9" t="str">
            <v>A</v>
          </cell>
        </row>
      </sheetData>
      <sheetData sheetId="30202">
        <row r="9">
          <cell r="A9" t="str">
            <v>A</v>
          </cell>
        </row>
      </sheetData>
      <sheetData sheetId="30203">
        <row r="9">
          <cell r="A9" t="str">
            <v>A</v>
          </cell>
        </row>
      </sheetData>
      <sheetData sheetId="30204">
        <row r="9">
          <cell r="A9" t="str">
            <v>A</v>
          </cell>
        </row>
      </sheetData>
      <sheetData sheetId="30205">
        <row r="9">
          <cell r="A9" t="str">
            <v>A</v>
          </cell>
        </row>
      </sheetData>
      <sheetData sheetId="30206">
        <row r="9">
          <cell r="A9" t="str">
            <v>A</v>
          </cell>
        </row>
      </sheetData>
      <sheetData sheetId="30207">
        <row r="9">
          <cell r="A9" t="str">
            <v>A</v>
          </cell>
        </row>
      </sheetData>
      <sheetData sheetId="30208">
        <row r="9">
          <cell r="A9" t="str">
            <v>A</v>
          </cell>
        </row>
      </sheetData>
      <sheetData sheetId="30209">
        <row r="9">
          <cell r="A9" t="str">
            <v>A</v>
          </cell>
        </row>
      </sheetData>
      <sheetData sheetId="30210">
        <row r="9">
          <cell r="A9" t="str">
            <v>A</v>
          </cell>
        </row>
      </sheetData>
      <sheetData sheetId="30211">
        <row r="9">
          <cell r="A9" t="str">
            <v>A</v>
          </cell>
        </row>
      </sheetData>
      <sheetData sheetId="30212">
        <row r="9">
          <cell r="A9" t="str">
            <v>A</v>
          </cell>
        </row>
      </sheetData>
      <sheetData sheetId="30213">
        <row r="9">
          <cell r="A9" t="str">
            <v>A</v>
          </cell>
        </row>
      </sheetData>
      <sheetData sheetId="30214">
        <row r="9">
          <cell r="A9" t="str">
            <v>A</v>
          </cell>
        </row>
      </sheetData>
      <sheetData sheetId="30215">
        <row r="9">
          <cell r="A9" t="str">
            <v>A</v>
          </cell>
        </row>
      </sheetData>
      <sheetData sheetId="30216">
        <row r="9">
          <cell r="A9" t="str">
            <v>A</v>
          </cell>
        </row>
      </sheetData>
      <sheetData sheetId="30217">
        <row r="9">
          <cell r="A9" t="str">
            <v>A</v>
          </cell>
        </row>
      </sheetData>
      <sheetData sheetId="30218">
        <row r="9">
          <cell r="A9" t="str">
            <v>A</v>
          </cell>
        </row>
      </sheetData>
      <sheetData sheetId="30219">
        <row r="9">
          <cell r="A9" t="str">
            <v>A</v>
          </cell>
        </row>
      </sheetData>
      <sheetData sheetId="30220">
        <row r="9">
          <cell r="A9" t="str">
            <v>A</v>
          </cell>
        </row>
      </sheetData>
      <sheetData sheetId="30221">
        <row r="9">
          <cell r="A9" t="str">
            <v>A</v>
          </cell>
        </row>
      </sheetData>
      <sheetData sheetId="30222">
        <row r="9">
          <cell r="A9" t="str">
            <v>A</v>
          </cell>
        </row>
      </sheetData>
      <sheetData sheetId="30223">
        <row r="9">
          <cell r="A9" t="str">
            <v>A</v>
          </cell>
        </row>
      </sheetData>
      <sheetData sheetId="30224">
        <row r="9">
          <cell r="A9" t="str">
            <v>A</v>
          </cell>
        </row>
      </sheetData>
      <sheetData sheetId="30225">
        <row r="9">
          <cell r="A9" t="str">
            <v>A</v>
          </cell>
        </row>
      </sheetData>
      <sheetData sheetId="30226">
        <row r="9">
          <cell r="A9" t="str">
            <v>A</v>
          </cell>
        </row>
      </sheetData>
      <sheetData sheetId="30227">
        <row r="9">
          <cell r="A9" t="str">
            <v>A</v>
          </cell>
        </row>
      </sheetData>
      <sheetData sheetId="30228">
        <row r="9">
          <cell r="A9" t="str">
            <v>A</v>
          </cell>
        </row>
      </sheetData>
      <sheetData sheetId="30229">
        <row r="9">
          <cell r="A9" t="str">
            <v>A</v>
          </cell>
        </row>
      </sheetData>
      <sheetData sheetId="30230">
        <row r="9">
          <cell r="A9" t="str">
            <v>A</v>
          </cell>
        </row>
      </sheetData>
      <sheetData sheetId="30231">
        <row r="9">
          <cell r="A9" t="str">
            <v>A</v>
          </cell>
        </row>
      </sheetData>
      <sheetData sheetId="30232">
        <row r="9">
          <cell r="A9" t="str">
            <v>A</v>
          </cell>
        </row>
      </sheetData>
      <sheetData sheetId="30233">
        <row r="9">
          <cell r="A9" t="str">
            <v>A</v>
          </cell>
        </row>
      </sheetData>
      <sheetData sheetId="30234">
        <row r="9">
          <cell r="A9" t="str">
            <v>A</v>
          </cell>
        </row>
      </sheetData>
      <sheetData sheetId="30235">
        <row r="9">
          <cell r="A9" t="str">
            <v>A</v>
          </cell>
        </row>
      </sheetData>
      <sheetData sheetId="30236">
        <row r="9">
          <cell r="A9" t="str">
            <v>A</v>
          </cell>
        </row>
      </sheetData>
      <sheetData sheetId="30237">
        <row r="9">
          <cell r="A9" t="str">
            <v>A</v>
          </cell>
        </row>
      </sheetData>
      <sheetData sheetId="30238">
        <row r="9">
          <cell r="A9" t="str">
            <v>A</v>
          </cell>
        </row>
      </sheetData>
      <sheetData sheetId="30239">
        <row r="9">
          <cell r="A9" t="str">
            <v>A</v>
          </cell>
        </row>
      </sheetData>
      <sheetData sheetId="30240">
        <row r="9">
          <cell r="A9" t="str">
            <v>A</v>
          </cell>
        </row>
      </sheetData>
      <sheetData sheetId="30241">
        <row r="9">
          <cell r="A9" t="str">
            <v>A</v>
          </cell>
        </row>
      </sheetData>
      <sheetData sheetId="30242">
        <row r="9">
          <cell r="A9" t="str">
            <v>A</v>
          </cell>
        </row>
      </sheetData>
      <sheetData sheetId="30243">
        <row r="9">
          <cell r="A9" t="str">
            <v>A</v>
          </cell>
        </row>
      </sheetData>
      <sheetData sheetId="30244" refreshError="1"/>
      <sheetData sheetId="30245">
        <row r="9">
          <cell r="A9" t="str">
            <v>A</v>
          </cell>
        </row>
      </sheetData>
      <sheetData sheetId="30246">
        <row r="9">
          <cell r="A9" t="str">
            <v>A</v>
          </cell>
        </row>
      </sheetData>
      <sheetData sheetId="30247">
        <row r="9">
          <cell r="A9" t="str">
            <v>A</v>
          </cell>
        </row>
      </sheetData>
      <sheetData sheetId="30248">
        <row r="9">
          <cell r="A9" t="str">
            <v>A</v>
          </cell>
        </row>
      </sheetData>
      <sheetData sheetId="30249">
        <row r="9">
          <cell r="A9" t="str">
            <v>A</v>
          </cell>
        </row>
      </sheetData>
      <sheetData sheetId="30250">
        <row r="9">
          <cell r="A9" t="str">
            <v>A</v>
          </cell>
        </row>
      </sheetData>
      <sheetData sheetId="30251">
        <row r="9">
          <cell r="A9" t="str">
            <v>A</v>
          </cell>
        </row>
      </sheetData>
      <sheetData sheetId="30252">
        <row r="9">
          <cell r="A9" t="str">
            <v>A</v>
          </cell>
        </row>
      </sheetData>
      <sheetData sheetId="30253">
        <row r="9">
          <cell r="A9" t="str">
            <v>A</v>
          </cell>
        </row>
      </sheetData>
      <sheetData sheetId="30254">
        <row r="9">
          <cell r="A9" t="str">
            <v>A</v>
          </cell>
        </row>
      </sheetData>
      <sheetData sheetId="30255">
        <row r="9">
          <cell r="A9" t="str">
            <v>A</v>
          </cell>
        </row>
      </sheetData>
      <sheetData sheetId="30256">
        <row r="9">
          <cell r="A9" t="str">
            <v>A</v>
          </cell>
        </row>
      </sheetData>
      <sheetData sheetId="30257">
        <row r="9">
          <cell r="A9" t="str">
            <v>A</v>
          </cell>
        </row>
      </sheetData>
      <sheetData sheetId="30258">
        <row r="9">
          <cell r="A9" t="str">
            <v>A</v>
          </cell>
        </row>
      </sheetData>
      <sheetData sheetId="30259">
        <row r="9">
          <cell r="A9" t="str">
            <v>A</v>
          </cell>
        </row>
      </sheetData>
      <sheetData sheetId="30260">
        <row r="9">
          <cell r="A9" t="str">
            <v>A</v>
          </cell>
        </row>
      </sheetData>
      <sheetData sheetId="30261">
        <row r="9">
          <cell r="A9" t="str">
            <v>A</v>
          </cell>
        </row>
      </sheetData>
      <sheetData sheetId="30262">
        <row r="9">
          <cell r="A9" t="str">
            <v>A</v>
          </cell>
        </row>
      </sheetData>
      <sheetData sheetId="30263">
        <row r="9">
          <cell r="A9" t="str">
            <v>A</v>
          </cell>
        </row>
      </sheetData>
      <sheetData sheetId="30264">
        <row r="9">
          <cell r="A9" t="str">
            <v>A</v>
          </cell>
        </row>
      </sheetData>
      <sheetData sheetId="30265">
        <row r="9">
          <cell r="A9" t="str">
            <v>A</v>
          </cell>
        </row>
      </sheetData>
      <sheetData sheetId="30266">
        <row r="9">
          <cell r="A9" t="str">
            <v>A</v>
          </cell>
        </row>
      </sheetData>
      <sheetData sheetId="30267">
        <row r="9">
          <cell r="A9" t="str">
            <v>A</v>
          </cell>
        </row>
      </sheetData>
      <sheetData sheetId="30268" refreshError="1"/>
      <sheetData sheetId="30269">
        <row r="9">
          <cell r="A9" t="str">
            <v>A</v>
          </cell>
        </row>
      </sheetData>
      <sheetData sheetId="30270">
        <row r="9">
          <cell r="A9" t="str">
            <v>A</v>
          </cell>
        </row>
      </sheetData>
      <sheetData sheetId="30271">
        <row r="9">
          <cell r="A9" t="str">
            <v>A</v>
          </cell>
        </row>
      </sheetData>
      <sheetData sheetId="30272">
        <row r="9">
          <cell r="A9" t="str">
            <v>A</v>
          </cell>
        </row>
      </sheetData>
      <sheetData sheetId="30273">
        <row r="9">
          <cell r="A9" t="str">
            <v>A</v>
          </cell>
        </row>
      </sheetData>
      <sheetData sheetId="30274">
        <row r="9">
          <cell r="A9" t="str">
            <v>A</v>
          </cell>
        </row>
      </sheetData>
      <sheetData sheetId="30275">
        <row r="9">
          <cell r="A9" t="str">
            <v>A</v>
          </cell>
        </row>
      </sheetData>
      <sheetData sheetId="30276">
        <row r="9">
          <cell r="A9" t="str">
            <v>A</v>
          </cell>
        </row>
      </sheetData>
      <sheetData sheetId="30277">
        <row r="9">
          <cell r="A9" t="str">
            <v>A</v>
          </cell>
        </row>
      </sheetData>
      <sheetData sheetId="30278">
        <row r="9">
          <cell r="A9" t="str">
            <v>A</v>
          </cell>
        </row>
      </sheetData>
      <sheetData sheetId="30279">
        <row r="9">
          <cell r="A9" t="str">
            <v>A</v>
          </cell>
        </row>
      </sheetData>
      <sheetData sheetId="30280">
        <row r="9">
          <cell r="A9" t="str">
            <v>A</v>
          </cell>
        </row>
      </sheetData>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ow r="9">
          <cell r="A9" t="str">
            <v>A</v>
          </cell>
        </row>
      </sheetData>
      <sheetData sheetId="30298">
        <row r="9">
          <cell r="A9" t="str">
            <v>A</v>
          </cell>
        </row>
      </sheetData>
      <sheetData sheetId="30299">
        <row r="9">
          <cell r="A9" t="str">
            <v>A</v>
          </cell>
        </row>
      </sheetData>
      <sheetData sheetId="30300">
        <row r="9">
          <cell r="A9" t="str">
            <v>A</v>
          </cell>
        </row>
      </sheetData>
      <sheetData sheetId="30301">
        <row r="9">
          <cell r="A9" t="str">
            <v>A</v>
          </cell>
        </row>
      </sheetData>
      <sheetData sheetId="30302">
        <row r="9">
          <cell r="A9" t="str">
            <v>A</v>
          </cell>
        </row>
      </sheetData>
      <sheetData sheetId="30303">
        <row r="9">
          <cell r="A9" t="str">
            <v>A</v>
          </cell>
        </row>
      </sheetData>
      <sheetData sheetId="30304">
        <row r="9">
          <cell r="A9" t="str">
            <v>A</v>
          </cell>
        </row>
      </sheetData>
      <sheetData sheetId="30305">
        <row r="9">
          <cell r="A9" t="str">
            <v>A</v>
          </cell>
        </row>
      </sheetData>
      <sheetData sheetId="30306">
        <row r="9">
          <cell r="A9" t="str">
            <v>A</v>
          </cell>
        </row>
      </sheetData>
      <sheetData sheetId="30307">
        <row r="9">
          <cell r="A9" t="str">
            <v>A</v>
          </cell>
        </row>
      </sheetData>
      <sheetData sheetId="30308">
        <row r="9">
          <cell r="A9" t="str">
            <v>A</v>
          </cell>
        </row>
      </sheetData>
      <sheetData sheetId="30309">
        <row r="9">
          <cell r="A9" t="str">
            <v>A</v>
          </cell>
        </row>
      </sheetData>
      <sheetData sheetId="30310">
        <row r="9">
          <cell r="A9" t="str">
            <v>A</v>
          </cell>
        </row>
      </sheetData>
      <sheetData sheetId="30311">
        <row r="9">
          <cell r="A9" t="str">
            <v>A</v>
          </cell>
        </row>
      </sheetData>
      <sheetData sheetId="30312">
        <row r="9">
          <cell r="A9" t="str">
            <v>A</v>
          </cell>
        </row>
      </sheetData>
      <sheetData sheetId="30313">
        <row r="9">
          <cell r="A9" t="str">
            <v>A</v>
          </cell>
        </row>
      </sheetData>
      <sheetData sheetId="30314">
        <row r="9">
          <cell r="A9" t="str">
            <v>A</v>
          </cell>
        </row>
      </sheetData>
      <sheetData sheetId="30315">
        <row r="9">
          <cell r="A9" t="str">
            <v>A</v>
          </cell>
        </row>
      </sheetData>
      <sheetData sheetId="30316">
        <row r="9">
          <cell r="A9" t="str">
            <v>A</v>
          </cell>
        </row>
      </sheetData>
      <sheetData sheetId="30317">
        <row r="9">
          <cell r="A9" t="str">
            <v>A</v>
          </cell>
        </row>
      </sheetData>
      <sheetData sheetId="30318">
        <row r="9">
          <cell r="A9" t="str">
            <v>A</v>
          </cell>
        </row>
      </sheetData>
      <sheetData sheetId="30319">
        <row r="9">
          <cell r="A9" t="str">
            <v>A</v>
          </cell>
        </row>
      </sheetData>
      <sheetData sheetId="30320">
        <row r="9">
          <cell r="A9" t="str">
            <v>A</v>
          </cell>
        </row>
      </sheetData>
      <sheetData sheetId="30321">
        <row r="9">
          <cell r="A9" t="str">
            <v>A</v>
          </cell>
        </row>
      </sheetData>
      <sheetData sheetId="30322">
        <row r="9">
          <cell r="A9" t="str">
            <v>A</v>
          </cell>
        </row>
      </sheetData>
      <sheetData sheetId="30323">
        <row r="9">
          <cell r="A9" t="str">
            <v>A</v>
          </cell>
        </row>
      </sheetData>
      <sheetData sheetId="30324">
        <row r="9">
          <cell r="A9" t="str">
            <v>A</v>
          </cell>
        </row>
      </sheetData>
      <sheetData sheetId="30325">
        <row r="9">
          <cell r="A9" t="str">
            <v>A</v>
          </cell>
        </row>
      </sheetData>
      <sheetData sheetId="30326">
        <row r="9">
          <cell r="A9" t="str">
            <v>A</v>
          </cell>
        </row>
      </sheetData>
      <sheetData sheetId="30327">
        <row r="9">
          <cell r="A9" t="str">
            <v>A</v>
          </cell>
        </row>
      </sheetData>
      <sheetData sheetId="30328">
        <row r="9">
          <cell r="A9" t="str">
            <v>A</v>
          </cell>
        </row>
      </sheetData>
      <sheetData sheetId="30329">
        <row r="9">
          <cell r="A9" t="str">
            <v>A</v>
          </cell>
        </row>
      </sheetData>
      <sheetData sheetId="30330">
        <row r="9">
          <cell r="A9" t="str">
            <v>A</v>
          </cell>
        </row>
      </sheetData>
      <sheetData sheetId="30331" refreshError="1"/>
      <sheetData sheetId="30332" refreshError="1"/>
      <sheetData sheetId="30333" refreshError="1"/>
      <sheetData sheetId="30334" refreshError="1"/>
      <sheetData sheetId="30335" refreshError="1"/>
      <sheetData sheetId="30336" refreshError="1"/>
      <sheetData sheetId="30337" refreshError="1"/>
      <sheetData sheetId="30338" refreshError="1"/>
      <sheetData sheetId="30339" refreshError="1"/>
      <sheetData sheetId="30340" refreshError="1"/>
      <sheetData sheetId="30341" refreshError="1"/>
      <sheetData sheetId="30342" refreshError="1"/>
      <sheetData sheetId="30343" refreshError="1"/>
      <sheetData sheetId="30344" refreshError="1"/>
      <sheetData sheetId="30345" refreshError="1"/>
      <sheetData sheetId="30346" refreshError="1"/>
      <sheetData sheetId="30347" refreshError="1"/>
      <sheetData sheetId="30348" refreshError="1"/>
      <sheetData sheetId="30349" refreshError="1"/>
      <sheetData sheetId="30350" refreshError="1"/>
      <sheetData sheetId="30351" refreshError="1"/>
      <sheetData sheetId="30352" refreshError="1"/>
      <sheetData sheetId="30353" refreshError="1"/>
      <sheetData sheetId="30354" refreshError="1"/>
      <sheetData sheetId="30355" refreshError="1"/>
      <sheetData sheetId="30356">
        <row r="9">
          <cell r="A9" t="str">
            <v>A</v>
          </cell>
        </row>
      </sheetData>
      <sheetData sheetId="30357">
        <row r="9">
          <cell r="A9" t="str">
            <v>A</v>
          </cell>
        </row>
      </sheetData>
      <sheetData sheetId="30358">
        <row r="9">
          <cell r="A9" t="str">
            <v>A</v>
          </cell>
        </row>
      </sheetData>
      <sheetData sheetId="30359">
        <row r="9">
          <cell r="A9" t="str">
            <v>A</v>
          </cell>
        </row>
      </sheetData>
      <sheetData sheetId="30360">
        <row r="9">
          <cell r="A9" t="str">
            <v>A</v>
          </cell>
        </row>
      </sheetData>
      <sheetData sheetId="30361">
        <row r="9">
          <cell r="A9" t="str">
            <v>A</v>
          </cell>
        </row>
      </sheetData>
      <sheetData sheetId="30362">
        <row r="9">
          <cell r="A9" t="str">
            <v>A</v>
          </cell>
        </row>
      </sheetData>
      <sheetData sheetId="30363">
        <row r="9">
          <cell r="A9" t="str">
            <v>A</v>
          </cell>
        </row>
      </sheetData>
      <sheetData sheetId="30364">
        <row r="9">
          <cell r="A9" t="str">
            <v>A</v>
          </cell>
        </row>
      </sheetData>
      <sheetData sheetId="30365">
        <row r="9">
          <cell r="A9" t="str">
            <v>A</v>
          </cell>
        </row>
      </sheetData>
      <sheetData sheetId="30366">
        <row r="9">
          <cell r="A9" t="str">
            <v>A</v>
          </cell>
        </row>
      </sheetData>
      <sheetData sheetId="30367">
        <row r="9">
          <cell r="A9" t="str">
            <v>A</v>
          </cell>
        </row>
      </sheetData>
      <sheetData sheetId="30368">
        <row r="9">
          <cell r="A9" t="str">
            <v>A</v>
          </cell>
        </row>
      </sheetData>
      <sheetData sheetId="30369">
        <row r="9">
          <cell r="A9" t="str">
            <v>A</v>
          </cell>
        </row>
      </sheetData>
      <sheetData sheetId="30370">
        <row r="9">
          <cell r="A9" t="str">
            <v>A</v>
          </cell>
        </row>
      </sheetData>
      <sheetData sheetId="30371">
        <row r="9">
          <cell r="A9" t="str">
            <v>A</v>
          </cell>
        </row>
      </sheetData>
      <sheetData sheetId="30372">
        <row r="9">
          <cell r="A9" t="str">
            <v>A</v>
          </cell>
        </row>
      </sheetData>
      <sheetData sheetId="30373">
        <row r="9">
          <cell r="A9" t="str">
            <v>A</v>
          </cell>
        </row>
      </sheetData>
      <sheetData sheetId="30374">
        <row r="9">
          <cell r="A9" t="str">
            <v>A</v>
          </cell>
        </row>
      </sheetData>
      <sheetData sheetId="30375">
        <row r="9">
          <cell r="A9" t="str">
            <v>A</v>
          </cell>
        </row>
      </sheetData>
      <sheetData sheetId="30376">
        <row r="9">
          <cell r="A9" t="str">
            <v>A</v>
          </cell>
        </row>
      </sheetData>
      <sheetData sheetId="30377">
        <row r="9">
          <cell r="A9" t="str">
            <v>A</v>
          </cell>
        </row>
      </sheetData>
      <sheetData sheetId="30378">
        <row r="9">
          <cell r="A9" t="str">
            <v>A</v>
          </cell>
        </row>
      </sheetData>
      <sheetData sheetId="30379">
        <row r="9">
          <cell r="A9" t="str">
            <v>A</v>
          </cell>
        </row>
      </sheetData>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ow r="9">
          <cell r="A9" t="str">
            <v>A</v>
          </cell>
        </row>
      </sheetData>
      <sheetData sheetId="30421">
        <row r="9">
          <cell r="A9" t="str">
            <v>A</v>
          </cell>
        </row>
      </sheetData>
      <sheetData sheetId="30422">
        <row r="9">
          <cell r="A9" t="str">
            <v>A</v>
          </cell>
        </row>
      </sheetData>
      <sheetData sheetId="30423">
        <row r="9">
          <cell r="A9" t="str">
            <v>A</v>
          </cell>
        </row>
      </sheetData>
      <sheetData sheetId="30424">
        <row r="9">
          <cell r="A9" t="str">
            <v>A</v>
          </cell>
        </row>
      </sheetData>
      <sheetData sheetId="30425">
        <row r="9">
          <cell r="A9" t="str">
            <v>A</v>
          </cell>
        </row>
      </sheetData>
      <sheetData sheetId="30426">
        <row r="9">
          <cell r="A9" t="str">
            <v>A</v>
          </cell>
        </row>
      </sheetData>
      <sheetData sheetId="30427">
        <row r="9">
          <cell r="A9" t="str">
            <v>A</v>
          </cell>
        </row>
      </sheetData>
      <sheetData sheetId="30428">
        <row r="9">
          <cell r="A9" t="str">
            <v>A</v>
          </cell>
        </row>
      </sheetData>
      <sheetData sheetId="30429">
        <row r="9">
          <cell r="A9" t="str">
            <v>A</v>
          </cell>
        </row>
      </sheetData>
      <sheetData sheetId="30430">
        <row r="9">
          <cell r="A9" t="str">
            <v>A</v>
          </cell>
        </row>
      </sheetData>
      <sheetData sheetId="30431">
        <row r="9">
          <cell r="A9" t="str">
            <v>A</v>
          </cell>
        </row>
      </sheetData>
      <sheetData sheetId="30432">
        <row r="9">
          <cell r="A9" t="str">
            <v>A</v>
          </cell>
        </row>
      </sheetData>
      <sheetData sheetId="30433">
        <row r="9">
          <cell r="A9" t="str">
            <v>A</v>
          </cell>
        </row>
      </sheetData>
      <sheetData sheetId="30434">
        <row r="9">
          <cell r="A9" t="str">
            <v>A</v>
          </cell>
        </row>
      </sheetData>
      <sheetData sheetId="30435">
        <row r="9">
          <cell r="A9" t="str">
            <v>A</v>
          </cell>
        </row>
      </sheetData>
      <sheetData sheetId="30436">
        <row r="9">
          <cell r="A9" t="str">
            <v>A</v>
          </cell>
        </row>
      </sheetData>
      <sheetData sheetId="30437">
        <row r="9">
          <cell r="A9" t="str">
            <v>A</v>
          </cell>
        </row>
      </sheetData>
      <sheetData sheetId="30438">
        <row r="9">
          <cell r="A9" t="str">
            <v>A</v>
          </cell>
        </row>
      </sheetData>
      <sheetData sheetId="30439">
        <row r="9">
          <cell r="A9" t="str">
            <v>A</v>
          </cell>
        </row>
      </sheetData>
      <sheetData sheetId="30440">
        <row r="9">
          <cell r="A9" t="str">
            <v>A</v>
          </cell>
        </row>
      </sheetData>
      <sheetData sheetId="30441">
        <row r="9">
          <cell r="A9" t="str">
            <v>A</v>
          </cell>
        </row>
      </sheetData>
      <sheetData sheetId="30442">
        <row r="9">
          <cell r="A9" t="str">
            <v>A</v>
          </cell>
        </row>
      </sheetData>
      <sheetData sheetId="30443">
        <row r="9">
          <cell r="A9" t="str">
            <v>A</v>
          </cell>
        </row>
      </sheetData>
      <sheetData sheetId="30444">
        <row r="9">
          <cell r="A9" t="str">
            <v>A</v>
          </cell>
        </row>
      </sheetData>
      <sheetData sheetId="30445">
        <row r="9">
          <cell r="A9" t="str">
            <v>A</v>
          </cell>
        </row>
      </sheetData>
      <sheetData sheetId="30446">
        <row r="9">
          <cell r="A9" t="str">
            <v>A</v>
          </cell>
        </row>
      </sheetData>
      <sheetData sheetId="30447">
        <row r="9">
          <cell r="A9" t="str">
            <v>A</v>
          </cell>
        </row>
      </sheetData>
      <sheetData sheetId="30448">
        <row r="9">
          <cell r="A9" t="str">
            <v>A</v>
          </cell>
        </row>
      </sheetData>
      <sheetData sheetId="30449">
        <row r="9">
          <cell r="A9" t="str">
            <v>A</v>
          </cell>
        </row>
      </sheetData>
      <sheetData sheetId="30450">
        <row r="9">
          <cell r="A9" t="str">
            <v>A</v>
          </cell>
        </row>
      </sheetData>
      <sheetData sheetId="30451">
        <row r="9">
          <cell r="A9" t="str">
            <v>A</v>
          </cell>
        </row>
      </sheetData>
      <sheetData sheetId="30452">
        <row r="9">
          <cell r="A9" t="str">
            <v>A</v>
          </cell>
        </row>
      </sheetData>
      <sheetData sheetId="30453">
        <row r="9">
          <cell r="A9" t="str">
            <v>A</v>
          </cell>
        </row>
      </sheetData>
      <sheetData sheetId="30454">
        <row r="9">
          <cell r="A9" t="str">
            <v>A</v>
          </cell>
        </row>
      </sheetData>
      <sheetData sheetId="30455">
        <row r="9">
          <cell r="A9" t="str">
            <v>A</v>
          </cell>
        </row>
      </sheetData>
      <sheetData sheetId="30456">
        <row r="9">
          <cell r="A9" t="str">
            <v>A</v>
          </cell>
        </row>
      </sheetData>
      <sheetData sheetId="30457">
        <row r="9">
          <cell r="A9" t="str">
            <v>A</v>
          </cell>
        </row>
      </sheetData>
      <sheetData sheetId="30458">
        <row r="9">
          <cell r="A9" t="str">
            <v>A</v>
          </cell>
        </row>
      </sheetData>
      <sheetData sheetId="30459">
        <row r="9">
          <cell r="A9" t="str">
            <v>A</v>
          </cell>
        </row>
      </sheetData>
      <sheetData sheetId="30460">
        <row r="9">
          <cell r="A9" t="str">
            <v>A</v>
          </cell>
        </row>
      </sheetData>
      <sheetData sheetId="30461">
        <row r="9">
          <cell r="A9" t="str">
            <v>A</v>
          </cell>
        </row>
      </sheetData>
      <sheetData sheetId="30462">
        <row r="9">
          <cell r="A9" t="str">
            <v>A</v>
          </cell>
        </row>
      </sheetData>
      <sheetData sheetId="30463">
        <row r="9">
          <cell r="A9" t="str">
            <v>A</v>
          </cell>
        </row>
      </sheetData>
      <sheetData sheetId="30464">
        <row r="9">
          <cell r="A9" t="str">
            <v>A</v>
          </cell>
        </row>
      </sheetData>
      <sheetData sheetId="30465">
        <row r="9">
          <cell r="A9" t="str">
            <v>A</v>
          </cell>
        </row>
      </sheetData>
      <sheetData sheetId="30466">
        <row r="9">
          <cell r="A9" t="str">
            <v>A</v>
          </cell>
        </row>
      </sheetData>
      <sheetData sheetId="30467">
        <row r="9">
          <cell r="A9" t="str">
            <v>A</v>
          </cell>
        </row>
      </sheetData>
      <sheetData sheetId="30468">
        <row r="9">
          <cell r="A9" t="str">
            <v>A</v>
          </cell>
        </row>
      </sheetData>
      <sheetData sheetId="30469">
        <row r="9">
          <cell r="A9" t="str">
            <v>A</v>
          </cell>
        </row>
      </sheetData>
      <sheetData sheetId="30470">
        <row r="9">
          <cell r="A9" t="str">
            <v>A</v>
          </cell>
        </row>
      </sheetData>
      <sheetData sheetId="30471">
        <row r="9">
          <cell r="A9" t="str">
            <v>A</v>
          </cell>
        </row>
      </sheetData>
      <sheetData sheetId="30472">
        <row r="9">
          <cell r="A9" t="str">
            <v>A</v>
          </cell>
        </row>
      </sheetData>
      <sheetData sheetId="30473">
        <row r="9">
          <cell r="A9" t="str">
            <v>A</v>
          </cell>
        </row>
      </sheetData>
      <sheetData sheetId="30474">
        <row r="9">
          <cell r="A9" t="str">
            <v>A</v>
          </cell>
        </row>
      </sheetData>
      <sheetData sheetId="30475">
        <row r="9">
          <cell r="A9" t="str">
            <v>A</v>
          </cell>
        </row>
      </sheetData>
      <sheetData sheetId="30476">
        <row r="9">
          <cell r="A9" t="str">
            <v>A</v>
          </cell>
        </row>
      </sheetData>
      <sheetData sheetId="30477">
        <row r="9">
          <cell r="A9" t="str">
            <v>A</v>
          </cell>
        </row>
      </sheetData>
      <sheetData sheetId="30478">
        <row r="9">
          <cell r="A9" t="str">
            <v>A</v>
          </cell>
        </row>
      </sheetData>
      <sheetData sheetId="30479">
        <row r="9">
          <cell r="A9" t="str">
            <v>A</v>
          </cell>
        </row>
      </sheetData>
      <sheetData sheetId="30480">
        <row r="9">
          <cell r="A9" t="str">
            <v>A</v>
          </cell>
        </row>
      </sheetData>
      <sheetData sheetId="30481">
        <row r="9">
          <cell r="A9" t="str">
            <v>A</v>
          </cell>
        </row>
      </sheetData>
      <sheetData sheetId="30482">
        <row r="9">
          <cell r="A9" t="str">
            <v>A</v>
          </cell>
        </row>
      </sheetData>
      <sheetData sheetId="30483">
        <row r="9">
          <cell r="A9" t="str">
            <v>A</v>
          </cell>
        </row>
      </sheetData>
      <sheetData sheetId="30484">
        <row r="9">
          <cell r="A9" t="str">
            <v>A</v>
          </cell>
        </row>
      </sheetData>
      <sheetData sheetId="30485">
        <row r="9">
          <cell r="A9" t="str">
            <v>A</v>
          </cell>
        </row>
      </sheetData>
      <sheetData sheetId="30486" refreshError="1"/>
      <sheetData sheetId="30487" refreshError="1"/>
      <sheetData sheetId="30488" refreshError="1"/>
      <sheetData sheetId="30489" refreshError="1"/>
      <sheetData sheetId="30490" refreshError="1"/>
      <sheetData sheetId="30491" refreshError="1"/>
      <sheetData sheetId="30492">
        <row r="9">
          <cell r="A9" t="str">
            <v>A</v>
          </cell>
        </row>
      </sheetData>
      <sheetData sheetId="30493" refreshError="1"/>
      <sheetData sheetId="30494" refreshError="1"/>
      <sheetData sheetId="30495">
        <row r="9">
          <cell r="A9" t="str">
            <v>A</v>
          </cell>
        </row>
      </sheetData>
      <sheetData sheetId="30496">
        <row r="9">
          <cell r="A9" t="str">
            <v>A</v>
          </cell>
        </row>
      </sheetData>
      <sheetData sheetId="30497" refreshError="1"/>
      <sheetData sheetId="30498">
        <row r="9">
          <cell r="A9" t="str">
            <v>A</v>
          </cell>
        </row>
      </sheetData>
      <sheetData sheetId="30499">
        <row r="9">
          <cell r="A9" t="str">
            <v>A</v>
          </cell>
        </row>
      </sheetData>
      <sheetData sheetId="30500" refreshError="1"/>
      <sheetData sheetId="30501">
        <row r="9">
          <cell r="A9" t="str">
            <v>A</v>
          </cell>
        </row>
      </sheetData>
      <sheetData sheetId="30502">
        <row r="9">
          <cell r="A9" t="str">
            <v>A</v>
          </cell>
        </row>
      </sheetData>
      <sheetData sheetId="30503">
        <row r="9">
          <cell r="A9" t="str">
            <v>A</v>
          </cell>
        </row>
      </sheetData>
      <sheetData sheetId="30504">
        <row r="9">
          <cell r="A9" t="str">
            <v>A</v>
          </cell>
        </row>
      </sheetData>
      <sheetData sheetId="30505">
        <row r="9">
          <cell r="A9" t="str">
            <v>A</v>
          </cell>
        </row>
      </sheetData>
      <sheetData sheetId="30506">
        <row r="9">
          <cell r="A9" t="str">
            <v>A</v>
          </cell>
        </row>
      </sheetData>
      <sheetData sheetId="30507">
        <row r="9">
          <cell r="A9" t="str">
            <v>A</v>
          </cell>
        </row>
      </sheetData>
      <sheetData sheetId="30508">
        <row r="9">
          <cell r="A9" t="str">
            <v>A</v>
          </cell>
        </row>
      </sheetData>
      <sheetData sheetId="30509">
        <row r="9">
          <cell r="A9" t="str">
            <v>A</v>
          </cell>
        </row>
      </sheetData>
      <sheetData sheetId="30510">
        <row r="9">
          <cell r="A9" t="str">
            <v>A</v>
          </cell>
        </row>
      </sheetData>
      <sheetData sheetId="30511">
        <row r="9">
          <cell r="A9" t="str">
            <v>A</v>
          </cell>
        </row>
      </sheetData>
      <sheetData sheetId="30512">
        <row r="9">
          <cell r="A9" t="str">
            <v>A</v>
          </cell>
        </row>
      </sheetData>
      <sheetData sheetId="30513">
        <row r="9">
          <cell r="A9" t="str">
            <v>A</v>
          </cell>
        </row>
      </sheetData>
      <sheetData sheetId="30514">
        <row r="9">
          <cell r="A9" t="str">
            <v>A</v>
          </cell>
        </row>
      </sheetData>
      <sheetData sheetId="30515">
        <row r="9">
          <cell r="A9" t="str">
            <v>A</v>
          </cell>
        </row>
      </sheetData>
      <sheetData sheetId="30516">
        <row r="9">
          <cell r="A9" t="str">
            <v>A</v>
          </cell>
        </row>
      </sheetData>
      <sheetData sheetId="30517">
        <row r="9">
          <cell r="A9" t="str">
            <v>A</v>
          </cell>
        </row>
      </sheetData>
      <sheetData sheetId="30518">
        <row r="9">
          <cell r="A9" t="str">
            <v>A</v>
          </cell>
        </row>
      </sheetData>
      <sheetData sheetId="30519">
        <row r="9">
          <cell r="A9" t="str">
            <v>A</v>
          </cell>
        </row>
      </sheetData>
      <sheetData sheetId="30520">
        <row r="9">
          <cell r="A9" t="str">
            <v>A</v>
          </cell>
        </row>
      </sheetData>
      <sheetData sheetId="30521" refreshError="1"/>
      <sheetData sheetId="30522" refreshError="1"/>
      <sheetData sheetId="30523" refreshError="1"/>
      <sheetData sheetId="30524">
        <row r="9">
          <cell r="A9" t="str">
            <v>A</v>
          </cell>
        </row>
      </sheetData>
      <sheetData sheetId="30525">
        <row r="9">
          <cell r="A9" t="str">
            <v>A</v>
          </cell>
        </row>
      </sheetData>
      <sheetData sheetId="30526">
        <row r="9">
          <cell r="A9" t="str">
            <v>A</v>
          </cell>
        </row>
      </sheetData>
      <sheetData sheetId="30527">
        <row r="9">
          <cell r="A9" t="str">
            <v>A</v>
          </cell>
        </row>
      </sheetData>
      <sheetData sheetId="30528">
        <row r="9">
          <cell r="A9" t="str">
            <v>A</v>
          </cell>
        </row>
      </sheetData>
      <sheetData sheetId="30529">
        <row r="9">
          <cell r="A9" t="str">
            <v>A</v>
          </cell>
        </row>
      </sheetData>
      <sheetData sheetId="30530">
        <row r="9">
          <cell r="A9" t="str">
            <v>A</v>
          </cell>
        </row>
      </sheetData>
      <sheetData sheetId="30531">
        <row r="9">
          <cell r="A9" t="str">
            <v>A</v>
          </cell>
        </row>
      </sheetData>
      <sheetData sheetId="30532">
        <row r="9">
          <cell r="A9" t="str">
            <v>A</v>
          </cell>
        </row>
      </sheetData>
      <sheetData sheetId="30533">
        <row r="9">
          <cell r="A9" t="str">
            <v>A</v>
          </cell>
        </row>
      </sheetData>
      <sheetData sheetId="30534">
        <row r="9">
          <cell r="A9" t="str">
            <v>A</v>
          </cell>
        </row>
      </sheetData>
      <sheetData sheetId="30535">
        <row r="9">
          <cell r="A9" t="str">
            <v>A</v>
          </cell>
        </row>
      </sheetData>
      <sheetData sheetId="30536">
        <row r="9">
          <cell r="A9" t="str">
            <v>A</v>
          </cell>
        </row>
      </sheetData>
      <sheetData sheetId="30537">
        <row r="9">
          <cell r="A9" t="str">
            <v>A</v>
          </cell>
        </row>
      </sheetData>
      <sheetData sheetId="30538">
        <row r="9">
          <cell r="A9" t="str">
            <v>A</v>
          </cell>
        </row>
      </sheetData>
      <sheetData sheetId="30539">
        <row r="9">
          <cell r="A9" t="str">
            <v>A</v>
          </cell>
        </row>
      </sheetData>
      <sheetData sheetId="30540">
        <row r="9">
          <cell r="A9" t="str">
            <v>A</v>
          </cell>
        </row>
      </sheetData>
      <sheetData sheetId="30541">
        <row r="9">
          <cell r="A9" t="str">
            <v>A</v>
          </cell>
        </row>
      </sheetData>
      <sheetData sheetId="30542">
        <row r="9">
          <cell r="A9" t="str">
            <v>A</v>
          </cell>
        </row>
      </sheetData>
      <sheetData sheetId="30543">
        <row r="9">
          <cell r="A9" t="str">
            <v>A</v>
          </cell>
        </row>
      </sheetData>
      <sheetData sheetId="30544">
        <row r="9">
          <cell r="A9" t="str">
            <v>A</v>
          </cell>
        </row>
      </sheetData>
      <sheetData sheetId="30545">
        <row r="9">
          <cell r="A9" t="str">
            <v>A</v>
          </cell>
        </row>
      </sheetData>
      <sheetData sheetId="30546">
        <row r="9">
          <cell r="A9" t="str">
            <v>A</v>
          </cell>
        </row>
      </sheetData>
      <sheetData sheetId="30547">
        <row r="9">
          <cell r="A9" t="str">
            <v>A</v>
          </cell>
        </row>
      </sheetData>
      <sheetData sheetId="30548">
        <row r="9">
          <cell r="A9" t="str">
            <v>A</v>
          </cell>
        </row>
      </sheetData>
      <sheetData sheetId="30549">
        <row r="9">
          <cell r="A9" t="str">
            <v>A</v>
          </cell>
        </row>
      </sheetData>
      <sheetData sheetId="30550">
        <row r="9">
          <cell r="A9" t="str">
            <v>A</v>
          </cell>
        </row>
      </sheetData>
      <sheetData sheetId="30551">
        <row r="9">
          <cell r="A9" t="str">
            <v>A</v>
          </cell>
        </row>
      </sheetData>
      <sheetData sheetId="30552">
        <row r="9">
          <cell r="A9" t="str">
            <v>A</v>
          </cell>
        </row>
      </sheetData>
      <sheetData sheetId="30553">
        <row r="9">
          <cell r="A9" t="str">
            <v>A</v>
          </cell>
        </row>
      </sheetData>
      <sheetData sheetId="30554">
        <row r="9">
          <cell r="A9" t="str">
            <v>A</v>
          </cell>
        </row>
      </sheetData>
      <sheetData sheetId="30555">
        <row r="9">
          <cell r="A9" t="str">
            <v>A</v>
          </cell>
        </row>
      </sheetData>
      <sheetData sheetId="30556">
        <row r="9">
          <cell r="A9" t="str">
            <v>A</v>
          </cell>
        </row>
      </sheetData>
      <sheetData sheetId="30557">
        <row r="9">
          <cell r="A9" t="str">
            <v>A</v>
          </cell>
        </row>
      </sheetData>
      <sheetData sheetId="30558">
        <row r="9">
          <cell r="A9" t="str">
            <v>A</v>
          </cell>
        </row>
      </sheetData>
      <sheetData sheetId="30559">
        <row r="9">
          <cell r="A9" t="str">
            <v>A</v>
          </cell>
        </row>
      </sheetData>
      <sheetData sheetId="30560">
        <row r="9">
          <cell r="A9" t="str">
            <v>A</v>
          </cell>
        </row>
      </sheetData>
      <sheetData sheetId="30561">
        <row r="9">
          <cell r="A9" t="str">
            <v>A</v>
          </cell>
        </row>
      </sheetData>
      <sheetData sheetId="30562">
        <row r="9">
          <cell r="A9" t="str">
            <v>A</v>
          </cell>
        </row>
      </sheetData>
      <sheetData sheetId="30563">
        <row r="9">
          <cell r="A9" t="str">
            <v>A</v>
          </cell>
        </row>
      </sheetData>
      <sheetData sheetId="30564">
        <row r="9">
          <cell r="A9" t="str">
            <v>A</v>
          </cell>
        </row>
      </sheetData>
      <sheetData sheetId="30565">
        <row r="9">
          <cell r="A9" t="str">
            <v>A</v>
          </cell>
        </row>
      </sheetData>
      <sheetData sheetId="30566">
        <row r="9">
          <cell r="A9" t="str">
            <v>A</v>
          </cell>
        </row>
      </sheetData>
      <sheetData sheetId="30567">
        <row r="9">
          <cell r="A9" t="str">
            <v>A</v>
          </cell>
        </row>
      </sheetData>
      <sheetData sheetId="30568">
        <row r="9">
          <cell r="A9" t="str">
            <v>A</v>
          </cell>
        </row>
      </sheetData>
      <sheetData sheetId="30569">
        <row r="9">
          <cell r="A9" t="str">
            <v>A</v>
          </cell>
        </row>
      </sheetData>
      <sheetData sheetId="30570">
        <row r="9">
          <cell r="A9" t="str">
            <v>A</v>
          </cell>
        </row>
      </sheetData>
      <sheetData sheetId="30571">
        <row r="9">
          <cell r="A9" t="str">
            <v>A</v>
          </cell>
        </row>
      </sheetData>
      <sheetData sheetId="30572">
        <row r="9">
          <cell r="A9" t="str">
            <v>A</v>
          </cell>
        </row>
      </sheetData>
      <sheetData sheetId="30573">
        <row r="9">
          <cell r="A9" t="str">
            <v>A</v>
          </cell>
        </row>
      </sheetData>
      <sheetData sheetId="30574">
        <row r="9">
          <cell r="A9" t="str">
            <v>A</v>
          </cell>
        </row>
      </sheetData>
      <sheetData sheetId="30575">
        <row r="9">
          <cell r="A9" t="str">
            <v>A</v>
          </cell>
        </row>
      </sheetData>
      <sheetData sheetId="30576">
        <row r="9">
          <cell r="A9" t="str">
            <v>A</v>
          </cell>
        </row>
      </sheetData>
      <sheetData sheetId="30577">
        <row r="9">
          <cell r="A9" t="str">
            <v>A</v>
          </cell>
        </row>
      </sheetData>
      <sheetData sheetId="30578">
        <row r="9">
          <cell r="A9" t="str">
            <v>A</v>
          </cell>
        </row>
      </sheetData>
      <sheetData sheetId="30579">
        <row r="9">
          <cell r="A9" t="str">
            <v>A</v>
          </cell>
        </row>
      </sheetData>
      <sheetData sheetId="30580">
        <row r="9">
          <cell r="A9" t="str">
            <v>A</v>
          </cell>
        </row>
      </sheetData>
      <sheetData sheetId="30581">
        <row r="9">
          <cell r="A9" t="str">
            <v>A</v>
          </cell>
        </row>
      </sheetData>
      <sheetData sheetId="30582">
        <row r="9">
          <cell r="A9" t="str">
            <v>A</v>
          </cell>
        </row>
      </sheetData>
      <sheetData sheetId="30583">
        <row r="9">
          <cell r="A9" t="str">
            <v>A</v>
          </cell>
        </row>
      </sheetData>
      <sheetData sheetId="30584">
        <row r="9">
          <cell r="A9" t="str">
            <v>A</v>
          </cell>
        </row>
      </sheetData>
      <sheetData sheetId="30585">
        <row r="9">
          <cell r="A9" t="str">
            <v>A</v>
          </cell>
        </row>
      </sheetData>
      <sheetData sheetId="30586">
        <row r="9">
          <cell r="A9" t="str">
            <v>A</v>
          </cell>
        </row>
      </sheetData>
      <sheetData sheetId="30587">
        <row r="9">
          <cell r="A9" t="str">
            <v>A</v>
          </cell>
        </row>
      </sheetData>
      <sheetData sheetId="30588">
        <row r="9">
          <cell r="A9" t="str">
            <v>A</v>
          </cell>
        </row>
      </sheetData>
      <sheetData sheetId="30589">
        <row r="9">
          <cell r="A9" t="str">
            <v>A</v>
          </cell>
        </row>
      </sheetData>
      <sheetData sheetId="30590">
        <row r="9">
          <cell r="A9" t="str">
            <v>A</v>
          </cell>
        </row>
      </sheetData>
      <sheetData sheetId="30591">
        <row r="9">
          <cell r="A9" t="str">
            <v>A</v>
          </cell>
        </row>
      </sheetData>
      <sheetData sheetId="30592">
        <row r="9">
          <cell r="A9" t="str">
            <v>A</v>
          </cell>
        </row>
      </sheetData>
      <sheetData sheetId="30593">
        <row r="9">
          <cell r="A9" t="str">
            <v>A</v>
          </cell>
        </row>
      </sheetData>
      <sheetData sheetId="30594">
        <row r="9">
          <cell r="A9" t="str">
            <v>A</v>
          </cell>
        </row>
      </sheetData>
      <sheetData sheetId="30595">
        <row r="9">
          <cell r="A9" t="str">
            <v>A</v>
          </cell>
        </row>
      </sheetData>
      <sheetData sheetId="30596">
        <row r="9">
          <cell r="A9" t="str">
            <v>A</v>
          </cell>
        </row>
      </sheetData>
      <sheetData sheetId="30597">
        <row r="9">
          <cell r="A9" t="str">
            <v>A</v>
          </cell>
        </row>
      </sheetData>
      <sheetData sheetId="30598">
        <row r="9">
          <cell r="A9" t="str">
            <v>A</v>
          </cell>
        </row>
      </sheetData>
      <sheetData sheetId="30599">
        <row r="9">
          <cell r="A9" t="str">
            <v>A</v>
          </cell>
        </row>
      </sheetData>
      <sheetData sheetId="30600">
        <row r="9">
          <cell r="A9" t="str">
            <v>A</v>
          </cell>
        </row>
      </sheetData>
      <sheetData sheetId="30601">
        <row r="9">
          <cell r="A9" t="str">
            <v>A</v>
          </cell>
        </row>
      </sheetData>
      <sheetData sheetId="30602">
        <row r="9">
          <cell r="A9" t="str">
            <v>A</v>
          </cell>
        </row>
      </sheetData>
      <sheetData sheetId="30603">
        <row r="9">
          <cell r="A9" t="str">
            <v>A</v>
          </cell>
        </row>
      </sheetData>
      <sheetData sheetId="30604">
        <row r="9">
          <cell r="A9" t="str">
            <v>A</v>
          </cell>
        </row>
      </sheetData>
      <sheetData sheetId="30605">
        <row r="9">
          <cell r="A9" t="str">
            <v>A</v>
          </cell>
        </row>
      </sheetData>
      <sheetData sheetId="30606">
        <row r="9">
          <cell r="A9" t="str">
            <v>A</v>
          </cell>
        </row>
      </sheetData>
      <sheetData sheetId="30607">
        <row r="9">
          <cell r="A9" t="str">
            <v>A</v>
          </cell>
        </row>
      </sheetData>
      <sheetData sheetId="30608">
        <row r="9">
          <cell r="A9" t="str">
            <v>A</v>
          </cell>
        </row>
      </sheetData>
      <sheetData sheetId="30609">
        <row r="9">
          <cell r="A9" t="str">
            <v>A</v>
          </cell>
        </row>
      </sheetData>
      <sheetData sheetId="30610">
        <row r="9">
          <cell r="A9" t="str">
            <v>A</v>
          </cell>
        </row>
      </sheetData>
      <sheetData sheetId="30611">
        <row r="9">
          <cell r="A9" t="str">
            <v>A</v>
          </cell>
        </row>
      </sheetData>
      <sheetData sheetId="30612">
        <row r="9">
          <cell r="A9" t="str">
            <v>A</v>
          </cell>
        </row>
      </sheetData>
      <sheetData sheetId="30613" refreshError="1"/>
      <sheetData sheetId="30614">
        <row r="9">
          <cell r="A9" t="str">
            <v>A</v>
          </cell>
        </row>
      </sheetData>
      <sheetData sheetId="30615">
        <row r="9">
          <cell r="A9" t="str">
            <v>A</v>
          </cell>
        </row>
      </sheetData>
      <sheetData sheetId="30616">
        <row r="9">
          <cell r="A9" t="str">
            <v>A</v>
          </cell>
        </row>
      </sheetData>
      <sheetData sheetId="30617" refreshError="1"/>
      <sheetData sheetId="30618">
        <row r="9">
          <cell r="A9" t="str">
            <v>A</v>
          </cell>
        </row>
      </sheetData>
      <sheetData sheetId="30619">
        <row r="9">
          <cell r="A9" t="str">
            <v>A</v>
          </cell>
        </row>
      </sheetData>
      <sheetData sheetId="30620">
        <row r="9">
          <cell r="A9" t="str">
            <v>A</v>
          </cell>
        </row>
      </sheetData>
      <sheetData sheetId="30621" refreshError="1"/>
      <sheetData sheetId="30622" refreshError="1"/>
      <sheetData sheetId="30623">
        <row r="9">
          <cell r="A9" t="str">
            <v>A</v>
          </cell>
        </row>
      </sheetData>
      <sheetData sheetId="30624">
        <row r="9">
          <cell r="A9" t="str">
            <v>A</v>
          </cell>
        </row>
      </sheetData>
      <sheetData sheetId="30625">
        <row r="9">
          <cell r="A9" t="str">
            <v>A</v>
          </cell>
        </row>
      </sheetData>
      <sheetData sheetId="30626" refreshError="1"/>
      <sheetData sheetId="30627">
        <row r="9">
          <cell r="A9" t="str">
            <v>A</v>
          </cell>
        </row>
      </sheetData>
      <sheetData sheetId="30628">
        <row r="9">
          <cell r="A9" t="str">
            <v>A</v>
          </cell>
        </row>
      </sheetData>
      <sheetData sheetId="30629">
        <row r="9">
          <cell r="A9" t="str">
            <v>A</v>
          </cell>
        </row>
      </sheetData>
      <sheetData sheetId="30630">
        <row r="9">
          <cell r="A9" t="str">
            <v>A</v>
          </cell>
        </row>
      </sheetData>
      <sheetData sheetId="30631">
        <row r="9">
          <cell r="A9" t="str">
            <v>A</v>
          </cell>
        </row>
      </sheetData>
      <sheetData sheetId="30632">
        <row r="9">
          <cell r="A9" t="str">
            <v>A</v>
          </cell>
        </row>
      </sheetData>
      <sheetData sheetId="30633">
        <row r="9">
          <cell r="A9" t="str">
            <v>A</v>
          </cell>
        </row>
      </sheetData>
      <sheetData sheetId="30634">
        <row r="9">
          <cell r="A9" t="str">
            <v>A</v>
          </cell>
        </row>
      </sheetData>
      <sheetData sheetId="30635" refreshError="1"/>
      <sheetData sheetId="30636" refreshError="1"/>
      <sheetData sheetId="30637" refreshError="1"/>
      <sheetData sheetId="30638" refreshError="1"/>
      <sheetData sheetId="30639" refreshError="1"/>
      <sheetData sheetId="30640" refreshError="1"/>
      <sheetData sheetId="30641">
        <row r="9">
          <cell r="A9" t="str">
            <v>A</v>
          </cell>
        </row>
      </sheetData>
      <sheetData sheetId="30642">
        <row r="9">
          <cell r="A9" t="str">
            <v>A</v>
          </cell>
        </row>
      </sheetData>
      <sheetData sheetId="30643">
        <row r="9">
          <cell r="A9" t="str">
            <v>A</v>
          </cell>
        </row>
      </sheetData>
      <sheetData sheetId="30644">
        <row r="9">
          <cell r="A9" t="str">
            <v>A</v>
          </cell>
        </row>
      </sheetData>
      <sheetData sheetId="30645">
        <row r="9">
          <cell r="A9" t="str">
            <v>A</v>
          </cell>
        </row>
      </sheetData>
      <sheetData sheetId="30646">
        <row r="9">
          <cell r="A9" t="str">
            <v>A</v>
          </cell>
        </row>
      </sheetData>
      <sheetData sheetId="30647">
        <row r="9">
          <cell r="A9" t="str">
            <v>A</v>
          </cell>
        </row>
      </sheetData>
      <sheetData sheetId="30648">
        <row r="9">
          <cell r="A9" t="str">
            <v>A</v>
          </cell>
        </row>
      </sheetData>
      <sheetData sheetId="30649">
        <row r="9">
          <cell r="A9" t="str">
            <v>A</v>
          </cell>
        </row>
      </sheetData>
      <sheetData sheetId="30650">
        <row r="9">
          <cell r="A9" t="str">
            <v>A</v>
          </cell>
        </row>
      </sheetData>
      <sheetData sheetId="30651">
        <row r="9">
          <cell r="A9" t="str">
            <v>A</v>
          </cell>
        </row>
      </sheetData>
      <sheetData sheetId="30652">
        <row r="9">
          <cell r="A9" t="str">
            <v>A</v>
          </cell>
        </row>
      </sheetData>
      <sheetData sheetId="30653">
        <row r="9">
          <cell r="A9" t="str">
            <v>A</v>
          </cell>
        </row>
      </sheetData>
      <sheetData sheetId="30654">
        <row r="9">
          <cell r="A9" t="str">
            <v>A</v>
          </cell>
        </row>
      </sheetData>
      <sheetData sheetId="30655">
        <row r="9">
          <cell r="A9" t="str">
            <v>A</v>
          </cell>
        </row>
      </sheetData>
      <sheetData sheetId="30656">
        <row r="9">
          <cell r="A9" t="str">
            <v>A</v>
          </cell>
        </row>
      </sheetData>
      <sheetData sheetId="30657">
        <row r="9">
          <cell r="A9" t="str">
            <v>A</v>
          </cell>
        </row>
      </sheetData>
      <sheetData sheetId="30658">
        <row r="9">
          <cell r="A9" t="str">
            <v>A</v>
          </cell>
        </row>
      </sheetData>
      <sheetData sheetId="30659">
        <row r="9">
          <cell r="A9" t="str">
            <v>A</v>
          </cell>
        </row>
      </sheetData>
      <sheetData sheetId="30660">
        <row r="9">
          <cell r="A9" t="str">
            <v>A</v>
          </cell>
        </row>
      </sheetData>
      <sheetData sheetId="30661">
        <row r="9">
          <cell r="A9" t="str">
            <v>A</v>
          </cell>
        </row>
      </sheetData>
      <sheetData sheetId="30662">
        <row r="9">
          <cell r="A9" t="str">
            <v>A</v>
          </cell>
        </row>
      </sheetData>
      <sheetData sheetId="30663">
        <row r="9">
          <cell r="A9" t="str">
            <v>A</v>
          </cell>
        </row>
      </sheetData>
      <sheetData sheetId="30664">
        <row r="9">
          <cell r="A9" t="str">
            <v>A</v>
          </cell>
        </row>
      </sheetData>
      <sheetData sheetId="30665">
        <row r="9">
          <cell r="A9" t="str">
            <v>A</v>
          </cell>
        </row>
      </sheetData>
      <sheetData sheetId="30666">
        <row r="9">
          <cell r="A9" t="str">
            <v>A</v>
          </cell>
        </row>
      </sheetData>
      <sheetData sheetId="30667">
        <row r="9">
          <cell r="A9" t="str">
            <v>A</v>
          </cell>
        </row>
      </sheetData>
      <sheetData sheetId="30668">
        <row r="9">
          <cell r="A9" t="str">
            <v>A</v>
          </cell>
        </row>
      </sheetData>
      <sheetData sheetId="30669">
        <row r="9">
          <cell r="A9" t="str">
            <v>A</v>
          </cell>
        </row>
      </sheetData>
      <sheetData sheetId="30670">
        <row r="9">
          <cell r="A9" t="str">
            <v>A</v>
          </cell>
        </row>
      </sheetData>
      <sheetData sheetId="30671">
        <row r="9">
          <cell r="A9" t="str">
            <v>A</v>
          </cell>
        </row>
      </sheetData>
      <sheetData sheetId="30672">
        <row r="9">
          <cell r="A9" t="str">
            <v>A</v>
          </cell>
        </row>
      </sheetData>
      <sheetData sheetId="30673">
        <row r="9">
          <cell r="A9" t="str">
            <v>A</v>
          </cell>
        </row>
      </sheetData>
      <sheetData sheetId="30674">
        <row r="9">
          <cell r="A9" t="str">
            <v>A</v>
          </cell>
        </row>
      </sheetData>
      <sheetData sheetId="30675">
        <row r="9">
          <cell r="A9" t="str">
            <v>A</v>
          </cell>
        </row>
      </sheetData>
      <sheetData sheetId="30676">
        <row r="9">
          <cell r="A9" t="str">
            <v>A</v>
          </cell>
        </row>
      </sheetData>
      <sheetData sheetId="30677">
        <row r="9">
          <cell r="A9" t="str">
            <v>A</v>
          </cell>
        </row>
      </sheetData>
      <sheetData sheetId="30678">
        <row r="9">
          <cell r="A9" t="str">
            <v>A</v>
          </cell>
        </row>
      </sheetData>
      <sheetData sheetId="30679">
        <row r="9">
          <cell r="A9" t="str">
            <v>A</v>
          </cell>
        </row>
      </sheetData>
      <sheetData sheetId="30680">
        <row r="9">
          <cell r="A9" t="str">
            <v>A</v>
          </cell>
        </row>
      </sheetData>
      <sheetData sheetId="30681">
        <row r="9">
          <cell r="A9" t="str">
            <v>A</v>
          </cell>
        </row>
      </sheetData>
      <sheetData sheetId="30682">
        <row r="9">
          <cell r="A9" t="str">
            <v>A</v>
          </cell>
        </row>
      </sheetData>
      <sheetData sheetId="30683">
        <row r="9">
          <cell r="A9" t="str">
            <v>A</v>
          </cell>
        </row>
      </sheetData>
      <sheetData sheetId="30684">
        <row r="9">
          <cell r="A9" t="str">
            <v>A</v>
          </cell>
        </row>
      </sheetData>
      <sheetData sheetId="30685">
        <row r="9">
          <cell r="A9" t="str">
            <v>A</v>
          </cell>
        </row>
      </sheetData>
      <sheetData sheetId="30686">
        <row r="9">
          <cell r="A9" t="str">
            <v>A</v>
          </cell>
        </row>
      </sheetData>
      <sheetData sheetId="30687">
        <row r="9">
          <cell r="A9" t="str">
            <v>A</v>
          </cell>
        </row>
      </sheetData>
      <sheetData sheetId="30688">
        <row r="9">
          <cell r="A9" t="str">
            <v>A</v>
          </cell>
        </row>
      </sheetData>
      <sheetData sheetId="30689">
        <row r="9">
          <cell r="A9" t="str">
            <v>A</v>
          </cell>
        </row>
      </sheetData>
      <sheetData sheetId="30690">
        <row r="9">
          <cell r="A9" t="str">
            <v>A</v>
          </cell>
        </row>
      </sheetData>
      <sheetData sheetId="30691">
        <row r="9">
          <cell r="A9" t="str">
            <v>A</v>
          </cell>
        </row>
      </sheetData>
      <sheetData sheetId="30692">
        <row r="9">
          <cell r="A9" t="str">
            <v>A</v>
          </cell>
        </row>
      </sheetData>
      <sheetData sheetId="30693">
        <row r="9">
          <cell r="A9" t="str">
            <v>A</v>
          </cell>
        </row>
      </sheetData>
      <sheetData sheetId="30694">
        <row r="9">
          <cell r="A9" t="str">
            <v>A</v>
          </cell>
        </row>
      </sheetData>
      <sheetData sheetId="30695">
        <row r="9">
          <cell r="A9" t="str">
            <v>A</v>
          </cell>
        </row>
      </sheetData>
      <sheetData sheetId="30696">
        <row r="9">
          <cell r="A9" t="str">
            <v>A</v>
          </cell>
        </row>
      </sheetData>
      <sheetData sheetId="30697">
        <row r="9">
          <cell r="A9" t="str">
            <v>A</v>
          </cell>
        </row>
      </sheetData>
      <sheetData sheetId="30698">
        <row r="9">
          <cell r="A9" t="str">
            <v>A</v>
          </cell>
        </row>
      </sheetData>
      <sheetData sheetId="30699">
        <row r="9">
          <cell r="A9" t="str">
            <v>A</v>
          </cell>
        </row>
      </sheetData>
      <sheetData sheetId="30700">
        <row r="9">
          <cell r="A9" t="str">
            <v>A</v>
          </cell>
        </row>
      </sheetData>
      <sheetData sheetId="30701">
        <row r="9">
          <cell r="A9" t="str">
            <v>A</v>
          </cell>
        </row>
      </sheetData>
      <sheetData sheetId="30702">
        <row r="9">
          <cell r="A9" t="str">
            <v>A</v>
          </cell>
        </row>
      </sheetData>
      <sheetData sheetId="30703">
        <row r="9">
          <cell r="A9" t="str">
            <v>A</v>
          </cell>
        </row>
      </sheetData>
      <sheetData sheetId="30704">
        <row r="9">
          <cell r="A9" t="str">
            <v>A</v>
          </cell>
        </row>
      </sheetData>
      <sheetData sheetId="30705">
        <row r="9">
          <cell r="A9" t="str">
            <v>A</v>
          </cell>
        </row>
      </sheetData>
      <sheetData sheetId="30706">
        <row r="9">
          <cell r="A9" t="str">
            <v>A</v>
          </cell>
        </row>
      </sheetData>
      <sheetData sheetId="30707">
        <row r="9">
          <cell r="A9" t="str">
            <v>A</v>
          </cell>
        </row>
      </sheetData>
      <sheetData sheetId="30708">
        <row r="9">
          <cell r="A9" t="str">
            <v>A</v>
          </cell>
        </row>
      </sheetData>
      <sheetData sheetId="30709">
        <row r="9">
          <cell r="A9" t="str">
            <v>A</v>
          </cell>
        </row>
      </sheetData>
      <sheetData sheetId="30710">
        <row r="9">
          <cell r="A9" t="str">
            <v>A</v>
          </cell>
        </row>
      </sheetData>
      <sheetData sheetId="30711">
        <row r="9">
          <cell r="A9" t="str">
            <v>A</v>
          </cell>
        </row>
      </sheetData>
      <sheetData sheetId="30712">
        <row r="9">
          <cell r="A9" t="str">
            <v>A</v>
          </cell>
        </row>
      </sheetData>
      <sheetData sheetId="30713">
        <row r="9">
          <cell r="A9" t="str">
            <v>A</v>
          </cell>
        </row>
      </sheetData>
      <sheetData sheetId="30714">
        <row r="9">
          <cell r="A9" t="str">
            <v>A</v>
          </cell>
        </row>
      </sheetData>
      <sheetData sheetId="30715">
        <row r="9">
          <cell r="A9" t="str">
            <v>A</v>
          </cell>
        </row>
      </sheetData>
      <sheetData sheetId="30716">
        <row r="9">
          <cell r="A9" t="str">
            <v>A</v>
          </cell>
        </row>
      </sheetData>
      <sheetData sheetId="30717">
        <row r="9">
          <cell r="A9" t="str">
            <v>A</v>
          </cell>
        </row>
      </sheetData>
      <sheetData sheetId="30718">
        <row r="9">
          <cell r="A9" t="str">
            <v>A</v>
          </cell>
        </row>
      </sheetData>
      <sheetData sheetId="30719">
        <row r="9">
          <cell r="A9" t="str">
            <v>A</v>
          </cell>
        </row>
      </sheetData>
      <sheetData sheetId="30720">
        <row r="9">
          <cell r="A9" t="str">
            <v>A</v>
          </cell>
        </row>
      </sheetData>
      <sheetData sheetId="30721">
        <row r="9">
          <cell r="A9" t="str">
            <v>A</v>
          </cell>
        </row>
      </sheetData>
      <sheetData sheetId="30722">
        <row r="9">
          <cell r="A9" t="str">
            <v>A</v>
          </cell>
        </row>
      </sheetData>
      <sheetData sheetId="30723">
        <row r="9">
          <cell r="A9" t="str">
            <v>A</v>
          </cell>
        </row>
      </sheetData>
      <sheetData sheetId="30724">
        <row r="9">
          <cell r="A9" t="str">
            <v>A</v>
          </cell>
        </row>
      </sheetData>
      <sheetData sheetId="30725">
        <row r="9">
          <cell r="A9" t="str">
            <v>A</v>
          </cell>
        </row>
      </sheetData>
      <sheetData sheetId="30726">
        <row r="9">
          <cell r="A9" t="str">
            <v>A</v>
          </cell>
        </row>
      </sheetData>
      <sheetData sheetId="30727">
        <row r="9">
          <cell r="A9" t="str">
            <v>A</v>
          </cell>
        </row>
      </sheetData>
      <sheetData sheetId="30728" refreshError="1"/>
      <sheetData sheetId="30729" refreshError="1"/>
      <sheetData sheetId="30730">
        <row r="9">
          <cell r="A9" t="str">
            <v>A</v>
          </cell>
        </row>
      </sheetData>
      <sheetData sheetId="30731">
        <row r="9">
          <cell r="A9" t="str">
            <v>A</v>
          </cell>
        </row>
      </sheetData>
      <sheetData sheetId="30732">
        <row r="9">
          <cell r="A9" t="str">
            <v>A</v>
          </cell>
        </row>
      </sheetData>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ow r="9">
          <cell r="A9" t="str">
            <v>A</v>
          </cell>
        </row>
      </sheetData>
      <sheetData sheetId="30805" refreshError="1"/>
      <sheetData sheetId="30806">
        <row r="9">
          <cell r="A9" t="str">
            <v>A</v>
          </cell>
        </row>
      </sheetData>
      <sheetData sheetId="30807">
        <row r="9">
          <cell r="A9" t="str">
            <v>A</v>
          </cell>
        </row>
      </sheetData>
      <sheetData sheetId="30808">
        <row r="9">
          <cell r="A9" t="str">
            <v>A</v>
          </cell>
        </row>
      </sheetData>
      <sheetData sheetId="30809">
        <row r="9">
          <cell r="A9" t="str">
            <v>A</v>
          </cell>
        </row>
      </sheetData>
      <sheetData sheetId="30810">
        <row r="9">
          <cell r="A9" t="str">
            <v>A</v>
          </cell>
        </row>
      </sheetData>
      <sheetData sheetId="30811">
        <row r="9">
          <cell r="A9" t="str">
            <v>A</v>
          </cell>
        </row>
      </sheetData>
      <sheetData sheetId="30812">
        <row r="9">
          <cell r="A9" t="str">
            <v>A</v>
          </cell>
        </row>
      </sheetData>
      <sheetData sheetId="30813">
        <row r="9">
          <cell r="A9" t="str">
            <v>A</v>
          </cell>
        </row>
      </sheetData>
      <sheetData sheetId="30814">
        <row r="9">
          <cell r="A9" t="str">
            <v>A</v>
          </cell>
        </row>
      </sheetData>
      <sheetData sheetId="30815">
        <row r="9">
          <cell r="A9" t="str">
            <v>A</v>
          </cell>
        </row>
      </sheetData>
      <sheetData sheetId="30816">
        <row r="9">
          <cell r="A9" t="str">
            <v>A</v>
          </cell>
        </row>
      </sheetData>
      <sheetData sheetId="30817">
        <row r="9">
          <cell r="A9" t="str">
            <v>A</v>
          </cell>
        </row>
      </sheetData>
      <sheetData sheetId="30818">
        <row r="9">
          <cell r="A9" t="str">
            <v>A</v>
          </cell>
        </row>
      </sheetData>
      <sheetData sheetId="30819">
        <row r="9">
          <cell r="A9" t="str">
            <v>A</v>
          </cell>
        </row>
      </sheetData>
      <sheetData sheetId="30820">
        <row r="9">
          <cell r="A9" t="str">
            <v>A</v>
          </cell>
        </row>
      </sheetData>
      <sheetData sheetId="30821">
        <row r="9">
          <cell r="A9" t="str">
            <v>A</v>
          </cell>
        </row>
      </sheetData>
      <sheetData sheetId="30822">
        <row r="9">
          <cell r="A9" t="str">
            <v>A</v>
          </cell>
        </row>
      </sheetData>
      <sheetData sheetId="30823">
        <row r="9">
          <cell r="A9" t="str">
            <v>A</v>
          </cell>
        </row>
      </sheetData>
      <sheetData sheetId="30824">
        <row r="9">
          <cell r="A9" t="str">
            <v>A</v>
          </cell>
        </row>
      </sheetData>
      <sheetData sheetId="30825">
        <row r="9">
          <cell r="A9" t="str">
            <v>A</v>
          </cell>
        </row>
      </sheetData>
      <sheetData sheetId="30826">
        <row r="9">
          <cell r="A9" t="str">
            <v>A</v>
          </cell>
        </row>
      </sheetData>
      <sheetData sheetId="30827">
        <row r="9">
          <cell r="A9" t="str">
            <v>A</v>
          </cell>
        </row>
      </sheetData>
      <sheetData sheetId="30828">
        <row r="9">
          <cell r="A9" t="str">
            <v>A</v>
          </cell>
        </row>
      </sheetData>
      <sheetData sheetId="30829">
        <row r="9">
          <cell r="A9" t="str">
            <v>A</v>
          </cell>
        </row>
      </sheetData>
      <sheetData sheetId="30830">
        <row r="9">
          <cell r="A9" t="str">
            <v>A</v>
          </cell>
        </row>
      </sheetData>
      <sheetData sheetId="30831">
        <row r="9">
          <cell r="A9" t="str">
            <v>A</v>
          </cell>
        </row>
      </sheetData>
      <sheetData sheetId="30832">
        <row r="9">
          <cell r="A9" t="str">
            <v>A</v>
          </cell>
        </row>
      </sheetData>
      <sheetData sheetId="30833">
        <row r="9">
          <cell r="A9" t="str">
            <v>A</v>
          </cell>
        </row>
      </sheetData>
      <sheetData sheetId="30834">
        <row r="9">
          <cell r="A9" t="str">
            <v>A</v>
          </cell>
        </row>
      </sheetData>
      <sheetData sheetId="30835">
        <row r="9">
          <cell r="A9" t="str">
            <v>A</v>
          </cell>
        </row>
      </sheetData>
      <sheetData sheetId="30836" refreshError="1"/>
      <sheetData sheetId="30837" refreshError="1"/>
      <sheetData sheetId="30838">
        <row r="9">
          <cell r="A9" t="str">
            <v>A</v>
          </cell>
        </row>
      </sheetData>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ow r="9">
          <cell r="A9" t="str">
            <v>A</v>
          </cell>
        </row>
      </sheetData>
      <sheetData sheetId="30854">
        <row r="9">
          <cell r="A9" t="str">
            <v>A</v>
          </cell>
        </row>
      </sheetData>
      <sheetData sheetId="30855">
        <row r="9">
          <cell r="A9" t="str">
            <v>A</v>
          </cell>
        </row>
      </sheetData>
      <sheetData sheetId="30856">
        <row r="9">
          <cell r="A9" t="str">
            <v>A</v>
          </cell>
        </row>
      </sheetData>
      <sheetData sheetId="30857">
        <row r="9">
          <cell r="A9" t="str">
            <v>A</v>
          </cell>
        </row>
      </sheetData>
      <sheetData sheetId="30858">
        <row r="9">
          <cell r="A9" t="str">
            <v>A</v>
          </cell>
        </row>
      </sheetData>
      <sheetData sheetId="30859">
        <row r="9">
          <cell r="A9" t="str">
            <v>A</v>
          </cell>
        </row>
      </sheetData>
      <sheetData sheetId="30860">
        <row r="9">
          <cell r="A9" t="str">
            <v>A</v>
          </cell>
        </row>
      </sheetData>
      <sheetData sheetId="30861">
        <row r="9">
          <cell r="A9" t="str">
            <v>A</v>
          </cell>
        </row>
      </sheetData>
      <sheetData sheetId="30862">
        <row r="9">
          <cell r="A9" t="str">
            <v>A</v>
          </cell>
        </row>
      </sheetData>
      <sheetData sheetId="30863">
        <row r="9">
          <cell r="A9" t="str">
            <v>A</v>
          </cell>
        </row>
      </sheetData>
      <sheetData sheetId="30864">
        <row r="9">
          <cell r="A9" t="str">
            <v>A</v>
          </cell>
        </row>
      </sheetData>
      <sheetData sheetId="30865">
        <row r="9">
          <cell r="A9" t="str">
            <v>A</v>
          </cell>
        </row>
      </sheetData>
      <sheetData sheetId="30866">
        <row r="9">
          <cell r="A9" t="str">
            <v>A</v>
          </cell>
        </row>
      </sheetData>
      <sheetData sheetId="30867">
        <row r="9">
          <cell r="A9" t="str">
            <v>A</v>
          </cell>
        </row>
      </sheetData>
      <sheetData sheetId="30868">
        <row r="9">
          <cell r="A9" t="str">
            <v>A</v>
          </cell>
        </row>
      </sheetData>
      <sheetData sheetId="30869">
        <row r="9">
          <cell r="A9" t="str">
            <v>A</v>
          </cell>
        </row>
      </sheetData>
      <sheetData sheetId="30870">
        <row r="9">
          <cell r="A9" t="str">
            <v>A</v>
          </cell>
        </row>
      </sheetData>
      <sheetData sheetId="30871">
        <row r="9">
          <cell r="A9" t="str">
            <v>A</v>
          </cell>
        </row>
      </sheetData>
      <sheetData sheetId="30872">
        <row r="9">
          <cell r="A9" t="str">
            <v>A</v>
          </cell>
        </row>
      </sheetData>
      <sheetData sheetId="30873">
        <row r="9">
          <cell r="A9" t="str">
            <v>A</v>
          </cell>
        </row>
      </sheetData>
      <sheetData sheetId="30874">
        <row r="9">
          <cell r="A9" t="str">
            <v>A</v>
          </cell>
        </row>
      </sheetData>
      <sheetData sheetId="30875">
        <row r="9">
          <cell r="A9" t="str">
            <v>A</v>
          </cell>
        </row>
      </sheetData>
      <sheetData sheetId="30876">
        <row r="9">
          <cell r="A9" t="str">
            <v>A</v>
          </cell>
        </row>
      </sheetData>
      <sheetData sheetId="30877">
        <row r="9">
          <cell r="A9" t="str">
            <v>A</v>
          </cell>
        </row>
      </sheetData>
      <sheetData sheetId="30878">
        <row r="9">
          <cell r="A9" t="str">
            <v>A</v>
          </cell>
        </row>
      </sheetData>
      <sheetData sheetId="30879" refreshError="1"/>
      <sheetData sheetId="30880">
        <row r="9">
          <cell r="A9" t="str">
            <v>A</v>
          </cell>
        </row>
      </sheetData>
      <sheetData sheetId="30881">
        <row r="9">
          <cell r="A9" t="str">
            <v>A</v>
          </cell>
        </row>
      </sheetData>
      <sheetData sheetId="30882">
        <row r="9">
          <cell r="A9" t="str">
            <v>A</v>
          </cell>
        </row>
      </sheetData>
      <sheetData sheetId="30883" refreshError="1"/>
      <sheetData sheetId="30884" refreshError="1"/>
      <sheetData sheetId="30885" refreshError="1"/>
      <sheetData sheetId="30886">
        <row r="9">
          <cell r="A9" t="str">
            <v>A</v>
          </cell>
        </row>
      </sheetData>
      <sheetData sheetId="30887">
        <row r="9">
          <cell r="A9" t="str">
            <v>A</v>
          </cell>
        </row>
      </sheetData>
      <sheetData sheetId="30888">
        <row r="9">
          <cell r="A9" t="str">
            <v>A</v>
          </cell>
        </row>
      </sheetData>
      <sheetData sheetId="30889">
        <row r="9">
          <cell r="A9" t="str">
            <v>A</v>
          </cell>
        </row>
      </sheetData>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ow r="9">
          <cell r="A9" t="str">
            <v>A</v>
          </cell>
        </row>
      </sheetData>
      <sheetData sheetId="30910">
        <row r="9">
          <cell r="A9" t="str">
            <v>A</v>
          </cell>
        </row>
      </sheetData>
      <sheetData sheetId="30911">
        <row r="9">
          <cell r="A9" t="str">
            <v>A</v>
          </cell>
        </row>
      </sheetData>
      <sheetData sheetId="30912">
        <row r="9">
          <cell r="A9" t="str">
            <v>A</v>
          </cell>
        </row>
      </sheetData>
      <sheetData sheetId="30913">
        <row r="9">
          <cell r="A9" t="str">
            <v>A</v>
          </cell>
        </row>
      </sheetData>
      <sheetData sheetId="30914">
        <row r="9">
          <cell r="A9" t="str">
            <v>A</v>
          </cell>
        </row>
      </sheetData>
      <sheetData sheetId="30915">
        <row r="9">
          <cell r="A9" t="str">
            <v>A</v>
          </cell>
        </row>
      </sheetData>
      <sheetData sheetId="30916">
        <row r="9">
          <cell r="A9" t="str">
            <v>A</v>
          </cell>
        </row>
      </sheetData>
      <sheetData sheetId="30917">
        <row r="9">
          <cell r="A9" t="str">
            <v>A</v>
          </cell>
        </row>
      </sheetData>
      <sheetData sheetId="30918">
        <row r="9">
          <cell r="A9" t="str">
            <v>A</v>
          </cell>
        </row>
      </sheetData>
      <sheetData sheetId="30919">
        <row r="9">
          <cell r="A9" t="str">
            <v>A</v>
          </cell>
        </row>
      </sheetData>
      <sheetData sheetId="30920">
        <row r="9">
          <cell r="A9" t="str">
            <v>A</v>
          </cell>
        </row>
      </sheetData>
      <sheetData sheetId="30921">
        <row r="9">
          <cell r="A9" t="str">
            <v>A</v>
          </cell>
        </row>
      </sheetData>
      <sheetData sheetId="30922">
        <row r="9">
          <cell r="A9" t="str">
            <v>A</v>
          </cell>
        </row>
      </sheetData>
      <sheetData sheetId="30923">
        <row r="9">
          <cell r="A9" t="str">
            <v>A</v>
          </cell>
        </row>
      </sheetData>
      <sheetData sheetId="30924">
        <row r="9">
          <cell r="A9" t="str">
            <v>A</v>
          </cell>
        </row>
      </sheetData>
      <sheetData sheetId="30925">
        <row r="9">
          <cell r="A9" t="str">
            <v>A</v>
          </cell>
        </row>
      </sheetData>
      <sheetData sheetId="30926">
        <row r="9">
          <cell r="A9" t="str">
            <v>A</v>
          </cell>
        </row>
      </sheetData>
      <sheetData sheetId="30927">
        <row r="9">
          <cell r="A9" t="str">
            <v>A</v>
          </cell>
        </row>
      </sheetData>
      <sheetData sheetId="30928">
        <row r="9">
          <cell r="A9" t="str">
            <v>A</v>
          </cell>
        </row>
      </sheetData>
      <sheetData sheetId="30929">
        <row r="9">
          <cell r="A9" t="str">
            <v>A</v>
          </cell>
        </row>
      </sheetData>
      <sheetData sheetId="30930">
        <row r="9">
          <cell r="A9" t="str">
            <v>A</v>
          </cell>
        </row>
      </sheetData>
      <sheetData sheetId="30931">
        <row r="9">
          <cell r="A9" t="str">
            <v>A</v>
          </cell>
        </row>
      </sheetData>
      <sheetData sheetId="30932">
        <row r="9">
          <cell r="A9" t="str">
            <v>A</v>
          </cell>
        </row>
      </sheetData>
      <sheetData sheetId="30933">
        <row r="9">
          <cell r="A9" t="str">
            <v>A</v>
          </cell>
        </row>
      </sheetData>
      <sheetData sheetId="30934" refreshError="1"/>
      <sheetData sheetId="30935" refreshError="1"/>
      <sheetData sheetId="30936" refreshError="1"/>
      <sheetData sheetId="30937" refreshError="1"/>
      <sheetData sheetId="30938" refreshError="1"/>
      <sheetData sheetId="30939">
        <row r="9">
          <cell r="A9" t="str">
            <v>A</v>
          </cell>
        </row>
      </sheetData>
      <sheetData sheetId="30940">
        <row r="9">
          <cell r="A9" t="str">
            <v>A</v>
          </cell>
        </row>
      </sheetData>
      <sheetData sheetId="30941">
        <row r="9">
          <cell r="A9" t="str">
            <v>A</v>
          </cell>
        </row>
      </sheetData>
      <sheetData sheetId="30942">
        <row r="9">
          <cell r="A9" t="str">
            <v>A</v>
          </cell>
        </row>
      </sheetData>
      <sheetData sheetId="30943">
        <row r="9">
          <cell r="A9" t="str">
            <v>A</v>
          </cell>
        </row>
      </sheetData>
      <sheetData sheetId="30944">
        <row r="9">
          <cell r="A9" t="str">
            <v>A</v>
          </cell>
        </row>
      </sheetData>
      <sheetData sheetId="30945">
        <row r="9">
          <cell r="A9" t="str">
            <v>A</v>
          </cell>
        </row>
      </sheetData>
      <sheetData sheetId="30946">
        <row r="9">
          <cell r="A9" t="str">
            <v>A</v>
          </cell>
        </row>
      </sheetData>
      <sheetData sheetId="30947">
        <row r="9">
          <cell r="A9" t="str">
            <v>A</v>
          </cell>
        </row>
      </sheetData>
      <sheetData sheetId="30948">
        <row r="9">
          <cell r="A9" t="str">
            <v>A</v>
          </cell>
        </row>
      </sheetData>
      <sheetData sheetId="30949">
        <row r="9">
          <cell r="A9" t="str">
            <v>A</v>
          </cell>
        </row>
      </sheetData>
      <sheetData sheetId="30950">
        <row r="9">
          <cell r="A9" t="str">
            <v>A</v>
          </cell>
        </row>
      </sheetData>
      <sheetData sheetId="30951">
        <row r="9">
          <cell r="A9" t="str">
            <v>A</v>
          </cell>
        </row>
      </sheetData>
      <sheetData sheetId="30952">
        <row r="9">
          <cell r="A9" t="str">
            <v>A</v>
          </cell>
        </row>
      </sheetData>
      <sheetData sheetId="30953">
        <row r="9">
          <cell r="A9" t="str">
            <v>A</v>
          </cell>
        </row>
      </sheetData>
      <sheetData sheetId="30954">
        <row r="9">
          <cell r="A9" t="str">
            <v>A</v>
          </cell>
        </row>
      </sheetData>
      <sheetData sheetId="30955">
        <row r="9">
          <cell r="A9" t="str">
            <v>A</v>
          </cell>
        </row>
      </sheetData>
      <sheetData sheetId="30956">
        <row r="9">
          <cell r="A9" t="str">
            <v>A</v>
          </cell>
        </row>
      </sheetData>
      <sheetData sheetId="30957">
        <row r="9">
          <cell r="A9" t="str">
            <v>A</v>
          </cell>
        </row>
      </sheetData>
      <sheetData sheetId="30958">
        <row r="9">
          <cell r="A9" t="str">
            <v>A</v>
          </cell>
        </row>
      </sheetData>
      <sheetData sheetId="30959">
        <row r="9">
          <cell r="A9" t="str">
            <v>A</v>
          </cell>
        </row>
      </sheetData>
      <sheetData sheetId="30960">
        <row r="9">
          <cell r="A9" t="str">
            <v>A</v>
          </cell>
        </row>
      </sheetData>
      <sheetData sheetId="30961">
        <row r="9">
          <cell r="A9" t="str">
            <v>A</v>
          </cell>
        </row>
      </sheetData>
      <sheetData sheetId="30962">
        <row r="9">
          <cell r="A9" t="str">
            <v>A</v>
          </cell>
        </row>
      </sheetData>
      <sheetData sheetId="30963">
        <row r="9">
          <cell r="A9" t="str">
            <v>A</v>
          </cell>
        </row>
      </sheetData>
      <sheetData sheetId="30964">
        <row r="9">
          <cell r="A9" t="str">
            <v>A</v>
          </cell>
        </row>
      </sheetData>
      <sheetData sheetId="30965">
        <row r="9">
          <cell r="A9" t="str">
            <v>A</v>
          </cell>
        </row>
      </sheetData>
      <sheetData sheetId="30966">
        <row r="9">
          <cell r="A9" t="str">
            <v>A</v>
          </cell>
        </row>
      </sheetData>
      <sheetData sheetId="30967">
        <row r="9">
          <cell r="A9" t="str">
            <v>A</v>
          </cell>
        </row>
      </sheetData>
      <sheetData sheetId="30968">
        <row r="9">
          <cell r="A9" t="str">
            <v>A</v>
          </cell>
        </row>
      </sheetData>
      <sheetData sheetId="30969">
        <row r="9">
          <cell r="A9" t="str">
            <v>A</v>
          </cell>
        </row>
      </sheetData>
      <sheetData sheetId="30970">
        <row r="9">
          <cell r="A9" t="str">
            <v>A</v>
          </cell>
        </row>
      </sheetData>
      <sheetData sheetId="30971">
        <row r="9">
          <cell r="A9" t="str">
            <v>A</v>
          </cell>
        </row>
      </sheetData>
      <sheetData sheetId="30972">
        <row r="9">
          <cell r="A9" t="str">
            <v>A</v>
          </cell>
        </row>
      </sheetData>
      <sheetData sheetId="30973">
        <row r="9">
          <cell r="A9" t="str">
            <v>A</v>
          </cell>
        </row>
      </sheetData>
      <sheetData sheetId="30974">
        <row r="9">
          <cell r="A9" t="str">
            <v>A</v>
          </cell>
        </row>
      </sheetData>
      <sheetData sheetId="30975">
        <row r="9">
          <cell r="A9" t="str">
            <v>A</v>
          </cell>
        </row>
      </sheetData>
      <sheetData sheetId="30976">
        <row r="9">
          <cell r="A9" t="str">
            <v>A</v>
          </cell>
        </row>
      </sheetData>
      <sheetData sheetId="30977">
        <row r="9">
          <cell r="A9" t="str">
            <v>A</v>
          </cell>
        </row>
      </sheetData>
      <sheetData sheetId="30978">
        <row r="9">
          <cell r="A9" t="str">
            <v>A</v>
          </cell>
        </row>
      </sheetData>
      <sheetData sheetId="30979">
        <row r="9">
          <cell r="A9" t="str">
            <v>A</v>
          </cell>
        </row>
      </sheetData>
      <sheetData sheetId="30980">
        <row r="9">
          <cell r="A9" t="str">
            <v>A</v>
          </cell>
        </row>
      </sheetData>
      <sheetData sheetId="30981">
        <row r="9">
          <cell r="A9" t="str">
            <v>A</v>
          </cell>
        </row>
      </sheetData>
      <sheetData sheetId="30982">
        <row r="9">
          <cell r="A9" t="str">
            <v>A</v>
          </cell>
        </row>
      </sheetData>
      <sheetData sheetId="30983">
        <row r="9">
          <cell r="A9" t="str">
            <v>A</v>
          </cell>
        </row>
      </sheetData>
      <sheetData sheetId="30984">
        <row r="9">
          <cell r="A9" t="str">
            <v>A</v>
          </cell>
        </row>
      </sheetData>
      <sheetData sheetId="30985">
        <row r="9">
          <cell r="A9" t="str">
            <v>A</v>
          </cell>
        </row>
      </sheetData>
      <sheetData sheetId="30986">
        <row r="9">
          <cell r="A9" t="str">
            <v>A</v>
          </cell>
        </row>
      </sheetData>
      <sheetData sheetId="30987">
        <row r="9">
          <cell r="A9" t="str">
            <v>A</v>
          </cell>
        </row>
      </sheetData>
      <sheetData sheetId="30988">
        <row r="9">
          <cell r="A9" t="str">
            <v>A</v>
          </cell>
        </row>
      </sheetData>
      <sheetData sheetId="30989">
        <row r="9">
          <cell r="A9" t="str">
            <v>A</v>
          </cell>
        </row>
      </sheetData>
      <sheetData sheetId="30990">
        <row r="9">
          <cell r="A9" t="str">
            <v>A</v>
          </cell>
        </row>
      </sheetData>
      <sheetData sheetId="30991">
        <row r="9">
          <cell r="A9" t="str">
            <v>A</v>
          </cell>
        </row>
      </sheetData>
      <sheetData sheetId="30992">
        <row r="9">
          <cell r="A9" t="str">
            <v>A</v>
          </cell>
        </row>
      </sheetData>
      <sheetData sheetId="30993">
        <row r="9">
          <cell r="A9" t="str">
            <v>A</v>
          </cell>
        </row>
      </sheetData>
      <sheetData sheetId="30994">
        <row r="9">
          <cell r="A9" t="str">
            <v>A</v>
          </cell>
        </row>
      </sheetData>
      <sheetData sheetId="30995">
        <row r="9">
          <cell r="A9" t="str">
            <v>A</v>
          </cell>
        </row>
      </sheetData>
      <sheetData sheetId="30996">
        <row r="9">
          <cell r="A9" t="str">
            <v>A</v>
          </cell>
        </row>
      </sheetData>
      <sheetData sheetId="30997">
        <row r="9">
          <cell r="A9" t="str">
            <v>A</v>
          </cell>
        </row>
      </sheetData>
      <sheetData sheetId="30998">
        <row r="9">
          <cell r="A9" t="str">
            <v>A</v>
          </cell>
        </row>
      </sheetData>
      <sheetData sheetId="30999">
        <row r="9">
          <cell r="A9" t="str">
            <v>A</v>
          </cell>
        </row>
      </sheetData>
      <sheetData sheetId="31000">
        <row r="9">
          <cell r="A9" t="str">
            <v>A</v>
          </cell>
        </row>
      </sheetData>
      <sheetData sheetId="31001">
        <row r="9">
          <cell r="A9" t="str">
            <v>A</v>
          </cell>
        </row>
      </sheetData>
      <sheetData sheetId="31002">
        <row r="9">
          <cell r="A9" t="str">
            <v>A</v>
          </cell>
        </row>
      </sheetData>
      <sheetData sheetId="31003">
        <row r="9">
          <cell r="A9" t="str">
            <v>A</v>
          </cell>
        </row>
      </sheetData>
      <sheetData sheetId="31004">
        <row r="9">
          <cell r="A9" t="str">
            <v>A</v>
          </cell>
        </row>
      </sheetData>
      <sheetData sheetId="31005">
        <row r="9">
          <cell r="A9" t="str">
            <v>A</v>
          </cell>
        </row>
      </sheetData>
      <sheetData sheetId="31006">
        <row r="9">
          <cell r="A9" t="str">
            <v>A</v>
          </cell>
        </row>
      </sheetData>
      <sheetData sheetId="31007">
        <row r="9">
          <cell r="A9" t="str">
            <v>A</v>
          </cell>
        </row>
      </sheetData>
      <sheetData sheetId="31008">
        <row r="9">
          <cell r="A9" t="str">
            <v>A</v>
          </cell>
        </row>
      </sheetData>
      <sheetData sheetId="31009">
        <row r="9">
          <cell r="A9" t="str">
            <v>A</v>
          </cell>
        </row>
      </sheetData>
      <sheetData sheetId="31010">
        <row r="9">
          <cell r="A9" t="str">
            <v>A</v>
          </cell>
        </row>
      </sheetData>
      <sheetData sheetId="31011" refreshError="1"/>
      <sheetData sheetId="31012" refreshError="1"/>
      <sheetData sheetId="31013">
        <row r="9">
          <cell r="A9" t="str">
            <v>A</v>
          </cell>
        </row>
      </sheetData>
      <sheetData sheetId="31014">
        <row r="9">
          <cell r="A9" t="str">
            <v>A</v>
          </cell>
        </row>
      </sheetData>
      <sheetData sheetId="31015">
        <row r="9">
          <cell r="A9" t="str">
            <v>A</v>
          </cell>
        </row>
      </sheetData>
      <sheetData sheetId="31016">
        <row r="9">
          <cell r="A9" t="str">
            <v>A</v>
          </cell>
        </row>
      </sheetData>
      <sheetData sheetId="31017">
        <row r="9">
          <cell r="A9" t="str">
            <v>A</v>
          </cell>
        </row>
      </sheetData>
      <sheetData sheetId="31018">
        <row r="9">
          <cell r="A9" t="str">
            <v>A</v>
          </cell>
        </row>
      </sheetData>
      <sheetData sheetId="31019">
        <row r="9">
          <cell r="A9" t="str">
            <v>A</v>
          </cell>
        </row>
      </sheetData>
      <sheetData sheetId="31020">
        <row r="9">
          <cell r="A9" t="str">
            <v>A</v>
          </cell>
        </row>
      </sheetData>
      <sheetData sheetId="31021">
        <row r="9">
          <cell r="A9" t="str">
            <v>A</v>
          </cell>
        </row>
      </sheetData>
      <sheetData sheetId="31022">
        <row r="9">
          <cell r="A9" t="str">
            <v>A</v>
          </cell>
        </row>
      </sheetData>
      <sheetData sheetId="31023">
        <row r="9">
          <cell r="A9" t="str">
            <v>A</v>
          </cell>
        </row>
      </sheetData>
      <sheetData sheetId="31024">
        <row r="9">
          <cell r="A9" t="str">
            <v>A</v>
          </cell>
        </row>
      </sheetData>
      <sheetData sheetId="31025">
        <row r="9">
          <cell r="A9" t="str">
            <v>A</v>
          </cell>
        </row>
      </sheetData>
      <sheetData sheetId="31026">
        <row r="9">
          <cell r="A9" t="str">
            <v>A</v>
          </cell>
        </row>
      </sheetData>
      <sheetData sheetId="31027">
        <row r="9">
          <cell r="A9" t="str">
            <v>A</v>
          </cell>
        </row>
      </sheetData>
      <sheetData sheetId="31028">
        <row r="9">
          <cell r="A9" t="str">
            <v>A</v>
          </cell>
        </row>
      </sheetData>
      <sheetData sheetId="31029">
        <row r="9">
          <cell r="A9" t="str">
            <v>A</v>
          </cell>
        </row>
      </sheetData>
      <sheetData sheetId="31030">
        <row r="9">
          <cell r="A9" t="str">
            <v>A</v>
          </cell>
        </row>
      </sheetData>
      <sheetData sheetId="31031">
        <row r="9">
          <cell r="A9" t="str">
            <v>A</v>
          </cell>
        </row>
      </sheetData>
      <sheetData sheetId="31032">
        <row r="9">
          <cell r="A9" t="str">
            <v>A</v>
          </cell>
        </row>
      </sheetData>
      <sheetData sheetId="31033">
        <row r="9">
          <cell r="A9" t="str">
            <v>A</v>
          </cell>
        </row>
      </sheetData>
      <sheetData sheetId="31034">
        <row r="9">
          <cell r="A9" t="str">
            <v>A</v>
          </cell>
        </row>
      </sheetData>
      <sheetData sheetId="31035">
        <row r="9">
          <cell r="A9" t="str">
            <v>A</v>
          </cell>
        </row>
      </sheetData>
      <sheetData sheetId="31036">
        <row r="9">
          <cell r="A9" t="str">
            <v>A</v>
          </cell>
        </row>
      </sheetData>
      <sheetData sheetId="31037">
        <row r="9">
          <cell r="A9" t="str">
            <v>A</v>
          </cell>
        </row>
      </sheetData>
      <sheetData sheetId="31038">
        <row r="9">
          <cell r="A9" t="str">
            <v>A</v>
          </cell>
        </row>
      </sheetData>
      <sheetData sheetId="31039">
        <row r="9">
          <cell r="A9" t="str">
            <v>A</v>
          </cell>
        </row>
      </sheetData>
      <sheetData sheetId="31040">
        <row r="9">
          <cell r="A9" t="str">
            <v>A</v>
          </cell>
        </row>
      </sheetData>
      <sheetData sheetId="31041">
        <row r="9">
          <cell r="A9" t="str">
            <v>A</v>
          </cell>
        </row>
      </sheetData>
      <sheetData sheetId="31042">
        <row r="9">
          <cell r="A9" t="str">
            <v>A</v>
          </cell>
        </row>
      </sheetData>
      <sheetData sheetId="31043">
        <row r="9">
          <cell r="A9" t="str">
            <v>A</v>
          </cell>
        </row>
      </sheetData>
      <sheetData sheetId="31044">
        <row r="9">
          <cell r="A9" t="str">
            <v>A</v>
          </cell>
        </row>
      </sheetData>
      <sheetData sheetId="31045">
        <row r="9">
          <cell r="A9" t="str">
            <v>A</v>
          </cell>
        </row>
      </sheetData>
      <sheetData sheetId="31046">
        <row r="9">
          <cell r="A9" t="str">
            <v>A</v>
          </cell>
        </row>
      </sheetData>
      <sheetData sheetId="31047">
        <row r="9">
          <cell r="A9" t="str">
            <v>A</v>
          </cell>
        </row>
      </sheetData>
      <sheetData sheetId="31048">
        <row r="9">
          <cell r="A9" t="str">
            <v>A</v>
          </cell>
        </row>
      </sheetData>
      <sheetData sheetId="31049">
        <row r="9">
          <cell r="A9" t="str">
            <v>A</v>
          </cell>
        </row>
      </sheetData>
      <sheetData sheetId="31050">
        <row r="9">
          <cell r="A9" t="str">
            <v>A</v>
          </cell>
        </row>
      </sheetData>
      <sheetData sheetId="31051">
        <row r="9">
          <cell r="A9" t="str">
            <v>A</v>
          </cell>
        </row>
      </sheetData>
      <sheetData sheetId="31052">
        <row r="9">
          <cell r="A9" t="str">
            <v>A</v>
          </cell>
        </row>
      </sheetData>
      <sheetData sheetId="31053">
        <row r="9">
          <cell r="A9" t="str">
            <v>A</v>
          </cell>
        </row>
      </sheetData>
      <sheetData sheetId="31054">
        <row r="9">
          <cell r="A9" t="str">
            <v>A</v>
          </cell>
        </row>
      </sheetData>
      <sheetData sheetId="31055">
        <row r="9">
          <cell r="A9" t="str">
            <v>A</v>
          </cell>
        </row>
      </sheetData>
      <sheetData sheetId="31056">
        <row r="9">
          <cell r="A9" t="str">
            <v>A</v>
          </cell>
        </row>
      </sheetData>
      <sheetData sheetId="31057">
        <row r="9">
          <cell r="A9" t="str">
            <v>A</v>
          </cell>
        </row>
      </sheetData>
      <sheetData sheetId="31058">
        <row r="9">
          <cell r="A9" t="str">
            <v>A</v>
          </cell>
        </row>
      </sheetData>
      <sheetData sheetId="31059">
        <row r="9">
          <cell r="A9" t="str">
            <v>A</v>
          </cell>
        </row>
      </sheetData>
      <sheetData sheetId="31060">
        <row r="9">
          <cell r="A9" t="str">
            <v>A</v>
          </cell>
        </row>
      </sheetData>
      <sheetData sheetId="31061">
        <row r="9">
          <cell r="A9" t="str">
            <v>A</v>
          </cell>
        </row>
      </sheetData>
      <sheetData sheetId="31062">
        <row r="9">
          <cell r="A9" t="str">
            <v>A</v>
          </cell>
        </row>
      </sheetData>
      <sheetData sheetId="31063">
        <row r="9">
          <cell r="A9" t="str">
            <v>A</v>
          </cell>
        </row>
      </sheetData>
      <sheetData sheetId="31064">
        <row r="9">
          <cell r="A9" t="str">
            <v>A</v>
          </cell>
        </row>
      </sheetData>
      <sheetData sheetId="31065">
        <row r="9">
          <cell r="A9" t="str">
            <v>A</v>
          </cell>
        </row>
      </sheetData>
      <sheetData sheetId="31066">
        <row r="9">
          <cell r="A9" t="str">
            <v>A</v>
          </cell>
        </row>
      </sheetData>
      <sheetData sheetId="31067">
        <row r="9">
          <cell r="A9" t="str">
            <v>A</v>
          </cell>
        </row>
      </sheetData>
      <sheetData sheetId="31068">
        <row r="9">
          <cell r="A9" t="str">
            <v>A</v>
          </cell>
        </row>
      </sheetData>
      <sheetData sheetId="31069">
        <row r="9">
          <cell r="A9" t="str">
            <v>A</v>
          </cell>
        </row>
      </sheetData>
      <sheetData sheetId="31070">
        <row r="9">
          <cell r="A9" t="str">
            <v>A</v>
          </cell>
        </row>
      </sheetData>
      <sheetData sheetId="31071">
        <row r="9">
          <cell r="A9" t="str">
            <v>A</v>
          </cell>
        </row>
      </sheetData>
      <sheetData sheetId="31072">
        <row r="9">
          <cell r="A9" t="str">
            <v>A</v>
          </cell>
        </row>
      </sheetData>
      <sheetData sheetId="31073">
        <row r="9">
          <cell r="A9" t="str">
            <v>A</v>
          </cell>
        </row>
      </sheetData>
      <sheetData sheetId="31074">
        <row r="9">
          <cell r="A9" t="str">
            <v>A</v>
          </cell>
        </row>
      </sheetData>
      <sheetData sheetId="31075">
        <row r="9">
          <cell r="A9" t="str">
            <v>A</v>
          </cell>
        </row>
      </sheetData>
      <sheetData sheetId="31076">
        <row r="9">
          <cell r="A9" t="str">
            <v>A</v>
          </cell>
        </row>
      </sheetData>
      <sheetData sheetId="31077">
        <row r="9">
          <cell r="A9" t="str">
            <v>A</v>
          </cell>
        </row>
      </sheetData>
      <sheetData sheetId="31078">
        <row r="9">
          <cell r="A9" t="str">
            <v>A</v>
          </cell>
        </row>
      </sheetData>
      <sheetData sheetId="31079">
        <row r="9">
          <cell r="A9" t="str">
            <v>A</v>
          </cell>
        </row>
      </sheetData>
      <sheetData sheetId="31080">
        <row r="9">
          <cell r="A9" t="str">
            <v>A</v>
          </cell>
        </row>
      </sheetData>
      <sheetData sheetId="31081">
        <row r="9">
          <cell r="A9" t="str">
            <v>A</v>
          </cell>
        </row>
      </sheetData>
      <sheetData sheetId="31082">
        <row r="9">
          <cell r="A9" t="str">
            <v>A</v>
          </cell>
        </row>
      </sheetData>
      <sheetData sheetId="31083">
        <row r="9">
          <cell r="A9" t="str">
            <v>A</v>
          </cell>
        </row>
      </sheetData>
      <sheetData sheetId="31084">
        <row r="9">
          <cell r="A9" t="str">
            <v>A</v>
          </cell>
        </row>
      </sheetData>
      <sheetData sheetId="31085">
        <row r="9">
          <cell r="A9" t="str">
            <v>A</v>
          </cell>
        </row>
      </sheetData>
      <sheetData sheetId="31086">
        <row r="9">
          <cell r="A9" t="str">
            <v>A</v>
          </cell>
        </row>
      </sheetData>
      <sheetData sheetId="31087">
        <row r="9">
          <cell r="A9" t="str">
            <v>A</v>
          </cell>
        </row>
      </sheetData>
      <sheetData sheetId="31088">
        <row r="9">
          <cell r="A9" t="str">
            <v>A</v>
          </cell>
        </row>
      </sheetData>
      <sheetData sheetId="31089">
        <row r="9">
          <cell r="A9" t="str">
            <v>A</v>
          </cell>
        </row>
      </sheetData>
      <sheetData sheetId="31090">
        <row r="9">
          <cell r="A9" t="str">
            <v>A</v>
          </cell>
        </row>
      </sheetData>
      <sheetData sheetId="31091">
        <row r="9">
          <cell r="A9" t="str">
            <v>A</v>
          </cell>
        </row>
      </sheetData>
      <sheetData sheetId="31092">
        <row r="9">
          <cell r="A9" t="str">
            <v>A</v>
          </cell>
        </row>
      </sheetData>
      <sheetData sheetId="31093">
        <row r="9">
          <cell r="A9" t="str">
            <v>A</v>
          </cell>
        </row>
      </sheetData>
      <sheetData sheetId="31094" refreshError="1"/>
      <sheetData sheetId="31095" refreshError="1"/>
      <sheetData sheetId="31096">
        <row r="9">
          <cell r="A9" t="str">
            <v>A</v>
          </cell>
        </row>
      </sheetData>
      <sheetData sheetId="31097" refreshError="1"/>
      <sheetData sheetId="31098">
        <row r="9">
          <cell r="A9" t="str">
            <v>A</v>
          </cell>
        </row>
      </sheetData>
      <sheetData sheetId="31099" refreshError="1"/>
      <sheetData sheetId="31100" refreshError="1"/>
      <sheetData sheetId="31101" refreshError="1"/>
      <sheetData sheetId="31102">
        <row r="9">
          <cell r="A9" t="str">
            <v>A</v>
          </cell>
        </row>
      </sheetData>
      <sheetData sheetId="31103">
        <row r="9">
          <cell r="A9" t="str">
            <v>A</v>
          </cell>
        </row>
      </sheetData>
      <sheetData sheetId="31104">
        <row r="9">
          <cell r="A9" t="str">
            <v>A</v>
          </cell>
        </row>
      </sheetData>
      <sheetData sheetId="31105">
        <row r="9">
          <cell r="A9" t="str">
            <v>A</v>
          </cell>
        </row>
      </sheetData>
      <sheetData sheetId="31106">
        <row r="9">
          <cell r="A9" t="str">
            <v>A</v>
          </cell>
        </row>
      </sheetData>
      <sheetData sheetId="31107">
        <row r="9">
          <cell r="A9" t="str">
            <v>A</v>
          </cell>
        </row>
      </sheetData>
      <sheetData sheetId="31108">
        <row r="9">
          <cell r="A9" t="str">
            <v>A</v>
          </cell>
        </row>
      </sheetData>
      <sheetData sheetId="31109">
        <row r="9">
          <cell r="A9" t="str">
            <v>A</v>
          </cell>
        </row>
      </sheetData>
      <sheetData sheetId="31110">
        <row r="9">
          <cell r="A9" t="str">
            <v>A</v>
          </cell>
        </row>
      </sheetData>
      <sheetData sheetId="31111">
        <row r="9">
          <cell r="A9" t="str">
            <v>A</v>
          </cell>
        </row>
      </sheetData>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efreshError="1"/>
      <sheetData sheetId="31127" refreshError="1"/>
      <sheetData sheetId="31128" refreshError="1"/>
      <sheetData sheetId="31129" refreshError="1"/>
      <sheetData sheetId="31130" refreshError="1"/>
      <sheetData sheetId="31131" refreshError="1"/>
      <sheetData sheetId="31132" refreshError="1"/>
      <sheetData sheetId="31133" refreshError="1"/>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ow r="9">
          <cell r="A9" t="str">
            <v>A</v>
          </cell>
        </row>
      </sheetData>
      <sheetData sheetId="31152">
        <row r="9">
          <cell r="A9" t="str">
            <v>A</v>
          </cell>
        </row>
      </sheetData>
      <sheetData sheetId="31153">
        <row r="9">
          <cell r="A9" t="str">
            <v>A</v>
          </cell>
        </row>
      </sheetData>
      <sheetData sheetId="31154">
        <row r="9">
          <cell r="A9" t="str">
            <v>A</v>
          </cell>
        </row>
      </sheetData>
      <sheetData sheetId="31155">
        <row r="9">
          <cell r="A9" t="str">
            <v>A</v>
          </cell>
        </row>
      </sheetData>
      <sheetData sheetId="31156">
        <row r="9">
          <cell r="A9" t="str">
            <v>A</v>
          </cell>
        </row>
      </sheetData>
      <sheetData sheetId="31157">
        <row r="9">
          <cell r="A9" t="str">
            <v>A</v>
          </cell>
        </row>
      </sheetData>
      <sheetData sheetId="31158">
        <row r="9">
          <cell r="A9" t="str">
            <v>A</v>
          </cell>
        </row>
      </sheetData>
      <sheetData sheetId="31159">
        <row r="9">
          <cell r="A9" t="str">
            <v>A</v>
          </cell>
        </row>
      </sheetData>
      <sheetData sheetId="31160">
        <row r="9">
          <cell r="A9" t="str">
            <v>A</v>
          </cell>
        </row>
      </sheetData>
      <sheetData sheetId="31161">
        <row r="9">
          <cell r="A9" t="str">
            <v>A</v>
          </cell>
        </row>
      </sheetData>
      <sheetData sheetId="31162">
        <row r="9">
          <cell r="A9" t="str">
            <v>A</v>
          </cell>
        </row>
      </sheetData>
      <sheetData sheetId="31163">
        <row r="9">
          <cell r="A9" t="str">
            <v>A</v>
          </cell>
        </row>
      </sheetData>
      <sheetData sheetId="31164">
        <row r="9">
          <cell r="A9" t="str">
            <v>A</v>
          </cell>
        </row>
      </sheetData>
      <sheetData sheetId="31165">
        <row r="9">
          <cell r="A9" t="str">
            <v>A</v>
          </cell>
        </row>
      </sheetData>
      <sheetData sheetId="31166">
        <row r="9">
          <cell r="A9" t="str">
            <v>A</v>
          </cell>
        </row>
      </sheetData>
      <sheetData sheetId="31167">
        <row r="9">
          <cell r="A9" t="str">
            <v>A</v>
          </cell>
        </row>
      </sheetData>
      <sheetData sheetId="31168">
        <row r="9">
          <cell r="A9" t="str">
            <v>A</v>
          </cell>
        </row>
      </sheetData>
      <sheetData sheetId="31169">
        <row r="9">
          <cell r="A9" t="str">
            <v>A</v>
          </cell>
        </row>
      </sheetData>
      <sheetData sheetId="31170">
        <row r="9">
          <cell r="A9" t="str">
            <v>A</v>
          </cell>
        </row>
      </sheetData>
      <sheetData sheetId="31171">
        <row r="9">
          <cell r="A9" t="str">
            <v>A</v>
          </cell>
        </row>
      </sheetData>
      <sheetData sheetId="31172">
        <row r="9">
          <cell r="A9" t="str">
            <v>A</v>
          </cell>
        </row>
      </sheetData>
      <sheetData sheetId="31173">
        <row r="9">
          <cell r="A9" t="str">
            <v>A</v>
          </cell>
        </row>
      </sheetData>
      <sheetData sheetId="31174">
        <row r="9">
          <cell r="A9" t="str">
            <v>A</v>
          </cell>
        </row>
      </sheetData>
      <sheetData sheetId="31175">
        <row r="9">
          <cell r="A9" t="str">
            <v>A</v>
          </cell>
        </row>
      </sheetData>
      <sheetData sheetId="31176">
        <row r="9">
          <cell r="A9" t="str">
            <v>A</v>
          </cell>
        </row>
      </sheetData>
      <sheetData sheetId="31177">
        <row r="9">
          <cell r="A9" t="str">
            <v>A</v>
          </cell>
        </row>
      </sheetData>
      <sheetData sheetId="31178">
        <row r="9">
          <cell r="A9" t="str">
            <v>A</v>
          </cell>
        </row>
      </sheetData>
      <sheetData sheetId="31179">
        <row r="9">
          <cell r="A9" t="str">
            <v>A</v>
          </cell>
        </row>
      </sheetData>
      <sheetData sheetId="31180">
        <row r="9">
          <cell r="A9" t="str">
            <v>A</v>
          </cell>
        </row>
      </sheetData>
      <sheetData sheetId="31181">
        <row r="9">
          <cell r="A9" t="str">
            <v>A</v>
          </cell>
        </row>
      </sheetData>
      <sheetData sheetId="31182">
        <row r="9">
          <cell r="A9" t="str">
            <v>A</v>
          </cell>
        </row>
      </sheetData>
      <sheetData sheetId="31183">
        <row r="9">
          <cell r="A9" t="str">
            <v>A</v>
          </cell>
        </row>
      </sheetData>
      <sheetData sheetId="31184">
        <row r="9">
          <cell r="A9" t="str">
            <v>A</v>
          </cell>
        </row>
      </sheetData>
      <sheetData sheetId="31185">
        <row r="9">
          <cell r="A9" t="str">
            <v>A</v>
          </cell>
        </row>
      </sheetData>
      <sheetData sheetId="31186">
        <row r="9">
          <cell r="A9" t="str">
            <v>A</v>
          </cell>
        </row>
      </sheetData>
      <sheetData sheetId="31187">
        <row r="9">
          <cell r="A9" t="str">
            <v>A</v>
          </cell>
        </row>
      </sheetData>
      <sheetData sheetId="31188">
        <row r="9">
          <cell r="A9" t="str">
            <v>A</v>
          </cell>
        </row>
      </sheetData>
      <sheetData sheetId="31189">
        <row r="9">
          <cell r="A9" t="str">
            <v>A</v>
          </cell>
        </row>
      </sheetData>
      <sheetData sheetId="31190">
        <row r="9">
          <cell r="A9" t="str">
            <v>A</v>
          </cell>
        </row>
      </sheetData>
      <sheetData sheetId="31191">
        <row r="9">
          <cell r="A9" t="str">
            <v>A</v>
          </cell>
        </row>
      </sheetData>
      <sheetData sheetId="31192">
        <row r="9">
          <cell r="A9" t="str">
            <v>A</v>
          </cell>
        </row>
      </sheetData>
      <sheetData sheetId="31193">
        <row r="9">
          <cell r="A9" t="str">
            <v>A</v>
          </cell>
        </row>
      </sheetData>
      <sheetData sheetId="31194">
        <row r="9">
          <cell r="A9" t="str">
            <v>A</v>
          </cell>
        </row>
      </sheetData>
      <sheetData sheetId="31195">
        <row r="9">
          <cell r="A9" t="str">
            <v>A</v>
          </cell>
        </row>
      </sheetData>
      <sheetData sheetId="31196">
        <row r="9">
          <cell r="A9" t="str">
            <v>A</v>
          </cell>
        </row>
      </sheetData>
      <sheetData sheetId="31197">
        <row r="9">
          <cell r="A9" t="str">
            <v>A</v>
          </cell>
        </row>
      </sheetData>
      <sheetData sheetId="31198">
        <row r="9">
          <cell r="A9" t="str">
            <v>A</v>
          </cell>
        </row>
      </sheetData>
      <sheetData sheetId="31199">
        <row r="9">
          <cell r="A9" t="str">
            <v>A</v>
          </cell>
        </row>
      </sheetData>
      <sheetData sheetId="31200">
        <row r="9">
          <cell r="A9" t="str">
            <v>A</v>
          </cell>
        </row>
      </sheetData>
      <sheetData sheetId="31201">
        <row r="9">
          <cell r="A9" t="str">
            <v>A</v>
          </cell>
        </row>
      </sheetData>
      <sheetData sheetId="31202">
        <row r="9">
          <cell r="A9" t="str">
            <v>A</v>
          </cell>
        </row>
      </sheetData>
      <sheetData sheetId="31203">
        <row r="9">
          <cell r="A9" t="str">
            <v>A</v>
          </cell>
        </row>
      </sheetData>
      <sheetData sheetId="31204">
        <row r="9">
          <cell r="A9" t="str">
            <v>A</v>
          </cell>
        </row>
      </sheetData>
      <sheetData sheetId="31205">
        <row r="9">
          <cell r="A9" t="str">
            <v>A</v>
          </cell>
        </row>
      </sheetData>
      <sheetData sheetId="31206">
        <row r="9">
          <cell r="A9" t="str">
            <v>A</v>
          </cell>
        </row>
      </sheetData>
      <sheetData sheetId="31207">
        <row r="9">
          <cell r="A9" t="str">
            <v>A</v>
          </cell>
        </row>
      </sheetData>
      <sheetData sheetId="31208">
        <row r="9">
          <cell r="A9" t="str">
            <v>A</v>
          </cell>
        </row>
      </sheetData>
      <sheetData sheetId="31209"/>
      <sheetData sheetId="31210">
        <row r="9">
          <cell r="A9" t="str">
            <v>A</v>
          </cell>
        </row>
      </sheetData>
      <sheetData sheetId="31211">
        <row r="9">
          <cell r="A9" t="str">
            <v>A</v>
          </cell>
        </row>
      </sheetData>
      <sheetData sheetId="31212">
        <row r="9">
          <cell r="A9" t="str">
            <v>A</v>
          </cell>
        </row>
      </sheetData>
      <sheetData sheetId="31213">
        <row r="9">
          <cell r="A9" t="str">
            <v>A</v>
          </cell>
        </row>
      </sheetData>
      <sheetData sheetId="31214">
        <row r="9">
          <cell r="A9" t="str">
            <v>A</v>
          </cell>
        </row>
      </sheetData>
      <sheetData sheetId="31215" refreshError="1"/>
      <sheetData sheetId="31216">
        <row r="9">
          <cell r="A9" t="str">
            <v>A</v>
          </cell>
        </row>
      </sheetData>
      <sheetData sheetId="31217">
        <row r="9">
          <cell r="A9" t="str">
            <v>A</v>
          </cell>
        </row>
      </sheetData>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ow r="9">
          <cell r="A9" t="str">
            <v>A</v>
          </cell>
        </row>
      </sheetData>
      <sheetData sheetId="31229">
        <row r="9">
          <cell r="A9" t="str">
            <v>A</v>
          </cell>
        </row>
      </sheetData>
      <sheetData sheetId="31230">
        <row r="9">
          <cell r="A9" t="str">
            <v>A</v>
          </cell>
        </row>
      </sheetData>
      <sheetData sheetId="31231" refreshError="1"/>
      <sheetData sheetId="31232">
        <row r="9">
          <cell r="A9" t="str">
            <v>A</v>
          </cell>
        </row>
      </sheetData>
      <sheetData sheetId="31233">
        <row r="9">
          <cell r="A9" t="str">
            <v>A</v>
          </cell>
        </row>
      </sheetData>
      <sheetData sheetId="31234">
        <row r="9">
          <cell r="A9" t="str">
            <v>A</v>
          </cell>
        </row>
      </sheetData>
      <sheetData sheetId="31235" refreshError="1"/>
      <sheetData sheetId="31236" refreshError="1"/>
      <sheetData sheetId="31237" refreshError="1"/>
      <sheetData sheetId="31238" refreshError="1"/>
      <sheetData sheetId="31239" refreshError="1"/>
      <sheetData sheetId="31240" refreshError="1"/>
      <sheetData sheetId="31241">
        <row r="9">
          <cell r="A9" t="str">
            <v>A</v>
          </cell>
        </row>
      </sheetData>
      <sheetData sheetId="31242">
        <row r="9">
          <cell r="A9" t="str">
            <v>A</v>
          </cell>
        </row>
      </sheetData>
      <sheetData sheetId="31243">
        <row r="9">
          <cell r="A9" t="str">
            <v>A</v>
          </cell>
        </row>
      </sheetData>
      <sheetData sheetId="31244">
        <row r="9">
          <cell r="A9" t="str">
            <v>A</v>
          </cell>
        </row>
      </sheetData>
      <sheetData sheetId="31245">
        <row r="9">
          <cell r="A9" t="str">
            <v>A</v>
          </cell>
        </row>
      </sheetData>
      <sheetData sheetId="31246">
        <row r="9">
          <cell r="A9" t="str">
            <v>A</v>
          </cell>
        </row>
      </sheetData>
      <sheetData sheetId="31247">
        <row r="9">
          <cell r="A9" t="str">
            <v>A</v>
          </cell>
        </row>
      </sheetData>
      <sheetData sheetId="31248">
        <row r="9">
          <cell r="A9" t="str">
            <v>A</v>
          </cell>
        </row>
      </sheetData>
      <sheetData sheetId="31249">
        <row r="9">
          <cell r="A9" t="str">
            <v>A</v>
          </cell>
        </row>
      </sheetData>
      <sheetData sheetId="31250">
        <row r="9">
          <cell r="A9" t="str">
            <v>A</v>
          </cell>
        </row>
      </sheetData>
      <sheetData sheetId="31251">
        <row r="9">
          <cell r="A9" t="str">
            <v>A</v>
          </cell>
        </row>
      </sheetData>
      <sheetData sheetId="31252">
        <row r="9">
          <cell r="A9" t="str">
            <v>A</v>
          </cell>
        </row>
      </sheetData>
      <sheetData sheetId="31253">
        <row r="9">
          <cell r="A9" t="str">
            <v>A</v>
          </cell>
        </row>
      </sheetData>
      <sheetData sheetId="31254">
        <row r="9">
          <cell r="A9" t="str">
            <v>A</v>
          </cell>
        </row>
      </sheetData>
      <sheetData sheetId="31255">
        <row r="9">
          <cell r="A9" t="str">
            <v>A</v>
          </cell>
        </row>
      </sheetData>
      <sheetData sheetId="31256">
        <row r="9">
          <cell r="A9" t="str">
            <v>A</v>
          </cell>
        </row>
      </sheetData>
      <sheetData sheetId="31257">
        <row r="9">
          <cell r="A9" t="str">
            <v>A</v>
          </cell>
        </row>
      </sheetData>
      <sheetData sheetId="31258">
        <row r="9">
          <cell r="A9" t="str">
            <v>A</v>
          </cell>
        </row>
      </sheetData>
      <sheetData sheetId="31259">
        <row r="9">
          <cell r="A9" t="str">
            <v>A</v>
          </cell>
        </row>
      </sheetData>
      <sheetData sheetId="31260">
        <row r="9">
          <cell r="A9" t="str">
            <v>A</v>
          </cell>
        </row>
      </sheetData>
      <sheetData sheetId="31261">
        <row r="9">
          <cell r="A9" t="str">
            <v>A</v>
          </cell>
        </row>
      </sheetData>
      <sheetData sheetId="31262">
        <row r="9">
          <cell r="A9" t="str">
            <v>A</v>
          </cell>
        </row>
      </sheetData>
      <sheetData sheetId="31263">
        <row r="9">
          <cell r="A9" t="str">
            <v>A</v>
          </cell>
        </row>
      </sheetData>
      <sheetData sheetId="31264">
        <row r="9">
          <cell r="A9" t="str">
            <v>A</v>
          </cell>
        </row>
      </sheetData>
      <sheetData sheetId="31265">
        <row r="9">
          <cell r="A9" t="str">
            <v>A</v>
          </cell>
        </row>
      </sheetData>
      <sheetData sheetId="31266">
        <row r="9">
          <cell r="A9" t="str">
            <v>A</v>
          </cell>
        </row>
      </sheetData>
      <sheetData sheetId="31267" refreshError="1"/>
      <sheetData sheetId="31268" refreshError="1"/>
      <sheetData sheetId="31269" refreshError="1"/>
      <sheetData sheetId="31270">
        <row r="9">
          <cell r="A9" t="str">
            <v>A</v>
          </cell>
        </row>
      </sheetData>
      <sheetData sheetId="31271" refreshError="1"/>
      <sheetData sheetId="31272" refreshError="1"/>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ow r="9">
          <cell r="A9" t="str">
            <v>A</v>
          </cell>
        </row>
      </sheetData>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ow r="9">
          <cell r="A9" t="str">
            <v>A</v>
          </cell>
        </row>
      </sheetData>
      <sheetData sheetId="31289">
        <row r="9">
          <cell r="A9" t="str">
            <v>A</v>
          </cell>
        </row>
      </sheetData>
      <sheetData sheetId="31290">
        <row r="9">
          <cell r="A9" t="str">
            <v>A</v>
          </cell>
        </row>
      </sheetData>
      <sheetData sheetId="31291">
        <row r="9">
          <cell r="A9" t="str">
            <v>A</v>
          </cell>
        </row>
      </sheetData>
      <sheetData sheetId="31292">
        <row r="9">
          <cell r="A9" t="str">
            <v>A</v>
          </cell>
        </row>
      </sheetData>
      <sheetData sheetId="31293">
        <row r="9">
          <cell r="A9" t="str">
            <v>A</v>
          </cell>
        </row>
      </sheetData>
      <sheetData sheetId="31294">
        <row r="9">
          <cell r="A9" t="str">
            <v>A</v>
          </cell>
        </row>
      </sheetData>
      <sheetData sheetId="31295">
        <row r="9">
          <cell r="A9" t="str">
            <v>A</v>
          </cell>
        </row>
      </sheetData>
      <sheetData sheetId="31296">
        <row r="9">
          <cell r="A9" t="str">
            <v>A</v>
          </cell>
        </row>
      </sheetData>
      <sheetData sheetId="31297">
        <row r="9">
          <cell r="A9" t="str">
            <v>A</v>
          </cell>
        </row>
      </sheetData>
      <sheetData sheetId="31298">
        <row r="9">
          <cell r="A9" t="str">
            <v>A</v>
          </cell>
        </row>
      </sheetData>
      <sheetData sheetId="31299">
        <row r="9">
          <cell r="A9" t="str">
            <v>A</v>
          </cell>
        </row>
      </sheetData>
      <sheetData sheetId="31300">
        <row r="9">
          <cell r="A9" t="str">
            <v>A</v>
          </cell>
        </row>
      </sheetData>
      <sheetData sheetId="31301">
        <row r="9">
          <cell r="A9" t="str">
            <v>A</v>
          </cell>
        </row>
      </sheetData>
      <sheetData sheetId="31302">
        <row r="9">
          <cell r="A9" t="str">
            <v>A</v>
          </cell>
        </row>
      </sheetData>
      <sheetData sheetId="31303">
        <row r="9">
          <cell r="A9" t="str">
            <v>A</v>
          </cell>
        </row>
      </sheetData>
      <sheetData sheetId="31304">
        <row r="9">
          <cell r="A9" t="str">
            <v>A</v>
          </cell>
        </row>
      </sheetData>
      <sheetData sheetId="31305">
        <row r="9">
          <cell r="A9" t="str">
            <v>A</v>
          </cell>
        </row>
      </sheetData>
      <sheetData sheetId="31306">
        <row r="9">
          <cell r="A9" t="str">
            <v>A</v>
          </cell>
        </row>
      </sheetData>
      <sheetData sheetId="31307">
        <row r="9">
          <cell r="A9" t="str">
            <v>A</v>
          </cell>
        </row>
      </sheetData>
      <sheetData sheetId="31308">
        <row r="9">
          <cell r="A9" t="str">
            <v>A</v>
          </cell>
        </row>
      </sheetData>
      <sheetData sheetId="31309">
        <row r="9">
          <cell r="A9" t="str">
            <v>A</v>
          </cell>
        </row>
      </sheetData>
      <sheetData sheetId="31310">
        <row r="9">
          <cell r="A9" t="str">
            <v>A</v>
          </cell>
        </row>
      </sheetData>
      <sheetData sheetId="31311">
        <row r="9">
          <cell r="A9" t="str">
            <v>A</v>
          </cell>
        </row>
      </sheetData>
      <sheetData sheetId="31312">
        <row r="9">
          <cell r="A9" t="str">
            <v>A</v>
          </cell>
        </row>
      </sheetData>
      <sheetData sheetId="31313">
        <row r="9">
          <cell r="A9" t="str">
            <v>A</v>
          </cell>
        </row>
      </sheetData>
      <sheetData sheetId="31314">
        <row r="9">
          <cell r="A9" t="str">
            <v>A</v>
          </cell>
        </row>
      </sheetData>
      <sheetData sheetId="31315">
        <row r="9">
          <cell r="A9" t="str">
            <v>A</v>
          </cell>
        </row>
      </sheetData>
      <sheetData sheetId="31316">
        <row r="9">
          <cell r="A9" t="str">
            <v>A</v>
          </cell>
        </row>
      </sheetData>
      <sheetData sheetId="31317">
        <row r="9">
          <cell r="A9" t="str">
            <v>A</v>
          </cell>
        </row>
      </sheetData>
      <sheetData sheetId="31318">
        <row r="9">
          <cell r="A9" t="str">
            <v>A</v>
          </cell>
        </row>
      </sheetData>
      <sheetData sheetId="31319">
        <row r="9">
          <cell r="A9" t="str">
            <v>A</v>
          </cell>
        </row>
      </sheetData>
      <sheetData sheetId="31320">
        <row r="9">
          <cell r="A9" t="str">
            <v>A</v>
          </cell>
        </row>
      </sheetData>
      <sheetData sheetId="31321">
        <row r="9">
          <cell r="A9" t="str">
            <v>A</v>
          </cell>
        </row>
      </sheetData>
      <sheetData sheetId="31322">
        <row r="9">
          <cell r="A9" t="str">
            <v>A</v>
          </cell>
        </row>
      </sheetData>
      <sheetData sheetId="31323">
        <row r="9">
          <cell r="A9" t="str">
            <v>A</v>
          </cell>
        </row>
      </sheetData>
      <sheetData sheetId="31324">
        <row r="9">
          <cell r="A9" t="str">
            <v>A</v>
          </cell>
        </row>
      </sheetData>
      <sheetData sheetId="31325">
        <row r="9">
          <cell r="A9" t="str">
            <v>A</v>
          </cell>
        </row>
      </sheetData>
      <sheetData sheetId="31326">
        <row r="9">
          <cell r="A9" t="str">
            <v>A</v>
          </cell>
        </row>
      </sheetData>
      <sheetData sheetId="31327">
        <row r="9">
          <cell r="A9" t="str">
            <v>A</v>
          </cell>
        </row>
      </sheetData>
      <sheetData sheetId="31328">
        <row r="9">
          <cell r="A9" t="str">
            <v>A</v>
          </cell>
        </row>
      </sheetData>
      <sheetData sheetId="31329">
        <row r="9">
          <cell r="A9" t="str">
            <v>A</v>
          </cell>
        </row>
      </sheetData>
      <sheetData sheetId="31330">
        <row r="9">
          <cell r="A9" t="str">
            <v>A</v>
          </cell>
        </row>
      </sheetData>
      <sheetData sheetId="31331">
        <row r="9">
          <cell r="A9" t="str">
            <v>A</v>
          </cell>
        </row>
      </sheetData>
      <sheetData sheetId="31332">
        <row r="9">
          <cell r="A9" t="str">
            <v>A</v>
          </cell>
        </row>
      </sheetData>
      <sheetData sheetId="31333">
        <row r="9">
          <cell r="A9" t="str">
            <v>A</v>
          </cell>
        </row>
      </sheetData>
      <sheetData sheetId="31334">
        <row r="9">
          <cell r="A9" t="str">
            <v>A</v>
          </cell>
        </row>
      </sheetData>
      <sheetData sheetId="31335">
        <row r="9">
          <cell r="A9" t="str">
            <v>A</v>
          </cell>
        </row>
      </sheetData>
      <sheetData sheetId="31336">
        <row r="9">
          <cell r="A9" t="str">
            <v>A</v>
          </cell>
        </row>
      </sheetData>
      <sheetData sheetId="31337">
        <row r="9">
          <cell r="A9" t="str">
            <v>A</v>
          </cell>
        </row>
      </sheetData>
      <sheetData sheetId="31338">
        <row r="9">
          <cell r="A9" t="str">
            <v>A</v>
          </cell>
        </row>
      </sheetData>
      <sheetData sheetId="31339">
        <row r="9">
          <cell r="A9" t="str">
            <v>A</v>
          </cell>
        </row>
      </sheetData>
      <sheetData sheetId="31340">
        <row r="9">
          <cell r="A9" t="str">
            <v>A</v>
          </cell>
        </row>
      </sheetData>
      <sheetData sheetId="31341">
        <row r="9">
          <cell r="A9" t="str">
            <v>A</v>
          </cell>
        </row>
      </sheetData>
      <sheetData sheetId="31342">
        <row r="9">
          <cell r="A9" t="str">
            <v>A</v>
          </cell>
        </row>
      </sheetData>
      <sheetData sheetId="31343">
        <row r="9">
          <cell r="A9" t="str">
            <v>A</v>
          </cell>
        </row>
      </sheetData>
      <sheetData sheetId="31344">
        <row r="9">
          <cell r="A9" t="str">
            <v>A</v>
          </cell>
        </row>
      </sheetData>
      <sheetData sheetId="31345">
        <row r="9">
          <cell r="A9" t="str">
            <v>A</v>
          </cell>
        </row>
      </sheetData>
      <sheetData sheetId="31346">
        <row r="9">
          <cell r="A9" t="str">
            <v>A</v>
          </cell>
        </row>
      </sheetData>
      <sheetData sheetId="31347">
        <row r="9">
          <cell r="A9" t="str">
            <v>A</v>
          </cell>
        </row>
      </sheetData>
      <sheetData sheetId="31348">
        <row r="9">
          <cell r="A9" t="str">
            <v>A</v>
          </cell>
        </row>
      </sheetData>
      <sheetData sheetId="31349" refreshError="1"/>
      <sheetData sheetId="31350">
        <row r="9">
          <cell r="A9" t="str">
            <v>A</v>
          </cell>
        </row>
      </sheetData>
      <sheetData sheetId="31351">
        <row r="9">
          <cell r="A9" t="str">
            <v>A</v>
          </cell>
        </row>
      </sheetData>
      <sheetData sheetId="31352">
        <row r="9">
          <cell r="A9" t="str">
            <v>A</v>
          </cell>
        </row>
      </sheetData>
      <sheetData sheetId="31353">
        <row r="9">
          <cell r="A9" t="str">
            <v>A</v>
          </cell>
        </row>
      </sheetData>
      <sheetData sheetId="31354">
        <row r="9">
          <cell r="A9" t="str">
            <v>A</v>
          </cell>
        </row>
      </sheetData>
      <sheetData sheetId="31355">
        <row r="9">
          <cell r="A9" t="str">
            <v>A</v>
          </cell>
        </row>
      </sheetData>
      <sheetData sheetId="31356">
        <row r="9">
          <cell r="A9" t="str">
            <v>A</v>
          </cell>
        </row>
      </sheetData>
      <sheetData sheetId="31357">
        <row r="9">
          <cell r="A9" t="str">
            <v>A</v>
          </cell>
        </row>
      </sheetData>
      <sheetData sheetId="31358">
        <row r="9">
          <cell r="A9" t="str">
            <v>A</v>
          </cell>
        </row>
      </sheetData>
      <sheetData sheetId="31359">
        <row r="9">
          <cell r="A9" t="str">
            <v>A</v>
          </cell>
        </row>
      </sheetData>
      <sheetData sheetId="31360">
        <row r="9">
          <cell r="A9" t="str">
            <v>A</v>
          </cell>
        </row>
      </sheetData>
      <sheetData sheetId="31361">
        <row r="9">
          <cell r="A9" t="str">
            <v>A</v>
          </cell>
        </row>
      </sheetData>
      <sheetData sheetId="31362">
        <row r="9">
          <cell r="A9" t="str">
            <v>A</v>
          </cell>
        </row>
      </sheetData>
      <sheetData sheetId="31363">
        <row r="9">
          <cell r="A9" t="str">
            <v>A</v>
          </cell>
        </row>
      </sheetData>
      <sheetData sheetId="31364">
        <row r="9">
          <cell r="A9" t="str">
            <v>A</v>
          </cell>
        </row>
      </sheetData>
      <sheetData sheetId="31365">
        <row r="9">
          <cell r="A9" t="str">
            <v>A</v>
          </cell>
        </row>
      </sheetData>
      <sheetData sheetId="31366">
        <row r="9">
          <cell r="A9" t="str">
            <v>A</v>
          </cell>
        </row>
      </sheetData>
      <sheetData sheetId="31367">
        <row r="9">
          <cell r="A9" t="str">
            <v>A</v>
          </cell>
        </row>
      </sheetData>
      <sheetData sheetId="31368">
        <row r="9">
          <cell r="A9" t="str">
            <v>A</v>
          </cell>
        </row>
      </sheetData>
      <sheetData sheetId="31369">
        <row r="9">
          <cell r="A9" t="str">
            <v>A</v>
          </cell>
        </row>
      </sheetData>
      <sheetData sheetId="31370" refreshError="1"/>
      <sheetData sheetId="31371">
        <row r="9">
          <cell r="A9" t="str">
            <v>A</v>
          </cell>
        </row>
      </sheetData>
      <sheetData sheetId="31372">
        <row r="9">
          <cell r="A9" t="str">
            <v>A</v>
          </cell>
        </row>
      </sheetData>
      <sheetData sheetId="31373">
        <row r="9">
          <cell r="A9" t="str">
            <v>A</v>
          </cell>
        </row>
      </sheetData>
      <sheetData sheetId="31374">
        <row r="9">
          <cell r="A9" t="str">
            <v>A</v>
          </cell>
        </row>
      </sheetData>
      <sheetData sheetId="31375" refreshError="1"/>
      <sheetData sheetId="31376">
        <row r="9">
          <cell r="A9" t="str">
            <v>A</v>
          </cell>
        </row>
      </sheetData>
      <sheetData sheetId="31377">
        <row r="9">
          <cell r="A9" t="str">
            <v>A</v>
          </cell>
        </row>
      </sheetData>
      <sheetData sheetId="31378" refreshError="1"/>
      <sheetData sheetId="31379" refreshError="1"/>
      <sheetData sheetId="31380" refreshError="1"/>
      <sheetData sheetId="31381" refreshError="1"/>
      <sheetData sheetId="31382">
        <row r="9">
          <cell r="A9" t="str">
            <v>A</v>
          </cell>
        </row>
      </sheetData>
      <sheetData sheetId="31383" refreshError="1"/>
      <sheetData sheetId="31384">
        <row r="9">
          <cell r="A9" t="str">
            <v>A</v>
          </cell>
        </row>
      </sheetData>
      <sheetData sheetId="31385">
        <row r="9">
          <cell r="A9" t="str">
            <v>A</v>
          </cell>
        </row>
      </sheetData>
      <sheetData sheetId="31386" refreshError="1"/>
      <sheetData sheetId="31387">
        <row r="9">
          <cell r="A9" t="str">
            <v>A</v>
          </cell>
        </row>
      </sheetData>
      <sheetData sheetId="31388">
        <row r="9">
          <cell r="A9" t="str">
            <v>A</v>
          </cell>
        </row>
      </sheetData>
      <sheetData sheetId="31389" refreshError="1"/>
      <sheetData sheetId="31390" refreshError="1"/>
      <sheetData sheetId="31391">
        <row r="9">
          <cell r="A9" t="str">
            <v>A</v>
          </cell>
        </row>
      </sheetData>
      <sheetData sheetId="31392">
        <row r="9">
          <cell r="A9" t="str">
            <v>A</v>
          </cell>
        </row>
      </sheetData>
      <sheetData sheetId="31393">
        <row r="9">
          <cell r="A9" t="str">
            <v>A</v>
          </cell>
        </row>
      </sheetData>
      <sheetData sheetId="31394">
        <row r="9">
          <cell r="A9" t="str">
            <v>A</v>
          </cell>
        </row>
      </sheetData>
      <sheetData sheetId="31395">
        <row r="9">
          <cell r="A9" t="str">
            <v>A</v>
          </cell>
        </row>
      </sheetData>
      <sheetData sheetId="31396">
        <row r="9">
          <cell r="A9" t="str">
            <v>A</v>
          </cell>
        </row>
      </sheetData>
      <sheetData sheetId="31397">
        <row r="9">
          <cell r="A9" t="str">
            <v>A</v>
          </cell>
        </row>
      </sheetData>
      <sheetData sheetId="31398">
        <row r="9">
          <cell r="A9" t="str">
            <v>A</v>
          </cell>
        </row>
      </sheetData>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ow r="9">
          <cell r="A9" t="str">
            <v>A</v>
          </cell>
        </row>
      </sheetData>
      <sheetData sheetId="31409">
        <row r="9">
          <cell r="A9" t="str">
            <v>A</v>
          </cell>
        </row>
      </sheetData>
      <sheetData sheetId="31410">
        <row r="9">
          <cell r="A9" t="str">
            <v>A</v>
          </cell>
        </row>
      </sheetData>
      <sheetData sheetId="31411">
        <row r="9">
          <cell r="A9" t="str">
            <v>A</v>
          </cell>
        </row>
      </sheetData>
      <sheetData sheetId="31412">
        <row r="9">
          <cell r="A9" t="str">
            <v>A</v>
          </cell>
        </row>
      </sheetData>
      <sheetData sheetId="31413">
        <row r="9">
          <cell r="A9" t="str">
            <v>A</v>
          </cell>
        </row>
      </sheetData>
      <sheetData sheetId="31414">
        <row r="9">
          <cell r="A9" t="str">
            <v>A</v>
          </cell>
        </row>
      </sheetData>
      <sheetData sheetId="31415">
        <row r="9">
          <cell r="A9" t="str">
            <v>A</v>
          </cell>
        </row>
      </sheetData>
      <sheetData sheetId="31416">
        <row r="9">
          <cell r="A9" t="str">
            <v>A</v>
          </cell>
        </row>
      </sheetData>
      <sheetData sheetId="31417">
        <row r="9">
          <cell r="A9" t="str">
            <v>A</v>
          </cell>
        </row>
      </sheetData>
      <sheetData sheetId="31418">
        <row r="9">
          <cell r="A9" t="str">
            <v>A</v>
          </cell>
        </row>
      </sheetData>
      <sheetData sheetId="31419">
        <row r="9">
          <cell r="A9" t="str">
            <v>A</v>
          </cell>
        </row>
      </sheetData>
      <sheetData sheetId="31420">
        <row r="9">
          <cell r="A9" t="str">
            <v>A</v>
          </cell>
        </row>
      </sheetData>
      <sheetData sheetId="31421">
        <row r="9">
          <cell r="A9" t="str">
            <v>A</v>
          </cell>
        </row>
      </sheetData>
      <sheetData sheetId="31422">
        <row r="9">
          <cell r="A9" t="str">
            <v>A</v>
          </cell>
        </row>
      </sheetData>
      <sheetData sheetId="31423">
        <row r="9">
          <cell r="A9" t="str">
            <v>A</v>
          </cell>
        </row>
      </sheetData>
      <sheetData sheetId="31424">
        <row r="9">
          <cell r="A9" t="str">
            <v>A</v>
          </cell>
        </row>
      </sheetData>
      <sheetData sheetId="31425">
        <row r="9">
          <cell r="A9" t="str">
            <v>A</v>
          </cell>
        </row>
      </sheetData>
      <sheetData sheetId="31426">
        <row r="9">
          <cell r="A9" t="str">
            <v>A</v>
          </cell>
        </row>
      </sheetData>
      <sheetData sheetId="31427">
        <row r="9">
          <cell r="A9" t="str">
            <v>A</v>
          </cell>
        </row>
      </sheetData>
      <sheetData sheetId="31428">
        <row r="9">
          <cell r="A9" t="str">
            <v>A</v>
          </cell>
        </row>
      </sheetData>
      <sheetData sheetId="31429">
        <row r="9">
          <cell r="A9" t="str">
            <v>A</v>
          </cell>
        </row>
      </sheetData>
      <sheetData sheetId="31430">
        <row r="9">
          <cell r="A9" t="str">
            <v>A</v>
          </cell>
        </row>
      </sheetData>
      <sheetData sheetId="31431">
        <row r="9">
          <cell r="A9" t="str">
            <v>A</v>
          </cell>
        </row>
      </sheetData>
      <sheetData sheetId="31432">
        <row r="9">
          <cell r="A9" t="str">
            <v>A</v>
          </cell>
        </row>
      </sheetData>
      <sheetData sheetId="31433">
        <row r="9">
          <cell r="A9" t="str">
            <v>A</v>
          </cell>
        </row>
      </sheetData>
      <sheetData sheetId="31434">
        <row r="9">
          <cell r="A9" t="str">
            <v>A</v>
          </cell>
        </row>
      </sheetData>
      <sheetData sheetId="31435">
        <row r="9">
          <cell r="A9" t="str">
            <v>A</v>
          </cell>
        </row>
      </sheetData>
      <sheetData sheetId="31436">
        <row r="9">
          <cell r="A9" t="str">
            <v>A</v>
          </cell>
        </row>
      </sheetData>
      <sheetData sheetId="31437">
        <row r="9">
          <cell r="A9" t="str">
            <v>A</v>
          </cell>
        </row>
      </sheetData>
      <sheetData sheetId="31438">
        <row r="9">
          <cell r="A9" t="str">
            <v>A</v>
          </cell>
        </row>
      </sheetData>
      <sheetData sheetId="31439">
        <row r="9">
          <cell r="A9" t="str">
            <v>A</v>
          </cell>
        </row>
      </sheetData>
      <sheetData sheetId="31440">
        <row r="9">
          <cell r="A9" t="str">
            <v>A</v>
          </cell>
        </row>
      </sheetData>
      <sheetData sheetId="31441">
        <row r="9">
          <cell r="A9" t="str">
            <v>A</v>
          </cell>
        </row>
      </sheetData>
      <sheetData sheetId="31442">
        <row r="9">
          <cell r="A9" t="str">
            <v>A</v>
          </cell>
        </row>
      </sheetData>
      <sheetData sheetId="31443">
        <row r="9">
          <cell r="A9" t="str">
            <v>A</v>
          </cell>
        </row>
      </sheetData>
      <sheetData sheetId="31444">
        <row r="9">
          <cell r="A9" t="str">
            <v>A</v>
          </cell>
        </row>
      </sheetData>
      <sheetData sheetId="31445">
        <row r="9">
          <cell r="A9" t="str">
            <v>A</v>
          </cell>
        </row>
      </sheetData>
      <sheetData sheetId="31446">
        <row r="9">
          <cell r="A9" t="str">
            <v>A</v>
          </cell>
        </row>
      </sheetData>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ow r="9">
          <cell r="A9" t="str">
            <v>A</v>
          </cell>
        </row>
      </sheetData>
      <sheetData sheetId="31519">
        <row r="9">
          <cell r="A9" t="str">
            <v>A</v>
          </cell>
        </row>
      </sheetData>
      <sheetData sheetId="31520">
        <row r="9">
          <cell r="A9" t="str">
            <v>A</v>
          </cell>
        </row>
      </sheetData>
      <sheetData sheetId="31521">
        <row r="9">
          <cell r="A9" t="str">
            <v>A</v>
          </cell>
        </row>
      </sheetData>
      <sheetData sheetId="31522">
        <row r="9">
          <cell r="A9" t="str">
            <v>A</v>
          </cell>
        </row>
      </sheetData>
      <sheetData sheetId="31523">
        <row r="9">
          <cell r="A9" t="str">
            <v>A</v>
          </cell>
        </row>
      </sheetData>
      <sheetData sheetId="31524">
        <row r="9">
          <cell r="A9" t="str">
            <v>A</v>
          </cell>
        </row>
      </sheetData>
      <sheetData sheetId="31525">
        <row r="9">
          <cell r="A9" t="str">
            <v>A</v>
          </cell>
        </row>
      </sheetData>
      <sheetData sheetId="31526">
        <row r="9">
          <cell r="A9" t="str">
            <v>A</v>
          </cell>
        </row>
      </sheetData>
      <sheetData sheetId="31527">
        <row r="9">
          <cell r="A9" t="str">
            <v>A</v>
          </cell>
        </row>
      </sheetData>
      <sheetData sheetId="31528">
        <row r="9">
          <cell r="A9" t="str">
            <v>A</v>
          </cell>
        </row>
      </sheetData>
      <sheetData sheetId="31529">
        <row r="9">
          <cell r="A9" t="str">
            <v>A</v>
          </cell>
        </row>
      </sheetData>
      <sheetData sheetId="31530">
        <row r="9">
          <cell r="A9" t="str">
            <v>A</v>
          </cell>
        </row>
      </sheetData>
      <sheetData sheetId="31531">
        <row r="9">
          <cell r="A9" t="str">
            <v>A</v>
          </cell>
        </row>
      </sheetData>
      <sheetData sheetId="31532">
        <row r="9">
          <cell r="A9" t="str">
            <v>A</v>
          </cell>
        </row>
      </sheetData>
      <sheetData sheetId="31533">
        <row r="9">
          <cell r="A9" t="str">
            <v>A</v>
          </cell>
        </row>
      </sheetData>
      <sheetData sheetId="31534">
        <row r="9">
          <cell r="A9" t="str">
            <v>A</v>
          </cell>
        </row>
      </sheetData>
      <sheetData sheetId="31535">
        <row r="9">
          <cell r="A9" t="str">
            <v>A</v>
          </cell>
        </row>
      </sheetData>
      <sheetData sheetId="31536">
        <row r="9">
          <cell r="A9" t="str">
            <v>A</v>
          </cell>
        </row>
      </sheetData>
      <sheetData sheetId="31537">
        <row r="9">
          <cell r="A9" t="str">
            <v>A</v>
          </cell>
        </row>
      </sheetData>
      <sheetData sheetId="31538">
        <row r="9">
          <cell r="A9" t="str">
            <v>A</v>
          </cell>
        </row>
      </sheetData>
      <sheetData sheetId="31539">
        <row r="9">
          <cell r="A9" t="str">
            <v>A</v>
          </cell>
        </row>
      </sheetData>
      <sheetData sheetId="31540">
        <row r="9">
          <cell r="A9" t="str">
            <v>A</v>
          </cell>
        </row>
      </sheetData>
      <sheetData sheetId="31541">
        <row r="9">
          <cell r="A9" t="str">
            <v>A</v>
          </cell>
        </row>
      </sheetData>
      <sheetData sheetId="31542">
        <row r="9">
          <cell r="A9" t="str">
            <v>A</v>
          </cell>
        </row>
      </sheetData>
      <sheetData sheetId="31543">
        <row r="9">
          <cell r="A9" t="str">
            <v>A</v>
          </cell>
        </row>
      </sheetData>
      <sheetData sheetId="31544">
        <row r="9">
          <cell r="A9" t="str">
            <v>A</v>
          </cell>
        </row>
      </sheetData>
      <sheetData sheetId="31545">
        <row r="9">
          <cell r="A9" t="str">
            <v>A</v>
          </cell>
        </row>
      </sheetData>
      <sheetData sheetId="31546">
        <row r="9">
          <cell r="A9" t="str">
            <v>A</v>
          </cell>
        </row>
      </sheetData>
      <sheetData sheetId="31547">
        <row r="9">
          <cell r="A9" t="str">
            <v>A</v>
          </cell>
        </row>
      </sheetData>
      <sheetData sheetId="31548">
        <row r="9">
          <cell r="A9" t="str">
            <v>A</v>
          </cell>
        </row>
      </sheetData>
      <sheetData sheetId="31549">
        <row r="9">
          <cell r="A9" t="str">
            <v>A</v>
          </cell>
        </row>
      </sheetData>
      <sheetData sheetId="31550">
        <row r="9">
          <cell r="A9" t="str">
            <v>A</v>
          </cell>
        </row>
      </sheetData>
      <sheetData sheetId="31551">
        <row r="9">
          <cell r="A9" t="str">
            <v>A</v>
          </cell>
        </row>
      </sheetData>
      <sheetData sheetId="31552">
        <row r="9">
          <cell r="A9" t="str">
            <v>A</v>
          </cell>
        </row>
      </sheetData>
      <sheetData sheetId="31553">
        <row r="9">
          <cell r="A9" t="str">
            <v>A</v>
          </cell>
        </row>
      </sheetData>
      <sheetData sheetId="31554">
        <row r="9">
          <cell r="A9" t="str">
            <v>A</v>
          </cell>
        </row>
      </sheetData>
      <sheetData sheetId="31555">
        <row r="9">
          <cell r="A9" t="str">
            <v>A</v>
          </cell>
        </row>
      </sheetData>
      <sheetData sheetId="31556">
        <row r="9">
          <cell r="A9" t="str">
            <v>A</v>
          </cell>
        </row>
      </sheetData>
      <sheetData sheetId="31557">
        <row r="9">
          <cell r="A9" t="str">
            <v>A</v>
          </cell>
        </row>
      </sheetData>
      <sheetData sheetId="31558">
        <row r="9">
          <cell r="A9" t="str">
            <v>A</v>
          </cell>
        </row>
      </sheetData>
      <sheetData sheetId="31559">
        <row r="9">
          <cell r="A9" t="str">
            <v>A</v>
          </cell>
        </row>
      </sheetData>
      <sheetData sheetId="31560">
        <row r="9">
          <cell r="A9" t="str">
            <v>A</v>
          </cell>
        </row>
      </sheetData>
      <sheetData sheetId="31561">
        <row r="9">
          <cell r="A9" t="str">
            <v>A</v>
          </cell>
        </row>
      </sheetData>
      <sheetData sheetId="31562">
        <row r="9">
          <cell r="A9" t="str">
            <v>A</v>
          </cell>
        </row>
      </sheetData>
      <sheetData sheetId="31563">
        <row r="9">
          <cell r="A9" t="str">
            <v>A</v>
          </cell>
        </row>
      </sheetData>
      <sheetData sheetId="31564">
        <row r="9">
          <cell r="A9" t="str">
            <v>A</v>
          </cell>
        </row>
      </sheetData>
      <sheetData sheetId="31565">
        <row r="9">
          <cell r="A9" t="str">
            <v>A</v>
          </cell>
        </row>
      </sheetData>
      <sheetData sheetId="31566">
        <row r="9">
          <cell r="A9" t="str">
            <v>A</v>
          </cell>
        </row>
      </sheetData>
      <sheetData sheetId="31567">
        <row r="9">
          <cell r="A9" t="str">
            <v>A</v>
          </cell>
        </row>
      </sheetData>
      <sheetData sheetId="31568">
        <row r="9">
          <cell r="A9" t="str">
            <v>A</v>
          </cell>
        </row>
      </sheetData>
      <sheetData sheetId="31569">
        <row r="9">
          <cell r="A9" t="str">
            <v>A</v>
          </cell>
        </row>
      </sheetData>
      <sheetData sheetId="31570">
        <row r="9">
          <cell r="A9" t="str">
            <v>A</v>
          </cell>
        </row>
      </sheetData>
      <sheetData sheetId="31571">
        <row r="9">
          <cell r="A9" t="str">
            <v>A</v>
          </cell>
        </row>
      </sheetData>
      <sheetData sheetId="31572" refreshError="1"/>
      <sheetData sheetId="31573" refreshError="1"/>
      <sheetData sheetId="31574">
        <row r="9">
          <cell r="A9" t="str">
            <v>A</v>
          </cell>
        </row>
      </sheetData>
      <sheetData sheetId="31575">
        <row r="9">
          <cell r="A9" t="str">
            <v>A</v>
          </cell>
        </row>
      </sheetData>
      <sheetData sheetId="31576">
        <row r="9">
          <cell r="A9" t="str">
            <v>A</v>
          </cell>
        </row>
      </sheetData>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ow r="9">
          <cell r="A9" t="str">
            <v>A</v>
          </cell>
        </row>
      </sheetData>
      <sheetData sheetId="31649" refreshError="1"/>
      <sheetData sheetId="31650" refreshError="1"/>
      <sheetData sheetId="31651" refreshError="1"/>
      <sheetData sheetId="31652" refreshError="1"/>
      <sheetData sheetId="31653">
        <row r="9">
          <cell r="A9" t="str">
            <v>A</v>
          </cell>
        </row>
      </sheetData>
      <sheetData sheetId="31654">
        <row r="9">
          <cell r="A9" t="str">
            <v>A</v>
          </cell>
        </row>
      </sheetData>
      <sheetData sheetId="31655">
        <row r="9">
          <cell r="A9" t="str">
            <v>A</v>
          </cell>
        </row>
      </sheetData>
      <sheetData sheetId="31656">
        <row r="9">
          <cell r="A9" t="str">
            <v>A</v>
          </cell>
        </row>
      </sheetData>
      <sheetData sheetId="31657">
        <row r="9">
          <cell r="A9" t="str">
            <v>A</v>
          </cell>
        </row>
      </sheetData>
      <sheetData sheetId="31658">
        <row r="9">
          <cell r="A9" t="str">
            <v>A</v>
          </cell>
        </row>
      </sheetData>
      <sheetData sheetId="31659">
        <row r="9">
          <cell r="A9" t="str">
            <v>A</v>
          </cell>
        </row>
      </sheetData>
      <sheetData sheetId="31660">
        <row r="9">
          <cell r="A9" t="str">
            <v>A</v>
          </cell>
        </row>
      </sheetData>
      <sheetData sheetId="31661">
        <row r="9">
          <cell r="A9" t="str">
            <v>A</v>
          </cell>
        </row>
      </sheetData>
      <sheetData sheetId="31662">
        <row r="9">
          <cell r="A9" t="str">
            <v>A</v>
          </cell>
        </row>
      </sheetData>
      <sheetData sheetId="31663">
        <row r="9">
          <cell r="A9" t="str">
            <v>A</v>
          </cell>
        </row>
      </sheetData>
      <sheetData sheetId="31664">
        <row r="9">
          <cell r="A9" t="str">
            <v>A</v>
          </cell>
        </row>
      </sheetData>
      <sheetData sheetId="31665">
        <row r="9">
          <cell r="A9" t="str">
            <v>A</v>
          </cell>
        </row>
      </sheetData>
      <sheetData sheetId="31666">
        <row r="9">
          <cell r="A9" t="str">
            <v>A</v>
          </cell>
        </row>
      </sheetData>
      <sheetData sheetId="31667">
        <row r="9">
          <cell r="A9" t="str">
            <v>A</v>
          </cell>
        </row>
      </sheetData>
      <sheetData sheetId="31668">
        <row r="9">
          <cell r="A9" t="str">
            <v>A</v>
          </cell>
        </row>
      </sheetData>
      <sheetData sheetId="31669">
        <row r="9">
          <cell r="A9" t="str">
            <v>A</v>
          </cell>
        </row>
      </sheetData>
      <sheetData sheetId="31670">
        <row r="9">
          <cell r="A9" t="str">
            <v>A</v>
          </cell>
        </row>
      </sheetData>
      <sheetData sheetId="31671">
        <row r="9">
          <cell r="A9" t="str">
            <v>A</v>
          </cell>
        </row>
      </sheetData>
      <sheetData sheetId="31672">
        <row r="9">
          <cell r="A9" t="str">
            <v>A</v>
          </cell>
        </row>
      </sheetData>
      <sheetData sheetId="31673">
        <row r="9">
          <cell r="A9" t="str">
            <v>A</v>
          </cell>
        </row>
      </sheetData>
      <sheetData sheetId="31674">
        <row r="9">
          <cell r="A9" t="str">
            <v>A</v>
          </cell>
        </row>
      </sheetData>
      <sheetData sheetId="31675">
        <row r="9">
          <cell r="A9" t="str">
            <v>A</v>
          </cell>
        </row>
      </sheetData>
      <sheetData sheetId="31676">
        <row r="9">
          <cell r="A9" t="str">
            <v>A</v>
          </cell>
        </row>
      </sheetData>
      <sheetData sheetId="31677">
        <row r="9">
          <cell r="A9" t="str">
            <v>A</v>
          </cell>
        </row>
      </sheetData>
      <sheetData sheetId="31678">
        <row r="9">
          <cell r="A9" t="str">
            <v>A</v>
          </cell>
        </row>
      </sheetData>
      <sheetData sheetId="31679">
        <row r="9">
          <cell r="A9" t="str">
            <v>A</v>
          </cell>
        </row>
      </sheetData>
      <sheetData sheetId="31680">
        <row r="9">
          <cell r="A9" t="str">
            <v>A</v>
          </cell>
        </row>
      </sheetData>
      <sheetData sheetId="31681">
        <row r="9">
          <cell r="A9" t="str">
            <v>A</v>
          </cell>
        </row>
      </sheetData>
      <sheetData sheetId="31682">
        <row r="9">
          <cell r="A9" t="str">
            <v>A</v>
          </cell>
        </row>
      </sheetData>
      <sheetData sheetId="31683">
        <row r="9">
          <cell r="A9" t="str">
            <v>A</v>
          </cell>
        </row>
      </sheetData>
      <sheetData sheetId="31684">
        <row r="9">
          <cell r="A9" t="str">
            <v>A</v>
          </cell>
        </row>
      </sheetData>
      <sheetData sheetId="31685">
        <row r="9">
          <cell r="A9" t="str">
            <v>A</v>
          </cell>
        </row>
      </sheetData>
      <sheetData sheetId="31686">
        <row r="9">
          <cell r="A9" t="str">
            <v>A</v>
          </cell>
        </row>
      </sheetData>
      <sheetData sheetId="31687">
        <row r="9">
          <cell r="A9" t="str">
            <v>A</v>
          </cell>
        </row>
      </sheetData>
      <sheetData sheetId="31688">
        <row r="9">
          <cell r="A9" t="str">
            <v>A</v>
          </cell>
        </row>
      </sheetData>
      <sheetData sheetId="31689">
        <row r="9">
          <cell r="A9" t="str">
            <v>A</v>
          </cell>
        </row>
      </sheetData>
      <sheetData sheetId="31690">
        <row r="9">
          <cell r="A9" t="str">
            <v>A</v>
          </cell>
        </row>
      </sheetData>
      <sheetData sheetId="31691">
        <row r="9">
          <cell r="A9" t="str">
            <v>A</v>
          </cell>
        </row>
      </sheetData>
      <sheetData sheetId="31692">
        <row r="9">
          <cell r="A9" t="str">
            <v>A</v>
          </cell>
        </row>
      </sheetData>
      <sheetData sheetId="31693">
        <row r="9">
          <cell r="A9" t="str">
            <v>A</v>
          </cell>
        </row>
      </sheetData>
      <sheetData sheetId="31694">
        <row r="9">
          <cell r="A9" t="str">
            <v>A</v>
          </cell>
        </row>
      </sheetData>
      <sheetData sheetId="31695">
        <row r="9">
          <cell r="A9" t="str">
            <v>A</v>
          </cell>
        </row>
      </sheetData>
      <sheetData sheetId="31696">
        <row r="9">
          <cell r="A9" t="str">
            <v>A</v>
          </cell>
        </row>
      </sheetData>
      <sheetData sheetId="31697" refreshError="1"/>
      <sheetData sheetId="31698" refreshError="1"/>
      <sheetData sheetId="31699">
        <row r="9">
          <cell r="A9" t="str">
            <v>A</v>
          </cell>
        </row>
      </sheetData>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ow r="9">
          <cell r="A9" t="str">
            <v>A</v>
          </cell>
        </row>
      </sheetData>
      <sheetData sheetId="31715">
        <row r="9">
          <cell r="A9" t="str">
            <v>A</v>
          </cell>
        </row>
      </sheetData>
      <sheetData sheetId="31716">
        <row r="9">
          <cell r="A9" t="str">
            <v>A</v>
          </cell>
        </row>
      </sheetData>
      <sheetData sheetId="31717">
        <row r="9">
          <cell r="A9" t="str">
            <v>A</v>
          </cell>
        </row>
      </sheetData>
      <sheetData sheetId="31718">
        <row r="9">
          <cell r="A9" t="str">
            <v>A</v>
          </cell>
        </row>
      </sheetData>
      <sheetData sheetId="31719">
        <row r="9">
          <cell r="A9" t="str">
            <v>A</v>
          </cell>
        </row>
      </sheetData>
      <sheetData sheetId="31720">
        <row r="9">
          <cell r="A9" t="str">
            <v>A</v>
          </cell>
        </row>
      </sheetData>
      <sheetData sheetId="31721">
        <row r="9">
          <cell r="A9" t="str">
            <v>A</v>
          </cell>
        </row>
      </sheetData>
      <sheetData sheetId="31722">
        <row r="9">
          <cell r="A9" t="str">
            <v>A</v>
          </cell>
        </row>
      </sheetData>
      <sheetData sheetId="31723">
        <row r="9">
          <cell r="A9" t="str">
            <v>A</v>
          </cell>
        </row>
      </sheetData>
      <sheetData sheetId="31724">
        <row r="9">
          <cell r="A9" t="str">
            <v>A</v>
          </cell>
        </row>
      </sheetData>
      <sheetData sheetId="31725">
        <row r="9">
          <cell r="A9" t="str">
            <v>A</v>
          </cell>
        </row>
      </sheetData>
      <sheetData sheetId="31726">
        <row r="9">
          <cell r="A9" t="str">
            <v>A</v>
          </cell>
        </row>
      </sheetData>
      <sheetData sheetId="31727">
        <row r="9">
          <cell r="A9" t="str">
            <v>A</v>
          </cell>
        </row>
      </sheetData>
      <sheetData sheetId="31728">
        <row r="9">
          <cell r="A9" t="str">
            <v>A</v>
          </cell>
        </row>
      </sheetData>
      <sheetData sheetId="31729">
        <row r="9">
          <cell r="A9" t="str">
            <v>A</v>
          </cell>
        </row>
      </sheetData>
      <sheetData sheetId="31730">
        <row r="9">
          <cell r="A9" t="str">
            <v>A</v>
          </cell>
        </row>
      </sheetData>
      <sheetData sheetId="31731">
        <row r="9">
          <cell r="A9" t="str">
            <v>A</v>
          </cell>
        </row>
      </sheetData>
      <sheetData sheetId="31732">
        <row r="9">
          <cell r="A9" t="str">
            <v>A</v>
          </cell>
        </row>
      </sheetData>
      <sheetData sheetId="31733">
        <row r="9">
          <cell r="A9" t="str">
            <v>A</v>
          </cell>
        </row>
      </sheetData>
      <sheetData sheetId="31734">
        <row r="9">
          <cell r="A9" t="str">
            <v>A</v>
          </cell>
        </row>
      </sheetData>
      <sheetData sheetId="31735">
        <row r="9">
          <cell r="A9" t="str">
            <v>A</v>
          </cell>
        </row>
      </sheetData>
      <sheetData sheetId="31736">
        <row r="9">
          <cell r="A9" t="str">
            <v>A</v>
          </cell>
        </row>
      </sheetData>
      <sheetData sheetId="31737">
        <row r="9">
          <cell r="A9" t="str">
            <v>A</v>
          </cell>
        </row>
      </sheetData>
      <sheetData sheetId="31738">
        <row r="9">
          <cell r="A9" t="str">
            <v>A</v>
          </cell>
        </row>
      </sheetData>
      <sheetData sheetId="31739">
        <row r="9">
          <cell r="A9" t="str">
            <v>A</v>
          </cell>
        </row>
      </sheetData>
      <sheetData sheetId="31740">
        <row r="9">
          <cell r="A9" t="str">
            <v>A</v>
          </cell>
        </row>
      </sheetData>
      <sheetData sheetId="31741" refreshError="1"/>
      <sheetData sheetId="31742">
        <row r="9">
          <cell r="A9" t="str">
            <v>A</v>
          </cell>
        </row>
      </sheetData>
      <sheetData sheetId="31743">
        <row r="9">
          <cell r="A9" t="str">
            <v>A</v>
          </cell>
        </row>
      </sheetData>
      <sheetData sheetId="31744">
        <row r="9">
          <cell r="A9" t="str">
            <v>A</v>
          </cell>
        </row>
      </sheetData>
      <sheetData sheetId="31745">
        <row r="9">
          <cell r="A9" t="str">
            <v>A</v>
          </cell>
        </row>
      </sheetData>
      <sheetData sheetId="31746">
        <row r="9">
          <cell r="A9" t="str">
            <v>A</v>
          </cell>
        </row>
      </sheetData>
      <sheetData sheetId="31747">
        <row r="9">
          <cell r="A9" t="str">
            <v>A</v>
          </cell>
        </row>
      </sheetData>
      <sheetData sheetId="31748">
        <row r="9">
          <cell r="A9" t="str">
            <v>A</v>
          </cell>
        </row>
      </sheetData>
      <sheetData sheetId="31749">
        <row r="9">
          <cell r="A9" t="str">
            <v>A</v>
          </cell>
        </row>
      </sheetData>
      <sheetData sheetId="31750">
        <row r="9">
          <cell r="A9" t="str">
            <v>A</v>
          </cell>
        </row>
      </sheetData>
      <sheetData sheetId="31751">
        <row r="9">
          <cell r="A9" t="str">
            <v>A</v>
          </cell>
        </row>
      </sheetData>
      <sheetData sheetId="31752">
        <row r="9">
          <cell r="A9" t="str">
            <v>A</v>
          </cell>
        </row>
      </sheetData>
      <sheetData sheetId="31753">
        <row r="9">
          <cell r="A9" t="str">
            <v>A</v>
          </cell>
        </row>
      </sheetData>
      <sheetData sheetId="31754">
        <row r="9">
          <cell r="A9" t="str">
            <v>A</v>
          </cell>
        </row>
      </sheetData>
      <sheetData sheetId="31755">
        <row r="9">
          <cell r="A9" t="str">
            <v>A</v>
          </cell>
        </row>
      </sheetData>
      <sheetData sheetId="31756">
        <row r="9">
          <cell r="A9" t="str">
            <v>A</v>
          </cell>
        </row>
      </sheetData>
      <sheetData sheetId="31757">
        <row r="9">
          <cell r="A9" t="str">
            <v>A</v>
          </cell>
        </row>
      </sheetData>
      <sheetData sheetId="31758">
        <row r="9">
          <cell r="A9" t="str">
            <v>A</v>
          </cell>
        </row>
      </sheetData>
      <sheetData sheetId="31759">
        <row r="9">
          <cell r="A9" t="str">
            <v>A</v>
          </cell>
        </row>
      </sheetData>
      <sheetData sheetId="31760">
        <row r="9">
          <cell r="A9" t="str">
            <v>A</v>
          </cell>
        </row>
      </sheetData>
      <sheetData sheetId="31761">
        <row r="9">
          <cell r="A9" t="str">
            <v>A</v>
          </cell>
        </row>
      </sheetData>
      <sheetData sheetId="31762">
        <row r="9">
          <cell r="A9" t="str">
            <v>A</v>
          </cell>
        </row>
      </sheetData>
      <sheetData sheetId="31763">
        <row r="9">
          <cell r="A9" t="str">
            <v>A</v>
          </cell>
        </row>
      </sheetData>
      <sheetData sheetId="31764">
        <row r="9">
          <cell r="A9" t="str">
            <v>A</v>
          </cell>
        </row>
      </sheetData>
      <sheetData sheetId="31765">
        <row r="9">
          <cell r="A9" t="str">
            <v>A</v>
          </cell>
        </row>
      </sheetData>
      <sheetData sheetId="31766">
        <row r="9">
          <cell r="A9" t="str">
            <v>A</v>
          </cell>
        </row>
      </sheetData>
      <sheetData sheetId="31767">
        <row r="9">
          <cell r="A9" t="str">
            <v>A</v>
          </cell>
        </row>
      </sheetData>
      <sheetData sheetId="31768">
        <row r="9">
          <cell r="A9" t="str">
            <v>A</v>
          </cell>
        </row>
      </sheetData>
      <sheetData sheetId="31769">
        <row r="9">
          <cell r="A9" t="str">
            <v>A</v>
          </cell>
        </row>
      </sheetData>
      <sheetData sheetId="31770">
        <row r="9">
          <cell r="A9" t="str">
            <v>A</v>
          </cell>
        </row>
      </sheetData>
      <sheetData sheetId="31771">
        <row r="9">
          <cell r="A9" t="str">
            <v>A</v>
          </cell>
        </row>
      </sheetData>
      <sheetData sheetId="31772">
        <row r="9">
          <cell r="A9" t="str">
            <v>A</v>
          </cell>
        </row>
      </sheetData>
      <sheetData sheetId="31773">
        <row r="9">
          <cell r="A9" t="str">
            <v>A</v>
          </cell>
        </row>
      </sheetData>
      <sheetData sheetId="31774">
        <row r="9">
          <cell r="A9" t="str">
            <v>A</v>
          </cell>
        </row>
      </sheetData>
      <sheetData sheetId="31775">
        <row r="9">
          <cell r="A9" t="str">
            <v>A</v>
          </cell>
        </row>
      </sheetData>
      <sheetData sheetId="31776">
        <row r="9">
          <cell r="A9" t="str">
            <v>A</v>
          </cell>
        </row>
      </sheetData>
      <sheetData sheetId="31777">
        <row r="9">
          <cell r="A9" t="str">
            <v>A</v>
          </cell>
        </row>
      </sheetData>
      <sheetData sheetId="31778">
        <row r="9">
          <cell r="A9" t="str">
            <v>A</v>
          </cell>
        </row>
      </sheetData>
      <sheetData sheetId="31779">
        <row r="9">
          <cell r="A9" t="str">
            <v>A</v>
          </cell>
        </row>
      </sheetData>
      <sheetData sheetId="31780">
        <row r="9">
          <cell r="A9" t="str">
            <v>A</v>
          </cell>
        </row>
      </sheetData>
      <sheetData sheetId="31781">
        <row r="9">
          <cell r="A9" t="str">
            <v>A</v>
          </cell>
        </row>
      </sheetData>
      <sheetData sheetId="31782">
        <row r="9">
          <cell r="A9" t="str">
            <v>A</v>
          </cell>
        </row>
      </sheetData>
      <sheetData sheetId="31783">
        <row r="9">
          <cell r="A9" t="str">
            <v>A</v>
          </cell>
        </row>
      </sheetData>
      <sheetData sheetId="31784">
        <row r="9">
          <cell r="A9" t="str">
            <v>A</v>
          </cell>
        </row>
      </sheetData>
      <sheetData sheetId="31785">
        <row r="9">
          <cell r="A9" t="str">
            <v>A</v>
          </cell>
        </row>
      </sheetData>
      <sheetData sheetId="31786">
        <row r="9">
          <cell r="A9" t="str">
            <v>A</v>
          </cell>
        </row>
      </sheetData>
      <sheetData sheetId="31787">
        <row r="9">
          <cell r="A9" t="str">
            <v>A</v>
          </cell>
        </row>
      </sheetData>
      <sheetData sheetId="31788">
        <row r="9">
          <cell r="A9" t="str">
            <v>A</v>
          </cell>
        </row>
      </sheetData>
      <sheetData sheetId="31789">
        <row r="9">
          <cell r="A9" t="str">
            <v>A</v>
          </cell>
        </row>
      </sheetData>
      <sheetData sheetId="31790">
        <row r="9">
          <cell r="A9" t="str">
            <v>A</v>
          </cell>
        </row>
      </sheetData>
      <sheetData sheetId="31791">
        <row r="9">
          <cell r="A9" t="str">
            <v>A</v>
          </cell>
        </row>
      </sheetData>
      <sheetData sheetId="31792">
        <row r="9">
          <cell r="A9" t="str">
            <v>A</v>
          </cell>
        </row>
      </sheetData>
      <sheetData sheetId="31793">
        <row r="9">
          <cell r="A9" t="str">
            <v>A</v>
          </cell>
        </row>
      </sheetData>
      <sheetData sheetId="31794">
        <row r="9">
          <cell r="A9" t="str">
            <v>A</v>
          </cell>
        </row>
      </sheetData>
      <sheetData sheetId="31795">
        <row r="9">
          <cell r="A9" t="str">
            <v>A</v>
          </cell>
        </row>
      </sheetData>
      <sheetData sheetId="31796">
        <row r="9">
          <cell r="A9" t="str">
            <v>A</v>
          </cell>
        </row>
      </sheetData>
      <sheetData sheetId="31797">
        <row r="9">
          <cell r="A9" t="str">
            <v>A</v>
          </cell>
        </row>
      </sheetData>
      <sheetData sheetId="31798">
        <row r="9">
          <cell r="A9" t="str">
            <v>A</v>
          </cell>
        </row>
      </sheetData>
      <sheetData sheetId="31799">
        <row r="9">
          <cell r="A9" t="str">
            <v>A</v>
          </cell>
        </row>
      </sheetData>
      <sheetData sheetId="31800">
        <row r="9">
          <cell r="A9" t="str">
            <v>A</v>
          </cell>
        </row>
      </sheetData>
      <sheetData sheetId="31801">
        <row r="9">
          <cell r="A9" t="str">
            <v>A</v>
          </cell>
        </row>
      </sheetData>
      <sheetData sheetId="31802" refreshError="1"/>
      <sheetData sheetId="31803">
        <row r="9">
          <cell r="A9" t="str">
            <v>A</v>
          </cell>
        </row>
      </sheetData>
      <sheetData sheetId="31804" refreshError="1"/>
      <sheetData sheetId="31805" refreshError="1"/>
      <sheetData sheetId="31806" refreshError="1"/>
      <sheetData sheetId="31807" refreshError="1"/>
      <sheetData sheetId="31808" refreshError="1"/>
      <sheetData sheetId="31809" refreshError="1"/>
      <sheetData sheetId="31810" refreshError="1"/>
      <sheetData sheetId="31811" refreshError="1"/>
      <sheetData sheetId="31812" refreshError="1"/>
      <sheetData sheetId="31813" refreshError="1"/>
      <sheetData sheetId="31814" refreshError="1"/>
      <sheetData sheetId="31815" refreshError="1"/>
      <sheetData sheetId="31816" refreshError="1"/>
      <sheetData sheetId="31817" refreshError="1"/>
      <sheetData sheetId="31818" refreshError="1"/>
      <sheetData sheetId="31819" refreshError="1"/>
      <sheetData sheetId="31820" refreshError="1"/>
      <sheetData sheetId="31821" refreshError="1"/>
      <sheetData sheetId="31822" refreshError="1"/>
      <sheetData sheetId="31823" refreshError="1"/>
      <sheetData sheetId="31824" refreshError="1"/>
      <sheetData sheetId="31825" refreshError="1"/>
      <sheetData sheetId="31826" refreshError="1"/>
      <sheetData sheetId="31827" refreshError="1"/>
      <sheetData sheetId="31828" refreshError="1"/>
      <sheetData sheetId="31829">
        <row r="9">
          <cell r="A9" t="str">
            <v>A</v>
          </cell>
        </row>
      </sheetData>
      <sheetData sheetId="31830">
        <row r="9">
          <cell r="A9" t="str">
            <v>A</v>
          </cell>
        </row>
      </sheetData>
      <sheetData sheetId="31831">
        <row r="9">
          <cell r="A9" t="str">
            <v>A</v>
          </cell>
        </row>
      </sheetData>
      <sheetData sheetId="31832">
        <row r="9">
          <cell r="A9" t="str">
            <v>A</v>
          </cell>
        </row>
      </sheetData>
      <sheetData sheetId="31833">
        <row r="9">
          <cell r="A9" t="str">
            <v>A</v>
          </cell>
        </row>
      </sheetData>
      <sheetData sheetId="31834">
        <row r="9">
          <cell r="A9" t="str">
            <v>A</v>
          </cell>
        </row>
      </sheetData>
      <sheetData sheetId="31835">
        <row r="9">
          <cell r="A9" t="str">
            <v>A</v>
          </cell>
        </row>
      </sheetData>
      <sheetData sheetId="31836">
        <row r="9">
          <cell r="A9" t="str">
            <v>A</v>
          </cell>
        </row>
      </sheetData>
      <sheetData sheetId="31837">
        <row r="9">
          <cell r="A9" t="str">
            <v>A</v>
          </cell>
        </row>
      </sheetData>
      <sheetData sheetId="31838">
        <row r="9">
          <cell r="A9" t="str">
            <v>A</v>
          </cell>
        </row>
      </sheetData>
      <sheetData sheetId="31839">
        <row r="9">
          <cell r="A9" t="str">
            <v>A</v>
          </cell>
        </row>
      </sheetData>
      <sheetData sheetId="31840">
        <row r="9">
          <cell r="A9" t="str">
            <v>A</v>
          </cell>
        </row>
      </sheetData>
      <sheetData sheetId="31841">
        <row r="9">
          <cell r="A9" t="str">
            <v>A</v>
          </cell>
        </row>
      </sheetData>
      <sheetData sheetId="31842">
        <row r="9">
          <cell r="A9" t="str">
            <v>A</v>
          </cell>
        </row>
      </sheetData>
      <sheetData sheetId="31843">
        <row r="9">
          <cell r="A9" t="str">
            <v>A</v>
          </cell>
        </row>
      </sheetData>
      <sheetData sheetId="31844">
        <row r="9">
          <cell r="A9" t="str">
            <v>A</v>
          </cell>
        </row>
      </sheetData>
      <sheetData sheetId="31845">
        <row r="9">
          <cell r="A9" t="str">
            <v>A</v>
          </cell>
        </row>
      </sheetData>
      <sheetData sheetId="31846">
        <row r="9">
          <cell r="A9" t="str">
            <v>A</v>
          </cell>
        </row>
      </sheetData>
      <sheetData sheetId="31847">
        <row r="9">
          <cell r="A9" t="str">
            <v>A</v>
          </cell>
        </row>
      </sheetData>
      <sheetData sheetId="31848">
        <row r="9">
          <cell r="A9" t="str">
            <v>A</v>
          </cell>
        </row>
      </sheetData>
      <sheetData sheetId="31849">
        <row r="9">
          <cell r="A9" t="str">
            <v>A</v>
          </cell>
        </row>
      </sheetData>
      <sheetData sheetId="31850">
        <row r="9">
          <cell r="A9" t="str">
            <v>A</v>
          </cell>
        </row>
      </sheetData>
      <sheetData sheetId="31851">
        <row r="9">
          <cell r="A9" t="str">
            <v>A</v>
          </cell>
        </row>
      </sheetData>
      <sheetData sheetId="31852">
        <row r="9">
          <cell r="A9" t="str">
            <v>A</v>
          </cell>
        </row>
      </sheetData>
      <sheetData sheetId="31853">
        <row r="9">
          <cell r="A9" t="str">
            <v>A</v>
          </cell>
        </row>
      </sheetData>
      <sheetData sheetId="31854">
        <row r="9">
          <cell r="A9" t="str">
            <v>A</v>
          </cell>
        </row>
      </sheetData>
      <sheetData sheetId="31855">
        <row r="9">
          <cell r="A9" t="str">
            <v>A</v>
          </cell>
        </row>
      </sheetData>
      <sheetData sheetId="31856">
        <row r="9">
          <cell r="A9" t="str">
            <v>A</v>
          </cell>
        </row>
      </sheetData>
      <sheetData sheetId="31857">
        <row r="9">
          <cell r="A9" t="str">
            <v>A</v>
          </cell>
        </row>
      </sheetData>
      <sheetData sheetId="31858" refreshError="1"/>
      <sheetData sheetId="31859" refreshError="1"/>
      <sheetData sheetId="31860" refreshError="1"/>
      <sheetData sheetId="31861" refreshError="1"/>
      <sheetData sheetId="31862">
        <row r="9">
          <cell r="A9" t="str">
            <v>A</v>
          </cell>
        </row>
      </sheetData>
      <sheetData sheetId="31863">
        <row r="9">
          <cell r="A9" t="str">
            <v>A</v>
          </cell>
        </row>
      </sheetData>
      <sheetData sheetId="31864">
        <row r="9">
          <cell r="A9" t="str">
            <v>A</v>
          </cell>
        </row>
      </sheetData>
      <sheetData sheetId="31865">
        <row r="9">
          <cell r="A9" t="str">
            <v>A</v>
          </cell>
        </row>
      </sheetData>
      <sheetData sheetId="31866">
        <row r="9">
          <cell r="A9" t="str">
            <v>A</v>
          </cell>
        </row>
      </sheetData>
      <sheetData sheetId="31867">
        <row r="9">
          <cell r="A9" t="str">
            <v>A</v>
          </cell>
        </row>
      </sheetData>
      <sheetData sheetId="31868">
        <row r="9">
          <cell r="A9" t="str">
            <v>A</v>
          </cell>
        </row>
      </sheetData>
      <sheetData sheetId="31869">
        <row r="9">
          <cell r="A9" t="str">
            <v>A</v>
          </cell>
        </row>
      </sheetData>
      <sheetData sheetId="31870">
        <row r="9">
          <cell r="A9" t="str">
            <v>A</v>
          </cell>
        </row>
      </sheetData>
      <sheetData sheetId="31871">
        <row r="9">
          <cell r="A9" t="str">
            <v>A</v>
          </cell>
        </row>
      </sheetData>
      <sheetData sheetId="31872">
        <row r="9">
          <cell r="A9" t="str">
            <v>A</v>
          </cell>
        </row>
      </sheetData>
      <sheetData sheetId="31873">
        <row r="9">
          <cell r="A9" t="str">
            <v>A</v>
          </cell>
        </row>
      </sheetData>
      <sheetData sheetId="31874">
        <row r="9">
          <cell r="A9" t="str">
            <v>A</v>
          </cell>
        </row>
      </sheetData>
      <sheetData sheetId="31875">
        <row r="9">
          <cell r="A9" t="str">
            <v>A</v>
          </cell>
        </row>
      </sheetData>
      <sheetData sheetId="31876">
        <row r="9">
          <cell r="A9" t="str">
            <v>A</v>
          </cell>
        </row>
      </sheetData>
      <sheetData sheetId="31877">
        <row r="9">
          <cell r="A9" t="str">
            <v>A</v>
          </cell>
        </row>
      </sheetData>
      <sheetData sheetId="31878">
        <row r="9">
          <cell r="A9" t="str">
            <v>A</v>
          </cell>
        </row>
      </sheetData>
      <sheetData sheetId="31879">
        <row r="9">
          <cell r="A9" t="str">
            <v>A</v>
          </cell>
        </row>
      </sheetData>
      <sheetData sheetId="31880">
        <row r="9">
          <cell r="A9" t="str">
            <v>A</v>
          </cell>
        </row>
      </sheetData>
      <sheetData sheetId="31881">
        <row r="9">
          <cell r="A9" t="str">
            <v>A</v>
          </cell>
        </row>
      </sheetData>
      <sheetData sheetId="31882">
        <row r="9">
          <cell r="A9" t="str">
            <v>A</v>
          </cell>
        </row>
      </sheetData>
      <sheetData sheetId="31883">
        <row r="9">
          <cell r="A9" t="str">
            <v>A</v>
          </cell>
        </row>
      </sheetData>
      <sheetData sheetId="31884">
        <row r="9">
          <cell r="A9" t="str">
            <v>A</v>
          </cell>
        </row>
      </sheetData>
      <sheetData sheetId="31885">
        <row r="9">
          <cell r="A9" t="str">
            <v>A</v>
          </cell>
        </row>
      </sheetData>
      <sheetData sheetId="31886">
        <row r="9">
          <cell r="A9" t="str">
            <v>A</v>
          </cell>
        </row>
      </sheetData>
      <sheetData sheetId="31887">
        <row r="9">
          <cell r="A9" t="str">
            <v>A</v>
          </cell>
        </row>
      </sheetData>
      <sheetData sheetId="31888">
        <row r="9">
          <cell r="A9" t="str">
            <v>A</v>
          </cell>
        </row>
      </sheetData>
      <sheetData sheetId="31889">
        <row r="9">
          <cell r="A9" t="str">
            <v>A</v>
          </cell>
        </row>
      </sheetData>
      <sheetData sheetId="31890">
        <row r="9">
          <cell r="A9" t="str">
            <v>A</v>
          </cell>
        </row>
      </sheetData>
      <sheetData sheetId="31891">
        <row r="9">
          <cell r="A9" t="str">
            <v>A</v>
          </cell>
        </row>
      </sheetData>
      <sheetData sheetId="31892">
        <row r="9">
          <cell r="A9" t="str">
            <v>A</v>
          </cell>
        </row>
      </sheetData>
      <sheetData sheetId="31893">
        <row r="9">
          <cell r="A9" t="str">
            <v>A</v>
          </cell>
        </row>
      </sheetData>
      <sheetData sheetId="31894">
        <row r="9">
          <cell r="A9" t="str">
            <v>A</v>
          </cell>
        </row>
      </sheetData>
      <sheetData sheetId="31895">
        <row r="9">
          <cell r="A9" t="str">
            <v>A</v>
          </cell>
        </row>
      </sheetData>
      <sheetData sheetId="31896">
        <row r="9">
          <cell r="A9" t="str">
            <v>A</v>
          </cell>
        </row>
      </sheetData>
      <sheetData sheetId="31897">
        <row r="9">
          <cell r="A9" t="str">
            <v>A</v>
          </cell>
        </row>
      </sheetData>
      <sheetData sheetId="31898">
        <row r="9">
          <cell r="A9" t="str">
            <v>A</v>
          </cell>
        </row>
      </sheetData>
      <sheetData sheetId="31899">
        <row r="9">
          <cell r="A9" t="str">
            <v>A</v>
          </cell>
        </row>
      </sheetData>
      <sheetData sheetId="31900">
        <row r="9">
          <cell r="A9" t="str">
            <v>A</v>
          </cell>
        </row>
      </sheetData>
      <sheetData sheetId="31901">
        <row r="9">
          <cell r="A9" t="str">
            <v>A</v>
          </cell>
        </row>
      </sheetData>
      <sheetData sheetId="31902">
        <row r="9">
          <cell r="A9" t="str">
            <v>A</v>
          </cell>
        </row>
      </sheetData>
      <sheetData sheetId="31903">
        <row r="9">
          <cell r="A9" t="str">
            <v>A</v>
          </cell>
        </row>
      </sheetData>
      <sheetData sheetId="31904">
        <row r="9">
          <cell r="A9" t="str">
            <v>A</v>
          </cell>
        </row>
      </sheetData>
      <sheetData sheetId="31905">
        <row r="9">
          <cell r="A9" t="str">
            <v>A</v>
          </cell>
        </row>
      </sheetData>
      <sheetData sheetId="31906">
        <row r="9">
          <cell r="A9" t="str">
            <v>A</v>
          </cell>
        </row>
      </sheetData>
      <sheetData sheetId="31907">
        <row r="9">
          <cell r="A9" t="str">
            <v>A</v>
          </cell>
        </row>
      </sheetData>
      <sheetData sheetId="31908">
        <row r="9">
          <cell r="A9" t="str">
            <v>A</v>
          </cell>
        </row>
      </sheetData>
      <sheetData sheetId="31909">
        <row r="9">
          <cell r="A9" t="str">
            <v>A</v>
          </cell>
        </row>
      </sheetData>
      <sheetData sheetId="31910">
        <row r="9">
          <cell r="A9" t="str">
            <v>A</v>
          </cell>
        </row>
      </sheetData>
      <sheetData sheetId="31911">
        <row r="9">
          <cell r="A9" t="str">
            <v>A</v>
          </cell>
        </row>
      </sheetData>
      <sheetData sheetId="31912">
        <row r="9">
          <cell r="A9" t="str">
            <v>A</v>
          </cell>
        </row>
      </sheetData>
      <sheetData sheetId="31913">
        <row r="9">
          <cell r="A9" t="str">
            <v>A</v>
          </cell>
        </row>
      </sheetData>
      <sheetData sheetId="31914">
        <row r="9">
          <cell r="A9" t="str">
            <v>A</v>
          </cell>
        </row>
      </sheetData>
      <sheetData sheetId="31915">
        <row r="9">
          <cell r="A9" t="str">
            <v>A</v>
          </cell>
        </row>
      </sheetData>
      <sheetData sheetId="31916">
        <row r="9">
          <cell r="A9" t="str">
            <v>A</v>
          </cell>
        </row>
      </sheetData>
      <sheetData sheetId="31917">
        <row r="9">
          <cell r="A9" t="str">
            <v>A</v>
          </cell>
        </row>
      </sheetData>
      <sheetData sheetId="31918">
        <row r="9">
          <cell r="A9" t="str">
            <v>A</v>
          </cell>
        </row>
      </sheetData>
      <sheetData sheetId="31919">
        <row r="9">
          <cell r="A9" t="str">
            <v>A</v>
          </cell>
        </row>
      </sheetData>
      <sheetData sheetId="31920">
        <row r="9">
          <cell r="A9" t="str">
            <v>A</v>
          </cell>
        </row>
      </sheetData>
      <sheetData sheetId="31921">
        <row r="9">
          <cell r="A9" t="str">
            <v>A</v>
          </cell>
        </row>
      </sheetData>
      <sheetData sheetId="31922">
        <row r="9">
          <cell r="A9" t="str">
            <v>A</v>
          </cell>
        </row>
      </sheetData>
      <sheetData sheetId="31923">
        <row r="9">
          <cell r="A9" t="str">
            <v>A</v>
          </cell>
        </row>
      </sheetData>
      <sheetData sheetId="31924">
        <row r="9">
          <cell r="A9" t="str">
            <v>A</v>
          </cell>
        </row>
      </sheetData>
      <sheetData sheetId="31925">
        <row r="9">
          <cell r="A9" t="str">
            <v>A</v>
          </cell>
        </row>
      </sheetData>
      <sheetData sheetId="31926">
        <row r="9">
          <cell r="A9" t="str">
            <v>A</v>
          </cell>
        </row>
      </sheetData>
      <sheetData sheetId="31927">
        <row r="9">
          <cell r="A9" t="str">
            <v>A</v>
          </cell>
        </row>
      </sheetData>
      <sheetData sheetId="31928">
        <row r="9">
          <cell r="A9" t="str">
            <v>A</v>
          </cell>
        </row>
      </sheetData>
      <sheetData sheetId="31929">
        <row r="9">
          <cell r="A9" t="str">
            <v>A</v>
          </cell>
        </row>
      </sheetData>
      <sheetData sheetId="31930">
        <row r="9">
          <cell r="A9" t="str">
            <v>A</v>
          </cell>
        </row>
      </sheetData>
      <sheetData sheetId="31931">
        <row r="9">
          <cell r="A9" t="str">
            <v>A</v>
          </cell>
        </row>
      </sheetData>
      <sheetData sheetId="31932">
        <row r="9">
          <cell r="A9" t="str">
            <v>A</v>
          </cell>
        </row>
      </sheetData>
      <sheetData sheetId="31933">
        <row r="9">
          <cell r="A9" t="str">
            <v>A</v>
          </cell>
        </row>
      </sheetData>
      <sheetData sheetId="31934">
        <row r="9">
          <cell r="A9" t="str">
            <v>A</v>
          </cell>
        </row>
      </sheetData>
      <sheetData sheetId="31935" refreshError="1"/>
      <sheetData sheetId="31936" refreshError="1"/>
      <sheetData sheetId="31937">
        <row r="9">
          <cell r="A9" t="str">
            <v>A</v>
          </cell>
        </row>
      </sheetData>
      <sheetData sheetId="31938">
        <row r="9">
          <cell r="A9" t="str">
            <v>A</v>
          </cell>
        </row>
      </sheetData>
      <sheetData sheetId="31939">
        <row r="9">
          <cell r="A9" t="str">
            <v>A</v>
          </cell>
        </row>
      </sheetData>
      <sheetData sheetId="31940">
        <row r="9">
          <cell r="A9" t="str">
            <v>A</v>
          </cell>
        </row>
      </sheetData>
      <sheetData sheetId="31941">
        <row r="9">
          <cell r="A9" t="str">
            <v>A</v>
          </cell>
        </row>
      </sheetData>
      <sheetData sheetId="31942">
        <row r="9">
          <cell r="A9" t="str">
            <v>A</v>
          </cell>
        </row>
      </sheetData>
      <sheetData sheetId="31943">
        <row r="9">
          <cell r="A9" t="str">
            <v>A</v>
          </cell>
        </row>
      </sheetData>
      <sheetData sheetId="31944">
        <row r="9">
          <cell r="A9" t="str">
            <v>A</v>
          </cell>
        </row>
      </sheetData>
      <sheetData sheetId="31945">
        <row r="9">
          <cell r="A9" t="str">
            <v>A</v>
          </cell>
        </row>
      </sheetData>
      <sheetData sheetId="31946">
        <row r="9">
          <cell r="A9" t="str">
            <v>A</v>
          </cell>
        </row>
      </sheetData>
      <sheetData sheetId="31947">
        <row r="9">
          <cell r="A9" t="str">
            <v>A</v>
          </cell>
        </row>
      </sheetData>
      <sheetData sheetId="31948">
        <row r="9">
          <cell r="A9" t="str">
            <v>A</v>
          </cell>
        </row>
      </sheetData>
      <sheetData sheetId="31949">
        <row r="9">
          <cell r="A9" t="str">
            <v>A</v>
          </cell>
        </row>
      </sheetData>
      <sheetData sheetId="31950">
        <row r="9">
          <cell r="A9" t="str">
            <v>A</v>
          </cell>
        </row>
      </sheetData>
      <sheetData sheetId="31951">
        <row r="9">
          <cell r="A9" t="str">
            <v>A</v>
          </cell>
        </row>
      </sheetData>
      <sheetData sheetId="31952">
        <row r="9">
          <cell r="A9" t="str">
            <v>A</v>
          </cell>
        </row>
      </sheetData>
      <sheetData sheetId="31953">
        <row r="9">
          <cell r="A9" t="str">
            <v>A</v>
          </cell>
        </row>
      </sheetData>
      <sheetData sheetId="31954">
        <row r="9">
          <cell r="A9" t="str">
            <v>A</v>
          </cell>
        </row>
      </sheetData>
      <sheetData sheetId="31955">
        <row r="9">
          <cell r="A9" t="str">
            <v>A</v>
          </cell>
        </row>
      </sheetData>
      <sheetData sheetId="31956">
        <row r="9">
          <cell r="A9" t="str">
            <v>A</v>
          </cell>
        </row>
      </sheetData>
      <sheetData sheetId="31957">
        <row r="9">
          <cell r="A9" t="str">
            <v>A</v>
          </cell>
        </row>
      </sheetData>
      <sheetData sheetId="31958">
        <row r="9">
          <cell r="A9" t="str">
            <v>A</v>
          </cell>
        </row>
      </sheetData>
      <sheetData sheetId="31959">
        <row r="9">
          <cell r="A9" t="str">
            <v>A</v>
          </cell>
        </row>
      </sheetData>
      <sheetData sheetId="31960">
        <row r="9">
          <cell r="A9" t="str">
            <v>A</v>
          </cell>
        </row>
      </sheetData>
      <sheetData sheetId="31961">
        <row r="9">
          <cell r="A9" t="str">
            <v>A</v>
          </cell>
        </row>
      </sheetData>
      <sheetData sheetId="31962">
        <row r="9">
          <cell r="A9" t="str">
            <v>A</v>
          </cell>
        </row>
      </sheetData>
      <sheetData sheetId="31963">
        <row r="9">
          <cell r="A9" t="str">
            <v>A</v>
          </cell>
        </row>
      </sheetData>
      <sheetData sheetId="31964">
        <row r="9">
          <cell r="A9" t="str">
            <v>A</v>
          </cell>
        </row>
      </sheetData>
      <sheetData sheetId="31965">
        <row r="9">
          <cell r="A9" t="str">
            <v>A</v>
          </cell>
        </row>
      </sheetData>
      <sheetData sheetId="31966">
        <row r="9">
          <cell r="A9" t="str">
            <v>A</v>
          </cell>
        </row>
      </sheetData>
      <sheetData sheetId="31967">
        <row r="9">
          <cell r="A9" t="str">
            <v>A</v>
          </cell>
        </row>
      </sheetData>
      <sheetData sheetId="31968">
        <row r="9">
          <cell r="A9" t="str">
            <v>A</v>
          </cell>
        </row>
      </sheetData>
      <sheetData sheetId="31969">
        <row r="9">
          <cell r="A9" t="str">
            <v>A</v>
          </cell>
        </row>
      </sheetData>
      <sheetData sheetId="31970">
        <row r="9">
          <cell r="A9" t="str">
            <v>A</v>
          </cell>
        </row>
      </sheetData>
      <sheetData sheetId="31971">
        <row r="9">
          <cell r="A9" t="str">
            <v>A</v>
          </cell>
        </row>
      </sheetData>
      <sheetData sheetId="31972">
        <row r="9">
          <cell r="A9" t="str">
            <v>A</v>
          </cell>
        </row>
      </sheetData>
      <sheetData sheetId="31973">
        <row r="9">
          <cell r="A9" t="str">
            <v>A</v>
          </cell>
        </row>
      </sheetData>
      <sheetData sheetId="31974">
        <row r="9">
          <cell r="A9" t="str">
            <v>A</v>
          </cell>
        </row>
      </sheetData>
      <sheetData sheetId="31975">
        <row r="9">
          <cell r="A9" t="str">
            <v>A</v>
          </cell>
        </row>
      </sheetData>
      <sheetData sheetId="31976">
        <row r="9">
          <cell r="A9" t="str">
            <v>A</v>
          </cell>
        </row>
      </sheetData>
      <sheetData sheetId="31977">
        <row r="9">
          <cell r="A9" t="str">
            <v>A</v>
          </cell>
        </row>
      </sheetData>
      <sheetData sheetId="31978">
        <row r="9">
          <cell r="A9" t="str">
            <v>A</v>
          </cell>
        </row>
      </sheetData>
      <sheetData sheetId="31979">
        <row r="9">
          <cell r="A9" t="str">
            <v>A</v>
          </cell>
        </row>
      </sheetData>
      <sheetData sheetId="31980">
        <row r="9">
          <cell r="A9" t="str">
            <v>A</v>
          </cell>
        </row>
      </sheetData>
      <sheetData sheetId="31981">
        <row r="9">
          <cell r="A9" t="str">
            <v>A</v>
          </cell>
        </row>
      </sheetData>
      <sheetData sheetId="31982">
        <row r="9">
          <cell r="A9" t="str">
            <v>A</v>
          </cell>
        </row>
      </sheetData>
      <sheetData sheetId="31983">
        <row r="9">
          <cell r="A9" t="str">
            <v>A</v>
          </cell>
        </row>
      </sheetData>
      <sheetData sheetId="31984">
        <row r="9">
          <cell r="A9" t="str">
            <v>A</v>
          </cell>
        </row>
      </sheetData>
      <sheetData sheetId="31985">
        <row r="9">
          <cell r="A9" t="str">
            <v>A</v>
          </cell>
        </row>
      </sheetData>
      <sheetData sheetId="31986">
        <row r="9">
          <cell r="A9" t="str">
            <v>A</v>
          </cell>
        </row>
      </sheetData>
      <sheetData sheetId="31987">
        <row r="9">
          <cell r="A9" t="str">
            <v>A</v>
          </cell>
        </row>
      </sheetData>
      <sheetData sheetId="31988">
        <row r="9">
          <cell r="A9" t="str">
            <v>A</v>
          </cell>
        </row>
      </sheetData>
      <sheetData sheetId="31989">
        <row r="9">
          <cell r="A9" t="str">
            <v>A</v>
          </cell>
        </row>
      </sheetData>
      <sheetData sheetId="31990">
        <row r="9">
          <cell r="A9" t="str">
            <v>A</v>
          </cell>
        </row>
      </sheetData>
      <sheetData sheetId="31991">
        <row r="9">
          <cell r="A9" t="str">
            <v>A</v>
          </cell>
        </row>
      </sheetData>
      <sheetData sheetId="31992">
        <row r="9">
          <cell r="A9" t="str">
            <v>A</v>
          </cell>
        </row>
      </sheetData>
      <sheetData sheetId="31993">
        <row r="9">
          <cell r="A9" t="str">
            <v>A</v>
          </cell>
        </row>
      </sheetData>
      <sheetData sheetId="31994">
        <row r="9">
          <cell r="A9" t="str">
            <v>A</v>
          </cell>
        </row>
      </sheetData>
      <sheetData sheetId="31995">
        <row r="9">
          <cell r="A9" t="str">
            <v>A</v>
          </cell>
        </row>
      </sheetData>
      <sheetData sheetId="31996">
        <row r="9">
          <cell r="A9" t="str">
            <v>A</v>
          </cell>
        </row>
      </sheetData>
      <sheetData sheetId="31997">
        <row r="9">
          <cell r="A9" t="str">
            <v>A</v>
          </cell>
        </row>
      </sheetData>
      <sheetData sheetId="31998">
        <row r="9">
          <cell r="A9" t="str">
            <v>A</v>
          </cell>
        </row>
      </sheetData>
      <sheetData sheetId="31999">
        <row r="9">
          <cell r="A9" t="str">
            <v>A</v>
          </cell>
        </row>
      </sheetData>
      <sheetData sheetId="32000">
        <row r="9">
          <cell r="A9" t="str">
            <v>A</v>
          </cell>
        </row>
      </sheetData>
      <sheetData sheetId="32001">
        <row r="9">
          <cell r="A9" t="str">
            <v>A</v>
          </cell>
        </row>
      </sheetData>
      <sheetData sheetId="32002">
        <row r="9">
          <cell r="A9" t="str">
            <v>A</v>
          </cell>
        </row>
      </sheetData>
      <sheetData sheetId="32003">
        <row r="9">
          <cell r="A9" t="str">
            <v>A</v>
          </cell>
        </row>
      </sheetData>
      <sheetData sheetId="32004">
        <row r="9">
          <cell r="A9" t="str">
            <v>A</v>
          </cell>
        </row>
      </sheetData>
      <sheetData sheetId="32005">
        <row r="9">
          <cell r="A9" t="str">
            <v>A</v>
          </cell>
        </row>
      </sheetData>
      <sheetData sheetId="32006">
        <row r="9">
          <cell r="A9" t="str">
            <v>A</v>
          </cell>
        </row>
      </sheetData>
      <sheetData sheetId="32007">
        <row r="9">
          <cell r="A9" t="str">
            <v>A</v>
          </cell>
        </row>
      </sheetData>
      <sheetData sheetId="32008">
        <row r="9">
          <cell r="A9" t="str">
            <v>A</v>
          </cell>
        </row>
      </sheetData>
      <sheetData sheetId="32009">
        <row r="9">
          <cell r="A9" t="str">
            <v>A</v>
          </cell>
        </row>
      </sheetData>
      <sheetData sheetId="32010">
        <row r="9">
          <cell r="A9" t="str">
            <v>A</v>
          </cell>
        </row>
      </sheetData>
      <sheetData sheetId="32011">
        <row r="9">
          <cell r="A9" t="str">
            <v>A</v>
          </cell>
        </row>
      </sheetData>
      <sheetData sheetId="32012">
        <row r="9">
          <cell r="A9" t="str">
            <v>A</v>
          </cell>
        </row>
      </sheetData>
      <sheetData sheetId="32013">
        <row r="9">
          <cell r="A9" t="str">
            <v>A</v>
          </cell>
        </row>
      </sheetData>
      <sheetData sheetId="32014">
        <row r="9">
          <cell r="A9" t="str">
            <v>A</v>
          </cell>
        </row>
      </sheetData>
      <sheetData sheetId="32015">
        <row r="9">
          <cell r="A9" t="str">
            <v>A</v>
          </cell>
        </row>
      </sheetData>
      <sheetData sheetId="32016">
        <row r="9">
          <cell r="A9" t="str">
            <v>A</v>
          </cell>
        </row>
      </sheetData>
      <sheetData sheetId="32017">
        <row r="9">
          <cell r="A9" t="str">
            <v>A</v>
          </cell>
        </row>
      </sheetData>
      <sheetData sheetId="32018">
        <row r="9">
          <cell r="A9" t="str">
            <v>A</v>
          </cell>
        </row>
      </sheetData>
      <sheetData sheetId="32019">
        <row r="9">
          <cell r="A9" t="str">
            <v>A</v>
          </cell>
        </row>
      </sheetData>
      <sheetData sheetId="32020">
        <row r="9">
          <cell r="A9" t="str">
            <v>A</v>
          </cell>
        </row>
      </sheetData>
      <sheetData sheetId="32021">
        <row r="9">
          <cell r="A9" t="str">
            <v>A</v>
          </cell>
        </row>
      </sheetData>
      <sheetData sheetId="32022" refreshError="1"/>
      <sheetData sheetId="32023" refreshError="1"/>
      <sheetData sheetId="32024" refreshError="1"/>
      <sheetData sheetId="32025" refreshError="1"/>
      <sheetData sheetId="32026" refreshError="1"/>
      <sheetData sheetId="32027">
        <row r="9">
          <cell r="A9" t="str">
            <v>A</v>
          </cell>
        </row>
      </sheetData>
      <sheetData sheetId="32028" refreshError="1"/>
      <sheetData sheetId="32029">
        <row r="9">
          <cell r="A9" t="str">
            <v>A</v>
          </cell>
        </row>
      </sheetData>
      <sheetData sheetId="32030" refreshError="1"/>
      <sheetData sheetId="32031" refreshError="1"/>
      <sheetData sheetId="32032">
        <row r="9">
          <cell r="A9" t="str">
            <v>A</v>
          </cell>
        </row>
      </sheetData>
      <sheetData sheetId="32033">
        <row r="9">
          <cell r="A9" t="str">
            <v>A</v>
          </cell>
        </row>
      </sheetData>
      <sheetData sheetId="32034">
        <row r="9">
          <cell r="A9" t="str">
            <v>A</v>
          </cell>
        </row>
      </sheetData>
      <sheetData sheetId="32035">
        <row r="9">
          <cell r="A9" t="str">
            <v>A</v>
          </cell>
        </row>
      </sheetData>
      <sheetData sheetId="32036">
        <row r="9">
          <cell r="A9" t="str">
            <v>A</v>
          </cell>
        </row>
      </sheetData>
      <sheetData sheetId="32037">
        <row r="9">
          <cell r="A9" t="str">
            <v>A</v>
          </cell>
        </row>
      </sheetData>
      <sheetData sheetId="32038">
        <row r="9">
          <cell r="A9" t="str">
            <v>A</v>
          </cell>
        </row>
      </sheetData>
      <sheetData sheetId="32039">
        <row r="9">
          <cell r="A9" t="str">
            <v>A</v>
          </cell>
        </row>
      </sheetData>
      <sheetData sheetId="32040">
        <row r="9">
          <cell r="A9" t="str">
            <v>A</v>
          </cell>
        </row>
      </sheetData>
      <sheetData sheetId="32041">
        <row r="9">
          <cell r="A9" t="str">
            <v>A</v>
          </cell>
        </row>
      </sheetData>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ow r="9">
          <cell r="A9" t="str">
            <v>A</v>
          </cell>
        </row>
      </sheetData>
      <sheetData sheetId="32082">
        <row r="9">
          <cell r="A9" t="str">
            <v>A</v>
          </cell>
        </row>
      </sheetData>
      <sheetData sheetId="32083">
        <row r="9">
          <cell r="A9" t="str">
            <v>A</v>
          </cell>
        </row>
      </sheetData>
      <sheetData sheetId="32084">
        <row r="9">
          <cell r="A9" t="str">
            <v>A</v>
          </cell>
        </row>
      </sheetData>
      <sheetData sheetId="32085">
        <row r="9">
          <cell r="A9" t="str">
            <v>A</v>
          </cell>
        </row>
      </sheetData>
      <sheetData sheetId="32086">
        <row r="9">
          <cell r="A9" t="str">
            <v>A</v>
          </cell>
        </row>
      </sheetData>
      <sheetData sheetId="32087">
        <row r="9">
          <cell r="A9" t="str">
            <v>A</v>
          </cell>
        </row>
      </sheetData>
      <sheetData sheetId="32088">
        <row r="9">
          <cell r="A9" t="str">
            <v>A</v>
          </cell>
        </row>
      </sheetData>
      <sheetData sheetId="32089">
        <row r="9">
          <cell r="A9" t="str">
            <v>A</v>
          </cell>
        </row>
      </sheetData>
      <sheetData sheetId="32090">
        <row r="9">
          <cell r="A9" t="str">
            <v>A</v>
          </cell>
        </row>
      </sheetData>
      <sheetData sheetId="32091">
        <row r="9">
          <cell r="A9" t="str">
            <v>A</v>
          </cell>
        </row>
      </sheetData>
      <sheetData sheetId="32092">
        <row r="9">
          <cell r="A9" t="str">
            <v>A</v>
          </cell>
        </row>
      </sheetData>
      <sheetData sheetId="32093">
        <row r="9">
          <cell r="A9" t="str">
            <v>A</v>
          </cell>
        </row>
      </sheetData>
      <sheetData sheetId="32094">
        <row r="9">
          <cell r="A9" t="str">
            <v>A</v>
          </cell>
        </row>
      </sheetData>
      <sheetData sheetId="32095">
        <row r="9">
          <cell r="A9" t="str">
            <v>A</v>
          </cell>
        </row>
      </sheetData>
      <sheetData sheetId="32096">
        <row r="9">
          <cell r="A9" t="str">
            <v>A</v>
          </cell>
        </row>
      </sheetData>
      <sheetData sheetId="32097">
        <row r="9">
          <cell r="A9" t="str">
            <v>A</v>
          </cell>
        </row>
      </sheetData>
      <sheetData sheetId="32098">
        <row r="9">
          <cell r="A9" t="str">
            <v>A</v>
          </cell>
        </row>
      </sheetData>
      <sheetData sheetId="32099">
        <row r="9">
          <cell r="A9" t="str">
            <v>A</v>
          </cell>
        </row>
      </sheetData>
      <sheetData sheetId="32100">
        <row r="9">
          <cell r="A9" t="str">
            <v>A</v>
          </cell>
        </row>
      </sheetData>
      <sheetData sheetId="32101">
        <row r="9">
          <cell r="A9" t="str">
            <v>A</v>
          </cell>
        </row>
      </sheetData>
      <sheetData sheetId="32102">
        <row r="9">
          <cell r="A9" t="str">
            <v>A</v>
          </cell>
        </row>
      </sheetData>
      <sheetData sheetId="32103">
        <row r="9">
          <cell r="A9" t="str">
            <v>A</v>
          </cell>
        </row>
      </sheetData>
      <sheetData sheetId="32104">
        <row r="9">
          <cell r="A9" t="str">
            <v>A</v>
          </cell>
        </row>
      </sheetData>
      <sheetData sheetId="32105">
        <row r="9">
          <cell r="A9" t="str">
            <v>A</v>
          </cell>
        </row>
      </sheetData>
      <sheetData sheetId="32106">
        <row r="9">
          <cell r="A9" t="str">
            <v>A</v>
          </cell>
        </row>
      </sheetData>
      <sheetData sheetId="32107">
        <row r="9">
          <cell r="A9" t="str">
            <v>A</v>
          </cell>
        </row>
      </sheetData>
      <sheetData sheetId="32108">
        <row r="9">
          <cell r="A9" t="str">
            <v>A</v>
          </cell>
        </row>
      </sheetData>
      <sheetData sheetId="32109">
        <row r="9">
          <cell r="A9" t="str">
            <v>A</v>
          </cell>
        </row>
      </sheetData>
      <sheetData sheetId="32110">
        <row r="9">
          <cell r="A9" t="str">
            <v>A</v>
          </cell>
        </row>
      </sheetData>
      <sheetData sheetId="32111">
        <row r="9">
          <cell r="A9" t="str">
            <v>A</v>
          </cell>
        </row>
      </sheetData>
      <sheetData sheetId="32112">
        <row r="9">
          <cell r="A9" t="str">
            <v>A</v>
          </cell>
        </row>
      </sheetData>
      <sheetData sheetId="32113">
        <row r="9">
          <cell r="A9" t="str">
            <v>A</v>
          </cell>
        </row>
      </sheetData>
      <sheetData sheetId="32114">
        <row r="9">
          <cell r="A9" t="str">
            <v>A</v>
          </cell>
        </row>
      </sheetData>
      <sheetData sheetId="32115">
        <row r="9">
          <cell r="A9" t="str">
            <v>A</v>
          </cell>
        </row>
      </sheetData>
      <sheetData sheetId="32116">
        <row r="9">
          <cell r="A9" t="str">
            <v>A</v>
          </cell>
        </row>
      </sheetData>
      <sheetData sheetId="32117">
        <row r="9">
          <cell r="A9" t="str">
            <v>A</v>
          </cell>
        </row>
      </sheetData>
      <sheetData sheetId="32118">
        <row r="9">
          <cell r="A9" t="str">
            <v>A</v>
          </cell>
        </row>
      </sheetData>
      <sheetData sheetId="32119">
        <row r="9">
          <cell r="A9" t="str">
            <v>A</v>
          </cell>
        </row>
      </sheetData>
      <sheetData sheetId="32120">
        <row r="9">
          <cell r="A9" t="str">
            <v>A</v>
          </cell>
        </row>
      </sheetData>
      <sheetData sheetId="32121">
        <row r="9">
          <cell r="A9" t="str">
            <v>A</v>
          </cell>
        </row>
      </sheetData>
      <sheetData sheetId="32122">
        <row r="9">
          <cell r="A9" t="str">
            <v>A</v>
          </cell>
        </row>
      </sheetData>
      <sheetData sheetId="32123">
        <row r="9">
          <cell r="A9" t="str">
            <v>A</v>
          </cell>
        </row>
      </sheetData>
      <sheetData sheetId="32124">
        <row r="9">
          <cell r="A9" t="str">
            <v>A</v>
          </cell>
        </row>
      </sheetData>
      <sheetData sheetId="32125">
        <row r="9">
          <cell r="A9" t="str">
            <v>A</v>
          </cell>
        </row>
      </sheetData>
      <sheetData sheetId="32126">
        <row r="9">
          <cell r="A9" t="str">
            <v>A</v>
          </cell>
        </row>
      </sheetData>
      <sheetData sheetId="32127">
        <row r="9">
          <cell r="A9" t="str">
            <v>A</v>
          </cell>
        </row>
      </sheetData>
      <sheetData sheetId="32128">
        <row r="9">
          <cell r="A9" t="str">
            <v>A</v>
          </cell>
        </row>
      </sheetData>
      <sheetData sheetId="32129">
        <row r="9">
          <cell r="A9" t="str">
            <v>A</v>
          </cell>
        </row>
      </sheetData>
      <sheetData sheetId="32130">
        <row r="9">
          <cell r="A9" t="str">
            <v>A</v>
          </cell>
        </row>
      </sheetData>
      <sheetData sheetId="32131">
        <row r="9">
          <cell r="A9" t="str">
            <v>A</v>
          </cell>
        </row>
      </sheetData>
      <sheetData sheetId="32132">
        <row r="9">
          <cell r="A9" t="str">
            <v>A</v>
          </cell>
        </row>
      </sheetData>
      <sheetData sheetId="32133">
        <row r="9">
          <cell r="A9" t="str">
            <v>A</v>
          </cell>
        </row>
      </sheetData>
      <sheetData sheetId="32134">
        <row r="9">
          <cell r="A9" t="str">
            <v>A</v>
          </cell>
        </row>
      </sheetData>
      <sheetData sheetId="32135">
        <row r="9">
          <cell r="A9" t="str">
            <v>A</v>
          </cell>
        </row>
      </sheetData>
      <sheetData sheetId="32136">
        <row r="9">
          <cell r="A9" t="str">
            <v>A</v>
          </cell>
        </row>
      </sheetData>
      <sheetData sheetId="32137">
        <row r="9">
          <cell r="A9" t="str">
            <v>A</v>
          </cell>
        </row>
      </sheetData>
      <sheetData sheetId="32138">
        <row r="9">
          <cell r="A9" t="str">
            <v>A</v>
          </cell>
        </row>
      </sheetData>
      <sheetData sheetId="32139">
        <row r="9">
          <cell r="A9" t="str">
            <v>A</v>
          </cell>
        </row>
      </sheetData>
      <sheetData sheetId="32140">
        <row r="9">
          <cell r="A9" t="str">
            <v>A</v>
          </cell>
        </row>
      </sheetData>
      <sheetData sheetId="32141">
        <row r="9">
          <cell r="A9" t="str">
            <v>A</v>
          </cell>
        </row>
      </sheetData>
      <sheetData sheetId="32142">
        <row r="9">
          <cell r="A9" t="str">
            <v>A</v>
          </cell>
        </row>
      </sheetData>
      <sheetData sheetId="32143">
        <row r="9">
          <cell r="A9" t="str">
            <v>A</v>
          </cell>
        </row>
      </sheetData>
      <sheetData sheetId="32144">
        <row r="9">
          <cell r="A9" t="str">
            <v>A</v>
          </cell>
        </row>
      </sheetData>
      <sheetData sheetId="32145">
        <row r="9">
          <cell r="A9" t="str">
            <v>A</v>
          </cell>
        </row>
      </sheetData>
      <sheetData sheetId="32146">
        <row r="9">
          <cell r="A9" t="str">
            <v>A</v>
          </cell>
        </row>
      </sheetData>
      <sheetData sheetId="32147">
        <row r="9">
          <cell r="A9" t="str">
            <v>A</v>
          </cell>
        </row>
      </sheetData>
      <sheetData sheetId="32148">
        <row r="9">
          <cell r="A9" t="str">
            <v>A</v>
          </cell>
        </row>
      </sheetData>
      <sheetData sheetId="32149">
        <row r="9">
          <cell r="A9" t="str">
            <v>A</v>
          </cell>
        </row>
      </sheetData>
      <sheetData sheetId="32150">
        <row r="9">
          <cell r="A9" t="str">
            <v>A</v>
          </cell>
        </row>
      </sheetData>
      <sheetData sheetId="32151">
        <row r="9">
          <cell r="A9" t="str">
            <v>A</v>
          </cell>
        </row>
      </sheetData>
      <sheetData sheetId="32152">
        <row r="9">
          <cell r="A9" t="str">
            <v>A</v>
          </cell>
        </row>
      </sheetData>
      <sheetData sheetId="32153">
        <row r="9">
          <cell r="A9" t="str">
            <v>A</v>
          </cell>
        </row>
      </sheetData>
      <sheetData sheetId="32154">
        <row r="9">
          <cell r="A9" t="str">
            <v>A</v>
          </cell>
        </row>
      </sheetData>
      <sheetData sheetId="32155">
        <row r="9">
          <cell r="A9" t="str">
            <v>A</v>
          </cell>
        </row>
      </sheetData>
      <sheetData sheetId="32156">
        <row r="9">
          <cell r="A9" t="str">
            <v>A</v>
          </cell>
        </row>
      </sheetData>
      <sheetData sheetId="32157">
        <row r="9">
          <cell r="A9" t="str">
            <v>A</v>
          </cell>
        </row>
      </sheetData>
      <sheetData sheetId="32158">
        <row r="9">
          <cell r="A9" t="str">
            <v>A</v>
          </cell>
        </row>
      </sheetData>
      <sheetData sheetId="32159">
        <row r="9">
          <cell r="A9" t="str">
            <v>A</v>
          </cell>
        </row>
      </sheetData>
      <sheetData sheetId="32160">
        <row r="9">
          <cell r="A9" t="str">
            <v>A</v>
          </cell>
        </row>
      </sheetData>
      <sheetData sheetId="32161">
        <row r="9">
          <cell r="A9" t="str">
            <v>A</v>
          </cell>
        </row>
      </sheetData>
      <sheetData sheetId="32162">
        <row r="9">
          <cell r="A9" t="str">
            <v>A</v>
          </cell>
        </row>
      </sheetData>
      <sheetData sheetId="32163">
        <row r="9">
          <cell r="A9" t="str">
            <v>A</v>
          </cell>
        </row>
      </sheetData>
      <sheetData sheetId="32164">
        <row r="9">
          <cell r="A9" t="str">
            <v>A</v>
          </cell>
        </row>
      </sheetData>
      <sheetData sheetId="32165">
        <row r="9">
          <cell r="A9" t="str">
            <v>A</v>
          </cell>
        </row>
      </sheetData>
      <sheetData sheetId="32166">
        <row r="9">
          <cell r="A9" t="str">
            <v>A</v>
          </cell>
        </row>
      </sheetData>
      <sheetData sheetId="32167">
        <row r="9">
          <cell r="A9" t="str">
            <v>A</v>
          </cell>
        </row>
      </sheetData>
      <sheetData sheetId="32168">
        <row r="9">
          <cell r="A9" t="str">
            <v>A</v>
          </cell>
        </row>
      </sheetData>
      <sheetData sheetId="32169">
        <row r="9">
          <cell r="A9" t="str">
            <v>A</v>
          </cell>
        </row>
      </sheetData>
      <sheetData sheetId="32170">
        <row r="9">
          <cell r="A9" t="str">
            <v>A</v>
          </cell>
        </row>
      </sheetData>
      <sheetData sheetId="32171">
        <row r="9">
          <cell r="A9" t="str">
            <v>A</v>
          </cell>
        </row>
      </sheetData>
      <sheetData sheetId="32172">
        <row r="9">
          <cell r="A9" t="str">
            <v>A</v>
          </cell>
        </row>
      </sheetData>
      <sheetData sheetId="32173">
        <row r="9">
          <cell r="A9" t="str">
            <v>A</v>
          </cell>
        </row>
      </sheetData>
      <sheetData sheetId="32174">
        <row r="9">
          <cell r="A9" t="str">
            <v>A</v>
          </cell>
        </row>
      </sheetData>
      <sheetData sheetId="32175">
        <row r="9">
          <cell r="A9" t="str">
            <v>A</v>
          </cell>
        </row>
      </sheetData>
      <sheetData sheetId="32176">
        <row r="9">
          <cell r="A9" t="str">
            <v>A</v>
          </cell>
        </row>
      </sheetData>
      <sheetData sheetId="32177">
        <row r="9">
          <cell r="A9" t="str">
            <v>A</v>
          </cell>
        </row>
      </sheetData>
      <sheetData sheetId="32178">
        <row r="9">
          <cell r="A9" t="str">
            <v>A</v>
          </cell>
        </row>
      </sheetData>
      <sheetData sheetId="32179">
        <row r="9">
          <cell r="A9" t="str">
            <v>A</v>
          </cell>
        </row>
      </sheetData>
      <sheetData sheetId="32180">
        <row r="9">
          <cell r="A9" t="str">
            <v>A</v>
          </cell>
        </row>
      </sheetData>
      <sheetData sheetId="32181">
        <row r="9">
          <cell r="A9" t="str">
            <v>A</v>
          </cell>
        </row>
      </sheetData>
      <sheetData sheetId="32182">
        <row r="9">
          <cell r="A9" t="str">
            <v>A</v>
          </cell>
        </row>
      </sheetData>
      <sheetData sheetId="32183">
        <row r="9">
          <cell r="A9" t="str">
            <v>A</v>
          </cell>
        </row>
      </sheetData>
      <sheetData sheetId="32184">
        <row r="9">
          <cell r="A9" t="str">
            <v>A</v>
          </cell>
        </row>
      </sheetData>
      <sheetData sheetId="32185">
        <row r="9">
          <cell r="A9" t="str">
            <v>A</v>
          </cell>
        </row>
      </sheetData>
      <sheetData sheetId="32186">
        <row r="9">
          <cell r="A9" t="str">
            <v>A</v>
          </cell>
        </row>
      </sheetData>
      <sheetData sheetId="32187">
        <row r="9">
          <cell r="A9" t="str">
            <v>A</v>
          </cell>
        </row>
      </sheetData>
      <sheetData sheetId="32188">
        <row r="9">
          <cell r="A9" t="str">
            <v>A</v>
          </cell>
        </row>
      </sheetData>
      <sheetData sheetId="32189">
        <row r="9">
          <cell r="A9" t="str">
            <v>A</v>
          </cell>
        </row>
      </sheetData>
      <sheetData sheetId="32190">
        <row r="9">
          <cell r="A9" t="str">
            <v>A</v>
          </cell>
        </row>
      </sheetData>
      <sheetData sheetId="32191">
        <row r="9">
          <cell r="A9" t="str">
            <v>A</v>
          </cell>
        </row>
      </sheetData>
      <sheetData sheetId="32192">
        <row r="9">
          <cell r="A9" t="str">
            <v>A</v>
          </cell>
        </row>
      </sheetData>
      <sheetData sheetId="32193">
        <row r="9">
          <cell r="A9" t="str">
            <v>A</v>
          </cell>
        </row>
      </sheetData>
      <sheetData sheetId="32194">
        <row r="9">
          <cell r="A9" t="str">
            <v>A</v>
          </cell>
        </row>
      </sheetData>
      <sheetData sheetId="32195">
        <row r="9">
          <cell r="A9" t="str">
            <v>A</v>
          </cell>
        </row>
      </sheetData>
      <sheetData sheetId="32196">
        <row r="9">
          <cell r="A9" t="str">
            <v>A</v>
          </cell>
        </row>
      </sheetData>
      <sheetData sheetId="32197">
        <row r="9">
          <cell r="A9" t="str">
            <v>A</v>
          </cell>
        </row>
      </sheetData>
      <sheetData sheetId="32198">
        <row r="9">
          <cell r="A9" t="str">
            <v>A</v>
          </cell>
        </row>
      </sheetData>
      <sheetData sheetId="32199">
        <row r="9">
          <cell r="A9" t="str">
            <v>A</v>
          </cell>
        </row>
      </sheetData>
      <sheetData sheetId="32200">
        <row r="9">
          <cell r="A9" t="str">
            <v>A</v>
          </cell>
        </row>
      </sheetData>
      <sheetData sheetId="32201">
        <row r="9">
          <cell r="A9" t="str">
            <v>A</v>
          </cell>
        </row>
      </sheetData>
      <sheetData sheetId="32202">
        <row r="9">
          <cell r="A9" t="str">
            <v>A</v>
          </cell>
        </row>
      </sheetData>
      <sheetData sheetId="32203">
        <row r="9">
          <cell r="A9" t="str">
            <v>A</v>
          </cell>
        </row>
      </sheetData>
      <sheetData sheetId="32204">
        <row r="9">
          <cell r="A9" t="str">
            <v>A</v>
          </cell>
        </row>
      </sheetData>
      <sheetData sheetId="32205">
        <row r="9">
          <cell r="A9" t="str">
            <v>A</v>
          </cell>
        </row>
      </sheetData>
      <sheetData sheetId="32206">
        <row r="9">
          <cell r="A9" t="str">
            <v>A</v>
          </cell>
        </row>
      </sheetData>
      <sheetData sheetId="32207">
        <row r="9">
          <cell r="A9" t="str">
            <v>A</v>
          </cell>
        </row>
      </sheetData>
      <sheetData sheetId="32208">
        <row r="9">
          <cell r="A9" t="str">
            <v>A</v>
          </cell>
        </row>
      </sheetData>
      <sheetData sheetId="32209">
        <row r="9">
          <cell r="A9" t="str">
            <v>A</v>
          </cell>
        </row>
      </sheetData>
      <sheetData sheetId="32210">
        <row r="9">
          <cell r="A9" t="str">
            <v>A</v>
          </cell>
        </row>
      </sheetData>
      <sheetData sheetId="32211">
        <row r="9">
          <cell r="A9" t="str">
            <v>A</v>
          </cell>
        </row>
      </sheetData>
      <sheetData sheetId="32212">
        <row r="9">
          <cell r="A9" t="str">
            <v>A</v>
          </cell>
        </row>
      </sheetData>
      <sheetData sheetId="32213">
        <row r="9">
          <cell r="A9" t="str">
            <v>A</v>
          </cell>
        </row>
      </sheetData>
      <sheetData sheetId="32214">
        <row r="9">
          <cell r="A9" t="str">
            <v>A</v>
          </cell>
        </row>
      </sheetData>
      <sheetData sheetId="32215">
        <row r="9">
          <cell r="A9" t="str">
            <v>A</v>
          </cell>
        </row>
      </sheetData>
      <sheetData sheetId="32216">
        <row r="9">
          <cell r="A9" t="str">
            <v>A</v>
          </cell>
        </row>
      </sheetData>
      <sheetData sheetId="32217">
        <row r="9">
          <cell r="A9" t="str">
            <v>A</v>
          </cell>
        </row>
      </sheetData>
      <sheetData sheetId="32218">
        <row r="9">
          <cell r="A9" t="str">
            <v>A</v>
          </cell>
        </row>
      </sheetData>
      <sheetData sheetId="32219">
        <row r="9">
          <cell r="A9" t="str">
            <v>A</v>
          </cell>
        </row>
      </sheetData>
      <sheetData sheetId="32220" refreshError="1"/>
      <sheetData sheetId="32221" refreshError="1"/>
      <sheetData sheetId="32222">
        <row r="9">
          <cell r="A9" t="str">
            <v>A</v>
          </cell>
        </row>
      </sheetData>
      <sheetData sheetId="32223">
        <row r="9">
          <cell r="A9" t="str">
            <v>A</v>
          </cell>
        </row>
      </sheetData>
      <sheetData sheetId="32224" refreshError="1"/>
      <sheetData sheetId="32225" refreshError="1"/>
      <sheetData sheetId="32226" refreshError="1"/>
      <sheetData sheetId="32227">
        <row r="9">
          <cell r="A9" t="str">
            <v>A</v>
          </cell>
        </row>
      </sheetData>
      <sheetData sheetId="32228">
        <row r="9">
          <cell r="A9" t="str">
            <v>A</v>
          </cell>
        </row>
      </sheetData>
      <sheetData sheetId="32229">
        <row r="9">
          <cell r="A9" t="str">
            <v>A</v>
          </cell>
        </row>
      </sheetData>
      <sheetData sheetId="32230" refreshError="1"/>
      <sheetData sheetId="32231">
        <row r="9">
          <cell r="A9" t="str">
            <v>A</v>
          </cell>
        </row>
      </sheetData>
      <sheetData sheetId="32232">
        <row r="9">
          <cell r="A9" t="str">
            <v>A</v>
          </cell>
        </row>
      </sheetData>
      <sheetData sheetId="32233" refreshError="1"/>
      <sheetData sheetId="32234" refreshError="1"/>
      <sheetData sheetId="32235" refreshError="1"/>
      <sheetData sheetId="32236" refreshError="1"/>
      <sheetData sheetId="32237">
        <row r="9">
          <cell r="A9" t="str">
            <v>A</v>
          </cell>
        </row>
      </sheetData>
      <sheetData sheetId="32238">
        <row r="9">
          <cell r="A9" t="str">
            <v>A</v>
          </cell>
        </row>
      </sheetData>
      <sheetData sheetId="32239">
        <row r="9">
          <cell r="A9" t="str">
            <v>A</v>
          </cell>
        </row>
      </sheetData>
      <sheetData sheetId="32240">
        <row r="9">
          <cell r="A9" t="str">
            <v>A</v>
          </cell>
        </row>
      </sheetData>
      <sheetData sheetId="32241">
        <row r="9">
          <cell r="A9" t="str">
            <v>A</v>
          </cell>
        </row>
      </sheetData>
      <sheetData sheetId="32242">
        <row r="9">
          <cell r="A9" t="str">
            <v>A</v>
          </cell>
        </row>
      </sheetData>
      <sheetData sheetId="32243">
        <row r="9">
          <cell r="A9" t="str">
            <v>A</v>
          </cell>
        </row>
      </sheetData>
      <sheetData sheetId="32244">
        <row r="9">
          <cell r="A9" t="str">
            <v>A</v>
          </cell>
        </row>
      </sheetData>
      <sheetData sheetId="32245">
        <row r="9">
          <cell r="A9" t="str">
            <v>A</v>
          </cell>
        </row>
      </sheetData>
      <sheetData sheetId="32246">
        <row r="9">
          <cell r="A9" t="str">
            <v>A</v>
          </cell>
        </row>
      </sheetData>
      <sheetData sheetId="32247">
        <row r="9">
          <cell r="A9" t="str">
            <v>A</v>
          </cell>
        </row>
      </sheetData>
      <sheetData sheetId="32248">
        <row r="9">
          <cell r="A9" t="str">
            <v>A</v>
          </cell>
        </row>
      </sheetData>
      <sheetData sheetId="32249">
        <row r="9">
          <cell r="A9" t="str">
            <v>A</v>
          </cell>
        </row>
      </sheetData>
      <sheetData sheetId="32250">
        <row r="9">
          <cell r="A9" t="str">
            <v>A</v>
          </cell>
        </row>
      </sheetData>
      <sheetData sheetId="32251">
        <row r="9">
          <cell r="A9" t="str">
            <v>A</v>
          </cell>
        </row>
      </sheetData>
      <sheetData sheetId="32252" refreshError="1"/>
      <sheetData sheetId="32253" refreshError="1"/>
      <sheetData sheetId="32254" refreshError="1"/>
      <sheetData sheetId="32255" refreshError="1"/>
      <sheetData sheetId="32256" refreshError="1"/>
      <sheetData sheetId="32257" refreshError="1"/>
      <sheetData sheetId="32258" refreshError="1"/>
      <sheetData sheetId="32259" refreshError="1"/>
      <sheetData sheetId="32260" refreshError="1"/>
      <sheetData sheetId="32261" refreshError="1"/>
      <sheetData sheetId="32262" refreshError="1"/>
      <sheetData sheetId="32263" refreshError="1"/>
      <sheetData sheetId="32264" refreshError="1"/>
      <sheetData sheetId="32265" refreshError="1"/>
      <sheetData sheetId="32266" refreshError="1"/>
      <sheetData sheetId="32267" refreshError="1"/>
      <sheetData sheetId="32268" refreshError="1"/>
      <sheetData sheetId="32269" refreshError="1"/>
      <sheetData sheetId="32270">
        <row r="9">
          <cell r="A9" t="str">
            <v>A</v>
          </cell>
        </row>
      </sheetData>
      <sheetData sheetId="32271">
        <row r="9">
          <cell r="A9" t="str">
            <v>A</v>
          </cell>
        </row>
      </sheetData>
      <sheetData sheetId="32272">
        <row r="9">
          <cell r="A9" t="str">
            <v>A</v>
          </cell>
        </row>
      </sheetData>
      <sheetData sheetId="32273">
        <row r="9">
          <cell r="A9" t="str">
            <v>A</v>
          </cell>
        </row>
      </sheetData>
      <sheetData sheetId="32274">
        <row r="9">
          <cell r="A9" t="str">
            <v>A</v>
          </cell>
        </row>
      </sheetData>
      <sheetData sheetId="32275">
        <row r="9">
          <cell r="A9" t="str">
            <v>A</v>
          </cell>
        </row>
      </sheetData>
      <sheetData sheetId="32276">
        <row r="9">
          <cell r="A9" t="str">
            <v>A</v>
          </cell>
        </row>
      </sheetData>
      <sheetData sheetId="32277">
        <row r="9">
          <cell r="A9" t="str">
            <v>A</v>
          </cell>
        </row>
      </sheetData>
      <sheetData sheetId="32278">
        <row r="9">
          <cell r="A9" t="str">
            <v>A</v>
          </cell>
        </row>
      </sheetData>
      <sheetData sheetId="32279">
        <row r="9">
          <cell r="A9" t="str">
            <v>A</v>
          </cell>
        </row>
      </sheetData>
      <sheetData sheetId="32280">
        <row r="9">
          <cell r="A9" t="str">
            <v>A</v>
          </cell>
        </row>
      </sheetData>
      <sheetData sheetId="32281">
        <row r="9">
          <cell r="A9" t="str">
            <v>A</v>
          </cell>
        </row>
      </sheetData>
      <sheetData sheetId="32282">
        <row r="9">
          <cell r="A9" t="str">
            <v>A</v>
          </cell>
        </row>
      </sheetData>
      <sheetData sheetId="32283">
        <row r="9">
          <cell r="A9" t="str">
            <v>A</v>
          </cell>
        </row>
      </sheetData>
      <sheetData sheetId="32284">
        <row r="9">
          <cell r="A9" t="str">
            <v>A</v>
          </cell>
        </row>
      </sheetData>
      <sheetData sheetId="32285">
        <row r="9">
          <cell r="A9" t="str">
            <v>A</v>
          </cell>
        </row>
      </sheetData>
      <sheetData sheetId="32286">
        <row r="9">
          <cell r="A9" t="str">
            <v>A</v>
          </cell>
        </row>
      </sheetData>
      <sheetData sheetId="32287">
        <row r="9">
          <cell r="A9" t="str">
            <v>A</v>
          </cell>
        </row>
      </sheetData>
      <sheetData sheetId="32288">
        <row r="9">
          <cell r="A9" t="str">
            <v>A</v>
          </cell>
        </row>
      </sheetData>
      <sheetData sheetId="32289">
        <row r="9">
          <cell r="A9" t="str">
            <v>A</v>
          </cell>
        </row>
      </sheetData>
      <sheetData sheetId="32290">
        <row r="9">
          <cell r="A9" t="str">
            <v>A</v>
          </cell>
        </row>
      </sheetData>
      <sheetData sheetId="32291">
        <row r="9">
          <cell r="A9" t="str">
            <v>A</v>
          </cell>
        </row>
      </sheetData>
      <sheetData sheetId="32292">
        <row r="9">
          <cell r="A9" t="str">
            <v>A</v>
          </cell>
        </row>
      </sheetData>
      <sheetData sheetId="32293">
        <row r="9">
          <cell r="A9" t="str">
            <v>A</v>
          </cell>
        </row>
      </sheetData>
      <sheetData sheetId="32294">
        <row r="9">
          <cell r="A9" t="str">
            <v>A</v>
          </cell>
        </row>
      </sheetData>
      <sheetData sheetId="32295">
        <row r="9">
          <cell r="A9" t="str">
            <v>A</v>
          </cell>
        </row>
      </sheetData>
      <sheetData sheetId="32296">
        <row r="9">
          <cell r="A9" t="str">
            <v>A</v>
          </cell>
        </row>
      </sheetData>
      <sheetData sheetId="32297">
        <row r="9">
          <cell r="A9" t="str">
            <v>A</v>
          </cell>
        </row>
      </sheetData>
      <sheetData sheetId="32298">
        <row r="9">
          <cell r="A9" t="str">
            <v>A</v>
          </cell>
        </row>
      </sheetData>
      <sheetData sheetId="32299">
        <row r="9">
          <cell r="A9" t="str">
            <v>A</v>
          </cell>
        </row>
      </sheetData>
      <sheetData sheetId="32300">
        <row r="9">
          <cell r="A9" t="str">
            <v>A</v>
          </cell>
        </row>
      </sheetData>
      <sheetData sheetId="32301">
        <row r="9">
          <cell r="A9" t="str">
            <v>A</v>
          </cell>
        </row>
      </sheetData>
      <sheetData sheetId="32302">
        <row r="9">
          <cell r="A9" t="str">
            <v>A</v>
          </cell>
        </row>
      </sheetData>
      <sheetData sheetId="32303">
        <row r="9">
          <cell r="A9" t="str">
            <v>A</v>
          </cell>
        </row>
      </sheetData>
      <sheetData sheetId="32304">
        <row r="9">
          <cell r="A9" t="str">
            <v>A</v>
          </cell>
        </row>
      </sheetData>
      <sheetData sheetId="32305">
        <row r="9">
          <cell r="A9" t="str">
            <v>A</v>
          </cell>
        </row>
      </sheetData>
      <sheetData sheetId="32306">
        <row r="9">
          <cell r="A9" t="str">
            <v>A</v>
          </cell>
        </row>
      </sheetData>
      <sheetData sheetId="32307">
        <row r="9">
          <cell r="A9" t="str">
            <v>A</v>
          </cell>
        </row>
      </sheetData>
      <sheetData sheetId="32308">
        <row r="9">
          <cell r="A9" t="str">
            <v>A</v>
          </cell>
        </row>
      </sheetData>
      <sheetData sheetId="32309">
        <row r="9">
          <cell r="A9" t="str">
            <v>A</v>
          </cell>
        </row>
      </sheetData>
      <sheetData sheetId="32310">
        <row r="9">
          <cell r="A9" t="str">
            <v>A</v>
          </cell>
        </row>
      </sheetData>
      <sheetData sheetId="32311">
        <row r="9">
          <cell r="A9" t="str">
            <v>A</v>
          </cell>
        </row>
      </sheetData>
      <sheetData sheetId="32312">
        <row r="9">
          <cell r="A9" t="str">
            <v>A</v>
          </cell>
        </row>
      </sheetData>
      <sheetData sheetId="32313">
        <row r="9">
          <cell r="A9" t="str">
            <v>A</v>
          </cell>
        </row>
      </sheetData>
      <sheetData sheetId="32314">
        <row r="9">
          <cell r="A9" t="str">
            <v>A</v>
          </cell>
        </row>
      </sheetData>
      <sheetData sheetId="32315">
        <row r="9">
          <cell r="A9" t="str">
            <v>A</v>
          </cell>
        </row>
      </sheetData>
      <sheetData sheetId="32316">
        <row r="9">
          <cell r="A9" t="str">
            <v>A</v>
          </cell>
        </row>
      </sheetData>
      <sheetData sheetId="32317">
        <row r="9">
          <cell r="A9" t="str">
            <v>A</v>
          </cell>
        </row>
      </sheetData>
      <sheetData sheetId="32318">
        <row r="9">
          <cell r="A9" t="str">
            <v>A</v>
          </cell>
        </row>
      </sheetData>
      <sheetData sheetId="32319">
        <row r="9">
          <cell r="A9" t="str">
            <v>A</v>
          </cell>
        </row>
      </sheetData>
      <sheetData sheetId="32320">
        <row r="9">
          <cell r="A9" t="str">
            <v>A</v>
          </cell>
        </row>
      </sheetData>
      <sheetData sheetId="32321">
        <row r="9">
          <cell r="A9" t="str">
            <v>A</v>
          </cell>
        </row>
      </sheetData>
      <sheetData sheetId="32322">
        <row r="9">
          <cell r="A9" t="str">
            <v>A</v>
          </cell>
        </row>
      </sheetData>
      <sheetData sheetId="32323">
        <row r="9">
          <cell r="A9" t="str">
            <v>A</v>
          </cell>
        </row>
      </sheetData>
      <sheetData sheetId="32324">
        <row r="9">
          <cell r="A9" t="str">
            <v>A</v>
          </cell>
        </row>
      </sheetData>
      <sheetData sheetId="32325">
        <row r="9">
          <cell r="A9" t="str">
            <v>A</v>
          </cell>
        </row>
      </sheetData>
      <sheetData sheetId="32326">
        <row r="9">
          <cell r="A9" t="str">
            <v>A</v>
          </cell>
        </row>
      </sheetData>
      <sheetData sheetId="32327">
        <row r="9">
          <cell r="A9" t="str">
            <v>A</v>
          </cell>
        </row>
      </sheetData>
      <sheetData sheetId="32328">
        <row r="9">
          <cell r="A9" t="str">
            <v>A</v>
          </cell>
        </row>
      </sheetData>
      <sheetData sheetId="32329">
        <row r="9">
          <cell r="A9" t="str">
            <v>A</v>
          </cell>
        </row>
      </sheetData>
      <sheetData sheetId="32330">
        <row r="9">
          <cell r="A9" t="str">
            <v>A</v>
          </cell>
        </row>
      </sheetData>
      <sheetData sheetId="32331">
        <row r="9">
          <cell r="A9" t="str">
            <v>A</v>
          </cell>
        </row>
      </sheetData>
      <sheetData sheetId="32332">
        <row r="9">
          <cell r="A9" t="str">
            <v>A</v>
          </cell>
        </row>
      </sheetData>
      <sheetData sheetId="32333">
        <row r="9">
          <cell r="A9" t="str">
            <v>A</v>
          </cell>
        </row>
      </sheetData>
      <sheetData sheetId="32334">
        <row r="9">
          <cell r="A9" t="str">
            <v>A</v>
          </cell>
        </row>
      </sheetData>
      <sheetData sheetId="32335">
        <row r="9">
          <cell r="A9" t="str">
            <v>A</v>
          </cell>
        </row>
      </sheetData>
      <sheetData sheetId="32336">
        <row r="9">
          <cell r="A9" t="str">
            <v>A</v>
          </cell>
        </row>
      </sheetData>
      <sheetData sheetId="32337">
        <row r="9">
          <cell r="A9" t="str">
            <v>A</v>
          </cell>
        </row>
      </sheetData>
      <sheetData sheetId="32338">
        <row r="9">
          <cell r="A9" t="str">
            <v>A</v>
          </cell>
        </row>
      </sheetData>
      <sheetData sheetId="32339">
        <row r="9">
          <cell r="A9" t="str">
            <v>A</v>
          </cell>
        </row>
      </sheetData>
      <sheetData sheetId="32340">
        <row r="9">
          <cell r="A9" t="str">
            <v>A</v>
          </cell>
        </row>
      </sheetData>
      <sheetData sheetId="32341">
        <row r="9">
          <cell r="A9" t="str">
            <v>A</v>
          </cell>
        </row>
      </sheetData>
      <sheetData sheetId="32342">
        <row r="9">
          <cell r="A9" t="str">
            <v>A</v>
          </cell>
        </row>
      </sheetData>
      <sheetData sheetId="32343" refreshError="1"/>
      <sheetData sheetId="32344">
        <row r="9">
          <cell r="A9" t="str">
            <v>A</v>
          </cell>
        </row>
      </sheetData>
      <sheetData sheetId="32345" refreshError="1"/>
      <sheetData sheetId="32346">
        <row r="9">
          <cell r="A9" t="str">
            <v>A</v>
          </cell>
        </row>
      </sheetData>
      <sheetData sheetId="32347" refreshError="1"/>
      <sheetData sheetId="32348">
        <row r="9">
          <cell r="A9" t="str">
            <v>A</v>
          </cell>
        </row>
      </sheetData>
      <sheetData sheetId="32349">
        <row r="9">
          <cell r="A9" t="str">
            <v>A</v>
          </cell>
        </row>
      </sheetData>
      <sheetData sheetId="32350">
        <row r="9">
          <cell r="A9" t="str">
            <v>A</v>
          </cell>
        </row>
      </sheetData>
      <sheetData sheetId="32351">
        <row r="9">
          <cell r="A9" t="str">
            <v>A</v>
          </cell>
        </row>
      </sheetData>
      <sheetData sheetId="32352">
        <row r="9">
          <cell r="A9" t="str">
            <v>A</v>
          </cell>
        </row>
      </sheetData>
      <sheetData sheetId="32353">
        <row r="9">
          <cell r="A9" t="str">
            <v>A</v>
          </cell>
        </row>
      </sheetData>
      <sheetData sheetId="32354">
        <row r="9">
          <cell r="A9" t="str">
            <v>A</v>
          </cell>
        </row>
      </sheetData>
      <sheetData sheetId="32355">
        <row r="9">
          <cell r="A9" t="str">
            <v>A</v>
          </cell>
        </row>
      </sheetData>
      <sheetData sheetId="32356">
        <row r="9">
          <cell r="A9" t="str">
            <v>A</v>
          </cell>
        </row>
      </sheetData>
      <sheetData sheetId="32357">
        <row r="9">
          <cell r="A9" t="str">
            <v>A</v>
          </cell>
        </row>
      </sheetData>
      <sheetData sheetId="32358">
        <row r="9">
          <cell r="A9" t="str">
            <v>A</v>
          </cell>
        </row>
      </sheetData>
      <sheetData sheetId="32359">
        <row r="9">
          <cell r="A9" t="str">
            <v>A</v>
          </cell>
        </row>
      </sheetData>
      <sheetData sheetId="32360">
        <row r="9">
          <cell r="A9" t="str">
            <v>A</v>
          </cell>
        </row>
      </sheetData>
      <sheetData sheetId="32361">
        <row r="9">
          <cell r="A9" t="str">
            <v>A</v>
          </cell>
        </row>
      </sheetData>
      <sheetData sheetId="32362">
        <row r="9">
          <cell r="A9" t="str">
            <v>A</v>
          </cell>
        </row>
      </sheetData>
      <sheetData sheetId="32363">
        <row r="9">
          <cell r="A9" t="str">
            <v>A</v>
          </cell>
        </row>
      </sheetData>
      <sheetData sheetId="32364">
        <row r="9">
          <cell r="A9" t="str">
            <v>A</v>
          </cell>
        </row>
      </sheetData>
      <sheetData sheetId="32365">
        <row r="9">
          <cell r="A9" t="str">
            <v>A</v>
          </cell>
        </row>
      </sheetData>
      <sheetData sheetId="32366">
        <row r="9">
          <cell r="A9" t="str">
            <v>A</v>
          </cell>
        </row>
      </sheetData>
      <sheetData sheetId="32367">
        <row r="9">
          <cell r="A9" t="str">
            <v>A</v>
          </cell>
        </row>
      </sheetData>
      <sheetData sheetId="32368">
        <row r="9">
          <cell r="A9" t="str">
            <v>A</v>
          </cell>
        </row>
      </sheetData>
      <sheetData sheetId="32369">
        <row r="9">
          <cell r="A9" t="str">
            <v>A</v>
          </cell>
        </row>
      </sheetData>
      <sheetData sheetId="32370">
        <row r="9">
          <cell r="A9" t="str">
            <v>A</v>
          </cell>
        </row>
      </sheetData>
      <sheetData sheetId="32371">
        <row r="9">
          <cell r="A9" t="str">
            <v>A</v>
          </cell>
        </row>
      </sheetData>
      <sheetData sheetId="32372">
        <row r="9">
          <cell r="A9" t="str">
            <v>A</v>
          </cell>
        </row>
      </sheetData>
      <sheetData sheetId="32373">
        <row r="9">
          <cell r="A9" t="str">
            <v>A</v>
          </cell>
        </row>
      </sheetData>
      <sheetData sheetId="32374">
        <row r="9">
          <cell r="A9" t="str">
            <v>A</v>
          </cell>
        </row>
      </sheetData>
      <sheetData sheetId="32375">
        <row r="9">
          <cell r="A9" t="str">
            <v>A</v>
          </cell>
        </row>
      </sheetData>
      <sheetData sheetId="32376">
        <row r="9">
          <cell r="A9" t="str">
            <v>A</v>
          </cell>
        </row>
      </sheetData>
      <sheetData sheetId="32377">
        <row r="9">
          <cell r="A9" t="str">
            <v>A</v>
          </cell>
        </row>
      </sheetData>
      <sheetData sheetId="32378">
        <row r="9">
          <cell r="A9" t="str">
            <v>A</v>
          </cell>
        </row>
      </sheetData>
      <sheetData sheetId="32379">
        <row r="9">
          <cell r="A9" t="str">
            <v>A</v>
          </cell>
        </row>
      </sheetData>
      <sheetData sheetId="32380">
        <row r="9">
          <cell r="A9" t="str">
            <v>A</v>
          </cell>
        </row>
      </sheetData>
      <sheetData sheetId="32381">
        <row r="9">
          <cell r="A9" t="str">
            <v>A</v>
          </cell>
        </row>
      </sheetData>
      <sheetData sheetId="32382">
        <row r="9">
          <cell r="A9" t="str">
            <v>A</v>
          </cell>
        </row>
      </sheetData>
      <sheetData sheetId="32383">
        <row r="9">
          <cell r="A9" t="str">
            <v>A</v>
          </cell>
        </row>
      </sheetData>
      <sheetData sheetId="32384">
        <row r="9">
          <cell r="A9" t="str">
            <v>A</v>
          </cell>
        </row>
      </sheetData>
      <sheetData sheetId="32385">
        <row r="9">
          <cell r="A9" t="str">
            <v>A</v>
          </cell>
        </row>
      </sheetData>
      <sheetData sheetId="32386">
        <row r="9">
          <cell r="A9" t="str">
            <v>A</v>
          </cell>
        </row>
      </sheetData>
      <sheetData sheetId="32387">
        <row r="9">
          <cell r="A9" t="str">
            <v>A</v>
          </cell>
        </row>
      </sheetData>
      <sheetData sheetId="32388">
        <row r="9">
          <cell r="A9" t="str">
            <v>A</v>
          </cell>
        </row>
      </sheetData>
      <sheetData sheetId="32389">
        <row r="9">
          <cell r="A9" t="str">
            <v>A</v>
          </cell>
        </row>
      </sheetData>
      <sheetData sheetId="32390">
        <row r="9">
          <cell r="A9" t="str">
            <v>A</v>
          </cell>
        </row>
      </sheetData>
      <sheetData sheetId="32391">
        <row r="9">
          <cell r="A9" t="str">
            <v>A</v>
          </cell>
        </row>
      </sheetData>
      <sheetData sheetId="32392">
        <row r="9">
          <cell r="A9" t="str">
            <v>A</v>
          </cell>
        </row>
      </sheetData>
      <sheetData sheetId="32393">
        <row r="9">
          <cell r="A9" t="str">
            <v>A</v>
          </cell>
        </row>
      </sheetData>
      <sheetData sheetId="32394">
        <row r="9">
          <cell r="A9" t="str">
            <v>A</v>
          </cell>
        </row>
      </sheetData>
      <sheetData sheetId="32395">
        <row r="9">
          <cell r="A9" t="str">
            <v>A</v>
          </cell>
        </row>
      </sheetData>
      <sheetData sheetId="32396">
        <row r="9">
          <cell r="A9" t="str">
            <v>A</v>
          </cell>
        </row>
      </sheetData>
      <sheetData sheetId="32397">
        <row r="9">
          <cell r="A9" t="str">
            <v>A</v>
          </cell>
        </row>
      </sheetData>
      <sheetData sheetId="32398">
        <row r="9">
          <cell r="A9" t="str">
            <v>A</v>
          </cell>
        </row>
      </sheetData>
      <sheetData sheetId="32399">
        <row r="9">
          <cell r="A9" t="str">
            <v>A</v>
          </cell>
        </row>
      </sheetData>
      <sheetData sheetId="32400">
        <row r="9">
          <cell r="A9" t="str">
            <v>A</v>
          </cell>
        </row>
      </sheetData>
      <sheetData sheetId="32401">
        <row r="9">
          <cell r="A9" t="str">
            <v>A</v>
          </cell>
        </row>
      </sheetData>
      <sheetData sheetId="32402">
        <row r="9">
          <cell r="A9" t="str">
            <v>A</v>
          </cell>
        </row>
      </sheetData>
      <sheetData sheetId="32403">
        <row r="9">
          <cell r="A9" t="str">
            <v>A</v>
          </cell>
        </row>
      </sheetData>
      <sheetData sheetId="32404">
        <row r="9">
          <cell r="A9" t="str">
            <v>A</v>
          </cell>
        </row>
      </sheetData>
      <sheetData sheetId="32405">
        <row r="9">
          <cell r="A9" t="str">
            <v>A</v>
          </cell>
        </row>
      </sheetData>
      <sheetData sheetId="32406">
        <row r="9">
          <cell r="A9" t="str">
            <v>A</v>
          </cell>
        </row>
      </sheetData>
      <sheetData sheetId="32407">
        <row r="9">
          <cell r="A9" t="str">
            <v>A</v>
          </cell>
        </row>
      </sheetData>
      <sheetData sheetId="32408">
        <row r="9">
          <cell r="A9" t="str">
            <v>A</v>
          </cell>
        </row>
      </sheetData>
      <sheetData sheetId="32409">
        <row r="9">
          <cell r="A9" t="str">
            <v>A</v>
          </cell>
        </row>
      </sheetData>
      <sheetData sheetId="32410">
        <row r="9">
          <cell r="A9" t="str">
            <v>A</v>
          </cell>
        </row>
      </sheetData>
      <sheetData sheetId="32411">
        <row r="9">
          <cell r="A9" t="str">
            <v>A</v>
          </cell>
        </row>
      </sheetData>
      <sheetData sheetId="32412">
        <row r="9">
          <cell r="A9" t="str">
            <v>A</v>
          </cell>
        </row>
      </sheetData>
      <sheetData sheetId="32413">
        <row r="9">
          <cell r="A9" t="str">
            <v>A</v>
          </cell>
        </row>
      </sheetData>
      <sheetData sheetId="32414">
        <row r="9">
          <cell r="A9" t="str">
            <v>A</v>
          </cell>
        </row>
      </sheetData>
      <sheetData sheetId="32415">
        <row r="9">
          <cell r="A9" t="str">
            <v>A</v>
          </cell>
        </row>
      </sheetData>
      <sheetData sheetId="32416">
        <row r="9">
          <cell r="A9" t="str">
            <v>A</v>
          </cell>
        </row>
      </sheetData>
      <sheetData sheetId="32417">
        <row r="9">
          <cell r="A9" t="str">
            <v>A</v>
          </cell>
        </row>
      </sheetData>
      <sheetData sheetId="32418">
        <row r="9">
          <cell r="A9" t="str">
            <v>A</v>
          </cell>
        </row>
      </sheetData>
      <sheetData sheetId="32419">
        <row r="9">
          <cell r="A9" t="str">
            <v>A</v>
          </cell>
        </row>
      </sheetData>
      <sheetData sheetId="32420">
        <row r="9">
          <cell r="A9" t="str">
            <v>A</v>
          </cell>
        </row>
      </sheetData>
      <sheetData sheetId="32421">
        <row r="9">
          <cell r="A9" t="str">
            <v>A</v>
          </cell>
        </row>
      </sheetData>
      <sheetData sheetId="32422">
        <row r="9">
          <cell r="A9" t="str">
            <v>A</v>
          </cell>
        </row>
      </sheetData>
      <sheetData sheetId="32423">
        <row r="9">
          <cell r="A9" t="str">
            <v>A</v>
          </cell>
        </row>
      </sheetData>
      <sheetData sheetId="32424">
        <row r="9">
          <cell r="A9" t="str">
            <v>A</v>
          </cell>
        </row>
      </sheetData>
      <sheetData sheetId="32425">
        <row r="9">
          <cell r="A9" t="str">
            <v>A</v>
          </cell>
        </row>
      </sheetData>
      <sheetData sheetId="32426">
        <row r="9">
          <cell r="A9" t="str">
            <v>A</v>
          </cell>
        </row>
      </sheetData>
      <sheetData sheetId="32427">
        <row r="9">
          <cell r="A9" t="str">
            <v>A</v>
          </cell>
        </row>
      </sheetData>
      <sheetData sheetId="32428">
        <row r="9">
          <cell r="A9" t="str">
            <v>A</v>
          </cell>
        </row>
      </sheetData>
      <sheetData sheetId="32429">
        <row r="9">
          <cell r="A9" t="str">
            <v>A</v>
          </cell>
        </row>
      </sheetData>
      <sheetData sheetId="32430">
        <row r="9">
          <cell r="A9" t="str">
            <v>A</v>
          </cell>
        </row>
      </sheetData>
      <sheetData sheetId="32431">
        <row r="9">
          <cell r="A9" t="str">
            <v>A</v>
          </cell>
        </row>
      </sheetData>
      <sheetData sheetId="32432">
        <row r="9">
          <cell r="A9" t="str">
            <v>A</v>
          </cell>
        </row>
      </sheetData>
      <sheetData sheetId="32433" refreshError="1"/>
      <sheetData sheetId="32434">
        <row r="9">
          <cell r="A9" t="str">
            <v>A</v>
          </cell>
        </row>
      </sheetData>
      <sheetData sheetId="32435">
        <row r="9">
          <cell r="A9" t="str">
            <v>A</v>
          </cell>
        </row>
      </sheetData>
      <sheetData sheetId="32436">
        <row r="9">
          <cell r="A9" t="str">
            <v>A</v>
          </cell>
        </row>
      </sheetData>
      <sheetData sheetId="32437">
        <row r="9">
          <cell r="A9" t="str">
            <v>A</v>
          </cell>
        </row>
      </sheetData>
      <sheetData sheetId="32438">
        <row r="9">
          <cell r="A9" t="str">
            <v>A</v>
          </cell>
        </row>
      </sheetData>
      <sheetData sheetId="32439">
        <row r="9">
          <cell r="A9" t="str">
            <v>A</v>
          </cell>
        </row>
      </sheetData>
      <sheetData sheetId="32440">
        <row r="9">
          <cell r="A9" t="str">
            <v>A</v>
          </cell>
        </row>
      </sheetData>
      <sheetData sheetId="32441">
        <row r="9">
          <cell r="A9" t="str">
            <v>A</v>
          </cell>
        </row>
      </sheetData>
      <sheetData sheetId="32442">
        <row r="9">
          <cell r="A9" t="str">
            <v>A</v>
          </cell>
        </row>
      </sheetData>
      <sheetData sheetId="32443">
        <row r="9">
          <cell r="A9" t="str">
            <v>A</v>
          </cell>
        </row>
      </sheetData>
      <sheetData sheetId="32444">
        <row r="9">
          <cell r="A9" t="str">
            <v>A</v>
          </cell>
        </row>
      </sheetData>
      <sheetData sheetId="32445">
        <row r="9">
          <cell r="A9" t="str">
            <v>A</v>
          </cell>
        </row>
      </sheetData>
      <sheetData sheetId="32446">
        <row r="9">
          <cell r="A9" t="str">
            <v>A</v>
          </cell>
        </row>
      </sheetData>
      <sheetData sheetId="32447">
        <row r="9">
          <cell r="A9" t="str">
            <v>A</v>
          </cell>
        </row>
      </sheetData>
      <sheetData sheetId="32448">
        <row r="9">
          <cell r="A9" t="str">
            <v>A</v>
          </cell>
        </row>
      </sheetData>
      <sheetData sheetId="32449">
        <row r="9">
          <cell r="A9" t="str">
            <v>A</v>
          </cell>
        </row>
      </sheetData>
      <sheetData sheetId="32450">
        <row r="9">
          <cell r="A9" t="str">
            <v>A</v>
          </cell>
        </row>
      </sheetData>
      <sheetData sheetId="32451">
        <row r="9">
          <cell r="A9" t="str">
            <v>A</v>
          </cell>
        </row>
      </sheetData>
      <sheetData sheetId="32452">
        <row r="9">
          <cell r="A9" t="str">
            <v>A</v>
          </cell>
        </row>
      </sheetData>
      <sheetData sheetId="32453">
        <row r="9">
          <cell r="A9" t="str">
            <v>A</v>
          </cell>
        </row>
      </sheetData>
      <sheetData sheetId="32454">
        <row r="9">
          <cell r="A9" t="str">
            <v>A</v>
          </cell>
        </row>
      </sheetData>
      <sheetData sheetId="32455">
        <row r="9">
          <cell r="A9" t="str">
            <v>A</v>
          </cell>
        </row>
      </sheetData>
      <sheetData sheetId="32456">
        <row r="9">
          <cell r="A9" t="str">
            <v>A</v>
          </cell>
        </row>
      </sheetData>
      <sheetData sheetId="32457">
        <row r="9">
          <cell r="A9" t="str">
            <v>A</v>
          </cell>
        </row>
      </sheetData>
      <sheetData sheetId="32458">
        <row r="9">
          <cell r="A9" t="str">
            <v>A</v>
          </cell>
        </row>
      </sheetData>
      <sheetData sheetId="32459">
        <row r="9">
          <cell r="A9" t="str">
            <v>A</v>
          </cell>
        </row>
      </sheetData>
      <sheetData sheetId="32460">
        <row r="9">
          <cell r="A9" t="str">
            <v>A</v>
          </cell>
        </row>
      </sheetData>
      <sheetData sheetId="32461">
        <row r="9">
          <cell r="A9" t="str">
            <v>A</v>
          </cell>
        </row>
      </sheetData>
      <sheetData sheetId="32462">
        <row r="9">
          <cell r="A9" t="str">
            <v>A</v>
          </cell>
        </row>
      </sheetData>
      <sheetData sheetId="32463">
        <row r="9">
          <cell r="A9" t="str">
            <v>A</v>
          </cell>
        </row>
      </sheetData>
      <sheetData sheetId="32464" refreshError="1"/>
      <sheetData sheetId="32465" refreshError="1"/>
      <sheetData sheetId="32466">
        <row r="9">
          <cell r="A9" t="str">
            <v>A</v>
          </cell>
        </row>
      </sheetData>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refreshError="1"/>
      <sheetData sheetId="32475" refreshError="1"/>
      <sheetData sheetId="32476" refreshError="1"/>
      <sheetData sheetId="32477" refreshError="1"/>
      <sheetData sheetId="32478" refreshError="1"/>
      <sheetData sheetId="32479" refreshError="1"/>
      <sheetData sheetId="32480" refreshError="1"/>
      <sheetData sheetId="32481">
        <row r="9">
          <cell r="A9" t="str">
            <v>A</v>
          </cell>
        </row>
      </sheetData>
      <sheetData sheetId="32482">
        <row r="9">
          <cell r="A9" t="str">
            <v>A</v>
          </cell>
        </row>
      </sheetData>
      <sheetData sheetId="32483">
        <row r="9">
          <cell r="A9" t="str">
            <v>A</v>
          </cell>
        </row>
      </sheetData>
      <sheetData sheetId="32484">
        <row r="9">
          <cell r="A9" t="str">
            <v>A</v>
          </cell>
        </row>
      </sheetData>
      <sheetData sheetId="32485">
        <row r="9">
          <cell r="A9" t="str">
            <v>A</v>
          </cell>
        </row>
      </sheetData>
      <sheetData sheetId="32486">
        <row r="9">
          <cell r="A9" t="str">
            <v>A</v>
          </cell>
        </row>
      </sheetData>
      <sheetData sheetId="32487">
        <row r="9">
          <cell r="A9" t="str">
            <v>A</v>
          </cell>
        </row>
      </sheetData>
      <sheetData sheetId="32488">
        <row r="9">
          <cell r="A9" t="str">
            <v>A</v>
          </cell>
        </row>
      </sheetData>
      <sheetData sheetId="32489">
        <row r="9">
          <cell r="A9" t="str">
            <v>A</v>
          </cell>
        </row>
      </sheetData>
      <sheetData sheetId="32490">
        <row r="9">
          <cell r="A9" t="str">
            <v>A</v>
          </cell>
        </row>
      </sheetData>
      <sheetData sheetId="32491">
        <row r="9">
          <cell r="A9" t="str">
            <v>A</v>
          </cell>
        </row>
      </sheetData>
      <sheetData sheetId="32492">
        <row r="9">
          <cell r="A9" t="str">
            <v>A</v>
          </cell>
        </row>
      </sheetData>
      <sheetData sheetId="32493">
        <row r="9">
          <cell r="A9" t="str">
            <v>A</v>
          </cell>
        </row>
      </sheetData>
      <sheetData sheetId="32494">
        <row r="9">
          <cell r="A9" t="str">
            <v>A</v>
          </cell>
        </row>
      </sheetData>
      <sheetData sheetId="32495">
        <row r="9">
          <cell r="A9" t="str">
            <v>A</v>
          </cell>
        </row>
      </sheetData>
      <sheetData sheetId="32496">
        <row r="9">
          <cell r="A9" t="str">
            <v>A</v>
          </cell>
        </row>
      </sheetData>
      <sheetData sheetId="32497">
        <row r="9">
          <cell r="A9" t="str">
            <v>A</v>
          </cell>
        </row>
      </sheetData>
      <sheetData sheetId="32498">
        <row r="9">
          <cell r="A9" t="str">
            <v>A</v>
          </cell>
        </row>
      </sheetData>
      <sheetData sheetId="32499">
        <row r="9">
          <cell r="A9" t="str">
            <v>A</v>
          </cell>
        </row>
      </sheetData>
      <sheetData sheetId="32500">
        <row r="9">
          <cell r="A9" t="str">
            <v>A</v>
          </cell>
        </row>
      </sheetData>
      <sheetData sheetId="32501">
        <row r="9">
          <cell r="A9" t="str">
            <v>A</v>
          </cell>
        </row>
      </sheetData>
      <sheetData sheetId="32502">
        <row r="9">
          <cell r="A9" t="str">
            <v>A</v>
          </cell>
        </row>
      </sheetData>
      <sheetData sheetId="32503">
        <row r="9">
          <cell r="A9" t="str">
            <v>A</v>
          </cell>
        </row>
      </sheetData>
      <sheetData sheetId="32504">
        <row r="9">
          <cell r="A9" t="str">
            <v>A</v>
          </cell>
        </row>
      </sheetData>
      <sheetData sheetId="32505">
        <row r="9">
          <cell r="A9" t="str">
            <v>A</v>
          </cell>
        </row>
      </sheetData>
      <sheetData sheetId="32506">
        <row r="9">
          <cell r="A9" t="str">
            <v>A</v>
          </cell>
        </row>
      </sheetData>
      <sheetData sheetId="32507">
        <row r="9">
          <cell r="A9" t="str">
            <v>A</v>
          </cell>
        </row>
      </sheetData>
      <sheetData sheetId="32508" refreshError="1"/>
      <sheetData sheetId="32509">
        <row r="9">
          <cell r="A9" t="str">
            <v>A</v>
          </cell>
        </row>
      </sheetData>
      <sheetData sheetId="32510">
        <row r="9">
          <cell r="A9" t="str">
            <v>A</v>
          </cell>
        </row>
      </sheetData>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ow r="9">
          <cell r="A9" t="str">
            <v>A</v>
          </cell>
        </row>
      </sheetData>
      <sheetData sheetId="32537">
        <row r="9">
          <cell r="A9" t="str">
            <v>A</v>
          </cell>
        </row>
      </sheetData>
      <sheetData sheetId="32538">
        <row r="9">
          <cell r="A9" t="str">
            <v>A</v>
          </cell>
        </row>
      </sheetData>
      <sheetData sheetId="32539">
        <row r="9">
          <cell r="A9" t="str">
            <v>A</v>
          </cell>
        </row>
      </sheetData>
      <sheetData sheetId="32540">
        <row r="9">
          <cell r="A9" t="str">
            <v>A</v>
          </cell>
        </row>
      </sheetData>
      <sheetData sheetId="32541">
        <row r="9">
          <cell r="A9" t="str">
            <v>A</v>
          </cell>
        </row>
      </sheetData>
      <sheetData sheetId="32542">
        <row r="9">
          <cell r="A9" t="str">
            <v>A</v>
          </cell>
        </row>
      </sheetData>
      <sheetData sheetId="32543">
        <row r="9">
          <cell r="A9" t="str">
            <v>A</v>
          </cell>
        </row>
      </sheetData>
      <sheetData sheetId="32544">
        <row r="9">
          <cell r="A9" t="str">
            <v>A</v>
          </cell>
        </row>
      </sheetData>
      <sheetData sheetId="32545">
        <row r="9">
          <cell r="A9" t="str">
            <v>A</v>
          </cell>
        </row>
      </sheetData>
      <sheetData sheetId="32546">
        <row r="9">
          <cell r="A9" t="str">
            <v>A</v>
          </cell>
        </row>
      </sheetData>
      <sheetData sheetId="32547" refreshError="1"/>
      <sheetData sheetId="32548">
        <row r="9">
          <cell r="A9" t="str">
            <v>A</v>
          </cell>
        </row>
      </sheetData>
      <sheetData sheetId="32549" refreshError="1"/>
      <sheetData sheetId="32550">
        <row r="9">
          <cell r="A9" t="str">
            <v>A</v>
          </cell>
        </row>
      </sheetData>
      <sheetData sheetId="32551">
        <row r="9">
          <cell r="A9" t="str">
            <v>A</v>
          </cell>
        </row>
      </sheetData>
      <sheetData sheetId="32552" refreshError="1"/>
      <sheetData sheetId="32553">
        <row r="9">
          <cell r="A9" t="str">
            <v>A</v>
          </cell>
        </row>
      </sheetData>
      <sheetData sheetId="32554">
        <row r="9">
          <cell r="A9" t="str">
            <v>A</v>
          </cell>
        </row>
      </sheetData>
      <sheetData sheetId="32555">
        <row r="9">
          <cell r="A9" t="str">
            <v>A</v>
          </cell>
        </row>
      </sheetData>
      <sheetData sheetId="32556" refreshError="1"/>
      <sheetData sheetId="32557">
        <row r="9">
          <cell r="A9" t="str">
            <v>A</v>
          </cell>
        </row>
      </sheetData>
      <sheetData sheetId="32558">
        <row r="9">
          <cell r="A9" t="str">
            <v>A</v>
          </cell>
        </row>
      </sheetData>
      <sheetData sheetId="32559">
        <row r="9">
          <cell r="A9" t="str">
            <v>A</v>
          </cell>
        </row>
      </sheetData>
      <sheetData sheetId="32560" refreshError="1"/>
      <sheetData sheetId="32561" refreshError="1"/>
      <sheetData sheetId="32562">
        <row r="9">
          <cell r="A9" t="str">
            <v>A</v>
          </cell>
        </row>
      </sheetData>
      <sheetData sheetId="32563" refreshError="1"/>
      <sheetData sheetId="32564">
        <row r="9">
          <cell r="A9" t="str">
            <v>A</v>
          </cell>
        </row>
      </sheetData>
      <sheetData sheetId="32565">
        <row r="9">
          <cell r="A9" t="str">
            <v>A</v>
          </cell>
        </row>
      </sheetData>
      <sheetData sheetId="32566">
        <row r="9">
          <cell r="A9" t="str">
            <v>A</v>
          </cell>
        </row>
      </sheetData>
      <sheetData sheetId="32567">
        <row r="9">
          <cell r="A9" t="str">
            <v>A</v>
          </cell>
        </row>
      </sheetData>
      <sheetData sheetId="32568">
        <row r="9">
          <cell r="A9" t="str">
            <v>A</v>
          </cell>
        </row>
      </sheetData>
      <sheetData sheetId="32569">
        <row r="9">
          <cell r="A9" t="str">
            <v>A</v>
          </cell>
        </row>
      </sheetData>
      <sheetData sheetId="32570">
        <row r="9">
          <cell r="A9" t="str">
            <v>A</v>
          </cell>
        </row>
      </sheetData>
      <sheetData sheetId="32571">
        <row r="9">
          <cell r="A9" t="str">
            <v>A</v>
          </cell>
        </row>
      </sheetData>
      <sheetData sheetId="32572">
        <row r="9">
          <cell r="A9" t="str">
            <v>A</v>
          </cell>
        </row>
      </sheetData>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efreshError="1"/>
      <sheetData sheetId="32585" refreshError="1"/>
      <sheetData sheetId="32586" refreshError="1"/>
      <sheetData sheetId="32587" refreshError="1"/>
      <sheetData sheetId="32588" refreshError="1"/>
      <sheetData sheetId="32589" refreshError="1"/>
      <sheetData sheetId="32590" refreshError="1"/>
      <sheetData sheetId="32591" refreshError="1"/>
      <sheetData sheetId="32592" refreshError="1"/>
      <sheetData sheetId="32593" refreshError="1"/>
      <sheetData sheetId="32594" refreshError="1"/>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ow r="9">
          <cell r="A9" t="str">
            <v>A</v>
          </cell>
        </row>
      </sheetData>
      <sheetData sheetId="32610" refreshError="1"/>
      <sheetData sheetId="32611" refreshError="1"/>
      <sheetData sheetId="32612" refreshError="1"/>
      <sheetData sheetId="32613">
        <row r="9">
          <cell r="A9" t="str">
            <v>A</v>
          </cell>
        </row>
      </sheetData>
      <sheetData sheetId="32614">
        <row r="9">
          <cell r="A9" t="str">
            <v>A</v>
          </cell>
        </row>
      </sheetData>
      <sheetData sheetId="32615">
        <row r="9">
          <cell r="A9" t="str">
            <v>A</v>
          </cell>
        </row>
      </sheetData>
      <sheetData sheetId="32616">
        <row r="9">
          <cell r="A9" t="str">
            <v>A</v>
          </cell>
        </row>
      </sheetData>
      <sheetData sheetId="32617">
        <row r="9">
          <cell r="A9" t="str">
            <v>A</v>
          </cell>
        </row>
      </sheetData>
      <sheetData sheetId="32618">
        <row r="9">
          <cell r="A9" t="str">
            <v>A</v>
          </cell>
        </row>
      </sheetData>
      <sheetData sheetId="32619">
        <row r="9">
          <cell r="A9" t="str">
            <v>A</v>
          </cell>
        </row>
      </sheetData>
      <sheetData sheetId="32620">
        <row r="9">
          <cell r="A9" t="str">
            <v>A</v>
          </cell>
        </row>
      </sheetData>
      <sheetData sheetId="32621">
        <row r="9">
          <cell r="A9" t="str">
            <v>A</v>
          </cell>
        </row>
      </sheetData>
      <sheetData sheetId="32622">
        <row r="9">
          <cell r="A9" t="str">
            <v>A</v>
          </cell>
        </row>
      </sheetData>
      <sheetData sheetId="32623">
        <row r="9">
          <cell r="A9" t="str">
            <v>A</v>
          </cell>
        </row>
      </sheetData>
      <sheetData sheetId="32624">
        <row r="9">
          <cell r="A9" t="str">
            <v>A</v>
          </cell>
        </row>
      </sheetData>
      <sheetData sheetId="32625">
        <row r="9">
          <cell r="A9" t="str">
            <v>A</v>
          </cell>
        </row>
      </sheetData>
      <sheetData sheetId="32626">
        <row r="9">
          <cell r="A9" t="str">
            <v>A</v>
          </cell>
        </row>
      </sheetData>
      <sheetData sheetId="32627">
        <row r="9">
          <cell r="A9" t="str">
            <v>A</v>
          </cell>
        </row>
      </sheetData>
      <sheetData sheetId="32628">
        <row r="9">
          <cell r="A9" t="str">
            <v>A</v>
          </cell>
        </row>
      </sheetData>
      <sheetData sheetId="32629">
        <row r="9">
          <cell r="A9" t="str">
            <v>A</v>
          </cell>
        </row>
      </sheetData>
      <sheetData sheetId="32630">
        <row r="9">
          <cell r="A9" t="str">
            <v>A</v>
          </cell>
        </row>
      </sheetData>
      <sheetData sheetId="32631">
        <row r="9">
          <cell r="A9" t="str">
            <v>A</v>
          </cell>
        </row>
      </sheetData>
      <sheetData sheetId="32632">
        <row r="9">
          <cell r="A9" t="str">
            <v>A</v>
          </cell>
        </row>
      </sheetData>
      <sheetData sheetId="32633">
        <row r="9">
          <cell r="A9" t="str">
            <v>A</v>
          </cell>
        </row>
      </sheetData>
      <sheetData sheetId="32634">
        <row r="9">
          <cell r="A9" t="str">
            <v>A</v>
          </cell>
        </row>
      </sheetData>
      <sheetData sheetId="32635">
        <row r="9">
          <cell r="A9" t="str">
            <v>A</v>
          </cell>
        </row>
      </sheetData>
      <sheetData sheetId="32636">
        <row r="9">
          <cell r="A9" t="str">
            <v>A</v>
          </cell>
        </row>
      </sheetData>
      <sheetData sheetId="32637">
        <row r="9">
          <cell r="A9" t="str">
            <v>A</v>
          </cell>
        </row>
      </sheetData>
      <sheetData sheetId="32638">
        <row r="9">
          <cell r="A9" t="str">
            <v>A</v>
          </cell>
        </row>
      </sheetData>
      <sheetData sheetId="32639">
        <row r="9">
          <cell r="A9" t="str">
            <v>A</v>
          </cell>
        </row>
      </sheetData>
      <sheetData sheetId="32640">
        <row r="9">
          <cell r="A9" t="str">
            <v>A</v>
          </cell>
        </row>
      </sheetData>
      <sheetData sheetId="32641">
        <row r="9">
          <cell r="A9" t="str">
            <v>A</v>
          </cell>
        </row>
      </sheetData>
      <sheetData sheetId="32642">
        <row r="9">
          <cell r="A9" t="str">
            <v>A</v>
          </cell>
        </row>
      </sheetData>
      <sheetData sheetId="32643">
        <row r="9">
          <cell r="A9" t="str">
            <v>A</v>
          </cell>
        </row>
      </sheetData>
      <sheetData sheetId="32644">
        <row r="9">
          <cell r="A9" t="str">
            <v>A</v>
          </cell>
        </row>
      </sheetData>
      <sheetData sheetId="32645">
        <row r="9">
          <cell r="A9" t="str">
            <v>A</v>
          </cell>
        </row>
      </sheetData>
      <sheetData sheetId="32646">
        <row r="9">
          <cell r="A9" t="str">
            <v>A</v>
          </cell>
        </row>
      </sheetData>
      <sheetData sheetId="32647">
        <row r="9">
          <cell r="A9" t="str">
            <v>A</v>
          </cell>
        </row>
      </sheetData>
      <sheetData sheetId="32648">
        <row r="9">
          <cell r="A9" t="str">
            <v>A</v>
          </cell>
        </row>
      </sheetData>
      <sheetData sheetId="32649">
        <row r="9">
          <cell r="A9" t="str">
            <v>A</v>
          </cell>
        </row>
      </sheetData>
      <sheetData sheetId="32650">
        <row r="9">
          <cell r="A9" t="str">
            <v>A</v>
          </cell>
        </row>
      </sheetData>
      <sheetData sheetId="32651">
        <row r="9">
          <cell r="A9" t="str">
            <v>A</v>
          </cell>
        </row>
      </sheetData>
      <sheetData sheetId="32652">
        <row r="9">
          <cell r="A9" t="str">
            <v>A</v>
          </cell>
        </row>
      </sheetData>
      <sheetData sheetId="32653">
        <row r="9">
          <cell r="A9" t="str">
            <v>A</v>
          </cell>
        </row>
      </sheetData>
      <sheetData sheetId="32654">
        <row r="9">
          <cell r="A9" t="str">
            <v>A</v>
          </cell>
        </row>
      </sheetData>
      <sheetData sheetId="32655">
        <row r="9">
          <cell r="A9" t="str">
            <v>A</v>
          </cell>
        </row>
      </sheetData>
      <sheetData sheetId="32656">
        <row r="9">
          <cell r="A9" t="str">
            <v>A</v>
          </cell>
        </row>
      </sheetData>
      <sheetData sheetId="32657">
        <row r="9">
          <cell r="A9" t="str">
            <v>A</v>
          </cell>
        </row>
      </sheetData>
      <sheetData sheetId="32658">
        <row r="9">
          <cell r="A9" t="str">
            <v>A</v>
          </cell>
        </row>
      </sheetData>
      <sheetData sheetId="32659">
        <row r="9">
          <cell r="A9" t="str">
            <v>A</v>
          </cell>
        </row>
      </sheetData>
      <sheetData sheetId="32660">
        <row r="9">
          <cell r="A9" t="str">
            <v>A</v>
          </cell>
        </row>
      </sheetData>
      <sheetData sheetId="32661">
        <row r="9">
          <cell r="A9" t="str">
            <v>A</v>
          </cell>
        </row>
      </sheetData>
      <sheetData sheetId="32662">
        <row r="9">
          <cell r="A9" t="str">
            <v>A</v>
          </cell>
        </row>
      </sheetData>
      <sheetData sheetId="32663">
        <row r="9">
          <cell r="A9" t="str">
            <v>A</v>
          </cell>
        </row>
      </sheetData>
      <sheetData sheetId="32664">
        <row r="9">
          <cell r="A9" t="str">
            <v>A</v>
          </cell>
        </row>
      </sheetData>
      <sheetData sheetId="32665">
        <row r="9">
          <cell r="A9" t="str">
            <v>A</v>
          </cell>
        </row>
      </sheetData>
      <sheetData sheetId="32666">
        <row r="9">
          <cell r="A9" t="str">
            <v>A</v>
          </cell>
        </row>
      </sheetData>
      <sheetData sheetId="32667">
        <row r="9">
          <cell r="A9" t="str">
            <v>A</v>
          </cell>
        </row>
      </sheetData>
      <sheetData sheetId="32668">
        <row r="9">
          <cell r="A9" t="str">
            <v>A</v>
          </cell>
        </row>
      </sheetData>
      <sheetData sheetId="32669">
        <row r="9">
          <cell r="A9" t="str">
            <v>A</v>
          </cell>
        </row>
      </sheetData>
      <sheetData sheetId="32670">
        <row r="9">
          <cell r="A9" t="str">
            <v>A</v>
          </cell>
        </row>
      </sheetData>
      <sheetData sheetId="32671">
        <row r="9">
          <cell r="A9" t="str">
            <v>A</v>
          </cell>
        </row>
      </sheetData>
      <sheetData sheetId="32672">
        <row r="9">
          <cell r="A9" t="str">
            <v>A</v>
          </cell>
        </row>
      </sheetData>
      <sheetData sheetId="32673">
        <row r="9">
          <cell r="A9" t="str">
            <v>A</v>
          </cell>
        </row>
      </sheetData>
      <sheetData sheetId="32674">
        <row r="9">
          <cell r="A9" t="str">
            <v>A</v>
          </cell>
        </row>
      </sheetData>
      <sheetData sheetId="32675">
        <row r="9">
          <cell r="A9" t="str">
            <v>A</v>
          </cell>
        </row>
      </sheetData>
      <sheetData sheetId="32676" refreshError="1"/>
      <sheetData sheetId="32677">
        <row r="9">
          <cell r="A9" t="str">
            <v>A</v>
          </cell>
        </row>
      </sheetData>
      <sheetData sheetId="32678" refreshError="1"/>
      <sheetData sheetId="32679">
        <row r="9">
          <cell r="A9" t="str">
            <v>A</v>
          </cell>
        </row>
      </sheetData>
      <sheetData sheetId="32680">
        <row r="9">
          <cell r="A9" t="str">
            <v>A</v>
          </cell>
        </row>
      </sheetData>
      <sheetData sheetId="32681" refreshError="1"/>
      <sheetData sheetId="32682" refreshError="1"/>
      <sheetData sheetId="32683" refreshError="1"/>
      <sheetData sheetId="32684" refreshError="1"/>
      <sheetData sheetId="32685" refreshError="1"/>
      <sheetData sheetId="32686">
        <row r="9">
          <cell r="A9" t="str">
            <v>A</v>
          </cell>
        </row>
      </sheetData>
      <sheetData sheetId="32687">
        <row r="9">
          <cell r="A9" t="str">
            <v>A</v>
          </cell>
        </row>
      </sheetData>
      <sheetData sheetId="32688">
        <row r="9">
          <cell r="A9" t="str">
            <v>A</v>
          </cell>
        </row>
      </sheetData>
      <sheetData sheetId="32689">
        <row r="9">
          <cell r="A9" t="str">
            <v>A</v>
          </cell>
        </row>
      </sheetData>
      <sheetData sheetId="32690">
        <row r="9">
          <cell r="A9" t="str">
            <v>A</v>
          </cell>
        </row>
      </sheetData>
      <sheetData sheetId="32691"/>
      <sheetData sheetId="32692">
        <row r="9">
          <cell r="A9" t="str">
            <v>A</v>
          </cell>
        </row>
      </sheetData>
      <sheetData sheetId="32693">
        <row r="9">
          <cell r="A9" t="str">
            <v>A</v>
          </cell>
        </row>
      </sheetData>
      <sheetData sheetId="32694"/>
      <sheetData sheetId="32695">
        <row r="9">
          <cell r="A9" t="str">
            <v>A</v>
          </cell>
        </row>
      </sheetData>
      <sheetData sheetId="32696">
        <row r="9">
          <cell r="A9" t="str">
            <v>A</v>
          </cell>
        </row>
      </sheetData>
      <sheetData sheetId="32697"/>
      <sheetData sheetId="32698">
        <row r="9">
          <cell r="A9" t="str">
            <v>A</v>
          </cell>
        </row>
      </sheetData>
      <sheetData sheetId="32699">
        <row r="9">
          <cell r="A9" t="str">
            <v>A</v>
          </cell>
        </row>
      </sheetData>
      <sheetData sheetId="32700">
        <row r="9">
          <cell r="A9" t="str">
            <v>A</v>
          </cell>
        </row>
      </sheetData>
      <sheetData sheetId="32701">
        <row r="9">
          <cell r="A9" t="str">
            <v>A</v>
          </cell>
        </row>
      </sheetData>
      <sheetData sheetId="32702">
        <row r="9">
          <cell r="A9" t="str">
            <v>A</v>
          </cell>
        </row>
      </sheetData>
      <sheetData sheetId="32703" refreshError="1"/>
      <sheetData sheetId="32704" refreshError="1"/>
      <sheetData sheetId="32705" refreshError="1"/>
      <sheetData sheetId="32706" refreshError="1"/>
      <sheetData sheetId="32707" refreshError="1"/>
      <sheetData sheetId="32708" refreshError="1"/>
      <sheetData sheetId="32709" refreshError="1"/>
      <sheetData sheetId="32710" refreshError="1"/>
      <sheetData sheetId="32711" refreshError="1"/>
      <sheetData sheetId="32712" refreshError="1"/>
      <sheetData sheetId="32713" refreshError="1"/>
      <sheetData sheetId="32714" refreshError="1"/>
      <sheetData sheetId="32715" refreshError="1"/>
      <sheetData sheetId="32716" refreshError="1"/>
      <sheetData sheetId="32717" refreshError="1"/>
      <sheetData sheetId="32718" refreshError="1"/>
      <sheetData sheetId="32719" refreshError="1"/>
      <sheetData sheetId="32720" refreshError="1"/>
      <sheetData sheetId="32721" refreshError="1"/>
      <sheetData sheetId="32722" refreshError="1"/>
      <sheetData sheetId="32723" refreshError="1"/>
      <sheetData sheetId="32724" refreshError="1"/>
      <sheetData sheetId="32725" refreshError="1"/>
      <sheetData sheetId="32726" refreshError="1"/>
      <sheetData sheetId="32727" refreshError="1"/>
      <sheetData sheetId="32728" refreshError="1"/>
      <sheetData sheetId="32729" refreshError="1"/>
      <sheetData sheetId="32730">
        <row r="9">
          <cell r="A9" t="str">
            <v>A</v>
          </cell>
        </row>
      </sheetData>
      <sheetData sheetId="32731">
        <row r="9">
          <cell r="A9" t="str">
            <v>A</v>
          </cell>
        </row>
      </sheetData>
      <sheetData sheetId="32732">
        <row r="9">
          <cell r="A9" t="str">
            <v>A</v>
          </cell>
        </row>
      </sheetData>
      <sheetData sheetId="32733">
        <row r="9">
          <cell r="A9" t="str">
            <v>A</v>
          </cell>
        </row>
      </sheetData>
      <sheetData sheetId="32734">
        <row r="9">
          <cell r="A9" t="str">
            <v>A</v>
          </cell>
        </row>
      </sheetData>
      <sheetData sheetId="32735">
        <row r="9">
          <cell r="A9" t="str">
            <v>A</v>
          </cell>
        </row>
      </sheetData>
      <sheetData sheetId="32736">
        <row r="9">
          <cell r="A9" t="str">
            <v>A</v>
          </cell>
        </row>
      </sheetData>
      <sheetData sheetId="32737">
        <row r="9">
          <cell r="A9" t="str">
            <v>A</v>
          </cell>
        </row>
      </sheetData>
      <sheetData sheetId="32738">
        <row r="9">
          <cell r="A9" t="str">
            <v>A</v>
          </cell>
        </row>
      </sheetData>
      <sheetData sheetId="32739">
        <row r="9">
          <cell r="A9" t="str">
            <v>A</v>
          </cell>
        </row>
      </sheetData>
      <sheetData sheetId="32740">
        <row r="9">
          <cell r="A9" t="str">
            <v>A</v>
          </cell>
        </row>
      </sheetData>
      <sheetData sheetId="32741">
        <row r="9">
          <cell r="A9" t="str">
            <v>A</v>
          </cell>
        </row>
      </sheetData>
      <sheetData sheetId="32742">
        <row r="9">
          <cell r="A9" t="str">
            <v>A</v>
          </cell>
        </row>
      </sheetData>
      <sheetData sheetId="32743">
        <row r="9">
          <cell r="A9" t="str">
            <v>A</v>
          </cell>
        </row>
      </sheetData>
      <sheetData sheetId="32744">
        <row r="9">
          <cell r="A9" t="str">
            <v>A</v>
          </cell>
        </row>
      </sheetData>
      <sheetData sheetId="32745">
        <row r="9">
          <cell r="A9" t="str">
            <v>A</v>
          </cell>
        </row>
      </sheetData>
      <sheetData sheetId="32746">
        <row r="9">
          <cell r="A9" t="str">
            <v>A</v>
          </cell>
        </row>
      </sheetData>
      <sheetData sheetId="32747">
        <row r="9">
          <cell r="A9" t="str">
            <v>A</v>
          </cell>
        </row>
      </sheetData>
      <sheetData sheetId="32748">
        <row r="9">
          <cell r="A9" t="str">
            <v>A</v>
          </cell>
        </row>
      </sheetData>
      <sheetData sheetId="32749">
        <row r="9">
          <cell r="A9" t="str">
            <v>A</v>
          </cell>
        </row>
      </sheetData>
      <sheetData sheetId="32750">
        <row r="9">
          <cell r="A9" t="str">
            <v>A</v>
          </cell>
        </row>
      </sheetData>
      <sheetData sheetId="32751">
        <row r="9">
          <cell r="A9" t="str">
            <v>A</v>
          </cell>
        </row>
      </sheetData>
      <sheetData sheetId="32752">
        <row r="9">
          <cell r="A9" t="str">
            <v>A</v>
          </cell>
        </row>
      </sheetData>
      <sheetData sheetId="32753">
        <row r="9">
          <cell r="A9" t="str">
            <v>A</v>
          </cell>
        </row>
      </sheetData>
      <sheetData sheetId="32754">
        <row r="9">
          <cell r="A9" t="str">
            <v>A</v>
          </cell>
        </row>
      </sheetData>
      <sheetData sheetId="32755">
        <row r="9">
          <cell r="A9" t="str">
            <v>A</v>
          </cell>
        </row>
      </sheetData>
      <sheetData sheetId="32756">
        <row r="9">
          <cell r="A9" t="str">
            <v>A</v>
          </cell>
        </row>
      </sheetData>
      <sheetData sheetId="32757">
        <row r="9">
          <cell r="A9" t="str">
            <v>A</v>
          </cell>
        </row>
      </sheetData>
      <sheetData sheetId="32758">
        <row r="9">
          <cell r="A9" t="str">
            <v>A</v>
          </cell>
        </row>
      </sheetData>
      <sheetData sheetId="32759">
        <row r="9">
          <cell r="A9" t="str">
            <v>A</v>
          </cell>
        </row>
      </sheetData>
      <sheetData sheetId="32760">
        <row r="9">
          <cell r="A9" t="str">
            <v>A</v>
          </cell>
        </row>
      </sheetData>
      <sheetData sheetId="32761">
        <row r="9">
          <cell r="A9" t="str">
            <v>A</v>
          </cell>
        </row>
      </sheetData>
      <sheetData sheetId="32762">
        <row r="9">
          <cell r="A9" t="str">
            <v>A</v>
          </cell>
        </row>
      </sheetData>
      <sheetData sheetId="32763">
        <row r="9">
          <cell r="A9" t="str">
            <v>A</v>
          </cell>
        </row>
      </sheetData>
      <sheetData sheetId="32764">
        <row r="9">
          <cell r="A9" t="str">
            <v>A</v>
          </cell>
        </row>
      </sheetData>
      <sheetData sheetId="32765">
        <row r="9">
          <cell r="A9" t="str">
            <v>A</v>
          </cell>
        </row>
      </sheetData>
      <sheetData sheetId="32766">
        <row r="9">
          <cell r="A9" t="str">
            <v>A</v>
          </cell>
        </row>
      </sheetData>
      <sheetData sheetId="32767">
        <row r="9">
          <cell r="A9" t="str">
            <v>A</v>
          </cell>
        </row>
      </sheetData>
      <sheetData sheetId="32768">
        <row r="9">
          <cell r="A9" t="str">
            <v>A</v>
          </cell>
        </row>
      </sheetData>
      <sheetData sheetId="32769">
        <row r="9">
          <cell r="A9" t="str">
            <v>A</v>
          </cell>
        </row>
      </sheetData>
      <sheetData sheetId="32770">
        <row r="9">
          <cell r="A9" t="str">
            <v>A</v>
          </cell>
        </row>
      </sheetData>
      <sheetData sheetId="32771">
        <row r="9">
          <cell r="A9" t="str">
            <v>A</v>
          </cell>
        </row>
      </sheetData>
      <sheetData sheetId="32772">
        <row r="9">
          <cell r="A9" t="str">
            <v>A</v>
          </cell>
        </row>
      </sheetData>
      <sheetData sheetId="32773">
        <row r="9">
          <cell r="A9" t="str">
            <v>A</v>
          </cell>
        </row>
      </sheetData>
      <sheetData sheetId="32774">
        <row r="9">
          <cell r="A9" t="str">
            <v>A</v>
          </cell>
        </row>
      </sheetData>
      <sheetData sheetId="32775">
        <row r="9">
          <cell r="A9" t="str">
            <v>A</v>
          </cell>
        </row>
      </sheetData>
      <sheetData sheetId="32776">
        <row r="9">
          <cell r="A9" t="str">
            <v>A</v>
          </cell>
        </row>
      </sheetData>
      <sheetData sheetId="32777">
        <row r="9">
          <cell r="A9" t="str">
            <v>A</v>
          </cell>
        </row>
      </sheetData>
      <sheetData sheetId="32778" refreshError="1"/>
      <sheetData sheetId="32779" refreshError="1"/>
      <sheetData sheetId="32780">
        <row r="9">
          <cell r="A9" t="str">
            <v>A</v>
          </cell>
        </row>
      </sheetData>
      <sheetData sheetId="32781">
        <row r="9">
          <cell r="A9" t="str">
            <v>A</v>
          </cell>
        </row>
      </sheetData>
      <sheetData sheetId="32782">
        <row r="9">
          <cell r="A9" t="str">
            <v>A</v>
          </cell>
        </row>
      </sheetData>
      <sheetData sheetId="32783">
        <row r="9">
          <cell r="A9" t="str">
            <v>A</v>
          </cell>
        </row>
      </sheetData>
      <sheetData sheetId="32784">
        <row r="9">
          <cell r="A9" t="str">
            <v>A</v>
          </cell>
        </row>
      </sheetData>
      <sheetData sheetId="32785">
        <row r="9">
          <cell r="A9" t="str">
            <v>A</v>
          </cell>
        </row>
      </sheetData>
      <sheetData sheetId="32786">
        <row r="9">
          <cell r="A9" t="str">
            <v>A</v>
          </cell>
        </row>
      </sheetData>
      <sheetData sheetId="32787">
        <row r="9">
          <cell r="A9" t="str">
            <v>A</v>
          </cell>
        </row>
      </sheetData>
      <sheetData sheetId="32788">
        <row r="9">
          <cell r="A9" t="str">
            <v>A</v>
          </cell>
        </row>
      </sheetData>
      <sheetData sheetId="32789">
        <row r="9">
          <cell r="A9" t="str">
            <v>A</v>
          </cell>
        </row>
      </sheetData>
      <sheetData sheetId="32790">
        <row r="9">
          <cell r="A9" t="str">
            <v>A</v>
          </cell>
        </row>
      </sheetData>
      <sheetData sheetId="32791">
        <row r="9">
          <cell r="A9" t="str">
            <v>A</v>
          </cell>
        </row>
      </sheetData>
      <sheetData sheetId="32792">
        <row r="9">
          <cell r="A9" t="str">
            <v>A</v>
          </cell>
        </row>
      </sheetData>
      <sheetData sheetId="32793">
        <row r="9">
          <cell r="A9" t="str">
            <v>A</v>
          </cell>
        </row>
      </sheetData>
      <sheetData sheetId="32794">
        <row r="9">
          <cell r="A9" t="str">
            <v>A</v>
          </cell>
        </row>
      </sheetData>
      <sheetData sheetId="32795">
        <row r="9">
          <cell r="A9" t="str">
            <v>A</v>
          </cell>
        </row>
      </sheetData>
      <sheetData sheetId="32796">
        <row r="9">
          <cell r="A9" t="str">
            <v>A</v>
          </cell>
        </row>
      </sheetData>
      <sheetData sheetId="32797">
        <row r="9">
          <cell r="A9" t="str">
            <v>A</v>
          </cell>
        </row>
      </sheetData>
      <sheetData sheetId="32798">
        <row r="9">
          <cell r="A9" t="str">
            <v>A</v>
          </cell>
        </row>
      </sheetData>
      <sheetData sheetId="32799">
        <row r="9">
          <cell r="A9" t="str">
            <v>A</v>
          </cell>
        </row>
      </sheetData>
      <sheetData sheetId="32800">
        <row r="9">
          <cell r="A9" t="str">
            <v>A</v>
          </cell>
        </row>
      </sheetData>
      <sheetData sheetId="32801">
        <row r="9">
          <cell r="A9" t="str">
            <v>A</v>
          </cell>
        </row>
      </sheetData>
      <sheetData sheetId="32802">
        <row r="9">
          <cell r="A9" t="str">
            <v>A</v>
          </cell>
        </row>
      </sheetData>
      <sheetData sheetId="32803">
        <row r="9">
          <cell r="A9" t="str">
            <v>A</v>
          </cell>
        </row>
      </sheetData>
      <sheetData sheetId="32804">
        <row r="9">
          <cell r="A9" t="str">
            <v>A</v>
          </cell>
        </row>
      </sheetData>
      <sheetData sheetId="32805">
        <row r="9">
          <cell r="A9" t="str">
            <v>A</v>
          </cell>
        </row>
      </sheetData>
      <sheetData sheetId="32806">
        <row r="9">
          <cell r="A9" t="str">
            <v>A</v>
          </cell>
        </row>
      </sheetData>
      <sheetData sheetId="32807">
        <row r="9">
          <cell r="A9" t="str">
            <v>A</v>
          </cell>
        </row>
      </sheetData>
      <sheetData sheetId="32808">
        <row r="9">
          <cell r="A9" t="str">
            <v>A</v>
          </cell>
        </row>
      </sheetData>
      <sheetData sheetId="32809">
        <row r="9">
          <cell r="A9" t="str">
            <v>A</v>
          </cell>
        </row>
      </sheetData>
      <sheetData sheetId="32810">
        <row r="9">
          <cell r="A9" t="str">
            <v>A</v>
          </cell>
        </row>
      </sheetData>
      <sheetData sheetId="32811">
        <row r="9">
          <cell r="A9" t="str">
            <v>A</v>
          </cell>
        </row>
      </sheetData>
      <sheetData sheetId="32812">
        <row r="9">
          <cell r="A9" t="str">
            <v>A</v>
          </cell>
        </row>
      </sheetData>
      <sheetData sheetId="32813">
        <row r="9">
          <cell r="A9" t="str">
            <v>A</v>
          </cell>
        </row>
      </sheetData>
      <sheetData sheetId="32814">
        <row r="9">
          <cell r="A9" t="str">
            <v>A</v>
          </cell>
        </row>
      </sheetData>
      <sheetData sheetId="32815">
        <row r="9">
          <cell r="A9" t="str">
            <v>A</v>
          </cell>
        </row>
      </sheetData>
      <sheetData sheetId="32816">
        <row r="9">
          <cell r="A9" t="str">
            <v>A</v>
          </cell>
        </row>
      </sheetData>
      <sheetData sheetId="32817">
        <row r="9">
          <cell r="A9" t="str">
            <v>A</v>
          </cell>
        </row>
      </sheetData>
      <sheetData sheetId="32818"/>
      <sheetData sheetId="32819">
        <row r="9">
          <cell r="A9" t="str">
            <v>A</v>
          </cell>
        </row>
      </sheetData>
      <sheetData sheetId="32820">
        <row r="9">
          <cell r="A9" t="str">
            <v>A</v>
          </cell>
        </row>
      </sheetData>
      <sheetData sheetId="32821">
        <row r="9">
          <cell r="A9" t="str">
            <v>A</v>
          </cell>
        </row>
      </sheetData>
      <sheetData sheetId="32822">
        <row r="9">
          <cell r="A9" t="str">
            <v>A</v>
          </cell>
        </row>
      </sheetData>
      <sheetData sheetId="32823"/>
      <sheetData sheetId="32824">
        <row r="9">
          <cell r="A9" t="str">
            <v>A</v>
          </cell>
        </row>
      </sheetData>
      <sheetData sheetId="32825">
        <row r="9">
          <cell r="A9" t="str">
            <v>A</v>
          </cell>
        </row>
      </sheetData>
      <sheetData sheetId="32826">
        <row r="9">
          <cell r="A9" t="str">
            <v>A</v>
          </cell>
        </row>
      </sheetData>
      <sheetData sheetId="32827">
        <row r="9">
          <cell r="A9" t="str">
            <v>A</v>
          </cell>
        </row>
      </sheetData>
      <sheetData sheetId="32828">
        <row r="9">
          <cell r="A9" t="str">
            <v>A</v>
          </cell>
        </row>
      </sheetData>
      <sheetData sheetId="32829">
        <row r="9">
          <cell r="A9" t="str">
            <v>A</v>
          </cell>
        </row>
      </sheetData>
      <sheetData sheetId="32830">
        <row r="9">
          <cell r="A9" t="str">
            <v>A</v>
          </cell>
        </row>
      </sheetData>
      <sheetData sheetId="32831">
        <row r="9">
          <cell r="A9" t="str">
            <v>A</v>
          </cell>
        </row>
      </sheetData>
      <sheetData sheetId="32832">
        <row r="9">
          <cell r="A9" t="str">
            <v>A</v>
          </cell>
        </row>
      </sheetData>
      <sheetData sheetId="32833">
        <row r="9">
          <cell r="A9" t="str">
            <v>A</v>
          </cell>
        </row>
      </sheetData>
      <sheetData sheetId="32834">
        <row r="9">
          <cell r="A9" t="str">
            <v>A</v>
          </cell>
        </row>
      </sheetData>
      <sheetData sheetId="32835">
        <row r="9">
          <cell r="A9" t="str">
            <v>A</v>
          </cell>
        </row>
      </sheetData>
      <sheetData sheetId="32836">
        <row r="9">
          <cell r="A9" t="str">
            <v>A</v>
          </cell>
        </row>
      </sheetData>
      <sheetData sheetId="32837">
        <row r="9">
          <cell r="A9" t="str">
            <v>A</v>
          </cell>
        </row>
      </sheetData>
      <sheetData sheetId="32838">
        <row r="9">
          <cell r="A9" t="str">
            <v>A</v>
          </cell>
        </row>
      </sheetData>
      <sheetData sheetId="32839">
        <row r="9">
          <cell r="A9" t="str">
            <v>A</v>
          </cell>
        </row>
      </sheetData>
      <sheetData sheetId="32840">
        <row r="9">
          <cell r="A9" t="str">
            <v>A</v>
          </cell>
        </row>
      </sheetData>
      <sheetData sheetId="32841">
        <row r="9">
          <cell r="A9" t="str">
            <v>A</v>
          </cell>
        </row>
      </sheetData>
      <sheetData sheetId="32842">
        <row r="9">
          <cell r="A9" t="str">
            <v>A</v>
          </cell>
        </row>
      </sheetData>
      <sheetData sheetId="32843">
        <row r="9">
          <cell r="A9" t="str">
            <v>A</v>
          </cell>
        </row>
      </sheetData>
      <sheetData sheetId="32844">
        <row r="9">
          <cell r="A9" t="str">
            <v>A</v>
          </cell>
        </row>
      </sheetData>
      <sheetData sheetId="32845">
        <row r="9">
          <cell r="A9" t="str">
            <v>A</v>
          </cell>
        </row>
      </sheetData>
      <sheetData sheetId="32846">
        <row r="9">
          <cell r="A9" t="str">
            <v>A</v>
          </cell>
        </row>
      </sheetData>
      <sheetData sheetId="32847">
        <row r="9">
          <cell r="A9" t="str">
            <v>A</v>
          </cell>
        </row>
      </sheetData>
      <sheetData sheetId="32848">
        <row r="9">
          <cell r="A9" t="str">
            <v>A</v>
          </cell>
        </row>
      </sheetData>
      <sheetData sheetId="32849">
        <row r="9">
          <cell r="A9" t="str">
            <v>A</v>
          </cell>
        </row>
      </sheetData>
      <sheetData sheetId="32850">
        <row r="9">
          <cell r="A9" t="str">
            <v>A</v>
          </cell>
        </row>
      </sheetData>
      <sheetData sheetId="32851"/>
      <sheetData sheetId="32852"/>
      <sheetData sheetId="32853">
        <row r="9">
          <cell r="A9" t="str">
            <v>A</v>
          </cell>
        </row>
      </sheetData>
      <sheetData sheetId="32854"/>
      <sheetData sheetId="32855"/>
      <sheetData sheetId="32856">
        <row r="9">
          <cell r="A9" t="str">
            <v>A</v>
          </cell>
        </row>
      </sheetData>
      <sheetData sheetId="32857">
        <row r="9">
          <cell r="A9" t="str">
            <v>A</v>
          </cell>
        </row>
      </sheetData>
      <sheetData sheetId="32858">
        <row r="9">
          <cell r="A9" t="str">
            <v>A</v>
          </cell>
        </row>
      </sheetData>
      <sheetData sheetId="32859">
        <row r="9">
          <cell r="A9" t="str">
            <v>A</v>
          </cell>
        </row>
      </sheetData>
      <sheetData sheetId="32860">
        <row r="9">
          <cell r="A9" t="str">
            <v>A</v>
          </cell>
        </row>
      </sheetData>
      <sheetData sheetId="32861">
        <row r="9">
          <cell r="A9" t="str">
            <v>A</v>
          </cell>
        </row>
      </sheetData>
      <sheetData sheetId="32862">
        <row r="9">
          <cell r="A9" t="str">
            <v>A</v>
          </cell>
        </row>
      </sheetData>
      <sheetData sheetId="32863">
        <row r="9">
          <cell r="A9" t="str">
            <v>A</v>
          </cell>
        </row>
      </sheetData>
      <sheetData sheetId="32864">
        <row r="9">
          <cell r="A9" t="str">
            <v>A</v>
          </cell>
        </row>
      </sheetData>
      <sheetData sheetId="32865">
        <row r="9">
          <cell r="A9" t="str">
            <v>A</v>
          </cell>
        </row>
      </sheetData>
      <sheetData sheetId="32866">
        <row r="9">
          <cell r="A9" t="str">
            <v>A</v>
          </cell>
        </row>
      </sheetData>
      <sheetData sheetId="32867">
        <row r="9">
          <cell r="A9" t="str">
            <v>A</v>
          </cell>
        </row>
      </sheetData>
      <sheetData sheetId="32868">
        <row r="9">
          <cell r="A9" t="str">
            <v>A</v>
          </cell>
        </row>
      </sheetData>
      <sheetData sheetId="32869">
        <row r="9">
          <cell r="A9" t="str">
            <v>A</v>
          </cell>
        </row>
      </sheetData>
      <sheetData sheetId="32870"/>
      <sheetData sheetId="32871"/>
      <sheetData sheetId="32872"/>
      <sheetData sheetId="32873"/>
      <sheetData sheetId="32874"/>
      <sheetData sheetId="32875">
        <row r="9">
          <cell r="A9" t="str">
            <v>A</v>
          </cell>
        </row>
      </sheetData>
      <sheetData sheetId="32876">
        <row r="9">
          <cell r="A9" t="str">
            <v>A</v>
          </cell>
        </row>
      </sheetData>
      <sheetData sheetId="32877">
        <row r="9">
          <cell r="A9" t="str">
            <v>A</v>
          </cell>
        </row>
      </sheetData>
      <sheetData sheetId="32878">
        <row r="9">
          <cell r="A9" t="str">
            <v>A</v>
          </cell>
        </row>
      </sheetData>
      <sheetData sheetId="32879">
        <row r="9">
          <cell r="A9" t="str">
            <v>A</v>
          </cell>
        </row>
      </sheetData>
      <sheetData sheetId="32880">
        <row r="9">
          <cell r="A9" t="str">
            <v>A</v>
          </cell>
        </row>
      </sheetData>
      <sheetData sheetId="32881">
        <row r="9">
          <cell r="A9" t="str">
            <v>A</v>
          </cell>
        </row>
      </sheetData>
      <sheetData sheetId="32882">
        <row r="9">
          <cell r="A9" t="str">
            <v>A</v>
          </cell>
        </row>
      </sheetData>
      <sheetData sheetId="32883">
        <row r="9">
          <cell r="A9" t="str">
            <v>A</v>
          </cell>
        </row>
      </sheetData>
      <sheetData sheetId="32884">
        <row r="9">
          <cell r="A9" t="str">
            <v>A</v>
          </cell>
        </row>
      </sheetData>
      <sheetData sheetId="32885">
        <row r="9">
          <cell r="A9" t="str">
            <v>A</v>
          </cell>
        </row>
      </sheetData>
      <sheetData sheetId="32886">
        <row r="9">
          <cell r="A9" t="str">
            <v>A</v>
          </cell>
        </row>
      </sheetData>
      <sheetData sheetId="32887">
        <row r="9">
          <cell r="A9" t="str">
            <v>A</v>
          </cell>
        </row>
      </sheetData>
      <sheetData sheetId="32888">
        <row r="9">
          <cell r="A9" t="str">
            <v>A</v>
          </cell>
        </row>
      </sheetData>
      <sheetData sheetId="32889">
        <row r="9">
          <cell r="A9" t="str">
            <v>A</v>
          </cell>
        </row>
      </sheetData>
      <sheetData sheetId="32890">
        <row r="9">
          <cell r="A9" t="str">
            <v>A</v>
          </cell>
        </row>
      </sheetData>
      <sheetData sheetId="32891">
        <row r="9">
          <cell r="A9" t="str">
            <v>A</v>
          </cell>
        </row>
      </sheetData>
      <sheetData sheetId="32892">
        <row r="9">
          <cell r="A9" t="str">
            <v>A</v>
          </cell>
        </row>
      </sheetData>
      <sheetData sheetId="32893">
        <row r="9">
          <cell r="A9" t="str">
            <v>A</v>
          </cell>
        </row>
      </sheetData>
      <sheetData sheetId="32894">
        <row r="9">
          <cell r="A9" t="str">
            <v>A</v>
          </cell>
        </row>
      </sheetData>
      <sheetData sheetId="32895">
        <row r="9">
          <cell r="A9" t="str">
            <v>A</v>
          </cell>
        </row>
      </sheetData>
      <sheetData sheetId="32896">
        <row r="9">
          <cell r="A9" t="str">
            <v>A</v>
          </cell>
        </row>
      </sheetData>
      <sheetData sheetId="32897">
        <row r="9">
          <cell r="A9" t="str">
            <v>A</v>
          </cell>
        </row>
      </sheetData>
      <sheetData sheetId="32898">
        <row r="9">
          <cell r="A9" t="str">
            <v>A</v>
          </cell>
        </row>
      </sheetData>
      <sheetData sheetId="32899">
        <row r="9">
          <cell r="A9" t="str">
            <v>A</v>
          </cell>
        </row>
      </sheetData>
      <sheetData sheetId="32900">
        <row r="9">
          <cell r="A9" t="str">
            <v>A</v>
          </cell>
        </row>
      </sheetData>
      <sheetData sheetId="32901">
        <row r="9">
          <cell r="A9" t="str">
            <v>A</v>
          </cell>
        </row>
      </sheetData>
      <sheetData sheetId="32902">
        <row r="9">
          <cell r="A9" t="str">
            <v>A</v>
          </cell>
        </row>
      </sheetData>
      <sheetData sheetId="32903">
        <row r="9">
          <cell r="A9" t="str">
            <v>A</v>
          </cell>
        </row>
      </sheetData>
      <sheetData sheetId="32904">
        <row r="9">
          <cell r="A9" t="str">
            <v>A</v>
          </cell>
        </row>
      </sheetData>
      <sheetData sheetId="32905">
        <row r="9">
          <cell r="A9" t="str">
            <v>A</v>
          </cell>
        </row>
      </sheetData>
      <sheetData sheetId="32906">
        <row r="9">
          <cell r="A9" t="str">
            <v>A</v>
          </cell>
        </row>
      </sheetData>
      <sheetData sheetId="32907">
        <row r="9">
          <cell r="A9" t="str">
            <v>A</v>
          </cell>
        </row>
      </sheetData>
      <sheetData sheetId="32908">
        <row r="9">
          <cell r="A9" t="str">
            <v>A</v>
          </cell>
        </row>
      </sheetData>
      <sheetData sheetId="32909">
        <row r="9">
          <cell r="A9" t="str">
            <v>A</v>
          </cell>
        </row>
      </sheetData>
      <sheetData sheetId="32910">
        <row r="9">
          <cell r="A9" t="str">
            <v>A</v>
          </cell>
        </row>
      </sheetData>
      <sheetData sheetId="32911">
        <row r="9">
          <cell r="A9" t="str">
            <v>A</v>
          </cell>
        </row>
      </sheetData>
      <sheetData sheetId="32912">
        <row r="9">
          <cell r="A9" t="str">
            <v>A</v>
          </cell>
        </row>
      </sheetData>
      <sheetData sheetId="32913">
        <row r="9">
          <cell r="A9" t="str">
            <v>A</v>
          </cell>
        </row>
      </sheetData>
      <sheetData sheetId="32914">
        <row r="9">
          <cell r="A9" t="str">
            <v>A</v>
          </cell>
        </row>
      </sheetData>
      <sheetData sheetId="32915">
        <row r="9">
          <cell r="A9" t="str">
            <v>A</v>
          </cell>
        </row>
      </sheetData>
      <sheetData sheetId="32916">
        <row r="9">
          <cell r="A9" t="str">
            <v>A</v>
          </cell>
        </row>
      </sheetData>
      <sheetData sheetId="32917">
        <row r="9">
          <cell r="A9" t="str">
            <v>A</v>
          </cell>
        </row>
      </sheetData>
      <sheetData sheetId="32918">
        <row r="9">
          <cell r="A9" t="str">
            <v>A</v>
          </cell>
        </row>
      </sheetData>
      <sheetData sheetId="32919">
        <row r="9">
          <cell r="A9" t="str">
            <v>A</v>
          </cell>
        </row>
      </sheetData>
      <sheetData sheetId="32920"/>
      <sheetData sheetId="32921"/>
      <sheetData sheetId="32922">
        <row r="9">
          <cell r="A9" t="str">
            <v>A</v>
          </cell>
        </row>
      </sheetData>
      <sheetData sheetId="32923">
        <row r="9">
          <cell r="A9" t="str">
            <v>A</v>
          </cell>
        </row>
      </sheetData>
      <sheetData sheetId="32924">
        <row r="9">
          <cell r="A9" t="str">
            <v>A</v>
          </cell>
        </row>
      </sheetData>
      <sheetData sheetId="32925">
        <row r="9">
          <cell r="A9" t="str">
            <v>A</v>
          </cell>
        </row>
      </sheetData>
      <sheetData sheetId="32926"/>
      <sheetData sheetId="32927">
        <row r="9">
          <cell r="A9" t="str">
            <v>A</v>
          </cell>
        </row>
      </sheetData>
      <sheetData sheetId="32928">
        <row r="9">
          <cell r="A9" t="str">
            <v>A</v>
          </cell>
        </row>
      </sheetData>
      <sheetData sheetId="32929">
        <row r="9">
          <cell r="A9" t="str">
            <v>A</v>
          </cell>
        </row>
      </sheetData>
      <sheetData sheetId="32930">
        <row r="9">
          <cell r="A9" t="str">
            <v>A</v>
          </cell>
        </row>
      </sheetData>
      <sheetData sheetId="32931">
        <row r="9">
          <cell r="A9" t="str">
            <v>A</v>
          </cell>
        </row>
      </sheetData>
      <sheetData sheetId="32932">
        <row r="9">
          <cell r="A9" t="str">
            <v>A</v>
          </cell>
        </row>
      </sheetData>
      <sheetData sheetId="32933">
        <row r="9">
          <cell r="A9" t="str">
            <v>A</v>
          </cell>
        </row>
      </sheetData>
      <sheetData sheetId="32934">
        <row r="9">
          <cell r="A9" t="str">
            <v>A</v>
          </cell>
        </row>
      </sheetData>
      <sheetData sheetId="32935">
        <row r="9">
          <cell r="A9" t="str">
            <v>A</v>
          </cell>
        </row>
      </sheetData>
      <sheetData sheetId="32936">
        <row r="9">
          <cell r="A9" t="str">
            <v>A</v>
          </cell>
        </row>
      </sheetData>
      <sheetData sheetId="32937">
        <row r="9">
          <cell r="A9" t="str">
            <v>A</v>
          </cell>
        </row>
      </sheetData>
      <sheetData sheetId="32938">
        <row r="9">
          <cell r="A9" t="str">
            <v>A</v>
          </cell>
        </row>
      </sheetData>
      <sheetData sheetId="32939">
        <row r="9">
          <cell r="A9" t="str">
            <v>A</v>
          </cell>
        </row>
      </sheetData>
      <sheetData sheetId="32940">
        <row r="9">
          <cell r="A9" t="str">
            <v>A</v>
          </cell>
        </row>
      </sheetData>
      <sheetData sheetId="32941">
        <row r="9">
          <cell r="A9" t="str">
            <v>A</v>
          </cell>
        </row>
      </sheetData>
      <sheetData sheetId="32942"/>
      <sheetData sheetId="32943">
        <row r="9">
          <cell r="A9" t="str">
            <v>A</v>
          </cell>
        </row>
      </sheetData>
      <sheetData sheetId="32944">
        <row r="9">
          <cell r="A9" t="str">
            <v>A</v>
          </cell>
        </row>
      </sheetData>
      <sheetData sheetId="32945">
        <row r="9">
          <cell r="A9" t="str">
            <v>A</v>
          </cell>
        </row>
      </sheetData>
      <sheetData sheetId="32946">
        <row r="9">
          <cell r="A9" t="str">
            <v>A</v>
          </cell>
        </row>
      </sheetData>
      <sheetData sheetId="32947">
        <row r="9">
          <cell r="A9" t="str">
            <v>A</v>
          </cell>
        </row>
      </sheetData>
      <sheetData sheetId="32948">
        <row r="9">
          <cell r="A9" t="str">
            <v>A</v>
          </cell>
        </row>
      </sheetData>
      <sheetData sheetId="32949">
        <row r="9">
          <cell r="A9" t="str">
            <v>A</v>
          </cell>
        </row>
      </sheetData>
      <sheetData sheetId="32950">
        <row r="9">
          <cell r="A9" t="str">
            <v>A</v>
          </cell>
        </row>
      </sheetData>
      <sheetData sheetId="32951">
        <row r="9">
          <cell r="A9" t="str">
            <v>A</v>
          </cell>
        </row>
      </sheetData>
      <sheetData sheetId="32952">
        <row r="9">
          <cell r="A9" t="str">
            <v>A</v>
          </cell>
        </row>
      </sheetData>
      <sheetData sheetId="32953">
        <row r="9">
          <cell r="A9" t="str">
            <v>A</v>
          </cell>
        </row>
      </sheetData>
      <sheetData sheetId="32954">
        <row r="9">
          <cell r="A9" t="str">
            <v>A</v>
          </cell>
        </row>
      </sheetData>
      <sheetData sheetId="32955"/>
      <sheetData sheetId="32956"/>
      <sheetData sheetId="32957">
        <row r="9">
          <cell r="A9" t="str">
            <v>A</v>
          </cell>
        </row>
      </sheetData>
      <sheetData sheetId="32958">
        <row r="9">
          <cell r="A9" t="str">
            <v>A</v>
          </cell>
        </row>
      </sheetData>
      <sheetData sheetId="32959"/>
      <sheetData sheetId="32960"/>
      <sheetData sheetId="32961"/>
      <sheetData sheetId="32962">
        <row r="9">
          <cell r="A9" t="str">
            <v>A</v>
          </cell>
        </row>
      </sheetData>
      <sheetData sheetId="32963">
        <row r="9">
          <cell r="A9" t="str">
            <v>A</v>
          </cell>
        </row>
      </sheetData>
      <sheetData sheetId="32964">
        <row r="9">
          <cell r="A9" t="str">
            <v>A</v>
          </cell>
        </row>
      </sheetData>
      <sheetData sheetId="32965"/>
      <sheetData sheetId="32966">
        <row r="9">
          <cell r="A9" t="str">
            <v>A</v>
          </cell>
        </row>
      </sheetData>
      <sheetData sheetId="32967">
        <row r="9">
          <cell r="A9" t="str">
            <v>A</v>
          </cell>
        </row>
      </sheetData>
      <sheetData sheetId="32968"/>
      <sheetData sheetId="32969"/>
      <sheetData sheetId="32970"/>
      <sheetData sheetId="32971"/>
      <sheetData sheetId="32972">
        <row r="9">
          <cell r="A9" t="str">
            <v>A</v>
          </cell>
        </row>
      </sheetData>
      <sheetData sheetId="32973">
        <row r="9">
          <cell r="A9" t="str">
            <v>A</v>
          </cell>
        </row>
      </sheetData>
      <sheetData sheetId="32974">
        <row r="9">
          <cell r="A9" t="str">
            <v>A</v>
          </cell>
        </row>
      </sheetData>
      <sheetData sheetId="32975">
        <row r="9">
          <cell r="A9" t="str">
            <v>A</v>
          </cell>
        </row>
      </sheetData>
      <sheetData sheetId="32976">
        <row r="9">
          <cell r="A9" t="str">
            <v>A</v>
          </cell>
        </row>
      </sheetData>
      <sheetData sheetId="32977">
        <row r="9">
          <cell r="A9" t="str">
            <v>A</v>
          </cell>
        </row>
      </sheetData>
      <sheetData sheetId="32978"/>
      <sheetData sheetId="32979"/>
      <sheetData sheetId="32980"/>
      <sheetData sheetId="32981">
        <row r="9">
          <cell r="A9" t="str">
            <v>A</v>
          </cell>
        </row>
      </sheetData>
      <sheetData sheetId="32982">
        <row r="9">
          <cell r="A9" t="str">
            <v>A</v>
          </cell>
        </row>
      </sheetData>
      <sheetData sheetId="32983">
        <row r="9">
          <cell r="A9" t="str">
            <v>A</v>
          </cell>
        </row>
      </sheetData>
      <sheetData sheetId="32984">
        <row r="9">
          <cell r="A9" t="str">
            <v>A</v>
          </cell>
        </row>
      </sheetData>
      <sheetData sheetId="32985">
        <row r="9">
          <cell r="A9" t="str">
            <v>A</v>
          </cell>
        </row>
      </sheetData>
      <sheetData sheetId="32986">
        <row r="9">
          <cell r="A9" t="str">
            <v>A</v>
          </cell>
        </row>
      </sheetData>
      <sheetData sheetId="32987">
        <row r="9">
          <cell r="A9" t="str">
            <v>A</v>
          </cell>
        </row>
      </sheetData>
      <sheetData sheetId="32988">
        <row r="9">
          <cell r="A9" t="str">
            <v>A</v>
          </cell>
        </row>
      </sheetData>
      <sheetData sheetId="32989">
        <row r="9">
          <cell r="A9" t="str">
            <v>A</v>
          </cell>
        </row>
      </sheetData>
      <sheetData sheetId="32990">
        <row r="9">
          <cell r="A9" t="str">
            <v>A</v>
          </cell>
        </row>
      </sheetData>
      <sheetData sheetId="32991">
        <row r="9">
          <cell r="A9" t="str">
            <v>A</v>
          </cell>
        </row>
      </sheetData>
      <sheetData sheetId="32992">
        <row r="9">
          <cell r="A9" t="str">
            <v>A</v>
          </cell>
        </row>
      </sheetData>
      <sheetData sheetId="32993">
        <row r="9">
          <cell r="A9" t="str">
            <v>A</v>
          </cell>
        </row>
      </sheetData>
      <sheetData sheetId="32994">
        <row r="9">
          <cell r="A9" t="str">
            <v>A</v>
          </cell>
        </row>
      </sheetData>
      <sheetData sheetId="32995">
        <row r="9">
          <cell r="A9" t="str">
            <v>A</v>
          </cell>
        </row>
      </sheetData>
      <sheetData sheetId="32996">
        <row r="9">
          <cell r="A9" t="str">
            <v>A</v>
          </cell>
        </row>
      </sheetData>
      <sheetData sheetId="32997">
        <row r="9">
          <cell r="A9" t="str">
            <v>A</v>
          </cell>
        </row>
      </sheetData>
      <sheetData sheetId="32998">
        <row r="9">
          <cell r="A9" t="str">
            <v>A</v>
          </cell>
        </row>
      </sheetData>
      <sheetData sheetId="32999">
        <row r="9">
          <cell r="A9" t="str">
            <v>A</v>
          </cell>
        </row>
      </sheetData>
      <sheetData sheetId="33000">
        <row r="9">
          <cell r="A9" t="str">
            <v>A</v>
          </cell>
        </row>
      </sheetData>
      <sheetData sheetId="33001">
        <row r="9">
          <cell r="A9" t="str">
            <v>A</v>
          </cell>
        </row>
      </sheetData>
      <sheetData sheetId="33002">
        <row r="9">
          <cell r="A9" t="str">
            <v>A</v>
          </cell>
        </row>
      </sheetData>
      <sheetData sheetId="33003">
        <row r="9">
          <cell r="A9" t="str">
            <v>A</v>
          </cell>
        </row>
      </sheetData>
      <sheetData sheetId="33004">
        <row r="9">
          <cell r="A9" t="str">
            <v>A</v>
          </cell>
        </row>
      </sheetData>
      <sheetData sheetId="33005">
        <row r="9">
          <cell r="A9" t="str">
            <v>A</v>
          </cell>
        </row>
      </sheetData>
      <sheetData sheetId="33006">
        <row r="9">
          <cell r="A9" t="str">
            <v>A</v>
          </cell>
        </row>
      </sheetData>
      <sheetData sheetId="33007">
        <row r="9">
          <cell r="A9" t="str">
            <v>A</v>
          </cell>
        </row>
      </sheetData>
      <sheetData sheetId="33008">
        <row r="9">
          <cell r="A9" t="str">
            <v>A</v>
          </cell>
        </row>
      </sheetData>
      <sheetData sheetId="33009">
        <row r="9">
          <cell r="A9" t="str">
            <v>A</v>
          </cell>
        </row>
      </sheetData>
      <sheetData sheetId="33010">
        <row r="9">
          <cell r="A9" t="str">
            <v>A</v>
          </cell>
        </row>
      </sheetData>
      <sheetData sheetId="33011">
        <row r="9">
          <cell r="A9" t="str">
            <v>A</v>
          </cell>
        </row>
      </sheetData>
      <sheetData sheetId="33012">
        <row r="9">
          <cell r="A9" t="str">
            <v>A</v>
          </cell>
        </row>
      </sheetData>
      <sheetData sheetId="33013">
        <row r="9">
          <cell r="A9" t="str">
            <v>A</v>
          </cell>
        </row>
      </sheetData>
      <sheetData sheetId="33014">
        <row r="9">
          <cell r="A9" t="str">
            <v>A</v>
          </cell>
        </row>
      </sheetData>
      <sheetData sheetId="33015">
        <row r="9">
          <cell r="A9" t="str">
            <v>A</v>
          </cell>
        </row>
      </sheetData>
      <sheetData sheetId="33016">
        <row r="9">
          <cell r="A9" t="str">
            <v>A</v>
          </cell>
        </row>
      </sheetData>
      <sheetData sheetId="33017">
        <row r="9">
          <cell r="A9" t="str">
            <v>A</v>
          </cell>
        </row>
      </sheetData>
      <sheetData sheetId="33018">
        <row r="9">
          <cell r="A9" t="str">
            <v>A</v>
          </cell>
        </row>
      </sheetData>
      <sheetData sheetId="33019">
        <row r="9">
          <cell r="A9" t="str">
            <v>A</v>
          </cell>
        </row>
      </sheetData>
      <sheetData sheetId="33020">
        <row r="9">
          <cell r="A9" t="str">
            <v>A</v>
          </cell>
        </row>
      </sheetData>
      <sheetData sheetId="33021">
        <row r="9">
          <cell r="A9" t="str">
            <v>A</v>
          </cell>
        </row>
      </sheetData>
      <sheetData sheetId="33022">
        <row r="9">
          <cell r="A9" t="str">
            <v>A</v>
          </cell>
        </row>
      </sheetData>
      <sheetData sheetId="33023">
        <row r="9">
          <cell r="A9" t="str">
            <v>A</v>
          </cell>
        </row>
      </sheetData>
      <sheetData sheetId="33024">
        <row r="9">
          <cell r="A9" t="str">
            <v>A</v>
          </cell>
        </row>
      </sheetData>
      <sheetData sheetId="33025">
        <row r="9">
          <cell r="A9" t="str">
            <v>A</v>
          </cell>
        </row>
      </sheetData>
      <sheetData sheetId="33026">
        <row r="9">
          <cell r="A9" t="str">
            <v>A</v>
          </cell>
        </row>
      </sheetData>
      <sheetData sheetId="33027">
        <row r="9">
          <cell r="A9" t="str">
            <v>A</v>
          </cell>
        </row>
      </sheetData>
      <sheetData sheetId="33028">
        <row r="9">
          <cell r="A9" t="str">
            <v>A</v>
          </cell>
        </row>
      </sheetData>
      <sheetData sheetId="33029">
        <row r="9">
          <cell r="A9" t="str">
            <v>A</v>
          </cell>
        </row>
      </sheetData>
      <sheetData sheetId="33030">
        <row r="9">
          <cell r="A9" t="str">
            <v>A</v>
          </cell>
        </row>
      </sheetData>
      <sheetData sheetId="33031">
        <row r="9">
          <cell r="A9" t="str">
            <v>A</v>
          </cell>
        </row>
      </sheetData>
      <sheetData sheetId="33032">
        <row r="9">
          <cell r="A9" t="str">
            <v>A</v>
          </cell>
        </row>
      </sheetData>
      <sheetData sheetId="33033">
        <row r="9">
          <cell r="A9" t="str">
            <v>A</v>
          </cell>
        </row>
      </sheetData>
      <sheetData sheetId="33034">
        <row r="9">
          <cell r="A9" t="str">
            <v>A</v>
          </cell>
        </row>
      </sheetData>
      <sheetData sheetId="33035">
        <row r="9">
          <cell r="A9" t="str">
            <v>A</v>
          </cell>
        </row>
      </sheetData>
      <sheetData sheetId="33036">
        <row r="9">
          <cell r="A9" t="str">
            <v>A</v>
          </cell>
        </row>
      </sheetData>
      <sheetData sheetId="33037">
        <row r="9">
          <cell r="A9" t="str">
            <v>A</v>
          </cell>
        </row>
      </sheetData>
      <sheetData sheetId="33038">
        <row r="9">
          <cell r="A9" t="str">
            <v>A</v>
          </cell>
        </row>
      </sheetData>
      <sheetData sheetId="33039">
        <row r="9">
          <cell r="A9" t="str">
            <v>A</v>
          </cell>
        </row>
      </sheetData>
      <sheetData sheetId="33040">
        <row r="9">
          <cell r="A9" t="str">
            <v>A</v>
          </cell>
        </row>
      </sheetData>
      <sheetData sheetId="33041">
        <row r="9">
          <cell r="A9" t="str">
            <v>A</v>
          </cell>
        </row>
      </sheetData>
      <sheetData sheetId="33042">
        <row r="9">
          <cell r="A9" t="str">
            <v>A</v>
          </cell>
        </row>
      </sheetData>
      <sheetData sheetId="33043">
        <row r="9">
          <cell r="A9" t="str">
            <v>A</v>
          </cell>
        </row>
      </sheetData>
      <sheetData sheetId="33044">
        <row r="9">
          <cell r="A9" t="str">
            <v>A</v>
          </cell>
        </row>
      </sheetData>
      <sheetData sheetId="33045">
        <row r="9">
          <cell r="A9" t="str">
            <v>A</v>
          </cell>
        </row>
      </sheetData>
      <sheetData sheetId="33046">
        <row r="9">
          <cell r="A9" t="str">
            <v>A</v>
          </cell>
        </row>
      </sheetData>
      <sheetData sheetId="33047">
        <row r="9">
          <cell r="A9" t="str">
            <v>A</v>
          </cell>
        </row>
      </sheetData>
      <sheetData sheetId="33048">
        <row r="9">
          <cell r="A9" t="str">
            <v>A</v>
          </cell>
        </row>
      </sheetData>
      <sheetData sheetId="33049">
        <row r="9">
          <cell r="A9" t="str">
            <v>A</v>
          </cell>
        </row>
      </sheetData>
      <sheetData sheetId="33050">
        <row r="9">
          <cell r="A9" t="str">
            <v>A</v>
          </cell>
        </row>
      </sheetData>
      <sheetData sheetId="33051">
        <row r="9">
          <cell r="A9" t="str">
            <v>A</v>
          </cell>
        </row>
      </sheetData>
      <sheetData sheetId="33052">
        <row r="9">
          <cell r="A9" t="str">
            <v>A</v>
          </cell>
        </row>
      </sheetData>
      <sheetData sheetId="33053">
        <row r="9">
          <cell r="A9" t="str">
            <v>A</v>
          </cell>
        </row>
      </sheetData>
      <sheetData sheetId="33054">
        <row r="9">
          <cell r="A9" t="str">
            <v>A</v>
          </cell>
        </row>
      </sheetData>
      <sheetData sheetId="33055">
        <row r="9">
          <cell r="A9" t="str">
            <v>A</v>
          </cell>
        </row>
      </sheetData>
      <sheetData sheetId="33056">
        <row r="9">
          <cell r="A9" t="str">
            <v>A</v>
          </cell>
        </row>
      </sheetData>
      <sheetData sheetId="33057">
        <row r="9">
          <cell r="A9" t="str">
            <v>A</v>
          </cell>
        </row>
      </sheetData>
      <sheetData sheetId="33058">
        <row r="9">
          <cell r="A9" t="str">
            <v>A</v>
          </cell>
        </row>
      </sheetData>
      <sheetData sheetId="33059">
        <row r="9">
          <cell r="A9" t="str">
            <v>A</v>
          </cell>
        </row>
      </sheetData>
      <sheetData sheetId="33060">
        <row r="9">
          <cell r="A9" t="str">
            <v>A</v>
          </cell>
        </row>
      </sheetData>
      <sheetData sheetId="33061">
        <row r="9">
          <cell r="A9" t="str">
            <v>A</v>
          </cell>
        </row>
      </sheetData>
      <sheetData sheetId="33062">
        <row r="9">
          <cell r="A9" t="str">
            <v>A</v>
          </cell>
        </row>
      </sheetData>
      <sheetData sheetId="33063">
        <row r="9">
          <cell r="A9" t="str">
            <v>A</v>
          </cell>
        </row>
      </sheetData>
      <sheetData sheetId="33064">
        <row r="9">
          <cell r="A9" t="str">
            <v>A</v>
          </cell>
        </row>
      </sheetData>
      <sheetData sheetId="33065">
        <row r="9">
          <cell r="A9" t="str">
            <v>A</v>
          </cell>
        </row>
      </sheetData>
      <sheetData sheetId="33066">
        <row r="9">
          <cell r="A9" t="str">
            <v>A</v>
          </cell>
        </row>
      </sheetData>
      <sheetData sheetId="33067">
        <row r="9">
          <cell r="A9" t="str">
            <v>A</v>
          </cell>
        </row>
      </sheetData>
      <sheetData sheetId="33068">
        <row r="9">
          <cell r="A9" t="str">
            <v>A</v>
          </cell>
        </row>
      </sheetData>
      <sheetData sheetId="33069">
        <row r="9">
          <cell r="A9" t="str">
            <v>A</v>
          </cell>
        </row>
      </sheetData>
      <sheetData sheetId="33070">
        <row r="9">
          <cell r="A9" t="str">
            <v>A</v>
          </cell>
        </row>
      </sheetData>
      <sheetData sheetId="33071">
        <row r="9">
          <cell r="A9" t="str">
            <v>A</v>
          </cell>
        </row>
      </sheetData>
      <sheetData sheetId="33072">
        <row r="9">
          <cell r="A9" t="str">
            <v>A</v>
          </cell>
        </row>
      </sheetData>
      <sheetData sheetId="33073">
        <row r="9">
          <cell r="A9" t="str">
            <v>A</v>
          </cell>
        </row>
      </sheetData>
      <sheetData sheetId="33074">
        <row r="9">
          <cell r="A9" t="str">
            <v>A</v>
          </cell>
        </row>
      </sheetData>
      <sheetData sheetId="33075">
        <row r="9">
          <cell r="A9" t="str">
            <v>A</v>
          </cell>
        </row>
      </sheetData>
      <sheetData sheetId="33076">
        <row r="9">
          <cell r="A9" t="str">
            <v>A</v>
          </cell>
        </row>
      </sheetData>
      <sheetData sheetId="33077">
        <row r="9">
          <cell r="A9" t="str">
            <v>A</v>
          </cell>
        </row>
      </sheetData>
      <sheetData sheetId="33078"/>
      <sheetData sheetId="33079">
        <row r="9">
          <cell r="A9" t="str">
            <v>A</v>
          </cell>
        </row>
      </sheetData>
      <sheetData sheetId="33080">
        <row r="9">
          <cell r="A9" t="str">
            <v>A</v>
          </cell>
        </row>
      </sheetData>
      <sheetData sheetId="33081">
        <row r="9">
          <cell r="A9" t="str">
            <v>A</v>
          </cell>
        </row>
      </sheetData>
      <sheetData sheetId="33082">
        <row r="9">
          <cell r="A9" t="str">
            <v>A</v>
          </cell>
        </row>
      </sheetData>
      <sheetData sheetId="33083">
        <row r="9">
          <cell r="A9" t="str">
            <v>A</v>
          </cell>
        </row>
      </sheetData>
      <sheetData sheetId="33084">
        <row r="9">
          <cell r="A9" t="str">
            <v>A</v>
          </cell>
        </row>
      </sheetData>
      <sheetData sheetId="33085">
        <row r="9">
          <cell r="A9" t="str">
            <v>A</v>
          </cell>
        </row>
      </sheetData>
      <sheetData sheetId="33086">
        <row r="9">
          <cell r="A9" t="str">
            <v>A</v>
          </cell>
        </row>
      </sheetData>
      <sheetData sheetId="33087">
        <row r="9">
          <cell r="A9" t="str">
            <v>A</v>
          </cell>
        </row>
      </sheetData>
      <sheetData sheetId="33088">
        <row r="9">
          <cell r="A9" t="str">
            <v>A</v>
          </cell>
        </row>
      </sheetData>
      <sheetData sheetId="33089">
        <row r="9">
          <cell r="A9" t="str">
            <v>A</v>
          </cell>
        </row>
      </sheetData>
      <sheetData sheetId="33090">
        <row r="9">
          <cell r="A9" t="str">
            <v>A</v>
          </cell>
        </row>
      </sheetData>
      <sheetData sheetId="33091">
        <row r="9">
          <cell r="A9" t="str">
            <v>A</v>
          </cell>
        </row>
      </sheetData>
      <sheetData sheetId="33092">
        <row r="9">
          <cell r="A9" t="str">
            <v>A</v>
          </cell>
        </row>
      </sheetData>
      <sheetData sheetId="33093">
        <row r="9">
          <cell r="A9" t="str">
            <v>A</v>
          </cell>
        </row>
      </sheetData>
      <sheetData sheetId="33094">
        <row r="9">
          <cell r="A9" t="str">
            <v>A</v>
          </cell>
        </row>
      </sheetData>
      <sheetData sheetId="33095">
        <row r="9">
          <cell r="A9" t="str">
            <v>A</v>
          </cell>
        </row>
      </sheetData>
      <sheetData sheetId="33096">
        <row r="9">
          <cell r="A9" t="str">
            <v>A</v>
          </cell>
        </row>
      </sheetData>
      <sheetData sheetId="33097">
        <row r="9">
          <cell r="A9" t="str">
            <v>A</v>
          </cell>
        </row>
      </sheetData>
      <sheetData sheetId="33098">
        <row r="9">
          <cell r="A9" t="str">
            <v>A</v>
          </cell>
        </row>
      </sheetData>
      <sheetData sheetId="33099">
        <row r="9">
          <cell r="A9" t="str">
            <v>A</v>
          </cell>
        </row>
      </sheetData>
      <sheetData sheetId="33100">
        <row r="9">
          <cell r="A9" t="str">
            <v>A</v>
          </cell>
        </row>
      </sheetData>
      <sheetData sheetId="33101">
        <row r="9">
          <cell r="A9" t="str">
            <v>A</v>
          </cell>
        </row>
      </sheetData>
      <sheetData sheetId="33102">
        <row r="9">
          <cell r="A9" t="str">
            <v>A</v>
          </cell>
        </row>
      </sheetData>
      <sheetData sheetId="33103">
        <row r="9">
          <cell r="A9" t="str">
            <v>A</v>
          </cell>
        </row>
      </sheetData>
      <sheetData sheetId="33104">
        <row r="9">
          <cell r="A9" t="str">
            <v>A</v>
          </cell>
        </row>
      </sheetData>
      <sheetData sheetId="33105">
        <row r="9">
          <cell r="A9" t="str">
            <v>A</v>
          </cell>
        </row>
      </sheetData>
      <sheetData sheetId="33106">
        <row r="9">
          <cell r="A9" t="str">
            <v>A</v>
          </cell>
        </row>
      </sheetData>
      <sheetData sheetId="33107">
        <row r="9">
          <cell r="A9" t="str">
            <v>A</v>
          </cell>
        </row>
      </sheetData>
      <sheetData sheetId="33108">
        <row r="9">
          <cell r="A9" t="str">
            <v>A</v>
          </cell>
        </row>
      </sheetData>
      <sheetData sheetId="33109">
        <row r="9">
          <cell r="A9" t="str">
            <v>A</v>
          </cell>
        </row>
      </sheetData>
      <sheetData sheetId="33110">
        <row r="9">
          <cell r="A9" t="str">
            <v>A</v>
          </cell>
        </row>
      </sheetData>
      <sheetData sheetId="33111">
        <row r="9">
          <cell r="A9" t="str">
            <v>A</v>
          </cell>
        </row>
      </sheetData>
      <sheetData sheetId="33112">
        <row r="9">
          <cell r="A9" t="str">
            <v>A</v>
          </cell>
        </row>
      </sheetData>
      <sheetData sheetId="33113">
        <row r="9">
          <cell r="A9" t="str">
            <v>A</v>
          </cell>
        </row>
      </sheetData>
      <sheetData sheetId="33114">
        <row r="9">
          <cell r="A9" t="str">
            <v>A</v>
          </cell>
        </row>
      </sheetData>
      <sheetData sheetId="33115">
        <row r="9">
          <cell r="A9" t="str">
            <v>A</v>
          </cell>
        </row>
      </sheetData>
      <sheetData sheetId="33116">
        <row r="9">
          <cell r="A9" t="str">
            <v>A</v>
          </cell>
        </row>
      </sheetData>
      <sheetData sheetId="33117">
        <row r="9">
          <cell r="A9" t="str">
            <v>A</v>
          </cell>
        </row>
      </sheetData>
      <sheetData sheetId="33118">
        <row r="9">
          <cell r="A9" t="str">
            <v>A</v>
          </cell>
        </row>
      </sheetData>
      <sheetData sheetId="33119">
        <row r="9">
          <cell r="A9" t="str">
            <v>A</v>
          </cell>
        </row>
      </sheetData>
      <sheetData sheetId="33120">
        <row r="9">
          <cell r="A9" t="str">
            <v>A</v>
          </cell>
        </row>
      </sheetData>
      <sheetData sheetId="33121">
        <row r="9">
          <cell r="A9" t="str">
            <v>A</v>
          </cell>
        </row>
      </sheetData>
      <sheetData sheetId="33122">
        <row r="9">
          <cell r="A9" t="str">
            <v>A</v>
          </cell>
        </row>
      </sheetData>
      <sheetData sheetId="33123">
        <row r="9">
          <cell r="A9" t="str">
            <v>A</v>
          </cell>
        </row>
      </sheetData>
      <sheetData sheetId="33124">
        <row r="9">
          <cell r="A9" t="str">
            <v>A</v>
          </cell>
        </row>
      </sheetData>
      <sheetData sheetId="33125">
        <row r="9">
          <cell r="A9" t="str">
            <v>A</v>
          </cell>
        </row>
      </sheetData>
      <sheetData sheetId="33126">
        <row r="9">
          <cell r="A9" t="str">
            <v>A</v>
          </cell>
        </row>
      </sheetData>
      <sheetData sheetId="33127">
        <row r="9">
          <cell r="A9" t="str">
            <v>A</v>
          </cell>
        </row>
      </sheetData>
      <sheetData sheetId="33128">
        <row r="9">
          <cell r="A9" t="str">
            <v>A</v>
          </cell>
        </row>
      </sheetData>
      <sheetData sheetId="33129">
        <row r="9">
          <cell r="A9" t="str">
            <v>A</v>
          </cell>
        </row>
      </sheetData>
      <sheetData sheetId="33130">
        <row r="9">
          <cell r="A9" t="str">
            <v>A</v>
          </cell>
        </row>
      </sheetData>
      <sheetData sheetId="33131">
        <row r="9">
          <cell r="A9" t="str">
            <v>A</v>
          </cell>
        </row>
      </sheetData>
      <sheetData sheetId="33132">
        <row r="9">
          <cell r="A9" t="str">
            <v>A</v>
          </cell>
        </row>
      </sheetData>
      <sheetData sheetId="33133">
        <row r="9">
          <cell r="A9" t="str">
            <v>A</v>
          </cell>
        </row>
      </sheetData>
      <sheetData sheetId="33134">
        <row r="9">
          <cell r="A9" t="str">
            <v>A</v>
          </cell>
        </row>
      </sheetData>
      <sheetData sheetId="33135">
        <row r="9">
          <cell r="A9" t="str">
            <v>A</v>
          </cell>
        </row>
      </sheetData>
      <sheetData sheetId="33136">
        <row r="9">
          <cell r="A9" t="str">
            <v>A</v>
          </cell>
        </row>
      </sheetData>
      <sheetData sheetId="33137">
        <row r="9">
          <cell r="A9" t="str">
            <v>A</v>
          </cell>
        </row>
      </sheetData>
      <sheetData sheetId="33138">
        <row r="9">
          <cell r="A9" t="str">
            <v>A</v>
          </cell>
        </row>
      </sheetData>
      <sheetData sheetId="33139">
        <row r="9">
          <cell r="A9" t="str">
            <v>A</v>
          </cell>
        </row>
      </sheetData>
      <sheetData sheetId="33140"/>
      <sheetData sheetId="33141">
        <row r="9">
          <cell r="A9" t="str">
            <v>A</v>
          </cell>
        </row>
      </sheetData>
      <sheetData sheetId="33142">
        <row r="9">
          <cell r="A9" t="str">
            <v>A</v>
          </cell>
        </row>
      </sheetData>
      <sheetData sheetId="33143">
        <row r="9">
          <cell r="A9" t="str">
            <v>A</v>
          </cell>
        </row>
      </sheetData>
      <sheetData sheetId="33144">
        <row r="9">
          <cell r="A9" t="str">
            <v>A</v>
          </cell>
        </row>
      </sheetData>
      <sheetData sheetId="33145">
        <row r="9">
          <cell r="A9" t="str">
            <v>A</v>
          </cell>
        </row>
      </sheetData>
      <sheetData sheetId="33146">
        <row r="9">
          <cell r="A9" t="str">
            <v>A</v>
          </cell>
        </row>
      </sheetData>
      <sheetData sheetId="33147">
        <row r="9">
          <cell r="A9" t="str">
            <v>A</v>
          </cell>
        </row>
      </sheetData>
      <sheetData sheetId="33148">
        <row r="9">
          <cell r="A9" t="str">
            <v>A</v>
          </cell>
        </row>
      </sheetData>
      <sheetData sheetId="33149">
        <row r="9">
          <cell r="A9" t="str">
            <v>A</v>
          </cell>
        </row>
      </sheetData>
      <sheetData sheetId="33150">
        <row r="9">
          <cell r="A9" t="str">
            <v>A</v>
          </cell>
        </row>
      </sheetData>
      <sheetData sheetId="33151">
        <row r="9">
          <cell r="A9" t="str">
            <v>A</v>
          </cell>
        </row>
      </sheetData>
      <sheetData sheetId="33152">
        <row r="9">
          <cell r="A9" t="str">
            <v>A</v>
          </cell>
        </row>
      </sheetData>
      <sheetData sheetId="33153">
        <row r="9">
          <cell r="A9" t="str">
            <v>A</v>
          </cell>
        </row>
      </sheetData>
      <sheetData sheetId="33154">
        <row r="9">
          <cell r="A9" t="str">
            <v>A</v>
          </cell>
        </row>
      </sheetData>
      <sheetData sheetId="33155">
        <row r="9">
          <cell r="A9" t="str">
            <v>A</v>
          </cell>
        </row>
      </sheetData>
      <sheetData sheetId="33156">
        <row r="9">
          <cell r="A9" t="str">
            <v>A</v>
          </cell>
        </row>
      </sheetData>
      <sheetData sheetId="33157">
        <row r="9">
          <cell r="A9" t="str">
            <v>A</v>
          </cell>
        </row>
      </sheetData>
      <sheetData sheetId="33158">
        <row r="9">
          <cell r="A9" t="str">
            <v>A</v>
          </cell>
        </row>
      </sheetData>
      <sheetData sheetId="33159">
        <row r="9">
          <cell r="A9" t="str">
            <v>A</v>
          </cell>
        </row>
      </sheetData>
      <sheetData sheetId="33160">
        <row r="9">
          <cell r="A9" t="str">
            <v>A</v>
          </cell>
        </row>
      </sheetData>
      <sheetData sheetId="33161">
        <row r="9">
          <cell r="A9" t="str">
            <v>A</v>
          </cell>
        </row>
      </sheetData>
      <sheetData sheetId="33162">
        <row r="9">
          <cell r="A9" t="str">
            <v>A</v>
          </cell>
        </row>
      </sheetData>
      <sheetData sheetId="33163">
        <row r="9">
          <cell r="A9" t="str">
            <v>A</v>
          </cell>
        </row>
      </sheetData>
      <sheetData sheetId="33164">
        <row r="9">
          <cell r="A9" t="str">
            <v>A</v>
          </cell>
        </row>
      </sheetData>
      <sheetData sheetId="33165">
        <row r="9">
          <cell r="A9" t="str">
            <v>A</v>
          </cell>
        </row>
      </sheetData>
      <sheetData sheetId="33166">
        <row r="9">
          <cell r="A9" t="str">
            <v>A</v>
          </cell>
        </row>
      </sheetData>
      <sheetData sheetId="33167">
        <row r="9">
          <cell r="A9" t="str">
            <v>A</v>
          </cell>
        </row>
      </sheetData>
      <sheetData sheetId="33168">
        <row r="9">
          <cell r="A9" t="str">
            <v>A</v>
          </cell>
        </row>
      </sheetData>
      <sheetData sheetId="33169">
        <row r="9">
          <cell r="A9" t="str">
            <v>A</v>
          </cell>
        </row>
      </sheetData>
      <sheetData sheetId="33170">
        <row r="9">
          <cell r="A9" t="str">
            <v>A</v>
          </cell>
        </row>
      </sheetData>
      <sheetData sheetId="33171">
        <row r="9">
          <cell r="A9" t="str">
            <v>A</v>
          </cell>
        </row>
      </sheetData>
      <sheetData sheetId="33172">
        <row r="9">
          <cell r="A9" t="str">
            <v>A</v>
          </cell>
        </row>
      </sheetData>
      <sheetData sheetId="33173">
        <row r="9">
          <cell r="A9" t="str">
            <v>A</v>
          </cell>
        </row>
      </sheetData>
      <sheetData sheetId="33174">
        <row r="9">
          <cell r="A9" t="str">
            <v>A</v>
          </cell>
        </row>
      </sheetData>
      <sheetData sheetId="33175">
        <row r="9">
          <cell r="A9" t="str">
            <v>A</v>
          </cell>
        </row>
      </sheetData>
      <sheetData sheetId="33176">
        <row r="9">
          <cell r="A9" t="str">
            <v>A</v>
          </cell>
        </row>
      </sheetData>
      <sheetData sheetId="33177">
        <row r="9">
          <cell r="A9" t="str">
            <v>A</v>
          </cell>
        </row>
      </sheetData>
      <sheetData sheetId="33178">
        <row r="9">
          <cell r="A9" t="str">
            <v>A</v>
          </cell>
        </row>
      </sheetData>
      <sheetData sheetId="33179">
        <row r="9">
          <cell r="A9" t="str">
            <v>A</v>
          </cell>
        </row>
      </sheetData>
      <sheetData sheetId="33180">
        <row r="9">
          <cell r="A9" t="str">
            <v>A</v>
          </cell>
        </row>
      </sheetData>
      <sheetData sheetId="33181">
        <row r="9">
          <cell r="A9" t="str">
            <v>A</v>
          </cell>
        </row>
      </sheetData>
      <sheetData sheetId="33182">
        <row r="9">
          <cell r="A9" t="str">
            <v>A</v>
          </cell>
        </row>
      </sheetData>
      <sheetData sheetId="33183">
        <row r="9">
          <cell r="A9" t="str">
            <v>A</v>
          </cell>
        </row>
      </sheetData>
      <sheetData sheetId="33184">
        <row r="9">
          <cell r="A9" t="str">
            <v>A</v>
          </cell>
        </row>
      </sheetData>
      <sheetData sheetId="33185">
        <row r="9">
          <cell r="A9" t="str">
            <v>A</v>
          </cell>
        </row>
      </sheetData>
      <sheetData sheetId="33186">
        <row r="9">
          <cell r="A9" t="str">
            <v>A</v>
          </cell>
        </row>
      </sheetData>
      <sheetData sheetId="33187">
        <row r="9">
          <cell r="A9" t="str">
            <v>A</v>
          </cell>
        </row>
      </sheetData>
      <sheetData sheetId="33188">
        <row r="9">
          <cell r="A9" t="str">
            <v>A</v>
          </cell>
        </row>
      </sheetData>
      <sheetData sheetId="33189">
        <row r="9">
          <cell r="A9" t="str">
            <v>A</v>
          </cell>
        </row>
      </sheetData>
      <sheetData sheetId="33190">
        <row r="9">
          <cell r="A9" t="str">
            <v>A</v>
          </cell>
        </row>
      </sheetData>
      <sheetData sheetId="33191">
        <row r="9">
          <cell r="A9" t="str">
            <v>A</v>
          </cell>
        </row>
      </sheetData>
      <sheetData sheetId="33192">
        <row r="9">
          <cell r="A9" t="str">
            <v>A</v>
          </cell>
        </row>
      </sheetData>
      <sheetData sheetId="33193">
        <row r="9">
          <cell r="A9" t="str">
            <v>A</v>
          </cell>
        </row>
      </sheetData>
      <sheetData sheetId="33194">
        <row r="9">
          <cell r="A9" t="str">
            <v>A</v>
          </cell>
        </row>
      </sheetData>
      <sheetData sheetId="33195">
        <row r="9">
          <cell r="A9" t="str">
            <v>A</v>
          </cell>
        </row>
      </sheetData>
      <sheetData sheetId="33196">
        <row r="9">
          <cell r="A9" t="str">
            <v>A</v>
          </cell>
        </row>
      </sheetData>
      <sheetData sheetId="33197">
        <row r="9">
          <cell r="A9" t="str">
            <v>A</v>
          </cell>
        </row>
      </sheetData>
      <sheetData sheetId="33198">
        <row r="9">
          <cell r="A9" t="str">
            <v>A</v>
          </cell>
        </row>
      </sheetData>
      <sheetData sheetId="33199">
        <row r="9">
          <cell r="A9" t="str">
            <v>A</v>
          </cell>
        </row>
      </sheetData>
      <sheetData sheetId="33200">
        <row r="9">
          <cell r="A9" t="str">
            <v>A</v>
          </cell>
        </row>
      </sheetData>
      <sheetData sheetId="33201">
        <row r="9">
          <cell r="A9" t="str">
            <v>A</v>
          </cell>
        </row>
      </sheetData>
      <sheetData sheetId="33202">
        <row r="9">
          <cell r="A9" t="str">
            <v>A</v>
          </cell>
        </row>
      </sheetData>
      <sheetData sheetId="33203">
        <row r="9">
          <cell r="A9" t="str">
            <v>A</v>
          </cell>
        </row>
      </sheetData>
      <sheetData sheetId="33204">
        <row r="9">
          <cell r="A9" t="str">
            <v>A</v>
          </cell>
        </row>
      </sheetData>
      <sheetData sheetId="33205">
        <row r="9">
          <cell r="A9" t="str">
            <v>A</v>
          </cell>
        </row>
      </sheetData>
      <sheetData sheetId="33206">
        <row r="9">
          <cell r="A9" t="str">
            <v>A</v>
          </cell>
        </row>
      </sheetData>
      <sheetData sheetId="33207">
        <row r="9">
          <cell r="A9" t="str">
            <v>A</v>
          </cell>
        </row>
      </sheetData>
      <sheetData sheetId="33208">
        <row r="9">
          <cell r="A9" t="str">
            <v>A</v>
          </cell>
        </row>
      </sheetData>
      <sheetData sheetId="33209">
        <row r="9">
          <cell r="A9" t="str">
            <v>A</v>
          </cell>
        </row>
      </sheetData>
      <sheetData sheetId="33210">
        <row r="9">
          <cell r="A9" t="str">
            <v>A</v>
          </cell>
        </row>
      </sheetData>
      <sheetData sheetId="33211">
        <row r="9">
          <cell r="A9" t="str">
            <v>A</v>
          </cell>
        </row>
      </sheetData>
      <sheetData sheetId="33212">
        <row r="9">
          <cell r="A9" t="str">
            <v>A</v>
          </cell>
        </row>
      </sheetData>
      <sheetData sheetId="33213">
        <row r="9">
          <cell r="A9" t="str">
            <v>A</v>
          </cell>
        </row>
      </sheetData>
      <sheetData sheetId="33214">
        <row r="9">
          <cell r="A9" t="str">
            <v>A</v>
          </cell>
        </row>
      </sheetData>
      <sheetData sheetId="33215">
        <row r="9">
          <cell r="A9" t="str">
            <v>A</v>
          </cell>
        </row>
      </sheetData>
      <sheetData sheetId="33216">
        <row r="9">
          <cell r="A9" t="str">
            <v>A</v>
          </cell>
        </row>
      </sheetData>
      <sheetData sheetId="33217">
        <row r="9">
          <cell r="A9" t="str">
            <v>A</v>
          </cell>
        </row>
      </sheetData>
      <sheetData sheetId="33218">
        <row r="9">
          <cell r="A9" t="str">
            <v>A</v>
          </cell>
        </row>
      </sheetData>
      <sheetData sheetId="33219">
        <row r="9">
          <cell r="A9" t="str">
            <v>A</v>
          </cell>
        </row>
      </sheetData>
      <sheetData sheetId="33220">
        <row r="9">
          <cell r="A9" t="str">
            <v>A</v>
          </cell>
        </row>
      </sheetData>
      <sheetData sheetId="33221">
        <row r="9">
          <cell r="A9" t="str">
            <v>A</v>
          </cell>
        </row>
      </sheetData>
      <sheetData sheetId="33222">
        <row r="9">
          <cell r="A9" t="str">
            <v>A</v>
          </cell>
        </row>
      </sheetData>
      <sheetData sheetId="33223">
        <row r="9">
          <cell r="A9" t="str">
            <v>A</v>
          </cell>
        </row>
      </sheetData>
      <sheetData sheetId="33224">
        <row r="9">
          <cell r="A9" t="str">
            <v>A</v>
          </cell>
        </row>
      </sheetData>
      <sheetData sheetId="33225">
        <row r="9">
          <cell r="A9" t="str">
            <v>A</v>
          </cell>
        </row>
      </sheetData>
      <sheetData sheetId="33226">
        <row r="9">
          <cell r="A9" t="str">
            <v>A</v>
          </cell>
        </row>
      </sheetData>
      <sheetData sheetId="33227">
        <row r="9">
          <cell r="A9" t="str">
            <v>A</v>
          </cell>
        </row>
      </sheetData>
      <sheetData sheetId="33228">
        <row r="9">
          <cell r="A9" t="str">
            <v>A</v>
          </cell>
        </row>
      </sheetData>
      <sheetData sheetId="33229">
        <row r="9">
          <cell r="A9" t="str">
            <v>A</v>
          </cell>
        </row>
      </sheetData>
      <sheetData sheetId="33230">
        <row r="9">
          <cell r="A9" t="str">
            <v>A</v>
          </cell>
        </row>
      </sheetData>
      <sheetData sheetId="33231">
        <row r="9">
          <cell r="A9" t="str">
            <v>A</v>
          </cell>
        </row>
      </sheetData>
      <sheetData sheetId="33232">
        <row r="9">
          <cell r="A9" t="str">
            <v>A</v>
          </cell>
        </row>
      </sheetData>
      <sheetData sheetId="33233">
        <row r="9">
          <cell r="A9" t="str">
            <v>A</v>
          </cell>
        </row>
      </sheetData>
      <sheetData sheetId="33234"/>
      <sheetData sheetId="33235">
        <row r="9">
          <cell r="A9" t="str">
            <v>A</v>
          </cell>
        </row>
      </sheetData>
      <sheetData sheetId="33236">
        <row r="9">
          <cell r="A9" t="str">
            <v>A</v>
          </cell>
        </row>
      </sheetData>
      <sheetData sheetId="33237">
        <row r="9">
          <cell r="A9" t="str">
            <v>A</v>
          </cell>
        </row>
      </sheetData>
      <sheetData sheetId="33238">
        <row r="9">
          <cell r="A9" t="str">
            <v>A</v>
          </cell>
        </row>
      </sheetData>
      <sheetData sheetId="33239">
        <row r="9">
          <cell r="A9" t="str">
            <v>A</v>
          </cell>
        </row>
      </sheetData>
      <sheetData sheetId="33240">
        <row r="9">
          <cell r="A9" t="str">
            <v>A</v>
          </cell>
        </row>
      </sheetData>
      <sheetData sheetId="33241">
        <row r="9">
          <cell r="A9" t="str">
            <v>A</v>
          </cell>
        </row>
      </sheetData>
      <sheetData sheetId="33242">
        <row r="9">
          <cell r="A9" t="str">
            <v>A</v>
          </cell>
        </row>
      </sheetData>
      <sheetData sheetId="33243">
        <row r="9">
          <cell r="A9" t="str">
            <v>A</v>
          </cell>
        </row>
      </sheetData>
      <sheetData sheetId="33244">
        <row r="9">
          <cell r="A9" t="str">
            <v>A</v>
          </cell>
        </row>
      </sheetData>
      <sheetData sheetId="33245">
        <row r="9">
          <cell r="A9" t="str">
            <v>A</v>
          </cell>
        </row>
      </sheetData>
      <sheetData sheetId="33246">
        <row r="9">
          <cell r="A9" t="str">
            <v>A</v>
          </cell>
        </row>
      </sheetData>
      <sheetData sheetId="33247">
        <row r="9">
          <cell r="A9" t="str">
            <v>A</v>
          </cell>
        </row>
      </sheetData>
      <sheetData sheetId="33248">
        <row r="9">
          <cell r="A9" t="str">
            <v>A</v>
          </cell>
        </row>
      </sheetData>
      <sheetData sheetId="33249">
        <row r="9">
          <cell r="A9" t="str">
            <v>A</v>
          </cell>
        </row>
      </sheetData>
      <sheetData sheetId="33250">
        <row r="9">
          <cell r="A9" t="str">
            <v>A</v>
          </cell>
        </row>
      </sheetData>
      <sheetData sheetId="33251">
        <row r="9">
          <cell r="A9" t="str">
            <v>A</v>
          </cell>
        </row>
      </sheetData>
      <sheetData sheetId="33252">
        <row r="9">
          <cell r="A9" t="str">
            <v>A</v>
          </cell>
        </row>
      </sheetData>
      <sheetData sheetId="33253">
        <row r="9">
          <cell r="A9" t="str">
            <v>A</v>
          </cell>
        </row>
      </sheetData>
      <sheetData sheetId="33254">
        <row r="9">
          <cell r="A9" t="str">
            <v>A</v>
          </cell>
        </row>
      </sheetData>
      <sheetData sheetId="33255">
        <row r="9">
          <cell r="A9" t="str">
            <v>A</v>
          </cell>
        </row>
      </sheetData>
      <sheetData sheetId="33256">
        <row r="9">
          <cell r="A9" t="str">
            <v>A</v>
          </cell>
        </row>
      </sheetData>
      <sheetData sheetId="33257">
        <row r="9">
          <cell r="A9" t="str">
            <v>A</v>
          </cell>
        </row>
      </sheetData>
      <sheetData sheetId="33258">
        <row r="9">
          <cell r="A9" t="str">
            <v>A</v>
          </cell>
        </row>
      </sheetData>
      <sheetData sheetId="33259">
        <row r="9">
          <cell r="A9" t="str">
            <v>A</v>
          </cell>
        </row>
      </sheetData>
      <sheetData sheetId="33260">
        <row r="9">
          <cell r="A9" t="str">
            <v>A</v>
          </cell>
        </row>
      </sheetData>
      <sheetData sheetId="33261">
        <row r="9">
          <cell r="A9" t="str">
            <v>A</v>
          </cell>
        </row>
      </sheetData>
      <sheetData sheetId="33262">
        <row r="9">
          <cell r="A9" t="str">
            <v>A</v>
          </cell>
        </row>
      </sheetData>
      <sheetData sheetId="33263">
        <row r="9">
          <cell r="A9" t="str">
            <v>A</v>
          </cell>
        </row>
      </sheetData>
      <sheetData sheetId="33264">
        <row r="9">
          <cell r="A9" t="str">
            <v>A</v>
          </cell>
        </row>
      </sheetData>
      <sheetData sheetId="33265">
        <row r="9">
          <cell r="A9" t="str">
            <v>A</v>
          </cell>
        </row>
      </sheetData>
      <sheetData sheetId="33266">
        <row r="9">
          <cell r="A9" t="str">
            <v>A</v>
          </cell>
        </row>
      </sheetData>
      <sheetData sheetId="33267">
        <row r="9">
          <cell r="A9" t="str">
            <v>A</v>
          </cell>
        </row>
      </sheetData>
      <sheetData sheetId="33268">
        <row r="9">
          <cell r="A9" t="str">
            <v>A</v>
          </cell>
        </row>
      </sheetData>
      <sheetData sheetId="33269"/>
      <sheetData sheetId="33270"/>
      <sheetData sheetId="33271"/>
      <sheetData sheetId="33272">
        <row r="9">
          <cell r="A9" t="str">
            <v>A</v>
          </cell>
        </row>
      </sheetData>
      <sheetData sheetId="33273">
        <row r="9">
          <cell r="A9" t="str">
            <v>A</v>
          </cell>
        </row>
      </sheetData>
      <sheetData sheetId="33274">
        <row r="9">
          <cell r="A9" t="str">
            <v>A</v>
          </cell>
        </row>
      </sheetData>
      <sheetData sheetId="33275">
        <row r="9">
          <cell r="A9" t="str">
            <v>A</v>
          </cell>
        </row>
      </sheetData>
      <sheetData sheetId="33276">
        <row r="9">
          <cell r="A9" t="str">
            <v>A</v>
          </cell>
        </row>
      </sheetData>
      <sheetData sheetId="33277">
        <row r="9">
          <cell r="A9" t="str">
            <v>A</v>
          </cell>
        </row>
      </sheetData>
      <sheetData sheetId="33278">
        <row r="9">
          <cell r="A9" t="str">
            <v>A</v>
          </cell>
        </row>
      </sheetData>
      <sheetData sheetId="33279">
        <row r="9">
          <cell r="A9" t="str">
            <v>A</v>
          </cell>
        </row>
      </sheetData>
      <sheetData sheetId="33280">
        <row r="9">
          <cell r="A9" t="str">
            <v>A</v>
          </cell>
        </row>
      </sheetData>
      <sheetData sheetId="33281">
        <row r="9">
          <cell r="A9" t="str">
            <v>A</v>
          </cell>
        </row>
      </sheetData>
      <sheetData sheetId="33282">
        <row r="9">
          <cell r="A9" t="str">
            <v>A</v>
          </cell>
        </row>
      </sheetData>
      <sheetData sheetId="33283">
        <row r="9">
          <cell r="A9" t="str">
            <v>A</v>
          </cell>
        </row>
      </sheetData>
      <sheetData sheetId="33284">
        <row r="9">
          <cell r="A9" t="str">
            <v>A</v>
          </cell>
        </row>
      </sheetData>
      <sheetData sheetId="33285">
        <row r="9">
          <cell r="A9" t="str">
            <v>A</v>
          </cell>
        </row>
      </sheetData>
      <sheetData sheetId="33286">
        <row r="9">
          <cell r="A9" t="str">
            <v>A</v>
          </cell>
        </row>
      </sheetData>
      <sheetData sheetId="33287">
        <row r="9">
          <cell r="A9" t="str">
            <v>A</v>
          </cell>
        </row>
      </sheetData>
      <sheetData sheetId="33288">
        <row r="9">
          <cell r="A9" t="str">
            <v>A</v>
          </cell>
        </row>
      </sheetData>
      <sheetData sheetId="33289">
        <row r="9">
          <cell r="A9" t="str">
            <v>A</v>
          </cell>
        </row>
      </sheetData>
      <sheetData sheetId="33290">
        <row r="9">
          <cell r="A9" t="str">
            <v>A</v>
          </cell>
        </row>
      </sheetData>
      <sheetData sheetId="33291">
        <row r="9">
          <cell r="A9" t="str">
            <v>A</v>
          </cell>
        </row>
      </sheetData>
      <sheetData sheetId="33292">
        <row r="9">
          <cell r="A9" t="str">
            <v>A</v>
          </cell>
        </row>
      </sheetData>
      <sheetData sheetId="33293">
        <row r="9">
          <cell r="A9" t="str">
            <v>A</v>
          </cell>
        </row>
      </sheetData>
      <sheetData sheetId="33294">
        <row r="9">
          <cell r="A9" t="str">
            <v>A</v>
          </cell>
        </row>
      </sheetData>
      <sheetData sheetId="33295">
        <row r="9">
          <cell r="A9" t="str">
            <v>A</v>
          </cell>
        </row>
      </sheetData>
      <sheetData sheetId="33296">
        <row r="9">
          <cell r="A9" t="str">
            <v>A</v>
          </cell>
        </row>
      </sheetData>
      <sheetData sheetId="33297">
        <row r="9">
          <cell r="A9" t="str">
            <v>A</v>
          </cell>
        </row>
      </sheetData>
      <sheetData sheetId="33298">
        <row r="9">
          <cell r="A9" t="str">
            <v>A</v>
          </cell>
        </row>
      </sheetData>
      <sheetData sheetId="33299"/>
      <sheetData sheetId="33300"/>
      <sheetData sheetId="33301"/>
      <sheetData sheetId="33302"/>
      <sheetData sheetId="33303">
        <row r="9">
          <cell r="A9" t="str">
            <v>A</v>
          </cell>
        </row>
      </sheetData>
      <sheetData sheetId="33304">
        <row r="9">
          <cell r="A9" t="str">
            <v>A</v>
          </cell>
        </row>
      </sheetData>
      <sheetData sheetId="33305">
        <row r="9">
          <cell r="A9" t="str">
            <v>A</v>
          </cell>
        </row>
      </sheetData>
      <sheetData sheetId="33306">
        <row r="9">
          <cell r="A9" t="str">
            <v>A</v>
          </cell>
        </row>
      </sheetData>
      <sheetData sheetId="33307">
        <row r="9">
          <cell r="A9" t="str">
            <v>A</v>
          </cell>
        </row>
      </sheetData>
      <sheetData sheetId="33308">
        <row r="9">
          <cell r="A9" t="str">
            <v>A</v>
          </cell>
        </row>
      </sheetData>
      <sheetData sheetId="33309">
        <row r="9">
          <cell r="A9" t="str">
            <v>A</v>
          </cell>
        </row>
      </sheetData>
      <sheetData sheetId="33310">
        <row r="9">
          <cell r="A9" t="str">
            <v>A</v>
          </cell>
        </row>
      </sheetData>
      <sheetData sheetId="33311">
        <row r="9">
          <cell r="A9" t="str">
            <v>A</v>
          </cell>
        </row>
      </sheetData>
      <sheetData sheetId="33312">
        <row r="9">
          <cell r="A9" t="str">
            <v>A</v>
          </cell>
        </row>
      </sheetData>
      <sheetData sheetId="33313">
        <row r="9">
          <cell r="A9" t="str">
            <v>A</v>
          </cell>
        </row>
      </sheetData>
      <sheetData sheetId="33314">
        <row r="9">
          <cell r="A9" t="str">
            <v>A</v>
          </cell>
        </row>
      </sheetData>
      <sheetData sheetId="33315">
        <row r="9">
          <cell r="A9" t="str">
            <v>A</v>
          </cell>
        </row>
      </sheetData>
      <sheetData sheetId="33316">
        <row r="9">
          <cell r="A9" t="str">
            <v>A</v>
          </cell>
        </row>
      </sheetData>
      <sheetData sheetId="33317">
        <row r="9">
          <cell r="A9" t="str">
            <v>A</v>
          </cell>
        </row>
      </sheetData>
      <sheetData sheetId="33318">
        <row r="9">
          <cell r="A9" t="str">
            <v>A</v>
          </cell>
        </row>
      </sheetData>
      <sheetData sheetId="33319">
        <row r="9">
          <cell r="A9" t="str">
            <v>A</v>
          </cell>
        </row>
      </sheetData>
      <sheetData sheetId="33320">
        <row r="9">
          <cell r="A9" t="str">
            <v>A</v>
          </cell>
        </row>
      </sheetData>
      <sheetData sheetId="33321">
        <row r="9">
          <cell r="A9" t="str">
            <v>A</v>
          </cell>
        </row>
      </sheetData>
      <sheetData sheetId="33322">
        <row r="9">
          <cell r="A9" t="str">
            <v>A</v>
          </cell>
        </row>
      </sheetData>
      <sheetData sheetId="33323">
        <row r="9">
          <cell r="A9" t="str">
            <v>A</v>
          </cell>
        </row>
      </sheetData>
      <sheetData sheetId="33324">
        <row r="9">
          <cell r="A9" t="str">
            <v>A</v>
          </cell>
        </row>
      </sheetData>
      <sheetData sheetId="33325">
        <row r="9">
          <cell r="A9" t="str">
            <v>A</v>
          </cell>
        </row>
      </sheetData>
      <sheetData sheetId="33326">
        <row r="9">
          <cell r="A9" t="str">
            <v>A</v>
          </cell>
        </row>
      </sheetData>
      <sheetData sheetId="33327">
        <row r="9">
          <cell r="A9" t="str">
            <v>A</v>
          </cell>
        </row>
      </sheetData>
      <sheetData sheetId="33328">
        <row r="9">
          <cell r="A9" t="str">
            <v>A</v>
          </cell>
        </row>
      </sheetData>
      <sheetData sheetId="33329">
        <row r="9">
          <cell r="A9" t="str">
            <v>A</v>
          </cell>
        </row>
      </sheetData>
      <sheetData sheetId="33330">
        <row r="9">
          <cell r="A9" t="str">
            <v>A</v>
          </cell>
        </row>
      </sheetData>
      <sheetData sheetId="33331">
        <row r="9">
          <cell r="A9" t="str">
            <v>A</v>
          </cell>
        </row>
      </sheetData>
      <sheetData sheetId="33332">
        <row r="9">
          <cell r="A9" t="str">
            <v>A</v>
          </cell>
        </row>
      </sheetData>
      <sheetData sheetId="33333">
        <row r="9">
          <cell r="A9" t="str">
            <v>A</v>
          </cell>
        </row>
      </sheetData>
      <sheetData sheetId="33334">
        <row r="9">
          <cell r="A9" t="str">
            <v>A</v>
          </cell>
        </row>
      </sheetData>
      <sheetData sheetId="33335">
        <row r="9">
          <cell r="A9" t="str">
            <v>A</v>
          </cell>
        </row>
      </sheetData>
      <sheetData sheetId="33336">
        <row r="9">
          <cell r="A9" t="str">
            <v>A</v>
          </cell>
        </row>
      </sheetData>
      <sheetData sheetId="33337">
        <row r="9">
          <cell r="A9" t="str">
            <v>A</v>
          </cell>
        </row>
      </sheetData>
      <sheetData sheetId="33338">
        <row r="9">
          <cell r="A9" t="str">
            <v>A</v>
          </cell>
        </row>
      </sheetData>
      <sheetData sheetId="33339">
        <row r="9">
          <cell r="A9" t="str">
            <v>A</v>
          </cell>
        </row>
      </sheetData>
      <sheetData sheetId="33340">
        <row r="9">
          <cell r="A9" t="str">
            <v>A</v>
          </cell>
        </row>
      </sheetData>
      <sheetData sheetId="33341">
        <row r="9">
          <cell r="A9" t="str">
            <v>A</v>
          </cell>
        </row>
      </sheetData>
      <sheetData sheetId="33342">
        <row r="9">
          <cell r="A9" t="str">
            <v>A</v>
          </cell>
        </row>
      </sheetData>
      <sheetData sheetId="33343">
        <row r="9">
          <cell r="A9" t="str">
            <v>A</v>
          </cell>
        </row>
      </sheetData>
      <sheetData sheetId="33344">
        <row r="9">
          <cell r="A9" t="str">
            <v>A</v>
          </cell>
        </row>
      </sheetData>
      <sheetData sheetId="33345">
        <row r="9">
          <cell r="A9" t="str">
            <v>A</v>
          </cell>
        </row>
      </sheetData>
      <sheetData sheetId="33346">
        <row r="9">
          <cell r="A9" t="str">
            <v>A</v>
          </cell>
        </row>
      </sheetData>
      <sheetData sheetId="33347">
        <row r="9">
          <cell r="A9" t="str">
            <v>A</v>
          </cell>
        </row>
      </sheetData>
      <sheetData sheetId="33348">
        <row r="9">
          <cell r="A9" t="str">
            <v>A</v>
          </cell>
        </row>
      </sheetData>
      <sheetData sheetId="33349">
        <row r="9">
          <cell r="A9" t="str">
            <v>A</v>
          </cell>
        </row>
      </sheetData>
      <sheetData sheetId="33350">
        <row r="9">
          <cell r="A9" t="str">
            <v>A</v>
          </cell>
        </row>
      </sheetData>
      <sheetData sheetId="33351">
        <row r="9">
          <cell r="A9" t="str">
            <v>A</v>
          </cell>
        </row>
      </sheetData>
      <sheetData sheetId="33352">
        <row r="9">
          <cell r="A9" t="str">
            <v>A</v>
          </cell>
        </row>
      </sheetData>
      <sheetData sheetId="33353">
        <row r="9">
          <cell r="A9" t="str">
            <v>A</v>
          </cell>
        </row>
      </sheetData>
      <sheetData sheetId="33354">
        <row r="9">
          <cell r="A9" t="str">
            <v>A</v>
          </cell>
        </row>
      </sheetData>
      <sheetData sheetId="33355">
        <row r="9">
          <cell r="A9" t="str">
            <v>A</v>
          </cell>
        </row>
      </sheetData>
      <sheetData sheetId="33356">
        <row r="9">
          <cell r="A9" t="str">
            <v>A</v>
          </cell>
        </row>
      </sheetData>
      <sheetData sheetId="33357"/>
      <sheetData sheetId="33358"/>
      <sheetData sheetId="33359">
        <row r="9">
          <cell r="A9" t="str">
            <v>A</v>
          </cell>
        </row>
      </sheetData>
      <sheetData sheetId="33360">
        <row r="9">
          <cell r="A9" t="str">
            <v>A</v>
          </cell>
        </row>
      </sheetData>
      <sheetData sheetId="33361">
        <row r="9">
          <cell r="A9" t="str">
            <v>A</v>
          </cell>
        </row>
      </sheetData>
      <sheetData sheetId="33362">
        <row r="9">
          <cell r="A9" t="str">
            <v>A</v>
          </cell>
        </row>
      </sheetData>
      <sheetData sheetId="33363">
        <row r="9">
          <cell r="A9" t="str">
            <v>A</v>
          </cell>
        </row>
      </sheetData>
      <sheetData sheetId="33364">
        <row r="9">
          <cell r="A9" t="str">
            <v>A</v>
          </cell>
        </row>
      </sheetData>
      <sheetData sheetId="33365">
        <row r="9">
          <cell r="A9" t="str">
            <v>A</v>
          </cell>
        </row>
      </sheetData>
      <sheetData sheetId="33366">
        <row r="9">
          <cell r="A9" t="str">
            <v>A</v>
          </cell>
        </row>
      </sheetData>
      <sheetData sheetId="33367">
        <row r="9">
          <cell r="A9" t="str">
            <v>A</v>
          </cell>
        </row>
      </sheetData>
      <sheetData sheetId="33368">
        <row r="9">
          <cell r="A9" t="str">
            <v>A</v>
          </cell>
        </row>
      </sheetData>
      <sheetData sheetId="33369">
        <row r="9">
          <cell r="A9" t="str">
            <v>A</v>
          </cell>
        </row>
      </sheetData>
      <sheetData sheetId="33370">
        <row r="9">
          <cell r="A9" t="str">
            <v>A</v>
          </cell>
        </row>
      </sheetData>
      <sheetData sheetId="33371">
        <row r="9">
          <cell r="A9" t="str">
            <v>A</v>
          </cell>
        </row>
      </sheetData>
      <sheetData sheetId="33372">
        <row r="9">
          <cell r="A9" t="str">
            <v>A</v>
          </cell>
        </row>
      </sheetData>
      <sheetData sheetId="33373">
        <row r="9">
          <cell r="A9" t="str">
            <v>A</v>
          </cell>
        </row>
      </sheetData>
      <sheetData sheetId="33374">
        <row r="9">
          <cell r="A9" t="str">
            <v>A</v>
          </cell>
        </row>
      </sheetData>
      <sheetData sheetId="33375">
        <row r="9">
          <cell r="A9" t="str">
            <v>A</v>
          </cell>
        </row>
      </sheetData>
      <sheetData sheetId="33376">
        <row r="9">
          <cell r="A9" t="str">
            <v>A</v>
          </cell>
        </row>
      </sheetData>
      <sheetData sheetId="33377">
        <row r="9">
          <cell r="A9" t="str">
            <v>A</v>
          </cell>
        </row>
      </sheetData>
      <sheetData sheetId="33378">
        <row r="9">
          <cell r="A9" t="str">
            <v>A</v>
          </cell>
        </row>
      </sheetData>
      <sheetData sheetId="33379">
        <row r="9">
          <cell r="A9" t="str">
            <v>A</v>
          </cell>
        </row>
      </sheetData>
      <sheetData sheetId="33380">
        <row r="9">
          <cell r="A9" t="str">
            <v>A</v>
          </cell>
        </row>
      </sheetData>
      <sheetData sheetId="33381">
        <row r="9">
          <cell r="A9" t="str">
            <v>A</v>
          </cell>
        </row>
      </sheetData>
      <sheetData sheetId="33382">
        <row r="9">
          <cell r="A9" t="str">
            <v>A</v>
          </cell>
        </row>
      </sheetData>
      <sheetData sheetId="33383">
        <row r="9">
          <cell r="A9" t="str">
            <v>A</v>
          </cell>
        </row>
      </sheetData>
      <sheetData sheetId="33384">
        <row r="9">
          <cell r="A9" t="str">
            <v>A</v>
          </cell>
        </row>
      </sheetData>
      <sheetData sheetId="33385">
        <row r="9">
          <cell r="A9" t="str">
            <v>A</v>
          </cell>
        </row>
      </sheetData>
      <sheetData sheetId="33386">
        <row r="9">
          <cell r="A9" t="str">
            <v>A</v>
          </cell>
        </row>
      </sheetData>
      <sheetData sheetId="33387"/>
      <sheetData sheetId="33388">
        <row r="9">
          <cell r="A9" t="str">
            <v>A</v>
          </cell>
        </row>
      </sheetData>
      <sheetData sheetId="33389"/>
      <sheetData sheetId="33390"/>
      <sheetData sheetId="33391"/>
      <sheetData sheetId="33392">
        <row r="9">
          <cell r="A9" t="str">
            <v>A</v>
          </cell>
        </row>
      </sheetData>
      <sheetData sheetId="33393">
        <row r="9">
          <cell r="A9" t="str">
            <v>A</v>
          </cell>
        </row>
      </sheetData>
      <sheetData sheetId="33394">
        <row r="9">
          <cell r="A9" t="str">
            <v>A</v>
          </cell>
        </row>
      </sheetData>
      <sheetData sheetId="33395">
        <row r="9">
          <cell r="A9" t="str">
            <v>A</v>
          </cell>
        </row>
      </sheetData>
      <sheetData sheetId="33396">
        <row r="9">
          <cell r="A9" t="str">
            <v>A</v>
          </cell>
        </row>
      </sheetData>
      <sheetData sheetId="33397">
        <row r="9">
          <cell r="A9" t="str">
            <v>A</v>
          </cell>
        </row>
      </sheetData>
      <sheetData sheetId="33398">
        <row r="9">
          <cell r="A9" t="str">
            <v>A</v>
          </cell>
        </row>
      </sheetData>
      <sheetData sheetId="33399">
        <row r="9">
          <cell r="A9" t="str">
            <v>A</v>
          </cell>
        </row>
      </sheetData>
      <sheetData sheetId="33400">
        <row r="9">
          <cell r="A9" t="str">
            <v>A</v>
          </cell>
        </row>
      </sheetData>
      <sheetData sheetId="33401">
        <row r="9">
          <cell r="A9" t="str">
            <v>A</v>
          </cell>
        </row>
      </sheetData>
      <sheetData sheetId="33402">
        <row r="9">
          <cell r="A9" t="str">
            <v>A</v>
          </cell>
        </row>
      </sheetData>
      <sheetData sheetId="33403">
        <row r="9">
          <cell r="A9" t="str">
            <v>A</v>
          </cell>
        </row>
      </sheetData>
      <sheetData sheetId="33404">
        <row r="9">
          <cell r="A9" t="str">
            <v>A</v>
          </cell>
        </row>
      </sheetData>
      <sheetData sheetId="33405">
        <row r="9">
          <cell r="A9" t="str">
            <v>A</v>
          </cell>
        </row>
      </sheetData>
      <sheetData sheetId="33406">
        <row r="9">
          <cell r="A9" t="str">
            <v>A</v>
          </cell>
        </row>
      </sheetData>
      <sheetData sheetId="33407">
        <row r="9">
          <cell r="A9" t="str">
            <v>A</v>
          </cell>
        </row>
      </sheetData>
      <sheetData sheetId="33408">
        <row r="9">
          <cell r="A9" t="str">
            <v>A</v>
          </cell>
        </row>
      </sheetData>
      <sheetData sheetId="33409">
        <row r="9">
          <cell r="A9" t="str">
            <v>A</v>
          </cell>
        </row>
      </sheetData>
      <sheetData sheetId="33410">
        <row r="9">
          <cell r="A9" t="str">
            <v>A</v>
          </cell>
        </row>
      </sheetData>
      <sheetData sheetId="33411">
        <row r="9">
          <cell r="A9" t="str">
            <v>A</v>
          </cell>
        </row>
      </sheetData>
      <sheetData sheetId="33412">
        <row r="9">
          <cell r="A9" t="str">
            <v>A</v>
          </cell>
        </row>
      </sheetData>
      <sheetData sheetId="33413">
        <row r="9">
          <cell r="A9" t="str">
            <v>A</v>
          </cell>
        </row>
      </sheetData>
      <sheetData sheetId="33414">
        <row r="9">
          <cell r="A9" t="str">
            <v>A</v>
          </cell>
        </row>
      </sheetData>
      <sheetData sheetId="33415">
        <row r="9">
          <cell r="A9" t="str">
            <v>A</v>
          </cell>
        </row>
      </sheetData>
      <sheetData sheetId="33416">
        <row r="9">
          <cell r="A9" t="str">
            <v>A</v>
          </cell>
        </row>
      </sheetData>
      <sheetData sheetId="33417">
        <row r="9">
          <cell r="A9" t="str">
            <v>A</v>
          </cell>
        </row>
      </sheetData>
      <sheetData sheetId="33418">
        <row r="9">
          <cell r="A9" t="str">
            <v>A</v>
          </cell>
        </row>
      </sheetData>
      <sheetData sheetId="33419">
        <row r="9">
          <cell r="A9" t="str">
            <v>A</v>
          </cell>
        </row>
      </sheetData>
      <sheetData sheetId="33420">
        <row r="9">
          <cell r="A9" t="str">
            <v>A</v>
          </cell>
        </row>
      </sheetData>
      <sheetData sheetId="33421">
        <row r="9">
          <cell r="A9" t="str">
            <v>A</v>
          </cell>
        </row>
      </sheetData>
      <sheetData sheetId="33422">
        <row r="9">
          <cell r="A9" t="str">
            <v>A</v>
          </cell>
        </row>
      </sheetData>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sheetData sheetId="33452"/>
      <sheetData sheetId="33453" refreshError="1"/>
      <sheetData sheetId="33454" refreshError="1"/>
      <sheetData sheetId="33455"/>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sheetData sheetId="33466">
        <row r="9">
          <cell r="A9" t="str">
            <v>A</v>
          </cell>
        </row>
      </sheetData>
      <sheetData sheetId="33467">
        <row r="9">
          <cell r="A9" t="str">
            <v>A</v>
          </cell>
        </row>
      </sheetData>
      <sheetData sheetId="33468">
        <row r="9">
          <cell r="A9" t="str">
            <v>A</v>
          </cell>
        </row>
      </sheetData>
      <sheetData sheetId="33469"/>
      <sheetData sheetId="33470"/>
      <sheetData sheetId="33471"/>
      <sheetData sheetId="33472"/>
      <sheetData sheetId="33473"/>
      <sheetData sheetId="33474"/>
      <sheetData sheetId="33475" refreshError="1"/>
      <sheetData sheetId="33476" refreshError="1"/>
      <sheetData sheetId="33477"/>
      <sheetData sheetId="33478"/>
      <sheetData sheetId="33479"/>
      <sheetData sheetId="33480"/>
      <sheetData sheetId="33481"/>
      <sheetData sheetId="33482"/>
      <sheetData sheetId="33483" refreshError="1"/>
      <sheetData sheetId="33484" refreshError="1"/>
      <sheetData sheetId="33485">
        <row r="9">
          <cell r="A9" t="str">
            <v>A</v>
          </cell>
        </row>
      </sheetData>
      <sheetData sheetId="33486">
        <row r="9">
          <cell r="A9" t="str">
            <v>A</v>
          </cell>
        </row>
      </sheetData>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sheetData sheetId="33547"/>
      <sheetData sheetId="33548"/>
      <sheetData sheetId="33549"/>
      <sheetData sheetId="33550"/>
      <sheetData sheetId="33551"/>
      <sheetData sheetId="33552"/>
      <sheetData sheetId="33553"/>
      <sheetData sheetId="33554"/>
      <sheetData sheetId="33555"/>
      <sheetData sheetId="33556"/>
      <sheetData sheetId="33557"/>
      <sheetData sheetId="33558"/>
      <sheetData sheetId="33559"/>
      <sheetData sheetId="33560"/>
      <sheetData sheetId="33561"/>
      <sheetData sheetId="33562"/>
      <sheetData sheetId="33563"/>
      <sheetData sheetId="33564"/>
      <sheetData sheetId="33565"/>
      <sheetData sheetId="33566"/>
      <sheetData sheetId="33567"/>
      <sheetData sheetId="33568"/>
      <sheetData sheetId="33569"/>
      <sheetData sheetId="33570"/>
      <sheetData sheetId="33571"/>
      <sheetData sheetId="33572"/>
      <sheetData sheetId="33573"/>
      <sheetData sheetId="33574"/>
      <sheetData sheetId="33575"/>
      <sheetData sheetId="33576"/>
      <sheetData sheetId="33577"/>
      <sheetData sheetId="33578"/>
      <sheetData sheetId="33579"/>
      <sheetData sheetId="33580"/>
      <sheetData sheetId="33581"/>
      <sheetData sheetId="33582"/>
      <sheetData sheetId="33583"/>
      <sheetData sheetId="33584"/>
      <sheetData sheetId="33585"/>
      <sheetData sheetId="33586"/>
      <sheetData sheetId="33587"/>
      <sheetData sheetId="33588"/>
      <sheetData sheetId="33589"/>
      <sheetData sheetId="33590"/>
      <sheetData sheetId="33591" refreshError="1"/>
      <sheetData sheetId="33592" refreshError="1"/>
      <sheetData sheetId="33593">
        <row r="9">
          <cell r="A9" t="str">
            <v>A</v>
          </cell>
        </row>
      </sheetData>
      <sheetData sheetId="33594" refreshError="1"/>
      <sheetData sheetId="33595" refreshError="1"/>
      <sheetData sheetId="33596" refreshError="1"/>
      <sheetData sheetId="33597"/>
      <sheetData sheetId="33598"/>
      <sheetData sheetId="33599"/>
      <sheetData sheetId="33600"/>
      <sheetData sheetId="33601"/>
      <sheetData sheetId="33602"/>
      <sheetData sheetId="33603"/>
      <sheetData sheetId="33604"/>
      <sheetData sheetId="33605"/>
      <sheetData sheetId="33606"/>
      <sheetData sheetId="33607"/>
      <sheetData sheetId="33608"/>
      <sheetData sheetId="33609"/>
      <sheetData sheetId="33610"/>
      <sheetData sheetId="33611"/>
      <sheetData sheetId="33612"/>
      <sheetData sheetId="33613"/>
      <sheetData sheetId="33614"/>
      <sheetData sheetId="33615"/>
      <sheetData sheetId="33616"/>
      <sheetData sheetId="33617"/>
      <sheetData sheetId="33618"/>
      <sheetData sheetId="33619"/>
      <sheetData sheetId="33620"/>
      <sheetData sheetId="33621"/>
      <sheetData sheetId="33622"/>
      <sheetData sheetId="33623"/>
      <sheetData sheetId="33624"/>
      <sheetData sheetId="33625"/>
      <sheetData sheetId="33626"/>
      <sheetData sheetId="33627"/>
      <sheetData sheetId="33628"/>
      <sheetData sheetId="33629"/>
      <sheetData sheetId="33630"/>
      <sheetData sheetId="33631"/>
      <sheetData sheetId="33632"/>
      <sheetData sheetId="33633"/>
      <sheetData sheetId="33634"/>
      <sheetData sheetId="33635"/>
      <sheetData sheetId="33636"/>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sheetData sheetId="34136"/>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efreshError="1"/>
      <sheetData sheetId="34467" refreshError="1"/>
      <sheetData sheetId="34468" refreshError="1"/>
      <sheetData sheetId="34469" refreshError="1"/>
      <sheetData sheetId="34470" refreshError="1"/>
      <sheetData sheetId="34471" refreshError="1"/>
      <sheetData sheetId="34472" refreshError="1"/>
      <sheetData sheetId="34473" refreshError="1"/>
      <sheetData sheetId="34474" refreshError="1"/>
      <sheetData sheetId="34475" refreshError="1"/>
      <sheetData sheetId="34476" refreshError="1"/>
      <sheetData sheetId="34477" refreshError="1"/>
      <sheetData sheetId="34478" refreshError="1"/>
      <sheetData sheetId="34479" refreshError="1"/>
      <sheetData sheetId="34480" refreshError="1"/>
      <sheetData sheetId="34481" refreshError="1"/>
      <sheetData sheetId="34482" refreshError="1"/>
      <sheetData sheetId="34483" refreshError="1"/>
      <sheetData sheetId="34484" refreshError="1"/>
      <sheetData sheetId="34485" refreshError="1"/>
      <sheetData sheetId="34486" refreshError="1"/>
      <sheetData sheetId="34487" refreshError="1"/>
      <sheetData sheetId="34488" refreshError="1"/>
      <sheetData sheetId="34489" refreshError="1"/>
      <sheetData sheetId="34490" refreshError="1"/>
      <sheetData sheetId="34491" refreshError="1"/>
      <sheetData sheetId="34492" refreshError="1"/>
      <sheetData sheetId="34493" refreshError="1"/>
      <sheetData sheetId="34494" refreshError="1"/>
      <sheetData sheetId="34495" refreshError="1"/>
      <sheetData sheetId="34496" refreshError="1"/>
      <sheetData sheetId="34497" refreshError="1"/>
      <sheetData sheetId="34498" refreshError="1"/>
      <sheetData sheetId="34499" refreshError="1"/>
      <sheetData sheetId="34500" refreshError="1"/>
      <sheetData sheetId="34501" refreshError="1"/>
      <sheetData sheetId="34502" refreshError="1"/>
      <sheetData sheetId="34503" refreshError="1"/>
      <sheetData sheetId="34504" refreshError="1"/>
      <sheetData sheetId="34505" refreshError="1"/>
      <sheetData sheetId="34506" refreshError="1"/>
      <sheetData sheetId="34507" refreshError="1"/>
      <sheetData sheetId="34508" refreshError="1"/>
      <sheetData sheetId="34509" refreshError="1"/>
      <sheetData sheetId="34510" refreshError="1"/>
      <sheetData sheetId="34511" refreshError="1"/>
      <sheetData sheetId="34512" refreshError="1"/>
      <sheetData sheetId="34513" refreshError="1"/>
      <sheetData sheetId="34514" refreshError="1"/>
      <sheetData sheetId="34515" refreshError="1"/>
      <sheetData sheetId="34516" refreshError="1"/>
      <sheetData sheetId="34517" refreshError="1"/>
      <sheetData sheetId="34518" refreshError="1"/>
      <sheetData sheetId="34519" refreshError="1"/>
      <sheetData sheetId="34520" refreshError="1"/>
      <sheetData sheetId="34521" refreshError="1"/>
      <sheetData sheetId="34522" refreshError="1"/>
      <sheetData sheetId="34523" refreshError="1"/>
      <sheetData sheetId="34524" refreshError="1"/>
      <sheetData sheetId="34525" refreshError="1"/>
      <sheetData sheetId="34526" refreshError="1"/>
      <sheetData sheetId="34527" refreshError="1"/>
      <sheetData sheetId="34528" refreshError="1"/>
      <sheetData sheetId="34529" refreshError="1"/>
      <sheetData sheetId="34530" refreshError="1"/>
      <sheetData sheetId="34531" refreshError="1"/>
      <sheetData sheetId="34532" refreshError="1"/>
      <sheetData sheetId="34533" refreshError="1"/>
      <sheetData sheetId="34534" refreshError="1"/>
      <sheetData sheetId="34535" refreshError="1"/>
      <sheetData sheetId="34536" refreshError="1"/>
      <sheetData sheetId="34537" refreshError="1"/>
      <sheetData sheetId="34538" refreshError="1"/>
      <sheetData sheetId="34539" refreshError="1"/>
      <sheetData sheetId="34540" refreshError="1"/>
      <sheetData sheetId="34541" refreshError="1"/>
      <sheetData sheetId="34542" refreshError="1"/>
      <sheetData sheetId="34543" refreshError="1"/>
      <sheetData sheetId="34544" refreshError="1"/>
      <sheetData sheetId="34545" refreshError="1"/>
      <sheetData sheetId="34546" refreshError="1"/>
      <sheetData sheetId="34547" refreshError="1"/>
      <sheetData sheetId="34548" refreshError="1"/>
      <sheetData sheetId="34549" refreshError="1"/>
      <sheetData sheetId="34550" refreshError="1"/>
      <sheetData sheetId="34551" refreshError="1"/>
      <sheetData sheetId="34552" refreshError="1"/>
      <sheetData sheetId="34553" refreshError="1"/>
      <sheetData sheetId="34554" refreshError="1"/>
      <sheetData sheetId="34555" refreshError="1"/>
      <sheetData sheetId="34556" refreshError="1"/>
      <sheetData sheetId="34557" refreshError="1"/>
      <sheetData sheetId="34558" refreshError="1"/>
      <sheetData sheetId="34559" refreshError="1"/>
      <sheetData sheetId="34560" refreshError="1"/>
      <sheetData sheetId="34561" refreshError="1"/>
      <sheetData sheetId="34562" refreshError="1"/>
      <sheetData sheetId="34563" refreshError="1"/>
      <sheetData sheetId="34564" refreshError="1"/>
      <sheetData sheetId="34565" refreshError="1"/>
      <sheetData sheetId="34566" refreshError="1"/>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refreshError="1"/>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refreshError="1"/>
      <sheetData sheetId="34707" refreshError="1"/>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refreshError="1"/>
      <sheetData sheetId="34749" refreshError="1"/>
      <sheetData sheetId="34750" refreshError="1"/>
      <sheetData sheetId="34751" refreshError="1"/>
      <sheetData sheetId="34752" refreshError="1"/>
      <sheetData sheetId="34753" refreshError="1"/>
      <sheetData sheetId="34754" refreshError="1"/>
      <sheetData sheetId="34755" refreshError="1"/>
      <sheetData sheetId="34756" refreshError="1"/>
      <sheetData sheetId="34757" refreshError="1"/>
      <sheetData sheetId="34758" refreshError="1"/>
      <sheetData sheetId="34759" refreshError="1"/>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refreshError="1"/>
      <sheetData sheetId="34952" refreshError="1"/>
      <sheetData sheetId="34953" refreshError="1"/>
      <sheetData sheetId="34954" refreshError="1"/>
      <sheetData sheetId="34955" refreshError="1"/>
      <sheetData sheetId="34956" refreshError="1"/>
      <sheetData sheetId="34957" refreshError="1"/>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refreshError="1"/>
      <sheetData sheetId="34999" refreshError="1"/>
      <sheetData sheetId="35000" refreshError="1"/>
      <sheetData sheetId="35001" refreshError="1"/>
      <sheetData sheetId="35002" refreshError="1"/>
      <sheetData sheetId="35003" refreshError="1"/>
      <sheetData sheetId="35004" refreshError="1"/>
      <sheetData sheetId="35005" refreshError="1"/>
      <sheetData sheetId="35006" refreshError="1"/>
      <sheetData sheetId="35007" refreshError="1"/>
      <sheetData sheetId="35008" refreshError="1"/>
      <sheetData sheetId="35009" refreshError="1"/>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refreshError="1"/>
      <sheetData sheetId="35036" refreshError="1"/>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refreshError="1"/>
      <sheetData sheetId="35081" refreshError="1"/>
      <sheetData sheetId="35082" refreshError="1"/>
      <sheetData sheetId="35083" refreshError="1"/>
      <sheetData sheetId="35084" refreshError="1"/>
      <sheetData sheetId="35085" refreshError="1"/>
      <sheetData sheetId="35086" refreshError="1"/>
      <sheetData sheetId="35087" refreshError="1"/>
      <sheetData sheetId="35088" refreshError="1"/>
      <sheetData sheetId="35089" refreshError="1"/>
      <sheetData sheetId="35090" refreshError="1"/>
      <sheetData sheetId="35091" refreshError="1"/>
      <sheetData sheetId="35092" refreshError="1"/>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 sheetId="37459" refreshError="1"/>
      <sheetData sheetId="37460" refreshError="1"/>
      <sheetData sheetId="37461" refreshError="1"/>
      <sheetData sheetId="37462" refreshError="1"/>
      <sheetData sheetId="37463" refreshError="1"/>
      <sheetData sheetId="37464" refreshError="1"/>
      <sheetData sheetId="37465" refreshError="1"/>
      <sheetData sheetId="37466" refreshError="1"/>
      <sheetData sheetId="37467" refreshError="1"/>
      <sheetData sheetId="37468" refreshError="1"/>
      <sheetData sheetId="37469" refreshError="1"/>
      <sheetData sheetId="37470" refreshError="1"/>
      <sheetData sheetId="37471" refreshError="1"/>
      <sheetData sheetId="37472" refreshError="1"/>
      <sheetData sheetId="37473" refreshError="1"/>
      <sheetData sheetId="37474" refreshError="1"/>
      <sheetData sheetId="37475" refreshError="1"/>
      <sheetData sheetId="37476" refreshError="1"/>
      <sheetData sheetId="37477" refreshError="1"/>
      <sheetData sheetId="37478" refreshError="1"/>
      <sheetData sheetId="37479" refreshError="1"/>
      <sheetData sheetId="37480" refreshError="1"/>
      <sheetData sheetId="37481" refreshError="1"/>
      <sheetData sheetId="37482" refreshError="1"/>
      <sheetData sheetId="37483" refreshError="1"/>
      <sheetData sheetId="37484" refreshError="1"/>
      <sheetData sheetId="37485" refreshError="1"/>
      <sheetData sheetId="37486" refreshError="1"/>
      <sheetData sheetId="37487" refreshError="1"/>
      <sheetData sheetId="37488" refreshError="1"/>
      <sheetData sheetId="37489" refreshError="1"/>
      <sheetData sheetId="37490" refreshError="1"/>
      <sheetData sheetId="37491" refreshError="1"/>
      <sheetData sheetId="37492" refreshError="1"/>
      <sheetData sheetId="37493" refreshError="1"/>
      <sheetData sheetId="37494" refreshError="1"/>
      <sheetData sheetId="37495" refreshError="1"/>
      <sheetData sheetId="37496" refreshError="1"/>
      <sheetData sheetId="37497" refreshError="1"/>
      <sheetData sheetId="37498" refreshError="1"/>
      <sheetData sheetId="37499" refreshError="1"/>
      <sheetData sheetId="37500" refreshError="1"/>
      <sheetData sheetId="37501" refreshError="1"/>
      <sheetData sheetId="37502" refreshError="1"/>
      <sheetData sheetId="37503" refreshError="1"/>
      <sheetData sheetId="37504" refreshError="1"/>
      <sheetData sheetId="37505" refreshError="1"/>
      <sheetData sheetId="37506" refreshError="1"/>
      <sheetData sheetId="37507" refreshError="1"/>
      <sheetData sheetId="37508" refreshError="1"/>
      <sheetData sheetId="37509" refreshError="1"/>
      <sheetData sheetId="37510" refreshError="1"/>
      <sheetData sheetId="37511" refreshError="1"/>
      <sheetData sheetId="37512" refreshError="1"/>
      <sheetData sheetId="37513" refreshError="1"/>
      <sheetData sheetId="37514" refreshError="1"/>
      <sheetData sheetId="37515" refreshError="1"/>
      <sheetData sheetId="37516" refreshError="1"/>
      <sheetData sheetId="37517" refreshError="1"/>
      <sheetData sheetId="37518" refreshError="1"/>
      <sheetData sheetId="37519" refreshError="1"/>
      <sheetData sheetId="37520" refreshError="1"/>
      <sheetData sheetId="37521" refreshError="1"/>
      <sheetData sheetId="37522" refreshError="1"/>
      <sheetData sheetId="37523" refreshError="1"/>
      <sheetData sheetId="37524" refreshError="1"/>
      <sheetData sheetId="37525" refreshError="1"/>
      <sheetData sheetId="37526" refreshError="1"/>
      <sheetData sheetId="37527" refreshError="1"/>
      <sheetData sheetId="37528" refreshError="1"/>
      <sheetData sheetId="37529" refreshError="1"/>
      <sheetData sheetId="37530" refreshError="1"/>
      <sheetData sheetId="37531" refreshError="1"/>
      <sheetData sheetId="37532" refreshError="1"/>
      <sheetData sheetId="37533" refreshError="1"/>
      <sheetData sheetId="37534" refreshError="1"/>
      <sheetData sheetId="37535" refreshError="1"/>
      <sheetData sheetId="37536" refreshError="1"/>
      <sheetData sheetId="37537" refreshError="1"/>
      <sheetData sheetId="37538" refreshError="1"/>
      <sheetData sheetId="37539" refreshError="1"/>
      <sheetData sheetId="37540" refreshError="1"/>
      <sheetData sheetId="37541" refreshError="1"/>
      <sheetData sheetId="37542" refreshError="1"/>
      <sheetData sheetId="37543" refreshError="1"/>
      <sheetData sheetId="37544" refreshError="1"/>
      <sheetData sheetId="37545" refreshError="1"/>
      <sheetData sheetId="37546" refreshError="1"/>
      <sheetData sheetId="37547" refreshError="1"/>
      <sheetData sheetId="37548" refreshError="1"/>
      <sheetData sheetId="37549" refreshError="1"/>
      <sheetData sheetId="37550" refreshError="1"/>
      <sheetData sheetId="37551" refreshError="1"/>
      <sheetData sheetId="37552" refreshError="1"/>
      <sheetData sheetId="37553" refreshError="1"/>
      <sheetData sheetId="37554" refreshError="1"/>
      <sheetData sheetId="37555" refreshError="1"/>
      <sheetData sheetId="37556" refreshError="1"/>
      <sheetData sheetId="37557" refreshError="1"/>
      <sheetData sheetId="37558" refreshError="1"/>
      <sheetData sheetId="37559" refreshError="1"/>
      <sheetData sheetId="37560" refreshError="1"/>
      <sheetData sheetId="37561" refreshError="1"/>
      <sheetData sheetId="37562" refreshError="1"/>
      <sheetData sheetId="37563" refreshError="1"/>
      <sheetData sheetId="37564" refreshError="1"/>
      <sheetData sheetId="37565" refreshError="1"/>
      <sheetData sheetId="37566" refreshError="1"/>
      <sheetData sheetId="37567" refreshError="1"/>
      <sheetData sheetId="37568" refreshError="1"/>
      <sheetData sheetId="37569" refreshError="1"/>
      <sheetData sheetId="37570" refreshError="1"/>
      <sheetData sheetId="37571" refreshError="1"/>
      <sheetData sheetId="37572" refreshError="1"/>
      <sheetData sheetId="37573" refreshError="1"/>
      <sheetData sheetId="37574" refreshError="1"/>
      <sheetData sheetId="37575" refreshError="1"/>
      <sheetData sheetId="37576" refreshError="1"/>
      <sheetData sheetId="37577" refreshError="1"/>
      <sheetData sheetId="37578" refreshError="1"/>
      <sheetData sheetId="37579" refreshError="1"/>
      <sheetData sheetId="37580" refreshError="1"/>
      <sheetData sheetId="37581" refreshError="1"/>
      <sheetData sheetId="37582" refreshError="1"/>
      <sheetData sheetId="37583" refreshError="1"/>
      <sheetData sheetId="37584" refreshError="1"/>
      <sheetData sheetId="37585" refreshError="1"/>
      <sheetData sheetId="37586" refreshError="1"/>
      <sheetData sheetId="37587" refreshError="1"/>
      <sheetData sheetId="37588" refreshError="1"/>
      <sheetData sheetId="37589" refreshError="1"/>
      <sheetData sheetId="37590" refreshError="1"/>
      <sheetData sheetId="37591" refreshError="1"/>
      <sheetData sheetId="37592" refreshError="1"/>
      <sheetData sheetId="37593" refreshError="1"/>
      <sheetData sheetId="37594" refreshError="1"/>
      <sheetData sheetId="37595" refreshError="1"/>
      <sheetData sheetId="37596" refreshError="1"/>
      <sheetData sheetId="37597" refreshError="1"/>
      <sheetData sheetId="37598" refreshError="1"/>
      <sheetData sheetId="37599" refreshError="1"/>
      <sheetData sheetId="37600" refreshError="1"/>
      <sheetData sheetId="37601" refreshError="1"/>
      <sheetData sheetId="37602" refreshError="1"/>
      <sheetData sheetId="37603" refreshError="1"/>
      <sheetData sheetId="37604" refreshError="1"/>
      <sheetData sheetId="37605" refreshError="1"/>
      <sheetData sheetId="37606" refreshError="1"/>
      <sheetData sheetId="37607" refreshError="1"/>
      <sheetData sheetId="37608" refreshError="1"/>
      <sheetData sheetId="37609" refreshError="1"/>
      <sheetData sheetId="37610" refreshError="1"/>
      <sheetData sheetId="37611" refreshError="1"/>
      <sheetData sheetId="37612" refreshError="1"/>
      <sheetData sheetId="37613" refreshError="1"/>
      <sheetData sheetId="37614" refreshError="1"/>
      <sheetData sheetId="37615" refreshError="1"/>
      <sheetData sheetId="37616" refreshError="1"/>
      <sheetData sheetId="37617" refreshError="1"/>
      <sheetData sheetId="37618" refreshError="1"/>
      <sheetData sheetId="37619" refreshError="1"/>
      <sheetData sheetId="37620" refreshError="1"/>
      <sheetData sheetId="37621" refreshError="1"/>
      <sheetData sheetId="37622" refreshError="1"/>
      <sheetData sheetId="37623" refreshError="1"/>
      <sheetData sheetId="37624" refreshError="1"/>
      <sheetData sheetId="37625" refreshError="1"/>
      <sheetData sheetId="37626" refreshError="1"/>
      <sheetData sheetId="37627" refreshError="1"/>
      <sheetData sheetId="37628" refreshError="1"/>
      <sheetData sheetId="37629" refreshError="1"/>
      <sheetData sheetId="37630" refreshError="1"/>
      <sheetData sheetId="37631" refreshError="1"/>
      <sheetData sheetId="37632" refreshError="1"/>
      <sheetData sheetId="37633" refreshError="1"/>
      <sheetData sheetId="37634" refreshError="1"/>
      <sheetData sheetId="37635" refreshError="1"/>
      <sheetData sheetId="37636" refreshError="1"/>
      <sheetData sheetId="37637" refreshError="1"/>
      <sheetData sheetId="37638" refreshError="1"/>
      <sheetData sheetId="37639" refreshError="1"/>
      <sheetData sheetId="37640" refreshError="1"/>
      <sheetData sheetId="37641" refreshError="1"/>
      <sheetData sheetId="37642" refreshError="1"/>
      <sheetData sheetId="37643" refreshError="1"/>
      <sheetData sheetId="37644" refreshError="1"/>
      <sheetData sheetId="37645" refreshError="1"/>
      <sheetData sheetId="37646" refreshError="1"/>
      <sheetData sheetId="37647" refreshError="1"/>
      <sheetData sheetId="37648" refreshError="1"/>
      <sheetData sheetId="37649" refreshError="1"/>
      <sheetData sheetId="37650" refreshError="1"/>
      <sheetData sheetId="37651" refreshError="1"/>
      <sheetData sheetId="37652" refreshError="1"/>
      <sheetData sheetId="37653" refreshError="1"/>
      <sheetData sheetId="37654" refreshError="1"/>
      <sheetData sheetId="37655" refreshError="1"/>
      <sheetData sheetId="37656" refreshError="1"/>
      <sheetData sheetId="37657" refreshError="1"/>
      <sheetData sheetId="37658" refreshError="1"/>
      <sheetData sheetId="37659" refreshError="1"/>
      <sheetData sheetId="37660" refreshError="1"/>
      <sheetData sheetId="37661" refreshError="1"/>
      <sheetData sheetId="37662" refreshError="1"/>
      <sheetData sheetId="37663" refreshError="1"/>
      <sheetData sheetId="37664" refreshError="1"/>
      <sheetData sheetId="37665" refreshError="1"/>
      <sheetData sheetId="37666" refreshError="1"/>
      <sheetData sheetId="37667" refreshError="1"/>
      <sheetData sheetId="37668" refreshError="1"/>
      <sheetData sheetId="37669" refreshError="1"/>
      <sheetData sheetId="37670" refreshError="1"/>
      <sheetData sheetId="37671" refreshError="1"/>
      <sheetData sheetId="37672" refreshError="1"/>
      <sheetData sheetId="37673" refreshError="1"/>
      <sheetData sheetId="37674" refreshError="1"/>
      <sheetData sheetId="37675" refreshError="1"/>
      <sheetData sheetId="37676" refreshError="1"/>
      <sheetData sheetId="37677" refreshError="1"/>
      <sheetData sheetId="37678" refreshError="1"/>
      <sheetData sheetId="37679" refreshError="1"/>
      <sheetData sheetId="37680" refreshError="1"/>
      <sheetData sheetId="37681" refreshError="1"/>
      <sheetData sheetId="37682" refreshError="1"/>
      <sheetData sheetId="37683" refreshError="1"/>
      <sheetData sheetId="37684" refreshError="1"/>
      <sheetData sheetId="37685" refreshError="1"/>
      <sheetData sheetId="37686" refreshError="1"/>
      <sheetData sheetId="37687" refreshError="1"/>
      <sheetData sheetId="37688" refreshError="1"/>
      <sheetData sheetId="37689" refreshError="1"/>
      <sheetData sheetId="37690" refreshError="1"/>
      <sheetData sheetId="37691" refreshError="1"/>
      <sheetData sheetId="37692" refreshError="1"/>
      <sheetData sheetId="37693" refreshError="1"/>
      <sheetData sheetId="37694" refreshError="1"/>
      <sheetData sheetId="37695" refreshError="1"/>
      <sheetData sheetId="37696" refreshError="1"/>
      <sheetData sheetId="37697" refreshError="1"/>
      <sheetData sheetId="37698" refreshError="1"/>
      <sheetData sheetId="37699" refreshError="1"/>
      <sheetData sheetId="37700" refreshError="1"/>
      <sheetData sheetId="37701" refreshError="1"/>
      <sheetData sheetId="37702" refreshError="1"/>
      <sheetData sheetId="37703" refreshError="1"/>
      <sheetData sheetId="37704" refreshError="1"/>
      <sheetData sheetId="37705" refreshError="1"/>
      <sheetData sheetId="37706" refreshError="1"/>
      <sheetData sheetId="37707" refreshError="1"/>
      <sheetData sheetId="37708" refreshError="1"/>
      <sheetData sheetId="37709" refreshError="1"/>
      <sheetData sheetId="37710" refreshError="1"/>
      <sheetData sheetId="37711" refreshError="1"/>
      <sheetData sheetId="37712" refreshError="1"/>
      <sheetData sheetId="37713" refreshError="1"/>
      <sheetData sheetId="37714" refreshError="1"/>
      <sheetData sheetId="37715" refreshError="1"/>
      <sheetData sheetId="37716" refreshError="1"/>
      <sheetData sheetId="37717" refreshError="1"/>
      <sheetData sheetId="37718" refreshError="1"/>
      <sheetData sheetId="37719" refreshError="1"/>
      <sheetData sheetId="37720" refreshError="1"/>
      <sheetData sheetId="37721" refreshError="1"/>
      <sheetData sheetId="37722" refreshError="1"/>
      <sheetData sheetId="37723" refreshError="1"/>
      <sheetData sheetId="37724" refreshError="1"/>
      <sheetData sheetId="37725" refreshError="1"/>
      <sheetData sheetId="37726" refreshError="1"/>
      <sheetData sheetId="37727" refreshError="1"/>
      <sheetData sheetId="37728" refreshError="1"/>
      <sheetData sheetId="37729" refreshError="1"/>
      <sheetData sheetId="37730" refreshError="1"/>
      <sheetData sheetId="37731" refreshError="1"/>
      <sheetData sheetId="37732" refreshError="1"/>
      <sheetData sheetId="37733" refreshError="1"/>
      <sheetData sheetId="37734" refreshError="1"/>
      <sheetData sheetId="37735" refreshError="1"/>
      <sheetData sheetId="37736" refreshError="1"/>
      <sheetData sheetId="37737" refreshError="1"/>
      <sheetData sheetId="37738" refreshError="1"/>
      <sheetData sheetId="37739" refreshError="1"/>
      <sheetData sheetId="37740" refreshError="1"/>
      <sheetData sheetId="37741" refreshError="1"/>
      <sheetData sheetId="37742" refreshError="1"/>
      <sheetData sheetId="37743" refreshError="1"/>
      <sheetData sheetId="37744" refreshError="1"/>
      <sheetData sheetId="37745" refreshError="1"/>
      <sheetData sheetId="37746" refreshError="1"/>
      <sheetData sheetId="37747" refreshError="1"/>
      <sheetData sheetId="37748" refreshError="1"/>
      <sheetData sheetId="37749" refreshError="1"/>
      <sheetData sheetId="37750" refreshError="1"/>
      <sheetData sheetId="37751" refreshError="1"/>
      <sheetData sheetId="37752" refreshError="1"/>
      <sheetData sheetId="37753" refreshError="1"/>
      <sheetData sheetId="37754" refreshError="1"/>
      <sheetData sheetId="37755" refreshError="1"/>
      <sheetData sheetId="37756" refreshError="1"/>
      <sheetData sheetId="37757" refreshError="1"/>
      <sheetData sheetId="37758" refreshError="1"/>
      <sheetData sheetId="37759" refreshError="1"/>
      <sheetData sheetId="37760" refreshError="1"/>
      <sheetData sheetId="37761" refreshError="1"/>
      <sheetData sheetId="37762" refreshError="1"/>
      <sheetData sheetId="37763" refreshError="1"/>
      <sheetData sheetId="37764" refreshError="1"/>
      <sheetData sheetId="37765" refreshError="1"/>
      <sheetData sheetId="37766" refreshError="1"/>
      <sheetData sheetId="37767" refreshError="1"/>
      <sheetData sheetId="37768" refreshError="1"/>
      <sheetData sheetId="37769" refreshError="1"/>
      <sheetData sheetId="37770" refreshError="1"/>
      <sheetData sheetId="37771" refreshError="1"/>
      <sheetData sheetId="37772" refreshError="1"/>
      <sheetData sheetId="37773" refreshError="1"/>
      <sheetData sheetId="37774" refreshError="1"/>
      <sheetData sheetId="37775" refreshError="1"/>
      <sheetData sheetId="37776" refreshError="1"/>
      <sheetData sheetId="37777" refreshError="1"/>
      <sheetData sheetId="37778" refreshError="1"/>
      <sheetData sheetId="37779" refreshError="1"/>
      <sheetData sheetId="37780" refreshError="1"/>
      <sheetData sheetId="37781" refreshError="1"/>
      <sheetData sheetId="37782" refreshError="1"/>
      <sheetData sheetId="37783" refreshError="1"/>
      <sheetData sheetId="37784" refreshError="1"/>
      <sheetData sheetId="37785" refreshError="1"/>
      <sheetData sheetId="37786" refreshError="1"/>
      <sheetData sheetId="37787" refreshError="1"/>
      <sheetData sheetId="37788" refreshError="1"/>
      <sheetData sheetId="37789" refreshError="1"/>
      <sheetData sheetId="37790" refreshError="1"/>
      <sheetData sheetId="37791" refreshError="1"/>
      <sheetData sheetId="37792" refreshError="1"/>
      <sheetData sheetId="37793" refreshError="1"/>
      <sheetData sheetId="37794" refreshError="1"/>
      <sheetData sheetId="37795" refreshError="1"/>
      <sheetData sheetId="37796" refreshError="1"/>
      <sheetData sheetId="37797" refreshError="1"/>
      <sheetData sheetId="37798" refreshError="1"/>
      <sheetData sheetId="37799" refreshError="1"/>
      <sheetData sheetId="37800" refreshError="1"/>
      <sheetData sheetId="37801" refreshError="1"/>
      <sheetData sheetId="37802" refreshError="1"/>
      <sheetData sheetId="37803" refreshError="1"/>
      <sheetData sheetId="37804" refreshError="1"/>
      <sheetData sheetId="37805" refreshError="1"/>
      <sheetData sheetId="37806" refreshError="1"/>
      <sheetData sheetId="37807" refreshError="1"/>
      <sheetData sheetId="37808" refreshError="1"/>
      <sheetData sheetId="37809" refreshError="1"/>
      <sheetData sheetId="37810" refreshError="1"/>
      <sheetData sheetId="37811" refreshError="1"/>
      <sheetData sheetId="37812" refreshError="1"/>
      <sheetData sheetId="37813" refreshError="1"/>
      <sheetData sheetId="37814" refreshError="1"/>
      <sheetData sheetId="37815" refreshError="1"/>
      <sheetData sheetId="37816" refreshError="1"/>
      <sheetData sheetId="37817" refreshError="1"/>
      <sheetData sheetId="37818" refreshError="1"/>
      <sheetData sheetId="37819" refreshError="1"/>
      <sheetData sheetId="37820" refreshError="1"/>
      <sheetData sheetId="37821" refreshError="1"/>
      <sheetData sheetId="37822" refreshError="1"/>
      <sheetData sheetId="37823" refreshError="1"/>
      <sheetData sheetId="37824" refreshError="1"/>
      <sheetData sheetId="37825" refreshError="1"/>
      <sheetData sheetId="37826" refreshError="1"/>
      <sheetData sheetId="37827" refreshError="1"/>
      <sheetData sheetId="37828" refreshError="1"/>
      <sheetData sheetId="37829" refreshError="1"/>
      <sheetData sheetId="37830" refreshError="1"/>
      <sheetData sheetId="37831" refreshError="1"/>
      <sheetData sheetId="37832" refreshError="1"/>
      <sheetData sheetId="37833" refreshError="1"/>
      <sheetData sheetId="37834" refreshError="1"/>
      <sheetData sheetId="37835" refreshError="1"/>
      <sheetData sheetId="37836" refreshError="1"/>
      <sheetData sheetId="37837" refreshError="1"/>
      <sheetData sheetId="37838" refreshError="1"/>
      <sheetData sheetId="37839" refreshError="1"/>
      <sheetData sheetId="37840" refreshError="1"/>
      <sheetData sheetId="37841" refreshError="1"/>
      <sheetData sheetId="37842" refreshError="1"/>
      <sheetData sheetId="37843" refreshError="1"/>
      <sheetData sheetId="37844" refreshError="1"/>
      <sheetData sheetId="37845" refreshError="1"/>
      <sheetData sheetId="37846" refreshError="1"/>
      <sheetData sheetId="37847" refreshError="1"/>
      <sheetData sheetId="37848" refreshError="1"/>
      <sheetData sheetId="37849" refreshError="1"/>
      <sheetData sheetId="37850" refreshError="1"/>
      <sheetData sheetId="37851" refreshError="1"/>
      <sheetData sheetId="37852" refreshError="1"/>
      <sheetData sheetId="37853" refreshError="1"/>
      <sheetData sheetId="37854" refreshError="1"/>
      <sheetData sheetId="37855" refreshError="1"/>
      <sheetData sheetId="37856" refreshError="1"/>
      <sheetData sheetId="37857" refreshError="1"/>
      <sheetData sheetId="37858" refreshError="1"/>
      <sheetData sheetId="37859" refreshError="1"/>
      <sheetData sheetId="37860" refreshError="1"/>
      <sheetData sheetId="37861" refreshError="1"/>
      <sheetData sheetId="37862" refreshError="1"/>
      <sheetData sheetId="37863" refreshError="1"/>
      <sheetData sheetId="37864" refreshError="1"/>
      <sheetData sheetId="37865" refreshError="1"/>
      <sheetData sheetId="37866" refreshError="1"/>
      <sheetData sheetId="37867" refreshError="1"/>
      <sheetData sheetId="37868" refreshError="1"/>
      <sheetData sheetId="37869" refreshError="1"/>
      <sheetData sheetId="37870" refreshError="1"/>
      <sheetData sheetId="37871" refreshError="1"/>
      <sheetData sheetId="37872" refreshError="1"/>
      <sheetData sheetId="37873" refreshError="1"/>
      <sheetData sheetId="37874" refreshError="1"/>
      <sheetData sheetId="37875" refreshError="1"/>
      <sheetData sheetId="37876" refreshError="1"/>
      <sheetData sheetId="37877" refreshError="1"/>
      <sheetData sheetId="37878" refreshError="1"/>
      <sheetData sheetId="37879" refreshError="1"/>
      <sheetData sheetId="37880" refreshError="1"/>
      <sheetData sheetId="37881" refreshError="1"/>
      <sheetData sheetId="37882" refreshError="1"/>
      <sheetData sheetId="37883" refreshError="1"/>
      <sheetData sheetId="37884" refreshError="1"/>
      <sheetData sheetId="37885" refreshError="1"/>
      <sheetData sheetId="37886" refreshError="1"/>
      <sheetData sheetId="37887" refreshError="1"/>
      <sheetData sheetId="37888" refreshError="1"/>
      <sheetData sheetId="37889" refreshError="1"/>
      <sheetData sheetId="37890" refreshError="1"/>
      <sheetData sheetId="37891" refreshError="1"/>
      <sheetData sheetId="37892" refreshError="1"/>
      <sheetData sheetId="37893" refreshError="1"/>
      <sheetData sheetId="37894" refreshError="1"/>
      <sheetData sheetId="37895" refreshError="1"/>
      <sheetData sheetId="37896" refreshError="1"/>
      <sheetData sheetId="37897" refreshError="1"/>
      <sheetData sheetId="37898" refreshError="1"/>
      <sheetData sheetId="37899" refreshError="1"/>
      <sheetData sheetId="37900" refreshError="1"/>
      <sheetData sheetId="37901" refreshError="1"/>
      <sheetData sheetId="37902" refreshError="1"/>
      <sheetData sheetId="37903" refreshError="1"/>
      <sheetData sheetId="37904" refreshError="1"/>
      <sheetData sheetId="37905" refreshError="1"/>
      <sheetData sheetId="37906" refreshError="1"/>
      <sheetData sheetId="37907" refreshError="1"/>
      <sheetData sheetId="37908" refreshError="1"/>
      <sheetData sheetId="37909" refreshError="1"/>
      <sheetData sheetId="37910" refreshError="1"/>
      <sheetData sheetId="37911" refreshError="1"/>
      <sheetData sheetId="37912" refreshError="1"/>
      <sheetData sheetId="37913" refreshError="1"/>
      <sheetData sheetId="37914" refreshError="1"/>
      <sheetData sheetId="37915" refreshError="1"/>
      <sheetData sheetId="37916" refreshError="1"/>
      <sheetData sheetId="37917" refreshError="1"/>
      <sheetData sheetId="37918" refreshError="1"/>
      <sheetData sheetId="37919" refreshError="1"/>
      <sheetData sheetId="37920" refreshError="1"/>
      <sheetData sheetId="37921" refreshError="1"/>
      <sheetData sheetId="37922" refreshError="1"/>
      <sheetData sheetId="37923" refreshError="1"/>
      <sheetData sheetId="37924" refreshError="1"/>
      <sheetData sheetId="37925" refreshError="1"/>
      <sheetData sheetId="37926" refreshError="1"/>
      <sheetData sheetId="37927" refreshError="1"/>
      <sheetData sheetId="37928" refreshError="1"/>
      <sheetData sheetId="37929" refreshError="1"/>
      <sheetData sheetId="37930" refreshError="1"/>
      <sheetData sheetId="37931" refreshError="1"/>
      <sheetData sheetId="37932" refreshError="1"/>
      <sheetData sheetId="37933" refreshError="1"/>
      <sheetData sheetId="37934" refreshError="1"/>
      <sheetData sheetId="37935" refreshError="1"/>
      <sheetData sheetId="37936" refreshError="1"/>
      <sheetData sheetId="37937" refreshError="1"/>
      <sheetData sheetId="37938" refreshError="1"/>
      <sheetData sheetId="37939" refreshError="1"/>
      <sheetData sheetId="37940" refreshError="1"/>
      <sheetData sheetId="37941" refreshError="1"/>
      <sheetData sheetId="37942" refreshError="1"/>
      <sheetData sheetId="37943" refreshError="1"/>
      <sheetData sheetId="37944" refreshError="1"/>
      <sheetData sheetId="37945" refreshError="1"/>
      <sheetData sheetId="37946" refreshError="1"/>
      <sheetData sheetId="37947" refreshError="1"/>
      <sheetData sheetId="37948" refreshError="1"/>
      <sheetData sheetId="37949" refreshError="1"/>
      <sheetData sheetId="37950" refreshError="1"/>
      <sheetData sheetId="37951" refreshError="1"/>
      <sheetData sheetId="37952" refreshError="1"/>
      <sheetData sheetId="37953" refreshError="1"/>
      <sheetData sheetId="37954" refreshError="1"/>
      <sheetData sheetId="37955" refreshError="1"/>
      <sheetData sheetId="37956" refreshError="1"/>
      <sheetData sheetId="37957" refreshError="1"/>
      <sheetData sheetId="37958" refreshError="1"/>
      <sheetData sheetId="37959" refreshError="1"/>
      <sheetData sheetId="37960" refreshError="1"/>
      <sheetData sheetId="37961" refreshError="1"/>
      <sheetData sheetId="37962" refreshError="1"/>
      <sheetData sheetId="37963" refreshError="1"/>
      <sheetData sheetId="37964" refreshError="1"/>
      <sheetData sheetId="37965" refreshError="1"/>
      <sheetData sheetId="37966" refreshError="1"/>
      <sheetData sheetId="37967" refreshError="1"/>
      <sheetData sheetId="37968" refreshError="1"/>
      <sheetData sheetId="37969" refreshError="1"/>
      <sheetData sheetId="37970" refreshError="1"/>
      <sheetData sheetId="37971" refreshError="1"/>
      <sheetData sheetId="37972" refreshError="1"/>
      <sheetData sheetId="37973" refreshError="1"/>
      <sheetData sheetId="37974" refreshError="1"/>
      <sheetData sheetId="37975" refreshError="1"/>
      <sheetData sheetId="37976" refreshError="1"/>
      <sheetData sheetId="37977" refreshError="1"/>
      <sheetData sheetId="37978" refreshError="1"/>
      <sheetData sheetId="37979" refreshError="1"/>
      <sheetData sheetId="37980" refreshError="1"/>
      <sheetData sheetId="37981" refreshError="1"/>
      <sheetData sheetId="37982" refreshError="1"/>
      <sheetData sheetId="37983" refreshError="1"/>
      <sheetData sheetId="37984" refreshError="1"/>
      <sheetData sheetId="37985" refreshError="1"/>
      <sheetData sheetId="37986" refreshError="1"/>
      <sheetData sheetId="37987" refreshError="1"/>
      <sheetData sheetId="37988" refreshError="1"/>
      <sheetData sheetId="37989" refreshError="1"/>
      <sheetData sheetId="37990" refreshError="1"/>
      <sheetData sheetId="37991" refreshError="1"/>
      <sheetData sheetId="37992" refreshError="1"/>
      <sheetData sheetId="37993" refreshError="1"/>
      <sheetData sheetId="37994" refreshError="1"/>
      <sheetData sheetId="37995" refreshError="1"/>
      <sheetData sheetId="37996" refreshError="1"/>
      <sheetData sheetId="37997" refreshError="1"/>
      <sheetData sheetId="37998" refreshError="1"/>
      <sheetData sheetId="37999" refreshError="1"/>
      <sheetData sheetId="38000" refreshError="1"/>
      <sheetData sheetId="38001" refreshError="1"/>
      <sheetData sheetId="38002" refreshError="1"/>
      <sheetData sheetId="38003" refreshError="1"/>
      <sheetData sheetId="38004" refreshError="1"/>
      <sheetData sheetId="38005" refreshError="1"/>
      <sheetData sheetId="38006" refreshError="1"/>
      <sheetData sheetId="38007" refreshError="1"/>
      <sheetData sheetId="38008" refreshError="1"/>
      <sheetData sheetId="38009" refreshError="1"/>
      <sheetData sheetId="38010" refreshError="1"/>
      <sheetData sheetId="38011" refreshError="1"/>
      <sheetData sheetId="38012" refreshError="1"/>
      <sheetData sheetId="38013" refreshError="1"/>
      <sheetData sheetId="38014" refreshError="1"/>
      <sheetData sheetId="38015" refreshError="1"/>
      <sheetData sheetId="38016" refreshError="1"/>
      <sheetData sheetId="38017" refreshError="1"/>
      <sheetData sheetId="38018" refreshError="1"/>
      <sheetData sheetId="38019" refreshError="1"/>
      <sheetData sheetId="38020" refreshError="1"/>
      <sheetData sheetId="38021" refreshError="1"/>
      <sheetData sheetId="38022" refreshError="1"/>
      <sheetData sheetId="38023" refreshError="1"/>
      <sheetData sheetId="38024" refreshError="1"/>
      <sheetData sheetId="38025" refreshError="1"/>
      <sheetData sheetId="38026" refreshError="1"/>
      <sheetData sheetId="38027" refreshError="1"/>
      <sheetData sheetId="38028" refreshError="1"/>
      <sheetData sheetId="38029" refreshError="1"/>
      <sheetData sheetId="38030" refreshError="1"/>
      <sheetData sheetId="38031" refreshError="1"/>
      <sheetData sheetId="38032" refreshError="1"/>
      <sheetData sheetId="38033" refreshError="1"/>
      <sheetData sheetId="38034" refreshError="1"/>
      <sheetData sheetId="38035">
        <row r="9">
          <cell r="A9" t="str">
            <v>A</v>
          </cell>
        </row>
      </sheetData>
      <sheetData sheetId="38036">
        <row r="9">
          <cell r="A9" t="str">
            <v>A</v>
          </cell>
        </row>
      </sheetData>
      <sheetData sheetId="38037"/>
      <sheetData sheetId="38038" refreshError="1"/>
      <sheetData sheetId="38039" refreshError="1"/>
      <sheetData sheetId="38040">
        <row r="9">
          <cell r="A9" t="str">
            <v>A</v>
          </cell>
        </row>
      </sheetData>
      <sheetData sheetId="38041" refreshError="1"/>
      <sheetData sheetId="38042" refreshError="1"/>
      <sheetData sheetId="38043" refreshError="1"/>
      <sheetData sheetId="38044">
        <row r="9">
          <cell r="A9" t="str">
            <v>A</v>
          </cell>
        </row>
      </sheetData>
      <sheetData sheetId="38045" refreshError="1"/>
      <sheetData sheetId="38046" refreshError="1"/>
      <sheetData sheetId="38047">
        <row r="9">
          <cell r="A9" t="str">
            <v>A</v>
          </cell>
        </row>
      </sheetData>
      <sheetData sheetId="38048">
        <row r="9">
          <cell r="A9" t="str">
            <v>A</v>
          </cell>
        </row>
      </sheetData>
      <sheetData sheetId="38049">
        <row r="9">
          <cell r="A9" t="str">
            <v>A</v>
          </cell>
        </row>
      </sheetData>
      <sheetData sheetId="38050">
        <row r="9">
          <cell r="A9" t="str">
            <v>A</v>
          </cell>
        </row>
      </sheetData>
      <sheetData sheetId="38051">
        <row r="9">
          <cell r="A9" t="str">
            <v>A</v>
          </cell>
        </row>
      </sheetData>
      <sheetData sheetId="38052">
        <row r="9">
          <cell r="A9" t="str">
            <v>A</v>
          </cell>
        </row>
      </sheetData>
      <sheetData sheetId="38053">
        <row r="9">
          <cell r="A9" t="str">
            <v>A</v>
          </cell>
        </row>
      </sheetData>
      <sheetData sheetId="38054">
        <row r="9">
          <cell r="A9" t="str">
            <v>A</v>
          </cell>
        </row>
      </sheetData>
      <sheetData sheetId="38055">
        <row r="9">
          <cell r="A9" t="str">
            <v>A</v>
          </cell>
        </row>
      </sheetData>
      <sheetData sheetId="38056">
        <row r="9">
          <cell r="A9" t="str">
            <v>A</v>
          </cell>
        </row>
      </sheetData>
      <sheetData sheetId="38057">
        <row r="9">
          <cell r="A9" t="str">
            <v>A</v>
          </cell>
        </row>
      </sheetData>
      <sheetData sheetId="38058">
        <row r="9">
          <cell r="A9" t="str">
            <v>A</v>
          </cell>
        </row>
      </sheetData>
      <sheetData sheetId="38059">
        <row r="9">
          <cell r="A9" t="str">
            <v>A</v>
          </cell>
        </row>
      </sheetData>
      <sheetData sheetId="38060">
        <row r="9">
          <cell r="A9" t="str">
            <v>A</v>
          </cell>
        </row>
      </sheetData>
      <sheetData sheetId="38061">
        <row r="9">
          <cell r="A9" t="str">
            <v>A</v>
          </cell>
        </row>
      </sheetData>
      <sheetData sheetId="38062">
        <row r="9">
          <cell r="A9" t="str">
            <v>A</v>
          </cell>
        </row>
      </sheetData>
      <sheetData sheetId="38063">
        <row r="9">
          <cell r="A9" t="str">
            <v>A</v>
          </cell>
        </row>
      </sheetData>
      <sheetData sheetId="38064">
        <row r="9">
          <cell r="A9" t="str">
            <v>A</v>
          </cell>
        </row>
      </sheetData>
      <sheetData sheetId="38065">
        <row r="9">
          <cell r="A9" t="str">
            <v>A</v>
          </cell>
        </row>
      </sheetData>
      <sheetData sheetId="38066">
        <row r="9">
          <cell r="A9" t="str">
            <v>A</v>
          </cell>
        </row>
      </sheetData>
      <sheetData sheetId="38067">
        <row r="9">
          <cell r="A9" t="str">
            <v>A</v>
          </cell>
        </row>
      </sheetData>
      <sheetData sheetId="38068" refreshError="1"/>
      <sheetData sheetId="38069" refreshError="1"/>
      <sheetData sheetId="38070">
        <row r="9">
          <cell r="A9" t="str">
            <v>A</v>
          </cell>
        </row>
      </sheetData>
      <sheetData sheetId="38071">
        <row r="9">
          <cell r="A9" t="str">
            <v>A</v>
          </cell>
        </row>
      </sheetData>
      <sheetData sheetId="38072">
        <row r="9">
          <cell r="A9" t="str">
            <v>A</v>
          </cell>
        </row>
      </sheetData>
      <sheetData sheetId="38073">
        <row r="9">
          <cell r="A9" t="str">
            <v>A</v>
          </cell>
        </row>
      </sheetData>
      <sheetData sheetId="38074">
        <row r="9">
          <cell r="A9" t="str">
            <v>A</v>
          </cell>
        </row>
      </sheetData>
      <sheetData sheetId="38075">
        <row r="9">
          <cell r="A9" t="str">
            <v>A</v>
          </cell>
        </row>
      </sheetData>
      <sheetData sheetId="38076">
        <row r="9">
          <cell r="A9" t="str">
            <v>A</v>
          </cell>
        </row>
      </sheetData>
      <sheetData sheetId="38077">
        <row r="9">
          <cell r="A9" t="str">
            <v>A</v>
          </cell>
        </row>
      </sheetData>
      <sheetData sheetId="38078">
        <row r="9">
          <cell r="A9" t="str">
            <v>A</v>
          </cell>
        </row>
      </sheetData>
      <sheetData sheetId="38079">
        <row r="9">
          <cell r="A9" t="str">
            <v>A</v>
          </cell>
        </row>
      </sheetData>
      <sheetData sheetId="38080">
        <row r="9">
          <cell r="A9" t="str">
            <v>A</v>
          </cell>
        </row>
      </sheetData>
      <sheetData sheetId="38081">
        <row r="9">
          <cell r="A9" t="str">
            <v>A</v>
          </cell>
        </row>
      </sheetData>
      <sheetData sheetId="38082">
        <row r="9">
          <cell r="A9" t="str">
            <v>A</v>
          </cell>
        </row>
      </sheetData>
      <sheetData sheetId="38083">
        <row r="9">
          <cell r="A9" t="str">
            <v>A</v>
          </cell>
        </row>
      </sheetData>
      <sheetData sheetId="38084">
        <row r="9">
          <cell r="A9" t="str">
            <v>A</v>
          </cell>
        </row>
      </sheetData>
      <sheetData sheetId="38085">
        <row r="9">
          <cell r="A9" t="str">
            <v>A</v>
          </cell>
        </row>
      </sheetData>
      <sheetData sheetId="38086">
        <row r="9">
          <cell r="A9" t="str">
            <v>A</v>
          </cell>
        </row>
      </sheetData>
      <sheetData sheetId="38087">
        <row r="9">
          <cell r="A9" t="str">
            <v>A</v>
          </cell>
        </row>
      </sheetData>
      <sheetData sheetId="38088">
        <row r="9">
          <cell r="A9" t="str">
            <v>A</v>
          </cell>
        </row>
      </sheetData>
      <sheetData sheetId="38089">
        <row r="9">
          <cell r="A9" t="str">
            <v>A</v>
          </cell>
        </row>
      </sheetData>
      <sheetData sheetId="38090">
        <row r="9">
          <cell r="A9" t="str">
            <v>A</v>
          </cell>
        </row>
      </sheetData>
      <sheetData sheetId="38091">
        <row r="9">
          <cell r="A9" t="str">
            <v>A</v>
          </cell>
        </row>
      </sheetData>
      <sheetData sheetId="38092">
        <row r="9">
          <cell r="A9" t="str">
            <v>A</v>
          </cell>
        </row>
      </sheetData>
      <sheetData sheetId="38093">
        <row r="9">
          <cell r="A9" t="str">
            <v>A</v>
          </cell>
        </row>
      </sheetData>
      <sheetData sheetId="38094">
        <row r="9">
          <cell r="A9" t="str">
            <v>A</v>
          </cell>
        </row>
      </sheetData>
      <sheetData sheetId="38095">
        <row r="9">
          <cell r="A9" t="str">
            <v>A</v>
          </cell>
        </row>
      </sheetData>
      <sheetData sheetId="38096">
        <row r="9">
          <cell r="A9" t="str">
            <v>A</v>
          </cell>
        </row>
      </sheetData>
      <sheetData sheetId="38097">
        <row r="9">
          <cell r="A9" t="str">
            <v>A</v>
          </cell>
        </row>
      </sheetData>
      <sheetData sheetId="38098">
        <row r="9">
          <cell r="A9" t="str">
            <v>A</v>
          </cell>
        </row>
      </sheetData>
      <sheetData sheetId="38099">
        <row r="9">
          <cell r="A9" t="str">
            <v>A</v>
          </cell>
        </row>
      </sheetData>
      <sheetData sheetId="38100">
        <row r="9">
          <cell r="A9" t="str">
            <v>A</v>
          </cell>
        </row>
      </sheetData>
      <sheetData sheetId="38101">
        <row r="9">
          <cell r="A9" t="str">
            <v>A</v>
          </cell>
        </row>
      </sheetData>
      <sheetData sheetId="38102">
        <row r="9">
          <cell r="A9" t="str">
            <v>A</v>
          </cell>
        </row>
      </sheetData>
      <sheetData sheetId="38103">
        <row r="9">
          <cell r="A9" t="str">
            <v>A</v>
          </cell>
        </row>
      </sheetData>
      <sheetData sheetId="38104">
        <row r="9">
          <cell r="A9" t="str">
            <v>A</v>
          </cell>
        </row>
      </sheetData>
      <sheetData sheetId="38105">
        <row r="9">
          <cell r="A9" t="str">
            <v>A</v>
          </cell>
        </row>
      </sheetData>
      <sheetData sheetId="38106">
        <row r="9">
          <cell r="A9" t="str">
            <v>A</v>
          </cell>
        </row>
      </sheetData>
      <sheetData sheetId="38107">
        <row r="9">
          <cell r="A9" t="str">
            <v>A</v>
          </cell>
        </row>
      </sheetData>
      <sheetData sheetId="38108">
        <row r="9">
          <cell r="A9" t="str">
            <v>A</v>
          </cell>
        </row>
      </sheetData>
      <sheetData sheetId="38109">
        <row r="9">
          <cell r="A9" t="str">
            <v>A</v>
          </cell>
        </row>
      </sheetData>
      <sheetData sheetId="38110">
        <row r="9">
          <cell r="A9" t="str">
            <v>A</v>
          </cell>
        </row>
      </sheetData>
      <sheetData sheetId="38111">
        <row r="9">
          <cell r="A9" t="str">
            <v>A</v>
          </cell>
        </row>
      </sheetData>
      <sheetData sheetId="38112">
        <row r="9">
          <cell r="A9" t="str">
            <v>A</v>
          </cell>
        </row>
      </sheetData>
      <sheetData sheetId="38113">
        <row r="9">
          <cell r="A9" t="str">
            <v>A</v>
          </cell>
        </row>
      </sheetData>
      <sheetData sheetId="38114">
        <row r="9">
          <cell r="A9" t="str">
            <v>A</v>
          </cell>
        </row>
      </sheetData>
      <sheetData sheetId="38115">
        <row r="9">
          <cell r="A9" t="str">
            <v>A</v>
          </cell>
        </row>
      </sheetData>
      <sheetData sheetId="38116">
        <row r="9">
          <cell r="A9" t="str">
            <v>A</v>
          </cell>
        </row>
      </sheetData>
      <sheetData sheetId="38117">
        <row r="9">
          <cell r="A9" t="str">
            <v>A</v>
          </cell>
        </row>
      </sheetData>
      <sheetData sheetId="38118">
        <row r="9">
          <cell r="A9" t="str">
            <v>A</v>
          </cell>
        </row>
      </sheetData>
      <sheetData sheetId="38119">
        <row r="9">
          <cell r="A9" t="str">
            <v>A</v>
          </cell>
        </row>
      </sheetData>
      <sheetData sheetId="38120">
        <row r="9">
          <cell r="A9" t="str">
            <v>A</v>
          </cell>
        </row>
      </sheetData>
      <sheetData sheetId="38121">
        <row r="9">
          <cell r="A9" t="str">
            <v>A</v>
          </cell>
        </row>
      </sheetData>
      <sheetData sheetId="38122">
        <row r="9">
          <cell r="A9" t="str">
            <v>A</v>
          </cell>
        </row>
      </sheetData>
      <sheetData sheetId="38123">
        <row r="9">
          <cell r="A9" t="str">
            <v>A</v>
          </cell>
        </row>
      </sheetData>
      <sheetData sheetId="38124">
        <row r="9">
          <cell r="A9" t="str">
            <v>A</v>
          </cell>
        </row>
      </sheetData>
      <sheetData sheetId="38125">
        <row r="9">
          <cell r="A9" t="str">
            <v>A</v>
          </cell>
        </row>
      </sheetData>
      <sheetData sheetId="38126">
        <row r="9">
          <cell r="A9" t="str">
            <v>A</v>
          </cell>
        </row>
      </sheetData>
      <sheetData sheetId="38127">
        <row r="9">
          <cell r="A9" t="str">
            <v>A</v>
          </cell>
        </row>
      </sheetData>
      <sheetData sheetId="38128">
        <row r="9">
          <cell r="A9" t="str">
            <v>A</v>
          </cell>
        </row>
      </sheetData>
      <sheetData sheetId="38129">
        <row r="9">
          <cell r="A9" t="str">
            <v>A</v>
          </cell>
        </row>
      </sheetData>
      <sheetData sheetId="38130">
        <row r="9">
          <cell r="A9" t="str">
            <v>A</v>
          </cell>
        </row>
      </sheetData>
      <sheetData sheetId="38131">
        <row r="9">
          <cell r="A9" t="str">
            <v>A</v>
          </cell>
        </row>
      </sheetData>
      <sheetData sheetId="38132">
        <row r="9">
          <cell r="A9" t="str">
            <v>A</v>
          </cell>
        </row>
      </sheetData>
      <sheetData sheetId="38133">
        <row r="9">
          <cell r="A9" t="str">
            <v>A</v>
          </cell>
        </row>
      </sheetData>
      <sheetData sheetId="38134">
        <row r="9">
          <cell r="A9" t="str">
            <v>A</v>
          </cell>
        </row>
      </sheetData>
      <sheetData sheetId="38135">
        <row r="9">
          <cell r="A9" t="str">
            <v>A</v>
          </cell>
        </row>
      </sheetData>
      <sheetData sheetId="38136">
        <row r="9">
          <cell r="A9" t="str">
            <v>A</v>
          </cell>
        </row>
      </sheetData>
      <sheetData sheetId="38137">
        <row r="9">
          <cell r="A9" t="str">
            <v>A</v>
          </cell>
        </row>
      </sheetData>
      <sheetData sheetId="38138">
        <row r="9">
          <cell r="A9" t="str">
            <v>A</v>
          </cell>
        </row>
      </sheetData>
      <sheetData sheetId="38139">
        <row r="9">
          <cell r="A9" t="str">
            <v>A</v>
          </cell>
        </row>
      </sheetData>
      <sheetData sheetId="38140">
        <row r="9">
          <cell r="A9" t="str">
            <v>A</v>
          </cell>
        </row>
      </sheetData>
      <sheetData sheetId="38141">
        <row r="9">
          <cell r="A9" t="str">
            <v>A</v>
          </cell>
        </row>
      </sheetData>
      <sheetData sheetId="38142">
        <row r="9">
          <cell r="A9" t="str">
            <v>A</v>
          </cell>
        </row>
      </sheetData>
      <sheetData sheetId="38143">
        <row r="9">
          <cell r="A9" t="str">
            <v>A</v>
          </cell>
        </row>
      </sheetData>
      <sheetData sheetId="38144">
        <row r="9">
          <cell r="A9" t="str">
            <v>A</v>
          </cell>
        </row>
      </sheetData>
      <sheetData sheetId="38145">
        <row r="9">
          <cell r="A9" t="str">
            <v>A</v>
          </cell>
        </row>
      </sheetData>
      <sheetData sheetId="38146">
        <row r="9">
          <cell r="A9" t="str">
            <v>A</v>
          </cell>
        </row>
      </sheetData>
      <sheetData sheetId="38147">
        <row r="9">
          <cell r="A9" t="str">
            <v>A</v>
          </cell>
        </row>
      </sheetData>
      <sheetData sheetId="38148">
        <row r="9">
          <cell r="A9" t="str">
            <v>A</v>
          </cell>
        </row>
      </sheetData>
      <sheetData sheetId="38149">
        <row r="9">
          <cell r="A9" t="str">
            <v>A</v>
          </cell>
        </row>
      </sheetData>
      <sheetData sheetId="38150">
        <row r="9">
          <cell r="A9" t="str">
            <v>A</v>
          </cell>
        </row>
      </sheetData>
      <sheetData sheetId="38151">
        <row r="9">
          <cell r="A9" t="str">
            <v>A</v>
          </cell>
        </row>
      </sheetData>
      <sheetData sheetId="38152">
        <row r="9">
          <cell r="A9" t="str">
            <v>A</v>
          </cell>
        </row>
      </sheetData>
      <sheetData sheetId="38153">
        <row r="9">
          <cell r="A9" t="str">
            <v>A</v>
          </cell>
        </row>
      </sheetData>
      <sheetData sheetId="38154">
        <row r="9">
          <cell r="A9" t="str">
            <v>A</v>
          </cell>
        </row>
      </sheetData>
      <sheetData sheetId="38155">
        <row r="9">
          <cell r="A9" t="str">
            <v>A</v>
          </cell>
        </row>
      </sheetData>
      <sheetData sheetId="38156">
        <row r="9">
          <cell r="A9" t="str">
            <v>A</v>
          </cell>
        </row>
      </sheetData>
      <sheetData sheetId="38157">
        <row r="9">
          <cell r="A9" t="str">
            <v>A</v>
          </cell>
        </row>
      </sheetData>
      <sheetData sheetId="38158" refreshError="1"/>
      <sheetData sheetId="38159" refreshError="1"/>
      <sheetData sheetId="38160" refreshError="1"/>
      <sheetData sheetId="38161" refreshError="1"/>
      <sheetData sheetId="38162" refreshError="1"/>
      <sheetData sheetId="38163">
        <row r="9">
          <cell r="A9" t="str">
            <v>A</v>
          </cell>
        </row>
      </sheetData>
      <sheetData sheetId="38164">
        <row r="9">
          <cell r="A9" t="str">
            <v>A</v>
          </cell>
        </row>
      </sheetData>
      <sheetData sheetId="38165" refreshError="1"/>
      <sheetData sheetId="38166" refreshError="1"/>
      <sheetData sheetId="38167">
        <row r="9">
          <cell r="A9" t="str">
            <v>A</v>
          </cell>
        </row>
      </sheetData>
      <sheetData sheetId="38168">
        <row r="9">
          <cell r="A9" t="str">
            <v>A</v>
          </cell>
        </row>
      </sheetData>
      <sheetData sheetId="38169">
        <row r="9">
          <cell r="A9" t="str">
            <v>A</v>
          </cell>
        </row>
      </sheetData>
      <sheetData sheetId="38170">
        <row r="9">
          <cell r="A9" t="str">
            <v>A</v>
          </cell>
        </row>
      </sheetData>
      <sheetData sheetId="38171">
        <row r="9">
          <cell r="A9" t="str">
            <v>A</v>
          </cell>
        </row>
      </sheetData>
      <sheetData sheetId="38172">
        <row r="9">
          <cell r="A9" t="str">
            <v>A</v>
          </cell>
        </row>
      </sheetData>
      <sheetData sheetId="38173">
        <row r="9">
          <cell r="A9" t="str">
            <v>A</v>
          </cell>
        </row>
      </sheetData>
      <sheetData sheetId="38174">
        <row r="9">
          <cell r="A9" t="str">
            <v>A</v>
          </cell>
        </row>
      </sheetData>
      <sheetData sheetId="38175">
        <row r="9">
          <cell r="A9" t="str">
            <v>A</v>
          </cell>
        </row>
      </sheetData>
      <sheetData sheetId="38176">
        <row r="9">
          <cell r="A9" t="str">
            <v>A</v>
          </cell>
        </row>
      </sheetData>
      <sheetData sheetId="38177">
        <row r="9">
          <cell r="A9" t="str">
            <v>A</v>
          </cell>
        </row>
      </sheetData>
      <sheetData sheetId="38178">
        <row r="9">
          <cell r="A9" t="str">
            <v>A</v>
          </cell>
        </row>
      </sheetData>
      <sheetData sheetId="38179">
        <row r="9">
          <cell r="A9" t="str">
            <v>A</v>
          </cell>
        </row>
      </sheetData>
      <sheetData sheetId="38180">
        <row r="9">
          <cell r="A9" t="str">
            <v>A</v>
          </cell>
        </row>
      </sheetData>
      <sheetData sheetId="38181">
        <row r="9">
          <cell r="A9" t="str">
            <v>A</v>
          </cell>
        </row>
      </sheetData>
      <sheetData sheetId="38182">
        <row r="9">
          <cell r="A9" t="str">
            <v>A</v>
          </cell>
        </row>
      </sheetData>
      <sheetData sheetId="38183">
        <row r="9">
          <cell r="A9" t="str">
            <v>A</v>
          </cell>
        </row>
      </sheetData>
      <sheetData sheetId="38184">
        <row r="9">
          <cell r="A9" t="str">
            <v>A</v>
          </cell>
        </row>
      </sheetData>
      <sheetData sheetId="38185">
        <row r="9">
          <cell r="A9" t="str">
            <v>A</v>
          </cell>
        </row>
      </sheetData>
      <sheetData sheetId="38186">
        <row r="9">
          <cell r="A9" t="str">
            <v>A</v>
          </cell>
        </row>
      </sheetData>
      <sheetData sheetId="38187">
        <row r="9">
          <cell r="A9" t="str">
            <v>A</v>
          </cell>
        </row>
      </sheetData>
      <sheetData sheetId="38188">
        <row r="9">
          <cell r="A9" t="str">
            <v>A</v>
          </cell>
        </row>
      </sheetData>
      <sheetData sheetId="38189">
        <row r="9">
          <cell r="A9" t="str">
            <v>A</v>
          </cell>
        </row>
      </sheetData>
      <sheetData sheetId="38190">
        <row r="9">
          <cell r="A9" t="str">
            <v>A</v>
          </cell>
        </row>
      </sheetData>
      <sheetData sheetId="38191">
        <row r="9">
          <cell r="A9" t="str">
            <v>A</v>
          </cell>
        </row>
      </sheetData>
      <sheetData sheetId="38192">
        <row r="9">
          <cell r="A9" t="str">
            <v>A</v>
          </cell>
        </row>
      </sheetData>
      <sheetData sheetId="38193">
        <row r="9">
          <cell r="A9" t="str">
            <v>A</v>
          </cell>
        </row>
      </sheetData>
      <sheetData sheetId="38194">
        <row r="9">
          <cell r="A9" t="str">
            <v>A</v>
          </cell>
        </row>
      </sheetData>
      <sheetData sheetId="38195">
        <row r="9">
          <cell r="A9" t="str">
            <v>A</v>
          </cell>
        </row>
      </sheetData>
      <sheetData sheetId="38196">
        <row r="9">
          <cell r="A9" t="str">
            <v>A</v>
          </cell>
        </row>
      </sheetData>
      <sheetData sheetId="38197">
        <row r="9">
          <cell r="A9" t="str">
            <v>A</v>
          </cell>
        </row>
      </sheetData>
      <sheetData sheetId="38198">
        <row r="9">
          <cell r="A9" t="str">
            <v>A</v>
          </cell>
        </row>
      </sheetData>
      <sheetData sheetId="38199">
        <row r="9">
          <cell r="A9" t="str">
            <v>A</v>
          </cell>
        </row>
      </sheetData>
      <sheetData sheetId="38200">
        <row r="9">
          <cell r="A9" t="str">
            <v>A</v>
          </cell>
        </row>
      </sheetData>
      <sheetData sheetId="38201">
        <row r="9">
          <cell r="A9" t="str">
            <v>A</v>
          </cell>
        </row>
      </sheetData>
      <sheetData sheetId="38202">
        <row r="9">
          <cell r="A9" t="str">
            <v>A</v>
          </cell>
        </row>
      </sheetData>
      <sheetData sheetId="38203">
        <row r="9">
          <cell r="A9" t="str">
            <v>A</v>
          </cell>
        </row>
      </sheetData>
      <sheetData sheetId="38204">
        <row r="9">
          <cell r="A9" t="str">
            <v>A</v>
          </cell>
        </row>
      </sheetData>
      <sheetData sheetId="38205">
        <row r="9">
          <cell r="A9" t="str">
            <v>A</v>
          </cell>
        </row>
      </sheetData>
      <sheetData sheetId="38206">
        <row r="9">
          <cell r="A9" t="str">
            <v>A</v>
          </cell>
        </row>
      </sheetData>
      <sheetData sheetId="38207">
        <row r="9">
          <cell r="A9" t="str">
            <v>A</v>
          </cell>
        </row>
      </sheetData>
      <sheetData sheetId="38208" refreshError="1"/>
      <sheetData sheetId="38209" refreshError="1"/>
      <sheetData sheetId="38210" refreshError="1"/>
      <sheetData sheetId="38211" refreshError="1"/>
      <sheetData sheetId="38212" refreshError="1"/>
      <sheetData sheetId="38213" refreshError="1"/>
      <sheetData sheetId="38214">
        <row r="9">
          <cell r="A9" t="str">
            <v>A</v>
          </cell>
        </row>
      </sheetData>
      <sheetData sheetId="38215">
        <row r="9">
          <cell r="A9" t="str">
            <v>A</v>
          </cell>
        </row>
      </sheetData>
      <sheetData sheetId="38216">
        <row r="9">
          <cell r="A9" t="str">
            <v>A</v>
          </cell>
        </row>
      </sheetData>
      <sheetData sheetId="38217">
        <row r="9">
          <cell r="A9" t="str">
            <v>A</v>
          </cell>
        </row>
      </sheetData>
      <sheetData sheetId="38218">
        <row r="9">
          <cell r="A9" t="str">
            <v>A</v>
          </cell>
        </row>
      </sheetData>
      <sheetData sheetId="38219">
        <row r="9">
          <cell r="A9" t="str">
            <v>A</v>
          </cell>
        </row>
      </sheetData>
      <sheetData sheetId="38220">
        <row r="9">
          <cell r="A9" t="str">
            <v>A</v>
          </cell>
        </row>
      </sheetData>
      <sheetData sheetId="38221">
        <row r="9">
          <cell r="A9" t="str">
            <v>A</v>
          </cell>
        </row>
      </sheetData>
      <sheetData sheetId="38222">
        <row r="9">
          <cell r="A9" t="str">
            <v>A</v>
          </cell>
        </row>
      </sheetData>
      <sheetData sheetId="38223">
        <row r="9">
          <cell r="A9" t="str">
            <v>A</v>
          </cell>
        </row>
      </sheetData>
      <sheetData sheetId="38224">
        <row r="9">
          <cell r="A9" t="str">
            <v>A</v>
          </cell>
        </row>
      </sheetData>
      <sheetData sheetId="38225">
        <row r="9">
          <cell r="A9" t="str">
            <v>A</v>
          </cell>
        </row>
      </sheetData>
      <sheetData sheetId="38226">
        <row r="9">
          <cell r="A9" t="str">
            <v>A</v>
          </cell>
        </row>
      </sheetData>
      <sheetData sheetId="38227">
        <row r="9">
          <cell r="A9" t="str">
            <v>A</v>
          </cell>
        </row>
      </sheetData>
      <sheetData sheetId="38228">
        <row r="9">
          <cell r="A9" t="str">
            <v>A</v>
          </cell>
        </row>
      </sheetData>
      <sheetData sheetId="38229">
        <row r="9">
          <cell r="A9" t="str">
            <v>A</v>
          </cell>
        </row>
      </sheetData>
      <sheetData sheetId="38230">
        <row r="9">
          <cell r="A9" t="str">
            <v>A</v>
          </cell>
        </row>
      </sheetData>
      <sheetData sheetId="38231">
        <row r="9">
          <cell r="A9" t="str">
            <v>A</v>
          </cell>
        </row>
      </sheetData>
      <sheetData sheetId="38232">
        <row r="9">
          <cell r="A9" t="str">
            <v>A</v>
          </cell>
        </row>
      </sheetData>
      <sheetData sheetId="38233">
        <row r="9">
          <cell r="A9" t="str">
            <v>A</v>
          </cell>
        </row>
      </sheetData>
      <sheetData sheetId="38234">
        <row r="9">
          <cell r="A9" t="str">
            <v>A</v>
          </cell>
        </row>
      </sheetData>
      <sheetData sheetId="38235">
        <row r="9">
          <cell r="A9" t="str">
            <v>A</v>
          </cell>
        </row>
      </sheetData>
      <sheetData sheetId="38236">
        <row r="9">
          <cell r="A9" t="str">
            <v>A</v>
          </cell>
        </row>
      </sheetData>
      <sheetData sheetId="38237">
        <row r="9">
          <cell r="A9" t="str">
            <v>A</v>
          </cell>
        </row>
      </sheetData>
      <sheetData sheetId="38238">
        <row r="9">
          <cell r="A9" t="str">
            <v>A</v>
          </cell>
        </row>
      </sheetData>
      <sheetData sheetId="38239">
        <row r="9">
          <cell r="A9" t="str">
            <v>A</v>
          </cell>
        </row>
      </sheetData>
      <sheetData sheetId="38240">
        <row r="9">
          <cell r="A9" t="str">
            <v>A</v>
          </cell>
        </row>
      </sheetData>
      <sheetData sheetId="38241">
        <row r="9">
          <cell r="A9" t="str">
            <v>A</v>
          </cell>
        </row>
      </sheetData>
      <sheetData sheetId="38242">
        <row r="9">
          <cell r="A9" t="str">
            <v>A</v>
          </cell>
        </row>
      </sheetData>
      <sheetData sheetId="38243">
        <row r="9">
          <cell r="A9" t="str">
            <v>A</v>
          </cell>
        </row>
      </sheetData>
      <sheetData sheetId="38244">
        <row r="9">
          <cell r="A9" t="str">
            <v>A</v>
          </cell>
        </row>
      </sheetData>
      <sheetData sheetId="38245">
        <row r="9">
          <cell r="A9" t="str">
            <v>A</v>
          </cell>
        </row>
      </sheetData>
      <sheetData sheetId="38246">
        <row r="9">
          <cell r="A9" t="str">
            <v>A</v>
          </cell>
        </row>
      </sheetData>
      <sheetData sheetId="38247">
        <row r="9">
          <cell r="A9" t="str">
            <v>A</v>
          </cell>
        </row>
      </sheetData>
      <sheetData sheetId="38248">
        <row r="9">
          <cell r="A9" t="str">
            <v>A</v>
          </cell>
        </row>
      </sheetData>
      <sheetData sheetId="38249">
        <row r="9">
          <cell r="A9" t="str">
            <v>A</v>
          </cell>
        </row>
      </sheetData>
      <sheetData sheetId="38250">
        <row r="9">
          <cell r="A9" t="str">
            <v>A</v>
          </cell>
        </row>
      </sheetData>
      <sheetData sheetId="38251">
        <row r="9">
          <cell r="A9" t="str">
            <v>A</v>
          </cell>
        </row>
      </sheetData>
      <sheetData sheetId="38252">
        <row r="9">
          <cell r="A9" t="str">
            <v>A</v>
          </cell>
        </row>
      </sheetData>
      <sheetData sheetId="38253">
        <row r="9">
          <cell r="A9" t="str">
            <v>A</v>
          </cell>
        </row>
      </sheetData>
      <sheetData sheetId="38254">
        <row r="9">
          <cell r="A9" t="str">
            <v>A</v>
          </cell>
        </row>
      </sheetData>
      <sheetData sheetId="38255">
        <row r="9">
          <cell r="A9" t="str">
            <v>A</v>
          </cell>
        </row>
      </sheetData>
      <sheetData sheetId="38256">
        <row r="9">
          <cell r="A9" t="str">
            <v>A</v>
          </cell>
        </row>
      </sheetData>
      <sheetData sheetId="38257">
        <row r="9">
          <cell r="A9" t="str">
            <v>A</v>
          </cell>
        </row>
      </sheetData>
      <sheetData sheetId="38258">
        <row r="9">
          <cell r="A9" t="str">
            <v>A</v>
          </cell>
        </row>
      </sheetData>
      <sheetData sheetId="38259">
        <row r="9">
          <cell r="A9" t="str">
            <v>A</v>
          </cell>
        </row>
      </sheetData>
      <sheetData sheetId="38260">
        <row r="9">
          <cell r="A9" t="str">
            <v>A</v>
          </cell>
        </row>
      </sheetData>
      <sheetData sheetId="38261">
        <row r="9">
          <cell r="A9" t="str">
            <v>A</v>
          </cell>
        </row>
      </sheetData>
      <sheetData sheetId="38262">
        <row r="9">
          <cell r="A9" t="str">
            <v>A</v>
          </cell>
        </row>
      </sheetData>
      <sheetData sheetId="38263" refreshError="1"/>
      <sheetData sheetId="38264">
        <row r="9">
          <cell r="A9" t="str">
            <v>A</v>
          </cell>
        </row>
      </sheetData>
      <sheetData sheetId="38265">
        <row r="9">
          <cell r="A9" t="str">
            <v>A</v>
          </cell>
        </row>
      </sheetData>
      <sheetData sheetId="38266">
        <row r="9">
          <cell r="A9" t="str">
            <v>A</v>
          </cell>
        </row>
      </sheetData>
      <sheetData sheetId="38267">
        <row r="9">
          <cell r="A9" t="str">
            <v>A</v>
          </cell>
        </row>
      </sheetData>
      <sheetData sheetId="38268">
        <row r="9">
          <cell r="A9" t="str">
            <v>A</v>
          </cell>
        </row>
      </sheetData>
      <sheetData sheetId="38269">
        <row r="9">
          <cell r="A9" t="str">
            <v>A</v>
          </cell>
        </row>
      </sheetData>
      <sheetData sheetId="38270">
        <row r="9">
          <cell r="A9" t="str">
            <v>A</v>
          </cell>
        </row>
      </sheetData>
      <sheetData sheetId="38271">
        <row r="9">
          <cell r="A9" t="str">
            <v>A</v>
          </cell>
        </row>
      </sheetData>
      <sheetData sheetId="38272">
        <row r="9">
          <cell r="A9" t="str">
            <v>A</v>
          </cell>
        </row>
      </sheetData>
      <sheetData sheetId="38273"/>
      <sheetData sheetId="38274" refreshError="1"/>
      <sheetData sheetId="38275" refreshError="1"/>
      <sheetData sheetId="38276">
        <row r="9">
          <cell r="A9" t="str">
            <v>A</v>
          </cell>
        </row>
      </sheetData>
      <sheetData sheetId="38277">
        <row r="9">
          <cell r="A9" t="str">
            <v>A</v>
          </cell>
        </row>
      </sheetData>
      <sheetData sheetId="38278"/>
      <sheetData sheetId="38279" refreshError="1"/>
      <sheetData sheetId="38280"/>
      <sheetData sheetId="38281"/>
      <sheetData sheetId="38282"/>
      <sheetData sheetId="38283"/>
      <sheetData sheetId="38284">
        <row r="9">
          <cell r="A9" t="str">
            <v>A</v>
          </cell>
        </row>
      </sheetData>
      <sheetData sheetId="38285">
        <row r="9">
          <cell r="A9" t="str">
            <v>A</v>
          </cell>
        </row>
      </sheetData>
      <sheetData sheetId="38286"/>
      <sheetData sheetId="38287"/>
      <sheetData sheetId="38288"/>
      <sheetData sheetId="38289">
        <row r="9">
          <cell r="A9" t="str">
            <v>A</v>
          </cell>
        </row>
      </sheetData>
      <sheetData sheetId="38290">
        <row r="9">
          <cell r="A9" t="str">
            <v>A</v>
          </cell>
        </row>
      </sheetData>
      <sheetData sheetId="38291">
        <row r="9">
          <cell r="A9" t="str">
            <v>A</v>
          </cell>
        </row>
      </sheetData>
      <sheetData sheetId="38292">
        <row r="9">
          <cell r="A9" t="str">
            <v>A</v>
          </cell>
        </row>
      </sheetData>
      <sheetData sheetId="38293">
        <row r="9">
          <cell r="A9" t="str">
            <v>A</v>
          </cell>
        </row>
      </sheetData>
      <sheetData sheetId="38294">
        <row r="9">
          <cell r="A9" t="str">
            <v>A</v>
          </cell>
        </row>
      </sheetData>
      <sheetData sheetId="38295">
        <row r="9">
          <cell r="A9" t="str">
            <v>A</v>
          </cell>
        </row>
      </sheetData>
      <sheetData sheetId="38296">
        <row r="9">
          <cell r="A9" t="str">
            <v>A</v>
          </cell>
        </row>
      </sheetData>
      <sheetData sheetId="38297">
        <row r="9">
          <cell r="A9" t="str">
            <v>A</v>
          </cell>
        </row>
      </sheetData>
      <sheetData sheetId="38298">
        <row r="9">
          <cell r="A9" t="str">
            <v>A</v>
          </cell>
        </row>
      </sheetData>
      <sheetData sheetId="38299"/>
      <sheetData sheetId="38300">
        <row r="9">
          <cell r="A9" t="str">
            <v>A</v>
          </cell>
        </row>
      </sheetData>
      <sheetData sheetId="38301" refreshError="1"/>
      <sheetData sheetId="38302" refreshError="1"/>
      <sheetData sheetId="38303" refreshError="1"/>
      <sheetData sheetId="38304" refreshError="1"/>
      <sheetData sheetId="38305" refreshError="1"/>
      <sheetData sheetId="38306" refreshError="1"/>
      <sheetData sheetId="38307" refreshError="1"/>
      <sheetData sheetId="38308" refreshError="1"/>
      <sheetData sheetId="38309" refreshError="1"/>
      <sheetData sheetId="38310" refreshError="1"/>
      <sheetData sheetId="38311" refreshError="1"/>
      <sheetData sheetId="38312" refreshError="1"/>
      <sheetData sheetId="38313" refreshError="1"/>
      <sheetData sheetId="38314" refreshError="1"/>
      <sheetData sheetId="38315" refreshError="1"/>
      <sheetData sheetId="38316" refreshError="1"/>
      <sheetData sheetId="38317" refreshError="1"/>
      <sheetData sheetId="38318" refreshError="1"/>
      <sheetData sheetId="38319" refreshError="1"/>
      <sheetData sheetId="38320" refreshError="1"/>
      <sheetData sheetId="38321" refreshError="1"/>
      <sheetData sheetId="38322" refreshError="1"/>
      <sheetData sheetId="38323" refreshError="1"/>
      <sheetData sheetId="38324" refreshError="1"/>
      <sheetData sheetId="38325" refreshError="1"/>
      <sheetData sheetId="38326" refreshError="1"/>
      <sheetData sheetId="38327" refreshError="1"/>
      <sheetData sheetId="38328" refreshError="1"/>
      <sheetData sheetId="38329" refreshError="1"/>
      <sheetData sheetId="38330" refreshError="1"/>
      <sheetData sheetId="38331" refreshError="1"/>
      <sheetData sheetId="38332" refreshError="1"/>
      <sheetData sheetId="38333" refreshError="1"/>
      <sheetData sheetId="38334" refreshError="1"/>
      <sheetData sheetId="38335" refreshError="1"/>
      <sheetData sheetId="38336" refreshError="1"/>
      <sheetData sheetId="38337" refreshError="1"/>
      <sheetData sheetId="38338" refreshError="1"/>
      <sheetData sheetId="38339" refreshError="1"/>
      <sheetData sheetId="38340" refreshError="1"/>
      <sheetData sheetId="38341" refreshError="1"/>
      <sheetData sheetId="38342" refreshError="1"/>
      <sheetData sheetId="38343" refreshError="1"/>
      <sheetData sheetId="38344" refreshError="1"/>
      <sheetData sheetId="38345" refreshError="1"/>
      <sheetData sheetId="38346" refreshError="1"/>
      <sheetData sheetId="38347" refreshError="1"/>
      <sheetData sheetId="38348" refreshError="1"/>
      <sheetData sheetId="38349" refreshError="1"/>
      <sheetData sheetId="38350" refreshError="1"/>
      <sheetData sheetId="38351" refreshError="1"/>
      <sheetData sheetId="38352" refreshError="1"/>
      <sheetData sheetId="38353" refreshError="1"/>
      <sheetData sheetId="38354" refreshError="1"/>
      <sheetData sheetId="38355" refreshError="1"/>
      <sheetData sheetId="38356" refreshError="1"/>
      <sheetData sheetId="38357" refreshError="1"/>
      <sheetData sheetId="38358" refreshError="1"/>
      <sheetData sheetId="38359" refreshError="1"/>
      <sheetData sheetId="38360" refreshError="1"/>
      <sheetData sheetId="38361" refreshError="1"/>
      <sheetData sheetId="38362" refreshError="1"/>
      <sheetData sheetId="38363" refreshError="1"/>
      <sheetData sheetId="38364" refreshError="1"/>
      <sheetData sheetId="38365" refreshError="1"/>
      <sheetData sheetId="38366" refreshError="1"/>
      <sheetData sheetId="38367" refreshError="1"/>
      <sheetData sheetId="38368" refreshError="1"/>
      <sheetData sheetId="38369" refreshError="1"/>
      <sheetData sheetId="38370" refreshError="1"/>
      <sheetData sheetId="38371" refreshError="1"/>
      <sheetData sheetId="38372" refreshError="1"/>
      <sheetData sheetId="38373" refreshError="1"/>
      <sheetData sheetId="38374" refreshError="1"/>
      <sheetData sheetId="38375">
        <row r="9">
          <cell r="A9" t="str">
            <v>A</v>
          </cell>
        </row>
      </sheetData>
      <sheetData sheetId="38376"/>
      <sheetData sheetId="38377"/>
      <sheetData sheetId="38378"/>
      <sheetData sheetId="38379"/>
      <sheetData sheetId="38380"/>
      <sheetData sheetId="38381"/>
      <sheetData sheetId="38382"/>
      <sheetData sheetId="38383"/>
      <sheetData sheetId="38384"/>
      <sheetData sheetId="38385"/>
      <sheetData sheetId="38386"/>
      <sheetData sheetId="38387"/>
      <sheetData sheetId="38388" refreshError="1"/>
      <sheetData sheetId="38389" refreshError="1"/>
      <sheetData sheetId="38390" refreshError="1"/>
      <sheetData sheetId="38391" refreshError="1"/>
      <sheetData sheetId="38392" refreshError="1"/>
      <sheetData sheetId="38393" refreshError="1"/>
      <sheetData sheetId="38394" refreshError="1"/>
      <sheetData sheetId="38395" refreshError="1"/>
      <sheetData sheetId="38396" refreshError="1"/>
      <sheetData sheetId="38397" refreshError="1"/>
      <sheetData sheetId="38398" refreshError="1"/>
      <sheetData sheetId="38399" refreshError="1"/>
      <sheetData sheetId="38400" refreshError="1"/>
      <sheetData sheetId="38401" refreshError="1"/>
      <sheetData sheetId="38402" refreshError="1"/>
      <sheetData sheetId="38403" refreshError="1"/>
      <sheetData sheetId="38404">
        <row r="9">
          <cell r="A9" t="str">
            <v>A</v>
          </cell>
        </row>
      </sheetData>
      <sheetData sheetId="38405">
        <row r="9">
          <cell r="A9" t="str">
            <v>A</v>
          </cell>
        </row>
      </sheetData>
      <sheetData sheetId="38406">
        <row r="9">
          <cell r="A9" t="str">
            <v>A</v>
          </cell>
        </row>
      </sheetData>
      <sheetData sheetId="38407">
        <row r="9">
          <cell r="A9" t="str">
            <v>A</v>
          </cell>
        </row>
      </sheetData>
      <sheetData sheetId="38408">
        <row r="9">
          <cell r="A9" t="str">
            <v>A</v>
          </cell>
        </row>
      </sheetData>
      <sheetData sheetId="38409">
        <row r="9">
          <cell r="A9" t="str">
            <v>A</v>
          </cell>
        </row>
      </sheetData>
      <sheetData sheetId="38410">
        <row r="9">
          <cell r="A9" t="str">
            <v>A</v>
          </cell>
        </row>
      </sheetData>
      <sheetData sheetId="38411">
        <row r="9">
          <cell r="A9" t="str">
            <v>A</v>
          </cell>
        </row>
      </sheetData>
      <sheetData sheetId="38412">
        <row r="9">
          <cell r="A9" t="str">
            <v>A</v>
          </cell>
        </row>
      </sheetData>
      <sheetData sheetId="38413">
        <row r="9">
          <cell r="A9" t="str">
            <v>A</v>
          </cell>
        </row>
      </sheetData>
      <sheetData sheetId="38414">
        <row r="9">
          <cell r="A9" t="str">
            <v>A</v>
          </cell>
        </row>
      </sheetData>
      <sheetData sheetId="38415">
        <row r="9">
          <cell r="A9" t="str">
            <v>A</v>
          </cell>
        </row>
      </sheetData>
      <sheetData sheetId="38416">
        <row r="9">
          <cell r="A9" t="str">
            <v>A</v>
          </cell>
        </row>
      </sheetData>
      <sheetData sheetId="38417">
        <row r="9">
          <cell r="A9" t="str">
            <v>A</v>
          </cell>
        </row>
      </sheetData>
      <sheetData sheetId="38418">
        <row r="9">
          <cell r="A9" t="str">
            <v>A</v>
          </cell>
        </row>
      </sheetData>
      <sheetData sheetId="38419">
        <row r="9">
          <cell r="A9" t="str">
            <v>A</v>
          </cell>
        </row>
      </sheetData>
      <sheetData sheetId="38420">
        <row r="9">
          <cell r="A9" t="str">
            <v>A</v>
          </cell>
        </row>
      </sheetData>
      <sheetData sheetId="38421">
        <row r="9">
          <cell r="A9" t="str">
            <v>A</v>
          </cell>
        </row>
      </sheetData>
      <sheetData sheetId="38422">
        <row r="9">
          <cell r="A9" t="str">
            <v>A</v>
          </cell>
        </row>
      </sheetData>
      <sheetData sheetId="38423">
        <row r="9">
          <cell r="A9" t="str">
            <v>A</v>
          </cell>
        </row>
      </sheetData>
      <sheetData sheetId="38424" refreshError="1"/>
      <sheetData sheetId="38425" refreshError="1"/>
      <sheetData sheetId="38426">
        <row r="9">
          <cell r="A9" t="str">
            <v>A</v>
          </cell>
        </row>
      </sheetData>
      <sheetData sheetId="38427">
        <row r="9">
          <cell r="A9" t="str">
            <v>A</v>
          </cell>
        </row>
      </sheetData>
      <sheetData sheetId="38428"/>
      <sheetData sheetId="38429">
        <row r="9">
          <cell r="A9" t="str">
            <v>A</v>
          </cell>
        </row>
      </sheetData>
      <sheetData sheetId="38430">
        <row r="9">
          <cell r="A9" t="str">
            <v>A</v>
          </cell>
        </row>
      </sheetData>
      <sheetData sheetId="38431">
        <row r="9">
          <cell r="A9" t="str">
            <v>A</v>
          </cell>
        </row>
      </sheetData>
      <sheetData sheetId="38432">
        <row r="9">
          <cell r="A9" t="str">
            <v>A</v>
          </cell>
        </row>
      </sheetData>
      <sheetData sheetId="38433">
        <row r="9">
          <cell r="A9" t="str">
            <v>A</v>
          </cell>
        </row>
      </sheetData>
      <sheetData sheetId="38434">
        <row r="9">
          <cell r="A9" t="str">
            <v>A</v>
          </cell>
        </row>
      </sheetData>
      <sheetData sheetId="38435">
        <row r="9">
          <cell r="A9" t="str">
            <v>A</v>
          </cell>
        </row>
      </sheetData>
      <sheetData sheetId="38436">
        <row r="9">
          <cell r="A9" t="str">
            <v>A</v>
          </cell>
        </row>
      </sheetData>
      <sheetData sheetId="38437">
        <row r="9">
          <cell r="A9" t="str">
            <v>A</v>
          </cell>
        </row>
      </sheetData>
      <sheetData sheetId="38438">
        <row r="9">
          <cell r="A9" t="str">
            <v>A</v>
          </cell>
        </row>
      </sheetData>
      <sheetData sheetId="38439">
        <row r="9">
          <cell r="A9" t="str">
            <v>A</v>
          </cell>
        </row>
      </sheetData>
      <sheetData sheetId="38440">
        <row r="9">
          <cell r="A9" t="str">
            <v>A</v>
          </cell>
        </row>
      </sheetData>
      <sheetData sheetId="38441">
        <row r="9">
          <cell r="A9" t="str">
            <v>A</v>
          </cell>
        </row>
      </sheetData>
      <sheetData sheetId="38442">
        <row r="9">
          <cell r="A9" t="str">
            <v>A</v>
          </cell>
        </row>
      </sheetData>
      <sheetData sheetId="38443">
        <row r="9">
          <cell r="A9" t="str">
            <v>A</v>
          </cell>
        </row>
      </sheetData>
      <sheetData sheetId="38444">
        <row r="9">
          <cell r="A9" t="str">
            <v>A</v>
          </cell>
        </row>
      </sheetData>
      <sheetData sheetId="38445">
        <row r="9">
          <cell r="A9" t="str">
            <v>A</v>
          </cell>
        </row>
      </sheetData>
      <sheetData sheetId="38446" refreshError="1"/>
      <sheetData sheetId="38447" refreshError="1"/>
      <sheetData sheetId="38448" refreshError="1"/>
      <sheetData sheetId="38449" refreshError="1"/>
      <sheetData sheetId="38450" refreshError="1"/>
      <sheetData sheetId="38451" refreshError="1"/>
      <sheetData sheetId="38452" refreshError="1"/>
      <sheetData sheetId="38453" refreshError="1"/>
      <sheetData sheetId="38454" refreshError="1"/>
      <sheetData sheetId="38455" refreshError="1"/>
      <sheetData sheetId="38456" refreshError="1"/>
      <sheetData sheetId="38457" refreshError="1"/>
      <sheetData sheetId="38458" refreshError="1"/>
      <sheetData sheetId="38459" refreshError="1"/>
      <sheetData sheetId="38460" refreshError="1"/>
      <sheetData sheetId="38461" refreshError="1"/>
      <sheetData sheetId="38462" refreshError="1"/>
      <sheetData sheetId="38463" refreshError="1"/>
      <sheetData sheetId="38464" refreshError="1"/>
      <sheetData sheetId="38465" refreshError="1"/>
      <sheetData sheetId="38466" refreshError="1"/>
      <sheetData sheetId="38467" refreshError="1"/>
      <sheetData sheetId="38468" refreshError="1"/>
      <sheetData sheetId="38469" refreshError="1"/>
      <sheetData sheetId="38470" refreshError="1"/>
      <sheetData sheetId="38471">
        <row r="9">
          <cell r="A9" t="str">
            <v>A</v>
          </cell>
        </row>
      </sheetData>
      <sheetData sheetId="38472">
        <row r="9">
          <cell r="A9" t="str">
            <v>A</v>
          </cell>
        </row>
      </sheetData>
      <sheetData sheetId="38473">
        <row r="9">
          <cell r="A9" t="str">
            <v>A</v>
          </cell>
        </row>
      </sheetData>
      <sheetData sheetId="38474">
        <row r="9">
          <cell r="A9" t="str">
            <v>A</v>
          </cell>
        </row>
      </sheetData>
      <sheetData sheetId="38475">
        <row r="9">
          <cell r="A9" t="str">
            <v>A</v>
          </cell>
        </row>
      </sheetData>
      <sheetData sheetId="38476" refreshError="1"/>
      <sheetData sheetId="38477">
        <row r="9">
          <cell r="A9" t="str">
            <v>A</v>
          </cell>
        </row>
      </sheetData>
      <sheetData sheetId="38478">
        <row r="9">
          <cell r="A9" t="str">
            <v>A</v>
          </cell>
        </row>
      </sheetData>
      <sheetData sheetId="38479">
        <row r="9">
          <cell r="A9" t="str">
            <v>A</v>
          </cell>
        </row>
      </sheetData>
      <sheetData sheetId="38480">
        <row r="9">
          <cell r="A9" t="str">
            <v>A</v>
          </cell>
        </row>
      </sheetData>
      <sheetData sheetId="38481" refreshError="1"/>
      <sheetData sheetId="38482" refreshError="1"/>
      <sheetData sheetId="38483" refreshError="1"/>
      <sheetData sheetId="38484" refreshError="1"/>
      <sheetData sheetId="38485" refreshError="1"/>
      <sheetData sheetId="38486" refreshError="1"/>
      <sheetData sheetId="38487" refreshError="1"/>
      <sheetData sheetId="38488" refreshError="1"/>
      <sheetData sheetId="38489" refreshError="1"/>
      <sheetData sheetId="38490" refreshError="1"/>
      <sheetData sheetId="38491" refreshError="1"/>
      <sheetData sheetId="38492" refreshError="1"/>
      <sheetData sheetId="38493" refreshError="1"/>
      <sheetData sheetId="38494" refreshError="1"/>
      <sheetData sheetId="38495" refreshError="1"/>
      <sheetData sheetId="38496" refreshError="1"/>
      <sheetData sheetId="38497" refreshError="1"/>
      <sheetData sheetId="38498" refreshError="1"/>
      <sheetData sheetId="38499" refreshError="1"/>
      <sheetData sheetId="38500" refreshError="1"/>
      <sheetData sheetId="38501" refreshError="1"/>
      <sheetData sheetId="38502" refreshError="1"/>
      <sheetData sheetId="38503" refreshError="1"/>
      <sheetData sheetId="38504" refreshError="1"/>
      <sheetData sheetId="38505" refreshError="1"/>
      <sheetData sheetId="38506" refreshError="1"/>
      <sheetData sheetId="38507" refreshError="1"/>
      <sheetData sheetId="38508" refreshError="1"/>
      <sheetData sheetId="38509"/>
      <sheetData sheetId="38510" refreshError="1"/>
      <sheetData sheetId="38511" refreshError="1"/>
      <sheetData sheetId="38512" refreshError="1"/>
      <sheetData sheetId="38513" refreshError="1"/>
      <sheetData sheetId="38514" refreshError="1"/>
      <sheetData sheetId="38515" refreshError="1"/>
      <sheetData sheetId="38516" refreshError="1"/>
      <sheetData sheetId="38517" refreshError="1"/>
      <sheetData sheetId="38518" refreshError="1"/>
      <sheetData sheetId="38519" refreshError="1"/>
      <sheetData sheetId="38520" refreshError="1"/>
      <sheetData sheetId="38521" refreshError="1"/>
      <sheetData sheetId="38522">
        <row r="9">
          <cell r="A9" t="str">
            <v>A</v>
          </cell>
        </row>
      </sheetData>
      <sheetData sheetId="38523">
        <row r="9">
          <cell r="A9" t="str">
            <v>A</v>
          </cell>
        </row>
      </sheetData>
      <sheetData sheetId="38524">
        <row r="9">
          <cell r="A9" t="str">
            <v>A</v>
          </cell>
        </row>
      </sheetData>
      <sheetData sheetId="38525">
        <row r="9">
          <cell r="A9" t="str">
            <v>A</v>
          </cell>
        </row>
      </sheetData>
      <sheetData sheetId="38526">
        <row r="9">
          <cell r="A9" t="str">
            <v>A</v>
          </cell>
        </row>
      </sheetData>
      <sheetData sheetId="38527">
        <row r="9">
          <cell r="A9" t="str">
            <v>A</v>
          </cell>
        </row>
      </sheetData>
      <sheetData sheetId="38528">
        <row r="9">
          <cell r="A9" t="str">
            <v>A</v>
          </cell>
        </row>
      </sheetData>
      <sheetData sheetId="38529">
        <row r="9">
          <cell r="A9" t="str">
            <v>A</v>
          </cell>
        </row>
      </sheetData>
      <sheetData sheetId="38530">
        <row r="9">
          <cell r="A9" t="str">
            <v>A</v>
          </cell>
        </row>
      </sheetData>
      <sheetData sheetId="38531">
        <row r="9">
          <cell r="A9" t="str">
            <v>A</v>
          </cell>
        </row>
      </sheetData>
      <sheetData sheetId="38532">
        <row r="9">
          <cell r="A9" t="str">
            <v>A</v>
          </cell>
        </row>
      </sheetData>
      <sheetData sheetId="38533">
        <row r="9">
          <cell r="A9" t="str">
            <v>A</v>
          </cell>
        </row>
      </sheetData>
      <sheetData sheetId="38534" refreshError="1"/>
      <sheetData sheetId="38535" refreshError="1"/>
      <sheetData sheetId="38536">
        <row r="9">
          <cell r="A9" t="str">
            <v>A</v>
          </cell>
        </row>
      </sheetData>
      <sheetData sheetId="38537">
        <row r="9">
          <cell r="A9" t="str">
            <v>A</v>
          </cell>
        </row>
      </sheetData>
      <sheetData sheetId="38538">
        <row r="9">
          <cell r="A9" t="str">
            <v>A</v>
          </cell>
        </row>
      </sheetData>
      <sheetData sheetId="38539">
        <row r="9">
          <cell r="A9" t="str">
            <v>A</v>
          </cell>
        </row>
      </sheetData>
      <sheetData sheetId="38540">
        <row r="9">
          <cell r="A9" t="str">
            <v>A</v>
          </cell>
        </row>
      </sheetData>
      <sheetData sheetId="38541">
        <row r="9">
          <cell r="A9" t="str">
            <v>A</v>
          </cell>
        </row>
      </sheetData>
      <sheetData sheetId="38542">
        <row r="9">
          <cell r="A9" t="str">
            <v>A</v>
          </cell>
        </row>
      </sheetData>
      <sheetData sheetId="38543">
        <row r="9">
          <cell r="A9" t="str">
            <v>A</v>
          </cell>
        </row>
      </sheetData>
      <sheetData sheetId="38544">
        <row r="9">
          <cell r="A9" t="str">
            <v>A</v>
          </cell>
        </row>
      </sheetData>
      <sheetData sheetId="38545">
        <row r="9">
          <cell r="A9" t="str">
            <v>A</v>
          </cell>
        </row>
      </sheetData>
      <sheetData sheetId="38546">
        <row r="9">
          <cell r="A9" t="str">
            <v>A</v>
          </cell>
        </row>
      </sheetData>
      <sheetData sheetId="38547">
        <row r="9">
          <cell r="A9" t="str">
            <v>A</v>
          </cell>
        </row>
      </sheetData>
      <sheetData sheetId="38548">
        <row r="9">
          <cell r="A9" t="str">
            <v>A</v>
          </cell>
        </row>
      </sheetData>
      <sheetData sheetId="38549">
        <row r="9">
          <cell r="A9" t="str">
            <v>A</v>
          </cell>
        </row>
      </sheetData>
      <sheetData sheetId="38550">
        <row r="9">
          <cell r="A9" t="str">
            <v>A</v>
          </cell>
        </row>
      </sheetData>
      <sheetData sheetId="38551">
        <row r="9">
          <cell r="A9" t="str">
            <v>A</v>
          </cell>
        </row>
      </sheetData>
      <sheetData sheetId="38552">
        <row r="9">
          <cell r="A9" t="str">
            <v>A</v>
          </cell>
        </row>
      </sheetData>
      <sheetData sheetId="38553">
        <row r="9">
          <cell r="A9" t="str">
            <v>A</v>
          </cell>
        </row>
      </sheetData>
      <sheetData sheetId="38554">
        <row r="9">
          <cell r="A9" t="str">
            <v>A</v>
          </cell>
        </row>
      </sheetData>
      <sheetData sheetId="38555">
        <row r="9">
          <cell r="A9" t="str">
            <v>A</v>
          </cell>
        </row>
      </sheetData>
      <sheetData sheetId="38556">
        <row r="9">
          <cell r="A9" t="str">
            <v>A</v>
          </cell>
        </row>
      </sheetData>
      <sheetData sheetId="38557">
        <row r="9">
          <cell r="A9" t="str">
            <v>A</v>
          </cell>
        </row>
      </sheetData>
      <sheetData sheetId="38558">
        <row r="9">
          <cell r="A9" t="str">
            <v>A</v>
          </cell>
        </row>
      </sheetData>
      <sheetData sheetId="38559">
        <row r="9">
          <cell r="A9" t="str">
            <v>A</v>
          </cell>
        </row>
      </sheetData>
      <sheetData sheetId="38560">
        <row r="9">
          <cell r="A9" t="str">
            <v>A</v>
          </cell>
        </row>
      </sheetData>
      <sheetData sheetId="38561">
        <row r="9">
          <cell r="A9" t="str">
            <v>A</v>
          </cell>
        </row>
      </sheetData>
      <sheetData sheetId="38562">
        <row r="9">
          <cell r="A9" t="str">
            <v>A</v>
          </cell>
        </row>
      </sheetData>
      <sheetData sheetId="38563">
        <row r="9">
          <cell r="A9" t="str">
            <v>A</v>
          </cell>
        </row>
      </sheetData>
      <sheetData sheetId="38564">
        <row r="9">
          <cell r="A9" t="str">
            <v>A</v>
          </cell>
        </row>
      </sheetData>
      <sheetData sheetId="38565">
        <row r="9">
          <cell r="A9" t="str">
            <v>A</v>
          </cell>
        </row>
      </sheetData>
      <sheetData sheetId="38566" refreshError="1"/>
      <sheetData sheetId="38567">
        <row r="9">
          <cell r="A9" t="str">
            <v>A</v>
          </cell>
        </row>
      </sheetData>
      <sheetData sheetId="38568">
        <row r="9">
          <cell r="A9" t="str">
            <v>A</v>
          </cell>
        </row>
      </sheetData>
      <sheetData sheetId="38569">
        <row r="9">
          <cell r="A9" t="str">
            <v>A</v>
          </cell>
        </row>
      </sheetData>
      <sheetData sheetId="38570">
        <row r="9">
          <cell r="A9" t="str">
            <v>A</v>
          </cell>
        </row>
      </sheetData>
      <sheetData sheetId="38571">
        <row r="9">
          <cell r="A9" t="str">
            <v>A</v>
          </cell>
        </row>
      </sheetData>
      <sheetData sheetId="38572">
        <row r="9">
          <cell r="A9" t="str">
            <v>A</v>
          </cell>
        </row>
      </sheetData>
      <sheetData sheetId="38573">
        <row r="9">
          <cell r="A9" t="str">
            <v>A</v>
          </cell>
        </row>
      </sheetData>
      <sheetData sheetId="38574">
        <row r="9">
          <cell r="A9" t="str">
            <v>A</v>
          </cell>
        </row>
      </sheetData>
      <sheetData sheetId="38575">
        <row r="9">
          <cell r="A9" t="str">
            <v>A</v>
          </cell>
        </row>
      </sheetData>
      <sheetData sheetId="38576">
        <row r="9">
          <cell r="A9" t="str">
            <v>A</v>
          </cell>
        </row>
      </sheetData>
      <sheetData sheetId="38577">
        <row r="9">
          <cell r="A9" t="str">
            <v>A</v>
          </cell>
        </row>
      </sheetData>
      <sheetData sheetId="38578">
        <row r="9">
          <cell r="A9" t="str">
            <v>A</v>
          </cell>
        </row>
      </sheetData>
      <sheetData sheetId="38579">
        <row r="9">
          <cell r="A9" t="str">
            <v>A</v>
          </cell>
        </row>
      </sheetData>
      <sheetData sheetId="38580">
        <row r="9">
          <cell r="A9" t="str">
            <v>A</v>
          </cell>
        </row>
      </sheetData>
      <sheetData sheetId="38581">
        <row r="9">
          <cell r="A9" t="str">
            <v>A</v>
          </cell>
        </row>
      </sheetData>
      <sheetData sheetId="38582">
        <row r="9">
          <cell r="A9" t="str">
            <v>A</v>
          </cell>
        </row>
      </sheetData>
      <sheetData sheetId="38583">
        <row r="9">
          <cell r="A9" t="str">
            <v>A</v>
          </cell>
        </row>
      </sheetData>
      <sheetData sheetId="38584">
        <row r="9">
          <cell r="A9" t="str">
            <v>A</v>
          </cell>
        </row>
      </sheetData>
      <sheetData sheetId="38585">
        <row r="9">
          <cell r="A9" t="str">
            <v>A</v>
          </cell>
        </row>
      </sheetData>
      <sheetData sheetId="38586">
        <row r="9">
          <cell r="A9" t="str">
            <v>A</v>
          </cell>
        </row>
      </sheetData>
      <sheetData sheetId="38587">
        <row r="9">
          <cell r="A9" t="str">
            <v>A</v>
          </cell>
        </row>
      </sheetData>
      <sheetData sheetId="38588">
        <row r="9">
          <cell r="A9" t="str">
            <v>A</v>
          </cell>
        </row>
      </sheetData>
      <sheetData sheetId="38589">
        <row r="9">
          <cell r="A9" t="str">
            <v>A</v>
          </cell>
        </row>
      </sheetData>
      <sheetData sheetId="38590">
        <row r="9">
          <cell r="A9" t="str">
            <v>A</v>
          </cell>
        </row>
      </sheetData>
      <sheetData sheetId="38591">
        <row r="9">
          <cell r="A9" t="str">
            <v>A</v>
          </cell>
        </row>
      </sheetData>
      <sheetData sheetId="38592">
        <row r="9">
          <cell r="A9" t="str">
            <v>A</v>
          </cell>
        </row>
      </sheetData>
      <sheetData sheetId="38593">
        <row r="9">
          <cell r="A9" t="str">
            <v>A</v>
          </cell>
        </row>
      </sheetData>
      <sheetData sheetId="38594">
        <row r="9">
          <cell r="A9" t="str">
            <v>A</v>
          </cell>
        </row>
      </sheetData>
      <sheetData sheetId="38595">
        <row r="9">
          <cell r="A9" t="str">
            <v>A</v>
          </cell>
        </row>
      </sheetData>
      <sheetData sheetId="38596">
        <row r="9">
          <cell r="A9" t="str">
            <v>A</v>
          </cell>
        </row>
      </sheetData>
      <sheetData sheetId="38597">
        <row r="9">
          <cell r="A9" t="str">
            <v>A</v>
          </cell>
        </row>
      </sheetData>
      <sheetData sheetId="38598">
        <row r="9">
          <cell r="A9" t="str">
            <v>A</v>
          </cell>
        </row>
      </sheetData>
      <sheetData sheetId="38599">
        <row r="9">
          <cell r="A9" t="str">
            <v>A</v>
          </cell>
        </row>
      </sheetData>
      <sheetData sheetId="38600">
        <row r="9">
          <cell r="A9" t="str">
            <v>A</v>
          </cell>
        </row>
      </sheetData>
      <sheetData sheetId="38601">
        <row r="9">
          <cell r="A9" t="str">
            <v>A</v>
          </cell>
        </row>
      </sheetData>
      <sheetData sheetId="38602">
        <row r="9">
          <cell r="A9" t="str">
            <v>A</v>
          </cell>
        </row>
      </sheetData>
      <sheetData sheetId="38603">
        <row r="9">
          <cell r="A9" t="str">
            <v>A</v>
          </cell>
        </row>
      </sheetData>
      <sheetData sheetId="38604">
        <row r="9">
          <cell r="A9" t="str">
            <v>A</v>
          </cell>
        </row>
      </sheetData>
      <sheetData sheetId="38605">
        <row r="9">
          <cell r="A9" t="str">
            <v>A</v>
          </cell>
        </row>
      </sheetData>
      <sheetData sheetId="38606">
        <row r="9">
          <cell r="A9" t="str">
            <v>A</v>
          </cell>
        </row>
      </sheetData>
      <sheetData sheetId="38607">
        <row r="9">
          <cell r="A9" t="str">
            <v>A</v>
          </cell>
        </row>
      </sheetData>
      <sheetData sheetId="38608">
        <row r="9">
          <cell r="A9" t="str">
            <v>A</v>
          </cell>
        </row>
      </sheetData>
      <sheetData sheetId="38609">
        <row r="9">
          <cell r="A9" t="str">
            <v>A</v>
          </cell>
        </row>
      </sheetData>
      <sheetData sheetId="38610">
        <row r="9">
          <cell r="A9" t="str">
            <v>A</v>
          </cell>
        </row>
      </sheetData>
      <sheetData sheetId="38611">
        <row r="9">
          <cell r="A9" t="str">
            <v>A</v>
          </cell>
        </row>
      </sheetData>
      <sheetData sheetId="38612">
        <row r="9">
          <cell r="A9" t="str">
            <v>A</v>
          </cell>
        </row>
      </sheetData>
      <sheetData sheetId="38613">
        <row r="9">
          <cell r="A9" t="str">
            <v>A</v>
          </cell>
        </row>
      </sheetData>
      <sheetData sheetId="38614">
        <row r="9">
          <cell r="A9" t="str">
            <v>A</v>
          </cell>
        </row>
      </sheetData>
      <sheetData sheetId="38615">
        <row r="9">
          <cell r="A9" t="str">
            <v>A</v>
          </cell>
        </row>
      </sheetData>
      <sheetData sheetId="38616">
        <row r="9">
          <cell r="A9" t="str">
            <v>A</v>
          </cell>
        </row>
      </sheetData>
      <sheetData sheetId="38617">
        <row r="9">
          <cell r="A9" t="str">
            <v>A</v>
          </cell>
        </row>
      </sheetData>
      <sheetData sheetId="38618">
        <row r="9">
          <cell r="A9" t="str">
            <v>A</v>
          </cell>
        </row>
      </sheetData>
      <sheetData sheetId="38619">
        <row r="9">
          <cell r="A9" t="str">
            <v>A</v>
          </cell>
        </row>
      </sheetData>
      <sheetData sheetId="38620">
        <row r="9">
          <cell r="A9" t="str">
            <v>A</v>
          </cell>
        </row>
      </sheetData>
      <sheetData sheetId="38621">
        <row r="9">
          <cell r="A9" t="str">
            <v>A</v>
          </cell>
        </row>
      </sheetData>
      <sheetData sheetId="38622">
        <row r="9">
          <cell r="A9" t="str">
            <v>A</v>
          </cell>
        </row>
      </sheetData>
      <sheetData sheetId="38623">
        <row r="9">
          <cell r="A9" t="str">
            <v>A</v>
          </cell>
        </row>
      </sheetData>
      <sheetData sheetId="38624">
        <row r="9">
          <cell r="A9" t="str">
            <v>A</v>
          </cell>
        </row>
      </sheetData>
      <sheetData sheetId="38625">
        <row r="9">
          <cell r="A9" t="str">
            <v>A</v>
          </cell>
        </row>
      </sheetData>
      <sheetData sheetId="38626">
        <row r="9">
          <cell r="A9" t="str">
            <v>A</v>
          </cell>
        </row>
      </sheetData>
      <sheetData sheetId="38627">
        <row r="9">
          <cell r="A9" t="str">
            <v>A</v>
          </cell>
        </row>
      </sheetData>
      <sheetData sheetId="38628">
        <row r="9">
          <cell r="A9" t="str">
            <v>A</v>
          </cell>
        </row>
      </sheetData>
      <sheetData sheetId="38629">
        <row r="9">
          <cell r="A9" t="str">
            <v>A</v>
          </cell>
        </row>
      </sheetData>
      <sheetData sheetId="38630">
        <row r="9">
          <cell r="A9" t="str">
            <v>A</v>
          </cell>
        </row>
      </sheetData>
      <sheetData sheetId="38631">
        <row r="9">
          <cell r="A9" t="str">
            <v>A</v>
          </cell>
        </row>
      </sheetData>
      <sheetData sheetId="38632">
        <row r="9">
          <cell r="A9" t="str">
            <v>A</v>
          </cell>
        </row>
      </sheetData>
      <sheetData sheetId="38633">
        <row r="9">
          <cell r="A9" t="str">
            <v>A</v>
          </cell>
        </row>
      </sheetData>
      <sheetData sheetId="38634">
        <row r="9">
          <cell r="A9" t="str">
            <v>A</v>
          </cell>
        </row>
      </sheetData>
      <sheetData sheetId="38635">
        <row r="9">
          <cell r="A9" t="str">
            <v>A</v>
          </cell>
        </row>
      </sheetData>
      <sheetData sheetId="38636">
        <row r="9">
          <cell r="A9" t="str">
            <v>A</v>
          </cell>
        </row>
      </sheetData>
      <sheetData sheetId="38637">
        <row r="9">
          <cell r="A9" t="str">
            <v>A</v>
          </cell>
        </row>
      </sheetData>
      <sheetData sheetId="38638">
        <row r="9">
          <cell r="A9" t="str">
            <v>A</v>
          </cell>
        </row>
      </sheetData>
      <sheetData sheetId="38639">
        <row r="9">
          <cell r="A9" t="str">
            <v>A</v>
          </cell>
        </row>
      </sheetData>
      <sheetData sheetId="38640">
        <row r="9">
          <cell r="A9" t="str">
            <v>A</v>
          </cell>
        </row>
      </sheetData>
      <sheetData sheetId="38641">
        <row r="9">
          <cell r="A9" t="str">
            <v>A</v>
          </cell>
        </row>
      </sheetData>
      <sheetData sheetId="38642">
        <row r="9">
          <cell r="A9" t="str">
            <v>A</v>
          </cell>
        </row>
      </sheetData>
      <sheetData sheetId="38643">
        <row r="9">
          <cell r="A9" t="str">
            <v>A</v>
          </cell>
        </row>
      </sheetData>
      <sheetData sheetId="38644">
        <row r="9">
          <cell r="A9" t="str">
            <v>A</v>
          </cell>
        </row>
      </sheetData>
      <sheetData sheetId="38645">
        <row r="9">
          <cell r="A9" t="str">
            <v>A</v>
          </cell>
        </row>
      </sheetData>
      <sheetData sheetId="38646" refreshError="1"/>
      <sheetData sheetId="38647">
        <row r="9">
          <cell r="A9" t="str">
            <v>A</v>
          </cell>
        </row>
      </sheetData>
      <sheetData sheetId="38648">
        <row r="9">
          <cell r="A9" t="str">
            <v>A</v>
          </cell>
        </row>
      </sheetData>
      <sheetData sheetId="38649">
        <row r="9">
          <cell r="A9" t="str">
            <v>A</v>
          </cell>
        </row>
      </sheetData>
      <sheetData sheetId="38650">
        <row r="9">
          <cell r="A9" t="str">
            <v>A</v>
          </cell>
        </row>
      </sheetData>
      <sheetData sheetId="38651">
        <row r="9">
          <cell r="A9" t="str">
            <v>A</v>
          </cell>
        </row>
      </sheetData>
      <sheetData sheetId="38652">
        <row r="9">
          <cell r="A9" t="str">
            <v>A</v>
          </cell>
        </row>
      </sheetData>
      <sheetData sheetId="38653">
        <row r="9">
          <cell r="A9" t="str">
            <v>A</v>
          </cell>
        </row>
      </sheetData>
      <sheetData sheetId="38654" refreshError="1"/>
      <sheetData sheetId="38655" refreshError="1"/>
      <sheetData sheetId="38656" refreshError="1"/>
      <sheetData sheetId="38657" refreshError="1"/>
      <sheetData sheetId="38658" refreshError="1"/>
      <sheetData sheetId="38659">
        <row r="9">
          <cell r="A9" t="str">
            <v>A</v>
          </cell>
        </row>
      </sheetData>
      <sheetData sheetId="38660">
        <row r="9">
          <cell r="A9" t="str">
            <v>A</v>
          </cell>
        </row>
      </sheetData>
      <sheetData sheetId="38661">
        <row r="9">
          <cell r="A9" t="str">
            <v>A</v>
          </cell>
        </row>
      </sheetData>
      <sheetData sheetId="38662">
        <row r="9">
          <cell r="A9" t="str">
            <v>A</v>
          </cell>
        </row>
      </sheetData>
      <sheetData sheetId="38663">
        <row r="9">
          <cell r="A9" t="str">
            <v>A</v>
          </cell>
        </row>
      </sheetData>
      <sheetData sheetId="38664">
        <row r="9">
          <cell r="A9" t="str">
            <v>A</v>
          </cell>
        </row>
      </sheetData>
      <sheetData sheetId="38665">
        <row r="9">
          <cell r="A9" t="str">
            <v>A</v>
          </cell>
        </row>
      </sheetData>
      <sheetData sheetId="38666">
        <row r="9">
          <cell r="A9" t="str">
            <v>A</v>
          </cell>
        </row>
      </sheetData>
      <sheetData sheetId="38667">
        <row r="9">
          <cell r="A9" t="str">
            <v>A</v>
          </cell>
        </row>
      </sheetData>
      <sheetData sheetId="38668">
        <row r="9">
          <cell r="A9" t="str">
            <v>A</v>
          </cell>
        </row>
      </sheetData>
      <sheetData sheetId="38669">
        <row r="9">
          <cell r="A9" t="str">
            <v>A</v>
          </cell>
        </row>
      </sheetData>
      <sheetData sheetId="38670">
        <row r="9">
          <cell r="A9" t="str">
            <v>A</v>
          </cell>
        </row>
      </sheetData>
      <sheetData sheetId="38671">
        <row r="9">
          <cell r="A9" t="str">
            <v>A</v>
          </cell>
        </row>
      </sheetData>
      <sheetData sheetId="38672"/>
      <sheetData sheetId="38673">
        <row r="9">
          <cell r="A9" t="str">
            <v>A</v>
          </cell>
        </row>
      </sheetData>
      <sheetData sheetId="38674">
        <row r="9">
          <cell r="A9" t="str">
            <v>A</v>
          </cell>
        </row>
      </sheetData>
      <sheetData sheetId="38675">
        <row r="9">
          <cell r="A9" t="str">
            <v>A</v>
          </cell>
        </row>
      </sheetData>
      <sheetData sheetId="38676">
        <row r="9">
          <cell r="A9" t="str">
            <v>A</v>
          </cell>
        </row>
      </sheetData>
      <sheetData sheetId="38677">
        <row r="9">
          <cell r="A9" t="str">
            <v>A</v>
          </cell>
        </row>
      </sheetData>
      <sheetData sheetId="38678">
        <row r="9">
          <cell r="A9" t="str">
            <v>A</v>
          </cell>
        </row>
      </sheetData>
      <sheetData sheetId="38679">
        <row r="9">
          <cell r="A9" t="str">
            <v>A</v>
          </cell>
        </row>
      </sheetData>
      <sheetData sheetId="38680"/>
      <sheetData sheetId="38681"/>
      <sheetData sheetId="38682"/>
      <sheetData sheetId="38683"/>
      <sheetData sheetId="38684"/>
      <sheetData sheetId="38685"/>
      <sheetData sheetId="38686"/>
      <sheetData sheetId="38687"/>
      <sheetData sheetId="38688"/>
      <sheetData sheetId="38689"/>
      <sheetData sheetId="38690"/>
      <sheetData sheetId="38691"/>
      <sheetData sheetId="38692"/>
      <sheetData sheetId="38693"/>
      <sheetData sheetId="38694"/>
      <sheetData sheetId="38695"/>
      <sheetData sheetId="38696"/>
      <sheetData sheetId="38697"/>
      <sheetData sheetId="38698"/>
      <sheetData sheetId="38699"/>
      <sheetData sheetId="38700"/>
      <sheetData sheetId="38701"/>
      <sheetData sheetId="38702"/>
      <sheetData sheetId="38703"/>
      <sheetData sheetId="38704"/>
      <sheetData sheetId="38705"/>
      <sheetData sheetId="38706"/>
      <sheetData sheetId="38707"/>
      <sheetData sheetId="38708"/>
      <sheetData sheetId="38709"/>
      <sheetData sheetId="38710"/>
      <sheetData sheetId="38711"/>
      <sheetData sheetId="38712"/>
      <sheetData sheetId="38713"/>
      <sheetData sheetId="38714"/>
      <sheetData sheetId="38715"/>
      <sheetData sheetId="38716"/>
      <sheetData sheetId="38717"/>
      <sheetData sheetId="38718"/>
      <sheetData sheetId="38719"/>
      <sheetData sheetId="38720"/>
      <sheetData sheetId="38721"/>
      <sheetData sheetId="38722"/>
      <sheetData sheetId="38723"/>
      <sheetData sheetId="38724"/>
      <sheetData sheetId="38725"/>
      <sheetData sheetId="38726"/>
      <sheetData sheetId="38727"/>
      <sheetData sheetId="38728"/>
      <sheetData sheetId="38729"/>
      <sheetData sheetId="38730"/>
      <sheetData sheetId="38731"/>
      <sheetData sheetId="38732"/>
      <sheetData sheetId="38733"/>
      <sheetData sheetId="38734"/>
      <sheetData sheetId="38735"/>
      <sheetData sheetId="38736"/>
      <sheetData sheetId="38737"/>
      <sheetData sheetId="38738"/>
      <sheetData sheetId="38739"/>
      <sheetData sheetId="38740"/>
      <sheetData sheetId="38741"/>
      <sheetData sheetId="38742"/>
      <sheetData sheetId="38743"/>
      <sheetData sheetId="38744"/>
      <sheetData sheetId="38745"/>
      <sheetData sheetId="38746"/>
      <sheetData sheetId="38747"/>
      <sheetData sheetId="38748"/>
      <sheetData sheetId="38749"/>
      <sheetData sheetId="38750"/>
      <sheetData sheetId="38751"/>
      <sheetData sheetId="38752"/>
      <sheetData sheetId="38753"/>
      <sheetData sheetId="38754"/>
      <sheetData sheetId="38755"/>
      <sheetData sheetId="38756"/>
      <sheetData sheetId="38757">
        <row r="9">
          <cell r="A9" t="str">
            <v>A</v>
          </cell>
        </row>
      </sheetData>
      <sheetData sheetId="38758" refreshError="1"/>
      <sheetData sheetId="38759"/>
      <sheetData sheetId="38760" refreshError="1"/>
      <sheetData sheetId="38761" refreshError="1"/>
      <sheetData sheetId="38762" refreshError="1"/>
      <sheetData sheetId="38763" refreshError="1"/>
      <sheetData sheetId="38764" refreshError="1"/>
      <sheetData sheetId="38765" refreshError="1"/>
      <sheetData sheetId="38766" refreshError="1"/>
      <sheetData sheetId="38767" refreshError="1"/>
      <sheetData sheetId="38768" refreshError="1"/>
      <sheetData sheetId="38769" refreshError="1"/>
      <sheetData sheetId="38770" refreshError="1"/>
      <sheetData sheetId="38771" refreshError="1"/>
      <sheetData sheetId="38772" refreshError="1"/>
      <sheetData sheetId="38773" refreshError="1"/>
      <sheetData sheetId="38774" refreshError="1"/>
      <sheetData sheetId="38775" refreshError="1"/>
      <sheetData sheetId="38776" refreshError="1"/>
      <sheetData sheetId="38777" refreshError="1"/>
      <sheetData sheetId="38778" refreshError="1"/>
      <sheetData sheetId="38779" refreshError="1"/>
      <sheetData sheetId="38780" refreshError="1"/>
      <sheetData sheetId="38781" refreshError="1"/>
      <sheetData sheetId="38782" refreshError="1"/>
      <sheetData sheetId="38783" refreshError="1"/>
      <sheetData sheetId="38784" refreshError="1"/>
      <sheetData sheetId="38785" refreshError="1"/>
      <sheetData sheetId="38786" refreshError="1"/>
      <sheetData sheetId="38787" refreshError="1"/>
      <sheetData sheetId="38788" refreshError="1"/>
      <sheetData sheetId="38789" refreshError="1"/>
      <sheetData sheetId="38790" refreshError="1"/>
      <sheetData sheetId="38791" refreshError="1"/>
      <sheetData sheetId="38792" refreshError="1"/>
      <sheetData sheetId="38793" refreshError="1"/>
      <sheetData sheetId="38794" refreshError="1"/>
      <sheetData sheetId="38795" refreshError="1"/>
      <sheetData sheetId="38796" refreshError="1"/>
      <sheetData sheetId="38797" refreshError="1"/>
      <sheetData sheetId="38798" refreshError="1"/>
      <sheetData sheetId="38799" refreshError="1"/>
      <sheetData sheetId="38800" refreshError="1"/>
      <sheetData sheetId="38801" refreshError="1"/>
      <sheetData sheetId="38802" refreshError="1"/>
      <sheetData sheetId="38803" refreshError="1"/>
      <sheetData sheetId="38804" refreshError="1"/>
      <sheetData sheetId="38805" refreshError="1"/>
      <sheetData sheetId="38806" refreshError="1"/>
      <sheetData sheetId="38807" refreshError="1"/>
      <sheetData sheetId="38808" refreshError="1"/>
      <sheetData sheetId="38809" refreshError="1"/>
      <sheetData sheetId="38810" refreshError="1"/>
      <sheetData sheetId="38811" refreshError="1"/>
      <sheetData sheetId="38812" refreshError="1"/>
      <sheetData sheetId="38813" refreshError="1"/>
      <sheetData sheetId="38814"/>
      <sheetData sheetId="38815" refreshError="1"/>
      <sheetData sheetId="38816" refreshError="1"/>
      <sheetData sheetId="38817" refreshError="1"/>
      <sheetData sheetId="38818" refreshError="1"/>
      <sheetData sheetId="38819" refreshError="1"/>
      <sheetData sheetId="38820" refreshError="1"/>
      <sheetData sheetId="38821" refreshError="1"/>
      <sheetData sheetId="38822" refreshError="1"/>
      <sheetData sheetId="38823" refreshError="1"/>
      <sheetData sheetId="38824" refreshError="1"/>
      <sheetData sheetId="38825" refreshError="1"/>
      <sheetData sheetId="38826" refreshError="1"/>
      <sheetData sheetId="38827" refreshError="1"/>
      <sheetData sheetId="38828" refreshError="1"/>
      <sheetData sheetId="38829" refreshError="1"/>
      <sheetData sheetId="38830" refreshError="1"/>
      <sheetData sheetId="38831" refreshError="1"/>
      <sheetData sheetId="38832" refreshError="1"/>
      <sheetData sheetId="38833" refreshError="1"/>
      <sheetData sheetId="38834" refreshError="1"/>
      <sheetData sheetId="38835" refreshError="1"/>
      <sheetData sheetId="38836" refreshError="1"/>
      <sheetData sheetId="38837" refreshError="1"/>
      <sheetData sheetId="38838" refreshError="1"/>
      <sheetData sheetId="38839" refreshError="1"/>
      <sheetData sheetId="38840" refreshError="1"/>
      <sheetData sheetId="38841" refreshError="1"/>
      <sheetData sheetId="38842" refreshError="1"/>
      <sheetData sheetId="38843" refreshError="1"/>
      <sheetData sheetId="38844" refreshError="1"/>
      <sheetData sheetId="38845" refreshError="1"/>
      <sheetData sheetId="38846" refreshError="1"/>
      <sheetData sheetId="38847" refreshError="1"/>
      <sheetData sheetId="38848" refreshError="1"/>
      <sheetData sheetId="38849" refreshError="1"/>
      <sheetData sheetId="38850" refreshError="1"/>
      <sheetData sheetId="38851" refreshError="1"/>
      <sheetData sheetId="38852" refreshError="1"/>
      <sheetData sheetId="38853" refreshError="1"/>
      <sheetData sheetId="38854" refreshError="1"/>
      <sheetData sheetId="38855" refreshError="1"/>
      <sheetData sheetId="38856" refreshError="1"/>
      <sheetData sheetId="38857" refreshError="1"/>
      <sheetData sheetId="38858" refreshError="1"/>
      <sheetData sheetId="38859" refreshError="1"/>
      <sheetData sheetId="38860" refreshError="1"/>
      <sheetData sheetId="38861" refreshError="1"/>
      <sheetData sheetId="38862" refreshError="1"/>
      <sheetData sheetId="38863" refreshError="1"/>
      <sheetData sheetId="38864" refreshError="1"/>
      <sheetData sheetId="38865" refreshError="1"/>
      <sheetData sheetId="38866" refreshError="1"/>
      <sheetData sheetId="38867" refreshError="1"/>
      <sheetData sheetId="38868" refreshError="1"/>
      <sheetData sheetId="38869" refreshError="1"/>
      <sheetData sheetId="38870" refreshError="1"/>
      <sheetData sheetId="38871" refreshError="1"/>
      <sheetData sheetId="38872" refreshError="1"/>
      <sheetData sheetId="38873" refreshError="1"/>
      <sheetData sheetId="38874" refreshError="1"/>
      <sheetData sheetId="38875" refreshError="1"/>
      <sheetData sheetId="38876" refreshError="1"/>
      <sheetData sheetId="38877" refreshError="1"/>
      <sheetData sheetId="38878" refreshError="1"/>
      <sheetData sheetId="38879" refreshError="1"/>
      <sheetData sheetId="38880" refreshError="1"/>
      <sheetData sheetId="38881" refreshError="1"/>
      <sheetData sheetId="38882" refreshError="1"/>
      <sheetData sheetId="38883" refreshError="1"/>
      <sheetData sheetId="38884" refreshError="1"/>
      <sheetData sheetId="38885" refreshError="1"/>
      <sheetData sheetId="38886" refreshError="1"/>
      <sheetData sheetId="38887" refreshError="1"/>
      <sheetData sheetId="38888" refreshError="1"/>
      <sheetData sheetId="38889" refreshError="1"/>
      <sheetData sheetId="38890" refreshError="1"/>
      <sheetData sheetId="38891" refreshError="1"/>
      <sheetData sheetId="38892" refreshError="1"/>
      <sheetData sheetId="38893" refreshError="1"/>
      <sheetData sheetId="38894" refreshError="1"/>
      <sheetData sheetId="38895" refreshError="1"/>
      <sheetData sheetId="38896" refreshError="1"/>
      <sheetData sheetId="38897" refreshError="1"/>
      <sheetData sheetId="38898"/>
      <sheetData sheetId="38899"/>
      <sheetData sheetId="38900" refreshError="1"/>
      <sheetData sheetId="38901" refreshError="1"/>
      <sheetData sheetId="38902" refreshError="1"/>
      <sheetData sheetId="38903" refreshError="1"/>
      <sheetData sheetId="38904" refreshError="1"/>
      <sheetData sheetId="38905" refreshError="1"/>
      <sheetData sheetId="38906" refreshError="1"/>
      <sheetData sheetId="38907" refreshError="1"/>
      <sheetData sheetId="38908" refreshError="1"/>
      <sheetData sheetId="38909" refreshError="1"/>
      <sheetData sheetId="38910" refreshError="1"/>
      <sheetData sheetId="38911" refreshError="1"/>
      <sheetData sheetId="38912" refreshError="1"/>
      <sheetData sheetId="38913" refreshError="1"/>
      <sheetData sheetId="38914" refreshError="1"/>
      <sheetData sheetId="38915" refreshError="1"/>
      <sheetData sheetId="38916" refreshError="1"/>
      <sheetData sheetId="38917" refreshError="1"/>
      <sheetData sheetId="38918" refreshError="1"/>
      <sheetData sheetId="38919" refreshError="1"/>
      <sheetData sheetId="38920" refreshError="1"/>
      <sheetData sheetId="38921" refreshError="1"/>
      <sheetData sheetId="38922" refreshError="1"/>
      <sheetData sheetId="38923" refreshError="1"/>
      <sheetData sheetId="38924" refreshError="1"/>
      <sheetData sheetId="38925" refreshError="1"/>
      <sheetData sheetId="38926" refreshError="1"/>
      <sheetData sheetId="38927" refreshError="1"/>
      <sheetData sheetId="38928" refreshError="1"/>
      <sheetData sheetId="38929" refreshError="1"/>
      <sheetData sheetId="38930" refreshError="1"/>
      <sheetData sheetId="38931" refreshError="1"/>
      <sheetData sheetId="38932" refreshError="1"/>
      <sheetData sheetId="38933" refreshError="1"/>
      <sheetData sheetId="38934" refreshError="1"/>
      <sheetData sheetId="38935" refreshError="1"/>
      <sheetData sheetId="38936" refreshError="1"/>
      <sheetData sheetId="38937" refreshError="1"/>
      <sheetData sheetId="38938" refreshError="1"/>
      <sheetData sheetId="38939" refreshError="1"/>
      <sheetData sheetId="38940"/>
      <sheetData sheetId="38941"/>
      <sheetData sheetId="38942"/>
      <sheetData sheetId="38943"/>
      <sheetData sheetId="38944"/>
      <sheetData sheetId="38945"/>
      <sheetData sheetId="38946"/>
      <sheetData sheetId="38947"/>
      <sheetData sheetId="38948"/>
      <sheetData sheetId="38949"/>
      <sheetData sheetId="38950"/>
      <sheetData sheetId="38951"/>
      <sheetData sheetId="38952" refreshError="1"/>
      <sheetData sheetId="38953" refreshError="1"/>
      <sheetData sheetId="38954" refreshError="1"/>
      <sheetData sheetId="38955" refreshError="1"/>
      <sheetData sheetId="38956" refreshError="1"/>
      <sheetData sheetId="38957" refreshError="1"/>
      <sheetData sheetId="38958" refreshError="1"/>
      <sheetData sheetId="38959" refreshError="1"/>
      <sheetData sheetId="38960" refreshError="1"/>
      <sheetData sheetId="38961" refreshError="1"/>
      <sheetData sheetId="38962" refreshError="1"/>
      <sheetData sheetId="38963" refreshError="1"/>
      <sheetData sheetId="38964" refreshError="1"/>
      <sheetData sheetId="38965" refreshError="1"/>
      <sheetData sheetId="38966" refreshError="1"/>
      <sheetData sheetId="38967" refreshError="1"/>
      <sheetData sheetId="38968" refreshError="1"/>
      <sheetData sheetId="38969" refreshError="1"/>
      <sheetData sheetId="38970" refreshError="1"/>
      <sheetData sheetId="38971" refreshError="1"/>
      <sheetData sheetId="38972" refreshError="1"/>
      <sheetData sheetId="38973" refreshError="1"/>
      <sheetData sheetId="38974" refreshError="1"/>
      <sheetData sheetId="38975" refreshError="1"/>
      <sheetData sheetId="38976" refreshError="1"/>
      <sheetData sheetId="38977"/>
      <sheetData sheetId="38978"/>
      <sheetData sheetId="38979" refreshError="1"/>
      <sheetData sheetId="38980" refreshError="1"/>
      <sheetData sheetId="38981" refreshError="1"/>
      <sheetData sheetId="38982" refreshError="1"/>
      <sheetData sheetId="38983" refreshError="1"/>
      <sheetData sheetId="38984" refreshError="1"/>
      <sheetData sheetId="38985" refreshError="1"/>
      <sheetData sheetId="38986" refreshError="1"/>
      <sheetData sheetId="38987" refreshError="1"/>
      <sheetData sheetId="38988" refreshError="1"/>
      <sheetData sheetId="38989" refreshError="1"/>
      <sheetData sheetId="38990" refreshError="1"/>
      <sheetData sheetId="38991" refreshError="1"/>
      <sheetData sheetId="38992" refreshError="1"/>
      <sheetData sheetId="38993" refreshError="1"/>
      <sheetData sheetId="38994" refreshError="1"/>
      <sheetData sheetId="38995" refreshError="1"/>
      <sheetData sheetId="38996" refreshError="1"/>
      <sheetData sheetId="38997" refreshError="1"/>
      <sheetData sheetId="38998" refreshError="1"/>
      <sheetData sheetId="38999" refreshError="1"/>
      <sheetData sheetId="39000" refreshError="1"/>
      <sheetData sheetId="39001" refreshError="1"/>
      <sheetData sheetId="39002" refreshError="1"/>
      <sheetData sheetId="39003" refreshError="1"/>
      <sheetData sheetId="39004" refreshError="1"/>
      <sheetData sheetId="39005" refreshError="1"/>
      <sheetData sheetId="39006" refreshError="1"/>
      <sheetData sheetId="39007" refreshError="1"/>
      <sheetData sheetId="39008" refreshError="1"/>
      <sheetData sheetId="39009" refreshError="1"/>
      <sheetData sheetId="39010" refreshError="1"/>
      <sheetData sheetId="39011" refreshError="1"/>
      <sheetData sheetId="39012" refreshError="1"/>
      <sheetData sheetId="39013" refreshError="1"/>
      <sheetData sheetId="39014" refreshError="1"/>
      <sheetData sheetId="39015" refreshError="1"/>
      <sheetData sheetId="39016" refreshError="1"/>
      <sheetData sheetId="39017" refreshError="1"/>
      <sheetData sheetId="39018" refreshError="1"/>
      <sheetData sheetId="39019" refreshError="1"/>
      <sheetData sheetId="39020" refreshError="1"/>
      <sheetData sheetId="39021" refreshError="1"/>
      <sheetData sheetId="39022" refreshError="1"/>
      <sheetData sheetId="39023" refreshError="1"/>
      <sheetData sheetId="39024" refreshError="1"/>
      <sheetData sheetId="39025" refreshError="1"/>
      <sheetData sheetId="39026" refreshError="1"/>
      <sheetData sheetId="39027" refreshError="1"/>
      <sheetData sheetId="39028" refreshError="1"/>
      <sheetData sheetId="39029"/>
      <sheetData sheetId="39030"/>
      <sheetData sheetId="39031"/>
      <sheetData sheetId="39032"/>
      <sheetData sheetId="39033"/>
      <sheetData sheetId="39034"/>
      <sheetData sheetId="39035"/>
      <sheetData sheetId="39036"/>
      <sheetData sheetId="39037"/>
      <sheetData sheetId="39038"/>
      <sheetData sheetId="39039"/>
      <sheetData sheetId="39040"/>
      <sheetData sheetId="39041"/>
      <sheetData sheetId="39042"/>
      <sheetData sheetId="39043"/>
      <sheetData sheetId="39044"/>
      <sheetData sheetId="39045"/>
      <sheetData sheetId="39046"/>
      <sheetData sheetId="39047"/>
      <sheetData sheetId="39048"/>
      <sheetData sheetId="39049"/>
      <sheetData sheetId="39050"/>
      <sheetData sheetId="39051"/>
      <sheetData sheetId="39052"/>
      <sheetData sheetId="39053"/>
      <sheetData sheetId="39054"/>
      <sheetData sheetId="39055"/>
      <sheetData sheetId="39056"/>
      <sheetData sheetId="39057"/>
      <sheetData sheetId="39058"/>
      <sheetData sheetId="39059"/>
      <sheetData sheetId="39060"/>
      <sheetData sheetId="39061"/>
      <sheetData sheetId="39062"/>
      <sheetData sheetId="39063"/>
      <sheetData sheetId="39064"/>
      <sheetData sheetId="39065"/>
      <sheetData sheetId="39066"/>
      <sheetData sheetId="39067"/>
      <sheetData sheetId="39068"/>
      <sheetData sheetId="39069"/>
      <sheetData sheetId="39070"/>
      <sheetData sheetId="39071"/>
      <sheetData sheetId="39072"/>
      <sheetData sheetId="39073"/>
      <sheetData sheetId="39074"/>
      <sheetData sheetId="39075"/>
      <sheetData sheetId="39076"/>
      <sheetData sheetId="39077"/>
      <sheetData sheetId="39078"/>
      <sheetData sheetId="39079"/>
      <sheetData sheetId="39080"/>
      <sheetData sheetId="39081"/>
      <sheetData sheetId="39082"/>
      <sheetData sheetId="39083"/>
      <sheetData sheetId="39084"/>
      <sheetData sheetId="39085"/>
      <sheetData sheetId="39086"/>
      <sheetData sheetId="39087"/>
      <sheetData sheetId="39088"/>
      <sheetData sheetId="39089"/>
      <sheetData sheetId="39090"/>
      <sheetData sheetId="39091"/>
      <sheetData sheetId="39092"/>
      <sheetData sheetId="39093"/>
      <sheetData sheetId="39094"/>
      <sheetData sheetId="39095"/>
      <sheetData sheetId="39096"/>
      <sheetData sheetId="39097"/>
      <sheetData sheetId="39098"/>
      <sheetData sheetId="39099"/>
      <sheetData sheetId="39100"/>
      <sheetData sheetId="39101"/>
      <sheetData sheetId="39102"/>
      <sheetData sheetId="39103"/>
      <sheetData sheetId="39104"/>
      <sheetData sheetId="39105"/>
      <sheetData sheetId="39106"/>
      <sheetData sheetId="39107"/>
      <sheetData sheetId="39108"/>
      <sheetData sheetId="39109"/>
      <sheetData sheetId="39110"/>
      <sheetData sheetId="39111"/>
      <sheetData sheetId="39112"/>
      <sheetData sheetId="39113"/>
      <sheetData sheetId="39114"/>
      <sheetData sheetId="39115"/>
      <sheetData sheetId="39116"/>
      <sheetData sheetId="39117"/>
      <sheetData sheetId="39118"/>
      <sheetData sheetId="39119"/>
      <sheetData sheetId="39120"/>
      <sheetData sheetId="39121"/>
      <sheetData sheetId="39122"/>
      <sheetData sheetId="39123"/>
      <sheetData sheetId="39124"/>
      <sheetData sheetId="39125"/>
      <sheetData sheetId="39126"/>
      <sheetData sheetId="39127"/>
      <sheetData sheetId="39128"/>
      <sheetData sheetId="39129"/>
      <sheetData sheetId="39130"/>
      <sheetData sheetId="39131"/>
      <sheetData sheetId="39132"/>
      <sheetData sheetId="39133"/>
      <sheetData sheetId="39134"/>
      <sheetData sheetId="39135"/>
      <sheetData sheetId="39136"/>
      <sheetData sheetId="39137"/>
      <sheetData sheetId="39138"/>
      <sheetData sheetId="39139"/>
      <sheetData sheetId="39140"/>
      <sheetData sheetId="39141"/>
      <sheetData sheetId="39142"/>
      <sheetData sheetId="39143"/>
      <sheetData sheetId="39144"/>
      <sheetData sheetId="39145"/>
      <sheetData sheetId="39146"/>
      <sheetData sheetId="39147"/>
      <sheetData sheetId="39148"/>
      <sheetData sheetId="39149"/>
      <sheetData sheetId="39150"/>
      <sheetData sheetId="39151"/>
      <sheetData sheetId="39152"/>
      <sheetData sheetId="39153"/>
      <sheetData sheetId="39154"/>
      <sheetData sheetId="39155"/>
      <sheetData sheetId="39156"/>
      <sheetData sheetId="39157"/>
      <sheetData sheetId="39158"/>
      <sheetData sheetId="39159" refreshError="1"/>
      <sheetData sheetId="39160" refreshError="1"/>
      <sheetData sheetId="39161" refreshError="1"/>
      <sheetData sheetId="39162" refreshError="1"/>
      <sheetData sheetId="39163" refreshError="1"/>
      <sheetData sheetId="39164" refreshError="1"/>
      <sheetData sheetId="39165" refreshError="1"/>
      <sheetData sheetId="39166" refreshError="1"/>
      <sheetData sheetId="39167" refreshError="1"/>
      <sheetData sheetId="39168" refreshError="1"/>
      <sheetData sheetId="39169" refreshError="1"/>
      <sheetData sheetId="39170" refreshError="1"/>
      <sheetData sheetId="39171" refreshError="1"/>
      <sheetData sheetId="39172" refreshError="1"/>
      <sheetData sheetId="39173" refreshError="1"/>
      <sheetData sheetId="39174" refreshError="1"/>
      <sheetData sheetId="39175" refreshError="1"/>
      <sheetData sheetId="39176" refreshError="1"/>
      <sheetData sheetId="39177" refreshError="1"/>
      <sheetData sheetId="39178" refreshError="1"/>
      <sheetData sheetId="39179" refreshError="1"/>
      <sheetData sheetId="39180" refreshError="1"/>
      <sheetData sheetId="39181" refreshError="1"/>
      <sheetData sheetId="39182" refreshError="1"/>
      <sheetData sheetId="39183" refreshError="1"/>
      <sheetData sheetId="39184" refreshError="1"/>
      <sheetData sheetId="39185" refreshError="1"/>
      <sheetData sheetId="39186" refreshError="1"/>
      <sheetData sheetId="39187" refreshError="1"/>
      <sheetData sheetId="39188" refreshError="1"/>
      <sheetData sheetId="39189" refreshError="1"/>
      <sheetData sheetId="39190" refreshError="1"/>
      <sheetData sheetId="39191" refreshError="1"/>
      <sheetData sheetId="39192"/>
      <sheetData sheetId="39193"/>
      <sheetData sheetId="39194"/>
      <sheetData sheetId="39195"/>
      <sheetData sheetId="39196"/>
      <sheetData sheetId="39197"/>
      <sheetData sheetId="39198"/>
      <sheetData sheetId="39199"/>
      <sheetData sheetId="39200"/>
      <sheetData sheetId="39201"/>
      <sheetData sheetId="39202"/>
      <sheetData sheetId="39203"/>
      <sheetData sheetId="39204" refreshError="1"/>
      <sheetData sheetId="39205" refreshError="1"/>
      <sheetData sheetId="39206" refreshError="1"/>
      <sheetData sheetId="39207" refreshError="1"/>
      <sheetData sheetId="39208" refreshError="1"/>
      <sheetData sheetId="39209" refreshError="1"/>
      <sheetData sheetId="39210" refreshError="1"/>
      <sheetData sheetId="39211" refreshError="1"/>
      <sheetData sheetId="39212" refreshError="1"/>
      <sheetData sheetId="39213" refreshError="1"/>
      <sheetData sheetId="39214" refreshError="1"/>
      <sheetData sheetId="39215" refreshError="1"/>
      <sheetData sheetId="39216" refreshError="1"/>
      <sheetData sheetId="39217" refreshError="1"/>
      <sheetData sheetId="39218" refreshError="1"/>
      <sheetData sheetId="39219" refreshError="1"/>
      <sheetData sheetId="39220" refreshError="1"/>
      <sheetData sheetId="39221" refreshError="1"/>
      <sheetData sheetId="39222" refreshError="1"/>
      <sheetData sheetId="39223" refreshError="1"/>
      <sheetData sheetId="39224" refreshError="1"/>
      <sheetData sheetId="39225" refreshError="1"/>
      <sheetData sheetId="39226" refreshError="1"/>
      <sheetData sheetId="39227" refreshError="1"/>
      <sheetData sheetId="39228" refreshError="1"/>
      <sheetData sheetId="39229" refreshError="1"/>
      <sheetData sheetId="39230" refreshError="1"/>
      <sheetData sheetId="39231" refreshError="1"/>
      <sheetData sheetId="39232" refreshError="1"/>
      <sheetData sheetId="39233" refreshError="1"/>
      <sheetData sheetId="39234" refreshError="1"/>
      <sheetData sheetId="39235" refreshError="1"/>
      <sheetData sheetId="39236" refreshError="1"/>
      <sheetData sheetId="39237" refreshError="1"/>
      <sheetData sheetId="39238" refreshError="1"/>
      <sheetData sheetId="39239" refreshError="1"/>
      <sheetData sheetId="39240" refreshError="1"/>
      <sheetData sheetId="39241" refreshError="1"/>
      <sheetData sheetId="39242" refreshError="1"/>
      <sheetData sheetId="39243" refreshError="1"/>
      <sheetData sheetId="39244" refreshError="1"/>
      <sheetData sheetId="39245" refreshError="1"/>
      <sheetData sheetId="39246" refreshError="1"/>
      <sheetData sheetId="39247" refreshError="1"/>
      <sheetData sheetId="39248" refreshError="1"/>
      <sheetData sheetId="39249" refreshError="1"/>
      <sheetData sheetId="39250" refreshError="1"/>
      <sheetData sheetId="39251" refreshError="1"/>
      <sheetData sheetId="39252" refreshError="1"/>
      <sheetData sheetId="39253" refreshError="1"/>
      <sheetData sheetId="39254" refreshError="1"/>
      <sheetData sheetId="39255" refreshError="1"/>
      <sheetData sheetId="39256" refreshError="1"/>
      <sheetData sheetId="39257" refreshError="1"/>
      <sheetData sheetId="39258" refreshError="1"/>
      <sheetData sheetId="39259" refreshError="1"/>
      <sheetData sheetId="39260" refreshError="1"/>
      <sheetData sheetId="39261" refreshError="1"/>
      <sheetData sheetId="39262" refreshError="1"/>
      <sheetData sheetId="39263" refreshError="1"/>
      <sheetData sheetId="39264" refreshError="1"/>
      <sheetData sheetId="39265" refreshError="1"/>
      <sheetData sheetId="39266" refreshError="1"/>
      <sheetData sheetId="39267" refreshError="1"/>
      <sheetData sheetId="39268" refreshError="1"/>
      <sheetData sheetId="39269" refreshError="1"/>
      <sheetData sheetId="39270" refreshError="1"/>
      <sheetData sheetId="39271" refreshError="1"/>
      <sheetData sheetId="39272" refreshError="1"/>
      <sheetData sheetId="39273" refreshError="1"/>
      <sheetData sheetId="39274" refreshError="1"/>
      <sheetData sheetId="39275" refreshError="1"/>
      <sheetData sheetId="39276" refreshError="1"/>
      <sheetData sheetId="39277" refreshError="1"/>
      <sheetData sheetId="39278" refreshError="1"/>
      <sheetData sheetId="39279" refreshError="1"/>
      <sheetData sheetId="39280" refreshError="1"/>
      <sheetData sheetId="39281" refreshError="1"/>
      <sheetData sheetId="39282" refreshError="1"/>
      <sheetData sheetId="39283" refreshError="1"/>
      <sheetData sheetId="39284" refreshError="1"/>
      <sheetData sheetId="39285" refreshError="1"/>
      <sheetData sheetId="39286" refreshError="1"/>
      <sheetData sheetId="39287" refreshError="1"/>
      <sheetData sheetId="39288" refreshError="1"/>
      <sheetData sheetId="39289" refreshError="1"/>
      <sheetData sheetId="39290" refreshError="1"/>
      <sheetData sheetId="39291" refreshError="1"/>
      <sheetData sheetId="39292" refreshError="1"/>
      <sheetData sheetId="39293" refreshError="1"/>
      <sheetData sheetId="39294" refreshError="1"/>
      <sheetData sheetId="39295" refreshError="1"/>
      <sheetData sheetId="39296" refreshError="1"/>
      <sheetData sheetId="39297" refreshError="1"/>
      <sheetData sheetId="39298" refreshError="1"/>
      <sheetData sheetId="39299" refreshError="1"/>
      <sheetData sheetId="39300" refreshError="1"/>
      <sheetData sheetId="39301" refreshError="1"/>
      <sheetData sheetId="39302" refreshError="1"/>
      <sheetData sheetId="39303" refreshError="1"/>
      <sheetData sheetId="39304" refreshError="1"/>
      <sheetData sheetId="39305" refreshError="1"/>
      <sheetData sheetId="39306" refreshError="1"/>
      <sheetData sheetId="39307" refreshError="1"/>
      <sheetData sheetId="39308" refreshError="1"/>
      <sheetData sheetId="39309" refreshError="1"/>
      <sheetData sheetId="39310" refreshError="1"/>
      <sheetData sheetId="39311" refreshError="1"/>
      <sheetData sheetId="39312" refreshError="1"/>
      <sheetData sheetId="39313" refreshError="1"/>
      <sheetData sheetId="39314" refreshError="1"/>
      <sheetData sheetId="39315" refreshError="1"/>
      <sheetData sheetId="39316" refreshError="1"/>
      <sheetData sheetId="39317" refreshError="1"/>
      <sheetData sheetId="39318" refreshError="1"/>
      <sheetData sheetId="39319" refreshError="1"/>
      <sheetData sheetId="39320" refreshError="1"/>
      <sheetData sheetId="39321" refreshError="1"/>
      <sheetData sheetId="39322" refreshError="1"/>
      <sheetData sheetId="39323" refreshError="1"/>
      <sheetData sheetId="39324" refreshError="1"/>
      <sheetData sheetId="39325" refreshError="1"/>
      <sheetData sheetId="39326" refreshError="1"/>
      <sheetData sheetId="39327" refreshError="1"/>
      <sheetData sheetId="39328" refreshError="1"/>
      <sheetData sheetId="39329" refreshError="1"/>
      <sheetData sheetId="39330" refreshError="1"/>
      <sheetData sheetId="39331" refreshError="1"/>
      <sheetData sheetId="39332" refreshError="1"/>
      <sheetData sheetId="39333" refreshError="1"/>
      <sheetData sheetId="39334" refreshError="1"/>
      <sheetData sheetId="39335" refreshError="1"/>
      <sheetData sheetId="39336" refreshError="1"/>
      <sheetData sheetId="39337" refreshError="1"/>
      <sheetData sheetId="39338" refreshError="1"/>
      <sheetData sheetId="39339" refreshError="1"/>
      <sheetData sheetId="39340" refreshError="1"/>
      <sheetData sheetId="39341" refreshError="1"/>
      <sheetData sheetId="39342" refreshError="1"/>
      <sheetData sheetId="39343" refreshError="1"/>
      <sheetData sheetId="39344" refreshError="1"/>
      <sheetData sheetId="39345" refreshError="1"/>
      <sheetData sheetId="39346" refreshError="1"/>
      <sheetData sheetId="39347" refreshError="1"/>
      <sheetData sheetId="39348" refreshError="1"/>
      <sheetData sheetId="39349" refreshError="1"/>
      <sheetData sheetId="39350" refreshError="1"/>
      <sheetData sheetId="39351" refreshError="1"/>
      <sheetData sheetId="39352" refreshError="1"/>
      <sheetData sheetId="39353" refreshError="1"/>
      <sheetData sheetId="39354" refreshError="1"/>
      <sheetData sheetId="39355" refreshError="1"/>
      <sheetData sheetId="39356" refreshError="1"/>
      <sheetData sheetId="39357" refreshError="1"/>
      <sheetData sheetId="39358" refreshError="1"/>
      <sheetData sheetId="39359" refreshError="1"/>
      <sheetData sheetId="39360" refreshError="1"/>
      <sheetData sheetId="39361" refreshError="1"/>
      <sheetData sheetId="39362" refreshError="1"/>
      <sheetData sheetId="39363" refreshError="1"/>
      <sheetData sheetId="39364" refreshError="1"/>
      <sheetData sheetId="39365" refreshError="1"/>
      <sheetData sheetId="39366" refreshError="1"/>
      <sheetData sheetId="39367" refreshError="1"/>
      <sheetData sheetId="39368" refreshError="1"/>
      <sheetData sheetId="39369" refreshError="1"/>
      <sheetData sheetId="39370" refreshError="1"/>
      <sheetData sheetId="39371" refreshError="1"/>
      <sheetData sheetId="39372" refreshError="1"/>
      <sheetData sheetId="39373" refreshError="1"/>
      <sheetData sheetId="39374" refreshError="1"/>
      <sheetData sheetId="39375" refreshError="1"/>
      <sheetData sheetId="39376" refreshError="1"/>
      <sheetData sheetId="39377" refreshError="1"/>
      <sheetData sheetId="39378" refreshError="1"/>
      <sheetData sheetId="39379" refreshError="1"/>
      <sheetData sheetId="39380" refreshError="1"/>
      <sheetData sheetId="39381" refreshError="1"/>
      <sheetData sheetId="39382" refreshError="1"/>
      <sheetData sheetId="39383" refreshError="1"/>
      <sheetData sheetId="39384" refreshError="1"/>
      <sheetData sheetId="39385" refreshError="1"/>
      <sheetData sheetId="39386" refreshError="1"/>
      <sheetData sheetId="39387" refreshError="1"/>
      <sheetData sheetId="39388" refreshError="1"/>
      <sheetData sheetId="39389" refreshError="1"/>
      <sheetData sheetId="39390" refreshError="1"/>
      <sheetData sheetId="39391" refreshError="1"/>
      <sheetData sheetId="39392" refreshError="1"/>
      <sheetData sheetId="39393" refreshError="1"/>
      <sheetData sheetId="39394" refreshError="1"/>
      <sheetData sheetId="39395" refreshError="1"/>
      <sheetData sheetId="39396" refreshError="1"/>
      <sheetData sheetId="39397" refreshError="1"/>
      <sheetData sheetId="39398" refreshError="1"/>
      <sheetData sheetId="39399" refreshError="1"/>
      <sheetData sheetId="39400" refreshError="1"/>
      <sheetData sheetId="39401" refreshError="1"/>
      <sheetData sheetId="39402" refreshError="1"/>
      <sheetData sheetId="39403" refreshError="1"/>
      <sheetData sheetId="39404" refreshError="1"/>
      <sheetData sheetId="39405" refreshError="1"/>
      <sheetData sheetId="39406" refreshError="1"/>
      <sheetData sheetId="39407" refreshError="1"/>
      <sheetData sheetId="39408" refreshError="1"/>
      <sheetData sheetId="39409" refreshError="1"/>
      <sheetData sheetId="39410" refreshError="1"/>
      <sheetData sheetId="39411" refreshError="1"/>
      <sheetData sheetId="39412" refreshError="1"/>
      <sheetData sheetId="39413" refreshError="1"/>
      <sheetData sheetId="39414" refreshError="1"/>
      <sheetData sheetId="39415" refreshError="1"/>
      <sheetData sheetId="39416" refreshError="1"/>
      <sheetData sheetId="39417" refreshError="1"/>
      <sheetData sheetId="39418" refreshError="1"/>
      <sheetData sheetId="39419" refreshError="1"/>
      <sheetData sheetId="39420" refreshError="1"/>
      <sheetData sheetId="39421" refreshError="1"/>
      <sheetData sheetId="39422" refreshError="1"/>
      <sheetData sheetId="39423" refreshError="1"/>
      <sheetData sheetId="39424" refreshError="1"/>
      <sheetData sheetId="39425" refreshError="1"/>
      <sheetData sheetId="39426" refreshError="1"/>
      <sheetData sheetId="39427" refreshError="1"/>
      <sheetData sheetId="39428" refreshError="1"/>
      <sheetData sheetId="39429" refreshError="1"/>
      <sheetData sheetId="39430" refreshError="1"/>
      <sheetData sheetId="39431" refreshError="1"/>
      <sheetData sheetId="39432" refreshError="1"/>
      <sheetData sheetId="39433" refreshError="1"/>
      <sheetData sheetId="39434" refreshError="1"/>
      <sheetData sheetId="39435" refreshError="1"/>
      <sheetData sheetId="39436" refreshError="1"/>
      <sheetData sheetId="39437" refreshError="1"/>
      <sheetData sheetId="39438" refreshError="1"/>
      <sheetData sheetId="39439" refreshError="1"/>
      <sheetData sheetId="39440" refreshError="1"/>
      <sheetData sheetId="39441" refreshError="1"/>
      <sheetData sheetId="39442" refreshError="1"/>
      <sheetData sheetId="39443" refreshError="1"/>
      <sheetData sheetId="39444" refreshError="1"/>
      <sheetData sheetId="39445" refreshError="1"/>
      <sheetData sheetId="39446" refreshError="1"/>
      <sheetData sheetId="39447" refreshError="1"/>
      <sheetData sheetId="39448" refreshError="1"/>
      <sheetData sheetId="39449" refreshError="1"/>
      <sheetData sheetId="39450" refreshError="1"/>
      <sheetData sheetId="39451" refreshError="1"/>
      <sheetData sheetId="39452" refreshError="1"/>
      <sheetData sheetId="39453" refreshError="1"/>
      <sheetData sheetId="39454" refreshError="1"/>
      <sheetData sheetId="39455" refreshError="1"/>
      <sheetData sheetId="39456" refreshError="1"/>
      <sheetData sheetId="39457" refreshError="1"/>
      <sheetData sheetId="39458" refreshError="1"/>
      <sheetData sheetId="39459" refreshError="1"/>
      <sheetData sheetId="39460" refreshError="1"/>
      <sheetData sheetId="39461" refreshError="1"/>
      <sheetData sheetId="39462" refreshError="1"/>
      <sheetData sheetId="39463" refreshError="1"/>
      <sheetData sheetId="39464" refreshError="1"/>
      <sheetData sheetId="39465" refreshError="1"/>
      <sheetData sheetId="39466" refreshError="1"/>
      <sheetData sheetId="39467" refreshError="1"/>
      <sheetData sheetId="39468" refreshError="1"/>
      <sheetData sheetId="39469" refreshError="1"/>
      <sheetData sheetId="39470" refreshError="1"/>
      <sheetData sheetId="39471" refreshError="1"/>
      <sheetData sheetId="39472" refreshError="1"/>
      <sheetData sheetId="39473" refreshError="1"/>
      <sheetData sheetId="39474" refreshError="1"/>
      <sheetData sheetId="39475" refreshError="1"/>
      <sheetData sheetId="39476" refreshError="1"/>
      <sheetData sheetId="39477" refreshError="1"/>
      <sheetData sheetId="39478" refreshError="1"/>
      <sheetData sheetId="39479" refreshError="1"/>
      <sheetData sheetId="39480" refreshError="1"/>
      <sheetData sheetId="39481" refreshError="1"/>
      <sheetData sheetId="39482" refreshError="1"/>
      <sheetData sheetId="39483" refreshError="1"/>
      <sheetData sheetId="39484" refreshError="1"/>
      <sheetData sheetId="39485" refreshError="1"/>
      <sheetData sheetId="39486" refreshError="1"/>
      <sheetData sheetId="39487" refreshError="1"/>
      <sheetData sheetId="39488" refreshError="1"/>
      <sheetData sheetId="39489" refreshError="1"/>
      <sheetData sheetId="39490" refreshError="1"/>
      <sheetData sheetId="39491" refreshError="1"/>
      <sheetData sheetId="39492" refreshError="1"/>
      <sheetData sheetId="39493" refreshError="1"/>
      <sheetData sheetId="39494" refreshError="1"/>
      <sheetData sheetId="39495" refreshError="1"/>
      <sheetData sheetId="39496" refreshError="1"/>
      <sheetData sheetId="39497" refreshError="1"/>
      <sheetData sheetId="39498" refreshError="1"/>
      <sheetData sheetId="39499" refreshError="1"/>
      <sheetData sheetId="39500" refreshError="1"/>
      <sheetData sheetId="39501" refreshError="1"/>
      <sheetData sheetId="39502" refreshError="1"/>
      <sheetData sheetId="39503" refreshError="1"/>
      <sheetData sheetId="39504" refreshError="1"/>
      <sheetData sheetId="39505" refreshError="1"/>
      <sheetData sheetId="39506" refreshError="1"/>
      <sheetData sheetId="39507" refreshError="1"/>
      <sheetData sheetId="39508" refreshError="1"/>
      <sheetData sheetId="39509" refreshError="1"/>
      <sheetData sheetId="39510" refreshError="1"/>
      <sheetData sheetId="39511" refreshError="1"/>
      <sheetData sheetId="39512" refreshError="1"/>
      <sheetData sheetId="39513" refreshError="1"/>
      <sheetData sheetId="39514" refreshError="1"/>
      <sheetData sheetId="39515" refreshError="1"/>
      <sheetData sheetId="39516" refreshError="1"/>
      <sheetData sheetId="39517" refreshError="1"/>
      <sheetData sheetId="39518" refreshError="1"/>
      <sheetData sheetId="39519" refreshError="1"/>
      <sheetData sheetId="39520" refreshError="1"/>
      <sheetData sheetId="39521" refreshError="1"/>
      <sheetData sheetId="39522" refreshError="1"/>
      <sheetData sheetId="39523" refreshError="1"/>
      <sheetData sheetId="39524" refreshError="1"/>
      <sheetData sheetId="39525" refreshError="1"/>
      <sheetData sheetId="39526" refreshError="1"/>
      <sheetData sheetId="39527" refreshError="1"/>
      <sheetData sheetId="39528" refreshError="1"/>
      <sheetData sheetId="39529" refreshError="1"/>
      <sheetData sheetId="39530" refreshError="1"/>
      <sheetData sheetId="39531" refreshError="1"/>
      <sheetData sheetId="39532" refreshError="1"/>
      <sheetData sheetId="39533" refreshError="1"/>
      <sheetData sheetId="39534" refreshError="1"/>
      <sheetData sheetId="39535" refreshError="1"/>
      <sheetData sheetId="39536" refreshError="1"/>
      <sheetData sheetId="39537" refreshError="1"/>
      <sheetData sheetId="39538" refreshError="1"/>
      <sheetData sheetId="39539" refreshError="1"/>
      <sheetData sheetId="39540" refreshError="1"/>
      <sheetData sheetId="39541" refreshError="1"/>
      <sheetData sheetId="39542" refreshError="1"/>
      <sheetData sheetId="39543" refreshError="1"/>
      <sheetData sheetId="39544" refreshError="1"/>
      <sheetData sheetId="39545" refreshError="1"/>
      <sheetData sheetId="39546" refreshError="1"/>
      <sheetData sheetId="39547" refreshError="1"/>
      <sheetData sheetId="39548" refreshError="1"/>
      <sheetData sheetId="39549" refreshError="1"/>
      <sheetData sheetId="39550" refreshError="1"/>
      <sheetData sheetId="39551" refreshError="1"/>
      <sheetData sheetId="39552" refreshError="1"/>
      <sheetData sheetId="39553" refreshError="1"/>
      <sheetData sheetId="39554" refreshError="1"/>
      <sheetData sheetId="39555" refreshError="1"/>
      <sheetData sheetId="39556" refreshError="1"/>
      <sheetData sheetId="39557" refreshError="1"/>
      <sheetData sheetId="39558" refreshError="1"/>
      <sheetData sheetId="39559" refreshError="1"/>
      <sheetData sheetId="39560" refreshError="1"/>
      <sheetData sheetId="39561" refreshError="1"/>
      <sheetData sheetId="39562" refreshError="1"/>
      <sheetData sheetId="39563" refreshError="1"/>
      <sheetData sheetId="39564" refreshError="1"/>
      <sheetData sheetId="39565" refreshError="1"/>
      <sheetData sheetId="39566" refreshError="1"/>
      <sheetData sheetId="39567" refreshError="1"/>
      <sheetData sheetId="39568" refreshError="1"/>
      <sheetData sheetId="39569" refreshError="1"/>
      <sheetData sheetId="39570" refreshError="1"/>
      <sheetData sheetId="39571" refreshError="1"/>
      <sheetData sheetId="39572" refreshError="1"/>
      <sheetData sheetId="39573" refreshError="1"/>
      <sheetData sheetId="39574" refreshError="1"/>
      <sheetData sheetId="39575" refreshError="1"/>
      <sheetData sheetId="39576" refreshError="1"/>
      <sheetData sheetId="39577" refreshError="1"/>
      <sheetData sheetId="39578" refreshError="1"/>
      <sheetData sheetId="39579" refreshError="1"/>
      <sheetData sheetId="39580" refreshError="1"/>
      <sheetData sheetId="39581" refreshError="1"/>
      <sheetData sheetId="39582" refreshError="1"/>
      <sheetData sheetId="39583" refreshError="1"/>
      <sheetData sheetId="39584" refreshError="1"/>
      <sheetData sheetId="39585" refreshError="1"/>
      <sheetData sheetId="39586" refreshError="1"/>
      <sheetData sheetId="39587" refreshError="1"/>
      <sheetData sheetId="39588" refreshError="1"/>
      <sheetData sheetId="39589" refreshError="1"/>
      <sheetData sheetId="39590" refreshError="1"/>
      <sheetData sheetId="39591" refreshError="1"/>
      <sheetData sheetId="39592" refreshError="1"/>
      <sheetData sheetId="39593" refreshError="1"/>
      <sheetData sheetId="39594" refreshError="1"/>
      <sheetData sheetId="39595" refreshError="1"/>
      <sheetData sheetId="39596" refreshError="1"/>
      <sheetData sheetId="39597" refreshError="1"/>
      <sheetData sheetId="39598" refreshError="1"/>
      <sheetData sheetId="39599" refreshError="1"/>
      <sheetData sheetId="39600" refreshError="1"/>
      <sheetData sheetId="39601" refreshError="1"/>
      <sheetData sheetId="39602" refreshError="1"/>
      <sheetData sheetId="39603" refreshError="1"/>
      <sheetData sheetId="39604" refreshError="1"/>
      <sheetData sheetId="39605" refreshError="1"/>
      <sheetData sheetId="39606" refreshError="1"/>
      <sheetData sheetId="39607" refreshError="1"/>
      <sheetData sheetId="39608" refreshError="1"/>
      <sheetData sheetId="39609" refreshError="1"/>
      <sheetData sheetId="39610" refreshError="1"/>
      <sheetData sheetId="39611" refreshError="1"/>
      <sheetData sheetId="39612" refreshError="1"/>
      <sheetData sheetId="39613" refreshError="1"/>
      <sheetData sheetId="39614" refreshError="1"/>
      <sheetData sheetId="39615" refreshError="1"/>
      <sheetData sheetId="39616" refreshError="1"/>
      <sheetData sheetId="39617" refreshError="1"/>
      <sheetData sheetId="39618" refreshError="1"/>
      <sheetData sheetId="39619" refreshError="1"/>
      <sheetData sheetId="39620" refreshError="1"/>
      <sheetData sheetId="39621" refreshError="1"/>
      <sheetData sheetId="39622" refreshError="1"/>
      <sheetData sheetId="39623" refreshError="1"/>
      <sheetData sheetId="39624" refreshError="1"/>
      <sheetData sheetId="39625" refreshError="1"/>
      <sheetData sheetId="39626" refreshError="1"/>
      <sheetData sheetId="39627" refreshError="1"/>
      <sheetData sheetId="39628" refreshError="1"/>
      <sheetData sheetId="39629" refreshError="1"/>
      <sheetData sheetId="39630" refreshError="1"/>
      <sheetData sheetId="39631" refreshError="1"/>
      <sheetData sheetId="39632" refreshError="1"/>
      <sheetData sheetId="39633" refreshError="1"/>
      <sheetData sheetId="39634" refreshError="1"/>
      <sheetData sheetId="39635" refreshError="1"/>
      <sheetData sheetId="39636" refreshError="1"/>
      <sheetData sheetId="39637" refreshError="1"/>
      <sheetData sheetId="39638" refreshError="1"/>
      <sheetData sheetId="39639" refreshError="1"/>
      <sheetData sheetId="39640" refreshError="1"/>
      <sheetData sheetId="39641" refreshError="1"/>
      <sheetData sheetId="39642" refreshError="1"/>
      <sheetData sheetId="39643" refreshError="1"/>
      <sheetData sheetId="39644" refreshError="1"/>
      <sheetData sheetId="39645" refreshError="1"/>
      <sheetData sheetId="39646" refreshError="1"/>
      <sheetData sheetId="39647" refreshError="1"/>
      <sheetData sheetId="39648" refreshError="1"/>
      <sheetData sheetId="39649" refreshError="1"/>
      <sheetData sheetId="39650" refreshError="1"/>
      <sheetData sheetId="39651" refreshError="1"/>
      <sheetData sheetId="39652" refreshError="1"/>
      <sheetData sheetId="39653" refreshError="1"/>
      <sheetData sheetId="39654" refreshError="1"/>
      <sheetData sheetId="39655" refreshError="1"/>
      <sheetData sheetId="39656" refreshError="1"/>
      <sheetData sheetId="39657" refreshError="1"/>
      <sheetData sheetId="39658" refreshError="1"/>
      <sheetData sheetId="39659" refreshError="1"/>
      <sheetData sheetId="39660" refreshError="1"/>
      <sheetData sheetId="39661" refreshError="1"/>
      <sheetData sheetId="39662" refreshError="1"/>
      <sheetData sheetId="39663" refreshError="1"/>
      <sheetData sheetId="39664" refreshError="1"/>
      <sheetData sheetId="39665" refreshError="1"/>
      <sheetData sheetId="39666" refreshError="1"/>
      <sheetData sheetId="39667" refreshError="1"/>
      <sheetData sheetId="39668" refreshError="1"/>
      <sheetData sheetId="39669" refreshError="1"/>
      <sheetData sheetId="39670" refreshError="1"/>
      <sheetData sheetId="39671" refreshError="1"/>
      <sheetData sheetId="39672" refreshError="1"/>
      <sheetData sheetId="39673" refreshError="1"/>
      <sheetData sheetId="39674" refreshError="1"/>
      <sheetData sheetId="39675" refreshError="1"/>
      <sheetData sheetId="39676" refreshError="1"/>
      <sheetData sheetId="39677" refreshError="1"/>
      <sheetData sheetId="39678" refreshError="1"/>
      <sheetData sheetId="39679" refreshError="1"/>
      <sheetData sheetId="39680" refreshError="1"/>
      <sheetData sheetId="39681" refreshError="1"/>
      <sheetData sheetId="39682" refreshError="1"/>
      <sheetData sheetId="39683" refreshError="1"/>
      <sheetData sheetId="39684" refreshError="1"/>
      <sheetData sheetId="39685" refreshError="1"/>
      <sheetData sheetId="39686" refreshError="1"/>
      <sheetData sheetId="39687" refreshError="1"/>
      <sheetData sheetId="39688" refreshError="1"/>
      <sheetData sheetId="39689" refreshError="1"/>
      <sheetData sheetId="39690" refreshError="1"/>
      <sheetData sheetId="39691" refreshError="1"/>
      <sheetData sheetId="39692" refreshError="1"/>
      <sheetData sheetId="39693" refreshError="1"/>
      <sheetData sheetId="39694" refreshError="1"/>
      <sheetData sheetId="39695" refreshError="1"/>
      <sheetData sheetId="39696" refreshError="1"/>
      <sheetData sheetId="39697" refreshError="1"/>
      <sheetData sheetId="39698" refreshError="1"/>
      <sheetData sheetId="39699" refreshError="1"/>
      <sheetData sheetId="39700" refreshError="1"/>
      <sheetData sheetId="39701" refreshError="1"/>
      <sheetData sheetId="39702" refreshError="1"/>
      <sheetData sheetId="39703" refreshError="1"/>
      <sheetData sheetId="39704" refreshError="1"/>
      <sheetData sheetId="39705" refreshError="1"/>
      <sheetData sheetId="39706" refreshError="1"/>
      <sheetData sheetId="39707" refreshError="1"/>
      <sheetData sheetId="39708" refreshError="1"/>
      <sheetData sheetId="39709" refreshError="1"/>
      <sheetData sheetId="39710" refreshError="1"/>
      <sheetData sheetId="39711" refreshError="1"/>
      <sheetData sheetId="39712" refreshError="1"/>
      <sheetData sheetId="39713" refreshError="1"/>
      <sheetData sheetId="39714" refreshError="1"/>
      <sheetData sheetId="39715" refreshError="1"/>
      <sheetData sheetId="39716" refreshError="1"/>
      <sheetData sheetId="39717" refreshError="1"/>
      <sheetData sheetId="39718" refreshError="1"/>
      <sheetData sheetId="39719" refreshError="1"/>
      <sheetData sheetId="39720" refreshError="1"/>
      <sheetData sheetId="39721" refreshError="1"/>
      <sheetData sheetId="39722" refreshError="1"/>
      <sheetData sheetId="39723" refreshError="1"/>
      <sheetData sheetId="39724" refreshError="1"/>
      <sheetData sheetId="39725" refreshError="1"/>
      <sheetData sheetId="39726" refreshError="1"/>
      <sheetData sheetId="39727" refreshError="1"/>
      <sheetData sheetId="39728" refreshError="1"/>
      <sheetData sheetId="39729" refreshError="1"/>
      <sheetData sheetId="39730" refreshError="1"/>
      <sheetData sheetId="39731" refreshError="1"/>
      <sheetData sheetId="39732" refreshError="1"/>
      <sheetData sheetId="39733" refreshError="1"/>
      <sheetData sheetId="39734" refreshError="1"/>
      <sheetData sheetId="39735" refreshError="1"/>
      <sheetData sheetId="39736" refreshError="1"/>
      <sheetData sheetId="39737" refreshError="1"/>
      <sheetData sheetId="39738" refreshError="1"/>
      <sheetData sheetId="39739" refreshError="1"/>
      <sheetData sheetId="39740" refreshError="1"/>
      <sheetData sheetId="39741" refreshError="1"/>
      <sheetData sheetId="39742" refreshError="1"/>
      <sheetData sheetId="39743" refreshError="1"/>
      <sheetData sheetId="39744" refreshError="1"/>
      <sheetData sheetId="39745" refreshError="1"/>
      <sheetData sheetId="39746" refreshError="1"/>
      <sheetData sheetId="39747" refreshError="1"/>
      <sheetData sheetId="39748" refreshError="1"/>
      <sheetData sheetId="39749" refreshError="1"/>
      <sheetData sheetId="39750" refreshError="1"/>
      <sheetData sheetId="39751" refreshError="1"/>
      <sheetData sheetId="39752" refreshError="1"/>
      <sheetData sheetId="39753" refreshError="1"/>
      <sheetData sheetId="39754" refreshError="1"/>
      <sheetData sheetId="39755" refreshError="1"/>
      <sheetData sheetId="39756" refreshError="1"/>
      <sheetData sheetId="39757" refreshError="1"/>
      <sheetData sheetId="39758" refreshError="1"/>
      <sheetData sheetId="39759" refreshError="1"/>
      <sheetData sheetId="39760" refreshError="1"/>
      <sheetData sheetId="39761" refreshError="1"/>
      <sheetData sheetId="39762" refreshError="1"/>
      <sheetData sheetId="39763" refreshError="1"/>
      <sheetData sheetId="39764" refreshError="1"/>
      <sheetData sheetId="39765" refreshError="1"/>
      <sheetData sheetId="39766" refreshError="1"/>
      <sheetData sheetId="39767" refreshError="1"/>
      <sheetData sheetId="39768" refreshError="1"/>
      <sheetData sheetId="39769" refreshError="1"/>
      <sheetData sheetId="39770" refreshError="1"/>
      <sheetData sheetId="39771" refreshError="1"/>
      <sheetData sheetId="39772" refreshError="1"/>
      <sheetData sheetId="39773" refreshError="1"/>
      <sheetData sheetId="39774" refreshError="1"/>
      <sheetData sheetId="39775" refreshError="1"/>
      <sheetData sheetId="39776" refreshError="1"/>
      <sheetData sheetId="39777" refreshError="1"/>
      <sheetData sheetId="39778" refreshError="1"/>
      <sheetData sheetId="39779" refreshError="1"/>
      <sheetData sheetId="39780" refreshError="1"/>
      <sheetData sheetId="39781" refreshError="1"/>
      <sheetData sheetId="39782" refreshError="1"/>
      <sheetData sheetId="39783" refreshError="1"/>
      <sheetData sheetId="39784" refreshError="1"/>
      <sheetData sheetId="39785" refreshError="1"/>
      <sheetData sheetId="39786" refreshError="1"/>
      <sheetData sheetId="39787" refreshError="1"/>
      <sheetData sheetId="39788" refreshError="1"/>
      <sheetData sheetId="39789" refreshError="1"/>
      <sheetData sheetId="39790" refreshError="1"/>
      <sheetData sheetId="39791" refreshError="1"/>
      <sheetData sheetId="39792" refreshError="1"/>
      <sheetData sheetId="39793" refreshError="1"/>
      <sheetData sheetId="39794" refreshError="1"/>
      <sheetData sheetId="39795" refreshError="1"/>
      <sheetData sheetId="39796" refreshError="1"/>
      <sheetData sheetId="39797" refreshError="1"/>
      <sheetData sheetId="39798" refreshError="1"/>
      <sheetData sheetId="39799" refreshError="1"/>
      <sheetData sheetId="39800" refreshError="1"/>
      <sheetData sheetId="39801" refreshError="1"/>
      <sheetData sheetId="39802" refreshError="1"/>
      <sheetData sheetId="39803" refreshError="1"/>
      <sheetData sheetId="39804" refreshError="1"/>
      <sheetData sheetId="39805" refreshError="1"/>
      <sheetData sheetId="39806" refreshError="1"/>
      <sheetData sheetId="39807" refreshError="1"/>
      <sheetData sheetId="39808" refreshError="1"/>
      <sheetData sheetId="39809" refreshError="1"/>
      <sheetData sheetId="39810" refreshError="1"/>
      <sheetData sheetId="39811" refreshError="1"/>
      <sheetData sheetId="39812" refreshError="1"/>
      <sheetData sheetId="39813" refreshError="1"/>
      <sheetData sheetId="39814" refreshError="1"/>
      <sheetData sheetId="39815" refreshError="1"/>
      <sheetData sheetId="39816" refreshError="1"/>
      <sheetData sheetId="39817" refreshError="1"/>
      <sheetData sheetId="39818" refreshError="1"/>
      <sheetData sheetId="39819" refreshError="1"/>
      <sheetData sheetId="39820" refreshError="1"/>
      <sheetData sheetId="39821" refreshError="1"/>
      <sheetData sheetId="39822" refreshError="1"/>
      <sheetData sheetId="39823" refreshError="1"/>
      <sheetData sheetId="39824" refreshError="1"/>
      <sheetData sheetId="39825" refreshError="1"/>
      <sheetData sheetId="39826" refreshError="1"/>
      <sheetData sheetId="39827" refreshError="1"/>
      <sheetData sheetId="39828" refreshError="1"/>
      <sheetData sheetId="39829" refreshError="1"/>
      <sheetData sheetId="39830" refreshError="1"/>
      <sheetData sheetId="39831" refreshError="1"/>
      <sheetData sheetId="39832" refreshError="1"/>
      <sheetData sheetId="39833" refreshError="1"/>
      <sheetData sheetId="39834" refreshError="1"/>
      <sheetData sheetId="39835" refreshError="1"/>
      <sheetData sheetId="39836" refreshError="1"/>
      <sheetData sheetId="39837" refreshError="1"/>
      <sheetData sheetId="39838" refreshError="1"/>
      <sheetData sheetId="39839" refreshError="1"/>
      <sheetData sheetId="39840" refreshError="1"/>
      <sheetData sheetId="39841" refreshError="1"/>
      <sheetData sheetId="39842" refreshError="1"/>
      <sheetData sheetId="39843" refreshError="1"/>
      <sheetData sheetId="39844" refreshError="1"/>
      <sheetData sheetId="39845" refreshError="1"/>
      <sheetData sheetId="39846" refreshError="1"/>
      <sheetData sheetId="39847" refreshError="1"/>
      <sheetData sheetId="39848" refreshError="1"/>
      <sheetData sheetId="39849" refreshError="1"/>
      <sheetData sheetId="39850" refreshError="1"/>
      <sheetData sheetId="39851" refreshError="1"/>
      <sheetData sheetId="39852" refreshError="1"/>
      <sheetData sheetId="39853" refreshError="1"/>
      <sheetData sheetId="39854" refreshError="1"/>
      <sheetData sheetId="39855" refreshError="1"/>
      <sheetData sheetId="39856" refreshError="1"/>
      <sheetData sheetId="39857" refreshError="1"/>
      <sheetData sheetId="39858" refreshError="1"/>
      <sheetData sheetId="39859" refreshError="1"/>
      <sheetData sheetId="39860" refreshError="1"/>
      <sheetData sheetId="39861" refreshError="1"/>
      <sheetData sheetId="39862" refreshError="1"/>
      <sheetData sheetId="39863" refreshError="1"/>
      <sheetData sheetId="39864" refreshError="1"/>
      <sheetData sheetId="39865" refreshError="1"/>
      <sheetData sheetId="39866" refreshError="1"/>
      <sheetData sheetId="39867" refreshError="1"/>
      <sheetData sheetId="39868" refreshError="1"/>
      <sheetData sheetId="39869" refreshError="1"/>
      <sheetData sheetId="39870" refreshError="1"/>
      <sheetData sheetId="39871" refreshError="1"/>
      <sheetData sheetId="39872" refreshError="1"/>
      <sheetData sheetId="39873" refreshError="1"/>
      <sheetData sheetId="39874" refreshError="1"/>
      <sheetData sheetId="39875" refreshError="1"/>
      <sheetData sheetId="39876" refreshError="1"/>
      <sheetData sheetId="39877" refreshError="1"/>
      <sheetData sheetId="39878" refreshError="1"/>
      <sheetData sheetId="39879" refreshError="1"/>
      <sheetData sheetId="39880" refreshError="1"/>
      <sheetData sheetId="39881" refreshError="1"/>
      <sheetData sheetId="39882" refreshError="1"/>
      <sheetData sheetId="39883" refreshError="1"/>
      <sheetData sheetId="39884" refreshError="1"/>
      <sheetData sheetId="39885" refreshError="1"/>
      <sheetData sheetId="39886" refreshError="1"/>
      <sheetData sheetId="39887" refreshError="1"/>
      <sheetData sheetId="39888" refreshError="1"/>
      <sheetData sheetId="39889" refreshError="1"/>
      <sheetData sheetId="39890" refreshError="1"/>
      <sheetData sheetId="39891" refreshError="1"/>
      <sheetData sheetId="39892" refreshError="1"/>
      <sheetData sheetId="39893" refreshError="1"/>
      <sheetData sheetId="39894" refreshError="1"/>
      <sheetData sheetId="39895" refreshError="1"/>
      <sheetData sheetId="39896" refreshError="1"/>
      <sheetData sheetId="39897" refreshError="1"/>
      <sheetData sheetId="39898" refreshError="1"/>
      <sheetData sheetId="39899" refreshError="1"/>
      <sheetData sheetId="39900" refreshError="1"/>
      <sheetData sheetId="39901" refreshError="1"/>
      <sheetData sheetId="39902" refreshError="1"/>
      <sheetData sheetId="39903" refreshError="1"/>
      <sheetData sheetId="39904" refreshError="1"/>
      <sheetData sheetId="39905" refreshError="1"/>
      <sheetData sheetId="39906" refreshError="1"/>
      <sheetData sheetId="39907" refreshError="1"/>
      <sheetData sheetId="39908" refreshError="1"/>
      <sheetData sheetId="39909" refreshError="1"/>
      <sheetData sheetId="39910" refreshError="1"/>
      <sheetData sheetId="39911" refreshError="1"/>
      <sheetData sheetId="39912" refreshError="1"/>
      <sheetData sheetId="39913" refreshError="1"/>
      <sheetData sheetId="39914" refreshError="1"/>
      <sheetData sheetId="39915" refreshError="1"/>
      <sheetData sheetId="39916" refreshError="1"/>
      <sheetData sheetId="39917" refreshError="1"/>
      <sheetData sheetId="39918" refreshError="1"/>
      <sheetData sheetId="39919" refreshError="1"/>
      <sheetData sheetId="39920" refreshError="1"/>
      <sheetData sheetId="39921" refreshError="1"/>
      <sheetData sheetId="39922" refreshError="1"/>
      <sheetData sheetId="39923" refreshError="1"/>
      <sheetData sheetId="39924" refreshError="1"/>
      <sheetData sheetId="39925" refreshError="1"/>
      <sheetData sheetId="39926" refreshError="1"/>
      <sheetData sheetId="39927" refreshError="1"/>
      <sheetData sheetId="39928" refreshError="1"/>
      <sheetData sheetId="39929" refreshError="1"/>
      <sheetData sheetId="39930" refreshError="1"/>
      <sheetData sheetId="39931" refreshError="1"/>
      <sheetData sheetId="39932" refreshError="1"/>
      <sheetData sheetId="39933" refreshError="1"/>
      <sheetData sheetId="39934" refreshError="1"/>
      <sheetData sheetId="39935" refreshError="1"/>
      <sheetData sheetId="39936" refreshError="1"/>
      <sheetData sheetId="39937" refreshError="1"/>
      <sheetData sheetId="39938" refreshError="1"/>
      <sheetData sheetId="39939" refreshError="1"/>
      <sheetData sheetId="39940" refreshError="1"/>
      <sheetData sheetId="39941" refreshError="1"/>
      <sheetData sheetId="39942" refreshError="1"/>
      <sheetData sheetId="39943" refreshError="1"/>
      <sheetData sheetId="39944" refreshError="1"/>
      <sheetData sheetId="39945" refreshError="1"/>
      <sheetData sheetId="39946" refreshError="1"/>
      <sheetData sheetId="39947" refreshError="1"/>
      <sheetData sheetId="39948" refreshError="1"/>
      <sheetData sheetId="39949" refreshError="1"/>
      <sheetData sheetId="39950" refreshError="1"/>
      <sheetData sheetId="39951" refreshError="1"/>
      <sheetData sheetId="39952" refreshError="1"/>
      <sheetData sheetId="39953" refreshError="1"/>
      <sheetData sheetId="39954" refreshError="1"/>
      <sheetData sheetId="39955" refreshError="1"/>
      <sheetData sheetId="39956" refreshError="1"/>
      <sheetData sheetId="39957" refreshError="1"/>
      <sheetData sheetId="39958" refreshError="1"/>
      <sheetData sheetId="39959" refreshError="1"/>
      <sheetData sheetId="39960" refreshError="1"/>
      <sheetData sheetId="39961" refreshError="1"/>
      <sheetData sheetId="39962" refreshError="1"/>
      <sheetData sheetId="39963" refreshError="1"/>
      <sheetData sheetId="39964" refreshError="1"/>
      <sheetData sheetId="39965" refreshError="1"/>
      <sheetData sheetId="39966" refreshError="1"/>
      <sheetData sheetId="39967" refreshError="1"/>
      <sheetData sheetId="39968" refreshError="1"/>
      <sheetData sheetId="39969" refreshError="1"/>
      <sheetData sheetId="39970" refreshError="1"/>
      <sheetData sheetId="39971" refreshError="1"/>
      <sheetData sheetId="39972" refreshError="1"/>
      <sheetData sheetId="39973" refreshError="1"/>
      <sheetData sheetId="39974" refreshError="1"/>
      <sheetData sheetId="39975" refreshError="1"/>
      <sheetData sheetId="39976" refreshError="1"/>
      <sheetData sheetId="39977" refreshError="1"/>
      <sheetData sheetId="39978" refreshError="1"/>
      <sheetData sheetId="39979" refreshError="1"/>
      <sheetData sheetId="39980" refreshError="1"/>
      <sheetData sheetId="39981" refreshError="1"/>
      <sheetData sheetId="39982" refreshError="1"/>
      <sheetData sheetId="39983" refreshError="1"/>
      <sheetData sheetId="39984" refreshError="1"/>
      <sheetData sheetId="39985" refreshError="1"/>
      <sheetData sheetId="39986" refreshError="1"/>
      <sheetData sheetId="39987" refreshError="1"/>
      <sheetData sheetId="39988" refreshError="1"/>
      <sheetData sheetId="39989" refreshError="1"/>
      <sheetData sheetId="39990" refreshError="1"/>
      <sheetData sheetId="39991" refreshError="1"/>
      <sheetData sheetId="39992" refreshError="1"/>
      <sheetData sheetId="39993" refreshError="1"/>
      <sheetData sheetId="39994" refreshError="1"/>
      <sheetData sheetId="39995" refreshError="1"/>
      <sheetData sheetId="39996" refreshError="1"/>
      <sheetData sheetId="39997" refreshError="1"/>
      <sheetData sheetId="39998" refreshError="1"/>
      <sheetData sheetId="39999" refreshError="1"/>
      <sheetData sheetId="40000" refreshError="1"/>
      <sheetData sheetId="40001" refreshError="1"/>
      <sheetData sheetId="40002" refreshError="1"/>
      <sheetData sheetId="40003" refreshError="1"/>
      <sheetData sheetId="40004" refreshError="1"/>
      <sheetData sheetId="40005" refreshError="1"/>
      <sheetData sheetId="40006" refreshError="1"/>
      <sheetData sheetId="40007" refreshError="1"/>
      <sheetData sheetId="40008" refreshError="1"/>
      <sheetData sheetId="40009" refreshError="1"/>
      <sheetData sheetId="40010" refreshError="1"/>
      <sheetData sheetId="40011" refreshError="1"/>
      <sheetData sheetId="40012" refreshError="1"/>
      <sheetData sheetId="40013" refreshError="1"/>
      <sheetData sheetId="40014" refreshError="1"/>
      <sheetData sheetId="40015" refreshError="1"/>
      <sheetData sheetId="40016" refreshError="1"/>
      <sheetData sheetId="40017" refreshError="1"/>
      <sheetData sheetId="40018" refreshError="1"/>
      <sheetData sheetId="40019" refreshError="1"/>
      <sheetData sheetId="40020" refreshError="1"/>
      <sheetData sheetId="40021" refreshError="1"/>
      <sheetData sheetId="40022" refreshError="1"/>
      <sheetData sheetId="40023" refreshError="1"/>
      <sheetData sheetId="40024" refreshError="1"/>
      <sheetData sheetId="40025" refreshError="1"/>
      <sheetData sheetId="40026" refreshError="1"/>
      <sheetData sheetId="40027" refreshError="1"/>
      <sheetData sheetId="40028" refreshError="1"/>
      <sheetData sheetId="40029" refreshError="1"/>
      <sheetData sheetId="40030" refreshError="1"/>
      <sheetData sheetId="40031" refreshError="1"/>
      <sheetData sheetId="40032" refreshError="1"/>
      <sheetData sheetId="40033" refreshError="1"/>
      <sheetData sheetId="40034" refreshError="1"/>
      <sheetData sheetId="40035" refreshError="1"/>
      <sheetData sheetId="40036" refreshError="1"/>
      <sheetData sheetId="40037" refreshError="1"/>
      <sheetData sheetId="40038" refreshError="1"/>
      <sheetData sheetId="40039" refreshError="1"/>
      <sheetData sheetId="40040" refreshError="1"/>
      <sheetData sheetId="40041" refreshError="1"/>
      <sheetData sheetId="40042" refreshError="1"/>
      <sheetData sheetId="40043" refreshError="1"/>
      <sheetData sheetId="40044" refreshError="1"/>
      <sheetData sheetId="40045" refreshError="1"/>
      <sheetData sheetId="40046" refreshError="1"/>
      <sheetData sheetId="40047" refreshError="1"/>
      <sheetData sheetId="40048" refreshError="1"/>
      <sheetData sheetId="40049" refreshError="1"/>
      <sheetData sheetId="40050" refreshError="1"/>
      <sheetData sheetId="40051" refreshError="1"/>
      <sheetData sheetId="40052" refreshError="1"/>
      <sheetData sheetId="40053" refreshError="1"/>
      <sheetData sheetId="40054" refreshError="1"/>
      <sheetData sheetId="40055" refreshError="1"/>
      <sheetData sheetId="40056" refreshError="1"/>
      <sheetData sheetId="40057" refreshError="1"/>
      <sheetData sheetId="40058" refreshError="1"/>
      <sheetData sheetId="40059" refreshError="1"/>
      <sheetData sheetId="40060" refreshError="1"/>
      <sheetData sheetId="40061" refreshError="1"/>
      <sheetData sheetId="40062" refreshError="1"/>
      <sheetData sheetId="40063" refreshError="1"/>
      <sheetData sheetId="40064" refreshError="1"/>
      <sheetData sheetId="40065" refreshError="1"/>
      <sheetData sheetId="40066" refreshError="1"/>
      <sheetData sheetId="40067" refreshError="1"/>
      <sheetData sheetId="40068" refreshError="1"/>
      <sheetData sheetId="40069" refreshError="1"/>
      <sheetData sheetId="40070" refreshError="1"/>
      <sheetData sheetId="40071" refreshError="1"/>
      <sheetData sheetId="40072" refreshError="1"/>
      <sheetData sheetId="40073" refreshError="1"/>
      <sheetData sheetId="40074" refreshError="1"/>
      <sheetData sheetId="40075" refreshError="1"/>
      <sheetData sheetId="40076" refreshError="1"/>
      <sheetData sheetId="40077" refreshError="1"/>
      <sheetData sheetId="40078" refreshError="1"/>
      <sheetData sheetId="40079" refreshError="1"/>
      <sheetData sheetId="40080" refreshError="1"/>
      <sheetData sheetId="40081" refreshError="1"/>
      <sheetData sheetId="40082" refreshError="1"/>
      <sheetData sheetId="40083" refreshError="1"/>
      <sheetData sheetId="40084" refreshError="1"/>
      <sheetData sheetId="40085" refreshError="1"/>
      <sheetData sheetId="40086" refreshError="1"/>
      <sheetData sheetId="40087" refreshError="1"/>
      <sheetData sheetId="40088" refreshError="1"/>
      <sheetData sheetId="40089" refreshError="1"/>
      <sheetData sheetId="40090" refreshError="1"/>
      <sheetData sheetId="40091" refreshError="1"/>
      <sheetData sheetId="40092" refreshError="1"/>
      <sheetData sheetId="40093" refreshError="1"/>
      <sheetData sheetId="40094" refreshError="1"/>
      <sheetData sheetId="40095" refreshError="1"/>
      <sheetData sheetId="40096" refreshError="1"/>
      <sheetData sheetId="40097" refreshError="1"/>
      <sheetData sheetId="40098" refreshError="1"/>
      <sheetData sheetId="40099" refreshError="1"/>
      <sheetData sheetId="40100" refreshError="1"/>
      <sheetData sheetId="40101" refreshError="1"/>
      <sheetData sheetId="40102" refreshError="1"/>
      <sheetData sheetId="40103" refreshError="1"/>
      <sheetData sheetId="40104" refreshError="1"/>
      <sheetData sheetId="40105" refreshError="1"/>
      <sheetData sheetId="40106" refreshError="1"/>
      <sheetData sheetId="40107" refreshError="1"/>
      <sheetData sheetId="40108" refreshError="1"/>
      <sheetData sheetId="40109" refreshError="1"/>
      <sheetData sheetId="40110" refreshError="1"/>
      <sheetData sheetId="40111" refreshError="1"/>
      <sheetData sheetId="40112" refreshError="1"/>
      <sheetData sheetId="40113" refreshError="1"/>
      <sheetData sheetId="40114" refreshError="1"/>
      <sheetData sheetId="40115" refreshError="1"/>
      <sheetData sheetId="40116" refreshError="1"/>
      <sheetData sheetId="40117" refreshError="1"/>
      <sheetData sheetId="40118" refreshError="1"/>
      <sheetData sheetId="40119" refreshError="1"/>
      <sheetData sheetId="40120" refreshError="1"/>
      <sheetData sheetId="40121" refreshError="1"/>
      <sheetData sheetId="40122" refreshError="1"/>
      <sheetData sheetId="40123" refreshError="1"/>
      <sheetData sheetId="40124" refreshError="1"/>
      <sheetData sheetId="40125" refreshError="1"/>
      <sheetData sheetId="40126" refreshError="1"/>
      <sheetData sheetId="40127" refreshError="1"/>
      <sheetData sheetId="40128" refreshError="1"/>
      <sheetData sheetId="40129" refreshError="1"/>
      <sheetData sheetId="40130" refreshError="1"/>
      <sheetData sheetId="40131" refreshError="1"/>
      <sheetData sheetId="40132" refreshError="1"/>
      <sheetData sheetId="40133" refreshError="1"/>
      <sheetData sheetId="40134" refreshError="1"/>
      <sheetData sheetId="40135" refreshError="1"/>
      <sheetData sheetId="40136" refreshError="1"/>
      <sheetData sheetId="40137" refreshError="1"/>
      <sheetData sheetId="40138" refreshError="1"/>
      <sheetData sheetId="40139" refreshError="1"/>
      <sheetData sheetId="40140" refreshError="1"/>
      <sheetData sheetId="40141" refreshError="1"/>
      <sheetData sheetId="40142" refreshError="1"/>
      <sheetData sheetId="40143" refreshError="1"/>
      <sheetData sheetId="40144" refreshError="1"/>
      <sheetData sheetId="40145" refreshError="1"/>
      <sheetData sheetId="40146" refreshError="1"/>
      <sheetData sheetId="40147" refreshError="1"/>
      <sheetData sheetId="40148" refreshError="1"/>
      <sheetData sheetId="40149" refreshError="1"/>
      <sheetData sheetId="40150" refreshError="1"/>
      <sheetData sheetId="40151" refreshError="1"/>
      <sheetData sheetId="40152" refreshError="1"/>
      <sheetData sheetId="40153" refreshError="1"/>
      <sheetData sheetId="40154" refreshError="1"/>
      <sheetData sheetId="40155" refreshError="1"/>
      <sheetData sheetId="40156" refreshError="1"/>
      <sheetData sheetId="40157" refreshError="1"/>
      <sheetData sheetId="40158" refreshError="1"/>
      <sheetData sheetId="40159" refreshError="1"/>
      <sheetData sheetId="40160" refreshError="1"/>
      <sheetData sheetId="40161" refreshError="1"/>
      <sheetData sheetId="40162" refreshError="1"/>
      <sheetData sheetId="40163" refreshError="1"/>
      <sheetData sheetId="40164" refreshError="1"/>
      <sheetData sheetId="40165" refreshError="1"/>
      <sheetData sheetId="40166" refreshError="1"/>
      <sheetData sheetId="40167" refreshError="1"/>
      <sheetData sheetId="40168" refreshError="1"/>
      <sheetData sheetId="40169" refreshError="1"/>
      <sheetData sheetId="40170" refreshError="1"/>
      <sheetData sheetId="40171" refreshError="1"/>
      <sheetData sheetId="40172" refreshError="1"/>
      <sheetData sheetId="40173" refreshError="1"/>
      <sheetData sheetId="40174" refreshError="1"/>
      <sheetData sheetId="40175" refreshError="1"/>
      <sheetData sheetId="40176" refreshError="1"/>
      <sheetData sheetId="40177" refreshError="1"/>
      <sheetData sheetId="40178" refreshError="1"/>
      <sheetData sheetId="40179" refreshError="1"/>
      <sheetData sheetId="40180" refreshError="1"/>
      <sheetData sheetId="40181" refreshError="1"/>
      <sheetData sheetId="40182" refreshError="1"/>
      <sheetData sheetId="40183" refreshError="1"/>
      <sheetData sheetId="40184" refreshError="1"/>
      <sheetData sheetId="40185" refreshError="1"/>
      <sheetData sheetId="40186" refreshError="1"/>
      <sheetData sheetId="40187" refreshError="1"/>
      <sheetData sheetId="40188" refreshError="1"/>
      <sheetData sheetId="40189" refreshError="1"/>
      <sheetData sheetId="40190" refreshError="1"/>
      <sheetData sheetId="40191" refreshError="1"/>
      <sheetData sheetId="40192" refreshError="1"/>
      <sheetData sheetId="40193" refreshError="1"/>
      <sheetData sheetId="40194" refreshError="1"/>
      <sheetData sheetId="40195" refreshError="1"/>
      <sheetData sheetId="40196" refreshError="1"/>
      <sheetData sheetId="40197" refreshError="1"/>
      <sheetData sheetId="40198" refreshError="1"/>
      <sheetData sheetId="40199" refreshError="1"/>
      <sheetData sheetId="40200" refreshError="1"/>
      <sheetData sheetId="40201" refreshError="1"/>
      <sheetData sheetId="40202" refreshError="1"/>
      <sheetData sheetId="40203" refreshError="1"/>
      <sheetData sheetId="40204" refreshError="1"/>
      <sheetData sheetId="40205" refreshError="1"/>
      <sheetData sheetId="40206" refreshError="1"/>
      <sheetData sheetId="40207" refreshError="1"/>
      <sheetData sheetId="40208" refreshError="1"/>
      <sheetData sheetId="40209" refreshError="1"/>
      <sheetData sheetId="40210" refreshError="1"/>
      <sheetData sheetId="40211" refreshError="1"/>
      <sheetData sheetId="40212" refreshError="1"/>
      <sheetData sheetId="40213" refreshError="1"/>
      <sheetData sheetId="40214" refreshError="1"/>
      <sheetData sheetId="40215" refreshError="1"/>
      <sheetData sheetId="40216" refreshError="1"/>
      <sheetData sheetId="40217" refreshError="1"/>
      <sheetData sheetId="40218" refreshError="1"/>
      <sheetData sheetId="40219" refreshError="1"/>
      <sheetData sheetId="40220" refreshError="1"/>
      <sheetData sheetId="40221" refreshError="1"/>
      <sheetData sheetId="40222" refreshError="1"/>
      <sheetData sheetId="40223" refreshError="1"/>
      <sheetData sheetId="40224" refreshError="1"/>
      <sheetData sheetId="40225" refreshError="1"/>
      <sheetData sheetId="40226" refreshError="1"/>
      <sheetData sheetId="40227" refreshError="1"/>
      <sheetData sheetId="40228" refreshError="1"/>
      <sheetData sheetId="40229" refreshError="1"/>
      <sheetData sheetId="40230" refreshError="1"/>
      <sheetData sheetId="40231" refreshError="1"/>
      <sheetData sheetId="40232" refreshError="1"/>
      <sheetData sheetId="40233" refreshError="1"/>
      <sheetData sheetId="40234" refreshError="1"/>
      <sheetData sheetId="40235" refreshError="1"/>
      <sheetData sheetId="40236" refreshError="1"/>
      <sheetData sheetId="40237" refreshError="1"/>
      <sheetData sheetId="40238" refreshError="1"/>
      <sheetData sheetId="40239" refreshError="1"/>
      <sheetData sheetId="40240" refreshError="1"/>
      <sheetData sheetId="40241" refreshError="1"/>
      <sheetData sheetId="40242" refreshError="1"/>
      <sheetData sheetId="40243" refreshError="1"/>
      <sheetData sheetId="40244" refreshError="1"/>
      <sheetData sheetId="40245" refreshError="1"/>
      <sheetData sheetId="40246" refreshError="1"/>
      <sheetData sheetId="40247" refreshError="1"/>
      <sheetData sheetId="40248" refreshError="1"/>
      <sheetData sheetId="40249" refreshError="1"/>
      <sheetData sheetId="40250" refreshError="1"/>
      <sheetData sheetId="40251" refreshError="1"/>
      <sheetData sheetId="40252" refreshError="1"/>
      <sheetData sheetId="40253" refreshError="1"/>
      <sheetData sheetId="40254" refreshError="1"/>
      <sheetData sheetId="40255" refreshError="1"/>
      <sheetData sheetId="40256" refreshError="1"/>
      <sheetData sheetId="40257" refreshError="1"/>
      <sheetData sheetId="40258" refreshError="1"/>
      <sheetData sheetId="40259" refreshError="1"/>
      <sheetData sheetId="40260" refreshError="1"/>
      <sheetData sheetId="40261" refreshError="1"/>
      <sheetData sheetId="40262" refreshError="1"/>
      <sheetData sheetId="40263" refreshError="1"/>
      <sheetData sheetId="40264" refreshError="1"/>
      <sheetData sheetId="40265" refreshError="1"/>
      <sheetData sheetId="40266" refreshError="1"/>
      <sheetData sheetId="40267" refreshError="1"/>
      <sheetData sheetId="40268" refreshError="1"/>
      <sheetData sheetId="40269" refreshError="1"/>
      <sheetData sheetId="40270" refreshError="1"/>
      <sheetData sheetId="40271" refreshError="1"/>
      <sheetData sheetId="40272" refreshError="1"/>
      <sheetData sheetId="40273" refreshError="1"/>
      <sheetData sheetId="40274" refreshError="1"/>
      <sheetData sheetId="40275" refreshError="1"/>
      <sheetData sheetId="40276" refreshError="1"/>
      <sheetData sheetId="40277" refreshError="1"/>
      <sheetData sheetId="40278" refreshError="1"/>
      <sheetData sheetId="40279" refreshError="1"/>
      <sheetData sheetId="40280" refreshError="1"/>
      <sheetData sheetId="40281" refreshError="1"/>
      <sheetData sheetId="40282" refreshError="1"/>
      <sheetData sheetId="40283" refreshError="1"/>
      <sheetData sheetId="40284" refreshError="1"/>
      <sheetData sheetId="40285" refreshError="1"/>
      <sheetData sheetId="40286" refreshError="1"/>
      <sheetData sheetId="40287" refreshError="1"/>
      <sheetData sheetId="40288" refreshError="1"/>
      <sheetData sheetId="40289" refreshError="1"/>
      <sheetData sheetId="40290" refreshError="1"/>
      <sheetData sheetId="40291" refreshError="1"/>
      <sheetData sheetId="40292" refreshError="1"/>
      <sheetData sheetId="40293" refreshError="1"/>
      <sheetData sheetId="40294" refreshError="1"/>
      <sheetData sheetId="40295" refreshError="1"/>
      <sheetData sheetId="40296" refreshError="1"/>
      <sheetData sheetId="40297" refreshError="1"/>
      <sheetData sheetId="40298" refreshError="1"/>
      <sheetData sheetId="40299" refreshError="1"/>
      <sheetData sheetId="40300" refreshError="1"/>
      <sheetData sheetId="40301" refreshError="1"/>
      <sheetData sheetId="40302" refreshError="1"/>
      <sheetData sheetId="40303" refreshError="1"/>
      <sheetData sheetId="40304" refreshError="1"/>
      <sheetData sheetId="40305" refreshError="1"/>
      <sheetData sheetId="40306" refreshError="1"/>
      <sheetData sheetId="40307" refreshError="1"/>
      <sheetData sheetId="40308" refreshError="1"/>
      <sheetData sheetId="40309" refreshError="1"/>
      <sheetData sheetId="40310" refreshError="1"/>
      <sheetData sheetId="40311" refreshError="1"/>
      <sheetData sheetId="40312" refreshError="1"/>
      <sheetData sheetId="40313" refreshError="1"/>
      <sheetData sheetId="40314" refreshError="1"/>
      <sheetData sheetId="40315" refreshError="1"/>
      <sheetData sheetId="40316" refreshError="1"/>
      <sheetData sheetId="40317" refreshError="1"/>
      <sheetData sheetId="40318" refreshError="1"/>
      <sheetData sheetId="40319" refreshError="1"/>
      <sheetData sheetId="40320" refreshError="1"/>
      <sheetData sheetId="40321" refreshError="1"/>
      <sheetData sheetId="40322" refreshError="1"/>
      <sheetData sheetId="40323" refreshError="1"/>
      <sheetData sheetId="40324" refreshError="1"/>
      <sheetData sheetId="40325" refreshError="1"/>
      <sheetData sheetId="40326" refreshError="1"/>
      <sheetData sheetId="40327" refreshError="1"/>
      <sheetData sheetId="40328" refreshError="1"/>
      <sheetData sheetId="40329" refreshError="1"/>
      <sheetData sheetId="40330" refreshError="1"/>
      <sheetData sheetId="40331" refreshError="1"/>
      <sheetData sheetId="40332" refreshError="1"/>
      <sheetData sheetId="40333" refreshError="1"/>
      <sheetData sheetId="40334" refreshError="1"/>
      <sheetData sheetId="40335" refreshError="1"/>
      <sheetData sheetId="40336" refreshError="1"/>
      <sheetData sheetId="40337" refreshError="1"/>
      <sheetData sheetId="40338" refreshError="1"/>
      <sheetData sheetId="40339" refreshError="1"/>
      <sheetData sheetId="40340" refreshError="1"/>
      <sheetData sheetId="40341" refreshError="1"/>
      <sheetData sheetId="40342" refreshError="1"/>
      <sheetData sheetId="40343" refreshError="1"/>
      <sheetData sheetId="40344" refreshError="1"/>
      <sheetData sheetId="40345" refreshError="1"/>
      <sheetData sheetId="40346" refreshError="1"/>
      <sheetData sheetId="40347" refreshError="1"/>
      <sheetData sheetId="40348" refreshError="1"/>
      <sheetData sheetId="40349" refreshError="1"/>
      <sheetData sheetId="40350" refreshError="1"/>
      <sheetData sheetId="40351" refreshError="1"/>
      <sheetData sheetId="40352" refreshError="1"/>
      <sheetData sheetId="40353" refreshError="1"/>
      <sheetData sheetId="40354" refreshError="1"/>
      <sheetData sheetId="40355" refreshError="1"/>
      <sheetData sheetId="40356" refreshError="1"/>
      <sheetData sheetId="40357" refreshError="1"/>
      <sheetData sheetId="40358" refreshError="1"/>
      <sheetData sheetId="40359" refreshError="1"/>
      <sheetData sheetId="40360" refreshError="1"/>
      <sheetData sheetId="40361" refreshError="1"/>
      <sheetData sheetId="40362" refreshError="1"/>
      <sheetData sheetId="40363" refreshError="1"/>
      <sheetData sheetId="40364" refreshError="1"/>
      <sheetData sheetId="40365" refreshError="1"/>
      <sheetData sheetId="40366" refreshError="1"/>
      <sheetData sheetId="40367" refreshError="1"/>
      <sheetData sheetId="40368" refreshError="1"/>
      <sheetData sheetId="40369" refreshError="1"/>
      <sheetData sheetId="40370" refreshError="1"/>
      <sheetData sheetId="40371" refreshError="1"/>
      <sheetData sheetId="40372" refreshError="1"/>
      <sheetData sheetId="40373" refreshError="1"/>
      <sheetData sheetId="40374" refreshError="1"/>
      <sheetData sheetId="40375" refreshError="1"/>
      <sheetData sheetId="40376" refreshError="1"/>
      <sheetData sheetId="40377" refreshError="1"/>
      <sheetData sheetId="40378" refreshError="1"/>
      <sheetData sheetId="40379" refreshError="1"/>
      <sheetData sheetId="40380" refreshError="1"/>
      <sheetData sheetId="40381" refreshError="1"/>
      <sheetData sheetId="40382" refreshError="1"/>
      <sheetData sheetId="40383" refreshError="1"/>
      <sheetData sheetId="40384" refreshError="1"/>
      <sheetData sheetId="40385" refreshError="1"/>
      <sheetData sheetId="40386" refreshError="1"/>
      <sheetData sheetId="40387" refreshError="1"/>
      <sheetData sheetId="40388" refreshError="1"/>
      <sheetData sheetId="40389" refreshError="1"/>
      <sheetData sheetId="40390" refreshError="1"/>
      <sheetData sheetId="40391" refreshError="1"/>
      <sheetData sheetId="40392" refreshError="1"/>
      <sheetData sheetId="40393" refreshError="1"/>
      <sheetData sheetId="40394" refreshError="1"/>
      <sheetData sheetId="40395" refreshError="1"/>
      <sheetData sheetId="40396" refreshError="1"/>
      <sheetData sheetId="40397" refreshError="1"/>
      <sheetData sheetId="40398" refreshError="1"/>
      <sheetData sheetId="40399" refreshError="1"/>
      <sheetData sheetId="40400" refreshError="1"/>
      <sheetData sheetId="40401" refreshError="1"/>
      <sheetData sheetId="40402" refreshError="1"/>
      <sheetData sheetId="40403" refreshError="1"/>
      <sheetData sheetId="40404" refreshError="1"/>
      <sheetData sheetId="40405" refreshError="1"/>
      <sheetData sheetId="40406" refreshError="1"/>
      <sheetData sheetId="40407" refreshError="1"/>
      <sheetData sheetId="40408" refreshError="1"/>
      <sheetData sheetId="40409" refreshError="1"/>
      <sheetData sheetId="40410" refreshError="1"/>
      <sheetData sheetId="40411" refreshError="1"/>
      <sheetData sheetId="40412" refreshError="1"/>
      <sheetData sheetId="40413" refreshError="1"/>
      <sheetData sheetId="40414" refreshError="1"/>
      <sheetData sheetId="40415" refreshError="1"/>
      <sheetData sheetId="40416" refreshError="1"/>
      <sheetData sheetId="40417" refreshError="1"/>
      <sheetData sheetId="40418" refreshError="1"/>
      <sheetData sheetId="40419" refreshError="1"/>
      <sheetData sheetId="40420" refreshError="1"/>
      <sheetData sheetId="40421" refreshError="1"/>
      <sheetData sheetId="40422" refreshError="1"/>
      <sheetData sheetId="40423" refreshError="1"/>
      <sheetData sheetId="40424" refreshError="1"/>
      <sheetData sheetId="40425" refreshError="1"/>
      <sheetData sheetId="40426" refreshError="1"/>
      <sheetData sheetId="40427" refreshError="1"/>
      <sheetData sheetId="40428" refreshError="1"/>
      <sheetData sheetId="40429" refreshError="1"/>
      <sheetData sheetId="40430" refreshError="1"/>
      <sheetData sheetId="40431" refreshError="1"/>
      <sheetData sheetId="40432" refreshError="1"/>
      <sheetData sheetId="40433" refreshError="1"/>
      <sheetData sheetId="40434" refreshError="1"/>
      <sheetData sheetId="40435" refreshError="1"/>
      <sheetData sheetId="40436" refreshError="1"/>
      <sheetData sheetId="40437" refreshError="1"/>
      <sheetData sheetId="40438" refreshError="1"/>
      <sheetData sheetId="40439" refreshError="1"/>
      <sheetData sheetId="40440" refreshError="1"/>
      <sheetData sheetId="40441" refreshError="1"/>
      <sheetData sheetId="40442" refreshError="1"/>
      <sheetData sheetId="40443" refreshError="1"/>
      <sheetData sheetId="40444" refreshError="1"/>
      <sheetData sheetId="40445" refreshError="1"/>
      <sheetData sheetId="40446" refreshError="1"/>
      <sheetData sheetId="40447" refreshError="1"/>
      <sheetData sheetId="40448" refreshError="1"/>
      <sheetData sheetId="40449" refreshError="1"/>
      <sheetData sheetId="40450" refreshError="1"/>
      <sheetData sheetId="40451" refreshError="1"/>
      <sheetData sheetId="40452" refreshError="1"/>
      <sheetData sheetId="40453" refreshError="1"/>
      <sheetData sheetId="40454" refreshError="1"/>
      <sheetData sheetId="40455" refreshError="1"/>
      <sheetData sheetId="40456" refreshError="1"/>
      <sheetData sheetId="40457" refreshError="1"/>
      <sheetData sheetId="40458" refreshError="1"/>
      <sheetData sheetId="40459" refreshError="1"/>
      <sheetData sheetId="40460" refreshError="1"/>
      <sheetData sheetId="40461" refreshError="1"/>
      <sheetData sheetId="40462" refreshError="1"/>
      <sheetData sheetId="40463" refreshError="1"/>
      <sheetData sheetId="40464" refreshError="1"/>
      <sheetData sheetId="40465" refreshError="1"/>
      <sheetData sheetId="40466" refreshError="1"/>
      <sheetData sheetId="40467" refreshError="1"/>
      <sheetData sheetId="40468" refreshError="1"/>
      <sheetData sheetId="40469" refreshError="1"/>
      <sheetData sheetId="40470" refreshError="1"/>
      <sheetData sheetId="40471" refreshError="1"/>
      <sheetData sheetId="40472" refreshError="1"/>
      <sheetData sheetId="40473" refreshError="1"/>
      <sheetData sheetId="40474" refreshError="1"/>
      <sheetData sheetId="40475" refreshError="1"/>
      <sheetData sheetId="40476" refreshError="1"/>
      <sheetData sheetId="40477" refreshError="1"/>
      <sheetData sheetId="40478" refreshError="1"/>
      <sheetData sheetId="40479" refreshError="1"/>
      <sheetData sheetId="40480" refreshError="1"/>
      <sheetData sheetId="40481" refreshError="1"/>
      <sheetData sheetId="40482" refreshError="1"/>
      <sheetData sheetId="40483" refreshError="1"/>
      <sheetData sheetId="40484" refreshError="1"/>
      <sheetData sheetId="40485" refreshError="1"/>
      <sheetData sheetId="40486" refreshError="1"/>
      <sheetData sheetId="40487" refreshError="1"/>
      <sheetData sheetId="40488" refreshError="1"/>
      <sheetData sheetId="40489" refreshError="1"/>
      <sheetData sheetId="40490" refreshError="1"/>
      <sheetData sheetId="40491" refreshError="1"/>
      <sheetData sheetId="40492" refreshError="1"/>
      <sheetData sheetId="40493" refreshError="1"/>
      <sheetData sheetId="40494" refreshError="1"/>
      <sheetData sheetId="40495" refreshError="1"/>
      <sheetData sheetId="40496" refreshError="1"/>
      <sheetData sheetId="40497" refreshError="1"/>
      <sheetData sheetId="40498" refreshError="1"/>
      <sheetData sheetId="40499" refreshError="1"/>
      <sheetData sheetId="40500" refreshError="1"/>
      <sheetData sheetId="40501" refreshError="1"/>
      <sheetData sheetId="40502" refreshError="1"/>
      <sheetData sheetId="40503" refreshError="1"/>
      <sheetData sheetId="40504" refreshError="1"/>
      <sheetData sheetId="40505" refreshError="1"/>
      <sheetData sheetId="40506" refreshError="1"/>
      <sheetData sheetId="40507" refreshError="1"/>
      <sheetData sheetId="40508" refreshError="1"/>
      <sheetData sheetId="40509" refreshError="1"/>
      <sheetData sheetId="40510" refreshError="1"/>
      <sheetData sheetId="40511" refreshError="1"/>
      <sheetData sheetId="40512" refreshError="1"/>
      <sheetData sheetId="40513" refreshError="1"/>
      <sheetData sheetId="40514" refreshError="1"/>
      <sheetData sheetId="40515" refreshError="1"/>
      <sheetData sheetId="40516" refreshError="1"/>
      <sheetData sheetId="40517" refreshError="1"/>
      <sheetData sheetId="40518" refreshError="1"/>
      <sheetData sheetId="40519" refreshError="1"/>
      <sheetData sheetId="40520" refreshError="1"/>
      <sheetData sheetId="40521" refreshError="1"/>
      <sheetData sheetId="40522" refreshError="1"/>
      <sheetData sheetId="40523" refreshError="1"/>
      <sheetData sheetId="40524" refreshError="1"/>
      <sheetData sheetId="40525" refreshError="1"/>
      <sheetData sheetId="40526" refreshError="1"/>
      <sheetData sheetId="40527" refreshError="1"/>
      <sheetData sheetId="40528" refreshError="1"/>
      <sheetData sheetId="40529" refreshError="1"/>
      <sheetData sheetId="40530" refreshError="1"/>
      <sheetData sheetId="40531" refreshError="1"/>
      <sheetData sheetId="40532" refreshError="1"/>
      <sheetData sheetId="40533" refreshError="1"/>
      <sheetData sheetId="40534" refreshError="1"/>
      <sheetData sheetId="40535" refreshError="1"/>
      <sheetData sheetId="40536" refreshError="1"/>
      <sheetData sheetId="40537" refreshError="1"/>
      <sheetData sheetId="40538" refreshError="1"/>
      <sheetData sheetId="40539" refreshError="1"/>
      <sheetData sheetId="40540" refreshError="1"/>
      <sheetData sheetId="40541" refreshError="1"/>
      <sheetData sheetId="40542" refreshError="1"/>
      <sheetData sheetId="40543" refreshError="1"/>
      <sheetData sheetId="40544" refreshError="1"/>
      <sheetData sheetId="40545" refreshError="1"/>
      <sheetData sheetId="40546" refreshError="1"/>
      <sheetData sheetId="40547" refreshError="1"/>
      <sheetData sheetId="40548" refreshError="1"/>
      <sheetData sheetId="40549" refreshError="1"/>
      <sheetData sheetId="40550" refreshError="1"/>
      <sheetData sheetId="40551" refreshError="1"/>
      <sheetData sheetId="40552" refreshError="1"/>
      <sheetData sheetId="40553" refreshError="1"/>
      <sheetData sheetId="40554" refreshError="1"/>
      <sheetData sheetId="40555" refreshError="1"/>
      <sheetData sheetId="40556" refreshError="1"/>
      <sheetData sheetId="40557" refreshError="1"/>
      <sheetData sheetId="40558" refreshError="1"/>
      <sheetData sheetId="40559" refreshError="1"/>
      <sheetData sheetId="40560" refreshError="1"/>
      <sheetData sheetId="40561" refreshError="1"/>
      <sheetData sheetId="40562" refreshError="1"/>
      <sheetData sheetId="40563" refreshError="1"/>
      <sheetData sheetId="40564" refreshError="1"/>
      <sheetData sheetId="40565" refreshError="1"/>
      <sheetData sheetId="40566" refreshError="1"/>
      <sheetData sheetId="40567" refreshError="1"/>
      <sheetData sheetId="40568" refreshError="1"/>
      <sheetData sheetId="40569" refreshError="1"/>
      <sheetData sheetId="40570" refreshError="1"/>
      <sheetData sheetId="40571" refreshError="1"/>
      <sheetData sheetId="40572" refreshError="1"/>
      <sheetData sheetId="40573" refreshError="1"/>
      <sheetData sheetId="40574" refreshError="1"/>
      <sheetData sheetId="40575" refreshError="1"/>
      <sheetData sheetId="40576" refreshError="1"/>
      <sheetData sheetId="40577" refreshError="1"/>
      <sheetData sheetId="40578" refreshError="1"/>
      <sheetData sheetId="40579" refreshError="1"/>
      <sheetData sheetId="40580" refreshError="1"/>
      <sheetData sheetId="40581" refreshError="1"/>
      <sheetData sheetId="40582" refreshError="1"/>
      <sheetData sheetId="40583" refreshError="1"/>
      <sheetData sheetId="40584" refreshError="1"/>
      <sheetData sheetId="40585" refreshError="1"/>
      <sheetData sheetId="40586" refreshError="1"/>
      <sheetData sheetId="40587" refreshError="1"/>
      <sheetData sheetId="40588" refreshError="1"/>
      <sheetData sheetId="40589" refreshError="1"/>
      <sheetData sheetId="40590" refreshError="1"/>
      <sheetData sheetId="40591" refreshError="1"/>
      <sheetData sheetId="40592" refreshError="1"/>
      <sheetData sheetId="40593" refreshError="1"/>
      <sheetData sheetId="40594" refreshError="1"/>
      <sheetData sheetId="40595" refreshError="1"/>
      <sheetData sheetId="40596" refreshError="1"/>
      <sheetData sheetId="40597" refreshError="1"/>
      <sheetData sheetId="40598" refreshError="1"/>
      <sheetData sheetId="40599" refreshError="1"/>
      <sheetData sheetId="40600" refreshError="1"/>
      <sheetData sheetId="40601" refreshError="1"/>
      <sheetData sheetId="40602" refreshError="1"/>
      <sheetData sheetId="40603" refreshError="1"/>
      <sheetData sheetId="40604" refreshError="1"/>
      <sheetData sheetId="40605" refreshError="1"/>
      <sheetData sheetId="40606" refreshError="1"/>
      <sheetData sheetId="40607" refreshError="1"/>
      <sheetData sheetId="40608" refreshError="1"/>
      <sheetData sheetId="40609" refreshError="1"/>
      <sheetData sheetId="40610" refreshError="1"/>
      <sheetData sheetId="40611" refreshError="1"/>
      <sheetData sheetId="40612" refreshError="1"/>
      <sheetData sheetId="40613" refreshError="1"/>
      <sheetData sheetId="40614" refreshError="1"/>
      <sheetData sheetId="40615" refreshError="1"/>
      <sheetData sheetId="40616" refreshError="1"/>
      <sheetData sheetId="40617" refreshError="1"/>
      <sheetData sheetId="40618" refreshError="1"/>
      <sheetData sheetId="40619" refreshError="1"/>
      <sheetData sheetId="40620" refreshError="1"/>
      <sheetData sheetId="40621" refreshError="1"/>
      <sheetData sheetId="40622" refreshError="1"/>
      <sheetData sheetId="40623" refreshError="1"/>
      <sheetData sheetId="40624" refreshError="1"/>
      <sheetData sheetId="40625" refreshError="1"/>
      <sheetData sheetId="40626" refreshError="1"/>
      <sheetData sheetId="40627" refreshError="1"/>
      <sheetData sheetId="40628" refreshError="1"/>
      <sheetData sheetId="40629" refreshError="1"/>
      <sheetData sheetId="40630" refreshError="1"/>
      <sheetData sheetId="40631" refreshError="1"/>
      <sheetData sheetId="40632" refreshError="1"/>
      <sheetData sheetId="40633" refreshError="1"/>
      <sheetData sheetId="40634" refreshError="1"/>
      <sheetData sheetId="40635" refreshError="1"/>
      <sheetData sheetId="40636" refreshError="1"/>
      <sheetData sheetId="40637" refreshError="1"/>
      <sheetData sheetId="40638" refreshError="1"/>
      <sheetData sheetId="40639" refreshError="1"/>
      <sheetData sheetId="40640" refreshError="1"/>
      <sheetData sheetId="40641" refreshError="1"/>
      <sheetData sheetId="40642" refreshError="1"/>
      <sheetData sheetId="40643" refreshError="1"/>
      <sheetData sheetId="40644" refreshError="1"/>
      <sheetData sheetId="40645" refreshError="1"/>
      <sheetData sheetId="40646" refreshError="1"/>
      <sheetData sheetId="40647" refreshError="1"/>
      <sheetData sheetId="40648" refreshError="1"/>
      <sheetData sheetId="40649" refreshError="1"/>
      <sheetData sheetId="40650" refreshError="1"/>
      <sheetData sheetId="40651" refreshError="1"/>
      <sheetData sheetId="40652" refreshError="1"/>
      <sheetData sheetId="40653" refreshError="1"/>
      <sheetData sheetId="40654" refreshError="1"/>
      <sheetData sheetId="40655" refreshError="1"/>
      <sheetData sheetId="40656" refreshError="1"/>
      <sheetData sheetId="40657" refreshError="1"/>
      <sheetData sheetId="40658" refreshError="1"/>
      <sheetData sheetId="40659" refreshError="1"/>
      <sheetData sheetId="40660" refreshError="1"/>
      <sheetData sheetId="40661" refreshError="1"/>
      <sheetData sheetId="40662" refreshError="1"/>
      <sheetData sheetId="40663" refreshError="1"/>
      <sheetData sheetId="40664" refreshError="1"/>
      <sheetData sheetId="40665" refreshError="1"/>
      <sheetData sheetId="40666" refreshError="1"/>
      <sheetData sheetId="40667" refreshError="1"/>
      <sheetData sheetId="40668" refreshError="1"/>
      <sheetData sheetId="40669" refreshError="1"/>
      <sheetData sheetId="40670" refreshError="1"/>
      <sheetData sheetId="40671" refreshError="1"/>
      <sheetData sheetId="40672" refreshError="1"/>
      <sheetData sheetId="40673" refreshError="1"/>
      <sheetData sheetId="40674" refreshError="1"/>
      <sheetData sheetId="40675" refreshError="1"/>
      <sheetData sheetId="40676" refreshError="1"/>
      <sheetData sheetId="40677" refreshError="1"/>
      <sheetData sheetId="40678" refreshError="1"/>
      <sheetData sheetId="40679" refreshError="1"/>
      <sheetData sheetId="40680" refreshError="1"/>
      <sheetData sheetId="40681" refreshError="1"/>
      <sheetData sheetId="40682" refreshError="1"/>
      <sheetData sheetId="40683" refreshError="1"/>
      <sheetData sheetId="40684" refreshError="1"/>
      <sheetData sheetId="40685" refreshError="1"/>
      <sheetData sheetId="40686" refreshError="1"/>
      <sheetData sheetId="40687" refreshError="1"/>
      <sheetData sheetId="40688" refreshError="1"/>
      <sheetData sheetId="40689" refreshError="1"/>
      <sheetData sheetId="40690" refreshError="1"/>
      <sheetData sheetId="40691" refreshError="1"/>
      <sheetData sheetId="40692" refreshError="1"/>
      <sheetData sheetId="40693" refreshError="1"/>
      <sheetData sheetId="40694" refreshError="1"/>
      <sheetData sheetId="40695" refreshError="1"/>
      <sheetData sheetId="40696" refreshError="1"/>
      <sheetData sheetId="40697" refreshError="1"/>
      <sheetData sheetId="40698" refreshError="1"/>
      <sheetData sheetId="40699" refreshError="1"/>
      <sheetData sheetId="40700" refreshError="1"/>
      <sheetData sheetId="40701" refreshError="1"/>
      <sheetData sheetId="40702" refreshError="1"/>
      <sheetData sheetId="40703" refreshError="1"/>
      <sheetData sheetId="40704" refreshError="1"/>
      <sheetData sheetId="40705" refreshError="1"/>
      <sheetData sheetId="40706" refreshError="1"/>
      <sheetData sheetId="40707" refreshError="1"/>
      <sheetData sheetId="40708" refreshError="1"/>
      <sheetData sheetId="40709" refreshError="1"/>
      <sheetData sheetId="40710" refreshError="1"/>
      <sheetData sheetId="40711" refreshError="1"/>
      <sheetData sheetId="40712" refreshError="1"/>
      <sheetData sheetId="40713" refreshError="1"/>
      <sheetData sheetId="40714" refreshError="1"/>
      <sheetData sheetId="40715" refreshError="1"/>
      <sheetData sheetId="40716" refreshError="1"/>
      <sheetData sheetId="40717" refreshError="1"/>
      <sheetData sheetId="40718" refreshError="1"/>
      <sheetData sheetId="40719" refreshError="1"/>
      <sheetData sheetId="40720" refreshError="1"/>
      <sheetData sheetId="40721" refreshError="1"/>
      <sheetData sheetId="40722" refreshError="1"/>
      <sheetData sheetId="40723" refreshError="1"/>
      <sheetData sheetId="40724" refreshError="1"/>
      <sheetData sheetId="40725" refreshError="1"/>
      <sheetData sheetId="40726" refreshError="1"/>
      <sheetData sheetId="40727" refreshError="1"/>
      <sheetData sheetId="40728" refreshError="1"/>
      <sheetData sheetId="40729" refreshError="1"/>
      <sheetData sheetId="40730" refreshError="1"/>
      <sheetData sheetId="40731" refreshError="1"/>
      <sheetData sheetId="40732" refreshError="1"/>
      <sheetData sheetId="40733" refreshError="1"/>
      <sheetData sheetId="40734" refreshError="1"/>
      <sheetData sheetId="40735" refreshError="1"/>
      <sheetData sheetId="40736" refreshError="1"/>
      <sheetData sheetId="40737" refreshError="1"/>
      <sheetData sheetId="40738" refreshError="1"/>
      <sheetData sheetId="40739" refreshError="1"/>
      <sheetData sheetId="40740" refreshError="1"/>
      <sheetData sheetId="40741" refreshError="1"/>
      <sheetData sheetId="40742" refreshError="1"/>
      <sheetData sheetId="40743" refreshError="1"/>
      <sheetData sheetId="40744" refreshError="1"/>
      <sheetData sheetId="40745" refreshError="1"/>
      <sheetData sheetId="40746" refreshError="1"/>
      <sheetData sheetId="40747" refreshError="1"/>
      <sheetData sheetId="40748" refreshError="1"/>
      <sheetData sheetId="40749" refreshError="1"/>
      <sheetData sheetId="40750" refreshError="1"/>
      <sheetData sheetId="40751" refreshError="1"/>
      <sheetData sheetId="40752" refreshError="1"/>
      <sheetData sheetId="40753" refreshError="1"/>
      <sheetData sheetId="40754" refreshError="1"/>
      <sheetData sheetId="40755" refreshError="1"/>
      <sheetData sheetId="40756" refreshError="1"/>
      <sheetData sheetId="40757" refreshError="1"/>
      <sheetData sheetId="40758" refreshError="1"/>
      <sheetData sheetId="40759" refreshError="1"/>
      <sheetData sheetId="40760" refreshError="1"/>
      <sheetData sheetId="40761" refreshError="1"/>
      <sheetData sheetId="40762" refreshError="1"/>
      <sheetData sheetId="40763" refreshError="1"/>
      <sheetData sheetId="40764" refreshError="1"/>
      <sheetData sheetId="40765" refreshError="1"/>
      <sheetData sheetId="40766" refreshError="1"/>
      <sheetData sheetId="40767" refreshError="1"/>
      <sheetData sheetId="40768" refreshError="1"/>
      <sheetData sheetId="40769" refreshError="1"/>
      <sheetData sheetId="40770" refreshError="1"/>
      <sheetData sheetId="40771" refreshError="1"/>
      <sheetData sheetId="40772" refreshError="1"/>
      <sheetData sheetId="40773" refreshError="1"/>
      <sheetData sheetId="40774" refreshError="1"/>
      <sheetData sheetId="40775" refreshError="1"/>
      <sheetData sheetId="40776" refreshError="1"/>
      <sheetData sheetId="40777" refreshError="1"/>
      <sheetData sheetId="40778" refreshError="1"/>
      <sheetData sheetId="40779" refreshError="1"/>
      <sheetData sheetId="40780" refreshError="1"/>
      <sheetData sheetId="40781" refreshError="1"/>
      <sheetData sheetId="40782" refreshError="1"/>
      <sheetData sheetId="40783" refreshError="1"/>
      <sheetData sheetId="40784" refreshError="1"/>
      <sheetData sheetId="40785" refreshError="1"/>
      <sheetData sheetId="40786" refreshError="1"/>
      <sheetData sheetId="40787" refreshError="1"/>
      <sheetData sheetId="40788" refreshError="1"/>
      <sheetData sheetId="40789" refreshError="1"/>
      <sheetData sheetId="40790" refreshError="1"/>
      <sheetData sheetId="40791" refreshError="1"/>
      <sheetData sheetId="40792" refreshError="1"/>
      <sheetData sheetId="40793" refreshError="1"/>
      <sheetData sheetId="40794" refreshError="1"/>
      <sheetData sheetId="40795" refreshError="1"/>
      <sheetData sheetId="40796" refreshError="1"/>
      <sheetData sheetId="40797" refreshError="1"/>
      <sheetData sheetId="40798" refreshError="1"/>
      <sheetData sheetId="40799" refreshError="1"/>
      <sheetData sheetId="40800" refreshError="1"/>
      <sheetData sheetId="40801" refreshError="1"/>
      <sheetData sheetId="40802" refreshError="1"/>
      <sheetData sheetId="40803" refreshError="1"/>
      <sheetData sheetId="40804" refreshError="1"/>
      <sheetData sheetId="40805" refreshError="1"/>
      <sheetData sheetId="40806" refreshError="1"/>
      <sheetData sheetId="40807" refreshError="1"/>
      <sheetData sheetId="40808" refreshError="1"/>
      <sheetData sheetId="40809" refreshError="1"/>
      <sheetData sheetId="40810" refreshError="1"/>
      <sheetData sheetId="40811" refreshError="1"/>
      <sheetData sheetId="40812" refreshError="1"/>
      <sheetData sheetId="40813" refreshError="1"/>
      <sheetData sheetId="40814" refreshError="1"/>
      <sheetData sheetId="40815" refreshError="1"/>
      <sheetData sheetId="40816" refreshError="1"/>
      <sheetData sheetId="40817" refreshError="1"/>
      <sheetData sheetId="40818" refreshError="1"/>
      <sheetData sheetId="40819" refreshError="1"/>
      <sheetData sheetId="40820" refreshError="1"/>
      <sheetData sheetId="40821" refreshError="1"/>
      <sheetData sheetId="40822" refreshError="1"/>
      <sheetData sheetId="40823" refreshError="1"/>
      <sheetData sheetId="40824" refreshError="1"/>
      <sheetData sheetId="40825" refreshError="1"/>
      <sheetData sheetId="40826" refreshError="1"/>
      <sheetData sheetId="40827" refreshError="1"/>
      <sheetData sheetId="40828" refreshError="1"/>
      <sheetData sheetId="40829" refreshError="1"/>
      <sheetData sheetId="40830" refreshError="1"/>
      <sheetData sheetId="40831" refreshError="1"/>
      <sheetData sheetId="40832" refreshError="1"/>
      <sheetData sheetId="40833" refreshError="1"/>
      <sheetData sheetId="40834" refreshError="1"/>
      <sheetData sheetId="40835" refreshError="1"/>
      <sheetData sheetId="40836" refreshError="1"/>
      <sheetData sheetId="40837" refreshError="1"/>
      <sheetData sheetId="40838" refreshError="1"/>
      <sheetData sheetId="40839" refreshError="1"/>
      <sheetData sheetId="40840" refreshError="1"/>
      <sheetData sheetId="40841" refreshError="1"/>
      <sheetData sheetId="40842" refreshError="1"/>
      <sheetData sheetId="40843" refreshError="1"/>
      <sheetData sheetId="40844" refreshError="1"/>
      <sheetData sheetId="40845" refreshError="1"/>
      <sheetData sheetId="40846" refreshError="1"/>
      <sheetData sheetId="40847" refreshError="1"/>
      <sheetData sheetId="40848" refreshError="1"/>
      <sheetData sheetId="40849" refreshError="1"/>
      <sheetData sheetId="40850" refreshError="1"/>
      <sheetData sheetId="40851" refreshError="1"/>
      <sheetData sheetId="40852" refreshError="1"/>
      <sheetData sheetId="40853" refreshError="1"/>
      <sheetData sheetId="40854" refreshError="1"/>
      <sheetData sheetId="40855" refreshError="1"/>
      <sheetData sheetId="40856" refreshError="1"/>
      <sheetData sheetId="40857" refreshError="1"/>
      <sheetData sheetId="40858" refreshError="1"/>
      <sheetData sheetId="40859" refreshError="1"/>
      <sheetData sheetId="40860" refreshError="1"/>
      <sheetData sheetId="40861" refreshError="1"/>
      <sheetData sheetId="40862" refreshError="1"/>
      <sheetData sheetId="40863" refreshError="1"/>
      <sheetData sheetId="40864" refreshError="1"/>
      <sheetData sheetId="40865" refreshError="1"/>
      <sheetData sheetId="40866" refreshError="1"/>
      <sheetData sheetId="40867" refreshError="1"/>
      <sheetData sheetId="40868" refreshError="1"/>
      <sheetData sheetId="40869" refreshError="1"/>
      <sheetData sheetId="40870" refreshError="1"/>
      <sheetData sheetId="40871" refreshError="1"/>
      <sheetData sheetId="40872" refreshError="1"/>
      <sheetData sheetId="40873" refreshError="1"/>
      <sheetData sheetId="40874" refreshError="1"/>
      <sheetData sheetId="40875" refreshError="1"/>
      <sheetData sheetId="40876" refreshError="1"/>
      <sheetData sheetId="40877" refreshError="1"/>
      <sheetData sheetId="40878" refreshError="1"/>
      <sheetData sheetId="40879" refreshError="1"/>
      <sheetData sheetId="40880" refreshError="1"/>
      <sheetData sheetId="40881" refreshError="1"/>
      <sheetData sheetId="40882" refreshError="1"/>
      <sheetData sheetId="40883" refreshError="1"/>
      <sheetData sheetId="40884" refreshError="1"/>
      <sheetData sheetId="40885" refreshError="1"/>
      <sheetData sheetId="40886" refreshError="1"/>
      <sheetData sheetId="40887" refreshError="1"/>
      <sheetData sheetId="40888" refreshError="1"/>
      <sheetData sheetId="40889" refreshError="1"/>
      <sheetData sheetId="40890" refreshError="1"/>
      <sheetData sheetId="40891" refreshError="1"/>
      <sheetData sheetId="40892" refreshError="1"/>
      <sheetData sheetId="40893" refreshError="1"/>
      <sheetData sheetId="40894" refreshError="1"/>
      <sheetData sheetId="40895" refreshError="1"/>
      <sheetData sheetId="40896" refreshError="1"/>
      <sheetData sheetId="40897" refreshError="1"/>
      <sheetData sheetId="40898" refreshError="1"/>
      <sheetData sheetId="40899" refreshError="1"/>
      <sheetData sheetId="40900" refreshError="1"/>
      <sheetData sheetId="40901" refreshError="1"/>
      <sheetData sheetId="40902" refreshError="1"/>
      <sheetData sheetId="40903" refreshError="1"/>
      <sheetData sheetId="40904" refreshError="1"/>
      <sheetData sheetId="40905" refreshError="1"/>
      <sheetData sheetId="40906" refreshError="1"/>
      <sheetData sheetId="40907" refreshError="1"/>
      <sheetData sheetId="40908" refreshError="1"/>
      <sheetData sheetId="40909" refreshError="1"/>
      <sheetData sheetId="40910" refreshError="1"/>
      <sheetData sheetId="40911" refreshError="1"/>
      <sheetData sheetId="40912" refreshError="1"/>
      <sheetData sheetId="40913" refreshError="1"/>
      <sheetData sheetId="40914" refreshError="1"/>
      <sheetData sheetId="40915" refreshError="1"/>
      <sheetData sheetId="40916" refreshError="1"/>
      <sheetData sheetId="40917" refreshError="1"/>
      <sheetData sheetId="40918" refreshError="1"/>
      <sheetData sheetId="40919" refreshError="1"/>
      <sheetData sheetId="40920" refreshError="1"/>
      <sheetData sheetId="40921" refreshError="1"/>
      <sheetData sheetId="40922" refreshError="1"/>
      <sheetData sheetId="40923" refreshError="1"/>
      <sheetData sheetId="40924" refreshError="1"/>
      <sheetData sheetId="40925" refreshError="1"/>
      <sheetData sheetId="40926" refreshError="1"/>
      <sheetData sheetId="40927" refreshError="1"/>
      <sheetData sheetId="40928" refreshError="1"/>
      <sheetData sheetId="40929" refreshError="1"/>
      <sheetData sheetId="40930" refreshError="1"/>
      <sheetData sheetId="40931" refreshError="1"/>
      <sheetData sheetId="40932" refreshError="1"/>
      <sheetData sheetId="40933" refreshError="1"/>
      <sheetData sheetId="40934" refreshError="1"/>
      <sheetData sheetId="40935" refreshError="1"/>
      <sheetData sheetId="40936" refreshError="1"/>
      <sheetData sheetId="40937" refreshError="1"/>
      <sheetData sheetId="40938" refreshError="1"/>
      <sheetData sheetId="40939" refreshError="1"/>
      <sheetData sheetId="40940" refreshError="1"/>
      <sheetData sheetId="40941" refreshError="1"/>
      <sheetData sheetId="40942" refreshError="1"/>
      <sheetData sheetId="40943" refreshError="1"/>
      <sheetData sheetId="40944" refreshError="1"/>
      <sheetData sheetId="40945" refreshError="1"/>
      <sheetData sheetId="40946" refreshError="1"/>
      <sheetData sheetId="40947" refreshError="1"/>
      <sheetData sheetId="40948" refreshError="1"/>
      <sheetData sheetId="40949" refreshError="1"/>
      <sheetData sheetId="40950" refreshError="1"/>
      <sheetData sheetId="40951" refreshError="1"/>
      <sheetData sheetId="40952" refreshError="1"/>
      <sheetData sheetId="40953" refreshError="1"/>
      <sheetData sheetId="40954" refreshError="1"/>
      <sheetData sheetId="40955" refreshError="1"/>
      <sheetData sheetId="40956" refreshError="1"/>
      <sheetData sheetId="40957" refreshError="1"/>
      <sheetData sheetId="40958" refreshError="1"/>
      <sheetData sheetId="40959" refreshError="1"/>
      <sheetData sheetId="40960" refreshError="1"/>
      <sheetData sheetId="40961" refreshError="1"/>
      <sheetData sheetId="40962" refreshError="1"/>
      <sheetData sheetId="40963" refreshError="1"/>
      <sheetData sheetId="40964" refreshError="1"/>
      <sheetData sheetId="40965" refreshError="1"/>
      <sheetData sheetId="40966" refreshError="1"/>
      <sheetData sheetId="40967" refreshError="1"/>
      <sheetData sheetId="40968" refreshError="1"/>
      <sheetData sheetId="40969" refreshError="1"/>
      <sheetData sheetId="40970" refreshError="1"/>
      <sheetData sheetId="40971" refreshError="1"/>
      <sheetData sheetId="40972" refreshError="1"/>
      <sheetData sheetId="40973" refreshError="1"/>
      <sheetData sheetId="40974" refreshError="1"/>
      <sheetData sheetId="40975" refreshError="1"/>
      <sheetData sheetId="40976" refreshError="1"/>
      <sheetData sheetId="40977" refreshError="1"/>
      <sheetData sheetId="40978" refreshError="1"/>
      <sheetData sheetId="40979" refreshError="1"/>
      <sheetData sheetId="40980" refreshError="1"/>
      <sheetData sheetId="40981" refreshError="1"/>
      <sheetData sheetId="40982" refreshError="1"/>
      <sheetData sheetId="40983" refreshError="1"/>
      <sheetData sheetId="40984" refreshError="1"/>
      <sheetData sheetId="40985" refreshError="1"/>
      <sheetData sheetId="40986" refreshError="1"/>
      <sheetData sheetId="40987" refreshError="1"/>
      <sheetData sheetId="40988" refreshError="1"/>
      <sheetData sheetId="40989" refreshError="1"/>
      <sheetData sheetId="40990" refreshError="1"/>
      <sheetData sheetId="40991" refreshError="1"/>
      <sheetData sheetId="40992" refreshError="1"/>
      <sheetData sheetId="40993" refreshError="1"/>
      <sheetData sheetId="40994" refreshError="1"/>
      <sheetData sheetId="40995" refreshError="1"/>
      <sheetData sheetId="40996" refreshError="1"/>
      <sheetData sheetId="40997" refreshError="1"/>
      <sheetData sheetId="40998" refreshError="1"/>
      <sheetData sheetId="40999" refreshError="1"/>
      <sheetData sheetId="41000" refreshError="1"/>
      <sheetData sheetId="41001" refreshError="1"/>
      <sheetData sheetId="41002" refreshError="1"/>
      <sheetData sheetId="41003" refreshError="1"/>
      <sheetData sheetId="41004" refreshError="1"/>
      <sheetData sheetId="41005" refreshError="1"/>
      <sheetData sheetId="41006" refreshError="1"/>
      <sheetData sheetId="41007" refreshError="1"/>
      <sheetData sheetId="41008" refreshError="1"/>
      <sheetData sheetId="41009" refreshError="1"/>
      <sheetData sheetId="41010" refreshError="1"/>
      <sheetData sheetId="41011" refreshError="1"/>
      <sheetData sheetId="41012" refreshError="1"/>
      <sheetData sheetId="41013" refreshError="1"/>
      <sheetData sheetId="41014" refreshError="1"/>
      <sheetData sheetId="41015" refreshError="1"/>
      <sheetData sheetId="41016" refreshError="1"/>
      <sheetData sheetId="41017" refreshError="1"/>
      <sheetData sheetId="41018" refreshError="1"/>
      <sheetData sheetId="41019" refreshError="1"/>
      <sheetData sheetId="41020" refreshError="1"/>
      <sheetData sheetId="41021" refreshError="1"/>
      <sheetData sheetId="41022" refreshError="1"/>
      <sheetData sheetId="41023" refreshError="1"/>
      <sheetData sheetId="41024" refreshError="1"/>
      <sheetData sheetId="41025" refreshError="1"/>
      <sheetData sheetId="41026" refreshError="1"/>
      <sheetData sheetId="41027" refreshError="1"/>
      <sheetData sheetId="41028" refreshError="1"/>
      <sheetData sheetId="41029" refreshError="1"/>
      <sheetData sheetId="41030" refreshError="1"/>
      <sheetData sheetId="41031" refreshError="1"/>
      <sheetData sheetId="41032" refreshError="1"/>
      <sheetData sheetId="41033" refreshError="1"/>
      <sheetData sheetId="41034" refreshError="1"/>
      <sheetData sheetId="41035" refreshError="1"/>
      <sheetData sheetId="41036" refreshError="1"/>
      <sheetData sheetId="41037" refreshError="1"/>
      <sheetData sheetId="41038" refreshError="1"/>
      <sheetData sheetId="41039" refreshError="1"/>
      <sheetData sheetId="41040" refreshError="1"/>
      <sheetData sheetId="41041" refreshError="1"/>
      <sheetData sheetId="41042" refreshError="1"/>
      <sheetData sheetId="41043" refreshError="1"/>
      <sheetData sheetId="41044" refreshError="1"/>
      <sheetData sheetId="41045" refreshError="1"/>
      <sheetData sheetId="41046" refreshError="1"/>
      <sheetData sheetId="41047" refreshError="1"/>
      <sheetData sheetId="41048" refreshError="1"/>
      <sheetData sheetId="41049" refreshError="1"/>
      <sheetData sheetId="41050" refreshError="1"/>
      <sheetData sheetId="41051" refreshError="1"/>
      <sheetData sheetId="41052" refreshError="1"/>
      <sheetData sheetId="41053" refreshError="1"/>
      <sheetData sheetId="41054" refreshError="1"/>
      <sheetData sheetId="41055" refreshError="1"/>
      <sheetData sheetId="41056" refreshError="1"/>
      <sheetData sheetId="41057" refreshError="1"/>
      <sheetData sheetId="41058" refreshError="1"/>
      <sheetData sheetId="41059" refreshError="1"/>
      <sheetData sheetId="41060" refreshError="1"/>
      <sheetData sheetId="41061" refreshError="1"/>
      <sheetData sheetId="41062" refreshError="1"/>
      <sheetData sheetId="41063" refreshError="1"/>
      <sheetData sheetId="41064" refreshError="1"/>
      <sheetData sheetId="41065" refreshError="1"/>
      <sheetData sheetId="41066" refreshError="1"/>
      <sheetData sheetId="41067" refreshError="1"/>
      <sheetData sheetId="41068" refreshError="1"/>
      <sheetData sheetId="41069" refreshError="1"/>
      <sheetData sheetId="41070" refreshError="1"/>
      <sheetData sheetId="41071" refreshError="1"/>
      <sheetData sheetId="41072" refreshError="1"/>
      <sheetData sheetId="41073" refreshError="1"/>
      <sheetData sheetId="41074" refreshError="1"/>
      <sheetData sheetId="41075" refreshError="1"/>
      <sheetData sheetId="41076" refreshError="1"/>
      <sheetData sheetId="41077" refreshError="1"/>
      <sheetData sheetId="41078" refreshError="1"/>
      <sheetData sheetId="41079" refreshError="1"/>
      <sheetData sheetId="41080" refreshError="1"/>
      <sheetData sheetId="41081" refreshError="1"/>
      <sheetData sheetId="41082" refreshError="1"/>
      <sheetData sheetId="41083" refreshError="1"/>
      <sheetData sheetId="41084" refreshError="1"/>
      <sheetData sheetId="41085" refreshError="1"/>
      <sheetData sheetId="41086" refreshError="1"/>
      <sheetData sheetId="41087" refreshError="1"/>
      <sheetData sheetId="41088" refreshError="1"/>
      <sheetData sheetId="41089" refreshError="1"/>
      <sheetData sheetId="41090" refreshError="1"/>
      <sheetData sheetId="41091" refreshError="1"/>
      <sheetData sheetId="41092" refreshError="1"/>
      <sheetData sheetId="41093" refreshError="1"/>
      <sheetData sheetId="41094" refreshError="1"/>
      <sheetData sheetId="41095" refreshError="1"/>
      <sheetData sheetId="41096" refreshError="1"/>
      <sheetData sheetId="41097" refreshError="1"/>
      <sheetData sheetId="41098" refreshError="1"/>
      <sheetData sheetId="41099" refreshError="1"/>
      <sheetData sheetId="41100" refreshError="1"/>
      <sheetData sheetId="41101" refreshError="1"/>
      <sheetData sheetId="41102" refreshError="1"/>
      <sheetData sheetId="41103" refreshError="1"/>
      <sheetData sheetId="41104" refreshError="1"/>
      <sheetData sheetId="41105" refreshError="1"/>
      <sheetData sheetId="41106" refreshError="1"/>
      <sheetData sheetId="41107" refreshError="1"/>
      <sheetData sheetId="41108" refreshError="1"/>
      <sheetData sheetId="41109" refreshError="1"/>
      <sheetData sheetId="41110" refreshError="1"/>
      <sheetData sheetId="41111" refreshError="1"/>
      <sheetData sheetId="41112" refreshError="1"/>
      <sheetData sheetId="41113" refreshError="1"/>
      <sheetData sheetId="41114" refreshError="1"/>
      <sheetData sheetId="41115" refreshError="1"/>
      <sheetData sheetId="41116" refreshError="1"/>
      <sheetData sheetId="41117" refreshError="1"/>
      <sheetData sheetId="41118" refreshError="1"/>
      <sheetData sheetId="41119" refreshError="1"/>
      <sheetData sheetId="41120" refreshError="1"/>
      <sheetData sheetId="41121" refreshError="1"/>
      <sheetData sheetId="41122" refreshError="1"/>
      <sheetData sheetId="41123" refreshError="1"/>
      <sheetData sheetId="41124" refreshError="1"/>
      <sheetData sheetId="41125" refreshError="1"/>
      <sheetData sheetId="41126" refreshError="1"/>
      <sheetData sheetId="41127" refreshError="1"/>
      <sheetData sheetId="41128" refreshError="1"/>
      <sheetData sheetId="41129" refreshError="1"/>
      <sheetData sheetId="41130" refreshError="1"/>
      <sheetData sheetId="41131" refreshError="1"/>
      <sheetData sheetId="41132" refreshError="1"/>
      <sheetData sheetId="41133" refreshError="1"/>
      <sheetData sheetId="41134" refreshError="1"/>
      <sheetData sheetId="41135" refreshError="1"/>
      <sheetData sheetId="41136" refreshError="1"/>
      <sheetData sheetId="41137" refreshError="1"/>
      <sheetData sheetId="41138" refreshError="1"/>
      <sheetData sheetId="41139" refreshError="1"/>
      <sheetData sheetId="41140" refreshError="1"/>
      <sheetData sheetId="41141" refreshError="1"/>
      <sheetData sheetId="41142" refreshError="1"/>
      <sheetData sheetId="41143" refreshError="1"/>
      <sheetData sheetId="41144" refreshError="1"/>
      <sheetData sheetId="41145" refreshError="1"/>
      <sheetData sheetId="41146" refreshError="1"/>
      <sheetData sheetId="41147" refreshError="1"/>
      <sheetData sheetId="41148" refreshError="1"/>
      <sheetData sheetId="41149" refreshError="1"/>
      <sheetData sheetId="41150" refreshError="1"/>
      <sheetData sheetId="41151" refreshError="1"/>
      <sheetData sheetId="41152" refreshError="1"/>
      <sheetData sheetId="41153" refreshError="1"/>
      <sheetData sheetId="41154" refreshError="1"/>
      <sheetData sheetId="41155" refreshError="1"/>
      <sheetData sheetId="41156" refreshError="1"/>
      <sheetData sheetId="41157" refreshError="1"/>
      <sheetData sheetId="41158" refreshError="1"/>
      <sheetData sheetId="41159" refreshError="1"/>
      <sheetData sheetId="41160" refreshError="1"/>
      <sheetData sheetId="41161" refreshError="1"/>
      <sheetData sheetId="41162" refreshError="1"/>
      <sheetData sheetId="41163" refreshError="1"/>
      <sheetData sheetId="41164" refreshError="1"/>
      <sheetData sheetId="41165" refreshError="1"/>
      <sheetData sheetId="41166" refreshError="1"/>
      <sheetData sheetId="41167" refreshError="1"/>
      <sheetData sheetId="41168" refreshError="1"/>
      <sheetData sheetId="41169" refreshError="1"/>
      <sheetData sheetId="41170" refreshError="1"/>
      <sheetData sheetId="41171" refreshError="1"/>
      <sheetData sheetId="41172" refreshError="1"/>
      <sheetData sheetId="41173" refreshError="1"/>
      <sheetData sheetId="41174" refreshError="1"/>
      <sheetData sheetId="41175" refreshError="1"/>
      <sheetData sheetId="41176" refreshError="1"/>
      <sheetData sheetId="41177" refreshError="1"/>
      <sheetData sheetId="41178" refreshError="1"/>
      <sheetData sheetId="41179" refreshError="1"/>
      <sheetData sheetId="41180" refreshError="1"/>
      <sheetData sheetId="41181" refreshError="1"/>
      <sheetData sheetId="41182" refreshError="1"/>
      <sheetData sheetId="41183" refreshError="1"/>
      <sheetData sheetId="41184" refreshError="1"/>
      <sheetData sheetId="41185" refreshError="1"/>
      <sheetData sheetId="41186" refreshError="1"/>
      <sheetData sheetId="41187" refreshError="1"/>
      <sheetData sheetId="41188" refreshError="1"/>
      <sheetData sheetId="41189" refreshError="1"/>
      <sheetData sheetId="41190" refreshError="1"/>
      <sheetData sheetId="41191" refreshError="1"/>
      <sheetData sheetId="41192" refreshError="1"/>
      <sheetData sheetId="41193" refreshError="1"/>
      <sheetData sheetId="41194" refreshError="1"/>
      <sheetData sheetId="41195" refreshError="1"/>
      <sheetData sheetId="41196" refreshError="1"/>
      <sheetData sheetId="41197" refreshError="1"/>
      <sheetData sheetId="41198" refreshError="1"/>
      <sheetData sheetId="41199" refreshError="1"/>
      <sheetData sheetId="41200" refreshError="1"/>
      <sheetData sheetId="41201" refreshError="1"/>
      <sheetData sheetId="41202" refreshError="1"/>
      <sheetData sheetId="41203" refreshError="1"/>
      <sheetData sheetId="41204" refreshError="1"/>
      <sheetData sheetId="41205" refreshError="1"/>
      <sheetData sheetId="41206" refreshError="1"/>
      <sheetData sheetId="41207" refreshError="1"/>
      <sheetData sheetId="41208" refreshError="1"/>
      <sheetData sheetId="41209" refreshError="1"/>
      <sheetData sheetId="41210" refreshError="1"/>
      <sheetData sheetId="41211" refreshError="1"/>
      <sheetData sheetId="41212" refreshError="1"/>
      <sheetData sheetId="41213" refreshError="1"/>
      <sheetData sheetId="41214" refreshError="1"/>
      <sheetData sheetId="41215" refreshError="1"/>
      <sheetData sheetId="41216" refreshError="1"/>
      <sheetData sheetId="41217" refreshError="1"/>
      <sheetData sheetId="41218" refreshError="1"/>
      <sheetData sheetId="41219" refreshError="1"/>
      <sheetData sheetId="41220" refreshError="1"/>
      <sheetData sheetId="41221" refreshError="1"/>
      <sheetData sheetId="41222" refreshError="1"/>
      <sheetData sheetId="41223" refreshError="1"/>
      <sheetData sheetId="41224" refreshError="1"/>
      <sheetData sheetId="41225" refreshError="1"/>
      <sheetData sheetId="41226" refreshError="1"/>
      <sheetData sheetId="41227" refreshError="1"/>
      <sheetData sheetId="41228" refreshError="1"/>
      <sheetData sheetId="41229" refreshError="1"/>
      <sheetData sheetId="41230" refreshError="1"/>
      <sheetData sheetId="41231" refreshError="1"/>
      <sheetData sheetId="41232" refreshError="1"/>
      <sheetData sheetId="41233" refreshError="1"/>
      <sheetData sheetId="41234" refreshError="1"/>
      <sheetData sheetId="41235" refreshError="1"/>
      <sheetData sheetId="41236" refreshError="1"/>
      <sheetData sheetId="41237" refreshError="1"/>
      <sheetData sheetId="41238" refreshError="1"/>
      <sheetData sheetId="41239" refreshError="1"/>
      <sheetData sheetId="41240" refreshError="1"/>
      <sheetData sheetId="41241" refreshError="1"/>
      <sheetData sheetId="41242" refreshError="1"/>
      <sheetData sheetId="41243" refreshError="1"/>
      <sheetData sheetId="41244" refreshError="1"/>
      <sheetData sheetId="41245" refreshError="1"/>
      <sheetData sheetId="41246" refreshError="1"/>
      <sheetData sheetId="41247" refreshError="1"/>
      <sheetData sheetId="41248" refreshError="1"/>
      <sheetData sheetId="41249" refreshError="1"/>
      <sheetData sheetId="41250" refreshError="1"/>
      <sheetData sheetId="41251" refreshError="1"/>
      <sheetData sheetId="41252" refreshError="1"/>
      <sheetData sheetId="41253" refreshError="1"/>
      <sheetData sheetId="41254" refreshError="1"/>
      <sheetData sheetId="41255" refreshError="1"/>
      <sheetData sheetId="41256" refreshError="1"/>
      <sheetData sheetId="41257" refreshError="1"/>
      <sheetData sheetId="41258" refreshError="1"/>
      <sheetData sheetId="41259" refreshError="1"/>
      <sheetData sheetId="41260" refreshError="1"/>
      <sheetData sheetId="41261" refreshError="1"/>
      <sheetData sheetId="41262" refreshError="1"/>
      <sheetData sheetId="41263" refreshError="1"/>
      <sheetData sheetId="41264" refreshError="1"/>
      <sheetData sheetId="41265" refreshError="1"/>
      <sheetData sheetId="41266" refreshError="1"/>
      <sheetData sheetId="41267" refreshError="1"/>
      <sheetData sheetId="41268" refreshError="1"/>
      <sheetData sheetId="41269" refreshError="1"/>
      <sheetData sheetId="41270" refreshError="1"/>
      <sheetData sheetId="41271" refreshError="1"/>
      <sheetData sheetId="41272" refreshError="1"/>
      <sheetData sheetId="41273" refreshError="1"/>
      <sheetData sheetId="41274" refreshError="1"/>
      <sheetData sheetId="41275" refreshError="1"/>
      <sheetData sheetId="41276" refreshError="1"/>
      <sheetData sheetId="41277" refreshError="1"/>
      <sheetData sheetId="41278" refreshError="1"/>
      <sheetData sheetId="41279" refreshError="1"/>
      <sheetData sheetId="41280" refreshError="1"/>
      <sheetData sheetId="41281" refreshError="1"/>
      <sheetData sheetId="41282" refreshError="1"/>
      <sheetData sheetId="41283" refreshError="1"/>
      <sheetData sheetId="41284" refreshError="1"/>
      <sheetData sheetId="41285" refreshError="1"/>
      <sheetData sheetId="41286" refreshError="1"/>
      <sheetData sheetId="41287" refreshError="1"/>
      <sheetData sheetId="41288" refreshError="1"/>
      <sheetData sheetId="41289" refreshError="1"/>
      <sheetData sheetId="41290" refreshError="1"/>
      <sheetData sheetId="41291" refreshError="1"/>
      <sheetData sheetId="41292" refreshError="1"/>
      <sheetData sheetId="41293" refreshError="1"/>
      <sheetData sheetId="41294" refreshError="1"/>
      <sheetData sheetId="41295" refreshError="1"/>
      <sheetData sheetId="41296" refreshError="1"/>
      <sheetData sheetId="41297" refreshError="1"/>
      <sheetData sheetId="41298" refreshError="1"/>
      <sheetData sheetId="41299" refreshError="1"/>
      <sheetData sheetId="41300" refreshError="1"/>
      <sheetData sheetId="41301" refreshError="1"/>
      <sheetData sheetId="41302" refreshError="1"/>
      <sheetData sheetId="41303" refreshError="1"/>
      <sheetData sheetId="41304" refreshError="1"/>
      <sheetData sheetId="41305" refreshError="1"/>
      <sheetData sheetId="41306" refreshError="1"/>
      <sheetData sheetId="41307" refreshError="1"/>
      <sheetData sheetId="41308" refreshError="1"/>
      <sheetData sheetId="41309" refreshError="1"/>
      <sheetData sheetId="41310" refreshError="1"/>
      <sheetData sheetId="41311" refreshError="1"/>
      <sheetData sheetId="41312" refreshError="1"/>
      <sheetData sheetId="41313" refreshError="1"/>
      <sheetData sheetId="41314" refreshError="1"/>
      <sheetData sheetId="41315" refreshError="1"/>
      <sheetData sheetId="41316" refreshError="1"/>
      <sheetData sheetId="41317" refreshError="1"/>
      <sheetData sheetId="41318" refreshError="1"/>
      <sheetData sheetId="41319" refreshError="1"/>
      <sheetData sheetId="41320" refreshError="1"/>
      <sheetData sheetId="41321" refreshError="1"/>
      <sheetData sheetId="41322" refreshError="1"/>
      <sheetData sheetId="41323" refreshError="1"/>
      <sheetData sheetId="41324" refreshError="1"/>
      <sheetData sheetId="41325" refreshError="1"/>
      <sheetData sheetId="41326" refreshError="1"/>
      <sheetData sheetId="41327" refreshError="1"/>
      <sheetData sheetId="41328" refreshError="1"/>
      <sheetData sheetId="41329" refreshError="1"/>
      <sheetData sheetId="41330" refreshError="1"/>
      <sheetData sheetId="41331" refreshError="1"/>
      <sheetData sheetId="41332" refreshError="1"/>
      <sheetData sheetId="41333" refreshError="1"/>
      <sheetData sheetId="41334" refreshError="1"/>
      <sheetData sheetId="41335" refreshError="1"/>
      <sheetData sheetId="41336" refreshError="1"/>
      <sheetData sheetId="41337" refreshError="1"/>
      <sheetData sheetId="41338" refreshError="1"/>
      <sheetData sheetId="41339" refreshError="1"/>
      <sheetData sheetId="41340" refreshError="1"/>
      <sheetData sheetId="41341" refreshError="1"/>
      <sheetData sheetId="41342" refreshError="1"/>
      <sheetData sheetId="41343" refreshError="1"/>
      <sheetData sheetId="41344" refreshError="1"/>
      <sheetData sheetId="41345" refreshError="1"/>
      <sheetData sheetId="41346" refreshError="1"/>
      <sheetData sheetId="41347" refreshError="1"/>
      <sheetData sheetId="41348" refreshError="1"/>
      <sheetData sheetId="41349" refreshError="1"/>
      <sheetData sheetId="41350" refreshError="1"/>
      <sheetData sheetId="41351" refreshError="1"/>
      <sheetData sheetId="41352" refreshError="1"/>
      <sheetData sheetId="41353" refreshError="1"/>
      <sheetData sheetId="41354" refreshError="1"/>
      <sheetData sheetId="41355" refreshError="1"/>
      <sheetData sheetId="41356" refreshError="1"/>
      <sheetData sheetId="41357" refreshError="1"/>
      <sheetData sheetId="41358" refreshError="1"/>
      <sheetData sheetId="41359" refreshError="1"/>
      <sheetData sheetId="41360" refreshError="1"/>
      <sheetData sheetId="41361" refreshError="1"/>
      <sheetData sheetId="41362" refreshError="1"/>
      <sheetData sheetId="41363" refreshError="1"/>
      <sheetData sheetId="41364" refreshError="1"/>
      <sheetData sheetId="41365" refreshError="1"/>
      <sheetData sheetId="41366" refreshError="1"/>
      <sheetData sheetId="41367" refreshError="1"/>
      <sheetData sheetId="41368" refreshError="1"/>
      <sheetData sheetId="41369" refreshError="1"/>
      <sheetData sheetId="41370" refreshError="1"/>
      <sheetData sheetId="41371" refreshError="1"/>
      <sheetData sheetId="41372" refreshError="1"/>
      <sheetData sheetId="41373" refreshError="1"/>
      <sheetData sheetId="41374" refreshError="1"/>
      <sheetData sheetId="41375" refreshError="1"/>
      <sheetData sheetId="41376" refreshError="1"/>
      <sheetData sheetId="41377" refreshError="1"/>
      <sheetData sheetId="41378" refreshError="1"/>
      <sheetData sheetId="41379" refreshError="1"/>
      <sheetData sheetId="41380" refreshError="1"/>
      <sheetData sheetId="41381" refreshError="1"/>
      <sheetData sheetId="41382" refreshError="1"/>
      <sheetData sheetId="41383" refreshError="1"/>
      <sheetData sheetId="41384" refreshError="1"/>
      <sheetData sheetId="41385" refreshError="1"/>
      <sheetData sheetId="41386" refreshError="1"/>
      <sheetData sheetId="41387" refreshError="1"/>
      <sheetData sheetId="41388" refreshError="1"/>
      <sheetData sheetId="41389" refreshError="1"/>
      <sheetData sheetId="41390" refreshError="1"/>
      <sheetData sheetId="41391" refreshError="1"/>
      <sheetData sheetId="41392" refreshError="1"/>
      <sheetData sheetId="41393" refreshError="1"/>
      <sheetData sheetId="41394" refreshError="1"/>
      <sheetData sheetId="41395" refreshError="1"/>
      <sheetData sheetId="41396" refreshError="1"/>
      <sheetData sheetId="41397" refreshError="1"/>
      <sheetData sheetId="41398" refreshError="1"/>
      <sheetData sheetId="41399" refreshError="1"/>
      <sheetData sheetId="41400" refreshError="1"/>
      <sheetData sheetId="41401" refreshError="1"/>
      <sheetData sheetId="41402" refreshError="1"/>
      <sheetData sheetId="41403" refreshError="1"/>
      <sheetData sheetId="41404" refreshError="1"/>
      <sheetData sheetId="41405" refreshError="1"/>
      <sheetData sheetId="41406" refreshError="1"/>
      <sheetData sheetId="41407" refreshError="1"/>
      <sheetData sheetId="41408" refreshError="1"/>
      <sheetData sheetId="41409" refreshError="1"/>
      <sheetData sheetId="41410" refreshError="1"/>
      <sheetData sheetId="41411" refreshError="1"/>
      <sheetData sheetId="41412" refreshError="1"/>
      <sheetData sheetId="41413" refreshError="1"/>
      <sheetData sheetId="41414" refreshError="1"/>
      <sheetData sheetId="41415" refreshError="1"/>
      <sheetData sheetId="41416" refreshError="1"/>
      <sheetData sheetId="41417" refreshError="1"/>
      <sheetData sheetId="41418" refreshError="1"/>
      <sheetData sheetId="41419" refreshError="1"/>
      <sheetData sheetId="41420" refreshError="1"/>
      <sheetData sheetId="41421" refreshError="1"/>
      <sheetData sheetId="41422" refreshError="1"/>
      <sheetData sheetId="41423" refreshError="1"/>
      <sheetData sheetId="41424" refreshError="1"/>
      <sheetData sheetId="41425" refreshError="1"/>
      <sheetData sheetId="41426" refreshError="1"/>
      <sheetData sheetId="41427" refreshError="1"/>
      <sheetData sheetId="41428" refreshError="1"/>
      <sheetData sheetId="41429" refreshError="1"/>
      <sheetData sheetId="41430" refreshError="1"/>
      <sheetData sheetId="41431" refreshError="1"/>
      <sheetData sheetId="41432" refreshError="1"/>
      <sheetData sheetId="41433" refreshError="1"/>
      <sheetData sheetId="41434" refreshError="1"/>
      <sheetData sheetId="41435" refreshError="1"/>
      <sheetData sheetId="41436" refreshError="1"/>
      <sheetData sheetId="41437" refreshError="1"/>
      <sheetData sheetId="41438" refreshError="1"/>
      <sheetData sheetId="41439" refreshError="1"/>
      <sheetData sheetId="41440" refreshError="1"/>
      <sheetData sheetId="41441" refreshError="1"/>
      <sheetData sheetId="41442" refreshError="1"/>
      <sheetData sheetId="41443" refreshError="1"/>
      <sheetData sheetId="41444" refreshError="1"/>
      <sheetData sheetId="41445" refreshError="1"/>
      <sheetData sheetId="41446" refreshError="1"/>
      <sheetData sheetId="41447" refreshError="1"/>
      <sheetData sheetId="41448" refreshError="1"/>
      <sheetData sheetId="41449" refreshError="1"/>
      <sheetData sheetId="41450" refreshError="1"/>
      <sheetData sheetId="41451" refreshError="1"/>
      <sheetData sheetId="41452" refreshError="1"/>
      <sheetData sheetId="41453" refreshError="1"/>
      <sheetData sheetId="41454" refreshError="1"/>
      <sheetData sheetId="41455" refreshError="1"/>
      <sheetData sheetId="41456" refreshError="1"/>
      <sheetData sheetId="41457" refreshError="1"/>
      <sheetData sheetId="41458" refreshError="1"/>
      <sheetData sheetId="41459" refreshError="1"/>
      <sheetData sheetId="41460" refreshError="1"/>
      <sheetData sheetId="41461" refreshError="1"/>
      <sheetData sheetId="41462" refreshError="1"/>
      <sheetData sheetId="41463" refreshError="1"/>
      <sheetData sheetId="41464" refreshError="1"/>
      <sheetData sheetId="41465" refreshError="1"/>
      <sheetData sheetId="41466" refreshError="1"/>
      <sheetData sheetId="41467" refreshError="1"/>
      <sheetData sheetId="41468" refreshError="1"/>
      <sheetData sheetId="41469" refreshError="1"/>
      <sheetData sheetId="41470" refreshError="1"/>
      <sheetData sheetId="41471" refreshError="1"/>
      <sheetData sheetId="41472" refreshError="1"/>
      <sheetData sheetId="41473" refreshError="1"/>
      <sheetData sheetId="41474" refreshError="1"/>
      <sheetData sheetId="41475" refreshError="1"/>
      <sheetData sheetId="41476" refreshError="1"/>
      <sheetData sheetId="41477" refreshError="1"/>
      <sheetData sheetId="41478" refreshError="1"/>
      <sheetData sheetId="41479" refreshError="1"/>
      <sheetData sheetId="41480" refreshError="1"/>
      <sheetData sheetId="41481" refreshError="1"/>
      <sheetData sheetId="41482" refreshError="1"/>
      <sheetData sheetId="41483" refreshError="1"/>
      <sheetData sheetId="41484" refreshError="1"/>
      <sheetData sheetId="41485" refreshError="1"/>
      <sheetData sheetId="41486" refreshError="1"/>
      <sheetData sheetId="41487" refreshError="1"/>
      <sheetData sheetId="41488" refreshError="1"/>
      <sheetData sheetId="41489" refreshError="1"/>
      <sheetData sheetId="41490" refreshError="1"/>
      <sheetData sheetId="41491" refreshError="1"/>
      <sheetData sheetId="41492" refreshError="1"/>
      <sheetData sheetId="41493" refreshError="1"/>
      <sheetData sheetId="41494" refreshError="1"/>
      <sheetData sheetId="41495" refreshError="1"/>
      <sheetData sheetId="41496" refreshError="1"/>
      <sheetData sheetId="41497" refreshError="1"/>
      <sheetData sheetId="41498" refreshError="1"/>
      <sheetData sheetId="41499" refreshError="1"/>
      <sheetData sheetId="41500" refreshError="1"/>
      <sheetData sheetId="41501" refreshError="1"/>
      <sheetData sheetId="41502" refreshError="1"/>
      <sheetData sheetId="41503" refreshError="1"/>
      <sheetData sheetId="41504" refreshError="1"/>
      <sheetData sheetId="41505" refreshError="1"/>
      <sheetData sheetId="41506" refreshError="1"/>
      <sheetData sheetId="41507" refreshError="1"/>
      <sheetData sheetId="41508" refreshError="1"/>
      <sheetData sheetId="41509" refreshError="1"/>
      <sheetData sheetId="41510" refreshError="1"/>
      <sheetData sheetId="41511" refreshError="1"/>
      <sheetData sheetId="41512" refreshError="1"/>
      <sheetData sheetId="41513" refreshError="1"/>
      <sheetData sheetId="41514" refreshError="1"/>
      <sheetData sheetId="41515" refreshError="1"/>
      <sheetData sheetId="41516" refreshError="1"/>
      <sheetData sheetId="41517" refreshError="1"/>
      <sheetData sheetId="41518" refreshError="1"/>
      <sheetData sheetId="41519" refreshError="1"/>
      <sheetData sheetId="41520" refreshError="1"/>
      <sheetData sheetId="41521" refreshError="1"/>
      <sheetData sheetId="41522" refreshError="1"/>
      <sheetData sheetId="41523" refreshError="1"/>
      <sheetData sheetId="41524" refreshError="1"/>
      <sheetData sheetId="41525" refreshError="1"/>
      <sheetData sheetId="41526" refreshError="1"/>
      <sheetData sheetId="41527" refreshError="1"/>
      <sheetData sheetId="41528" refreshError="1"/>
      <sheetData sheetId="41529" refreshError="1"/>
      <sheetData sheetId="41530" refreshError="1"/>
      <sheetData sheetId="41531" refreshError="1"/>
      <sheetData sheetId="41532" refreshError="1"/>
      <sheetData sheetId="41533" refreshError="1"/>
      <sheetData sheetId="41534" refreshError="1"/>
      <sheetData sheetId="41535" refreshError="1"/>
      <sheetData sheetId="41536" refreshError="1"/>
      <sheetData sheetId="41537" refreshError="1"/>
      <sheetData sheetId="41538" refreshError="1"/>
      <sheetData sheetId="41539" refreshError="1"/>
      <sheetData sheetId="41540" refreshError="1"/>
      <sheetData sheetId="41541" refreshError="1"/>
      <sheetData sheetId="41542" refreshError="1"/>
      <sheetData sheetId="41543" refreshError="1"/>
      <sheetData sheetId="41544" refreshError="1"/>
      <sheetData sheetId="41545" refreshError="1"/>
      <sheetData sheetId="41546" refreshError="1"/>
      <sheetData sheetId="41547" refreshError="1"/>
      <sheetData sheetId="41548" refreshError="1"/>
      <sheetData sheetId="41549" refreshError="1"/>
      <sheetData sheetId="41550" refreshError="1"/>
      <sheetData sheetId="41551" refreshError="1"/>
      <sheetData sheetId="41552" refreshError="1"/>
      <sheetData sheetId="41553" refreshError="1"/>
      <sheetData sheetId="41554" refreshError="1"/>
      <sheetData sheetId="41555" refreshError="1"/>
      <sheetData sheetId="41556" refreshError="1"/>
      <sheetData sheetId="41557" refreshError="1"/>
      <sheetData sheetId="41558" refreshError="1"/>
      <sheetData sheetId="41559" refreshError="1"/>
      <sheetData sheetId="41560" refreshError="1"/>
      <sheetData sheetId="41561" refreshError="1"/>
      <sheetData sheetId="41562" refreshError="1"/>
      <sheetData sheetId="41563" refreshError="1"/>
      <sheetData sheetId="41564" refreshError="1"/>
      <sheetData sheetId="41565" refreshError="1"/>
      <sheetData sheetId="41566" refreshError="1"/>
      <sheetData sheetId="41567" refreshError="1"/>
      <sheetData sheetId="41568" refreshError="1"/>
      <sheetData sheetId="41569" refreshError="1"/>
      <sheetData sheetId="41570" refreshError="1"/>
      <sheetData sheetId="41571" refreshError="1"/>
      <sheetData sheetId="41572" refreshError="1"/>
      <sheetData sheetId="41573" refreshError="1"/>
      <sheetData sheetId="41574" refreshError="1"/>
      <sheetData sheetId="41575" refreshError="1"/>
      <sheetData sheetId="41576" refreshError="1"/>
      <sheetData sheetId="41577" refreshError="1"/>
      <sheetData sheetId="41578" refreshError="1"/>
      <sheetData sheetId="41579" refreshError="1"/>
      <sheetData sheetId="41580" refreshError="1"/>
      <sheetData sheetId="41581" refreshError="1"/>
      <sheetData sheetId="41582" refreshError="1"/>
      <sheetData sheetId="41583" refreshError="1"/>
      <sheetData sheetId="41584" refreshError="1"/>
      <sheetData sheetId="41585" refreshError="1"/>
      <sheetData sheetId="41586" refreshError="1"/>
      <sheetData sheetId="41587" refreshError="1"/>
      <sheetData sheetId="41588" refreshError="1"/>
      <sheetData sheetId="41589" refreshError="1"/>
      <sheetData sheetId="41590" refreshError="1"/>
      <sheetData sheetId="41591" refreshError="1"/>
      <sheetData sheetId="41592" refreshError="1"/>
      <sheetData sheetId="41593" refreshError="1"/>
      <sheetData sheetId="41594" refreshError="1"/>
      <sheetData sheetId="41595" refreshError="1"/>
      <sheetData sheetId="41596" refreshError="1"/>
      <sheetData sheetId="41597" refreshError="1"/>
      <sheetData sheetId="41598" refreshError="1"/>
      <sheetData sheetId="41599" refreshError="1"/>
      <sheetData sheetId="41600" refreshError="1"/>
      <sheetData sheetId="41601" refreshError="1"/>
      <sheetData sheetId="41602" refreshError="1"/>
      <sheetData sheetId="41603" refreshError="1"/>
      <sheetData sheetId="41604" refreshError="1"/>
      <sheetData sheetId="41605" refreshError="1"/>
      <sheetData sheetId="41606" refreshError="1"/>
      <sheetData sheetId="41607" refreshError="1"/>
      <sheetData sheetId="41608" refreshError="1"/>
      <sheetData sheetId="41609" refreshError="1"/>
      <sheetData sheetId="41610" refreshError="1"/>
      <sheetData sheetId="41611" refreshError="1"/>
      <sheetData sheetId="41612" refreshError="1"/>
      <sheetData sheetId="41613" refreshError="1"/>
      <sheetData sheetId="41614" refreshError="1"/>
      <sheetData sheetId="41615" refreshError="1"/>
      <sheetData sheetId="41616" refreshError="1"/>
      <sheetData sheetId="41617" refreshError="1"/>
      <sheetData sheetId="41618" refreshError="1"/>
      <sheetData sheetId="41619" refreshError="1"/>
      <sheetData sheetId="41620" refreshError="1"/>
      <sheetData sheetId="41621" refreshError="1"/>
      <sheetData sheetId="41622" refreshError="1"/>
      <sheetData sheetId="41623" refreshError="1"/>
      <sheetData sheetId="41624" refreshError="1"/>
      <sheetData sheetId="41625" refreshError="1"/>
      <sheetData sheetId="41626" refreshError="1"/>
      <sheetData sheetId="41627" refreshError="1"/>
      <sheetData sheetId="41628" refreshError="1"/>
      <sheetData sheetId="41629" refreshError="1"/>
      <sheetData sheetId="41630" refreshError="1"/>
      <sheetData sheetId="41631" refreshError="1"/>
      <sheetData sheetId="41632" refreshError="1"/>
      <sheetData sheetId="41633" refreshError="1"/>
      <sheetData sheetId="41634" refreshError="1"/>
      <sheetData sheetId="41635" refreshError="1"/>
      <sheetData sheetId="41636" refreshError="1"/>
      <sheetData sheetId="41637" refreshError="1"/>
      <sheetData sheetId="41638" refreshError="1"/>
      <sheetData sheetId="41639" refreshError="1"/>
      <sheetData sheetId="41640" refreshError="1"/>
      <sheetData sheetId="41641" refreshError="1"/>
      <sheetData sheetId="41642" refreshError="1"/>
      <sheetData sheetId="41643" refreshError="1"/>
      <sheetData sheetId="41644" refreshError="1"/>
      <sheetData sheetId="41645" refreshError="1"/>
      <sheetData sheetId="41646" refreshError="1"/>
      <sheetData sheetId="41647" refreshError="1"/>
      <sheetData sheetId="41648" refreshError="1"/>
      <sheetData sheetId="41649" refreshError="1"/>
      <sheetData sheetId="41650" refreshError="1"/>
      <sheetData sheetId="41651" refreshError="1"/>
      <sheetData sheetId="41652" refreshError="1"/>
      <sheetData sheetId="41653" refreshError="1"/>
      <sheetData sheetId="41654" refreshError="1"/>
      <sheetData sheetId="41655" refreshError="1"/>
      <sheetData sheetId="41656" refreshError="1"/>
      <sheetData sheetId="41657" refreshError="1"/>
      <sheetData sheetId="41658" refreshError="1"/>
      <sheetData sheetId="41659" refreshError="1"/>
      <sheetData sheetId="41660" refreshError="1"/>
      <sheetData sheetId="41661" refreshError="1"/>
      <sheetData sheetId="41662" refreshError="1"/>
      <sheetData sheetId="41663" refreshError="1"/>
      <sheetData sheetId="41664" refreshError="1"/>
      <sheetData sheetId="41665" refreshError="1"/>
      <sheetData sheetId="41666" refreshError="1"/>
      <sheetData sheetId="41667" refreshError="1"/>
      <sheetData sheetId="41668" refreshError="1"/>
      <sheetData sheetId="41669" refreshError="1"/>
      <sheetData sheetId="41670" refreshError="1"/>
      <sheetData sheetId="41671" refreshError="1"/>
      <sheetData sheetId="41672" refreshError="1"/>
      <sheetData sheetId="41673" refreshError="1"/>
      <sheetData sheetId="41674" refreshError="1"/>
      <sheetData sheetId="41675" refreshError="1"/>
      <sheetData sheetId="41676" refreshError="1"/>
      <sheetData sheetId="41677" refreshError="1"/>
      <sheetData sheetId="41678" refreshError="1"/>
      <sheetData sheetId="41679" refreshError="1"/>
      <sheetData sheetId="41680" refreshError="1"/>
      <sheetData sheetId="41681" refreshError="1"/>
      <sheetData sheetId="41682" refreshError="1"/>
      <sheetData sheetId="41683" refreshError="1"/>
      <sheetData sheetId="41684" refreshError="1"/>
      <sheetData sheetId="41685" refreshError="1"/>
      <sheetData sheetId="41686" refreshError="1"/>
      <sheetData sheetId="41687" refreshError="1"/>
      <sheetData sheetId="41688" refreshError="1"/>
      <sheetData sheetId="41689" refreshError="1"/>
      <sheetData sheetId="41690" refreshError="1"/>
      <sheetData sheetId="41691" refreshError="1"/>
      <sheetData sheetId="41692" refreshError="1"/>
      <sheetData sheetId="41693" refreshError="1"/>
      <sheetData sheetId="41694" refreshError="1"/>
      <sheetData sheetId="41695" refreshError="1"/>
      <sheetData sheetId="41696" refreshError="1"/>
      <sheetData sheetId="41697" refreshError="1"/>
      <sheetData sheetId="41698" refreshError="1"/>
      <sheetData sheetId="41699" refreshError="1"/>
      <sheetData sheetId="41700" refreshError="1"/>
      <sheetData sheetId="41701" refreshError="1"/>
      <sheetData sheetId="41702" refreshError="1"/>
      <sheetData sheetId="41703" refreshError="1"/>
      <sheetData sheetId="41704" refreshError="1"/>
      <sheetData sheetId="41705" refreshError="1"/>
      <sheetData sheetId="41706" refreshError="1"/>
      <sheetData sheetId="41707" refreshError="1"/>
      <sheetData sheetId="41708" refreshError="1"/>
      <sheetData sheetId="41709" refreshError="1"/>
      <sheetData sheetId="41710" refreshError="1"/>
      <sheetData sheetId="41711" refreshError="1"/>
      <sheetData sheetId="41712" refreshError="1"/>
      <sheetData sheetId="41713" refreshError="1"/>
      <sheetData sheetId="41714" refreshError="1"/>
      <sheetData sheetId="41715" refreshError="1"/>
      <sheetData sheetId="41716" refreshError="1"/>
      <sheetData sheetId="41717" refreshError="1"/>
      <sheetData sheetId="41718" refreshError="1"/>
      <sheetData sheetId="41719" refreshError="1"/>
      <sheetData sheetId="41720" refreshError="1"/>
      <sheetData sheetId="41721" refreshError="1"/>
      <sheetData sheetId="41722" refreshError="1"/>
      <sheetData sheetId="41723" refreshError="1"/>
      <sheetData sheetId="41724" refreshError="1"/>
      <sheetData sheetId="41725" refreshError="1"/>
      <sheetData sheetId="41726" refreshError="1"/>
      <sheetData sheetId="41727" refreshError="1"/>
      <sheetData sheetId="41728" refreshError="1"/>
      <sheetData sheetId="41729" refreshError="1"/>
      <sheetData sheetId="41730" refreshError="1"/>
      <sheetData sheetId="41731" refreshError="1"/>
      <sheetData sheetId="41732" refreshError="1"/>
      <sheetData sheetId="41733" refreshError="1"/>
      <sheetData sheetId="41734" refreshError="1"/>
      <sheetData sheetId="41735" refreshError="1"/>
      <sheetData sheetId="41736" refreshError="1"/>
      <sheetData sheetId="41737" refreshError="1"/>
      <sheetData sheetId="41738" refreshError="1"/>
      <sheetData sheetId="41739" refreshError="1"/>
      <sheetData sheetId="41740" refreshError="1"/>
      <sheetData sheetId="41741" refreshError="1"/>
      <sheetData sheetId="41742" refreshError="1"/>
      <sheetData sheetId="41743" refreshError="1"/>
      <sheetData sheetId="41744" refreshError="1"/>
      <sheetData sheetId="41745" refreshError="1"/>
      <sheetData sheetId="41746" refreshError="1"/>
      <sheetData sheetId="41747" refreshError="1"/>
      <sheetData sheetId="41748" refreshError="1"/>
      <sheetData sheetId="41749" refreshError="1"/>
      <sheetData sheetId="41750" refreshError="1"/>
      <sheetData sheetId="41751" refreshError="1"/>
      <sheetData sheetId="41752" refreshError="1"/>
      <sheetData sheetId="41753" refreshError="1"/>
      <sheetData sheetId="41754" refreshError="1"/>
      <sheetData sheetId="41755" refreshError="1"/>
      <sheetData sheetId="41756" refreshError="1"/>
      <sheetData sheetId="41757" refreshError="1"/>
      <sheetData sheetId="41758" refreshError="1"/>
      <sheetData sheetId="41759" refreshError="1"/>
      <sheetData sheetId="41760" refreshError="1"/>
      <sheetData sheetId="41761" refreshError="1"/>
      <sheetData sheetId="41762" refreshError="1"/>
      <sheetData sheetId="41763" refreshError="1"/>
      <sheetData sheetId="41764" refreshError="1"/>
      <sheetData sheetId="41765" refreshError="1"/>
      <sheetData sheetId="41766" refreshError="1"/>
      <sheetData sheetId="41767" refreshError="1"/>
      <sheetData sheetId="41768" refreshError="1"/>
      <sheetData sheetId="41769" refreshError="1"/>
      <sheetData sheetId="41770" refreshError="1"/>
      <sheetData sheetId="41771" refreshError="1"/>
      <sheetData sheetId="41772" refreshError="1"/>
      <sheetData sheetId="41773" refreshError="1"/>
      <sheetData sheetId="41774" refreshError="1"/>
      <sheetData sheetId="41775" refreshError="1"/>
      <sheetData sheetId="41776" refreshError="1"/>
      <sheetData sheetId="41777" refreshError="1"/>
      <sheetData sheetId="41778" refreshError="1"/>
      <sheetData sheetId="41779" refreshError="1"/>
      <sheetData sheetId="41780" refreshError="1"/>
      <sheetData sheetId="41781" refreshError="1"/>
      <sheetData sheetId="41782" refreshError="1"/>
      <sheetData sheetId="41783" refreshError="1"/>
      <sheetData sheetId="41784" refreshError="1"/>
      <sheetData sheetId="41785" refreshError="1"/>
      <sheetData sheetId="41786" refreshError="1"/>
      <sheetData sheetId="41787" refreshError="1"/>
      <sheetData sheetId="41788" refreshError="1"/>
      <sheetData sheetId="41789" refreshError="1"/>
      <sheetData sheetId="41790" refreshError="1"/>
      <sheetData sheetId="41791" refreshError="1"/>
      <sheetData sheetId="41792" refreshError="1"/>
      <sheetData sheetId="41793" refreshError="1"/>
      <sheetData sheetId="41794" refreshError="1"/>
      <sheetData sheetId="41795" refreshError="1"/>
      <sheetData sheetId="41796" refreshError="1"/>
      <sheetData sheetId="41797" refreshError="1"/>
      <sheetData sheetId="41798" refreshError="1"/>
      <sheetData sheetId="41799" refreshError="1"/>
      <sheetData sheetId="41800" refreshError="1"/>
      <sheetData sheetId="41801" refreshError="1"/>
      <sheetData sheetId="41802" refreshError="1"/>
      <sheetData sheetId="41803" refreshError="1"/>
      <sheetData sheetId="41804" refreshError="1"/>
      <sheetData sheetId="41805" refreshError="1"/>
      <sheetData sheetId="41806" refreshError="1"/>
      <sheetData sheetId="41807" refreshError="1"/>
      <sheetData sheetId="41808" refreshError="1"/>
      <sheetData sheetId="41809" refreshError="1"/>
      <sheetData sheetId="41810" refreshError="1"/>
      <sheetData sheetId="41811" refreshError="1"/>
      <sheetData sheetId="41812" refreshError="1"/>
      <sheetData sheetId="41813" refreshError="1"/>
      <sheetData sheetId="41814" refreshError="1"/>
      <sheetData sheetId="41815" refreshError="1"/>
      <sheetData sheetId="41816" refreshError="1"/>
      <sheetData sheetId="41817" refreshError="1"/>
      <sheetData sheetId="41818" refreshError="1"/>
      <sheetData sheetId="41819" refreshError="1"/>
      <sheetData sheetId="41820" refreshError="1"/>
      <sheetData sheetId="41821" refreshError="1"/>
      <sheetData sheetId="41822" refreshError="1"/>
      <sheetData sheetId="41823" refreshError="1"/>
      <sheetData sheetId="41824" refreshError="1"/>
      <sheetData sheetId="41825" refreshError="1"/>
      <sheetData sheetId="41826" refreshError="1"/>
      <sheetData sheetId="41827" refreshError="1"/>
      <sheetData sheetId="41828" refreshError="1"/>
      <sheetData sheetId="41829" refreshError="1"/>
      <sheetData sheetId="41830" refreshError="1"/>
      <sheetData sheetId="41831" refreshError="1"/>
      <sheetData sheetId="41832" refreshError="1"/>
      <sheetData sheetId="41833" refreshError="1"/>
      <sheetData sheetId="41834" refreshError="1"/>
      <sheetData sheetId="41835" refreshError="1"/>
      <sheetData sheetId="41836" refreshError="1"/>
      <sheetData sheetId="41837" refreshError="1"/>
      <sheetData sheetId="41838" refreshError="1"/>
      <sheetData sheetId="41839" refreshError="1"/>
      <sheetData sheetId="41840" refreshError="1"/>
      <sheetData sheetId="41841" refreshError="1"/>
      <sheetData sheetId="41842" refreshError="1"/>
      <sheetData sheetId="41843" refreshError="1"/>
      <sheetData sheetId="41844" refreshError="1"/>
      <sheetData sheetId="41845" refreshError="1"/>
      <sheetData sheetId="41846" refreshError="1"/>
      <sheetData sheetId="41847" refreshError="1"/>
      <sheetData sheetId="41848" refreshError="1"/>
      <sheetData sheetId="41849" refreshError="1"/>
      <sheetData sheetId="41850" refreshError="1"/>
      <sheetData sheetId="41851" refreshError="1"/>
      <sheetData sheetId="41852" refreshError="1"/>
      <sheetData sheetId="41853" refreshError="1"/>
      <sheetData sheetId="41854" refreshError="1"/>
      <sheetData sheetId="41855" refreshError="1"/>
      <sheetData sheetId="41856" refreshError="1"/>
      <sheetData sheetId="41857" refreshError="1"/>
      <sheetData sheetId="41858" refreshError="1"/>
      <sheetData sheetId="41859" refreshError="1"/>
      <sheetData sheetId="41860" refreshError="1"/>
      <sheetData sheetId="41861" refreshError="1"/>
      <sheetData sheetId="41862" refreshError="1"/>
      <sheetData sheetId="41863" refreshError="1"/>
      <sheetData sheetId="41864" refreshError="1"/>
      <sheetData sheetId="41865" refreshError="1"/>
      <sheetData sheetId="41866" refreshError="1"/>
      <sheetData sheetId="41867" refreshError="1"/>
      <sheetData sheetId="41868" refreshError="1"/>
      <sheetData sheetId="41869" refreshError="1"/>
      <sheetData sheetId="41870" refreshError="1"/>
      <sheetData sheetId="41871" refreshError="1"/>
      <sheetData sheetId="41872" refreshError="1"/>
      <sheetData sheetId="41873" refreshError="1"/>
      <sheetData sheetId="41874" refreshError="1"/>
      <sheetData sheetId="41875" refreshError="1"/>
      <sheetData sheetId="41876" refreshError="1"/>
      <sheetData sheetId="41877" refreshError="1"/>
      <sheetData sheetId="41878" refreshError="1"/>
      <sheetData sheetId="41879" refreshError="1"/>
      <sheetData sheetId="41880" refreshError="1"/>
      <sheetData sheetId="41881" refreshError="1"/>
      <sheetData sheetId="41882" refreshError="1"/>
      <sheetData sheetId="41883" refreshError="1"/>
      <sheetData sheetId="41884" refreshError="1"/>
      <sheetData sheetId="41885" refreshError="1"/>
      <sheetData sheetId="41886" refreshError="1"/>
      <sheetData sheetId="41887" refreshError="1"/>
      <sheetData sheetId="41888" refreshError="1"/>
      <sheetData sheetId="41889" refreshError="1"/>
      <sheetData sheetId="41890" refreshError="1"/>
      <sheetData sheetId="41891" refreshError="1"/>
      <sheetData sheetId="41892" refreshError="1"/>
      <sheetData sheetId="41893" refreshError="1"/>
      <sheetData sheetId="41894" refreshError="1"/>
      <sheetData sheetId="41895" refreshError="1"/>
      <sheetData sheetId="41896" refreshError="1"/>
      <sheetData sheetId="41897" refreshError="1"/>
      <sheetData sheetId="41898" refreshError="1"/>
      <sheetData sheetId="41899" refreshError="1"/>
      <sheetData sheetId="41900" refreshError="1"/>
      <sheetData sheetId="41901" refreshError="1"/>
      <sheetData sheetId="41902" refreshError="1"/>
      <sheetData sheetId="41903" refreshError="1"/>
      <sheetData sheetId="41904" refreshError="1"/>
      <sheetData sheetId="41905" refreshError="1"/>
      <sheetData sheetId="41906" refreshError="1"/>
      <sheetData sheetId="41907" refreshError="1"/>
      <sheetData sheetId="41908" refreshError="1"/>
      <sheetData sheetId="41909" refreshError="1"/>
      <sheetData sheetId="41910" refreshError="1"/>
      <sheetData sheetId="41911" refreshError="1"/>
      <sheetData sheetId="41912" refreshError="1"/>
      <sheetData sheetId="41913" refreshError="1"/>
      <sheetData sheetId="41914" refreshError="1"/>
      <sheetData sheetId="41915" refreshError="1"/>
      <sheetData sheetId="41916" refreshError="1"/>
      <sheetData sheetId="41917" refreshError="1"/>
      <sheetData sheetId="41918" refreshError="1"/>
      <sheetData sheetId="41919" refreshError="1"/>
      <sheetData sheetId="41920" refreshError="1"/>
      <sheetData sheetId="41921" refreshError="1"/>
      <sheetData sheetId="41922" refreshError="1"/>
      <sheetData sheetId="41923" refreshError="1"/>
      <sheetData sheetId="41924" refreshError="1"/>
      <sheetData sheetId="41925" refreshError="1"/>
      <sheetData sheetId="41926" refreshError="1"/>
      <sheetData sheetId="41927" refreshError="1"/>
      <sheetData sheetId="41928" refreshError="1"/>
      <sheetData sheetId="41929" refreshError="1"/>
      <sheetData sheetId="41930" refreshError="1"/>
      <sheetData sheetId="41931" refreshError="1"/>
      <sheetData sheetId="41932" refreshError="1"/>
      <sheetData sheetId="41933" refreshError="1"/>
      <sheetData sheetId="41934" refreshError="1"/>
      <sheetData sheetId="41935" refreshError="1"/>
      <sheetData sheetId="41936" refreshError="1"/>
      <sheetData sheetId="41937" refreshError="1"/>
      <sheetData sheetId="41938" refreshError="1"/>
      <sheetData sheetId="41939" refreshError="1"/>
      <sheetData sheetId="41940" refreshError="1"/>
      <sheetData sheetId="41941" refreshError="1"/>
      <sheetData sheetId="41942" refreshError="1"/>
      <sheetData sheetId="41943" refreshError="1"/>
      <sheetData sheetId="41944" refreshError="1"/>
      <sheetData sheetId="41945" refreshError="1"/>
      <sheetData sheetId="41946" refreshError="1"/>
      <sheetData sheetId="41947" refreshError="1"/>
      <sheetData sheetId="41948" refreshError="1"/>
      <sheetData sheetId="41949" refreshError="1"/>
      <sheetData sheetId="41950" refreshError="1"/>
      <sheetData sheetId="41951" refreshError="1"/>
      <sheetData sheetId="41952" refreshError="1"/>
      <sheetData sheetId="41953" refreshError="1"/>
      <sheetData sheetId="41954" refreshError="1"/>
      <sheetData sheetId="41955" refreshError="1"/>
      <sheetData sheetId="41956" refreshError="1"/>
      <sheetData sheetId="41957" refreshError="1"/>
      <sheetData sheetId="41958" refreshError="1"/>
      <sheetData sheetId="41959" refreshError="1"/>
      <sheetData sheetId="41960" refreshError="1"/>
      <sheetData sheetId="41961" refreshError="1"/>
      <sheetData sheetId="41962" refreshError="1"/>
      <sheetData sheetId="41963" refreshError="1"/>
      <sheetData sheetId="41964" refreshError="1"/>
      <sheetData sheetId="41965" refreshError="1"/>
      <sheetData sheetId="41966" refreshError="1"/>
      <sheetData sheetId="41967" refreshError="1"/>
      <sheetData sheetId="41968" refreshError="1"/>
      <sheetData sheetId="41969" refreshError="1"/>
      <sheetData sheetId="41970" refreshError="1"/>
      <sheetData sheetId="41971" refreshError="1"/>
      <sheetData sheetId="41972" refreshError="1"/>
      <sheetData sheetId="41973" refreshError="1"/>
      <sheetData sheetId="41974" refreshError="1"/>
      <sheetData sheetId="41975" refreshError="1"/>
      <sheetData sheetId="41976" refreshError="1"/>
      <sheetData sheetId="41977" refreshError="1"/>
      <sheetData sheetId="41978" refreshError="1"/>
      <sheetData sheetId="41979" refreshError="1"/>
      <sheetData sheetId="41980" refreshError="1"/>
      <sheetData sheetId="41981" refreshError="1"/>
      <sheetData sheetId="41982" refreshError="1"/>
      <sheetData sheetId="41983" refreshError="1"/>
      <sheetData sheetId="41984" refreshError="1"/>
      <sheetData sheetId="41985" refreshError="1"/>
      <sheetData sheetId="41986" refreshError="1"/>
      <sheetData sheetId="41987" refreshError="1"/>
      <sheetData sheetId="41988" refreshError="1"/>
      <sheetData sheetId="41989" refreshError="1"/>
      <sheetData sheetId="41990" refreshError="1"/>
      <sheetData sheetId="41991" refreshError="1"/>
      <sheetData sheetId="41992" refreshError="1"/>
      <sheetData sheetId="41993" refreshError="1"/>
      <sheetData sheetId="41994" refreshError="1"/>
      <sheetData sheetId="41995" refreshError="1"/>
      <sheetData sheetId="41996" refreshError="1"/>
      <sheetData sheetId="41997" refreshError="1"/>
      <sheetData sheetId="41998" refreshError="1"/>
      <sheetData sheetId="41999" refreshError="1"/>
      <sheetData sheetId="42000" refreshError="1"/>
      <sheetData sheetId="42001" refreshError="1"/>
      <sheetData sheetId="42002" refreshError="1"/>
      <sheetData sheetId="42003" refreshError="1"/>
      <sheetData sheetId="42004" refreshError="1"/>
      <sheetData sheetId="42005" refreshError="1"/>
      <sheetData sheetId="42006" refreshError="1"/>
      <sheetData sheetId="42007" refreshError="1"/>
      <sheetData sheetId="42008" refreshError="1"/>
      <sheetData sheetId="42009" refreshError="1"/>
      <sheetData sheetId="42010" refreshError="1"/>
      <sheetData sheetId="42011" refreshError="1"/>
      <sheetData sheetId="42012" refreshError="1"/>
      <sheetData sheetId="42013" refreshError="1"/>
      <sheetData sheetId="42014" refreshError="1"/>
      <sheetData sheetId="42015" refreshError="1"/>
      <sheetData sheetId="42016" refreshError="1"/>
      <sheetData sheetId="42017" refreshError="1"/>
      <sheetData sheetId="42018" refreshError="1"/>
      <sheetData sheetId="42019" refreshError="1"/>
      <sheetData sheetId="42020" refreshError="1"/>
      <sheetData sheetId="42021" refreshError="1"/>
      <sheetData sheetId="42022" refreshError="1"/>
      <sheetData sheetId="42023" refreshError="1"/>
      <sheetData sheetId="42024" refreshError="1"/>
      <sheetData sheetId="42025" refreshError="1"/>
      <sheetData sheetId="42026" refreshError="1"/>
      <sheetData sheetId="42027" refreshError="1"/>
      <sheetData sheetId="42028" refreshError="1"/>
      <sheetData sheetId="42029" refreshError="1"/>
      <sheetData sheetId="42030" refreshError="1"/>
      <sheetData sheetId="42031" refreshError="1"/>
      <sheetData sheetId="42032" refreshError="1"/>
      <sheetData sheetId="42033" refreshError="1"/>
      <sheetData sheetId="42034" refreshError="1"/>
      <sheetData sheetId="42035" refreshError="1"/>
      <sheetData sheetId="42036" refreshError="1"/>
      <sheetData sheetId="42037" refreshError="1"/>
      <sheetData sheetId="42038" refreshError="1"/>
      <sheetData sheetId="42039" refreshError="1"/>
      <sheetData sheetId="42040" refreshError="1"/>
      <sheetData sheetId="42041" refreshError="1"/>
      <sheetData sheetId="42042" refreshError="1"/>
      <sheetData sheetId="42043" refreshError="1"/>
      <sheetData sheetId="42044" refreshError="1"/>
      <sheetData sheetId="42045" refreshError="1"/>
      <sheetData sheetId="42046" refreshError="1"/>
      <sheetData sheetId="42047" refreshError="1"/>
      <sheetData sheetId="42048" refreshError="1"/>
      <sheetData sheetId="42049" refreshError="1"/>
      <sheetData sheetId="42050" refreshError="1"/>
      <sheetData sheetId="42051" refreshError="1"/>
      <sheetData sheetId="42052" refreshError="1"/>
      <sheetData sheetId="42053" refreshError="1"/>
      <sheetData sheetId="42054" refreshError="1"/>
      <sheetData sheetId="42055" refreshError="1"/>
      <sheetData sheetId="42056" refreshError="1"/>
      <sheetData sheetId="42057" refreshError="1"/>
      <sheetData sheetId="42058" refreshError="1"/>
      <sheetData sheetId="42059" refreshError="1"/>
      <sheetData sheetId="42060"/>
      <sheetData sheetId="42061" refreshError="1"/>
      <sheetData sheetId="42062" refreshError="1"/>
      <sheetData sheetId="42063" refreshError="1"/>
      <sheetData sheetId="42064" refreshError="1"/>
      <sheetData sheetId="42065" refreshError="1"/>
      <sheetData sheetId="42066" refreshError="1"/>
      <sheetData sheetId="42067" refreshError="1"/>
      <sheetData sheetId="42068" refreshError="1"/>
      <sheetData sheetId="42069" refreshError="1"/>
      <sheetData sheetId="42070" refreshError="1"/>
      <sheetData sheetId="42071" refreshError="1"/>
      <sheetData sheetId="42072" refreshError="1"/>
      <sheetData sheetId="42073" refreshError="1"/>
      <sheetData sheetId="42074" refreshError="1"/>
      <sheetData sheetId="42075" refreshError="1"/>
      <sheetData sheetId="42076" refreshError="1"/>
      <sheetData sheetId="42077" refreshError="1"/>
      <sheetData sheetId="42078" refreshError="1"/>
      <sheetData sheetId="42079" refreshError="1"/>
      <sheetData sheetId="42080" refreshError="1"/>
      <sheetData sheetId="42081" refreshError="1"/>
      <sheetData sheetId="42082" refreshError="1"/>
      <sheetData sheetId="42083" refreshError="1"/>
      <sheetData sheetId="42084" refreshError="1"/>
      <sheetData sheetId="42085" refreshError="1"/>
      <sheetData sheetId="42086" refreshError="1"/>
      <sheetData sheetId="42087" refreshError="1"/>
      <sheetData sheetId="42088" refreshError="1"/>
      <sheetData sheetId="42089" refreshError="1"/>
      <sheetData sheetId="42090" refreshError="1"/>
      <sheetData sheetId="42091" refreshError="1"/>
      <sheetData sheetId="42092" refreshError="1"/>
      <sheetData sheetId="42093" refreshError="1"/>
      <sheetData sheetId="42094" refreshError="1"/>
      <sheetData sheetId="42095" refreshError="1"/>
      <sheetData sheetId="42096"/>
      <sheetData sheetId="42097"/>
      <sheetData sheetId="42098"/>
      <sheetData sheetId="42099"/>
      <sheetData sheetId="42100"/>
      <sheetData sheetId="42101"/>
      <sheetData sheetId="42102"/>
      <sheetData sheetId="42103"/>
      <sheetData sheetId="42104"/>
      <sheetData sheetId="42105"/>
      <sheetData sheetId="42106"/>
      <sheetData sheetId="42107"/>
      <sheetData sheetId="42108"/>
      <sheetData sheetId="42109"/>
      <sheetData sheetId="42110"/>
      <sheetData sheetId="42111"/>
      <sheetData sheetId="42112"/>
      <sheetData sheetId="42113"/>
      <sheetData sheetId="42114"/>
      <sheetData sheetId="42115"/>
      <sheetData sheetId="42116"/>
      <sheetData sheetId="42117"/>
      <sheetData sheetId="42118"/>
      <sheetData sheetId="42119"/>
      <sheetData sheetId="42120"/>
      <sheetData sheetId="42121"/>
      <sheetData sheetId="42122"/>
      <sheetData sheetId="42123"/>
      <sheetData sheetId="42124"/>
      <sheetData sheetId="42125"/>
      <sheetData sheetId="42126"/>
      <sheetData sheetId="42127"/>
      <sheetData sheetId="42128"/>
      <sheetData sheetId="42129"/>
      <sheetData sheetId="42130"/>
      <sheetData sheetId="42131"/>
      <sheetData sheetId="42132"/>
      <sheetData sheetId="42133"/>
      <sheetData sheetId="42134"/>
      <sheetData sheetId="42135"/>
      <sheetData sheetId="42136"/>
      <sheetData sheetId="42137"/>
      <sheetData sheetId="42138"/>
      <sheetData sheetId="42139"/>
      <sheetData sheetId="42140"/>
      <sheetData sheetId="42141"/>
      <sheetData sheetId="42142"/>
      <sheetData sheetId="42143"/>
      <sheetData sheetId="42144"/>
      <sheetData sheetId="42145"/>
      <sheetData sheetId="42146"/>
      <sheetData sheetId="42147"/>
      <sheetData sheetId="42148"/>
      <sheetData sheetId="42149"/>
      <sheetData sheetId="42150"/>
      <sheetData sheetId="42151"/>
      <sheetData sheetId="42152"/>
      <sheetData sheetId="42153"/>
      <sheetData sheetId="42154"/>
      <sheetData sheetId="42155"/>
      <sheetData sheetId="42156"/>
      <sheetData sheetId="42157"/>
      <sheetData sheetId="42158"/>
      <sheetData sheetId="42159"/>
      <sheetData sheetId="42160"/>
      <sheetData sheetId="42161"/>
      <sheetData sheetId="42162"/>
      <sheetData sheetId="42163"/>
      <sheetData sheetId="42164"/>
      <sheetData sheetId="42165"/>
      <sheetData sheetId="42166"/>
      <sheetData sheetId="42167"/>
      <sheetData sheetId="42168"/>
      <sheetData sheetId="42169"/>
      <sheetData sheetId="42170"/>
      <sheetData sheetId="42171"/>
      <sheetData sheetId="42172"/>
      <sheetData sheetId="42173"/>
      <sheetData sheetId="42174"/>
      <sheetData sheetId="42175"/>
      <sheetData sheetId="42176"/>
      <sheetData sheetId="42177"/>
      <sheetData sheetId="42178"/>
      <sheetData sheetId="42179"/>
      <sheetData sheetId="42180"/>
      <sheetData sheetId="42181"/>
      <sheetData sheetId="42182"/>
      <sheetData sheetId="42183"/>
      <sheetData sheetId="42184"/>
      <sheetData sheetId="42185"/>
      <sheetData sheetId="42186"/>
      <sheetData sheetId="42187"/>
      <sheetData sheetId="42188"/>
      <sheetData sheetId="42189"/>
      <sheetData sheetId="42190"/>
      <sheetData sheetId="42191"/>
      <sheetData sheetId="42192"/>
      <sheetData sheetId="42193"/>
      <sheetData sheetId="42194"/>
      <sheetData sheetId="42195"/>
      <sheetData sheetId="42196"/>
      <sheetData sheetId="42197"/>
      <sheetData sheetId="42198"/>
      <sheetData sheetId="42199"/>
      <sheetData sheetId="42200"/>
      <sheetData sheetId="42201"/>
      <sheetData sheetId="42202"/>
      <sheetData sheetId="42203"/>
      <sheetData sheetId="42204"/>
      <sheetData sheetId="42205"/>
      <sheetData sheetId="42206"/>
      <sheetData sheetId="42207"/>
      <sheetData sheetId="42208"/>
      <sheetData sheetId="42209"/>
      <sheetData sheetId="42210"/>
      <sheetData sheetId="42211"/>
      <sheetData sheetId="42212"/>
      <sheetData sheetId="42213"/>
      <sheetData sheetId="42214"/>
      <sheetData sheetId="42215"/>
      <sheetData sheetId="42216"/>
      <sheetData sheetId="42217"/>
      <sheetData sheetId="42218"/>
      <sheetData sheetId="42219"/>
      <sheetData sheetId="42220"/>
      <sheetData sheetId="42221"/>
      <sheetData sheetId="42222"/>
      <sheetData sheetId="42223"/>
      <sheetData sheetId="42224"/>
      <sheetData sheetId="42225"/>
      <sheetData sheetId="42226"/>
      <sheetData sheetId="42227"/>
      <sheetData sheetId="42228"/>
      <sheetData sheetId="42229"/>
      <sheetData sheetId="42230"/>
      <sheetData sheetId="42231"/>
      <sheetData sheetId="42232"/>
      <sheetData sheetId="42233"/>
      <sheetData sheetId="42234"/>
      <sheetData sheetId="42235"/>
      <sheetData sheetId="42236"/>
      <sheetData sheetId="42237"/>
      <sheetData sheetId="42238"/>
      <sheetData sheetId="42239"/>
      <sheetData sheetId="42240"/>
      <sheetData sheetId="42241"/>
      <sheetData sheetId="42242"/>
      <sheetData sheetId="42243"/>
      <sheetData sheetId="42244"/>
      <sheetData sheetId="42245"/>
      <sheetData sheetId="42246"/>
      <sheetData sheetId="42247"/>
      <sheetData sheetId="42248"/>
      <sheetData sheetId="42249"/>
      <sheetData sheetId="42250"/>
      <sheetData sheetId="42251"/>
      <sheetData sheetId="42252"/>
      <sheetData sheetId="42253"/>
      <sheetData sheetId="42254"/>
      <sheetData sheetId="42255"/>
      <sheetData sheetId="42256"/>
      <sheetData sheetId="42257"/>
      <sheetData sheetId="42258"/>
      <sheetData sheetId="42259"/>
      <sheetData sheetId="42260"/>
      <sheetData sheetId="42261"/>
      <sheetData sheetId="42262"/>
      <sheetData sheetId="42263"/>
      <sheetData sheetId="42264"/>
      <sheetData sheetId="42265"/>
      <sheetData sheetId="42266"/>
      <sheetData sheetId="42267"/>
      <sheetData sheetId="42268"/>
      <sheetData sheetId="42269"/>
      <sheetData sheetId="42270"/>
      <sheetData sheetId="42271"/>
      <sheetData sheetId="42272"/>
      <sheetData sheetId="42273"/>
      <sheetData sheetId="42274"/>
      <sheetData sheetId="42275"/>
      <sheetData sheetId="42276"/>
      <sheetData sheetId="42277"/>
      <sheetData sheetId="42278"/>
      <sheetData sheetId="42279"/>
      <sheetData sheetId="42280"/>
      <sheetData sheetId="42281"/>
      <sheetData sheetId="42282"/>
      <sheetData sheetId="42283"/>
      <sheetData sheetId="42284"/>
      <sheetData sheetId="42285"/>
      <sheetData sheetId="42286"/>
      <sheetData sheetId="42287"/>
      <sheetData sheetId="42288"/>
      <sheetData sheetId="42289"/>
      <sheetData sheetId="42290"/>
      <sheetData sheetId="42291"/>
      <sheetData sheetId="42292"/>
      <sheetData sheetId="42293"/>
      <sheetData sheetId="42294"/>
      <sheetData sheetId="42295"/>
      <sheetData sheetId="42296"/>
      <sheetData sheetId="42297"/>
      <sheetData sheetId="42298"/>
      <sheetData sheetId="42299"/>
      <sheetData sheetId="42300"/>
      <sheetData sheetId="42301"/>
      <sheetData sheetId="42302"/>
      <sheetData sheetId="42303"/>
      <sheetData sheetId="42304"/>
      <sheetData sheetId="42305"/>
      <sheetData sheetId="42306"/>
      <sheetData sheetId="42307"/>
      <sheetData sheetId="42308"/>
      <sheetData sheetId="42309"/>
      <sheetData sheetId="42310"/>
      <sheetData sheetId="42311"/>
      <sheetData sheetId="42312"/>
      <sheetData sheetId="42313"/>
      <sheetData sheetId="42314"/>
      <sheetData sheetId="42315"/>
      <sheetData sheetId="42316"/>
      <sheetData sheetId="42317"/>
      <sheetData sheetId="42318"/>
      <sheetData sheetId="42319"/>
      <sheetData sheetId="42320"/>
      <sheetData sheetId="42321"/>
      <sheetData sheetId="42322"/>
      <sheetData sheetId="42323"/>
      <sheetData sheetId="42324"/>
      <sheetData sheetId="42325"/>
      <sheetData sheetId="42326"/>
      <sheetData sheetId="42327"/>
      <sheetData sheetId="42328"/>
      <sheetData sheetId="42329"/>
      <sheetData sheetId="42330"/>
      <sheetData sheetId="42331"/>
      <sheetData sheetId="42332"/>
      <sheetData sheetId="42333"/>
      <sheetData sheetId="42334"/>
      <sheetData sheetId="42335"/>
      <sheetData sheetId="42336"/>
      <sheetData sheetId="42337"/>
      <sheetData sheetId="42338"/>
      <sheetData sheetId="42339"/>
      <sheetData sheetId="42340"/>
      <sheetData sheetId="42341"/>
      <sheetData sheetId="42342"/>
      <sheetData sheetId="42343"/>
      <sheetData sheetId="42344"/>
      <sheetData sheetId="42345"/>
      <sheetData sheetId="42346"/>
      <sheetData sheetId="42347"/>
      <sheetData sheetId="42348"/>
      <sheetData sheetId="42349"/>
      <sheetData sheetId="42350"/>
      <sheetData sheetId="42351"/>
      <sheetData sheetId="42352"/>
      <sheetData sheetId="42353"/>
      <sheetData sheetId="42354"/>
      <sheetData sheetId="42355"/>
      <sheetData sheetId="42356"/>
      <sheetData sheetId="42357"/>
      <sheetData sheetId="42358"/>
      <sheetData sheetId="42359"/>
      <sheetData sheetId="42360"/>
      <sheetData sheetId="42361"/>
      <sheetData sheetId="42362"/>
      <sheetData sheetId="42363"/>
      <sheetData sheetId="42364"/>
      <sheetData sheetId="42365"/>
      <sheetData sheetId="42366"/>
      <sheetData sheetId="42367"/>
      <sheetData sheetId="42368"/>
      <sheetData sheetId="42369"/>
      <sheetData sheetId="42370"/>
      <sheetData sheetId="42371"/>
      <sheetData sheetId="42372"/>
      <sheetData sheetId="42373"/>
      <sheetData sheetId="42374"/>
      <sheetData sheetId="42375"/>
      <sheetData sheetId="42376"/>
      <sheetData sheetId="42377"/>
      <sheetData sheetId="42378"/>
      <sheetData sheetId="42379"/>
      <sheetData sheetId="42380"/>
      <sheetData sheetId="42381"/>
      <sheetData sheetId="42382"/>
      <sheetData sheetId="42383"/>
      <sheetData sheetId="42384"/>
      <sheetData sheetId="42385"/>
      <sheetData sheetId="42386"/>
      <sheetData sheetId="42387"/>
      <sheetData sheetId="42388"/>
      <sheetData sheetId="42389"/>
      <sheetData sheetId="42390"/>
      <sheetData sheetId="42391"/>
      <sheetData sheetId="42392"/>
      <sheetData sheetId="42393"/>
      <sheetData sheetId="42394"/>
      <sheetData sheetId="42395"/>
      <sheetData sheetId="42396"/>
      <sheetData sheetId="42397"/>
      <sheetData sheetId="42398"/>
      <sheetData sheetId="42399"/>
      <sheetData sheetId="42400"/>
      <sheetData sheetId="42401"/>
      <sheetData sheetId="42402"/>
      <sheetData sheetId="42403"/>
      <sheetData sheetId="42404"/>
      <sheetData sheetId="42405"/>
      <sheetData sheetId="42406"/>
      <sheetData sheetId="42407"/>
      <sheetData sheetId="42408"/>
      <sheetData sheetId="42409"/>
      <sheetData sheetId="42410"/>
      <sheetData sheetId="42411"/>
      <sheetData sheetId="42412"/>
      <sheetData sheetId="42413"/>
      <sheetData sheetId="42414"/>
      <sheetData sheetId="42415"/>
      <sheetData sheetId="42416"/>
      <sheetData sheetId="42417"/>
      <sheetData sheetId="42418"/>
      <sheetData sheetId="42419"/>
      <sheetData sheetId="42420"/>
      <sheetData sheetId="42421"/>
      <sheetData sheetId="42422"/>
      <sheetData sheetId="42423"/>
      <sheetData sheetId="42424"/>
      <sheetData sheetId="42425"/>
      <sheetData sheetId="42426"/>
      <sheetData sheetId="42427"/>
      <sheetData sheetId="42428"/>
      <sheetData sheetId="42429"/>
      <sheetData sheetId="42430"/>
      <sheetData sheetId="42431"/>
      <sheetData sheetId="42432"/>
      <sheetData sheetId="42433"/>
      <sheetData sheetId="42434"/>
      <sheetData sheetId="42435"/>
      <sheetData sheetId="42436"/>
      <sheetData sheetId="42437"/>
      <sheetData sheetId="42438"/>
      <sheetData sheetId="42439"/>
      <sheetData sheetId="42440"/>
      <sheetData sheetId="42441"/>
      <sheetData sheetId="42442"/>
      <sheetData sheetId="42443"/>
      <sheetData sheetId="42444"/>
      <sheetData sheetId="42445"/>
      <sheetData sheetId="42446"/>
      <sheetData sheetId="42447"/>
      <sheetData sheetId="42448"/>
      <sheetData sheetId="42449"/>
      <sheetData sheetId="42450"/>
      <sheetData sheetId="42451"/>
      <sheetData sheetId="42452"/>
      <sheetData sheetId="42453"/>
      <sheetData sheetId="42454"/>
      <sheetData sheetId="42455"/>
      <sheetData sheetId="42456"/>
      <sheetData sheetId="42457"/>
      <sheetData sheetId="42458"/>
      <sheetData sheetId="42459"/>
      <sheetData sheetId="42460"/>
      <sheetData sheetId="42461"/>
      <sheetData sheetId="42462"/>
      <sheetData sheetId="42463"/>
      <sheetData sheetId="42464"/>
      <sheetData sheetId="42465"/>
      <sheetData sheetId="42466"/>
      <sheetData sheetId="42467"/>
      <sheetData sheetId="42468"/>
      <sheetData sheetId="42469"/>
      <sheetData sheetId="42470"/>
      <sheetData sheetId="42471"/>
      <sheetData sheetId="42472"/>
      <sheetData sheetId="42473"/>
      <sheetData sheetId="42474"/>
      <sheetData sheetId="42475"/>
      <sheetData sheetId="42476"/>
      <sheetData sheetId="42477"/>
      <sheetData sheetId="42478"/>
      <sheetData sheetId="42479"/>
      <sheetData sheetId="42480"/>
      <sheetData sheetId="42481"/>
      <sheetData sheetId="42482"/>
      <sheetData sheetId="42483"/>
      <sheetData sheetId="42484"/>
      <sheetData sheetId="42485"/>
      <sheetData sheetId="42486"/>
      <sheetData sheetId="42487"/>
      <sheetData sheetId="42488"/>
      <sheetData sheetId="42489"/>
      <sheetData sheetId="42490"/>
      <sheetData sheetId="42491"/>
      <sheetData sheetId="42492"/>
      <sheetData sheetId="42493"/>
      <sheetData sheetId="42494"/>
      <sheetData sheetId="42495"/>
      <sheetData sheetId="42496"/>
      <sheetData sheetId="42497"/>
      <sheetData sheetId="42498"/>
      <sheetData sheetId="42499"/>
      <sheetData sheetId="42500"/>
      <sheetData sheetId="42501"/>
      <sheetData sheetId="42502"/>
      <sheetData sheetId="42503"/>
      <sheetData sheetId="42504"/>
      <sheetData sheetId="42505"/>
      <sheetData sheetId="42506"/>
      <sheetData sheetId="42507"/>
      <sheetData sheetId="42508"/>
      <sheetData sheetId="42509"/>
      <sheetData sheetId="42510"/>
      <sheetData sheetId="42511"/>
      <sheetData sheetId="42512"/>
      <sheetData sheetId="42513"/>
      <sheetData sheetId="42514"/>
      <sheetData sheetId="42515"/>
      <sheetData sheetId="42516"/>
      <sheetData sheetId="42517"/>
      <sheetData sheetId="42518"/>
      <sheetData sheetId="42519"/>
      <sheetData sheetId="42520"/>
      <sheetData sheetId="42521"/>
      <sheetData sheetId="42522"/>
      <sheetData sheetId="42523"/>
      <sheetData sheetId="42524"/>
      <sheetData sheetId="42525"/>
      <sheetData sheetId="42526"/>
      <sheetData sheetId="42527"/>
      <sheetData sheetId="42528"/>
      <sheetData sheetId="42529"/>
      <sheetData sheetId="42530"/>
      <sheetData sheetId="42531"/>
      <sheetData sheetId="42532"/>
      <sheetData sheetId="42533"/>
      <sheetData sheetId="42534"/>
      <sheetData sheetId="42535"/>
      <sheetData sheetId="42536"/>
      <sheetData sheetId="42537"/>
      <sheetData sheetId="42538"/>
      <sheetData sheetId="42539"/>
      <sheetData sheetId="42540"/>
      <sheetData sheetId="42541"/>
      <sheetData sheetId="42542"/>
      <sheetData sheetId="42543"/>
      <sheetData sheetId="42544"/>
      <sheetData sheetId="42545"/>
      <sheetData sheetId="42546"/>
      <sheetData sheetId="42547"/>
      <sheetData sheetId="42548"/>
      <sheetData sheetId="42549"/>
      <sheetData sheetId="42550"/>
      <sheetData sheetId="42551"/>
      <sheetData sheetId="42552"/>
      <sheetData sheetId="42553"/>
      <sheetData sheetId="42554"/>
      <sheetData sheetId="42555"/>
      <sheetData sheetId="42556"/>
      <sheetData sheetId="42557"/>
      <sheetData sheetId="42558"/>
      <sheetData sheetId="42559"/>
      <sheetData sheetId="42560"/>
      <sheetData sheetId="42561"/>
      <sheetData sheetId="42562"/>
      <sheetData sheetId="42563"/>
      <sheetData sheetId="42564"/>
      <sheetData sheetId="42565"/>
      <sheetData sheetId="42566"/>
      <sheetData sheetId="42567"/>
      <sheetData sheetId="42568"/>
      <sheetData sheetId="42569"/>
      <sheetData sheetId="42570"/>
      <sheetData sheetId="42571"/>
      <sheetData sheetId="42572"/>
      <sheetData sheetId="42573"/>
      <sheetData sheetId="42574"/>
      <sheetData sheetId="42575"/>
      <sheetData sheetId="42576"/>
      <sheetData sheetId="42577"/>
      <sheetData sheetId="42578"/>
      <sheetData sheetId="42579"/>
      <sheetData sheetId="42580"/>
      <sheetData sheetId="42581"/>
      <sheetData sheetId="42582"/>
      <sheetData sheetId="42583"/>
      <sheetData sheetId="42584"/>
      <sheetData sheetId="42585"/>
      <sheetData sheetId="42586"/>
      <sheetData sheetId="42587"/>
      <sheetData sheetId="42588"/>
      <sheetData sheetId="42589"/>
      <sheetData sheetId="42590"/>
      <sheetData sheetId="42591"/>
      <sheetData sheetId="42592"/>
      <sheetData sheetId="42593"/>
      <sheetData sheetId="42594"/>
      <sheetData sheetId="42595"/>
      <sheetData sheetId="42596"/>
      <sheetData sheetId="42597"/>
      <sheetData sheetId="42598"/>
      <sheetData sheetId="42599"/>
      <sheetData sheetId="42600"/>
      <sheetData sheetId="42601"/>
      <sheetData sheetId="42602"/>
      <sheetData sheetId="42603"/>
      <sheetData sheetId="42604"/>
      <sheetData sheetId="42605"/>
      <sheetData sheetId="42606"/>
      <sheetData sheetId="42607"/>
      <sheetData sheetId="42608"/>
      <sheetData sheetId="42609"/>
      <sheetData sheetId="42610"/>
      <sheetData sheetId="42611"/>
      <sheetData sheetId="42612"/>
      <sheetData sheetId="42613"/>
      <sheetData sheetId="42614"/>
      <sheetData sheetId="42615"/>
      <sheetData sheetId="42616"/>
      <sheetData sheetId="42617"/>
      <sheetData sheetId="42618"/>
      <sheetData sheetId="42619"/>
      <sheetData sheetId="42620"/>
      <sheetData sheetId="42621"/>
      <sheetData sheetId="42622"/>
      <sheetData sheetId="42623"/>
      <sheetData sheetId="42624"/>
      <sheetData sheetId="42625"/>
      <sheetData sheetId="42626"/>
      <sheetData sheetId="42627"/>
      <sheetData sheetId="42628"/>
      <sheetData sheetId="42629"/>
      <sheetData sheetId="42630"/>
      <sheetData sheetId="42631"/>
      <sheetData sheetId="42632"/>
      <sheetData sheetId="42633"/>
      <sheetData sheetId="42634"/>
      <sheetData sheetId="42635"/>
      <sheetData sheetId="42636"/>
      <sheetData sheetId="42637"/>
      <sheetData sheetId="42638"/>
      <sheetData sheetId="42639"/>
      <sheetData sheetId="42640"/>
      <sheetData sheetId="42641"/>
      <sheetData sheetId="42642"/>
      <sheetData sheetId="42643"/>
      <sheetData sheetId="42644"/>
      <sheetData sheetId="42645"/>
      <sheetData sheetId="42646"/>
      <sheetData sheetId="42647"/>
      <sheetData sheetId="42648"/>
      <sheetData sheetId="42649"/>
      <sheetData sheetId="42650"/>
      <sheetData sheetId="42651"/>
      <sheetData sheetId="42652"/>
      <sheetData sheetId="42653"/>
      <sheetData sheetId="42654"/>
      <sheetData sheetId="42655"/>
      <sheetData sheetId="42656"/>
      <sheetData sheetId="42657"/>
      <sheetData sheetId="42658"/>
      <sheetData sheetId="42659"/>
      <sheetData sheetId="42660"/>
      <sheetData sheetId="42661"/>
      <sheetData sheetId="42662"/>
      <sheetData sheetId="42663"/>
      <sheetData sheetId="42664"/>
      <sheetData sheetId="42665"/>
      <sheetData sheetId="42666"/>
      <sheetData sheetId="42667"/>
      <sheetData sheetId="42668"/>
      <sheetData sheetId="42669"/>
      <sheetData sheetId="42670"/>
      <sheetData sheetId="42671"/>
      <sheetData sheetId="42672"/>
      <sheetData sheetId="42673"/>
      <sheetData sheetId="42674"/>
      <sheetData sheetId="42675"/>
      <sheetData sheetId="42676"/>
      <sheetData sheetId="42677"/>
      <sheetData sheetId="42678"/>
      <sheetData sheetId="42679"/>
      <sheetData sheetId="42680"/>
      <sheetData sheetId="42681"/>
      <sheetData sheetId="42682"/>
      <sheetData sheetId="42683"/>
      <sheetData sheetId="42684"/>
      <sheetData sheetId="42685"/>
      <sheetData sheetId="42686"/>
      <sheetData sheetId="42687"/>
      <sheetData sheetId="42688"/>
      <sheetData sheetId="42689"/>
      <sheetData sheetId="42690"/>
      <sheetData sheetId="42691"/>
      <sheetData sheetId="42692"/>
      <sheetData sheetId="42693"/>
      <sheetData sheetId="42694"/>
      <sheetData sheetId="42695"/>
      <sheetData sheetId="42696"/>
      <sheetData sheetId="42697"/>
      <sheetData sheetId="42698"/>
      <sheetData sheetId="42699"/>
      <sheetData sheetId="42700"/>
      <sheetData sheetId="42701"/>
      <sheetData sheetId="42702"/>
      <sheetData sheetId="42703"/>
      <sheetData sheetId="42704"/>
      <sheetData sheetId="42705"/>
      <sheetData sheetId="42706"/>
      <sheetData sheetId="42707"/>
      <sheetData sheetId="42708"/>
      <sheetData sheetId="42709"/>
      <sheetData sheetId="42710"/>
      <sheetData sheetId="42711"/>
      <sheetData sheetId="42712"/>
      <sheetData sheetId="42713"/>
      <sheetData sheetId="42714"/>
      <sheetData sheetId="42715"/>
      <sheetData sheetId="42716"/>
      <sheetData sheetId="42717"/>
      <sheetData sheetId="42718"/>
      <sheetData sheetId="42719"/>
      <sheetData sheetId="42720"/>
      <sheetData sheetId="42721"/>
      <sheetData sheetId="42722"/>
      <sheetData sheetId="42723"/>
      <sheetData sheetId="42724"/>
      <sheetData sheetId="42725"/>
      <sheetData sheetId="42726"/>
      <sheetData sheetId="42727"/>
      <sheetData sheetId="42728"/>
      <sheetData sheetId="42729"/>
      <sheetData sheetId="42730"/>
      <sheetData sheetId="42731"/>
      <sheetData sheetId="42732"/>
      <sheetData sheetId="42733"/>
      <sheetData sheetId="42734"/>
      <sheetData sheetId="42735"/>
      <sheetData sheetId="42736"/>
      <sheetData sheetId="42737"/>
      <sheetData sheetId="42738"/>
      <sheetData sheetId="42739"/>
      <sheetData sheetId="42740"/>
      <sheetData sheetId="42741"/>
      <sheetData sheetId="42742"/>
      <sheetData sheetId="42743"/>
      <sheetData sheetId="42744"/>
      <sheetData sheetId="42745"/>
      <sheetData sheetId="42746"/>
      <sheetData sheetId="42747"/>
      <sheetData sheetId="42748"/>
      <sheetData sheetId="42749"/>
      <sheetData sheetId="42750"/>
      <sheetData sheetId="42751"/>
      <sheetData sheetId="42752"/>
      <sheetData sheetId="42753"/>
      <sheetData sheetId="42754"/>
      <sheetData sheetId="42755"/>
      <sheetData sheetId="42756"/>
      <sheetData sheetId="42757"/>
      <sheetData sheetId="42758"/>
      <sheetData sheetId="42759"/>
      <sheetData sheetId="42760"/>
      <sheetData sheetId="42761"/>
      <sheetData sheetId="42762"/>
      <sheetData sheetId="42763"/>
      <sheetData sheetId="42764"/>
      <sheetData sheetId="42765"/>
      <sheetData sheetId="42766"/>
      <sheetData sheetId="42767"/>
      <sheetData sheetId="42768"/>
      <sheetData sheetId="42769"/>
      <sheetData sheetId="42770"/>
      <sheetData sheetId="42771"/>
      <sheetData sheetId="42772"/>
      <sheetData sheetId="42773"/>
      <sheetData sheetId="42774"/>
      <sheetData sheetId="42775"/>
      <sheetData sheetId="42776"/>
      <sheetData sheetId="42777"/>
      <sheetData sheetId="42778"/>
      <sheetData sheetId="42779"/>
      <sheetData sheetId="42780"/>
      <sheetData sheetId="42781"/>
      <sheetData sheetId="42782"/>
      <sheetData sheetId="42783"/>
      <sheetData sheetId="42784"/>
      <sheetData sheetId="42785"/>
      <sheetData sheetId="42786"/>
      <sheetData sheetId="42787"/>
      <sheetData sheetId="42788"/>
      <sheetData sheetId="42789"/>
      <sheetData sheetId="42790"/>
      <sheetData sheetId="42791"/>
      <sheetData sheetId="42792"/>
      <sheetData sheetId="42793"/>
      <sheetData sheetId="42794"/>
      <sheetData sheetId="42795"/>
      <sheetData sheetId="42796"/>
      <sheetData sheetId="42797"/>
      <sheetData sheetId="42798"/>
      <sheetData sheetId="42799"/>
      <sheetData sheetId="42800"/>
      <sheetData sheetId="42801"/>
      <sheetData sheetId="42802"/>
      <sheetData sheetId="42803"/>
      <sheetData sheetId="42804"/>
      <sheetData sheetId="42805"/>
      <sheetData sheetId="42806"/>
      <sheetData sheetId="42807"/>
      <sheetData sheetId="42808"/>
      <sheetData sheetId="42809"/>
      <sheetData sheetId="42810"/>
      <sheetData sheetId="42811"/>
      <sheetData sheetId="42812"/>
      <sheetData sheetId="42813"/>
      <sheetData sheetId="42814"/>
      <sheetData sheetId="42815"/>
      <sheetData sheetId="42816"/>
      <sheetData sheetId="42817"/>
      <sheetData sheetId="42818"/>
      <sheetData sheetId="42819"/>
      <sheetData sheetId="42820"/>
      <sheetData sheetId="42821"/>
      <sheetData sheetId="42822"/>
      <sheetData sheetId="42823"/>
      <sheetData sheetId="42824"/>
      <sheetData sheetId="42825"/>
      <sheetData sheetId="42826"/>
      <sheetData sheetId="42827"/>
      <sheetData sheetId="42828"/>
      <sheetData sheetId="42829"/>
      <sheetData sheetId="42830"/>
      <sheetData sheetId="42831"/>
      <sheetData sheetId="42832"/>
      <sheetData sheetId="42833"/>
      <sheetData sheetId="42834"/>
      <sheetData sheetId="42835"/>
      <sheetData sheetId="42836"/>
      <sheetData sheetId="42837"/>
      <sheetData sheetId="42838"/>
      <sheetData sheetId="42839"/>
      <sheetData sheetId="42840"/>
      <sheetData sheetId="42841"/>
      <sheetData sheetId="42842"/>
      <sheetData sheetId="42843"/>
      <sheetData sheetId="42844"/>
      <sheetData sheetId="42845"/>
      <sheetData sheetId="42846"/>
      <sheetData sheetId="42847"/>
      <sheetData sheetId="42848"/>
      <sheetData sheetId="42849"/>
      <sheetData sheetId="42850"/>
      <sheetData sheetId="42851"/>
      <sheetData sheetId="42852"/>
      <sheetData sheetId="42853"/>
      <sheetData sheetId="42854"/>
      <sheetData sheetId="42855"/>
      <sheetData sheetId="42856"/>
      <sheetData sheetId="42857"/>
      <sheetData sheetId="42858"/>
      <sheetData sheetId="42859"/>
      <sheetData sheetId="42860"/>
      <sheetData sheetId="42861"/>
      <sheetData sheetId="42862"/>
      <sheetData sheetId="42863"/>
      <sheetData sheetId="42864"/>
      <sheetData sheetId="42865"/>
      <sheetData sheetId="42866"/>
      <sheetData sheetId="42867"/>
      <sheetData sheetId="42868"/>
      <sheetData sheetId="42869"/>
      <sheetData sheetId="42870"/>
      <sheetData sheetId="42871"/>
      <sheetData sheetId="42872"/>
      <sheetData sheetId="42873"/>
      <sheetData sheetId="42874"/>
      <sheetData sheetId="42875"/>
      <sheetData sheetId="42876"/>
      <sheetData sheetId="42877"/>
      <sheetData sheetId="42878"/>
      <sheetData sheetId="42879"/>
      <sheetData sheetId="42880"/>
      <sheetData sheetId="42881"/>
      <sheetData sheetId="42882"/>
      <sheetData sheetId="42883"/>
      <sheetData sheetId="42884"/>
      <sheetData sheetId="42885"/>
      <sheetData sheetId="42886"/>
      <sheetData sheetId="42887"/>
      <sheetData sheetId="42888"/>
      <sheetData sheetId="42889"/>
      <sheetData sheetId="42890"/>
      <sheetData sheetId="42891"/>
      <sheetData sheetId="42892"/>
      <sheetData sheetId="42893"/>
      <sheetData sheetId="42894"/>
      <sheetData sheetId="42895"/>
      <sheetData sheetId="42896"/>
      <sheetData sheetId="42897"/>
      <sheetData sheetId="42898"/>
      <sheetData sheetId="42899"/>
      <sheetData sheetId="42900"/>
      <sheetData sheetId="42901"/>
      <sheetData sheetId="42902"/>
      <sheetData sheetId="42903"/>
      <sheetData sheetId="42904"/>
      <sheetData sheetId="42905"/>
      <sheetData sheetId="42906"/>
      <sheetData sheetId="42907"/>
      <sheetData sheetId="42908"/>
      <sheetData sheetId="42909"/>
      <sheetData sheetId="42910"/>
      <sheetData sheetId="42911"/>
      <sheetData sheetId="42912"/>
      <sheetData sheetId="42913"/>
      <sheetData sheetId="42914"/>
      <sheetData sheetId="42915"/>
      <sheetData sheetId="42916"/>
      <sheetData sheetId="42917"/>
      <sheetData sheetId="42918"/>
      <sheetData sheetId="42919"/>
      <sheetData sheetId="42920"/>
      <sheetData sheetId="42921"/>
      <sheetData sheetId="42922"/>
      <sheetData sheetId="42923"/>
      <sheetData sheetId="42924"/>
      <sheetData sheetId="42925"/>
      <sheetData sheetId="42926"/>
      <sheetData sheetId="42927"/>
      <sheetData sheetId="42928"/>
      <sheetData sheetId="42929"/>
      <sheetData sheetId="42930"/>
      <sheetData sheetId="42931"/>
      <sheetData sheetId="42932"/>
      <sheetData sheetId="42933"/>
      <sheetData sheetId="42934"/>
      <sheetData sheetId="42935"/>
      <sheetData sheetId="42936"/>
      <sheetData sheetId="42937"/>
      <sheetData sheetId="42938"/>
      <sheetData sheetId="42939"/>
      <sheetData sheetId="42940"/>
      <sheetData sheetId="42941"/>
      <sheetData sheetId="42942"/>
      <sheetData sheetId="42943"/>
      <sheetData sheetId="42944"/>
      <sheetData sheetId="42945"/>
      <sheetData sheetId="42946"/>
      <sheetData sheetId="42947"/>
      <sheetData sheetId="42948"/>
      <sheetData sheetId="42949"/>
      <sheetData sheetId="42950"/>
      <sheetData sheetId="42951"/>
      <sheetData sheetId="42952"/>
      <sheetData sheetId="42953"/>
      <sheetData sheetId="42954"/>
      <sheetData sheetId="42955"/>
      <sheetData sheetId="42956"/>
      <sheetData sheetId="42957"/>
      <sheetData sheetId="42958"/>
      <sheetData sheetId="42959"/>
      <sheetData sheetId="42960"/>
      <sheetData sheetId="42961"/>
      <sheetData sheetId="42962"/>
      <sheetData sheetId="42963"/>
      <sheetData sheetId="42964"/>
      <sheetData sheetId="42965"/>
      <sheetData sheetId="42966"/>
      <sheetData sheetId="42967"/>
      <sheetData sheetId="42968"/>
      <sheetData sheetId="42969"/>
      <sheetData sheetId="42970"/>
      <sheetData sheetId="42971"/>
      <sheetData sheetId="42972"/>
      <sheetData sheetId="42973"/>
      <sheetData sheetId="42974"/>
      <sheetData sheetId="42975"/>
      <sheetData sheetId="42976"/>
      <sheetData sheetId="42977"/>
      <sheetData sheetId="42978"/>
      <sheetData sheetId="42979"/>
      <sheetData sheetId="42980"/>
      <sheetData sheetId="42981"/>
      <sheetData sheetId="42982"/>
      <sheetData sheetId="42983"/>
      <sheetData sheetId="42984"/>
      <sheetData sheetId="42985"/>
      <sheetData sheetId="42986"/>
      <sheetData sheetId="42987"/>
      <sheetData sheetId="42988"/>
      <sheetData sheetId="42989"/>
      <sheetData sheetId="42990"/>
      <sheetData sheetId="42991"/>
      <sheetData sheetId="42992"/>
      <sheetData sheetId="42993"/>
      <sheetData sheetId="42994"/>
      <sheetData sheetId="42995"/>
      <sheetData sheetId="42996"/>
      <sheetData sheetId="42997"/>
      <sheetData sheetId="42998"/>
      <sheetData sheetId="42999"/>
      <sheetData sheetId="43000"/>
      <sheetData sheetId="43001"/>
      <sheetData sheetId="43002"/>
      <sheetData sheetId="43003"/>
      <sheetData sheetId="43004"/>
      <sheetData sheetId="43005"/>
      <sheetData sheetId="43006"/>
      <sheetData sheetId="43007"/>
      <sheetData sheetId="43008"/>
      <sheetData sheetId="43009"/>
      <sheetData sheetId="43010"/>
      <sheetData sheetId="43011"/>
      <sheetData sheetId="43012"/>
      <sheetData sheetId="43013"/>
      <sheetData sheetId="43014"/>
      <sheetData sheetId="43015"/>
      <sheetData sheetId="43016"/>
      <sheetData sheetId="43017"/>
      <sheetData sheetId="43018"/>
      <sheetData sheetId="43019"/>
      <sheetData sheetId="43020"/>
      <sheetData sheetId="43021"/>
      <sheetData sheetId="43022"/>
      <sheetData sheetId="43023"/>
      <sheetData sheetId="43024"/>
      <sheetData sheetId="43025"/>
      <sheetData sheetId="43026"/>
      <sheetData sheetId="43027"/>
      <sheetData sheetId="43028"/>
      <sheetData sheetId="43029"/>
      <sheetData sheetId="43030"/>
      <sheetData sheetId="43031"/>
      <sheetData sheetId="43032"/>
      <sheetData sheetId="43033"/>
      <sheetData sheetId="43034"/>
      <sheetData sheetId="43035"/>
      <sheetData sheetId="43036"/>
      <sheetData sheetId="43037"/>
      <sheetData sheetId="43038"/>
      <sheetData sheetId="43039"/>
      <sheetData sheetId="43040"/>
      <sheetData sheetId="43041"/>
      <sheetData sheetId="43042"/>
      <sheetData sheetId="43043"/>
      <sheetData sheetId="43044"/>
      <sheetData sheetId="43045"/>
      <sheetData sheetId="43046"/>
      <sheetData sheetId="43047"/>
      <sheetData sheetId="43048"/>
      <sheetData sheetId="43049"/>
      <sheetData sheetId="43050"/>
      <sheetData sheetId="43051"/>
      <sheetData sheetId="43052"/>
      <sheetData sheetId="43053"/>
      <sheetData sheetId="43054"/>
      <sheetData sheetId="43055"/>
      <sheetData sheetId="43056"/>
      <sheetData sheetId="43057"/>
      <sheetData sheetId="43058"/>
      <sheetData sheetId="43059"/>
      <sheetData sheetId="43060"/>
      <sheetData sheetId="43061"/>
      <sheetData sheetId="43062"/>
      <sheetData sheetId="43063"/>
      <sheetData sheetId="43064"/>
      <sheetData sheetId="43065"/>
      <sheetData sheetId="43066"/>
      <sheetData sheetId="43067"/>
      <sheetData sheetId="43068"/>
      <sheetData sheetId="43069"/>
      <sheetData sheetId="43070"/>
      <sheetData sheetId="43071"/>
      <sheetData sheetId="43072"/>
      <sheetData sheetId="43073"/>
      <sheetData sheetId="43074"/>
      <sheetData sheetId="43075"/>
      <sheetData sheetId="43076"/>
      <sheetData sheetId="43077"/>
      <sheetData sheetId="43078"/>
      <sheetData sheetId="43079"/>
      <sheetData sheetId="43080"/>
      <sheetData sheetId="43081"/>
      <sheetData sheetId="43082"/>
      <sheetData sheetId="43083"/>
      <sheetData sheetId="43084"/>
      <sheetData sheetId="43085"/>
      <sheetData sheetId="43086"/>
      <sheetData sheetId="43087"/>
      <sheetData sheetId="43088"/>
      <sheetData sheetId="43089"/>
      <sheetData sheetId="43090"/>
      <sheetData sheetId="43091"/>
      <sheetData sheetId="43092"/>
      <sheetData sheetId="43093"/>
      <sheetData sheetId="43094"/>
      <sheetData sheetId="43095"/>
      <sheetData sheetId="43096"/>
      <sheetData sheetId="43097"/>
      <sheetData sheetId="43098"/>
      <sheetData sheetId="43099"/>
      <sheetData sheetId="43100"/>
      <sheetData sheetId="43101"/>
      <sheetData sheetId="43102"/>
      <sheetData sheetId="43103"/>
      <sheetData sheetId="43104"/>
      <sheetData sheetId="43105"/>
      <sheetData sheetId="43106"/>
      <sheetData sheetId="43107"/>
      <sheetData sheetId="43108"/>
      <sheetData sheetId="43109"/>
      <sheetData sheetId="43110"/>
      <sheetData sheetId="43111"/>
      <sheetData sheetId="43112"/>
      <sheetData sheetId="43113"/>
      <sheetData sheetId="43114"/>
      <sheetData sheetId="43115"/>
      <sheetData sheetId="43116"/>
      <sheetData sheetId="43117"/>
      <sheetData sheetId="43118"/>
      <sheetData sheetId="43119"/>
      <sheetData sheetId="43120"/>
      <sheetData sheetId="43121"/>
      <sheetData sheetId="43122"/>
      <sheetData sheetId="43123"/>
      <sheetData sheetId="43124"/>
      <sheetData sheetId="43125"/>
      <sheetData sheetId="43126"/>
      <sheetData sheetId="43127"/>
      <sheetData sheetId="43128"/>
      <sheetData sheetId="43129"/>
      <sheetData sheetId="43130"/>
      <sheetData sheetId="43131"/>
      <sheetData sheetId="43132"/>
      <sheetData sheetId="43133"/>
      <sheetData sheetId="43134"/>
      <sheetData sheetId="43135"/>
      <sheetData sheetId="43136"/>
      <sheetData sheetId="43137"/>
      <sheetData sheetId="43138"/>
      <sheetData sheetId="43139"/>
      <sheetData sheetId="43140"/>
      <sheetData sheetId="43141"/>
      <sheetData sheetId="43142"/>
      <sheetData sheetId="43143"/>
      <sheetData sheetId="43144"/>
      <sheetData sheetId="43145"/>
      <sheetData sheetId="43146"/>
      <sheetData sheetId="43147"/>
      <sheetData sheetId="43148"/>
      <sheetData sheetId="43149"/>
      <sheetData sheetId="43150"/>
      <sheetData sheetId="43151"/>
      <sheetData sheetId="43152"/>
      <sheetData sheetId="43153"/>
      <sheetData sheetId="43154"/>
      <sheetData sheetId="43155"/>
      <sheetData sheetId="43156"/>
      <sheetData sheetId="43157"/>
      <sheetData sheetId="43158"/>
      <sheetData sheetId="43159"/>
      <sheetData sheetId="43160"/>
      <sheetData sheetId="43161"/>
      <sheetData sheetId="43162"/>
      <sheetData sheetId="43163"/>
      <sheetData sheetId="43164"/>
      <sheetData sheetId="43165"/>
      <sheetData sheetId="43166"/>
      <sheetData sheetId="43167"/>
      <sheetData sheetId="43168"/>
      <sheetData sheetId="43169"/>
      <sheetData sheetId="43170"/>
      <sheetData sheetId="43171"/>
      <sheetData sheetId="43172"/>
      <sheetData sheetId="43173"/>
      <sheetData sheetId="43174"/>
      <sheetData sheetId="43175"/>
      <sheetData sheetId="43176"/>
      <sheetData sheetId="43177"/>
      <sheetData sheetId="43178"/>
      <sheetData sheetId="43179"/>
      <sheetData sheetId="43180"/>
      <sheetData sheetId="43181"/>
      <sheetData sheetId="43182"/>
      <sheetData sheetId="43183"/>
      <sheetData sheetId="43184"/>
      <sheetData sheetId="43185"/>
      <sheetData sheetId="43186"/>
      <sheetData sheetId="43187"/>
      <sheetData sheetId="43188"/>
      <sheetData sheetId="43189"/>
      <sheetData sheetId="43190"/>
      <sheetData sheetId="43191"/>
      <sheetData sheetId="43192"/>
      <sheetData sheetId="43193"/>
      <sheetData sheetId="43194"/>
      <sheetData sheetId="43195"/>
      <sheetData sheetId="43196"/>
      <sheetData sheetId="43197"/>
      <sheetData sheetId="43198"/>
      <sheetData sheetId="43199"/>
      <sheetData sheetId="43200"/>
      <sheetData sheetId="43201"/>
      <sheetData sheetId="43202"/>
      <sheetData sheetId="43203"/>
      <sheetData sheetId="43204"/>
      <sheetData sheetId="43205"/>
      <sheetData sheetId="43206"/>
      <sheetData sheetId="43207"/>
      <sheetData sheetId="43208"/>
      <sheetData sheetId="43209"/>
      <sheetData sheetId="43210"/>
      <sheetData sheetId="43211"/>
      <sheetData sheetId="43212"/>
      <sheetData sheetId="43213"/>
      <sheetData sheetId="43214"/>
      <sheetData sheetId="43215"/>
      <sheetData sheetId="43216"/>
      <sheetData sheetId="43217"/>
      <sheetData sheetId="43218"/>
      <sheetData sheetId="43219"/>
      <sheetData sheetId="43220"/>
      <sheetData sheetId="43221"/>
      <sheetData sheetId="43222"/>
      <sheetData sheetId="43223"/>
      <sheetData sheetId="43224"/>
      <sheetData sheetId="43225"/>
      <sheetData sheetId="43226"/>
      <sheetData sheetId="43227"/>
      <sheetData sheetId="43228"/>
      <sheetData sheetId="43229"/>
      <sheetData sheetId="43230"/>
      <sheetData sheetId="43231"/>
      <sheetData sheetId="43232"/>
      <sheetData sheetId="43233"/>
      <sheetData sheetId="43234"/>
      <sheetData sheetId="43235"/>
      <sheetData sheetId="43236"/>
      <sheetData sheetId="43237"/>
      <sheetData sheetId="43238"/>
      <sheetData sheetId="43239"/>
      <sheetData sheetId="43240"/>
      <sheetData sheetId="43241"/>
      <sheetData sheetId="43242"/>
      <sheetData sheetId="43243"/>
      <sheetData sheetId="43244"/>
      <sheetData sheetId="43245"/>
      <sheetData sheetId="43246"/>
      <sheetData sheetId="43247"/>
      <sheetData sheetId="43248"/>
      <sheetData sheetId="43249"/>
      <sheetData sheetId="43250"/>
      <sheetData sheetId="43251"/>
      <sheetData sheetId="43252"/>
      <sheetData sheetId="43253"/>
      <sheetData sheetId="43254"/>
      <sheetData sheetId="43255"/>
      <sheetData sheetId="43256"/>
      <sheetData sheetId="43257"/>
      <sheetData sheetId="43258"/>
      <sheetData sheetId="43259"/>
      <sheetData sheetId="43260" refreshError="1"/>
      <sheetData sheetId="43261" refreshError="1"/>
      <sheetData sheetId="43262" refreshError="1"/>
      <sheetData sheetId="43263" refreshError="1"/>
      <sheetData sheetId="43264" refreshError="1"/>
      <sheetData sheetId="43265" refreshError="1"/>
      <sheetData sheetId="43266" refreshError="1"/>
      <sheetData sheetId="43267" refreshError="1"/>
      <sheetData sheetId="43268" refreshError="1"/>
      <sheetData sheetId="43269" refreshError="1"/>
      <sheetData sheetId="43270" refreshError="1"/>
      <sheetData sheetId="43271" refreshError="1"/>
      <sheetData sheetId="43272" refreshError="1"/>
      <sheetData sheetId="43273" refreshError="1"/>
      <sheetData sheetId="43274" refreshError="1"/>
      <sheetData sheetId="43275" refreshError="1"/>
      <sheetData sheetId="43276">
        <row r="9">
          <cell r="A9" t="str">
            <v>A</v>
          </cell>
        </row>
      </sheetData>
      <sheetData sheetId="43277" refreshError="1"/>
      <sheetData sheetId="43278" refreshError="1"/>
      <sheetData sheetId="43279" refreshError="1"/>
      <sheetData sheetId="43280" refreshError="1"/>
      <sheetData sheetId="43281" refreshError="1"/>
      <sheetData sheetId="43282" refreshError="1"/>
      <sheetData sheetId="43283"/>
      <sheetData sheetId="43284">
        <row r="9">
          <cell r="A9" t="str">
            <v>A</v>
          </cell>
        </row>
      </sheetData>
      <sheetData sheetId="43285">
        <row r="9">
          <cell r="A9" t="str">
            <v>A</v>
          </cell>
        </row>
      </sheetData>
      <sheetData sheetId="43286">
        <row r="9">
          <cell r="A9" t="str">
            <v>A</v>
          </cell>
        </row>
      </sheetData>
      <sheetData sheetId="43287">
        <row r="9">
          <cell r="A9" t="str">
            <v>A</v>
          </cell>
        </row>
      </sheetData>
      <sheetData sheetId="43288">
        <row r="9">
          <cell r="A9" t="str">
            <v>A</v>
          </cell>
        </row>
      </sheetData>
      <sheetData sheetId="43289">
        <row r="9">
          <cell r="A9" t="str">
            <v>A</v>
          </cell>
        </row>
      </sheetData>
      <sheetData sheetId="43290">
        <row r="9">
          <cell r="A9" t="str">
            <v>A</v>
          </cell>
        </row>
      </sheetData>
      <sheetData sheetId="43291">
        <row r="9">
          <cell r="A9" t="str">
            <v>A</v>
          </cell>
        </row>
      </sheetData>
      <sheetData sheetId="43292" refreshError="1"/>
      <sheetData sheetId="43293">
        <row r="9">
          <cell r="A9" t="str">
            <v>A</v>
          </cell>
        </row>
      </sheetData>
      <sheetData sheetId="43294" refreshError="1"/>
      <sheetData sheetId="43295">
        <row r="9">
          <cell r="A9" t="str">
            <v>A</v>
          </cell>
        </row>
      </sheetData>
      <sheetData sheetId="43296">
        <row r="9">
          <cell r="A9" t="str">
            <v>A</v>
          </cell>
        </row>
      </sheetData>
      <sheetData sheetId="43297">
        <row r="9">
          <cell r="A9" t="str">
            <v>A</v>
          </cell>
        </row>
      </sheetData>
      <sheetData sheetId="43298">
        <row r="9">
          <cell r="A9" t="str">
            <v>A</v>
          </cell>
        </row>
      </sheetData>
      <sheetData sheetId="43299" refreshError="1"/>
      <sheetData sheetId="43300">
        <row r="9">
          <cell r="A9" t="str">
            <v>A</v>
          </cell>
        </row>
      </sheetData>
      <sheetData sheetId="43301">
        <row r="9">
          <cell r="A9" t="str">
            <v>A</v>
          </cell>
        </row>
      </sheetData>
      <sheetData sheetId="43302"/>
      <sheetData sheetId="43303">
        <row r="9">
          <cell r="A9" t="str">
            <v>A</v>
          </cell>
        </row>
      </sheetData>
      <sheetData sheetId="43304">
        <row r="9">
          <cell r="A9" t="str">
            <v>A</v>
          </cell>
        </row>
      </sheetData>
      <sheetData sheetId="43305"/>
      <sheetData sheetId="43306">
        <row r="9">
          <cell r="A9" t="str">
            <v>A</v>
          </cell>
        </row>
      </sheetData>
      <sheetData sheetId="43307">
        <row r="9">
          <cell r="A9" t="str">
            <v>A</v>
          </cell>
        </row>
      </sheetData>
      <sheetData sheetId="43308"/>
      <sheetData sheetId="43309"/>
      <sheetData sheetId="43310" refreshError="1"/>
      <sheetData sheetId="43311" refreshError="1"/>
      <sheetData sheetId="43312">
        <row r="9">
          <cell r="A9" t="str">
            <v>A</v>
          </cell>
        </row>
      </sheetData>
      <sheetData sheetId="43313" refreshError="1"/>
      <sheetData sheetId="43314" refreshError="1"/>
      <sheetData sheetId="43315" refreshError="1"/>
      <sheetData sheetId="43316" refreshError="1"/>
      <sheetData sheetId="43317" refreshError="1"/>
      <sheetData sheetId="43318" refreshError="1"/>
      <sheetData sheetId="43319" refreshError="1"/>
      <sheetData sheetId="43320" refreshError="1"/>
      <sheetData sheetId="43321">
        <row r="9">
          <cell r="A9" t="str">
            <v>A</v>
          </cell>
        </row>
      </sheetData>
      <sheetData sheetId="43322" refreshError="1"/>
      <sheetData sheetId="43323" refreshError="1"/>
      <sheetData sheetId="43324" refreshError="1"/>
      <sheetData sheetId="43325"/>
      <sheetData sheetId="43326" refreshError="1"/>
      <sheetData sheetId="43327" refreshError="1"/>
      <sheetData sheetId="43328" refreshError="1"/>
      <sheetData sheetId="43329" refreshError="1"/>
      <sheetData sheetId="43330" refreshError="1"/>
      <sheetData sheetId="43331"/>
      <sheetData sheetId="43332" refreshError="1"/>
      <sheetData sheetId="43333" refreshError="1"/>
      <sheetData sheetId="43334" refreshError="1"/>
      <sheetData sheetId="43335" refreshError="1"/>
      <sheetData sheetId="43336" refreshError="1"/>
      <sheetData sheetId="43337" refreshError="1"/>
      <sheetData sheetId="43338" refreshError="1"/>
      <sheetData sheetId="43339" refreshError="1"/>
      <sheetData sheetId="43340" refreshError="1"/>
      <sheetData sheetId="43341" refreshError="1"/>
      <sheetData sheetId="43342" refreshError="1"/>
      <sheetData sheetId="43343" refreshError="1"/>
      <sheetData sheetId="43344" refreshError="1"/>
      <sheetData sheetId="43345" refreshError="1"/>
      <sheetData sheetId="43346" refreshError="1"/>
      <sheetData sheetId="43347" refreshError="1"/>
      <sheetData sheetId="43348" refreshError="1"/>
      <sheetData sheetId="43349" refreshError="1"/>
      <sheetData sheetId="43350" refreshError="1"/>
      <sheetData sheetId="43351" refreshError="1"/>
      <sheetData sheetId="43352" refreshError="1"/>
      <sheetData sheetId="43353" refreshError="1"/>
      <sheetData sheetId="43354" refreshError="1"/>
      <sheetData sheetId="43355" refreshError="1"/>
      <sheetData sheetId="43356" refreshError="1"/>
      <sheetData sheetId="43357" refreshError="1"/>
      <sheetData sheetId="43358" refreshError="1"/>
      <sheetData sheetId="43359" refreshError="1"/>
      <sheetData sheetId="43360" refreshError="1"/>
      <sheetData sheetId="43361" refreshError="1"/>
      <sheetData sheetId="43362" refreshError="1"/>
      <sheetData sheetId="43363" refreshError="1"/>
      <sheetData sheetId="43364" refreshError="1"/>
      <sheetData sheetId="43365" refreshError="1"/>
      <sheetData sheetId="43366" refreshError="1"/>
      <sheetData sheetId="43367"/>
      <sheetData sheetId="43368" refreshError="1"/>
      <sheetData sheetId="43369" refreshError="1"/>
      <sheetData sheetId="43370" refreshError="1"/>
      <sheetData sheetId="43371" refreshError="1"/>
      <sheetData sheetId="43372" refreshError="1"/>
      <sheetData sheetId="43373" refreshError="1"/>
      <sheetData sheetId="43374" refreshError="1"/>
      <sheetData sheetId="43375" refreshError="1"/>
      <sheetData sheetId="43376" refreshError="1"/>
      <sheetData sheetId="43377" refreshError="1"/>
      <sheetData sheetId="43378" refreshError="1"/>
      <sheetData sheetId="43379" refreshError="1"/>
      <sheetData sheetId="43380" refreshError="1"/>
      <sheetData sheetId="43381" refreshError="1"/>
      <sheetData sheetId="43382" refreshError="1"/>
      <sheetData sheetId="43383" refreshError="1"/>
      <sheetData sheetId="43384" refreshError="1"/>
      <sheetData sheetId="43385" refreshError="1"/>
      <sheetData sheetId="43386" refreshError="1"/>
      <sheetData sheetId="43387" refreshError="1"/>
      <sheetData sheetId="43388" refreshError="1"/>
      <sheetData sheetId="43389" refreshError="1"/>
      <sheetData sheetId="43390" refreshError="1"/>
      <sheetData sheetId="43391" refreshError="1"/>
      <sheetData sheetId="43392">
        <row r="9">
          <cell r="A9" t="str">
            <v>A</v>
          </cell>
        </row>
      </sheetData>
      <sheetData sheetId="43393">
        <row r="9">
          <cell r="A9" t="str">
            <v>A</v>
          </cell>
        </row>
      </sheetData>
      <sheetData sheetId="43394" refreshError="1"/>
      <sheetData sheetId="43395" refreshError="1"/>
      <sheetData sheetId="43396" refreshError="1"/>
      <sheetData sheetId="43397">
        <row r="9">
          <cell r="A9" t="str">
            <v>A</v>
          </cell>
        </row>
      </sheetData>
      <sheetData sheetId="43398">
        <row r="9">
          <cell r="A9" t="str">
            <v>A</v>
          </cell>
        </row>
      </sheetData>
      <sheetData sheetId="43399"/>
      <sheetData sheetId="43400">
        <row r="9">
          <cell r="A9" t="str">
            <v>A</v>
          </cell>
        </row>
      </sheetData>
      <sheetData sheetId="43401">
        <row r="9">
          <cell r="A9" t="str">
            <v>A</v>
          </cell>
        </row>
      </sheetData>
      <sheetData sheetId="43402">
        <row r="9">
          <cell r="A9" t="str">
            <v>A</v>
          </cell>
        </row>
      </sheetData>
      <sheetData sheetId="43403"/>
      <sheetData sheetId="43404">
        <row r="9">
          <cell r="A9" t="str">
            <v>A</v>
          </cell>
        </row>
      </sheetData>
      <sheetData sheetId="43405">
        <row r="9">
          <cell r="A9" t="str">
            <v>A</v>
          </cell>
        </row>
      </sheetData>
      <sheetData sheetId="43406">
        <row r="9">
          <cell r="A9" t="str">
            <v>A</v>
          </cell>
        </row>
      </sheetData>
      <sheetData sheetId="43407">
        <row r="9">
          <cell r="A9" t="str">
            <v>A</v>
          </cell>
        </row>
      </sheetData>
      <sheetData sheetId="43408">
        <row r="9">
          <cell r="A9" t="str">
            <v>A</v>
          </cell>
        </row>
      </sheetData>
      <sheetData sheetId="43409">
        <row r="9">
          <cell r="A9" t="str">
            <v>A</v>
          </cell>
        </row>
      </sheetData>
      <sheetData sheetId="43410"/>
      <sheetData sheetId="43411">
        <row r="9">
          <cell r="A9" t="str">
            <v>A</v>
          </cell>
        </row>
      </sheetData>
      <sheetData sheetId="43412">
        <row r="9">
          <cell r="A9" t="str">
            <v>A</v>
          </cell>
        </row>
      </sheetData>
      <sheetData sheetId="43413">
        <row r="9">
          <cell r="A9" t="str">
            <v>A</v>
          </cell>
        </row>
      </sheetData>
      <sheetData sheetId="43414">
        <row r="9">
          <cell r="A9" t="str">
            <v>A</v>
          </cell>
        </row>
      </sheetData>
      <sheetData sheetId="43415" refreshError="1"/>
      <sheetData sheetId="43416" refreshError="1"/>
      <sheetData sheetId="43417" refreshError="1"/>
      <sheetData sheetId="43418" refreshError="1"/>
      <sheetData sheetId="43419" refreshError="1"/>
      <sheetData sheetId="43420" refreshError="1"/>
      <sheetData sheetId="43421" refreshError="1"/>
      <sheetData sheetId="43422" refreshError="1"/>
      <sheetData sheetId="43423" refreshError="1"/>
      <sheetData sheetId="43424" refreshError="1"/>
      <sheetData sheetId="43425" refreshError="1"/>
      <sheetData sheetId="43426" refreshError="1"/>
      <sheetData sheetId="43427" refreshError="1"/>
      <sheetData sheetId="43428" refreshError="1"/>
      <sheetData sheetId="43429" refreshError="1"/>
      <sheetData sheetId="43430" refreshError="1"/>
      <sheetData sheetId="43431" refreshError="1"/>
      <sheetData sheetId="43432" refreshError="1"/>
      <sheetData sheetId="43433" refreshError="1"/>
      <sheetData sheetId="43434" refreshError="1"/>
      <sheetData sheetId="43435" refreshError="1"/>
      <sheetData sheetId="43436" refreshError="1"/>
      <sheetData sheetId="43437" refreshError="1"/>
      <sheetData sheetId="43438" refreshError="1"/>
      <sheetData sheetId="43439" refreshError="1"/>
      <sheetData sheetId="43440" refreshError="1"/>
      <sheetData sheetId="43441" refreshError="1"/>
      <sheetData sheetId="43442" refreshError="1"/>
      <sheetData sheetId="43443" refreshError="1"/>
      <sheetData sheetId="43444" refreshError="1"/>
      <sheetData sheetId="43445" refreshError="1"/>
      <sheetData sheetId="43446" refreshError="1"/>
      <sheetData sheetId="43447" refreshError="1"/>
      <sheetData sheetId="43448" refreshError="1"/>
      <sheetData sheetId="43449" refreshError="1"/>
      <sheetData sheetId="43450" refreshError="1"/>
      <sheetData sheetId="43451" refreshError="1"/>
      <sheetData sheetId="43452" refreshError="1"/>
      <sheetData sheetId="43453" refreshError="1"/>
      <sheetData sheetId="43454" refreshError="1"/>
      <sheetData sheetId="43455" refreshError="1"/>
      <sheetData sheetId="43456" refreshError="1"/>
      <sheetData sheetId="43457" refreshError="1"/>
      <sheetData sheetId="43458" refreshError="1"/>
      <sheetData sheetId="43459" refreshError="1"/>
      <sheetData sheetId="43460" refreshError="1"/>
      <sheetData sheetId="43461" refreshError="1"/>
      <sheetData sheetId="43462" refreshError="1"/>
      <sheetData sheetId="43463" refreshError="1"/>
      <sheetData sheetId="43464" refreshError="1"/>
      <sheetData sheetId="43465" refreshError="1"/>
      <sheetData sheetId="43466" refreshError="1"/>
      <sheetData sheetId="43467" refreshError="1"/>
      <sheetData sheetId="43468" refreshError="1"/>
      <sheetData sheetId="43469" refreshError="1"/>
      <sheetData sheetId="43470">
        <row r="9">
          <cell r="A9" t="str">
            <v>A</v>
          </cell>
        </row>
      </sheetData>
      <sheetData sheetId="43471">
        <row r="9">
          <cell r="A9" t="str">
            <v>A</v>
          </cell>
        </row>
      </sheetData>
      <sheetData sheetId="43472">
        <row r="9">
          <cell r="A9" t="str">
            <v>A</v>
          </cell>
        </row>
      </sheetData>
      <sheetData sheetId="43473">
        <row r="9">
          <cell r="A9" t="str">
            <v>A</v>
          </cell>
        </row>
      </sheetData>
      <sheetData sheetId="43474" refreshError="1"/>
      <sheetData sheetId="43475" refreshError="1"/>
      <sheetData sheetId="43476">
        <row r="9">
          <cell r="A9" t="str">
            <v>A</v>
          </cell>
        </row>
      </sheetData>
      <sheetData sheetId="43477">
        <row r="9">
          <cell r="A9" t="str">
            <v>A</v>
          </cell>
        </row>
      </sheetData>
      <sheetData sheetId="43478">
        <row r="9">
          <cell r="A9" t="str">
            <v>A</v>
          </cell>
        </row>
      </sheetData>
      <sheetData sheetId="43479">
        <row r="9">
          <cell r="A9" t="str">
            <v>A</v>
          </cell>
        </row>
      </sheetData>
      <sheetData sheetId="43480">
        <row r="9">
          <cell r="A9" t="str">
            <v>A</v>
          </cell>
        </row>
      </sheetData>
      <sheetData sheetId="43481">
        <row r="9">
          <cell r="A9" t="str">
            <v>A</v>
          </cell>
        </row>
      </sheetData>
      <sheetData sheetId="43482">
        <row r="9">
          <cell r="A9" t="str">
            <v>A</v>
          </cell>
        </row>
      </sheetData>
      <sheetData sheetId="43483">
        <row r="9">
          <cell r="A9" t="str">
            <v>A</v>
          </cell>
        </row>
      </sheetData>
      <sheetData sheetId="43484">
        <row r="9">
          <cell r="A9" t="str">
            <v>A</v>
          </cell>
        </row>
      </sheetData>
      <sheetData sheetId="43485">
        <row r="9">
          <cell r="A9" t="str">
            <v>A</v>
          </cell>
        </row>
      </sheetData>
      <sheetData sheetId="43486">
        <row r="9">
          <cell r="A9" t="str">
            <v>A</v>
          </cell>
        </row>
      </sheetData>
      <sheetData sheetId="43487">
        <row r="9">
          <cell r="A9" t="str">
            <v>A</v>
          </cell>
        </row>
      </sheetData>
      <sheetData sheetId="43488">
        <row r="9">
          <cell r="A9" t="str">
            <v>A</v>
          </cell>
        </row>
      </sheetData>
      <sheetData sheetId="43489">
        <row r="9">
          <cell r="A9" t="str">
            <v>A</v>
          </cell>
        </row>
      </sheetData>
      <sheetData sheetId="43490">
        <row r="9">
          <cell r="A9" t="str">
            <v>A</v>
          </cell>
        </row>
      </sheetData>
      <sheetData sheetId="43491">
        <row r="9">
          <cell r="A9" t="str">
            <v>A</v>
          </cell>
        </row>
      </sheetData>
      <sheetData sheetId="43492">
        <row r="9">
          <cell r="A9" t="str">
            <v>A</v>
          </cell>
        </row>
      </sheetData>
      <sheetData sheetId="43493">
        <row r="9">
          <cell r="A9" t="str">
            <v>A</v>
          </cell>
        </row>
      </sheetData>
      <sheetData sheetId="43494">
        <row r="9">
          <cell r="A9" t="str">
            <v>A</v>
          </cell>
        </row>
      </sheetData>
      <sheetData sheetId="43495">
        <row r="9">
          <cell r="A9" t="str">
            <v>A</v>
          </cell>
        </row>
      </sheetData>
      <sheetData sheetId="43496">
        <row r="9">
          <cell r="A9" t="str">
            <v>A</v>
          </cell>
        </row>
      </sheetData>
      <sheetData sheetId="43497">
        <row r="9">
          <cell r="A9" t="str">
            <v>A</v>
          </cell>
        </row>
      </sheetData>
      <sheetData sheetId="43498">
        <row r="9">
          <cell r="A9" t="str">
            <v>A</v>
          </cell>
        </row>
      </sheetData>
      <sheetData sheetId="43499">
        <row r="9">
          <cell r="A9" t="str">
            <v>A</v>
          </cell>
        </row>
      </sheetData>
      <sheetData sheetId="43500">
        <row r="9">
          <cell r="A9" t="str">
            <v>A</v>
          </cell>
        </row>
      </sheetData>
      <sheetData sheetId="43501">
        <row r="9">
          <cell r="A9" t="str">
            <v>A</v>
          </cell>
        </row>
      </sheetData>
      <sheetData sheetId="43502">
        <row r="9">
          <cell r="A9" t="str">
            <v>A</v>
          </cell>
        </row>
      </sheetData>
      <sheetData sheetId="43503">
        <row r="9">
          <cell r="A9" t="str">
            <v>A</v>
          </cell>
        </row>
      </sheetData>
      <sheetData sheetId="43504">
        <row r="9">
          <cell r="A9" t="str">
            <v>A</v>
          </cell>
        </row>
      </sheetData>
      <sheetData sheetId="43505">
        <row r="9">
          <cell r="A9" t="str">
            <v>A</v>
          </cell>
        </row>
      </sheetData>
      <sheetData sheetId="43506">
        <row r="9">
          <cell r="A9" t="str">
            <v>A</v>
          </cell>
        </row>
      </sheetData>
      <sheetData sheetId="43507">
        <row r="9">
          <cell r="A9" t="str">
            <v>A</v>
          </cell>
        </row>
      </sheetData>
      <sheetData sheetId="43508">
        <row r="9">
          <cell r="A9" t="str">
            <v>A</v>
          </cell>
        </row>
      </sheetData>
      <sheetData sheetId="43509">
        <row r="9">
          <cell r="A9" t="str">
            <v>A</v>
          </cell>
        </row>
      </sheetData>
      <sheetData sheetId="43510">
        <row r="9">
          <cell r="A9" t="str">
            <v>A</v>
          </cell>
        </row>
      </sheetData>
      <sheetData sheetId="43511">
        <row r="9">
          <cell r="A9" t="str">
            <v>A</v>
          </cell>
        </row>
      </sheetData>
      <sheetData sheetId="43512">
        <row r="9">
          <cell r="A9" t="str">
            <v>A</v>
          </cell>
        </row>
      </sheetData>
      <sheetData sheetId="43513">
        <row r="9">
          <cell r="A9" t="str">
            <v>A</v>
          </cell>
        </row>
      </sheetData>
      <sheetData sheetId="43514">
        <row r="9">
          <cell r="A9" t="str">
            <v>A</v>
          </cell>
        </row>
      </sheetData>
      <sheetData sheetId="43515">
        <row r="9">
          <cell r="A9" t="str">
            <v>A</v>
          </cell>
        </row>
      </sheetData>
      <sheetData sheetId="43516">
        <row r="9">
          <cell r="A9" t="str">
            <v>A</v>
          </cell>
        </row>
      </sheetData>
      <sheetData sheetId="43517">
        <row r="9">
          <cell r="A9" t="str">
            <v>A</v>
          </cell>
        </row>
      </sheetData>
      <sheetData sheetId="43518">
        <row r="9">
          <cell r="A9" t="str">
            <v>A</v>
          </cell>
        </row>
      </sheetData>
      <sheetData sheetId="43519">
        <row r="9">
          <cell r="A9" t="str">
            <v>A</v>
          </cell>
        </row>
      </sheetData>
      <sheetData sheetId="43520">
        <row r="9">
          <cell r="A9" t="str">
            <v>A</v>
          </cell>
        </row>
      </sheetData>
      <sheetData sheetId="43521">
        <row r="9">
          <cell r="A9" t="str">
            <v>A</v>
          </cell>
        </row>
      </sheetData>
      <sheetData sheetId="43522">
        <row r="9">
          <cell r="A9" t="str">
            <v>A</v>
          </cell>
        </row>
      </sheetData>
      <sheetData sheetId="43523">
        <row r="9">
          <cell r="A9" t="str">
            <v>A</v>
          </cell>
        </row>
      </sheetData>
      <sheetData sheetId="43524">
        <row r="9">
          <cell r="A9" t="str">
            <v>A</v>
          </cell>
        </row>
      </sheetData>
      <sheetData sheetId="43525">
        <row r="9">
          <cell r="A9" t="str">
            <v>A</v>
          </cell>
        </row>
      </sheetData>
      <sheetData sheetId="43526">
        <row r="9">
          <cell r="A9" t="str">
            <v>A</v>
          </cell>
        </row>
      </sheetData>
      <sheetData sheetId="43527">
        <row r="9">
          <cell r="A9" t="str">
            <v>A</v>
          </cell>
        </row>
      </sheetData>
      <sheetData sheetId="43528">
        <row r="9">
          <cell r="A9" t="str">
            <v>A</v>
          </cell>
        </row>
      </sheetData>
      <sheetData sheetId="43529">
        <row r="9">
          <cell r="A9" t="str">
            <v>A</v>
          </cell>
        </row>
      </sheetData>
      <sheetData sheetId="43530">
        <row r="9">
          <cell r="A9" t="str">
            <v>A</v>
          </cell>
        </row>
      </sheetData>
      <sheetData sheetId="43531">
        <row r="9">
          <cell r="A9" t="str">
            <v>A</v>
          </cell>
        </row>
      </sheetData>
      <sheetData sheetId="43532">
        <row r="9">
          <cell r="A9" t="str">
            <v>A</v>
          </cell>
        </row>
      </sheetData>
      <sheetData sheetId="43533">
        <row r="9">
          <cell r="A9" t="str">
            <v>A</v>
          </cell>
        </row>
      </sheetData>
      <sheetData sheetId="43534">
        <row r="9">
          <cell r="A9" t="str">
            <v>A</v>
          </cell>
        </row>
      </sheetData>
      <sheetData sheetId="43535">
        <row r="9">
          <cell r="A9" t="str">
            <v>A</v>
          </cell>
        </row>
      </sheetData>
      <sheetData sheetId="43536">
        <row r="9">
          <cell r="A9" t="str">
            <v>A</v>
          </cell>
        </row>
      </sheetData>
      <sheetData sheetId="43537">
        <row r="9">
          <cell r="A9" t="str">
            <v>A</v>
          </cell>
        </row>
      </sheetData>
      <sheetData sheetId="43538">
        <row r="9">
          <cell r="A9" t="str">
            <v>A</v>
          </cell>
        </row>
      </sheetData>
      <sheetData sheetId="43539">
        <row r="9">
          <cell r="A9" t="str">
            <v>A</v>
          </cell>
        </row>
      </sheetData>
      <sheetData sheetId="43540">
        <row r="9">
          <cell r="A9" t="str">
            <v>A</v>
          </cell>
        </row>
      </sheetData>
      <sheetData sheetId="43541">
        <row r="9">
          <cell r="A9" t="str">
            <v>A</v>
          </cell>
        </row>
      </sheetData>
      <sheetData sheetId="43542">
        <row r="9">
          <cell r="A9" t="str">
            <v>A</v>
          </cell>
        </row>
      </sheetData>
      <sheetData sheetId="43543">
        <row r="9">
          <cell r="A9" t="str">
            <v>A</v>
          </cell>
        </row>
      </sheetData>
      <sheetData sheetId="43544">
        <row r="9">
          <cell r="A9" t="str">
            <v>A</v>
          </cell>
        </row>
      </sheetData>
      <sheetData sheetId="43545">
        <row r="9">
          <cell r="A9" t="str">
            <v>A</v>
          </cell>
        </row>
      </sheetData>
      <sheetData sheetId="43546">
        <row r="9">
          <cell r="A9" t="str">
            <v>A</v>
          </cell>
        </row>
      </sheetData>
      <sheetData sheetId="43547">
        <row r="9">
          <cell r="A9" t="str">
            <v>A</v>
          </cell>
        </row>
      </sheetData>
      <sheetData sheetId="43548">
        <row r="9">
          <cell r="A9" t="str">
            <v>A</v>
          </cell>
        </row>
      </sheetData>
      <sheetData sheetId="43549">
        <row r="9">
          <cell r="A9" t="str">
            <v>A</v>
          </cell>
        </row>
      </sheetData>
      <sheetData sheetId="43550">
        <row r="9">
          <cell r="A9" t="str">
            <v>A</v>
          </cell>
        </row>
      </sheetData>
      <sheetData sheetId="43551" refreshError="1"/>
      <sheetData sheetId="43552" refreshError="1"/>
      <sheetData sheetId="43553"/>
      <sheetData sheetId="43554"/>
      <sheetData sheetId="43555" refreshError="1"/>
      <sheetData sheetId="43556" refreshError="1"/>
      <sheetData sheetId="43557" refreshError="1"/>
      <sheetData sheetId="43558" refreshError="1"/>
      <sheetData sheetId="43559" refreshError="1"/>
      <sheetData sheetId="43560" refreshError="1"/>
      <sheetData sheetId="43561">
        <row r="9">
          <cell r="A9" t="str">
            <v>A</v>
          </cell>
        </row>
      </sheetData>
      <sheetData sheetId="43562"/>
      <sheetData sheetId="43563">
        <row r="9">
          <cell r="A9" t="str">
            <v>A</v>
          </cell>
        </row>
      </sheetData>
      <sheetData sheetId="43564">
        <row r="9">
          <cell r="A9" t="str">
            <v>A</v>
          </cell>
        </row>
      </sheetData>
      <sheetData sheetId="43565" refreshError="1"/>
      <sheetData sheetId="43566" refreshError="1"/>
      <sheetData sheetId="43567" refreshError="1"/>
      <sheetData sheetId="43568" refreshError="1"/>
      <sheetData sheetId="43569" refreshError="1"/>
      <sheetData sheetId="43570" refreshError="1"/>
      <sheetData sheetId="43571" refreshError="1"/>
      <sheetData sheetId="43572" refreshError="1"/>
      <sheetData sheetId="43573" refreshError="1"/>
      <sheetData sheetId="43574" refreshError="1"/>
      <sheetData sheetId="43575" refreshError="1"/>
      <sheetData sheetId="43576" refreshError="1"/>
      <sheetData sheetId="43577" refreshError="1"/>
      <sheetData sheetId="43578" refreshError="1"/>
      <sheetData sheetId="43579" refreshError="1"/>
      <sheetData sheetId="43580" refreshError="1"/>
      <sheetData sheetId="43581" refreshError="1"/>
      <sheetData sheetId="43582" refreshError="1"/>
      <sheetData sheetId="43583" refreshError="1"/>
      <sheetData sheetId="43584" refreshError="1"/>
      <sheetData sheetId="43585" refreshError="1"/>
      <sheetData sheetId="43586" refreshError="1"/>
      <sheetData sheetId="43587" refreshError="1"/>
      <sheetData sheetId="43588" refreshError="1"/>
      <sheetData sheetId="43589" refreshError="1"/>
      <sheetData sheetId="43590" refreshError="1"/>
      <sheetData sheetId="43591" refreshError="1"/>
      <sheetData sheetId="43592" refreshError="1"/>
      <sheetData sheetId="43593" refreshError="1"/>
      <sheetData sheetId="43594" refreshError="1"/>
      <sheetData sheetId="43595" refreshError="1"/>
      <sheetData sheetId="43596" refreshError="1"/>
      <sheetData sheetId="43597" refreshError="1"/>
      <sheetData sheetId="43598" refreshError="1"/>
      <sheetData sheetId="43599" refreshError="1"/>
      <sheetData sheetId="43600" refreshError="1"/>
      <sheetData sheetId="43601" refreshError="1"/>
      <sheetData sheetId="43602" refreshError="1"/>
      <sheetData sheetId="43603" refreshError="1"/>
      <sheetData sheetId="43604" refreshError="1"/>
      <sheetData sheetId="43605" refreshError="1"/>
      <sheetData sheetId="43606" refreshError="1"/>
      <sheetData sheetId="43607" refreshError="1"/>
      <sheetData sheetId="43608"/>
      <sheetData sheetId="43609"/>
      <sheetData sheetId="43610"/>
      <sheetData sheetId="43611"/>
      <sheetData sheetId="43612"/>
      <sheetData sheetId="43613"/>
      <sheetData sheetId="43614"/>
      <sheetData sheetId="43615"/>
      <sheetData sheetId="43616"/>
      <sheetData sheetId="43617"/>
      <sheetData sheetId="43618"/>
      <sheetData sheetId="43619"/>
      <sheetData sheetId="43620"/>
      <sheetData sheetId="43621"/>
      <sheetData sheetId="43622"/>
      <sheetData sheetId="43623"/>
      <sheetData sheetId="43624"/>
      <sheetData sheetId="43625"/>
      <sheetData sheetId="43626"/>
      <sheetData sheetId="43627"/>
      <sheetData sheetId="43628"/>
      <sheetData sheetId="43629"/>
      <sheetData sheetId="43630"/>
      <sheetData sheetId="43631"/>
      <sheetData sheetId="43632"/>
      <sheetData sheetId="43633"/>
      <sheetData sheetId="43634"/>
      <sheetData sheetId="43635"/>
      <sheetData sheetId="43636"/>
      <sheetData sheetId="43637"/>
      <sheetData sheetId="43638"/>
      <sheetData sheetId="43639"/>
      <sheetData sheetId="43640"/>
      <sheetData sheetId="43641"/>
      <sheetData sheetId="43642"/>
      <sheetData sheetId="43643"/>
      <sheetData sheetId="43644"/>
      <sheetData sheetId="43645"/>
      <sheetData sheetId="43646"/>
      <sheetData sheetId="43647"/>
      <sheetData sheetId="43648"/>
      <sheetData sheetId="43649"/>
      <sheetData sheetId="43650"/>
      <sheetData sheetId="43651"/>
      <sheetData sheetId="43652"/>
      <sheetData sheetId="43653"/>
      <sheetData sheetId="43654"/>
      <sheetData sheetId="43655"/>
      <sheetData sheetId="43656"/>
      <sheetData sheetId="43657"/>
      <sheetData sheetId="43658"/>
      <sheetData sheetId="43659"/>
      <sheetData sheetId="43660"/>
      <sheetData sheetId="43661"/>
      <sheetData sheetId="43662"/>
      <sheetData sheetId="43663"/>
      <sheetData sheetId="43664"/>
      <sheetData sheetId="43665"/>
      <sheetData sheetId="43666"/>
      <sheetData sheetId="43667"/>
      <sheetData sheetId="43668"/>
      <sheetData sheetId="43669"/>
      <sheetData sheetId="43670"/>
      <sheetData sheetId="43671"/>
      <sheetData sheetId="43672"/>
      <sheetData sheetId="43673"/>
      <sheetData sheetId="43674"/>
      <sheetData sheetId="43675"/>
      <sheetData sheetId="43676"/>
      <sheetData sheetId="43677"/>
      <sheetData sheetId="43678"/>
      <sheetData sheetId="43679"/>
      <sheetData sheetId="43680"/>
      <sheetData sheetId="43681"/>
      <sheetData sheetId="43682"/>
      <sheetData sheetId="43683"/>
      <sheetData sheetId="43684"/>
      <sheetData sheetId="43685"/>
      <sheetData sheetId="43686"/>
      <sheetData sheetId="43687"/>
      <sheetData sheetId="43688"/>
      <sheetData sheetId="43689"/>
      <sheetData sheetId="43690"/>
      <sheetData sheetId="43691"/>
      <sheetData sheetId="43692"/>
      <sheetData sheetId="43693"/>
      <sheetData sheetId="43694"/>
      <sheetData sheetId="43695"/>
      <sheetData sheetId="43696"/>
      <sheetData sheetId="43697"/>
      <sheetData sheetId="43698"/>
      <sheetData sheetId="43699"/>
      <sheetData sheetId="43700"/>
      <sheetData sheetId="43701"/>
      <sheetData sheetId="43702"/>
      <sheetData sheetId="43703"/>
      <sheetData sheetId="43704"/>
      <sheetData sheetId="43705"/>
      <sheetData sheetId="43706"/>
      <sheetData sheetId="43707"/>
      <sheetData sheetId="43708"/>
      <sheetData sheetId="43709"/>
      <sheetData sheetId="43710"/>
      <sheetData sheetId="43711"/>
      <sheetData sheetId="43712"/>
      <sheetData sheetId="43713"/>
      <sheetData sheetId="43714"/>
      <sheetData sheetId="43715"/>
      <sheetData sheetId="43716"/>
      <sheetData sheetId="43717"/>
      <sheetData sheetId="43718"/>
      <sheetData sheetId="43719"/>
      <sheetData sheetId="43720"/>
      <sheetData sheetId="43721"/>
      <sheetData sheetId="43722"/>
      <sheetData sheetId="43723"/>
      <sheetData sheetId="43724"/>
      <sheetData sheetId="43725"/>
      <sheetData sheetId="43726"/>
      <sheetData sheetId="43727"/>
      <sheetData sheetId="43728"/>
      <sheetData sheetId="43729"/>
      <sheetData sheetId="43730"/>
      <sheetData sheetId="43731"/>
      <sheetData sheetId="43732"/>
      <sheetData sheetId="43733"/>
      <sheetData sheetId="43734"/>
      <sheetData sheetId="43735"/>
      <sheetData sheetId="43736"/>
      <sheetData sheetId="43737"/>
      <sheetData sheetId="43738"/>
      <sheetData sheetId="43739"/>
      <sheetData sheetId="43740"/>
      <sheetData sheetId="43741"/>
      <sheetData sheetId="43742"/>
      <sheetData sheetId="43743"/>
      <sheetData sheetId="43744"/>
      <sheetData sheetId="43745"/>
      <sheetData sheetId="43746"/>
      <sheetData sheetId="43747"/>
      <sheetData sheetId="43748"/>
      <sheetData sheetId="43749"/>
      <sheetData sheetId="43750"/>
      <sheetData sheetId="43751"/>
      <sheetData sheetId="43752"/>
      <sheetData sheetId="43753"/>
      <sheetData sheetId="43754"/>
      <sheetData sheetId="43755"/>
      <sheetData sheetId="43756"/>
      <sheetData sheetId="43757"/>
      <sheetData sheetId="43758"/>
      <sheetData sheetId="43759"/>
      <sheetData sheetId="43760"/>
      <sheetData sheetId="43761"/>
      <sheetData sheetId="43762"/>
      <sheetData sheetId="43763"/>
      <sheetData sheetId="43764"/>
      <sheetData sheetId="43765"/>
      <sheetData sheetId="43766"/>
      <sheetData sheetId="43767"/>
      <sheetData sheetId="43768"/>
      <sheetData sheetId="43769"/>
      <sheetData sheetId="43770"/>
      <sheetData sheetId="43771"/>
      <sheetData sheetId="43772"/>
      <sheetData sheetId="43773"/>
      <sheetData sheetId="43774"/>
      <sheetData sheetId="43775"/>
      <sheetData sheetId="43776"/>
      <sheetData sheetId="43777"/>
      <sheetData sheetId="43778"/>
      <sheetData sheetId="43779"/>
      <sheetData sheetId="43780"/>
      <sheetData sheetId="43781"/>
      <sheetData sheetId="43782"/>
      <sheetData sheetId="43783"/>
      <sheetData sheetId="43784"/>
      <sheetData sheetId="43785"/>
      <sheetData sheetId="43786"/>
      <sheetData sheetId="43787"/>
      <sheetData sheetId="43788"/>
      <sheetData sheetId="43789"/>
      <sheetData sheetId="43790"/>
      <sheetData sheetId="43791"/>
      <sheetData sheetId="43792"/>
      <sheetData sheetId="43793"/>
      <sheetData sheetId="43794"/>
      <sheetData sheetId="43795"/>
      <sheetData sheetId="43796"/>
      <sheetData sheetId="43797"/>
      <sheetData sheetId="43798"/>
      <sheetData sheetId="43799"/>
      <sheetData sheetId="43800"/>
      <sheetData sheetId="43801"/>
      <sheetData sheetId="43802"/>
      <sheetData sheetId="43803"/>
      <sheetData sheetId="43804"/>
      <sheetData sheetId="43805"/>
      <sheetData sheetId="43806"/>
      <sheetData sheetId="43807"/>
      <sheetData sheetId="43808"/>
      <sheetData sheetId="43809"/>
      <sheetData sheetId="43810"/>
      <sheetData sheetId="43811"/>
      <sheetData sheetId="43812"/>
      <sheetData sheetId="43813"/>
      <sheetData sheetId="43814"/>
      <sheetData sheetId="43815"/>
      <sheetData sheetId="43816"/>
      <sheetData sheetId="43817"/>
      <sheetData sheetId="43818"/>
      <sheetData sheetId="43819"/>
      <sheetData sheetId="43820"/>
      <sheetData sheetId="43821"/>
      <sheetData sheetId="43822"/>
      <sheetData sheetId="43823"/>
      <sheetData sheetId="43824"/>
      <sheetData sheetId="43825"/>
      <sheetData sheetId="43826"/>
      <sheetData sheetId="43827"/>
      <sheetData sheetId="43828"/>
      <sheetData sheetId="43829"/>
      <sheetData sheetId="43830"/>
      <sheetData sheetId="43831"/>
      <sheetData sheetId="43832"/>
      <sheetData sheetId="43833"/>
      <sheetData sheetId="43834"/>
      <sheetData sheetId="43835"/>
      <sheetData sheetId="43836"/>
      <sheetData sheetId="43837"/>
      <sheetData sheetId="43838"/>
      <sheetData sheetId="43839"/>
      <sheetData sheetId="43840"/>
      <sheetData sheetId="43841"/>
      <sheetData sheetId="43842"/>
      <sheetData sheetId="43843"/>
      <sheetData sheetId="43844"/>
      <sheetData sheetId="43845"/>
      <sheetData sheetId="43846"/>
      <sheetData sheetId="43847"/>
      <sheetData sheetId="43848"/>
      <sheetData sheetId="43849"/>
      <sheetData sheetId="43850"/>
      <sheetData sheetId="43851"/>
      <sheetData sheetId="43852"/>
      <sheetData sheetId="43853"/>
      <sheetData sheetId="43854"/>
      <sheetData sheetId="43855"/>
      <sheetData sheetId="43856"/>
      <sheetData sheetId="43857"/>
      <sheetData sheetId="43858"/>
      <sheetData sheetId="43859"/>
      <sheetData sheetId="43860"/>
      <sheetData sheetId="43861"/>
      <sheetData sheetId="43862"/>
      <sheetData sheetId="43863"/>
      <sheetData sheetId="43864"/>
      <sheetData sheetId="43865"/>
      <sheetData sheetId="43866"/>
      <sheetData sheetId="43867"/>
      <sheetData sheetId="43868"/>
      <sheetData sheetId="43869"/>
      <sheetData sheetId="43870"/>
      <sheetData sheetId="43871"/>
      <sheetData sheetId="43872"/>
      <sheetData sheetId="43873"/>
      <sheetData sheetId="43874"/>
      <sheetData sheetId="43875"/>
      <sheetData sheetId="43876"/>
      <sheetData sheetId="43877"/>
      <sheetData sheetId="43878"/>
      <sheetData sheetId="43879"/>
      <sheetData sheetId="43880"/>
      <sheetData sheetId="43881"/>
      <sheetData sheetId="43882"/>
      <sheetData sheetId="43883"/>
      <sheetData sheetId="43884"/>
      <sheetData sheetId="43885"/>
      <sheetData sheetId="43886"/>
      <sheetData sheetId="43887"/>
      <sheetData sheetId="43888"/>
      <sheetData sheetId="43889"/>
      <sheetData sheetId="43890"/>
      <sheetData sheetId="43891"/>
      <sheetData sheetId="43892"/>
      <sheetData sheetId="43893"/>
      <sheetData sheetId="43894"/>
      <sheetData sheetId="43895"/>
      <sheetData sheetId="43896"/>
      <sheetData sheetId="43897"/>
      <sheetData sheetId="43898"/>
      <sheetData sheetId="43899"/>
      <sheetData sheetId="43900"/>
      <sheetData sheetId="43901"/>
      <sheetData sheetId="43902"/>
      <sheetData sheetId="43903"/>
      <sheetData sheetId="43904"/>
      <sheetData sheetId="43905"/>
      <sheetData sheetId="43906"/>
      <sheetData sheetId="43907"/>
      <sheetData sheetId="43908"/>
      <sheetData sheetId="43909"/>
      <sheetData sheetId="43910"/>
      <sheetData sheetId="43911"/>
      <sheetData sheetId="43912"/>
      <sheetData sheetId="43913"/>
      <sheetData sheetId="43914"/>
      <sheetData sheetId="43915"/>
      <sheetData sheetId="43916"/>
      <sheetData sheetId="43917"/>
      <sheetData sheetId="43918"/>
      <sheetData sheetId="43919"/>
      <sheetData sheetId="43920"/>
      <sheetData sheetId="43921"/>
      <sheetData sheetId="43922"/>
      <sheetData sheetId="43923"/>
      <sheetData sheetId="43924"/>
      <sheetData sheetId="43925"/>
      <sheetData sheetId="43926"/>
      <sheetData sheetId="43927"/>
      <sheetData sheetId="43928"/>
      <sheetData sheetId="43929"/>
      <sheetData sheetId="43930"/>
      <sheetData sheetId="43931"/>
      <sheetData sheetId="43932"/>
      <sheetData sheetId="43933"/>
      <sheetData sheetId="43934"/>
      <sheetData sheetId="43935"/>
      <sheetData sheetId="43936"/>
      <sheetData sheetId="43937"/>
      <sheetData sheetId="43938"/>
      <sheetData sheetId="43939"/>
      <sheetData sheetId="43940"/>
      <sheetData sheetId="43941"/>
      <sheetData sheetId="43942"/>
      <sheetData sheetId="43943"/>
      <sheetData sheetId="43944"/>
      <sheetData sheetId="43945"/>
      <sheetData sheetId="43946"/>
      <sheetData sheetId="43947"/>
      <sheetData sheetId="43948"/>
      <sheetData sheetId="43949"/>
      <sheetData sheetId="43950"/>
      <sheetData sheetId="43951"/>
      <sheetData sheetId="43952"/>
      <sheetData sheetId="43953"/>
      <sheetData sheetId="43954"/>
      <sheetData sheetId="43955"/>
      <sheetData sheetId="43956"/>
      <sheetData sheetId="43957"/>
      <sheetData sheetId="43958"/>
      <sheetData sheetId="43959"/>
      <sheetData sheetId="43960"/>
      <sheetData sheetId="43961"/>
      <sheetData sheetId="43962"/>
      <sheetData sheetId="43963"/>
      <sheetData sheetId="43964"/>
      <sheetData sheetId="43965"/>
      <sheetData sheetId="43966"/>
      <sheetData sheetId="43967"/>
      <sheetData sheetId="43968"/>
      <sheetData sheetId="43969"/>
      <sheetData sheetId="43970"/>
      <sheetData sheetId="43971"/>
      <sheetData sheetId="43972"/>
      <sheetData sheetId="43973"/>
      <sheetData sheetId="43974"/>
      <sheetData sheetId="43975"/>
      <sheetData sheetId="43976"/>
      <sheetData sheetId="43977"/>
      <sheetData sheetId="43978"/>
      <sheetData sheetId="43979"/>
      <sheetData sheetId="43980"/>
      <sheetData sheetId="43981"/>
      <sheetData sheetId="43982"/>
      <sheetData sheetId="43983"/>
      <sheetData sheetId="43984"/>
      <sheetData sheetId="43985"/>
      <sheetData sheetId="43986"/>
      <sheetData sheetId="43987"/>
      <sheetData sheetId="43988"/>
      <sheetData sheetId="43989"/>
      <sheetData sheetId="43990"/>
      <sheetData sheetId="43991"/>
      <sheetData sheetId="43992"/>
      <sheetData sheetId="43993"/>
      <sheetData sheetId="43994"/>
      <sheetData sheetId="43995"/>
      <sheetData sheetId="43996"/>
      <sheetData sheetId="43997"/>
      <sheetData sheetId="43998"/>
      <sheetData sheetId="43999"/>
      <sheetData sheetId="44000"/>
      <sheetData sheetId="44001"/>
      <sheetData sheetId="44002"/>
      <sheetData sheetId="44003"/>
      <sheetData sheetId="44004"/>
      <sheetData sheetId="44005"/>
      <sheetData sheetId="44006"/>
      <sheetData sheetId="44007"/>
      <sheetData sheetId="44008"/>
      <sheetData sheetId="44009"/>
      <sheetData sheetId="44010"/>
      <sheetData sheetId="44011"/>
      <sheetData sheetId="44012"/>
      <sheetData sheetId="44013"/>
      <sheetData sheetId="44014"/>
      <sheetData sheetId="44015"/>
      <sheetData sheetId="44016"/>
      <sheetData sheetId="44017"/>
      <sheetData sheetId="44018"/>
      <sheetData sheetId="44019"/>
      <sheetData sheetId="44020"/>
      <sheetData sheetId="44021"/>
      <sheetData sheetId="44022"/>
      <sheetData sheetId="44023"/>
      <sheetData sheetId="44024"/>
      <sheetData sheetId="44025"/>
      <sheetData sheetId="44026"/>
      <sheetData sheetId="44027"/>
      <sheetData sheetId="44028"/>
      <sheetData sheetId="44029"/>
      <sheetData sheetId="44030"/>
      <sheetData sheetId="44031"/>
      <sheetData sheetId="44032"/>
      <sheetData sheetId="44033"/>
      <sheetData sheetId="44034"/>
      <sheetData sheetId="44035"/>
      <sheetData sheetId="44036"/>
      <sheetData sheetId="44037"/>
      <sheetData sheetId="44038"/>
      <sheetData sheetId="44039"/>
      <sheetData sheetId="44040"/>
      <sheetData sheetId="44041"/>
      <sheetData sheetId="44042"/>
      <sheetData sheetId="44043"/>
      <sheetData sheetId="44044"/>
      <sheetData sheetId="44045"/>
      <sheetData sheetId="44046"/>
      <sheetData sheetId="44047"/>
      <sheetData sheetId="44048"/>
      <sheetData sheetId="44049"/>
      <sheetData sheetId="44050"/>
      <sheetData sheetId="44051"/>
      <sheetData sheetId="44052"/>
      <sheetData sheetId="44053"/>
      <sheetData sheetId="44054"/>
      <sheetData sheetId="44055"/>
      <sheetData sheetId="44056"/>
      <sheetData sheetId="44057"/>
      <sheetData sheetId="44058"/>
      <sheetData sheetId="44059"/>
      <sheetData sheetId="44060"/>
      <sheetData sheetId="44061"/>
      <sheetData sheetId="44062"/>
      <sheetData sheetId="44063"/>
      <sheetData sheetId="44064"/>
      <sheetData sheetId="44065"/>
      <sheetData sheetId="44066"/>
      <sheetData sheetId="44067"/>
      <sheetData sheetId="44068"/>
      <sheetData sheetId="44069"/>
      <sheetData sheetId="44070"/>
      <sheetData sheetId="44071"/>
      <sheetData sheetId="44072"/>
      <sheetData sheetId="44073"/>
      <sheetData sheetId="44074"/>
      <sheetData sheetId="44075"/>
      <sheetData sheetId="44076"/>
      <sheetData sheetId="44077"/>
      <sheetData sheetId="44078"/>
      <sheetData sheetId="44079"/>
      <sheetData sheetId="44080"/>
      <sheetData sheetId="44081"/>
      <sheetData sheetId="44082"/>
      <sheetData sheetId="44083"/>
      <sheetData sheetId="44084"/>
      <sheetData sheetId="44085"/>
      <sheetData sheetId="44086"/>
      <sheetData sheetId="44087"/>
      <sheetData sheetId="44088"/>
      <sheetData sheetId="44089"/>
      <sheetData sheetId="44090"/>
      <sheetData sheetId="44091"/>
      <sheetData sheetId="44092"/>
      <sheetData sheetId="44093"/>
      <sheetData sheetId="44094"/>
      <sheetData sheetId="44095"/>
      <sheetData sheetId="44096"/>
      <sheetData sheetId="44097"/>
      <sheetData sheetId="44098"/>
      <sheetData sheetId="44099"/>
      <sheetData sheetId="44100"/>
      <sheetData sheetId="44101"/>
      <sheetData sheetId="44102"/>
      <sheetData sheetId="44103"/>
      <sheetData sheetId="44104"/>
      <sheetData sheetId="44105"/>
      <sheetData sheetId="44106"/>
      <sheetData sheetId="44107"/>
      <sheetData sheetId="44108"/>
      <sheetData sheetId="44109"/>
      <sheetData sheetId="44110"/>
      <sheetData sheetId="44111"/>
      <sheetData sheetId="44112"/>
      <sheetData sheetId="44113"/>
      <sheetData sheetId="44114"/>
      <sheetData sheetId="44115"/>
      <sheetData sheetId="44116"/>
      <sheetData sheetId="44117"/>
      <sheetData sheetId="44118"/>
      <sheetData sheetId="44119"/>
      <sheetData sheetId="44120"/>
      <sheetData sheetId="44121"/>
      <sheetData sheetId="44122"/>
      <sheetData sheetId="44123"/>
      <sheetData sheetId="44124"/>
      <sheetData sheetId="44125"/>
      <sheetData sheetId="44126"/>
      <sheetData sheetId="44127"/>
      <sheetData sheetId="44128"/>
      <sheetData sheetId="44129"/>
      <sheetData sheetId="44130"/>
      <sheetData sheetId="44131"/>
      <sheetData sheetId="44132"/>
      <sheetData sheetId="44133"/>
      <sheetData sheetId="44134"/>
      <sheetData sheetId="44135"/>
      <sheetData sheetId="44136"/>
      <sheetData sheetId="44137"/>
      <sheetData sheetId="44138"/>
      <sheetData sheetId="44139"/>
      <sheetData sheetId="44140"/>
      <sheetData sheetId="44141"/>
      <sheetData sheetId="44142"/>
      <sheetData sheetId="44143"/>
      <sheetData sheetId="44144"/>
      <sheetData sheetId="44145"/>
      <sheetData sheetId="44146"/>
      <sheetData sheetId="44147"/>
      <sheetData sheetId="44148"/>
      <sheetData sheetId="44149"/>
      <sheetData sheetId="44150"/>
      <sheetData sheetId="44151"/>
      <sheetData sheetId="44152"/>
      <sheetData sheetId="44153"/>
      <sheetData sheetId="44154"/>
      <sheetData sheetId="44155"/>
      <sheetData sheetId="44156"/>
      <sheetData sheetId="44157"/>
      <sheetData sheetId="44158"/>
      <sheetData sheetId="44159"/>
      <sheetData sheetId="44160"/>
      <sheetData sheetId="44161"/>
      <sheetData sheetId="44162"/>
      <sheetData sheetId="44163"/>
      <sheetData sheetId="44164"/>
      <sheetData sheetId="44165"/>
      <sheetData sheetId="44166"/>
      <sheetData sheetId="44167"/>
      <sheetData sheetId="44168"/>
      <sheetData sheetId="44169"/>
      <sheetData sheetId="44170"/>
      <sheetData sheetId="44171"/>
      <sheetData sheetId="44172"/>
      <sheetData sheetId="44173"/>
      <sheetData sheetId="44174"/>
      <sheetData sheetId="44175"/>
      <sheetData sheetId="44176"/>
      <sheetData sheetId="44177"/>
      <sheetData sheetId="44178"/>
      <sheetData sheetId="44179"/>
      <sheetData sheetId="44180"/>
      <sheetData sheetId="44181"/>
      <sheetData sheetId="44182"/>
      <sheetData sheetId="44183"/>
      <sheetData sheetId="44184"/>
      <sheetData sheetId="44185"/>
      <sheetData sheetId="44186"/>
      <sheetData sheetId="44187"/>
      <sheetData sheetId="44188"/>
      <sheetData sheetId="44189"/>
      <sheetData sheetId="44190"/>
      <sheetData sheetId="44191"/>
      <sheetData sheetId="44192"/>
      <sheetData sheetId="44193"/>
      <sheetData sheetId="44194"/>
      <sheetData sheetId="44195"/>
      <sheetData sheetId="44196"/>
      <sheetData sheetId="44197"/>
      <sheetData sheetId="44198"/>
      <sheetData sheetId="44199"/>
      <sheetData sheetId="44200"/>
      <sheetData sheetId="44201"/>
      <sheetData sheetId="44202"/>
      <sheetData sheetId="44203"/>
      <sheetData sheetId="44204"/>
      <sheetData sheetId="44205"/>
      <sheetData sheetId="44206"/>
      <sheetData sheetId="44207"/>
      <sheetData sheetId="44208"/>
      <sheetData sheetId="44209"/>
      <sheetData sheetId="44210"/>
      <sheetData sheetId="44211"/>
      <sheetData sheetId="44212"/>
      <sheetData sheetId="44213"/>
      <sheetData sheetId="44214"/>
      <sheetData sheetId="44215"/>
      <sheetData sheetId="44216"/>
      <sheetData sheetId="44217"/>
      <sheetData sheetId="44218"/>
      <sheetData sheetId="44219"/>
      <sheetData sheetId="44220"/>
      <sheetData sheetId="44221"/>
      <sheetData sheetId="44222"/>
      <sheetData sheetId="44223"/>
      <sheetData sheetId="44224"/>
      <sheetData sheetId="44225"/>
      <sheetData sheetId="44226"/>
      <sheetData sheetId="44227"/>
      <sheetData sheetId="44228"/>
      <sheetData sheetId="44229"/>
      <sheetData sheetId="44230"/>
      <sheetData sheetId="44231"/>
      <sheetData sheetId="44232" refreshError="1"/>
      <sheetData sheetId="44233"/>
      <sheetData sheetId="44234"/>
      <sheetData sheetId="44235" refreshError="1"/>
      <sheetData sheetId="44236" refreshError="1"/>
      <sheetData sheetId="44237" refreshError="1"/>
      <sheetData sheetId="44238" refreshError="1"/>
      <sheetData sheetId="44239" refreshError="1"/>
      <sheetData sheetId="44240" refreshError="1"/>
      <sheetData sheetId="44241" refreshError="1"/>
      <sheetData sheetId="44242" refreshError="1"/>
      <sheetData sheetId="44243" refreshError="1"/>
      <sheetData sheetId="44244" refreshError="1"/>
      <sheetData sheetId="44245" refreshError="1"/>
      <sheetData sheetId="44246" refreshError="1"/>
      <sheetData sheetId="44247" refreshError="1"/>
      <sheetData sheetId="44248" refreshError="1"/>
      <sheetData sheetId="44249" refreshError="1"/>
      <sheetData sheetId="44250" refreshError="1"/>
      <sheetData sheetId="44251" refreshError="1"/>
      <sheetData sheetId="44252" refreshError="1"/>
      <sheetData sheetId="44253" refreshError="1"/>
      <sheetData sheetId="44254" refreshError="1"/>
      <sheetData sheetId="44255" refreshError="1"/>
      <sheetData sheetId="44256" refreshError="1"/>
      <sheetData sheetId="44257" refreshError="1"/>
      <sheetData sheetId="44258" refreshError="1"/>
      <sheetData sheetId="44259" refreshError="1"/>
      <sheetData sheetId="44260" refreshError="1"/>
      <sheetData sheetId="44261" refreshError="1"/>
      <sheetData sheetId="44262" refreshError="1"/>
      <sheetData sheetId="44263" refreshError="1"/>
      <sheetData sheetId="44264" refreshError="1"/>
      <sheetData sheetId="44265" refreshError="1"/>
      <sheetData sheetId="44266" refreshError="1"/>
      <sheetData sheetId="44267" refreshError="1"/>
      <sheetData sheetId="44268" refreshError="1"/>
      <sheetData sheetId="44269" refreshError="1"/>
      <sheetData sheetId="44270" refreshError="1"/>
      <sheetData sheetId="44271" refreshError="1"/>
      <sheetData sheetId="44272" refreshError="1"/>
      <sheetData sheetId="44273" refreshError="1"/>
      <sheetData sheetId="44274" refreshError="1"/>
      <sheetData sheetId="44275" refreshError="1"/>
      <sheetData sheetId="44276" refreshError="1"/>
      <sheetData sheetId="44277" refreshError="1"/>
      <sheetData sheetId="44278" refreshError="1"/>
      <sheetData sheetId="44279" refreshError="1"/>
      <sheetData sheetId="44280" refreshError="1"/>
      <sheetData sheetId="44281" refreshError="1"/>
      <sheetData sheetId="44282" refreshError="1"/>
      <sheetData sheetId="44283" refreshError="1"/>
      <sheetData sheetId="44284" refreshError="1"/>
      <sheetData sheetId="44285" refreshError="1"/>
      <sheetData sheetId="44286" refreshError="1"/>
      <sheetData sheetId="44287" refreshError="1"/>
      <sheetData sheetId="44288" refreshError="1"/>
      <sheetData sheetId="44289" refreshError="1"/>
      <sheetData sheetId="44290" refreshError="1"/>
      <sheetData sheetId="44291" refreshError="1"/>
      <sheetData sheetId="44292" refreshError="1"/>
      <sheetData sheetId="44293" refreshError="1"/>
      <sheetData sheetId="44294" refreshError="1"/>
      <sheetData sheetId="44295" refreshError="1"/>
      <sheetData sheetId="44296" refreshError="1"/>
      <sheetData sheetId="44297" refreshError="1"/>
      <sheetData sheetId="44298" refreshError="1"/>
      <sheetData sheetId="44299" refreshError="1"/>
      <sheetData sheetId="44300" refreshError="1"/>
      <sheetData sheetId="44301" refreshError="1"/>
      <sheetData sheetId="44302" refreshError="1"/>
      <sheetData sheetId="44303" refreshError="1"/>
      <sheetData sheetId="44304" refreshError="1"/>
      <sheetData sheetId="44305" refreshError="1"/>
      <sheetData sheetId="44306" refreshError="1"/>
      <sheetData sheetId="44307" refreshError="1"/>
      <sheetData sheetId="44308" refreshError="1"/>
      <sheetData sheetId="44309" refreshError="1"/>
      <sheetData sheetId="44310" refreshError="1"/>
      <sheetData sheetId="44311" refreshError="1"/>
      <sheetData sheetId="44312" refreshError="1"/>
      <sheetData sheetId="44313" refreshError="1"/>
      <sheetData sheetId="44314" refreshError="1"/>
      <sheetData sheetId="44315" refreshError="1"/>
      <sheetData sheetId="44316" refreshError="1"/>
      <sheetData sheetId="44317" refreshError="1"/>
      <sheetData sheetId="44318" refreshError="1"/>
      <sheetData sheetId="44319" refreshError="1"/>
      <sheetData sheetId="44320" refreshError="1"/>
      <sheetData sheetId="44321" refreshError="1"/>
      <sheetData sheetId="44322" refreshError="1"/>
      <sheetData sheetId="44323" refreshError="1"/>
      <sheetData sheetId="44324" refreshError="1"/>
      <sheetData sheetId="44325" refreshError="1"/>
      <sheetData sheetId="44326" refreshError="1"/>
      <sheetData sheetId="44327" refreshError="1"/>
      <sheetData sheetId="44328" refreshError="1"/>
      <sheetData sheetId="44329" refreshError="1"/>
      <sheetData sheetId="44330" refreshError="1"/>
      <sheetData sheetId="44331" refreshError="1"/>
      <sheetData sheetId="44332" refreshError="1"/>
      <sheetData sheetId="44333" refreshError="1"/>
      <sheetData sheetId="44334" refreshError="1"/>
      <sheetData sheetId="44335" refreshError="1"/>
      <sheetData sheetId="44336" refreshError="1"/>
      <sheetData sheetId="44337" refreshError="1"/>
      <sheetData sheetId="44338" refreshError="1"/>
      <sheetData sheetId="44339" refreshError="1"/>
      <sheetData sheetId="44340" refreshError="1"/>
      <sheetData sheetId="44341" refreshError="1"/>
      <sheetData sheetId="44342" refreshError="1"/>
      <sheetData sheetId="44343" refreshError="1"/>
      <sheetData sheetId="44344" refreshError="1"/>
      <sheetData sheetId="44345" refreshError="1"/>
      <sheetData sheetId="44346" refreshError="1"/>
      <sheetData sheetId="44347" refreshError="1"/>
      <sheetData sheetId="44348" refreshError="1"/>
      <sheetData sheetId="44349" refreshError="1"/>
      <sheetData sheetId="44350" refreshError="1"/>
      <sheetData sheetId="44351" refreshError="1"/>
      <sheetData sheetId="44352" refreshError="1"/>
      <sheetData sheetId="44353" refreshError="1"/>
      <sheetData sheetId="44354" refreshError="1"/>
      <sheetData sheetId="44355" refreshError="1"/>
      <sheetData sheetId="44356" refreshError="1"/>
      <sheetData sheetId="44357" refreshError="1"/>
      <sheetData sheetId="44358" refreshError="1"/>
      <sheetData sheetId="44359" refreshError="1"/>
      <sheetData sheetId="44360" refreshError="1"/>
      <sheetData sheetId="44361" refreshError="1"/>
      <sheetData sheetId="44362" refreshError="1"/>
      <sheetData sheetId="44363" refreshError="1"/>
      <sheetData sheetId="44364" refreshError="1"/>
      <sheetData sheetId="44365" refreshError="1"/>
      <sheetData sheetId="44366" refreshError="1"/>
      <sheetData sheetId="44367" refreshError="1"/>
      <sheetData sheetId="44368" refreshError="1"/>
      <sheetData sheetId="44369" refreshError="1"/>
      <sheetData sheetId="44370" refreshError="1"/>
      <sheetData sheetId="44371" refreshError="1"/>
      <sheetData sheetId="44372" refreshError="1"/>
      <sheetData sheetId="44373" refreshError="1"/>
      <sheetData sheetId="44374" refreshError="1"/>
      <sheetData sheetId="44375" refreshError="1"/>
      <sheetData sheetId="44376" refreshError="1"/>
      <sheetData sheetId="44377" refreshError="1"/>
      <sheetData sheetId="44378" refreshError="1"/>
      <sheetData sheetId="44379" refreshError="1"/>
      <sheetData sheetId="44380" refreshError="1"/>
      <sheetData sheetId="44381" refreshError="1"/>
      <sheetData sheetId="44382" refreshError="1"/>
      <sheetData sheetId="44383" refreshError="1"/>
      <sheetData sheetId="44384" refreshError="1"/>
      <sheetData sheetId="44385" refreshError="1"/>
      <sheetData sheetId="44386" refreshError="1"/>
      <sheetData sheetId="44387" refreshError="1"/>
      <sheetData sheetId="44388" refreshError="1"/>
      <sheetData sheetId="44389" refreshError="1"/>
      <sheetData sheetId="44390" refreshError="1"/>
      <sheetData sheetId="44391" refreshError="1"/>
      <sheetData sheetId="44392" refreshError="1"/>
      <sheetData sheetId="44393" refreshError="1"/>
      <sheetData sheetId="44394" refreshError="1"/>
      <sheetData sheetId="44395" refreshError="1"/>
      <sheetData sheetId="44396" refreshError="1"/>
      <sheetData sheetId="44397" refreshError="1"/>
      <sheetData sheetId="44398" refreshError="1"/>
      <sheetData sheetId="44399" refreshError="1"/>
      <sheetData sheetId="44400" refreshError="1"/>
      <sheetData sheetId="44401" refreshError="1"/>
      <sheetData sheetId="44402" refreshError="1"/>
      <sheetData sheetId="44403" refreshError="1"/>
      <sheetData sheetId="44404" refreshError="1"/>
      <sheetData sheetId="44405" refreshError="1"/>
      <sheetData sheetId="44406" refreshError="1"/>
      <sheetData sheetId="44407" refreshError="1"/>
      <sheetData sheetId="44408" refreshError="1"/>
      <sheetData sheetId="44409" refreshError="1"/>
      <sheetData sheetId="44410" refreshError="1"/>
      <sheetData sheetId="44411" refreshError="1"/>
      <sheetData sheetId="44412" refreshError="1"/>
      <sheetData sheetId="44413" refreshError="1"/>
      <sheetData sheetId="44414" refreshError="1"/>
      <sheetData sheetId="44415" refreshError="1"/>
      <sheetData sheetId="44416" refreshError="1"/>
      <sheetData sheetId="44417" refreshError="1"/>
      <sheetData sheetId="44418" refreshError="1"/>
      <sheetData sheetId="44419" refreshError="1"/>
      <sheetData sheetId="44420" refreshError="1"/>
      <sheetData sheetId="44421" refreshError="1"/>
      <sheetData sheetId="44422" refreshError="1"/>
      <sheetData sheetId="44423" refreshError="1"/>
      <sheetData sheetId="44424" refreshError="1"/>
      <sheetData sheetId="44425" refreshError="1"/>
      <sheetData sheetId="44426" refreshError="1"/>
      <sheetData sheetId="44427" refreshError="1"/>
      <sheetData sheetId="44428" refreshError="1"/>
      <sheetData sheetId="44429" refreshError="1"/>
      <sheetData sheetId="44430" refreshError="1"/>
      <sheetData sheetId="44431" refreshError="1"/>
      <sheetData sheetId="44432" refreshError="1"/>
      <sheetData sheetId="44433" refreshError="1"/>
      <sheetData sheetId="44434" refreshError="1"/>
      <sheetData sheetId="44435" refreshError="1"/>
      <sheetData sheetId="44436" refreshError="1"/>
      <sheetData sheetId="44437" refreshError="1"/>
      <sheetData sheetId="44438" refreshError="1"/>
      <sheetData sheetId="44439" refreshError="1"/>
      <sheetData sheetId="44440" refreshError="1"/>
      <sheetData sheetId="44441" refreshError="1"/>
      <sheetData sheetId="44442" refreshError="1"/>
      <sheetData sheetId="44443" refreshError="1"/>
      <sheetData sheetId="44444" refreshError="1"/>
      <sheetData sheetId="44445" refreshError="1"/>
      <sheetData sheetId="44446" refreshError="1"/>
      <sheetData sheetId="44447" refreshError="1"/>
      <sheetData sheetId="44448" refreshError="1"/>
      <sheetData sheetId="44449" refreshError="1"/>
      <sheetData sheetId="44450" refreshError="1"/>
      <sheetData sheetId="44451" refreshError="1"/>
      <sheetData sheetId="44452" refreshError="1"/>
      <sheetData sheetId="44453" refreshError="1"/>
      <sheetData sheetId="44454" refreshError="1"/>
      <sheetData sheetId="44455" refreshError="1"/>
      <sheetData sheetId="44456" refreshError="1"/>
      <sheetData sheetId="44457" refreshError="1"/>
      <sheetData sheetId="44458" refreshError="1"/>
      <sheetData sheetId="44459" refreshError="1"/>
      <sheetData sheetId="44460" refreshError="1"/>
      <sheetData sheetId="44461" refreshError="1"/>
      <sheetData sheetId="44462" refreshError="1"/>
      <sheetData sheetId="44463" refreshError="1"/>
      <sheetData sheetId="44464" refreshError="1"/>
      <sheetData sheetId="44465" refreshError="1"/>
      <sheetData sheetId="44466" refreshError="1"/>
      <sheetData sheetId="44467" refreshError="1"/>
      <sheetData sheetId="44468" refreshError="1"/>
      <sheetData sheetId="44469" refreshError="1"/>
      <sheetData sheetId="44470" refreshError="1"/>
      <sheetData sheetId="44471" refreshError="1"/>
      <sheetData sheetId="44472" refreshError="1"/>
      <sheetData sheetId="44473" refreshError="1"/>
      <sheetData sheetId="44474" refreshError="1"/>
      <sheetData sheetId="44475" refreshError="1"/>
      <sheetData sheetId="44476" refreshError="1"/>
      <sheetData sheetId="44477" refreshError="1"/>
      <sheetData sheetId="44478" refreshError="1"/>
      <sheetData sheetId="44479" refreshError="1"/>
      <sheetData sheetId="44480" refreshError="1"/>
      <sheetData sheetId="44481" refreshError="1"/>
      <sheetData sheetId="44482" refreshError="1"/>
      <sheetData sheetId="44483" refreshError="1"/>
      <sheetData sheetId="44484" refreshError="1"/>
      <sheetData sheetId="44485" refreshError="1"/>
      <sheetData sheetId="44486" refreshError="1"/>
      <sheetData sheetId="44487" refreshError="1"/>
      <sheetData sheetId="44488" refreshError="1"/>
      <sheetData sheetId="44489" refreshError="1"/>
      <sheetData sheetId="44490" refreshError="1"/>
      <sheetData sheetId="44491" refreshError="1"/>
      <sheetData sheetId="44492" refreshError="1"/>
      <sheetData sheetId="44493" refreshError="1"/>
      <sheetData sheetId="44494" refreshError="1"/>
      <sheetData sheetId="44495" refreshError="1"/>
      <sheetData sheetId="44496" refreshError="1"/>
      <sheetData sheetId="44497" refreshError="1"/>
      <sheetData sheetId="44498" refreshError="1"/>
      <sheetData sheetId="44499" refreshError="1"/>
      <sheetData sheetId="44500" refreshError="1"/>
      <sheetData sheetId="44501" refreshError="1"/>
      <sheetData sheetId="44502" refreshError="1"/>
      <sheetData sheetId="44503" refreshError="1"/>
      <sheetData sheetId="44504" refreshError="1"/>
      <sheetData sheetId="44505" refreshError="1"/>
      <sheetData sheetId="44506" refreshError="1"/>
      <sheetData sheetId="44507" refreshError="1"/>
      <sheetData sheetId="44508" refreshError="1"/>
      <sheetData sheetId="44509" refreshError="1"/>
      <sheetData sheetId="44510" refreshError="1"/>
      <sheetData sheetId="44511" refreshError="1"/>
      <sheetData sheetId="44512" refreshError="1"/>
      <sheetData sheetId="44513" refreshError="1"/>
      <sheetData sheetId="44514" refreshError="1"/>
      <sheetData sheetId="44515" refreshError="1"/>
      <sheetData sheetId="44516" refreshError="1"/>
      <sheetData sheetId="44517" refreshError="1"/>
      <sheetData sheetId="44518" refreshError="1"/>
      <sheetData sheetId="44519" refreshError="1"/>
      <sheetData sheetId="44520" refreshError="1"/>
      <sheetData sheetId="44521" refreshError="1"/>
      <sheetData sheetId="44522" refreshError="1"/>
      <sheetData sheetId="44523" refreshError="1"/>
      <sheetData sheetId="44524" refreshError="1"/>
      <sheetData sheetId="44525" refreshError="1"/>
      <sheetData sheetId="44526" refreshError="1"/>
      <sheetData sheetId="44527" refreshError="1"/>
      <sheetData sheetId="44528" refreshError="1"/>
      <sheetData sheetId="44529" refreshError="1"/>
      <sheetData sheetId="44530" refreshError="1"/>
      <sheetData sheetId="44531" refreshError="1"/>
      <sheetData sheetId="44532" refreshError="1"/>
      <sheetData sheetId="44533" refreshError="1"/>
      <sheetData sheetId="44534" refreshError="1"/>
      <sheetData sheetId="44535" refreshError="1"/>
      <sheetData sheetId="44536" refreshError="1"/>
      <sheetData sheetId="44537" refreshError="1"/>
      <sheetData sheetId="44538" refreshError="1"/>
      <sheetData sheetId="44539" refreshError="1"/>
      <sheetData sheetId="44540" refreshError="1"/>
      <sheetData sheetId="44541" refreshError="1"/>
      <sheetData sheetId="44542" refreshError="1"/>
      <sheetData sheetId="44543" refreshError="1"/>
      <sheetData sheetId="44544" refreshError="1"/>
      <sheetData sheetId="44545" refreshError="1"/>
      <sheetData sheetId="44546" refreshError="1"/>
      <sheetData sheetId="44547" refreshError="1"/>
      <sheetData sheetId="44548" refreshError="1"/>
      <sheetData sheetId="44549" refreshError="1"/>
      <sheetData sheetId="44550" refreshError="1"/>
      <sheetData sheetId="44551" refreshError="1"/>
      <sheetData sheetId="44552" refreshError="1"/>
      <sheetData sheetId="44553" refreshError="1"/>
      <sheetData sheetId="44554" refreshError="1"/>
      <sheetData sheetId="44555" refreshError="1"/>
      <sheetData sheetId="44556" refreshError="1"/>
      <sheetData sheetId="44557" refreshError="1"/>
      <sheetData sheetId="44558" refreshError="1"/>
      <sheetData sheetId="44559" refreshError="1"/>
      <sheetData sheetId="44560" refreshError="1"/>
      <sheetData sheetId="44561" refreshError="1"/>
      <sheetData sheetId="44562" refreshError="1"/>
      <sheetData sheetId="44563" refreshError="1"/>
      <sheetData sheetId="44564" refreshError="1"/>
      <sheetData sheetId="44565" refreshError="1"/>
      <sheetData sheetId="44566" refreshError="1"/>
      <sheetData sheetId="44567" refreshError="1"/>
      <sheetData sheetId="44568" refreshError="1"/>
      <sheetData sheetId="44569" refreshError="1"/>
      <sheetData sheetId="44570" refreshError="1"/>
      <sheetData sheetId="44571" refreshError="1"/>
      <sheetData sheetId="44572" refreshError="1"/>
      <sheetData sheetId="44573" refreshError="1"/>
      <sheetData sheetId="44574" refreshError="1"/>
      <sheetData sheetId="44575" refreshError="1"/>
      <sheetData sheetId="44576" refreshError="1"/>
      <sheetData sheetId="44577" refreshError="1"/>
      <sheetData sheetId="44578" refreshError="1"/>
      <sheetData sheetId="44579" refreshError="1"/>
      <sheetData sheetId="44580" refreshError="1"/>
      <sheetData sheetId="44581" refreshError="1"/>
      <sheetData sheetId="44582" refreshError="1"/>
      <sheetData sheetId="44583" refreshError="1"/>
      <sheetData sheetId="44584" refreshError="1"/>
      <sheetData sheetId="44585" refreshError="1"/>
      <sheetData sheetId="44586" refreshError="1"/>
      <sheetData sheetId="44587" refreshError="1"/>
      <sheetData sheetId="44588" refreshError="1"/>
      <sheetData sheetId="44589" refreshError="1"/>
      <sheetData sheetId="44590" refreshError="1"/>
      <sheetData sheetId="44591" refreshError="1"/>
      <sheetData sheetId="44592" refreshError="1"/>
      <sheetData sheetId="44593" refreshError="1"/>
      <sheetData sheetId="44594" refreshError="1"/>
      <sheetData sheetId="44595" refreshError="1"/>
      <sheetData sheetId="44596" refreshError="1"/>
      <sheetData sheetId="44597" refreshError="1"/>
      <sheetData sheetId="44598" refreshError="1"/>
      <sheetData sheetId="44599" refreshError="1"/>
      <sheetData sheetId="44600" refreshError="1"/>
      <sheetData sheetId="44601" refreshError="1"/>
      <sheetData sheetId="44602" refreshError="1"/>
      <sheetData sheetId="44603" refreshError="1"/>
      <sheetData sheetId="44604" refreshError="1"/>
      <sheetData sheetId="44605" refreshError="1"/>
      <sheetData sheetId="44606" refreshError="1"/>
      <sheetData sheetId="44607" refreshError="1"/>
      <sheetData sheetId="44608" refreshError="1"/>
      <sheetData sheetId="44609" refreshError="1"/>
      <sheetData sheetId="44610" refreshError="1"/>
      <sheetData sheetId="44611" refreshError="1"/>
      <sheetData sheetId="44612" refreshError="1"/>
      <sheetData sheetId="44613" refreshError="1"/>
      <sheetData sheetId="44614" refreshError="1"/>
      <sheetData sheetId="44615" refreshError="1"/>
      <sheetData sheetId="44616" refreshError="1"/>
      <sheetData sheetId="44617" refreshError="1"/>
      <sheetData sheetId="44618" refreshError="1"/>
      <sheetData sheetId="44619" refreshError="1"/>
      <sheetData sheetId="44620" refreshError="1"/>
      <sheetData sheetId="44621" refreshError="1"/>
      <sheetData sheetId="44622" refreshError="1"/>
      <sheetData sheetId="44623" refreshError="1"/>
      <sheetData sheetId="44624" refreshError="1"/>
      <sheetData sheetId="44625" refreshError="1"/>
      <sheetData sheetId="44626" refreshError="1"/>
      <sheetData sheetId="44627" refreshError="1"/>
      <sheetData sheetId="44628" refreshError="1"/>
      <sheetData sheetId="44629" refreshError="1"/>
      <sheetData sheetId="44630" refreshError="1"/>
      <sheetData sheetId="44631" refreshError="1"/>
      <sheetData sheetId="44632" refreshError="1"/>
      <sheetData sheetId="44633" refreshError="1"/>
      <sheetData sheetId="44634" refreshError="1"/>
      <sheetData sheetId="44635" refreshError="1"/>
      <sheetData sheetId="44636" refreshError="1"/>
      <sheetData sheetId="44637" refreshError="1"/>
      <sheetData sheetId="44638" refreshError="1"/>
      <sheetData sheetId="44639" refreshError="1"/>
      <sheetData sheetId="44640" refreshError="1"/>
      <sheetData sheetId="44641" refreshError="1"/>
      <sheetData sheetId="44642" refreshError="1"/>
      <sheetData sheetId="44643" refreshError="1"/>
      <sheetData sheetId="44644" refreshError="1"/>
      <sheetData sheetId="44645" refreshError="1"/>
      <sheetData sheetId="44646" refreshError="1"/>
      <sheetData sheetId="44647" refreshError="1"/>
      <sheetData sheetId="44648" refreshError="1"/>
      <sheetData sheetId="44649" refreshError="1"/>
      <sheetData sheetId="44650" refreshError="1"/>
      <sheetData sheetId="44651" refreshError="1"/>
      <sheetData sheetId="44652" refreshError="1"/>
      <sheetData sheetId="44653" refreshError="1"/>
      <sheetData sheetId="44654" refreshError="1"/>
      <sheetData sheetId="44655" refreshError="1"/>
      <sheetData sheetId="44656" refreshError="1"/>
      <sheetData sheetId="44657" refreshError="1"/>
      <sheetData sheetId="44658" refreshError="1"/>
      <sheetData sheetId="44659" refreshError="1"/>
      <sheetData sheetId="44660" refreshError="1"/>
      <sheetData sheetId="44661" refreshError="1"/>
      <sheetData sheetId="44662" refreshError="1"/>
      <sheetData sheetId="44663" refreshError="1"/>
      <sheetData sheetId="44664" refreshError="1"/>
      <sheetData sheetId="44665" refreshError="1"/>
      <sheetData sheetId="44666" refreshError="1"/>
      <sheetData sheetId="44667" refreshError="1"/>
      <sheetData sheetId="44668" refreshError="1"/>
      <sheetData sheetId="44669" refreshError="1"/>
      <sheetData sheetId="44670" refreshError="1"/>
      <sheetData sheetId="44671" refreshError="1"/>
      <sheetData sheetId="44672" refreshError="1"/>
      <sheetData sheetId="44673" refreshError="1"/>
      <sheetData sheetId="44674" refreshError="1"/>
      <sheetData sheetId="44675" refreshError="1"/>
      <sheetData sheetId="44676" refreshError="1"/>
      <sheetData sheetId="44677" refreshError="1"/>
      <sheetData sheetId="44678" refreshError="1"/>
      <sheetData sheetId="44679" refreshError="1"/>
      <sheetData sheetId="44680" refreshError="1"/>
      <sheetData sheetId="44681" refreshError="1"/>
      <sheetData sheetId="44682" refreshError="1"/>
      <sheetData sheetId="44683" refreshError="1"/>
      <sheetData sheetId="44684" refreshError="1"/>
      <sheetData sheetId="44685" refreshError="1"/>
      <sheetData sheetId="44686" refreshError="1"/>
      <sheetData sheetId="44687" refreshError="1"/>
      <sheetData sheetId="44688" refreshError="1"/>
      <sheetData sheetId="44689" refreshError="1"/>
      <sheetData sheetId="44690" refreshError="1"/>
      <sheetData sheetId="44691" refreshError="1"/>
      <sheetData sheetId="44692" refreshError="1"/>
      <sheetData sheetId="44693" refreshError="1"/>
      <sheetData sheetId="44694" refreshError="1"/>
      <sheetData sheetId="44695" refreshError="1"/>
      <sheetData sheetId="44696" refreshError="1"/>
      <sheetData sheetId="44697" refreshError="1"/>
      <sheetData sheetId="44698" refreshError="1"/>
      <sheetData sheetId="44699" refreshError="1"/>
      <sheetData sheetId="44700" refreshError="1"/>
      <sheetData sheetId="44701" refreshError="1"/>
      <sheetData sheetId="44702" refreshError="1"/>
      <sheetData sheetId="44703" refreshError="1"/>
      <sheetData sheetId="44704" refreshError="1"/>
      <sheetData sheetId="44705" refreshError="1"/>
      <sheetData sheetId="44706" refreshError="1"/>
      <sheetData sheetId="44707" refreshError="1"/>
      <sheetData sheetId="44708" refreshError="1"/>
      <sheetData sheetId="44709" refreshError="1"/>
      <sheetData sheetId="44710" refreshError="1"/>
      <sheetData sheetId="44711" refreshError="1"/>
      <sheetData sheetId="44712" refreshError="1"/>
      <sheetData sheetId="44713" refreshError="1"/>
      <sheetData sheetId="44714" refreshError="1"/>
      <sheetData sheetId="44715" refreshError="1"/>
      <sheetData sheetId="44716" refreshError="1"/>
      <sheetData sheetId="44717" refreshError="1"/>
      <sheetData sheetId="44718" refreshError="1"/>
      <sheetData sheetId="44719" refreshError="1"/>
      <sheetData sheetId="44720" refreshError="1"/>
      <sheetData sheetId="44721" refreshError="1"/>
      <sheetData sheetId="44722" refreshError="1"/>
      <sheetData sheetId="44723" refreshError="1"/>
      <sheetData sheetId="44724" refreshError="1"/>
      <sheetData sheetId="44725" refreshError="1"/>
      <sheetData sheetId="44726" refreshError="1"/>
      <sheetData sheetId="44727" refreshError="1"/>
      <sheetData sheetId="44728" refreshError="1"/>
      <sheetData sheetId="44729" refreshError="1"/>
      <sheetData sheetId="44730" refreshError="1"/>
      <sheetData sheetId="44731" refreshError="1"/>
      <sheetData sheetId="44732" refreshError="1"/>
      <sheetData sheetId="44733" refreshError="1"/>
      <sheetData sheetId="44734" refreshError="1"/>
      <sheetData sheetId="44735" refreshError="1"/>
      <sheetData sheetId="44736" refreshError="1"/>
      <sheetData sheetId="44737" refreshError="1"/>
      <sheetData sheetId="44738" refreshError="1"/>
      <sheetData sheetId="44739" refreshError="1"/>
      <sheetData sheetId="44740" refreshError="1"/>
      <sheetData sheetId="44741" refreshError="1"/>
      <sheetData sheetId="44742" refreshError="1"/>
      <sheetData sheetId="44743" refreshError="1"/>
      <sheetData sheetId="44744" refreshError="1"/>
      <sheetData sheetId="44745" refreshError="1"/>
      <sheetData sheetId="44746" refreshError="1"/>
      <sheetData sheetId="44747" refreshError="1"/>
      <sheetData sheetId="44748" refreshError="1"/>
      <sheetData sheetId="44749" refreshError="1"/>
      <sheetData sheetId="44750" refreshError="1"/>
      <sheetData sheetId="44751" refreshError="1"/>
      <sheetData sheetId="44752" refreshError="1"/>
      <sheetData sheetId="44753" refreshError="1"/>
      <sheetData sheetId="44754" refreshError="1"/>
      <sheetData sheetId="44755" refreshError="1"/>
      <sheetData sheetId="44756" refreshError="1"/>
      <sheetData sheetId="44757" refreshError="1"/>
      <sheetData sheetId="44758" refreshError="1"/>
      <sheetData sheetId="44759" refreshError="1"/>
      <sheetData sheetId="44760" refreshError="1"/>
      <sheetData sheetId="44761" refreshError="1"/>
      <sheetData sheetId="44762" refreshError="1"/>
      <sheetData sheetId="44763" refreshError="1"/>
      <sheetData sheetId="44764" refreshError="1"/>
      <sheetData sheetId="44765" refreshError="1"/>
      <sheetData sheetId="44766" refreshError="1"/>
      <sheetData sheetId="44767" refreshError="1"/>
      <sheetData sheetId="44768" refreshError="1"/>
      <sheetData sheetId="44769" refreshError="1"/>
      <sheetData sheetId="44770" refreshError="1"/>
      <sheetData sheetId="44771" refreshError="1"/>
      <sheetData sheetId="44772" refreshError="1"/>
      <sheetData sheetId="44773" refreshError="1"/>
      <sheetData sheetId="44774" refreshError="1"/>
      <sheetData sheetId="44775" refreshError="1"/>
      <sheetData sheetId="44776" refreshError="1"/>
      <sheetData sheetId="44777" refreshError="1"/>
      <sheetData sheetId="44778" refreshError="1"/>
      <sheetData sheetId="44779" refreshError="1"/>
      <sheetData sheetId="44780" refreshError="1"/>
      <sheetData sheetId="44781" refreshError="1"/>
      <sheetData sheetId="44782" refreshError="1"/>
      <sheetData sheetId="44783" refreshError="1"/>
      <sheetData sheetId="44784" refreshError="1"/>
      <sheetData sheetId="44785" refreshError="1"/>
      <sheetData sheetId="44786" refreshError="1"/>
      <sheetData sheetId="44787" refreshError="1"/>
      <sheetData sheetId="44788" refreshError="1"/>
      <sheetData sheetId="44789" refreshError="1"/>
      <sheetData sheetId="44790" refreshError="1"/>
      <sheetData sheetId="44791" refreshError="1"/>
      <sheetData sheetId="44792" refreshError="1"/>
      <sheetData sheetId="44793" refreshError="1"/>
      <sheetData sheetId="44794" refreshError="1"/>
      <sheetData sheetId="44795" refreshError="1"/>
      <sheetData sheetId="44796" refreshError="1"/>
      <sheetData sheetId="44797" refreshError="1"/>
      <sheetData sheetId="44798" refreshError="1"/>
      <sheetData sheetId="44799" refreshError="1"/>
      <sheetData sheetId="44800" refreshError="1"/>
      <sheetData sheetId="44801" refreshError="1"/>
      <sheetData sheetId="44802" refreshError="1"/>
      <sheetData sheetId="44803" refreshError="1"/>
      <sheetData sheetId="44804" refreshError="1"/>
      <sheetData sheetId="44805" refreshError="1"/>
      <sheetData sheetId="44806" refreshError="1"/>
      <sheetData sheetId="44807" refreshError="1"/>
      <sheetData sheetId="44808" refreshError="1"/>
      <sheetData sheetId="44809" refreshError="1"/>
      <sheetData sheetId="44810" refreshError="1"/>
      <sheetData sheetId="44811" refreshError="1"/>
      <sheetData sheetId="44812" refreshError="1"/>
      <sheetData sheetId="44813" refreshError="1"/>
      <sheetData sheetId="44814" refreshError="1"/>
      <sheetData sheetId="44815" refreshError="1"/>
      <sheetData sheetId="44816" refreshError="1"/>
      <sheetData sheetId="44817" refreshError="1"/>
      <sheetData sheetId="44818" refreshError="1"/>
      <sheetData sheetId="44819" refreshError="1"/>
      <sheetData sheetId="44820" refreshError="1"/>
      <sheetData sheetId="44821" refreshError="1"/>
      <sheetData sheetId="44822" refreshError="1"/>
      <sheetData sheetId="44823" refreshError="1"/>
      <sheetData sheetId="44824" refreshError="1"/>
      <sheetData sheetId="44825" refreshError="1"/>
      <sheetData sheetId="44826" refreshError="1"/>
      <sheetData sheetId="44827" refreshError="1"/>
      <sheetData sheetId="44828" refreshError="1"/>
      <sheetData sheetId="44829" refreshError="1"/>
      <sheetData sheetId="44830" refreshError="1"/>
      <sheetData sheetId="44831" refreshError="1"/>
      <sheetData sheetId="44832" refreshError="1"/>
      <sheetData sheetId="44833" refreshError="1"/>
      <sheetData sheetId="44834" refreshError="1"/>
      <sheetData sheetId="44835" refreshError="1"/>
      <sheetData sheetId="44836" refreshError="1"/>
      <sheetData sheetId="44837" refreshError="1"/>
      <sheetData sheetId="44838" refreshError="1"/>
      <sheetData sheetId="44839" refreshError="1"/>
      <sheetData sheetId="44840" refreshError="1"/>
      <sheetData sheetId="44841" refreshError="1"/>
      <sheetData sheetId="44842" refreshError="1"/>
      <sheetData sheetId="44843" refreshError="1"/>
      <sheetData sheetId="44844" refreshError="1"/>
      <sheetData sheetId="44845" refreshError="1"/>
      <sheetData sheetId="44846" refreshError="1"/>
      <sheetData sheetId="44847" refreshError="1"/>
      <sheetData sheetId="44848" refreshError="1"/>
      <sheetData sheetId="44849" refreshError="1"/>
      <sheetData sheetId="44850" refreshError="1"/>
      <sheetData sheetId="44851" refreshError="1"/>
      <sheetData sheetId="44852" refreshError="1"/>
      <sheetData sheetId="44853" refreshError="1"/>
      <sheetData sheetId="44854" refreshError="1"/>
      <sheetData sheetId="44855" refreshError="1"/>
      <sheetData sheetId="44856" refreshError="1"/>
      <sheetData sheetId="44857" refreshError="1"/>
      <sheetData sheetId="44858" refreshError="1"/>
      <sheetData sheetId="44859" refreshError="1"/>
      <sheetData sheetId="44860" refreshError="1"/>
      <sheetData sheetId="44861" refreshError="1"/>
      <sheetData sheetId="44862" refreshError="1"/>
      <sheetData sheetId="44863" refreshError="1"/>
      <sheetData sheetId="44864" refreshError="1"/>
      <sheetData sheetId="44865" refreshError="1"/>
      <sheetData sheetId="44866" refreshError="1"/>
      <sheetData sheetId="44867" refreshError="1"/>
      <sheetData sheetId="44868" refreshError="1"/>
      <sheetData sheetId="44869" refreshError="1"/>
      <sheetData sheetId="44870" refreshError="1"/>
      <sheetData sheetId="44871" refreshError="1"/>
      <sheetData sheetId="44872" refreshError="1"/>
      <sheetData sheetId="44873" refreshError="1"/>
      <sheetData sheetId="44874" refreshError="1"/>
      <sheetData sheetId="44875" refreshError="1"/>
      <sheetData sheetId="44876" refreshError="1"/>
      <sheetData sheetId="44877" refreshError="1"/>
      <sheetData sheetId="44878" refreshError="1"/>
      <sheetData sheetId="44879" refreshError="1"/>
      <sheetData sheetId="44880" refreshError="1"/>
      <sheetData sheetId="44881" refreshError="1"/>
      <sheetData sheetId="44882" refreshError="1"/>
      <sheetData sheetId="44883" refreshError="1"/>
      <sheetData sheetId="44884" refreshError="1"/>
      <sheetData sheetId="44885" refreshError="1"/>
      <sheetData sheetId="44886" refreshError="1"/>
      <sheetData sheetId="44887" refreshError="1"/>
      <sheetData sheetId="44888" refreshError="1"/>
      <sheetData sheetId="44889" refreshError="1"/>
      <sheetData sheetId="44890" refreshError="1"/>
      <sheetData sheetId="44891" refreshError="1"/>
      <sheetData sheetId="44892" refreshError="1"/>
      <sheetData sheetId="44893" refreshError="1"/>
      <sheetData sheetId="44894" refreshError="1"/>
      <sheetData sheetId="44895" refreshError="1"/>
      <sheetData sheetId="44896" refreshError="1"/>
      <sheetData sheetId="44897" refreshError="1"/>
      <sheetData sheetId="44898" refreshError="1"/>
      <sheetData sheetId="44899" refreshError="1"/>
      <sheetData sheetId="44900" refreshError="1"/>
      <sheetData sheetId="44901" refreshError="1"/>
      <sheetData sheetId="44902" refreshError="1"/>
      <sheetData sheetId="44903" refreshError="1"/>
      <sheetData sheetId="44904" refreshError="1"/>
      <sheetData sheetId="44905" refreshError="1"/>
      <sheetData sheetId="44906" refreshError="1"/>
      <sheetData sheetId="44907" refreshError="1"/>
      <sheetData sheetId="44908" refreshError="1"/>
      <sheetData sheetId="44909" refreshError="1"/>
      <sheetData sheetId="44910" refreshError="1"/>
      <sheetData sheetId="44911" refreshError="1"/>
      <sheetData sheetId="44912" refreshError="1"/>
      <sheetData sheetId="44913" refreshError="1"/>
      <sheetData sheetId="44914" refreshError="1"/>
      <sheetData sheetId="44915" refreshError="1"/>
      <sheetData sheetId="44916" refreshError="1"/>
      <sheetData sheetId="44917" refreshError="1"/>
      <sheetData sheetId="44918" refreshError="1"/>
      <sheetData sheetId="44919" refreshError="1"/>
      <sheetData sheetId="44920" refreshError="1"/>
      <sheetData sheetId="44921" refreshError="1"/>
      <sheetData sheetId="44922" refreshError="1"/>
      <sheetData sheetId="44923" refreshError="1"/>
      <sheetData sheetId="44924" refreshError="1"/>
      <sheetData sheetId="44925" refreshError="1"/>
      <sheetData sheetId="44926" refreshError="1"/>
      <sheetData sheetId="44927" refreshError="1"/>
      <sheetData sheetId="44928" refreshError="1"/>
      <sheetData sheetId="44929" refreshError="1"/>
      <sheetData sheetId="44930" refreshError="1"/>
      <sheetData sheetId="44931" refreshError="1"/>
      <sheetData sheetId="44932" refreshError="1"/>
      <sheetData sheetId="44933" refreshError="1"/>
      <sheetData sheetId="44934" refreshError="1"/>
      <sheetData sheetId="44935" refreshError="1"/>
      <sheetData sheetId="44936" refreshError="1"/>
      <sheetData sheetId="44937" refreshError="1"/>
      <sheetData sheetId="44938" refreshError="1"/>
      <sheetData sheetId="44939" refreshError="1"/>
      <sheetData sheetId="44940" refreshError="1"/>
      <sheetData sheetId="44941" refreshError="1"/>
      <sheetData sheetId="44942" refreshError="1"/>
      <sheetData sheetId="44943" refreshError="1"/>
      <sheetData sheetId="44944" refreshError="1"/>
      <sheetData sheetId="44945" refreshError="1"/>
      <sheetData sheetId="44946" refreshError="1"/>
      <sheetData sheetId="44947" refreshError="1"/>
      <sheetData sheetId="44948" refreshError="1"/>
      <sheetData sheetId="44949" refreshError="1"/>
      <sheetData sheetId="44950" refreshError="1"/>
      <sheetData sheetId="44951" refreshError="1"/>
      <sheetData sheetId="44952" refreshError="1"/>
      <sheetData sheetId="44953" refreshError="1"/>
      <sheetData sheetId="44954" refreshError="1"/>
      <sheetData sheetId="44955" refreshError="1"/>
      <sheetData sheetId="44956" refreshError="1"/>
      <sheetData sheetId="44957" refreshError="1"/>
      <sheetData sheetId="44958" refreshError="1"/>
      <sheetData sheetId="44959" refreshError="1"/>
      <sheetData sheetId="44960" refreshError="1"/>
      <sheetData sheetId="44961" refreshError="1"/>
      <sheetData sheetId="44962" refreshError="1"/>
      <sheetData sheetId="44963" refreshError="1"/>
      <sheetData sheetId="44964" refreshError="1"/>
      <sheetData sheetId="44965" refreshError="1"/>
      <sheetData sheetId="44966" refreshError="1"/>
      <sheetData sheetId="44967" refreshError="1"/>
      <sheetData sheetId="44968" refreshError="1"/>
      <sheetData sheetId="44969" refreshError="1"/>
      <sheetData sheetId="44970" refreshError="1"/>
      <sheetData sheetId="44971" refreshError="1"/>
      <sheetData sheetId="44972" refreshError="1"/>
      <sheetData sheetId="44973" refreshError="1"/>
      <sheetData sheetId="44974" refreshError="1"/>
      <sheetData sheetId="44975" refreshError="1"/>
      <sheetData sheetId="44976" refreshError="1"/>
      <sheetData sheetId="44977" refreshError="1"/>
      <sheetData sheetId="44978" refreshError="1"/>
      <sheetData sheetId="44979" refreshError="1"/>
      <sheetData sheetId="44980" refreshError="1"/>
      <sheetData sheetId="44981" refreshError="1"/>
      <sheetData sheetId="44982" refreshError="1"/>
      <sheetData sheetId="44983" refreshError="1"/>
      <sheetData sheetId="44984" refreshError="1"/>
      <sheetData sheetId="44985" refreshError="1"/>
      <sheetData sheetId="44986" refreshError="1"/>
      <sheetData sheetId="44987" refreshError="1"/>
      <sheetData sheetId="44988" refreshError="1"/>
      <sheetData sheetId="44989" refreshError="1"/>
      <sheetData sheetId="44990" refreshError="1"/>
      <sheetData sheetId="44991" refreshError="1"/>
      <sheetData sheetId="44992" refreshError="1"/>
      <sheetData sheetId="44993" refreshError="1"/>
      <sheetData sheetId="44994" refreshError="1"/>
      <sheetData sheetId="44995" refreshError="1"/>
      <sheetData sheetId="44996" refreshError="1"/>
      <sheetData sheetId="44997" refreshError="1"/>
      <sheetData sheetId="44998" refreshError="1"/>
      <sheetData sheetId="44999" refreshError="1"/>
      <sheetData sheetId="45000" refreshError="1"/>
      <sheetData sheetId="45001" refreshError="1"/>
      <sheetData sheetId="45002" refreshError="1"/>
      <sheetData sheetId="45003" refreshError="1"/>
      <sheetData sheetId="45004" refreshError="1"/>
      <sheetData sheetId="45005" refreshError="1"/>
      <sheetData sheetId="45006" refreshError="1"/>
      <sheetData sheetId="45007" refreshError="1"/>
      <sheetData sheetId="45008" refreshError="1"/>
      <sheetData sheetId="45009" refreshError="1"/>
      <sheetData sheetId="45010" refreshError="1"/>
      <sheetData sheetId="45011" refreshError="1"/>
      <sheetData sheetId="45012" refreshError="1"/>
      <sheetData sheetId="45013" refreshError="1"/>
      <sheetData sheetId="45014" refreshError="1"/>
      <sheetData sheetId="45015" refreshError="1"/>
      <sheetData sheetId="45016" refreshError="1"/>
      <sheetData sheetId="45017" refreshError="1"/>
      <sheetData sheetId="45018" refreshError="1"/>
      <sheetData sheetId="45019" refreshError="1"/>
      <sheetData sheetId="45020" refreshError="1"/>
      <sheetData sheetId="45021" refreshError="1"/>
      <sheetData sheetId="45022" refreshError="1"/>
      <sheetData sheetId="45023" refreshError="1"/>
      <sheetData sheetId="45024" refreshError="1"/>
      <sheetData sheetId="45025" refreshError="1"/>
      <sheetData sheetId="45026" refreshError="1"/>
      <sheetData sheetId="45027" refreshError="1"/>
      <sheetData sheetId="45028" refreshError="1"/>
      <sheetData sheetId="45029" refreshError="1"/>
      <sheetData sheetId="45030" refreshError="1"/>
      <sheetData sheetId="45031" refreshError="1"/>
      <sheetData sheetId="45032" refreshError="1"/>
      <sheetData sheetId="45033" refreshError="1"/>
      <sheetData sheetId="45034" refreshError="1"/>
      <sheetData sheetId="45035" refreshError="1"/>
      <sheetData sheetId="45036" refreshError="1"/>
      <sheetData sheetId="45037" refreshError="1"/>
      <sheetData sheetId="45038" refreshError="1"/>
      <sheetData sheetId="45039" refreshError="1"/>
      <sheetData sheetId="45040" refreshError="1"/>
      <sheetData sheetId="45041" refreshError="1"/>
      <sheetData sheetId="45042" refreshError="1"/>
      <sheetData sheetId="45043" refreshError="1"/>
      <sheetData sheetId="45044" refreshError="1"/>
      <sheetData sheetId="45045" refreshError="1"/>
      <sheetData sheetId="45046" refreshError="1"/>
      <sheetData sheetId="45047" refreshError="1"/>
      <sheetData sheetId="45048" refreshError="1"/>
      <sheetData sheetId="45049" refreshError="1"/>
      <sheetData sheetId="45050" refreshError="1"/>
      <sheetData sheetId="45051" refreshError="1"/>
      <sheetData sheetId="45052" refreshError="1"/>
      <sheetData sheetId="45053" refreshError="1"/>
      <sheetData sheetId="45054" refreshError="1"/>
      <sheetData sheetId="45055" refreshError="1"/>
      <sheetData sheetId="45056" refreshError="1"/>
      <sheetData sheetId="45057" refreshError="1"/>
      <sheetData sheetId="45058" refreshError="1"/>
      <sheetData sheetId="45059" refreshError="1"/>
      <sheetData sheetId="45060" refreshError="1"/>
      <sheetData sheetId="45061" refreshError="1"/>
      <sheetData sheetId="45062" refreshError="1"/>
      <sheetData sheetId="45063" refreshError="1"/>
      <sheetData sheetId="45064" refreshError="1"/>
      <sheetData sheetId="45065" refreshError="1"/>
      <sheetData sheetId="45066" refreshError="1"/>
      <sheetData sheetId="45067" refreshError="1"/>
      <sheetData sheetId="45068" refreshError="1"/>
      <sheetData sheetId="45069" refreshError="1"/>
      <sheetData sheetId="45070" refreshError="1"/>
      <sheetData sheetId="45071" refreshError="1"/>
      <sheetData sheetId="45072" refreshError="1"/>
      <sheetData sheetId="45073" refreshError="1"/>
      <sheetData sheetId="45074" refreshError="1"/>
      <sheetData sheetId="45075" refreshError="1"/>
      <sheetData sheetId="45076" refreshError="1"/>
      <sheetData sheetId="45077" refreshError="1"/>
      <sheetData sheetId="45078" refreshError="1"/>
      <sheetData sheetId="45079" refreshError="1"/>
      <sheetData sheetId="45080" refreshError="1"/>
      <sheetData sheetId="45081" refreshError="1"/>
      <sheetData sheetId="45082" refreshError="1"/>
      <sheetData sheetId="45083" refreshError="1"/>
      <sheetData sheetId="45084" refreshError="1"/>
      <sheetData sheetId="45085" refreshError="1"/>
      <sheetData sheetId="45086" refreshError="1"/>
      <sheetData sheetId="45087" refreshError="1"/>
      <sheetData sheetId="45088" refreshError="1"/>
      <sheetData sheetId="45089" refreshError="1"/>
      <sheetData sheetId="45090" refreshError="1"/>
      <sheetData sheetId="45091" refreshError="1"/>
      <sheetData sheetId="45092" refreshError="1"/>
      <sheetData sheetId="45093" refreshError="1"/>
      <sheetData sheetId="45094" refreshError="1"/>
      <sheetData sheetId="45095" refreshError="1"/>
      <sheetData sheetId="45096" refreshError="1"/>
      <sheetData sheetId="45097" refreshError="1"/>
      <sheetData sheetId="45098" refreshError="1"/>
      <sheetData sheetId="45099" refreshError="1"/>
      <sheetData sheetId="45100" refreshError="1"/>
      <sheetData sheetId="45101" refreshError="1"/>
      <sheetData sheetId="45102" refreshError="1"/>
      <sheetData sheetId="45103" refreshError="1"/>
      <sheetData sheetId="45104" refreshError="1"/>
      <sheetData sheetId="45105" refreshError="1"/>
      <sheetData sheetId="45106" refreshError="1"/>
      <sheetData sheetId="45107" refreshError="1"/>
      <sheetData sheetId="45108" refreshError="1"/>
      <sheetData sheetId="45109" refreshError="1"/>
      <sheetData sheetId="45110" refreshError="1"/>
      <sheetData sheetId="45111" refreshError="1"/>
      <sheetData sheetId="45112" refreshError="1"/>
      <sheetData sheetId="45113" refreshError="1"/>
      <sheetData sheetId="45114" refreshError="1"/>
      <sheetData sheetId="45115" refreshError="1"/>
      <sheetData sheetId="45116" refreshError="1"/>
      <sheetData sheetId="45117" refreshError="1"/>
      <sheetData sheetId="45118" refreshError="1"/>
      <sheetData sheetId="45119" refreshError="1"/>
      <sheetData sheetId="45120" refreshError="1"/>
      <sheetData sheetId="45121" refreshError="1"/>
      <sheetData sheetId="45122" refreshError="1"/>
      <sheetData sheetId="45123" refreshError="1"/>
      <sheetData sheetId="45124" refreshError="1"/>
      <sheetData sheetId="45125" refreshError="1"/>
      <sheetData sheetId="45126" refreshError="1"/>
      <sheetData sheetId="45127" refreshError="1"/>
      <sheetData sheetId="45128" refreshError="1"/>
      <sheetData sheetId="45129" refreshError="1"/>
      <sheetData sheetId="45130" refreshError="1"/>
      <sheetData sheetId="45131" refreshError="1"/>
      <sheetData sheetId="45132" refreshError="1"/>
      <sheetData sheetId="45133" refreshError="1"/>
      <sheetData sheetId="45134" refreshError="1"/>
      <sheetData sheetId="45135" refreshError="1"/>
      <sheetData sheetId="45136" refreshError="1"/>
      <sheetData sheetId="45137" refreshError="1"/>
      <sheetData sheetId="45138" refreshError="1"/>
      <sheetData sheetId="45139" refreshError="1"/>
      <sheetData sheetId="45140" refreshError="1"/>
      <sheetData sheetId="45141" refreshError="1"/>
      <sheetData sheetId="45142" refreshError="1"/>
      <sheetData sheetId="45143" refreshError="1"/>
      <sheetData sheetId="45144" refreshError="1"/>
      <sheetData sheetId="45145" refreshError="1"/>
      <sheetData sheetId="45146" refreshError="1"/>
      <sheetData sheetId="45147" refreshError="1"/>
      <sheetData sheetId="45148" refreshError="1"/>
      <sheetData sheetId="45149" refreshError="1"/>
      <sheetData sheetId="45150" refreshError="1"/>
      <sheetData sheetId="45151" refreshError="1"/>
      <sheetData sheetId="45152" refreshError="1"/>
      <sheetData sheetId="45153" refreshError="1"/>
      <sheetData sheetId="45154" refreshError="1"/>
      <sheetData sheetId="45155" refreshError="1"/>
      <sheetData sheetId="45156" refreshError="1"/>
      <sheetData sheetId="45157" refreshError="1"/>
      <sheetData sheetId="45158" refreshError="1"/>
      <sheetData sheetId="45159" refreshError="1"/>
      <sheetData sheetId="45160" refreshError="1"/>
      <sheetData sheetId="45161" refreshError="1"/>
      <sheetData sheetId="45162" refreshError="1"/>
      <sheetData sheetId="45163" refreshError="1"/>
      <sheetData sheetId="45164" refreshError="1"/>
      <sheetData sheetId="45165" refreshError="1"/>
      <sheetData sheetId="45166" refreshError="1"/>
      <sheetData sheetId="45167" refreshError="1"/>
      <sheetData sheetId="45168" refreshError="1"/>
      <sheetData sheetId="45169" refreshError="1"/>
      <sheetData sheetId="45170" refreshError="1"/>
      <sheetData sheetId="45171" refreshError="1"/>
      <sheetData sheetId="45172" refreshError="1"/>
      <sheetData sheetId="45173" refreshError="1"/>
      <sheetData sheetId="45174" refreshError="1"/>
      <sheetData sheetId="45175" refreshError="1"/>
      <sheetData sheetId="45176" refreshError="1"/>
      <sheetData sheetId="45177" refreshError="1"/>
      <sheetData sheetId="45178" refreshError="1"/>
      <sheetData sheetId="45179" refreshError="1"/>
      <sheetData sheetId="45180" refreshError="1"/>
      <sheetData sheetId="45181" refreshError="1"/>
      <sheetData sheetId="45182" refreshError="1"/>
      <sheetData sheetId="45183" refreshError="1"/>
      <sheetData sheetId="45184" refreshError="1"/>
      <sheetData sheetId="45185" refreshError="1"/>
      <sheetData sheetId="45186" refreshError="1"/>
      <sheetData sheetId="45187" refreshError="1"/>
      <sheetData sheetId="45188" refreshError="1"/>
      <sheetData sheetId="45189" refreshError="1"/>
      <sheetData sheetId="45190" refreshError="1"/>
      <sheetData sheetId="45191" refreshError="1"/>
      <sheetData sheetId="45192" refreshError="1"/>
      <sheetData sheetId="45193" refreshError="1"/>
      <sheetData sheetId="45194" refreshError="1"/>
      <sheetData sheetId="45195" refreshError="1"/>
      <sheetData sheetId="45196" refreshError="1"/>
      <sheetData sheetId="45197" refreshError="1"/>
      <sheetData sheetId="45198" refreshError="1"/>
      <sheetData sheetId="45199" refreshError="1"/>
      <sheetData sheetId="45200" refreshError="1"/>
      <sheetData sheetId="45201" refreshError="1"/>
      <sheetData sheetId="45202" refreshError="1"/>
      <sheetData sheetId="45203" refreshError="1"/>
      <sheetData sheetId="45204" refreshError="1"/>
      <sheetData sheetId="45205" refreshError="1"/>
      <sheetData sheetId="45206" refreshError="1"/>
      <sheetData sheetId="45207" refreshError="1"/>
      <sheetData sheetId="45208" refreshError="1"/>
      <sheetData sheetId="45209" refreshError="1"/>
      <sheetData sheetId="45210" refreshError="1"/>
      <sheetData sheetId="45211" refreshError="1"/>
      <sheetData sheetId="45212" refreshError="1"/>
      <sheetData sheetId="45213" refreshError="1"/>
      <sheetData sheetId="45214" refreshError="1"/>
      <sheetData sheetId="45215" refreshError="1"/>
      <sheetData sheetId="45216" refreshError="1"/>
      <sheetData sheetId="45217" refreshError="1"/>
      <sheetData sheetId="45218" refreshError="1"/>
      <sheetData sheetId="45219" refreshError="1"/>
      <sheetData sheetId="45220" refreshError="1"/>
      <sheetData sheetId="45221" refreshError="1"/>
      <sheetData sheetId="45222" refreshError="1"/>
      <sheetData sheetId="45223" refreshError="1"/>
      <sheetData sheetId="45224" refreshError="1"/>
      <sheetData sheetId="45225" refreshError="1"/>
      <sheetData sheetId="45226" refreshError="1"/>
      <sheetData sheetId="45227" refreshError="1"/>
      <sheetData sheetId="45228" refreshError="1"/>
      <sheetData sheetId="45229" refreshError="1"/>
      <sheetData sheetId="45230" refreshError="1"/>
      <sheetData sheetId="45231" refreshError="1"/>
      <sheetData sheetId="45232" refreshError="1"/>
      <sheetData sheetId="45233" refreshError="1"/>
      <sheetData sheetId="45234" refreshError="1"/>
      <sheetData sheetId="45235" refreshError="1"/>
      <sheetData sheetId="45236" refreshError="1"/>
      <sheetData sheetId="45237" refreshError="1"/>
      <sheetData sheetId="45238" refreshError="1"/>
      <sheetData sheetId="45239" refreshError="1"/>
      <sheetData sheetId="45240" refreshError="1"/>
      <sheetData sheetId="45241" refreshError="1"/>
      <sheetData sheetId="45242" refreshError="1"/>
      <sheetData sheetId="45243" refreshError="1"/>
      <sheetData sheetId="45244" refreshError="1"/>
      <sheetData sheetId="45245" refreshError="1"/>
      <sheetData sheetId="45246" refreshError="1"/>
      <sheetData sheetId="45247" refreshError="1"/>
      <sheetData sheetId="45248" refreshError="1"/>
      <sheetData sheetId="45249" refreshError="1"/>
      <sheetData sheetId="45250" refreshError="1"/>
      <sheetData sheetId="45251" refreshError="1"/>
      <sheetData sheetId="45252" refreshError="1"/>
      <sheetData sheetId="45253" refreshError="1"/>
      <sheetData sheetId="45254" refreshError="1"/>
      <sheetData sheetId="45255" refreshError="1"/>
      <sheetData sheetId="45256" refreshError="1"/>
      <sheetData sheetId="45257" refreshError="1"/>
      <sheetData sheetId="45258" refreshError="1"/>
      <sheetData sheetId="45259" refreshError="1"/>
      <sheetData sheetId="45260" refreshError="1"/>
      <sheetData sheetId="45261" refreshError="1"/>
      <sheetData sheetId="45262" refreshError="1"/>
      <sheetData sheetId="45263" refreshError="1"/>
      <sheetData sheetId="45264" refreshError="1"/>
      <sheetData sheetId="45265" refreshError="1"/>
      <sheetData sheetId="45266" refreshError="1"/>
      <sheetData sheetId="45267" refreshError="1"/>
      <sheetData sheetId="45268" refreshError="1"/>
      <sheetData sheetId="45269" refreshError="1"/>
      <sheetData sheetId="45270" refreshError="1"/>
      <sheetData sheetId="45271" refreshError="1"/>
      <sheetData sheetId="45272" refreshError="1"/>
      <sheetData sheetId="45273" refreshError="1"/>
      <sheetData sheetId="45274" refreshError="1"/>
      <sheetData sheetId="45275" refreshError="1"/>
      <sheetData sheetId="45276" refreshError="1"/>
      <sheetData sheetId="45277" refreshError="1"/>
      <sheetData sheetId="45278" refreshError="1"/>
      <sheetData sheetId="45279" refreshError="1"/>
      <sheetData sheetId="45280" refreshError="1"/>
      <sheetData sheetId="45281" refreshError="1"/>
      <sheetData sheetId="45282" refreshError="1"/>
      <sheetData sheetId="45283" refreshError="1"/>
      <sheetData sheetId="45284" refreshError="1"/>
      <sheetData sheetId="45285" refreshError="1"/>
      <sheetData sheetId="45286" refreshError="1"/>
      <sheetData sheetId="45287" refreshError="1"/>
      <sheetData sheetId="45288" refreshError="1"/>
      <sheetData sheetId="45289" refreshError="1"/>
      <sheetData sheetId="45290" refreshError="1"/>
      <sheetData sheetId="45291" refreshError="1"/>
      <sheetData sheetId="45292" refreshError="1"/>
      <sheetData sheetId="45293" refreshError="1"/>
      <sheetData sheetId="45294" refreshError="1"/>
      <sheetData sheetId="45295" refreshError="1"/>
      <sheetData sheetId="45296" refreshError="1"/>
      <sheetData sheetId="45297" refreshError="1"/>
      <sheetData sheetId="45298" refreshError="1"/>
      <sheetData sheetId="45299" refreshError="1"/>
      <sheetData sheetId="45300" refreshError="1"/>
      <sheetData sheetId="45301" refreshError="1"/>
      <sheetData sheetId="45302" refreshError="1"/>
      <sheetData sheetId="45303" refreshError="1"/>
      <sheetData sheetId="45304" refreshError="1"/>
      <sheetData sheetId="45305" refreshError="1"/>
      <sheetData sheetId="45306" refreshError="1"/>
      <sheetData sheetId="45307" refreshError="1"/>
      <sheetData sheetId="45308" refreshError="1"/>
      <sheetData sheetId="45309" refreshError="1"/>
      <sheetData sheetId="45310" refreshError="1"/>
      <sheetData sheetId="45311" refreshError="1"/>
      <sheetData sheetId="45312" refreshError="1"/>
      <sheetData sheetId="45313" refreshError="1"/>
      <sheetData sheetId="45314" refreshError="1"/>
      <sheetData sheetId="45315" refreshError="1"/>
      <sheetData sheetId="45316" refreshError="1"/>
      <sheetData sheetId="45317" refreshError="1"/>
      <sheetData sheetId="45318" refreshError="1"/>
      <sheetData sheetId="45319" refreshError="1"/>
      <sheetData sheetId="45320" refreshError="1"/>
      <sheetData sheetId="45321" refreshError="1"/>
      <sheetData sheetId="45322" refreshError="1"/>
      <sheetData sheetId="45323" refreshError="1"/>
      <sheetData sheetId="45324" refreshError="1"/>
      <sheetData sheetId="45325" refreshError="1"/>
      <sheetData sheetId="45326" refreshError="1"/>
      <sheetData sheetId="45327" refreshError="1"/>
      <sheetData sheetId="45328" refreshError="1"/>
      <sheetData sheetId="45329" refreshError="1"/>
      <sheetData sheetId="45330" refreshError="1"/>
      <sheetData sheetId="45331" refreshError="1"/>
      <sheetData sheetId="45332" refreshError="1"/>
      <sheetData sheetId="45333" refreshError="1"/>
      <sheetData sheetId="45334" refreshError="1"/>
      <sheetData sheetId="45335" refreshError="1"/>
      <sheetData sheetId="45336" refreshError="1"/>
      <sheetData sheetId="45337" refreshError="1"/>
      <sheetData sheetId="45338" refreshError="1"/>
      <sheetData sheetId="45339" refreshError="1"/>
      <sheetData sheetId="45340" refreshError="1"/>
      <sheetData sheetId="45341" refreshError="1"/>
      <sheetData sheetId="45342" refreshError="1"/>
      <sheetData sheetId="45343" refreshError="1"/>
      <sheetData sheetId="45344" refreshError="1"/>
      <sheetData sheetId="45345" refreshError="1"/>
      <sheetData sheetId="45346" refreshError="1"/>
      <sheetData sheetId="45347" refreshError="1"/>
      <sheetData sheetId="45348" refreshError="1"/>
      <sheetData sheetId="45349" refreshError="1"/>
      <sheetData sheetId="45350" refreshError="1"/>
      <sheetData sheetId="45351" refreshError="1"/>
      <sheetData sheetId="45352" refreshError="1"/>
      <sheetData sheetId="45353" refreshError="1"/>
      <sheetData sheetId="45354" refreshError="1"/>
      <sheetData sheetId="45355" refreshError="1"/>
      <sheetData sheetId="45356" refreshError="1"/>
      <sheetData sheetId="45357" refreshError="1"/>
      <sheetData sheetId="45358" refreshError="1"/>
      <sheetData sheetId="45359" refreshError="1"/>
      <sheetData sheetId="45360" refreshError="1"/>
      <sheetData sheetId="45361" refreshError="1"/>
      <sheetData sheetId="45362" refreshError="1"/>
      <sheetData sheetId="45363" refreshError="1"/>
      <sheetData sheetId="45364" refreshError="1"/>
      <sheetData sheetId="45365" refreshError="1"/>
      <sheetData sheetId="45366" refreshError="1"/>
      <sheetData sheetId="45367" refreshError="1"/>
      <sheetData sheetId="45368" refreshError="1"/>
      <sheetData sheetId="45369" refreshError="1"/>
      <sheetData sheetId="45370" refreshError="1"/>
      <sheetData sheetId="45371" refreshError="1"/>
      <sheetData sheetId="45372" refreshError="1"/>
      <sheetData sheetId="45373" refreshError="1"/>
      <sheetData sheetId="45374" refreshError="1"/>
      <sheetData sheetId="45375" refreshError="1"/>
      <sheetData sheetId="45376" refreshError="1"/>
      <sheetData sheetId="45377" refreshError="1"/>
      <sheetData sheetId="45378" refreshError="1"/>
      <sheetData sheetId="45379" refreshError="1"/>
      <sheetData sheetId="45380" refreshError="1"/>
      <sheetData sheetId="45381" refreshError="1"/>
      <sheetData sheetId="45382" refreshError="1"/>
      <sheetData sheetId="45383" refreshError="1"/>
      <sheetData sheetId="45384" refreshError="1"/>
      <sheetData sheetId="45385" refreshError="1"/>
      <sheetData sheetId="45386" refreshError="1"/>
      <sheetData sheetId="45387" refreshError="1"/>
      <sheetData sheetId="45388" refreshError="1"/>
      <sheetData sheetId="45389" refreshError="1"/>
      <sheetData sheetId="45390" refreshError="1"/>
      <sheetData sheetId="45391" refreshError="1"/>
      <sheetData sheetId="45392" refreshError="1"/>
      <sheetData sheetId="45393" refreshError="1"/>
      <sheetData sheetId="45394" refreshError="1"/>
      <sheetData sheetId="45395" refreshError="1"/>
      <sheetData sheetId="45396" refreshError="1"/>
      <sheetData sheetId="45397" refreshError="1"/>
      <sheetData sheetId="45398" refreshError="1"/>
      <sheetData sheetId="45399" refreshError="1"/>
      <sheetData sheetId="45400" refreshError="1"/>
      <sheetData sheetId="45401" refreshError="1"/>
      <sheetData sheetId="45402" refreshError="1"/>
      <sheetData sheetId="45403" refreshError="1"/>
      <sheetData sheetId="45404" refreshError="1"/>
      <sheetData sheetId="45405" refreshError="1"/>
      <sheetData sheetId="45406" refreshError="1"/>
      <sheetData sheetId="45407" refreshError="1"/>
      <sheetData sheetId="45408" refreshError="1"/>
      <sheetData sheetId="45409" refreshError="1"/>
      <sheetData sheetId="45410" refreshError="1"/>
      <sheetData sheetId="45411" refreshError="1"/>
      <sheetData sheetId="45412" refreshError="1"/>
      <sheetData sheetId="45413" refreshError="1"/>
      <sheetData sheetId="45414" refreshError="1"/>
      <sheetData sheetId="45415" refreshError="1"/>
      <sheetData sheetId="45416" refreshError="1"/>
      <sheetData sheetId="45417" refreshError="1"/>
      <sheetData sheetId="45418" refreshError="1"/>
      <sheetData sheetId="45419" refreshError="1"/>
      <sheetData sheetId="45420" refreshError="1"/>
      <sheetData sheetId="45421" refreshError="1"/>
      <sheetData sheetId="45422" refreshError="1"/>
      <sheetData sheetId="45423" refreshError="1"/>
      <sheetData sheetId="45424" refreshError="1"/>
      <sheetData sheetId="45425" refreshError="1"/>
      <sheetData sheetId="45426" refreshError="1"/>
      <sheetData sheetId="45427" refreshError="1"/>
      <sheetData sheetId="45428" refreshError="1"/>
      <sheetData sheetId="45429" refreshError="1"/>
      <sheetData sheetId="45430" refreshError="1"/>
      <sheetData sheetId="45431" refreshError="1"/>
      <sheetData sheetId="45432" refreshError="1"/>
      <sheetData sheetId="45433" refreshError="1"/>
      <sheetData sheetId="45434" refreshError="1"/>
      <sheetData sheetId="45435" refreshError="1"/>
      <sheetData sheetId="45436" refreshError="1"/>
      <sheetData sheetId="45437" refreshError="1"/>
      <sheetData sheetId="45438" refreshError="1"/>
      <sheetData sheetId="45439" refreshError="1"/>
      <sheetData sheetId="45440" refreshError="1"/>
      <sheetData sheetId="45441" refreshError="1"/>
      <sheetData sheetId="45442" refreshError="1"/>
      <sheetData sheetId="45443" refreshError="1"/>
      <sheetData sheetId="45444" refreshError="1"/>
      <sheetData sheetId="45445" refreshError="1"/>
      <sheetData sheetId="45446" refreshError="1"/>
      <sheetData sheetId="45447" refreshError="1"/>
      <sheetData sheetId="45448" refreshError="1"/>
      <sheetData sheetId="45449" refreshError="1"/>
      <sheetData sheetId="45450" refreshError="1"/>
      <sheetData sheetId="45451" refreshError="1"/>
      <sheetData sheetId="45452" refreshError="1"/>
      <sheetData sheetId="45453" refreshError="1"/>
      <sheetData sheetId="45454" refreshError="1"/>
      <sheetData sheetId="45455" refreshError="1"/>
      <sheetData sheetId="45456" refreshError="1"/>
      <sheetData sheetId="45457" refreshError="1"/>
      <sheetData sheetId="45458" refreshError="1"/>
      <sheetData sheetId="45459" refreshError="1"/>
      <sheetData sheetId="45460" refreshError="1"/>
      <sheetData sheetId="45461" refreshError="1"/>
      <sheetData sheetId="45462" refreshError="1"/>
      <sheetData sheetId="45463" refreshError="1"/>
      <sheetData sheetId="45464" refreshError="1"/>
      <sheetData sheetId="45465" refreshError="1"/>
      <sheetData sheetId="45466" refreshError="1"/>
      <sheetData sheetId="45467" refreshError="1"/>
      <sheetData sheetId="45468" refreshError="1"/>
      <sheetData sheetId="45469" refreshError="1"/>
      <sheetData sheetId="45470" refreshError="1"/>
      <sheetData sheetId="45471" refreshError="1"/>
      <sheetData sheetId="45472" refreshError="1"/>
      <sheetData sheetId="45473" refreshError="1"/>
      <sheetData sheetId="45474" refreshError="1"/>
      <sheetData sheetId="45475" refreshError="1"/>
      <sheetData sheetId="45476" refreshError="1"/>
      <sheetData sheetId="45477" refreshError="1"/>
      <sheetData sheetId="45478" refreshError="1"/>
      <sheetData sheetId="45479" refreshError="1"/>
      <sheetData sheetId="45480" refreshError="1"/>
      <sheetData sheetId="45481" refreshError="1"/>
      <sheetData sheetId="45482" refreshError="1"/>
      <sheetData sheetId="45483" refreshError="1"/>
      <sheetData sheetId="45484" refreshError="1"/>
      <sheetData sheetId="45485" refreshError="1"/>
      <sheetData sheetId="45486" refreshError="1"/>
      <sheetData sheetId="45487" refreshError="1"/>
      <sheetData sheetId="45488" refreshError="1"/>
      <sheetData sheetId="45489" refreshError="1"/>
      <sheetData sheetId="45490" refreshError="1"/>
      <sheetData sheetId="45491" refreshError="1"/>
      <sheetData sheetId="45492" refreshError="1"/>
      <sheetData sheetId="45493" refreshError="1"/>
      <sheetData sheetId="45494" refreshError="1"/>
      <sheetData sheetId="45495" refreshError="1"/>
      <sheetData sheetId="45496" refreshError="1"/>
      <sheetData sheetId="45497" refreshError="1"/>
      <sheetData sheetId="45498" refreshError="1"/>
      <sheetData sheetId="45499" refreshError="1"/>
      <sheetData sheetId="45500" refreshError="1"/>
      <sheetData sheetId="45501" refreshError="1"/>
      <sheetData sheetId="45502" refreshError="1"/>
      <sheetData sheetId="45503" refreshError="1"/>
      <sheetData sheetId="45504" refreshError="1"/>
      <sheetData sheetId="45505" refreshError="1"/>
      <sheetData sheetId="45506" refreshError="1"/>
      <sheetData sheetId="45507" refreshError="1"/>
      <sheetData sheetId="45508" refreshError="1"/>
      <sheetData sheetId="45509" refreshError="1"/>
      <sheetData sheetId="45510" refreshError="1"/>
      <sheetData sheetId="45511" refreshError="1"/>
      <sheetData sheetId="45512" refreshError="1"/>
      <sheetData sheetId="45513" refreshError="1"/>
      <sheetData sheetId="45514" refreshError="1"/>
      <sheetData sheetId="45515" refreshError="1"/>
      <sheetData sheetId="45516" refreshError="1"/>
      <sheetData sheetId="45517" refreshError="1"/>
      <sheetData sheetId="45518" refreshError="1"/>
      <sheetData sheetId="45519" refreshError="1"/>
      <sheetData sheetId="45520" refreshError="1"/>
      <sheetData sheetId="45521" refreshError="1"/>
      <sheetData sheetId="45522" refreshError="1"/>
      <sheetData sheetId="45523" refreshError="1"/>
      <sheetData sheetId="45524" refreshError="1"/>
      <sheetData sheetId="45525" refreshError="1"/>
      <sheetData sheetId="45526" refreshError="1"/>
      <sheetData sheetId="45527" refreshError="1"/>
      <sheetData sheetId="45528" refreshError="1"/>
      <sheetData sheetId="45529" refreshError="1"/>
      <sheetData sheetId="45530" refreshError="1"/>
      <sheetData sheetId="45531" refreshError="1"/>
      <sheetData sheetId="45532" refreshError="1"/>
      <sheetData sheetId="45533" refreshError="1"/>
      <sheetData sheetId="45534" refreshError="1"/>
      <sheetData sheetId="45535" refreshError="1"/>
      <sheetData sheetId="45536" refreshError="1"/>
      <sheetData sheetId="45537" refreshError="1"/>
      <sheetData sheetId="45538" refreshError="1"/>
      <sheetData sheetId="45539" refreshError="1"/>
      <sheetData sheetId="45540" refreshError="1"/>
      <sheetData sheetId="45541" refreshError="1"/>
      <sheetData sheetId="45542" refreshError="1"/>
      <sheetData sheetId="45543" refreshError="1"/>
      <sheetData sheetId="45544" refreshError="1"/>
      <sheetData sheetId="45545" refreshError="1"/>
      <sheetData sheetId="45546" refreshError="1"/>
      <sheetData sheetId="45547" refreshError="1"/>
      <sheetData sheetId="45548" refreshError="1"/>
      <sheetData sheetId="45549" refreshError="1"/>
      <sheetData sheetId="45550" refreshError="1"/>
      <sheetData sheetId="45551" refreshError="1"/>
      <sheetData sheetId="45552" refreshError="1"/>
      <sheetData sheetId="45553" refreshError="1"/>
      <sheetData sheetId="45554" refreshError="1"/>
      <sheetData sheetId="45555" refreshError="1"/>
      <sheetData sheetId="45556" refreshError="1"/>
      <sheetData sheetId="45557" refreshError="1"/>
      <sheetData sheetId="45558" refreshError="1"/>
      <sheetData sheetId="45559" refreshError="1"/>
      <sheetData sheetId="45560" refreshError="1"/>
      <sheetData sheetId="45561" refreshError="1"/>
      <sheetData sheetId="45562" refreshError="1"/>
      <sheetData sheetId="45563" refreshError="1"/>
      <sheetData sheetId="45564" refreshError="1"/>
      <sheetData sheetId="45565" refreshError="1"/>
      <sheetData sheetId="45566" refreshError="1"/>
      <sheetData sheetId="45567" refreshError="1"/>
      <sheetData sheetId="45568" refreshError="1"/>
      <sheetData sheetId="45569" refreshError="1"/>
      <sheetData sheetId="45570" refreshError="1"/>
      <sheetData sheetId="45571" refreshError="1"/>
      <sheetData sheetId="45572" refreshError="1"/>
      <sheetData sheetId="45573" refreshError="1"/>
      <sheetData sheetId="45574" refreshError="1"/>
      <sheetData sheetId="45575" refreshError="1"/>
      <sheetData sheetId="45576" refreshError="1"/>
      <sheetData sheetId="45577" refreshError="1"/>
      <sheetData sheetId="45578" refreshError="1"/>
      <sheetData sheetId="45579" refreshError="1"/>
      <sheetData sheetId="45580" refreshError="1"/>
      <sheetData sheetId="45581" refreshError="1"/>
      <sheetData sheetId="45582" refreshError="1"/>
      <sheetData sheetId="45583" refreshError="1"/>
      <sheetData sheetId="45584" refreshError="1"/>
      <sheetData sheetId="45585" refreshError="1"/>
      <sheetData sheetId="45586" refreshError="1"/>
      <sheetData sheetId="45587" refreshError="1"/>
      <sheetData sheetId="45588" refreshError="1"/>
      <sheetData sheetId="45589" refreshError="1"/>
      <sheetData sheetId="45590" refreshError="1"/>
      <sheetData sheetId="45591" refreshError="1"/>
      <sheetData sheetId="45592" refreshError="1"/>
      <sheetData sheetId="45593" refreshError="1"/>
      <sheetData sheetId="45594" refreshError="1"/>
      <sheetData sheetId="45595" refreshError="1"/>
      <sheetData sheetId="45596" refreshError="1"/>
      <sheetData sheetId="45597" refreshError="1"/>
      <sheetData sheetId="45598" refreshError="1"/>
      <sheetData sheetId="45599" refreshError="1"/>
      <sheetData sheetId="45600" refreshError="1"/>
      <sheetData sheetId="45601" refreshError="1"/>
      <sheetData sheetId="45602" refreshError="1"/>
      <sheetData sheetId="45603" refreshError="1"/>
      <sheetData sheetId="45604" refreshError="1"/>
      <sheetData sheetId="45605" refreshError="1"/>
      <sheetData sheetId="45606" refreshError="1"/>
      <sheetData sheetId="45607" refreshError="1"/>
      <sheetData sheetId="45608" refreshError="1"/>
      <sheetData sheetId="45609" refreshError="1"/>
      <sheetData sheetId="45610" refreshError="1"/>
      <sheetData sheetId="45611" refreshError="1"/>
      <sheetData sheetId="45612" refreshError="1"/>
      <sheetData sheetId="45613" refreshError="1"/>
      <sheetData sheetId="45614" refreshError="1"/>
      <sheetData sheetId="45615" refreshError="1"/>
      <sheetData sheetId="45616" refreshError="1"/>
      <sheetData sheetId="45617" refreshError="1"/>
      <sheetData sheetId="45618" refreshError="1"/>
      <sheetData sheetId="45619" refreshError="1"/>
      <sheetData sheetId="45620" refreshError="1"/>
      <sheetData sheetId="45621" refreshError="1"/>
      <sheetData sheetId="45622" refreshError="1"/>
      <sheetData sheetId="45623" refreshError="1"/>
      <sheetData sheetId="45624" refreshError="1"/>
      <sheetData sheetId="45625" refreshError="1"/>
      <sheetData sheetId="45626" refreshError="1"/>
      <sheetData sheetId="45627" refreshError="1"/>
      <sheetData sheetId="45628" refreshError="1"/>
      <sheetData sheetId="45629" refreshError="1"/>
      <sheetData sheetId="45630" refreshError="1"/>
      <sheetData sheetId="45631" refreshError="1"/>
      <sheetData sheetId="45632" refreshError="1"/>
      <sheetData sheetId="45633" refreshError="1"/>
      <sheetData sheetId="45634" refreshError="1"/>
      <sheetData sheetId="45635" refreshError="1"/>
      <sheetData sheetId="45636" refreshError="1"/>
      <sheetData sheetId="45637" refreshError="1"/>
      <sheetData sheetId="45638" refreshError="1"/>
      <sheetData sheetId="45639" refreshError="1"/>
      <sheetData sheetId="45640" refreshError="1"/>
      <sheetData sheetId="45641" refreshError="1"/>
      <sheetData sheetId="45642" refreshError="1"/>
      <sheetData sheetId="45643" refreshError="1"/>
      <sheetData sheetId="45644" refreshError="1"/>
      <sheetData sheetId="45645" refreshError="1"/>
      <sheetData sheetId="45646" refreshError="1"/>
      <sheetData sheetId="45647" refreshError="1"/>
      <sheetData sheetId="45648" refreshError="1"/>
      <sheetData sheetId="45649" refreshError="1"/>
      <sheetData sheetId="45650" refreshError="1"/>
      <sheetData sheetId="45651" refreshError="1"/>
      <sheetData sheetId="45652" refreshError="1"/>
      <sheetData sheetId="45653" refreshError="1"/>
      <sheetData sheetId="45654" refreshError="1"/>
      <sheetData sheetId="45655" refreshError="1"/>
      <sheetData sheetId="45656" refreshError="1"/>
      <sheetData sheetId="45657" refreshError="1"/>
      <sheetData sheetId="45658" refreshError="1"/>
      <sheetData sheetId="45659" refreshError="1"/>
      <sheetData sheetId="45660" refreshError="1"/>
      <sheetData sheetId="45661" refreshError="1"/>
      <sheetData sheetId="45662" refreshError="1"/>
      <sheetData sheetId="45663" refreshError="1"/>
      <sheetData sheetId="45664" refreshError="1"/>
      <sheetData sheetId="45665" refreshError="1"/>
      <sheetData sheetId="45666" refreshError="1"/>
      <sheetData sheetId="45667" refreshError="1"/>
      <sheetData sheetId="45668" refreshError="1"/>
      <sheetData sheetId="45669" refreshError="1"/>
      <sheetData sheetId="45670" refreshError="1"/>
      <sheetData sheetId="45671" refreshError="1"/>
      <sheetData sheetId="45672" refreshError="1"/>
      <sheetData sheetId="45673" refreshError="1"/>
      <sheetData sheetId="45674" refreshError="1"/>
      <sheetData sheetId="45675" refreshError="1"/>
      <sheetData sheetId="45676" refreshError="1"/>
      <sheetData sheetId="45677" refreshError="1"/>
      <sheetData sheetId="45678" refreshError="1"/>
      <sheetData sheetId="45679" refreshError="1"/>
      <sheetData sheetId="45680" refreshError="1"/>
      <sheetData sheetId="45681" refreshError="1"/>
      <sheetData sheetId="45682" refreshError="1"/>
      <sheetData sheetId="45683" refreshError="1"/>
      <sheetData sheetId="45684" refreshError="1"/>
      <sheetData sheetId="45685" refreshError="1"/>
      <sheetData sheetId="45686" refreshError="1"/>
      <sheetData sheetId="45687" refreshError="1"/>
      <sheetData sheetId="45688" refreshError="1"/>
      <sheetData sheetId="45689" refreshError="1"/>
      <sheetData sheetId="45690" refreshError="1"/>
      <sheetData sheetId="45691" refreshError="1"/>
      <sheetData sheetId="45692" refreshError="1"/>
      <sheetData sheetId="45693" refreshError="1"/>
      <sheetData sheetId="45694" refreshError="1"/>
      <sheetData sheetId="45695" refreshError="1"/>
      <sheetData sheetId="45696" refreshError="1"/>
      <sheetData sheetId="45697" refreshError="1"/>
      <sheetData sheetId="45698" refreshError="1"/>
      <sheetData sheetId="45699" refreshError="1"/>
      <sheetData sheetId="45700" refreshError="1"/>
      <sheetData sheetId="45701" refreshError="1"/>
      <sheetData sheetId="45702" refreshError="1"/>
      <sheetData sheetId="45703" refreshError="1"/>
      <sheetData sheetId="45704" refreshError="1"/>
      <sheetData sheetId="45705" refreshError="1"/>
      <sheetData sheetId="45706" refreshError="1"/>
      <sheetData sheetId="45707" refreshError="1"/>
      <sheetData sheetId="45708" refreshError="1"/>
      <sheetData sheetId="45709" refreshError="1"/>
      <sheetData sheetId="45710" refreshError="1"/>
      <sheetData sheetId="45711" refreshError="1"/>
      <sheetData sheetId="45712" refreshError="1"/>
      <sheetData sheetId="45713" refreshError="1"/>
      <sheetData sheetId="45714" refreshError="1"/>
      <sheetData sheetId="45715" refreshError="1"/>
      <sheetData sheetId="45716" refreshError="1"/>
      <sheetData sheetId="45717" refreshError="1"/>
      <sheetData sheetId="45718" refreshError="1"/>
      <sheetData sheetId="45719" refreshError="1"/>
      <sheetData sheetId="45720" refreshError="1"/>
      <sheetData sheetId="45721" refreshError="1"/>
      <sheetData sheetId="45722" refreshError="1"/>
      <sheetData sheetId="45723" refreshError="1"/>
      <sheetData sheetId="45724" refreshError="1"/>
      <sheetData sheetId="45725" refreshError="1"/>
      <sheetData sheetId="45726" refreshError="1"/>
      <sheetData sheetId="45727" refreshError="1"/>
      <sheetData sheetId="45728" refreshError="1"/>
      <sheetData sheetId="45729" refreshError="1"/>
      <sheetData sheetId="45730" refreshError="1"/>
      <sheetData sheetId="45731" refreshError="1"/>
      <sheetData sheetId="45732" refreshError="1"/>
      <sheetData sheetId="45733" refreshError="1"/>
      <sheetData sheetId="45734" refreshError="1"/>
      <sheetData sheetId="45735" refreshError="1"/>
      <sheetData sheetId="45736" refreshError="1"/>
      <sheetData sheetId="45737" refreshError="1"/>
      <sheetData sheetId="45738" refreshError="1"/>
      <sheetData sheetId="45739" refreshError="1"/>
      <sheetData sheetId="45740" refreshError="1"/>
      <sheetData sheetId="45741" refreshError="1"/>
      <sheetData sheetId="45742" refreshError="1"/>
      <sheetData sheetId="45743" refreshError="1"/>
      <sheetData sheetId="45744" refreshError="1"/>
      <sheetData sheetId="45745" refreshError="1"/>
      <sheetData sheetId="45746" refreshError="1"/>
      <sheetData sheetId="45747" refreshError="1"/>
      <sheetData sheetId="45748" refreshError="1"/>
      <sheetData sheetId="45749" refreshError="1"/>
      <sheetData sheetId="45750" refreshError="1"/>
      <sheetData sheetId="45751" refreshError="1"/>
      <sheetData sheetId="45752" refreshError="1"/>
      <sheetData sheetId="45753" refreshError="1"/>
      <sheetData sheetId="45754" refreshError="1"/>
      <sheetData sheetId="45755" refreshError="1"/>
      <sheetData sheetId="45756" refreshError="1"/>
      <sheetData sheetId="45757" refreshError="1"/>
      <sheetData sheetId="45758" refreshError="1"/>
      <sheetData sheetId="45759" refreshError="1"/>
      <sheetData sheetId="45760" refreshError="1"/>
      <sheetData sheetId="45761" refreshError="1"/>
      <sheetData sheetId="45762" refreshError="1"/>
      <sheetData sheetId="45763" refreshError="1"/>
      <sheetData sheetId="45764" refreshError="1"/>
      <sheetData sheetId="45765" refreshError="1"/>
      <sheetData sheetId="45766" refreshError="1"/>
      <sheetData sheetId="45767" refreshError="1"/>
      <sheetData sheetId="45768" refreshError="1"/>
      <sheetData sheetId="45769" refreshError="1"/>
      <sheetData sheetId="45770" refreshError="1"/>
      <sheetData sheetId="45771" refreshError="1"/>
      <sheetData sheetId="45772" refreshError="1"/>
      <sheetData sheetId="45773" refreshError="1"/>
      <sheetData sheetId="45774" refreshError="1"/>
      <sheetData sheetId="45775" refreshError="1"/>
      <sheetData sheetId="45776" refreshError="1"/>
      <sheetData sheetId="45777" refreshError="1"/>
      <sheetData sheetId="45778" refreshError="1"/>
      <sheetData sheetId="45779" refreshError="1"/>
      <sheetData sheetId="45780" refreshError="1"/>
      <sheetData sheetId="45781" refreshError="1"/>
      <sheetData sheetId="45782" refreshError="1"/>
      <sheetData sheetId="45783" refreshError="1"/>
      <sheetData sheetId="45784" refreshError="1"/>
      <sheetData sheetId="45785" refreshError="1"/>
      <sheetData sheetId="45786" refreshError="1"/>
      <sheetData sheetId="45787" refreshError="1"/>
      <sheetData sheetId="45788" refreshError="1"/>
      <sheetData sheetId="45789" refreshError="1"/>
      <sheetData sheetId="45790" refreshError="1"/>
      <sheetData sheetId="45791" refreshError="1"/>
      <sheetData sheetId="45792" refreshError="1"/>
      <sheetData sheetId="45793" refreshError="1"/>
      <sheetData sheetId="45794" refreshError="1"/>
      <sheetData sheetId="45795" refreshError="1"/>
      <sheetData sheetId="45796" refreshError="1"/>
      <sheetData sheetId="45797" refreshError="1"/>
      <sheetData sheetId="45798" refreshError="1"/>
      <sheetData sheetId="45799" refreshError="1"/>
      <sheetData sheetId="45800" refreshError="1"/>
      <sheetData sheetId="45801" refreshError="1"/>
      <sheetData sheetId="45802" refreshError="1"/>
      <sheetData sheetId="45803" refreshError="1"/>
      <sheetData sheetId="45804" refreshError="1"/>
      <sheetData sheetId="45805" refreshError="1"/>
      <sheetData sheetId="45806" refreshError="1"/>
      <sheetData sheetId="45807" refreshError="1"/>
      <sheetData sheetId="45808" refreshError="1"/>
      <sheetData sheetId="45809" refreshError="1"/>
      <sheetData sheetId="45810" refreshError="1"/>
      <sheetData sheetId="45811" refreshError="1"/>
      <sheetData sheetId="45812" refreshError="1"/>
      <sheetData sheetId="45813" refreshError="1"/>
      <sheetData sheetId="45814" refreshError="1"/>
      <sheetData sheetId="45815" refreshError="1"/>
      <sheetData sheetId="45816" refreshError="1"/>
      <sheetData sheetId="45817" refreshError="1"/>
      <sheetData sheetId="45818" refreshError="1"/>
      <sheetData sheetId="45819" refreshError="1"/>
      <sheetData sheetId="45820" refreshError="1"/>
      <sheetData sheetId="45821" refreshError="1"/>
      <sheetData sheetId="45822" refreshError="1"/>
      <sheetData sheetId="45823" refreshError="1"/>
      <sheetData sheetId="45824" refreshError="1"/>
      <sheetData sheetId="45825" refreshError="1"/>
      <sheetData sheetId="45826" refreshError="1"/>
      <sheetData sheetId="45827" refreshError="1"/>
      <sheetData sheetId="45828" refreshError="1"/>
      <sheetData sheetId="45829" refreshError="1"/>
      <sheetData sheetId="45830" refreshError="1"/>
      <sheetData sheetId="45831" refreshError="1"/>
      <sheetData sheetId="45832" refreshError="1"/>
      <sheetData sheetId="45833" refreshError="1"/>
      <sheetData sheetId="45834" refreshError="1"/>
      <sheetData sheetId="45835" refreshError="1"/>
      <sheetData sheetId="45836" refreshError="1"/>
      <sheetData sheetId="45837" refreshError="1"/>
      <sheetData sheetId="45838" refreshError="1"/>
      <sheetData sheetId="45839" refreshError="1"/>
      <sheetData sheetId="45840" refreshError="1"/>
      <sheetData sheetId="45841" refreshError="1"/>
      <sheetData sheetId="45842" refreshError="1"/>
      <sheetData sheetId="45843" refreshError="1"/>
      <sheetData sheetId="45844" refreshError="1"/>
      <sheetData sheetId="45845" refreshError="1"/>
      <sheetData sheetId="45846" refreshError="1"/>
      <sheetData sheetId="45847" refreshError="1"/>
      <sheetData sheetId="45848" refreshError="1"/>
      <sheetData sheetId="45849" refreshError="1"/>
      <sheetData sheetId="45850" refreshError="1"/>
      <sheetData sheetId="45851" refreshError="1"/>
      <sheetData sheetId="45852" refreshError="1"/>
      <sheetData sheetId="45853" refreshError="1"/>
      <sheetData sheetId="45854" refreshError="1"/>
      <sheetData sheetId="45855" refreshError="1"/>
      <sheetData sheetId="45856" refreshError="1"/>
      <sheetData sheetId="45857" refreshError="1"/>
      <sheetData sheetId="45858" refreshError="1"/>
      <sheetData sheetId="45859" refreshError="1"/>
      <sheetData sheetId="45860" refreshError="1"/>
      <sheetData sheetId="45861" refreshError="1"/>
      <sheetData sheetId="45862" refreshError="1"/>
      <sheetData sheetId="45863" refreshError="1"/>
      <sheetData sheetId="45864" refreshError="1"/>
      <sheetData sheetId="45865" refreshError="1"/>
      <sheetData sheetId="45866" refreshError="1"/>
      <sheetData sheetId="45867" refreshError="1"/>
      <sheetData sheetId="45868" refreshError="1"/>
      <sheetData sheetId="45869" refreshError="1"/>
      <sheetData sheetId="45870" refreshError="1"/>
      <sheetData sheetId="45871" refreshError="1"/>
      <sheetData sheetId="45872" refreshError="1"/>
      <sheetData sheetId="45873" refreshError="1"/>
      <sheetData sheetId="45874" refreshError="1"/>
      <sheetData sheetId="45875" refreshError="1"/>
      <sheetData sheetId="45876" refreshError="1"/>
      <sheetData sheetId="45877" refreshError="1"/>
      <sheetData sheetId="45878" refreshError="1"/>
      <sheetData sheetId="45879" refreshError="1"/>
      <sheetData sheetId="45880" refreshError="1"/>
      <sheetData sheetId="45881" refreshError="1"/>
      <sheetData sheetId="45882" refreshError="1"/>
      <sheetData sheetId="45883" refreshError="1"/>
      <sheetData sheetId="45884" refreshError="1"/>
      <sheetData sheetId="45885" refreshError="1"/>
      <sheetData sheetId="45886" refreshError="1"/>
      <sheetData sheetId="45887" refreshError="1"/>
      <sheetData sheetId="45888" refreshError="1"/>
      <sheetData sheetId="45889" refreshError="1"/>
      <sheetData sheetId="45890" refreshError="1"/>
      <sheetData sheetId="45891" refreshError="1"/>
      <sheetData sheetId="45892" refreshError="1"/>
      <sheetData sheetId="45893" refreshError="1"/>
      <sheetData sheetId="45894" refreshError="1"/>
      <sheetData sheetId="45895" refreshError="1"/>
      <sheetData sheetId="45896" refreshError="1"/>
      <sheetData sheetId="45897" refreshError="1"/>
      <sheetData sheetId="45898" refreshError="1"/>
      <sheetData sheetId="45899" refreshError="1"/>
      <sheetData sheetId="45900" refreshError="1"/>
      <sheetData sheetId="45901" refreshError="1"/>
      <sheetData sheetId="45902" refreshError="1"/>
      <sheetData sheetId="45903" refreshError="1"/>
      <sheetData sheetId="45904" refreshError="1"/>
      <sheetData sheetId="45905" refreshError="1"/>
      <sheetData sheetId="45906" refreshError="1"/>
      <sheetData sheetId="45907" refreshError="1"/>
      <sheetData sheetId="45908" refreshError="1"/>
      <sheetData sheetId="45909" refreshError="1"/>
      <sheetData sheetId="45910" refreshError="1"/>
      <sheetData sheetId="45911" refreshError="1"/>
      <sheetData sheetId="45912" refreshError="1"/>
      <sheetData sheetId="45913" refreshError="1"/>
      <sheetData sheetId="45914" refreshError="1"/>
      <sheetData sheetId="45915" refreshError="1"/>
      <sheetData sheetId="45916" refreshError="1"/>
      <sheetData sheetId="45917" refreshError="1"/>
      <sheetData sheetId="45918" refreshError="1"/>
      <sheetData sheetId="45919" refreshError="1"/>
      <sheetData sheetId="45920" refreshError="1"/>
      <sheetData sheetId="45921" refreshError="1"/>
      <sheetData sheetId="45922" refreshError="1"/>
      <sheetData sheetId="45923" refreshError="1"/>
      <sheetData sheetId="45924" refreshError="1"/>
      <sheetData sheetId="45925" refreshError="1"/>
      <sheetData sheetId="45926" refreshError="1"/>
      <sheetData sheetId="45927" refreshError="1"/>
      <sheetData sheetId="45928" refreshError="1"/>
      <sheetData sheetId="45929" refreshError="1"/>
      <sheetData sheetId="45930" refreshError="1"/>
      <sheetData sheetId="45931" refreshError="1"/>
      <sheetData sheetId="45932" refreshError="1"/>
      <sheetData sheetId="45933" refreshError="1"/>
      <sheetData sheetId="45934" refreshError="1"/>
      <sheetData sheetId="45935" refreshError="1"/>
      <sheetData sheetId="45936" refreshError="1"/>
      <sheetData sheetId="45937" refreshError="1"/>
      <sheetData sheetId="45938" refreshError="1"/>
      <sheetData sheetId="45939" refreshError="1"/>
      <sheetData sheetId="45940" refreshError="1"/>
      <sheetData sheetId="45941" refreshError="1"/>
      <sheetData sheetId="45942" refreshError="1"/>
      <sheetData sheetId="45943" refreshError="1"/>
      <sheetData sheetId="45944" refreshError="1"/>
      <sheetData sheetId="45945" refreshError="1"/>
      <sheetData sheetId="45946" refreshError="1"/>
      <sheetData sheetId="45947" refreshError="1"/>
      <sheetData sheetId="45948" refreshError="1"/>
      <sheetData sheetId="45949" refreshError="1"/>
      <sheetData sheetId="45950" refreshError="1"/>
      <sheetData sheetId="45951" refreshError="1"/>
      <sheetData sheetId="45952" refreshError="1"/>
      <sheetData sheetId="45953" refreshError="1"/>
      <sheetData sheetId="45954" refreshError="1"/>
      <sheetData sheetId="45955" refreshError="1"/>
      <sheetData sheetId="45956" refreshError="1"/>
      <sheetData sheetId="45957" refreshError="1"/>
      <sheetData sheetId="45958" refreshError="1"/>
      <sheetData sheetId="45959" refreshError="1"/>
      <sheetData sheetId="45960" refreshError="1"/>
      <sheetData sheetId="45961" refreshError="1"/>
      <sheetData sheetId="45962" refreshError="1"/>
      <sheetData sheetId="45963" refreshError="1"/>
      <sheetData sheetId="45964" refreshError="1"/>
      <sheetData sheetId="45965" refreshError="1"/>
      <sheetData sheetId="45966" refreshError="1"/>
      <sheetData sheetId="45967" refreshError="1"/>
      <sheetData sheetId="45968" refreshError="1"/>
      <sheetData sheetId="45969" refreshError="1"/>
      <sheetData sheetId="45970" refreshError="1"/>
      <sheetData sheetId="45971" refreshError="1"/>
      <sheetData sheetId="45972" refreshError="1"/>
      <sheetData sheetId="45973" refreshError="1"/>
      <sheetData sheetId="45974" refreshError="1"/>
      <sheetData sheetId="45975" refreshError="1"/>
      <sheetData sheetId="45976" refreshError="1"/>
      <sheetData sheetId="45977" refreshError="1"/>
      <sheetData sheetId="45978" refreshError="1"/>
      <sheetData sheetId="45979" refreshError="1"/>
      <sheetData sheetId="45980" refreshError="1"/>
      <sheetData sheetId="45981" refreshError="1"/>
      <sheetData sheetId="45982" refreshError="1"/>
      <sheetData sheetId="45983" refreshError="1"/>
      <sheetData sheetId="45984" refreshError="1"/>
      <sheetData sheetId="45985" refreshError="1"/>
      <sheetData sheetId="45986" refreshError="1"/>
      <sheetData sheetId="45987" refreshError="1"/>
      <sheetData sheetId="45988" refreshError="1"/>
      <sheetData sheetId="45989" refreshError="1"/>
      <sheetData sheetId="45990" refreshError="1"/>
      <sheetData sheetId="45991" refreshError="1"/>
      <sheetData sheetId="45992" refreshError="1"/>
      <sheetData sheetId="45993" refreshError="1"/>
      <sheetData sheetId="45994" refreshError="1"/>
      <sheetData sheetId="45995" refreshError="1"/>
      <sheetData sheetId="45996" refreshError="1"/>
      <sheetData sheetId="45997" refreshError="1"/>
      <sheetData sheetId="45998" refreshError="1"/>
      <sheetData sheetId="45999" refreshError="1"/>
      <sheetData sheetId="46000" refreshError="1"/>
      <sheetData sheetId="46001" refreshError="1"/>
      <sheetData sheetId="46002" refreshError="1"/>
      <sheetData sheetId="46003" refreshError="1"/>
      <sheetData sheetId="46004" refreshError="1"/>
      <sheetData sheetId="46005" refreshError="1"/>
      <sheetData sheetId="46006" refreshError="1"/>
      <sheetData sheetId="46007" refreshError="1"/>
      <sheetData sheetId="46008" refreshError="1"/>
      <sheetData sheetId="46009" refreshError="1"/>
      <sheetData sheetId="46010" refreshError="1"/>
      <sheetData sheetId="46011" refreshError="1"/>
      <sheetData sheetId="46012" refreshError="1"/>
      <sheetData sheetId="46013" refreshError="1"/>
      <sheetData sheetId="46014" refreshError="1"/>
      <sheetData sheetId="46015" refreshError="1"/>
      <sheetData sheetId="46016" refreshError="1"/>
      <sheetData sheetId="46017" refreshError="1"/>
      <sheetData sheetId="46018" refreshError="1"/>
      <sheetData sheetId="46019" refreshError="1"/>
      <sheetData sheetId="46020" refreshError="1"/>
      <sheetData sheetId="46021" refreshError="1"/>
      <sheetData sheetId="46022" refreshError="1"/>
      <sheetData sheetId="46023" refreshError="1"/>
      <sheetData sheetId="46024" refreshError="1"/>
      <sheetData sheetId="46025" refreshError="1"/>
      <sheetData sheetId="46026" refreshError="1"/>
      <sheetData sheetId="46027" refreshError="1"/>
      <sheetData sheetId="46028" refreshError="1"/>
      <sheetData sheetId="46029" refreshError="1"/>
      <sheetData sheetId="46030" refreshError="1"/>
      <sheetData sheetId="46031" refreshError="1"/>
      <sheetData sheetId="46032" refreshError="1"/>
      <sheetData sheetId="46033" refreshError="1"/>
      <sheetData sheetId="46034" refreshError="1"/>
      <sheetData sheetId="46035" refreshError="1"/>
      <sheetData sheetId="46036" refreshError="1"/>
      <sheetData sheetId="46037" refreshError="1"/>
      <sheetData sheetId="46038" refreshError="1"/>
      <sheetData sheetId="46039" refreshError="1"/>
      <sheetData sheetId="46040" refreshError="1"/>
      <sheetData sheetId="46041" refreshError="1"/>
      <sheetData sheetId="46042" refreshError="1"/>
      <sheetData sheetId="46043" refreshError="1"/>
      <sheetData sheetId="46044" refreshError="1"/>
      <sheetData sheetId="46045" refreshError="1"/>
      <sheetData sheetId="46046" refreshError="1"/>
      <sheetData sheetId="46047" refreshError="1"/>
      <sheetData sheetId="46048" refreshError="1"/>
      <sheetData sheetId="46049" refreshError="1"/>
      <sheetData sheetId="46050" refreshError="1"/>
      <sheetData sheetId="46051" refreshError="1"/>
      <sheetData sheetId="46052" refreshError="1"/>
      <sheetData sheetId="46053" refreshError="1"/>
      <sheetData sheetId="46054" refreshError="1"/>
      <sheetData sheetId="46055" refreshError="1"/>
      <sheetData sheetId="46056" refreshError="1"/>
      <sheetData sheetId="46057" refreshError="1"/>
      <sheetData sheetId="46058" refreshError="1"/>
      <sheetData sheetId="46059" refreshError="1"/>
      <sheetData sheetId="46060" refreshError="1"/>
      <sheetData sheetId="46061" refreshError="1"/>
      <sheetData sheetId="46062" refreshError="1"/>
      <sheetData sheetId="46063" refreshError="1"/>
      <sheetData sheetId="46064" refreshError="1"/>
      <sheetData sheetId="46065" refreshError="1"/>
      <sheetData sheetId="46066" refreshError="1"/>
      <sheetData sheetId="46067" refreshError="1"/>
      <sheetData sheetId="46068" refreshError="1"/>
      <sheetData sheetId="46069" refreshError="1"/>
      <sheetData sheetId="46070" refreshError="1"/>
      <sheetData sheetId="46071" refreshError="1"/>
      <sheetData sheetId="46072" refreshError="1"/>
      <sheetData sheetId="46073" refreshError="1"/>
      <sheetData sheetId="46074" refreshError="1"/>
      <sheetData sheetId="46075" refreshError="1"/>
      <sheetData sheetId="46076" refreshError="1"/>
      <sheetData sheetId="46077" refreshError="1"/>
      <sheetData sheetId="46078" refreshError="1"/>
      <sheetData sheetId="46079" refreshError="1"/>
      <sheetData sheetId="46080" refreshError="1"/>
      <sheetData sheetId="46081" refreshError="1"/>
      <sheetData sheetId="46082" refreshError="1"/>
      <sheetData sheetId="46083" refreshError="1"/>
      <sheetData sheetId="46084" refreshError="1"/>
      <sheetData sheetId="46085" refreshError="1"/>
      <sheetData sheetId="46086" refreshError="1"/>
      <sheetData sheetId="46087" refreshError="1"/>
      <sheetData sheetId="46088" refreshError="1"/>
      <sheetData sheetId="46089" refreshError="1"/>
      <sheetData sheetId="46090" refreshError="1"/>
      <sheetData sheetId="46091" refreshError="1"/>
      <sheetData sheetId="46092" refreshError="1"/>
      <sheetData sheetId="46093" refreshError="1"/>
      <sheetData sheetId="46094" refreshError="1"/>
      <sheetData sheetId="46095" refreshError="1"/>
      <sheetData sheetId="46096" refreshError="1"/>
      <sheetData sheetId="46097" refreshError="1"/>
      <sheetData sheetId="46098" refreshError="1"/>
      <sheetData sheetId="46099" refreshError="1"/>
      <sheetData sheetId="46100" refreshError="1"/>
      <sheetData sheetId="46101" refreshError="1"/>
      <sheetData sheetId="46102" refreshError="1"/>
      <sheetData sheetId="46103" refreshError="1"/>
      <sheetData sheetId="46104" refreshError="1"/>
      <sheetData sheetId="46105" refreshError="1"/>
      <sheetData sheetId="46106" refreshError="1"/>
      <sheetData sheetId="46107" refreshError="1"/>
      <sheetData sheetId="46108" refreshError="1"/>
      <sheetData sheetId="46109" refreshError="1"/>
      <sheetData sheetId="46110" refreshError="1"/>
      <sheetData sheetId="46111" refreshError="1"/>
      <sheetData sheetId="46112" refreshError="1"/>
      <sheetData sheetId="46113" refreshError="1"/>
      <sheetData sheetId="46114" refreshError="1"/>
      <sheetData sheetId="46115" refreshError="1"/>
      <sheetData sheetId="46116" refreshError="1"/>
      <sheetData sheetId="46117" refreshError="1"/>
      <sheetData sheetId="46118" refreshError="1"/>
      <sheetData sheetId="46119" refreshError="1"/>
      <sheetData sheetId="46120" refreshError="1"/>
      <sheetData sheetId="46121" refreshError="1"/>
      <sheetData sheetId="46122" refreshError="1"/>
      <sheetData sheetId="46123" refreshError="1"/>
      <sheetData sheetId="46124" refreshError="1"/>
      <sheetData sheetId="46125" refreshError="1"/>
      <sheetData sheetId="46126" refreshError="1"/>
      <sheetData sheetId="46127" refreshError="1"/>
      <sheetData sheetId="46128" refreshError="1"/>
      <sheetData sheetId="46129" refreshError="1"/>
      <sheetData sheetId="46130" refreshError="1"/>
      <sheetData sheetId="46131" refreshError="1"/>
      <sheetData sheetId="46132" refreshError="1"/>
      <sheetData sheetId="46133" refreshError="1"/>
      <sheetData sheetId="46134" refreshError="1"/>
      <sheetData sheetId="46135" refreshError="1"/>
      <sheetData sheetId="46136" refreshError="1"/>
      <sheetData sheetId="46137" refreshError="1"/>
      <sheetData sheetId="46138" refreshError="1"/>
      <sheetData sheetId="46139" refreshError="1"/>
      <sheetData sheetId="46140" refreshError="1"/>
      <sheetData sheetId="46141" refreshError="1"/>
      <sheetData sheetId="46142" refreshError="1"/>
      <sheetData sheetId="46143" refreshError="1"/>
      <sheetData sheetId="46144" refreshError="1"/>
      <sheetData sheetId="46145" refreshError="1"/>
      <sheetData sheetId="46146" refreshError="1"/>
      <sheetData sheetId="46147" refreshError="1"/>
      <sheetData sheetId="46148" refreshError="1"/>
      <sheetData sheetId="46149" refreshError="1"/>
      <sheetData sheetId="46150" refreshError="1"/>
      <sheetData sheetId="46151" refreshError="1"/>
      <sheetData sheetId="46152" refreshError="1"/>
      <sheetData sheetId="46153" refreshError="1"/>
      <sheetData sheetId="46154" refreshError="1"/>
      <sheetData sheetId="46155" refreshError="1"/>
      <sheetData sheetId="46156" refreshError="1"/>
      <sheetData sheetId="46157" refreshError="1"/>
      <sheetData sheetId="46158" refreshError="1"/>
      <sheetData sheetId="46159" refreshError="1"/>
      <sheetData sheetId="46160" refreshError="1"/>
      <sheetData sheetId="46161" refreshError="1"/>
      <sheetData sheetId="46162" refreshError="1"/>
      <sheetData sheetId="46163" refreshError="1"/>
      <sheetData sheetId="46164" refreshError="1"/>
      <sheetData sheetId="46165" refreshError="1"/>
      <sheetData sheetId="46166" refreshError="1"/>
      <sheetData sheetId="46167" refreshError="1"/>
      <sheetData sheetId="46168" refreshError="1"/>
      <sheetData sheetId="46169" refreshError="1"/>
      <sheetData sheetId="46170" refreshError="1"/>
      <sheetData sheetId="46171" refreshError="1"/>
      <sheetData sheetId="46172" refreshError="1"/>
      <sheetData sheetId="46173" refreshError="1"/>
      <sheetData sheetId="46174" refreshError="1"/>
      <sheetData sheetId="46175" refreshError="1"/>
      <sheetData sheetId="46176" refreshError="1"/>
      <sheetData sheetId="46177" refreshError="1"/>
      <sheetData sheetId="46178" refreshError="1"/>
      <sheetData sheetId="46179" refreshError="1"/>
      <sheetData sheetId="46180" refreshError="1"/>
      <sheetData sheetId="46181" refreshError="1"/>
      <sheetData sheetId="46182" refreshError="1"/>
      <sheetData sheetId="46183" refreshError="1"/>
      <sheetData sheetId="46184" refreshError="1"/>
      <sheetData sheetId="46185" refreshError="1"/>
      <sheetData sheetId="46186" refreshError="1"/>
      <sheetData sheetId="46187" refreshError="1"/>
      <sheetData sheetId="46188" refreshError="1"/>
      <sheetData sheetId="46189" refreshError="1"/>
      <sheetData sheetId="46190" refreshError="1"/>
      <sheetData sheetId="46191" refreshError="1"/>
      <sheetData sheetId="46192" refreshError="1"/>
      <sheetData sheetId="46193" refreshError="1"/>
      <sheetData sheetId="46194" refreshError="1"/>
      <sheetData sheetId="46195" refreshError="1"/>
      <sheetData sheetId="46196" refreshError="1"/>
      <sheetData sheetId="46197" refreshError="1"/>
      <sheetData sheetId="46198" refreshError="1"/>
      <sheetData sheetId="46199" refreshError="1"/>
      <sheetData sheetId="46200" refreshError="1"/>
      <sheetData sheetId="46201" refreshError="1"/>
      <sheetData sheetId="46202" refreshError="1"/>
      <sheetData sheetId="46203" refreshError="1"/>
      <sheetData sheetId="46204" refreshError="1"/>
      <sheetData sheetId="46205" refreshError="1"/>
      <sheetData sheetId="46206" refreshError="1"/>
      <sheetData sheetId="46207" refreshError="1"/>
      <sheetData sheetId="46208" refreshError="1"/>
      <sheetData sheetId="46209" refreshError="1"/>
      <sheetData sheetId="46210" refreshError="1"/>
      <sheetData sheetId="46211" refreshError="1"/>
      <sheetData sheetId="46212" refreshError="1"/>
      <sheetData sheetId="46213" refreshError="1"/>
      <sheetData sheetId="46214" refreshError="1"/>
      <sheetData sheetId="46215" refreshError="1"/>
      <sheetData sheetId="46216" refreshError="1"/>
      <sheetData sheetId="46217" refreshError="1"/>
      <sheetData sheetId="46218" refreshError="1"/>
      <sheetData sheetId="46219" refreshError="1"/>
      <sheetData sheetId="46220" refreshError="1"/>
      <sheetData sheetId="46221" refreshError="1"/>
      <sheetData sheetId="46222" refreshError="1"/>
      <sheetData sheetId="46223" refreshError="1"/>
      <sheetData sheetId="46224" refreshError="1"/>
      <sheetData sheetId="46225" refreshError="1"/>
      <sheetData sheetId="46226" refreshError="1"/>
      <sheetData sheetId="46227" refreshError="1"/>
      <sheetData sheetId="46228" refreshError="1"/>
      <sheetData sheetId="46229" refreshError="1"/>
      <sheetData sheetId="46230" refreshError="1"/>
      <sheetData sheetId="46231" refreshError="1"/>
      <sheetData sheetId="46232" refreshError="1"/>
      <sheetData sheetId="46233" refreshError="1"/>
      <sheetData sheetId="46234" refreshError="1"/>
      <sheetData sheetId="46235" refreshError="1"/>
      <sheetData sheetId="46236" refreshError="1"/>
      <sheetData sheetId="46237" refreshError="1"/>
      <sheetData sheetId="46238" refreshError="1"/>
      <sheetData sheetId="46239" refreshError="1"/>
      <sheetData sheetId="46240" refreshError="1"/>
      <sheetData sheetId="46241" refreshError="1"/>
      <sheetData sheetId="46242" refreshError="1"/>
      <sheetData sheetId="46243" refreshError="1"/>
      <sheetData sheetId="46244" refreshError="1"/>
      <sheetData sheetId="46245" refreshError="1"/>
      <sheetData sheetId="46246" refreshError="1"/>
      <sheetData sheetId="46247" refreshError="1"/>
      <sheetData sheetId="46248" refreshError="1"/>
      <sheetData sheetId="46249" refreshError="1"/>
      <sheetData sheetId="46250" refreshError="1"/>
      <sheetData sheetId="46251" refreshError="1"/>
      <sheetData sheetId="46252" refreshError="1"/>
      <sheetData sheetId="46253" refreshError="1"/>
      <sheetData sheetId="46254" refreshError="1"/>
      <sheetData sheetId="46255" refreshError="1"/>
      <sheetData sheetId="46256" refreshError="1"/>
      <sheetData sheetId="46257" refreshError="1"/>
      <sheetData sheetId="46258" refreshError="1"/>
      <sheetData sheetId="46259" refreshError="1"/>
      <sheetData sheetId="46260" refreshError="1"/>
      <sheetData sheetId="46261" refreshError="1"/>
      <sheetData sheetId="46262" refreshError="1"/>
      <sheetData sheetId="46263" refreshError="1"/>
      <sheetData sheetId="46264" refreshError="1"/>
      <sheetData sheetId="46265" refreshError="1"/>
      <sheetData sheetId="46266" refreshError="1"/>
      <sheetData sheetId="46267" refreshError="1"/>
      <sheetData sheetId="46268" refreshError="1"/>
      <sheetData sheetId="46269" refreshError="1"/>
      <sheetData sheetId="46270" refreshError="1"/>
      <sheetData sheetId="46271" refreshError="1"/>
      <sheetData sheetId="46272" refreshError="1"/>
      <sheetData sheetId="46273" refreshError="1"/>
      <sheetData sheetId="46274" refreshError="1"/>
      <sheetData sheetId="46275" refreshError="1"/>
      <sheetData sheetId="46276" refreshError="1"/>
      <sheetData sheetId="46277" refreshError="1"/>
      <sheetData sheetId="46278" refreshError="1"/>
      <sheetData sheetId="46279" refreshError="1"/>
      <sheetData sheetId="46280" refreshError="1"/>
      <sheetData sheetId="46281" refreshError="1"/>
      <sheetData sheetId="46282" refreshError="1"/>
      <sheetData sheetId="46283" refreshError="1"/>
      <sheetData sheetId="46284" refreshError="1"/>
      <sheetData sheetId="46285" refreshError="1"/>
      <sheetData sheetId="46286" refreshError="1"/>
      <sheetData sheetId="46287" refreshError="1"/>
      <sheetData sheetId="46288" refreshError="1"/>
      <sheetData sheetId="46289" refreshError="1"/>
      <sheetData sheetId="46290" refreshError="1"/>
      <sheetData sheetId="46291" refreshError="1"/>
      <sheetData sheetId="46292" refreshError="1"/>
      <sheetData sheetId="46293" refreshError="1"/>
      <sheetData sheetId="46294" refreshError="1"/>
      <sheetData sheetId="46295" refreshError="1"/>
      <sheetData sheetId="46296" refreshError="1"/>
      <sheetData sheetId="46297" refreshError="1"/>
      <sheetData sheetId="46298" refreshError="1"/>
      <sheetData sheetId="46299" refreshError="1"/>
      <sheetData sheetId="46300" refreshError="1"/>
      <sheetData sheetId="46301" refreshError="1"/>
      <sheetData sheetId="46302" refreshError="1"/>
      <sheetData sheetId="46303" refreshError="1"/>
      <sheetData sheetId="46304" refreshError="1"/>
      <sheetData sheetId="46305" refreshError="1"/>
      <sheetData sheetId="46306" refreshError="1"/>
      <sheetData sheetId="46307" refreshError="1"/>
      <sheetData sheetId="46308" refreshError="1"/>
      <sheetData sheetId="46309" refreshError="1"/>
      <sheetData sheetId="46310" refreshError="1"/>
      <sheetData sheetId="46311" refreshError="1"/>
      <sheetData sheetId="46312" refreshError="1"/>
      <sheetData sheetId="46313" refreshError="1"/>
      <sheetData sheetId="46314" refreshError="1"/>
      <sheetData sheetId="46315" refreshError="1"/>
      <sheetData sheetId="46316" refreshError="1"/>
      <sheetData sheetId="46317" refreshError="1"/>
      <sheetData sheetId="46318" refreshError="1"/>
      <sheetData sheetId="46319" refreshError="1"/>
      <sheetData sheetId="46320" refreshError="1"/>
      <sheetData sheetId="46321" refreshError="1"/>
      <sheetData sheetId="46322" refreshError="1"/>
      <sheetData sheetId="46323" refreshError="1"/>
      <sheetData sheetId="46324" refreshError="1"/>
      <sheetData sheetId="46325" refreshError="1"/>
      <sheetData sheetId="46326" refreshError="1"/>
      <sheetData sheetId="46327" refreshError="1"/>
      <sheetData sheetId="46328" refreshError="1"/>
      <sheetData sheetId="46329" refreshError="1"/>
      <sheetData sheetId="46330" refreshError="1"/>
      <sheetData sheetId="46331" refreshError="1"/>
      <sheetData sheetId="46332" refreshError="1"/>
      <sheetData sheetId="46333" refreshError="1"/>
      <sheetData sheetId="46334" refreshError="1"/>
      <sheetData sheetId="46335" refreshError="1"/>
      <sheetData sheetId="46336" refreshError="1"/>
      <sheetData sheetId="46337" refreshError="1"/>
      <sheetData sheetId="46338" refreshError="1"/>
      <sheetData sheetId="46339" refreshError="1"/>
      <sheetData sheetId="46340" refreshError="1"/>
      <sheetData sheetId="46341" refreshError="1"/>
      <sheetData sheetId="46342" refreshError="1"/>
      <sheetData sheetId="46343" refreshError="1"/>
      <sheetData sheetId="46344" refreshError="1"/>
      <sheetData sheetId="46345" refreshError="1"/>
      <sheetData sheetId="46346" refreshError="1"/>
      <sheetData sheetId="46347" refreshError="1"/>
      <sheetData sheetId="46348" refreshError="1"/>
      <sheetData sheetId="46349" refreshError="1"/>
      <sheetData sheetId="46350" refreshError="1"/>
      <sheetData sheetId="46351" refreshError="1"/>
      <sheetData sheetId="46352" refreshError="1"/>
      <sheetData sheetId="46353" refreshError="1"/>
      <sheetData sheetId="46354" refreshError="1"/>
      <sheetData sheetId="46355" refreshError="1"/>
      <sheetData sheetId="46356" refreshError="1"/>
      <sheetData sheetId="46357" refreshError="1"/>
      <sheetData sheetId="46358" refreshError="1"/>
      <sheetData sheetId="46359" refreshError="1"/>
      <sheetData sheetId="46360" refreshError="1"/>
      <sheetData sheetId="46361" refreshError="1"/>
      <sheetData sheetId="46362" refreshError="1"/>
      <sheetData sheetId="46363" refreshError="1"/>
      <sheetData sheetId="46364" refreshError="1"/>
      <sheetData sheetId="46365" refreshError="1"/>
      <sheetData sheetId="46366" refreshError="1"/>
      <sheetData sheetId="46367" refreshError="1"/>
      <sheetData sheetId="46368" refreshError="1"/>
      <sheetData sheetId="46369" refreshError="1"/>
      <sheetData sheetId="46370" refreshError="1"/>
      <sheetData sheetId="46371" refreshError="1"/>
      <sheetData sheetId="46372" refreshError="1"/>
      <sheetData sheetId="46373" refreshError="1"/>
      <sheetData sheetId="46374" refreshError="1"/>
      <sheetData sheetId="46375" refreshError="1"/>
      <sheetData sheetId="46376" refreshError="1"/>
      <sheetData sheetId="46377" refreshError="1"/>
      <sheetData sheetId="46378" refreshError="1"/>
      <sheetData sheetId="46379" refreshError="1"/>
      <sheetData sheetId="46380" refreshError="1"/>
      <sheetData sheetId="46381" refreshError="1"/>
      <sheetData sheetId="46382" refreshError="1"/>
      <sheetData sheetId="46383" refreshError="1"/>
      <sheetData sheetId="46384" refreshError="1"/>
      <sheetData sheetId="46385" refreshError="1"/>
      <sheetData sheetId="46386" refreshError="1"/>
      <sheetData sheetId="46387" refreshError="1"/>
      <sheetData sheetId="46388" refreshError="1"/>
      <sheetData sheetId="46389" refreshError="1"/>
      <sheetData sheetId="46390" refreshError="1"/>
      <sheetData sheetId="46391" refreshError="1"/>
      <sheetData sheetId="46392" refreshError="1"/>
      <sheetData sheetId="46393" refreshError="1"/>
      <sheetData sheetId="46394" refreshError="1"/>
      <sheetData sheetId="46395" refreshError="1"/>
      <sheetData sheetId="46396" refreshError="1"/>
      <sheetData sheetId="46397" refreshError="1"/>
      <sheetData sheetId="46398" refreshError="1"/>
      <sheetData sheetId="46399" refreshError="1"/>
      <sheetData sheetId="46400" refreshError="1"/>
      <sheetData sheetId="46401" refreshError="1"/>
      <sheetData sheetId="46402" refreshError="1"/>
      <sheetData sheetId="46403" refreshError="1"/>
      <sheetData sheetId="46404" refreshError="1"/>
      <sheetData sheetId="46405" refreshError="1"/>
      <sheetData sheetId="46406" refreshError="1"/>
      <sheetData sheetId="46407" refreshError="1"/>
      <sheetData sheetId="46408" refreshError="1"/>
      <sheetData sheetId="46409" refreshError="1"/>
      <sheetData sheetId="46410" refreshError="1"/>
      <sheetData sheetId="46411" refreshError="1"/>
      <sheetData sheetId="46412" refreshError="1"/>
      <sheetData sheetId="46413" refreshError="1"/>
      <sheetData sheetId="46414" refreshError="1"/>
      <sheetData sheetId="46415" refreshError="1"/>
      <sheetData sheetId="46416" refreshError="1"/>
      <sheetData sheetId="46417" refreshError="1"/>
      <sheetData sheetId="46418" refreshError="1"/>
      <sheetData sheetId="46419" refreshError="1"/>
      <sheetData sheetId="46420" refreshError="1"/>
      <sheetData sheetId="46421" refreshError="1"/>
      <sheetData sheetId="46422" refreshError="1"/>
      <sheetData sheetId="46423" refreshError="1"/>
      <sheetData sheetId="46424" refreshError="1"/>
      <sheetData sheetId="46425" refreshError="1"/>
      <sheetData sheetId="46426" refreshError="1"/>
      <sheetData sheetId="46427" refreshError="1"/>
      <sheetData sheetId="46428" refreshError="1"/>
      <sheetData sheetId="46429" refreshError="1"/>
      <sheetData sheetId="46430" refreshError="1"/>
      <sheetData sheetId="46431" refreshError="1"/>
      <sheetData sheetId="46432" refreshError="1"/>
      <sheetData sheetId="46433" refreshError="1"/>
      <sheetData sheetId="46434" refreshError="1"/>
      <sheetData sheetId="46435" refreshError="1"/>
      <sheetData sheetId="46436" refreshError="1"/>
      <sheetData sheetId="46437" refreshError="1"/>
      <sheetData sheetId="46438" refreshError="1"/>
      <sheetData sheetId="46439" refreshError="1"/>
      <sheetData sheetId="46440" refreshError="1"/>
      <sheetData sheetId="46441" refreshError="1"/>
      <sheetData sheetId="46442" refreshError="1"/>
      <sheetData sheetId="46443" refreshError="1"/>
      <sheetData sheetId="46444" refreshError="1"/>
      <sheetData sheetId="46445" refreshError="1"/>
      <sheetData sheetId="46446" refreshError="1"/>
      <sheetData sheetId="46447" refreshError="1"/>
      <sheetData sheetId="46448" refreshError="1"/>
      <sheetData sheetId="46449" refreshError="1"/>
      <sheetData sheetId="46450" refreshError="1"/>
      <sheetData sheetId="46451" refreshError="1"/>
      <sheetData sheetId="46452" refreshError="1"/>
      <sheetData sheetId="46453" refreshError="1"/>
      <sheetData sheetId="46454" refreshError="1"/>
      <sheetData sheetId="46455" refreshError="1"/>
      <sheetData sheetId="46456" refreshError="1"/>
      <sheetData sheetId="46457" refreshError="1"/>
      <sheetData sheetId="46458" refreshError="1"/>
      <sheetData sheetId="46459" refreshError="1"/>
      <sheetData sheetId="46460" refreshError="1"/>
      <sheetData sheetId="46461" refreshError="1"/>
      <sheetData sheetId="46462" refreshError="1"/>
      <sheetData sheetId="46463" refreshError="1"/>
      <sheetData sheetId="46464" refreshError="1"/>
      <sheetData sheetId="46465" refreshError="1"/>
      <sheetData sheetId="46466" refreshError="1"/>
      <sheetData sheetId="46467" refreshError="1"/>
      <sheetData sheetId="46468" refreshError="1"/>
      <sheetData sheetId="46469" refreshError="1"/>
      <sheetData sheetId="46470" refreshError="1"/>
      <sheetData sheetId="46471" refreshError="1"/>
      <sheetData sheetId="46472" refreshError="1"/>
      <sheetData sheetId="46473" refreshError="1"/>
      <sheetData sheetId="46474" refreshError="1"/>
      <sheetData sheetId="46475" refreshError="1"/>
      <sheetData sheetId="46476" refreshError="1"/>
      <sheetData sheetId="46477" refreshError="1"/>
      <sheetData sheetId="46478" refreshError="1"/>
      <sheetData sheetId="46479" refreshError="1"/>
      <sheetData sheetId="46480" refreshError="1"/>
      <sheetData sheetId="46481" refreshError="1"/>
      <sheetData sheetId="46482" refreshError="1"/>
      <sheetData sheetId="46483" refreshError="1"/>
      <sheetData sheetId="46484" refreshError="1"/>
      <sheetData sheetId="46485" refreshError="1"/>
      <sheetData sheetId="46486" refreshError="1"/>
      <sheetData sheetId="46487" refreshError="1"/>
      <sheetData sheetId="46488" refreshError="1"/>
      <sheetData sheetId="46489" refreshError="1"/>
      <sheetData sheetId="46490" refreshError="1"/>
      <sheetData sheetId="46491" refreshError="1"/>
      <sheetData sheetId="46492" refreshError="1"/>
      <sheetData sheetId="46493" refreshError="1"/>
      <sheetData sheetId="46494" refreshError="1"/>
      <sheetData sheetId="46495" refreshError="1"/>
      <sheetData sheetId="46496" refreshError="1"/>
      <sheetData sheetId="46497" refreshError="1"/>
      <sheetData sheetId="46498" refreshError="1"/>
      <sheetData sheetId="46499" refreshError="1"/>
      <sheetData sheetId="46500" refreshError="1"/>
      <sheetData sheetId="46501" refreshError="1"/>
      <sheetData sheetId="46502" refreshError="1"/>
      <sheetData sheetId="46503" refreshError="1"/>
      <sheetData sheetId="46504" refreshError="1"/>
      <sheetData sheetId="46505" refreshError="1"/>
      <sheetData sheetId="46506" refreshError="1"/>
      <sheetData sheetId="46507" refreshError="1"/>
      <sheetData sheetId="46508" refreshError="1"/>
      <sheetData sheetId="46509" refreshError="1"/>
      <sheetData sheetId="46510" refreshError="1"/>
      <sheetData sheetId="46511" refreshError="1"/>
      <sheetData sheetId="46512" refreshError="1"/>
      <sheetData sheetId="46513" refreshError="1"/>
      <sheetData sheetId="46514" refreshError="1"/>
      <sheetData sheetId="46515" refreshError="1"/>
      <sheetData sheetId="46516" refreshError="1"/>
      <sheetData sheetId="46517" refreshError="1"/>
      <sheetData sheetId="46518" refreshError="1"/>
      <sheetData sheetId="46519" refreshError="1"/>
      <sheetData sheetId="46520" refreshError="1"/>
      <sheetData sheetId="46521" refreshError="1"/>
      <sheetData sheetId="46522" refreshError="1"/>
      <sheetData sheetId="46523" refreshError="1"/>
      <sheetData sheetId="46524" refreshError="1"/>
      <sheetData sheetId="46525" refreshError="1"/>
      <sheetData sheetId="46526" refreshError="1"/>
      <sheetData sheetId="46527" refreshError="1"/>
      <sheetData sheetId="46528" refreshError="1"/>
      <sheetData sheetId="46529" refreshError="1"/>
      <sheetData sheetId="46530" refreshError="1"/>
      <sheetData sheetId="46531" refreshError="1"/>
      <sheetData sheetId="46532" refreshError="1"/>
      <sheetData sheetId="46533" refreshError="1"/>
      <sheetData sheetId="46534" refreshError="1"/>
      <sheetData sheetId="46535" refreshError="1"/>
      <sheetData sheetId="46536" refreshError="1"/>
      <sheetData sheetId="46537" refreshError="1"/>
      <sheetData sheetId="46538" refreshError="1"/>
      <sheetData sheetId="46539" refreshError="1"/>
      <sheetData sheetId="46540" refreshError="1"/>
      <sheetData sheetId="46541" refreshError="1"/>
      <sheetData sheetId="46542" refreshError="1"/>
      <sheetData sheetId="46543" refreshError="1"/>
      <sheetData sheetId="46544" refreshError="1"/>
      <sheetData sheetId="46545" refreshError="1"/>
      <sheetData sheetId="46546" refreshError="1"/>
      <sheetData sheetId="46547" refreshError="1"/>
      <sheetData sheetId="46548" refreshError="1"/>
      <sheetData sheetId="46549" refreshError="1"/>
      <sheetData sheetId="46550" refreshError="1"/>
      <sheetData sheetId="46551" refreshError="1"/>
      <sheetData sheetId="46552" refreshError="1"/>
      <sheetData sheetId="46553" refreshError="1"/>
      <sheetData sheetId="46554" refreshError="1"/>
      <sheetData sheetId="46555" refreshError="1"/>
      <sheetData sheetId="46556" refreshError="1"/>
      <sheetData sheetId="46557" refreshError="1"/>
      <sheetData sheetId="46558" refreshError="1"/>
      <sheetData sheetId="46559" refreshError="1"/>
      <sheetData sheetId="46560" refreshError="1"/>
      <sheetData sheetId="46561" refreshError="1"/>
      <sheetData sheetId="46562" refreshError="1"/>
      <sheetData sheetId="46563" refreshError="1"/>
      <sheetData sheetId="46564" refreshError="1"/>
      <sheetData sheetId="46565" refreshError="1"/>
      <sheetData sheetId="46566" refreshError="1"/>
      <sheetData sheetId="46567" refreshError="1"/>
      <sheetData sheetId="46568" refreshError="1"/>
      <sheetData sheetId="46569" refreshError="1"/>
      <sheetData sheetId="46570" refreshError="1"/>
      <sheetData sheetId="46571" refreshError="1"/>
      <sheetData sheetId="46572" refreshError="1"/>
      <sheetData sheetId="46573" refreshError="1"/>
      <sheetData sheetId="46574" refreshError="1"/>
      <sheetData sheetId="46575" refreshError="1"/>
      <sheetData sheetId="46576" refreshError="1"/>
      <sheetData sheetId="46577" refreshError="1"/>
      <sheetData sheetId="46578" refreshError="1"/>
      <sheetData sheetId="46579" refreshError="1"/>
      <sheetData sheetId="46580" refreshError="1"/>
      <sheetData sheetId="46581" refreshError="1"/>
      <sheetData sheetId="46582" refreshError="1"/>
      <sheetData sheetId="46583" refreshError="1"/>
      <sheetData sheetId="46584" refreshError="1"/>
      <sheetData sheetId="46585" refreshError="1"/>
      <sheetData sheetId="46586" refreshError="1"/>
      <sheetData sheetId="46587" refreshError="1"/>
      <sheetData sheetId="46588" refreshError="1"/>
      <sheetData sheetId="46589" refreshError="1"/>
      <sheetData sheetId="46590" refreshError="1"/>
      <sheetData sheetId="46591" refreshError="1"/>
      <sheetData sheetId="46592" refreshError="1"/>
      <sheetData sheetId="46593" refreshError="1"/>
      <sheetData sheetId="46594" refreshError="1"/>
      <sheetData sheetId="46595" refreshError="1"/>
      <sheetData sheetId="46596" refreshError="1"/>
      <sheetData sheetId="46597" refreshError="1"/>
      <sheetData sheetId="46598" refreshError="1"/>
      <sheetData sheetId="46599" refreshError="1"/>
      <sheetData sheetId="46600" refreshError="1"/>
      <sheetData sheetId="46601" refreshError="1"/>
      <sheetData sheetId="46602" refreshError="1"/>
      <sheetData sheetId="46603" refreshError="1"/>
      <sheetData sheetId="46604" refreshError="1"/>
      <sheetData sheetId="46605" refreshError="1"/>
      <sheetData sheetId="46606" refreshError="1"/>
      <sheetData sheetId="46607" refreshError="1"/>
      <sheetData sheetId="46608" refreshError="1"/>
      <sheetData sheetId="46609" refreshError="1"/>
      <sheetData sheetId="46610" refreshError="1"/>
      <sheetData sheetId="46611" refreshError="1"/>
      <sheetData sheetId="46612" refreshError="1"/>
      <sheetData sheetId="46613" refreshError="1"/>
      <sheetData sheetId="46614" refreshError="1"/>
      <sheetData sheetId="46615" refreshError="1"/>
      <sheetData sheetId="46616" refreshError="1"/>
      <sheetData sheetId="46617" refreshError="1"/>
      <sheetData sheetId="46618" refreshError="1"/>
      <sheetData sheetId="46619" refreshError="1"/>
      <sheetData sheetId="46620" refreshError="1"/>
      <sheetData sheetId="46621" refreshError="1"/>
      <sheetData sheetId="46622" refreshError="1"/>
      <sheetData sheetId="46623" refreshError="1"/>
      <sheetData sheetId="46624" refreshError="1"/>
      <sheetData sheetId="46625" refreshError="1"/>
      <sheetData sheetId="46626" refreshError="1"/>
      <sheetData sheetId="46627" refreshError="1"/>
      <sheetData sheetId="46628" refreshError="1"/>
      <sheetData sheetId="46629" refreshError="1"/>
      <sheetData sheetId="46630" refreshError="1"/>
      <sheetData sheetId="46631" refreshError="1"/>
      <sheetData sheetId="46632" refreshError="1"/>
      <sheetData sheetId="46633" refreshError="1"/>
      <sheetData sheetId="46634" refreshError="1"/>
      <sheetData sheetId="46635" refreshError="1"/>
      <sheetData sheetId="46636" refreshError="1"/>
      <sheetData sheetId="46637" refreshError="1"/>
      <sheetData sheetId="46638" refreshError="1"/>
      <sheetData sheetId="46639" refreshError="1"/>
      <sheetData sheetId="46640" refreshError="1"/>
      <sheetData sheetId="46641" refreshError="1"/>
      <sheetData sheetId="46642" refreshError="1"/>
      <sheetData sheetId="46643" refreshError="1"/>
      <sheetData sheetId="46644" refreshError="1"/>
      <sheetData sheetId="46645" refreshError="1"/>
      <sheetData sheetId="46646" refreshError="1"/>
      <sheetData sheetId="46647" refreshError="1"/>
      <sheetData sheetId="46648" refreshError="1"/>
      <sheetData sheetId="46649" refreshError="1"/>
      <sheetData sheetId="46650" refreshError="1"/>
      <sheetData sheetId="46651" refreshError="1"/>
      <sheetData sheetId="46652" refreshError="1"/>
      <sheetData sheetId="46653" refreshError="1"/>
      <sheetData sheetId="46654" refreshError="1"/>
      <sheetData sheetId="46655" refreshError="1"/>
      <sheetData sheetId="46656" refreshError="1"/>
      <sheetData sheetId="46657" refreshError="1"/>
      <sheetData sheetId="46658" refreshError="1"/>
      <sheetData sheetId="46659" refreshError="1"/>
      <sheetData sheetId="46660" refreshError="1"/>
      <sheetData sheetId="46661" refreshError="1"/>
      <sheetData sheetId="46662" refreshError="1"/>
      <sheetData sheetId="46663" refreshError="1"/>
      <sheetData sheetId="46664" refreshError="1"/>
      <sheetData sheetId="46665" refreshError="1"/>
      <sheetData sheetId="46666" refreshError="1"/>
      <sheetData sheetId="46667" refreshError="1"/>
      <sheetData sheetId="46668" refreshError="1"/>
      <sheetData sheetId="46669" refreshError="1"/>
      <sheetData sheetId="46670" refreshError="1"/>
      <sheetData sheetId="46671" refreshError="1"/>
      <sheetData sheetId="46672" refreshError="1"/>
      <sheetData sheetId="46673" refreshError="1"/>
      <sheetData sheetId="46674" refreshError="1"/>
      <sheetData sheetId="46675" refreshError="1"/>
      <sheetData sheetId="46676" refreshError="1"/>
      <sheetData sheetId="46677" refreshError="1"/>
      <sheetData sheetId="46678" refreshError="1"/>
      <sheetData sheetId="46679" refreshError="1"/>
      <sheetData sheetId="46680" refreshError="1"/>
      <sheetData sheetId="46681" refreshError="1"/>
      <sheetData sheetId="46682" refreshError="1"/>
      <sheetData sheetId="46683" refreshError="1"/>
      <sheetData sheetId="46684" refreshError="1"/>
      <sheetData sheetId="46685" refreshError="1"/>
      <sheetData sheetId="46686" refreshError="1"/>
      <sheetData sheetId="46687" refreshError="1"/>
      <sheetData sheetId="46688" refreshError="1"/>
      <sheetData sheetId="46689" refreshError="1"/>
      <sheetData sheetId="46690" refreshError="1"/>
      <sheetData sheetId="46691" refreshError="1"/>
      <sheetData sheetId="46692" refreshError="1"/>
      <sheetData sheetId="46693" refreshError="1"/>
      <sheetData sheetId="46694" refreshError="1"/>
      <sheetData sheetId="46695" refreshError="1"/>
      <sheetData sheetId="46696" refreshError="1"/>
      <sheetData sheetId="46697" refreshError="1"/>
      <sheetData sheetId="46698" refreshError="1"/>
      <sheetData sheetId="46699" refreshError="1"/>
      <sheetData sheetId="46700" refreshError="1"/>
      <sheetData sheetId="46701" refreshError="1"/>
      <sheetData sheetId="46702" refreshError="1"/>
      <sheetData sheetId="46703" refreshError="1"/>
      <sheetData sheetId="46704" refreshError="1"/>
      <sheetData sheetId="46705" refreshError="1"/>
      <sheetData sheetId="46706" refreshError="1"/>
      <sheetData sheetId="46707" refreshError="1"/>
      <sheetData sheetId="46708" refreshError="1"/>
      <sheetData sheetId="46709" refreshError="1"/>
      <sheetData sheetId="46710" refreshError="1"/>
      <sheetData sheetId="46711" refreshError="1"/>
      <sheetData sheetId="46712" refreshError="1"/>
      <sheetData sheetId="46713" refreshError="1"/>
      <sheetData sheetId="46714" refreshError="1"/>
      <sheetData sheetId="46715" refreshError="1"/>
      <sheetData sheetId="46716" refreshError="1"/>
      <sheetData sheetId="46717" refreshError="1"/>
      <sheetData sheetId="46718" refreshError="1"/>
      <sheetData sheetId="46719" refreshError="1"/>
      <sheetData sheetId="46720" refreshError="1"/>
      <sheetData sheetId="46721" refreshError="1"/>
      <sheetData sheetId="46722" refreshError="1"/>
      <sheetData sheetId="46723" refreshError="1"/>
      <sheetData sheetId="46724" refreshError="1"/>
      <sheetData sheetId="46725" refreshError="1"/>
      <sheetData sheetId="46726" refreshError="1"/>
      <sheetData sheetId="46727" refreshError="1"/>
      <sheetData sheetId="46728" refreshError="1"/>
      <sheetData sheetId="46729" refreshError="1"/>
      <sheetData sheetId="46730" refreshError="1"/>
      <sheetData sheetId="46731" refreshError="1"/>
      <sheetData sheetId="46732" refreshError="1"/>
      <sheetData sheetId="46733" refreshError="1"/>
      <sheetData sheetId="46734" refreshError="1"/>
      <sheetData sheetId="46735" refreshError="1"/>
      <sheetData sheetId="46736" refreshError="1"/>
      <sheetData sheetId="46737" refreshError="1"/>
      <sheetData sheetId="46738" refreshError="1"/>
      <sheetData sheetId="46739" refreshError="1"/>
      <sheetData sheetId="46740" refreshError="1"/>
      <sheetData sheetId="46741" refreshError="1"/>
      <sheetData sheetId="46742" refreshError="1"/>
      <sheetData sheetId="46743" refreshError="1"/>
      <sheetData sheetId="46744" refreshError="1"/>
      <sheetData sheetId="46745" refreshError="1"/>
      <sheetData sheetId="46746" refreshError="1"/>
      <sheetData sheetId="46747" refreshError="1"/>
      <sheetData sheetId="46748" refreshError="1"/>
      <sheetData sheetId="46749" refreshError="1"/>
      <sheetData sheetId="46750" refreshError="1"/>
      <sheetData sheetId="46751" refreshError="1"/>
      <sheetData sheetId="46752" refreshError="1"/>
      <sheetData sheetId="46753" refreshError="1"/>
      <sheetData sheetId="46754" refreshError="1"/>
      <sheetData sheetId="46755" refreshError="1"/>
      <sheetData sheetId="46756" refreshError="1"/>
      <sheetData sheetId="46757" refreshError="1"/>
      <sheetData sheetId="46758" refreshError="1"/>
      <sheetData sheetId="46759" refreshError="1"/>
      <sheetData sheetId="46760" refreshError="1"/>
      <sheetData sheetId="46761" refreshError="1"/>
      <sheetData sheetId="46762" refreshError="1"/>
      <sheetData sheetId="46763" refreshError="1"/>
      <sheetData sheetId="46764" refreshError="1"/>
      <sheetData sheetId="46765" refreshError="1"/>
      <sheetData sheetId="46766" refreshError="1"/>
      <sheetData sheetId="46767" refreshError="1"/>
      <sheetData sheetId="46768" refreshError="1"/>
      <sheetData sheetId="46769" refreshError="1"/>
      <sheetData sheetId="46770" refreshError="1"/>
      <sheetData sheetId="46771" refreshError="1"/>
      <sheetData sheetId="46772" refreshError="1"/>
      <sheetData sheetId="46773" refreshError="1"/>
      <sheetData sheetId="46774" refreshError="1"/>
      <sheetData sheetId="46775" refreshError="1"/>
      <sheetData sheetId="46776" refreshError="1"/>
      <sheetData sheetId="46777" refreshError="1"/>
      <sheetData sheetId="46778" refreshError="1"/>
      <sheetData sheetId="46779" refreshError="1"/>
      <sheetData sheetId="46780" refreshError="1"/>
      <sheetData sheetId="46781" refreshError="1"/>
      <sheetData sheetId="46782" refreshError="1"/>
      <sheetData sheetId="46783" refreshError="1"/>
      <sheetData sheetId="46784" refreshError="1"/>
      <sheetData sheetId="46785" refreshError="1"/>
      <sheetData sheetId="46786" refreshError="1"/>
      <sheetData sheetId="46787" refreshError="1"/>
      <sheetData sheetId="46788" refreshError="1"/>
      <sheetData sheetId="46789" refreshError="1"/>
      <sheetData sheetId="46790" refreshError="1"/>
      <sheetData sheetId="46791" refreshError="1"/>
      <sheetData sheetId="46792" refreshError="1"/>
      <sheetData sheetId="46793" refreshError="1"/>
      <sheetData sheetId="46794" refreshError="1"/>
      <sheetData sheetId="46795" refreshError="1"/>
      <sheetData sheetId="46796" refreshError="1"/>
      <sheetData sheetId="46797" refreshError="1"/>
      <sheetData sheetId="46798" refreshError="1"/>
      <sheetData sheetId="46799" refreshError="1"/>
      <sheetData sheetId="46800" refreshError="1"/>
      <sheetData sheetId="46801" refreshError="1"/>
      <sheetData sheetId="46802" refreshError="1"/>
      <sheetData sheetId="46803" refreshError="1"/>
      <sheetData sheetId="46804" refreshError="1"/>
      <sheetData sheetId="46805" refreshError="1"/>
      <sheetData sheetId="46806" refreshError="1"/>
      <sheetData sheetId="46807" refreshError="1"/>
      <sheetData sheetId="46808" refreshError="1"/>
      <sheetData sheetId="46809" refreshError="1"/>
      <sheetData sheetId="46810" refreshError="1"/>
      <sheetData sheetId="46811" refreshError="1"/>
      <sheetData sheetId="46812" refreshError="1"/>
      <sheetData sheetId="46813" refreshError="1"/>
      <sheetData sheetId="46814" refreshError="1"/>
      <sheetData sheetId="46815" refreshError="1"/>
      <sheetData sheetId="46816" refreshError="1"/>
      <sheetData sheetId="46817" refreshError="1"/>
      <sheetData sheetId="46818" refreshError="1"/>
      <sheetData sheetId="46819" refreshError="1"/>
      <sheetData sheetId="46820" refreshError="1"/>
      <sheetData sheetId="46821" refreshError="1"/>
      <sheetData sheetId="46822" refreshError="1"/>
      <sheetData sheetId="46823" refreshError="1"/>
      <sheetData sheetId="46824" refreshError="1"/>
      <sheetData sheetId="46825" refreshError="1"/>
      <sheetData sheetId="46826" refreshError="1"/>
      <sheetData sheetId="46827" refreshError="1"/>
      <sheetData sheetId="46828" refreshError="1"/>
      <sheetData sheetId="46829" refreshError="1"/>
      <sheetData sheetId="46830" refreshError="1"/>
      <sheetData sheetId="46831" refreshError="1"/>
      <sheetData sheetId="46832" refreshError="1"/>
      <sheetData sheetId="46833" refreshError="1"/>
      <sheetData sheetId="46834" refreshError="1"/>
      <sheetData sheetId="46835" refreshError="1"/>
      <sheetData sheetId="46836" refreshError="1"/>
      <sheetData sheetId="46837" refreshError="1"/>
      <sheetData sheetId="46838" refreshError="1"/>
      <sheetData sheetId="46839" refreshError="1"/>
      <sheetData sheetId="46840" refreshError="1"/>
      <sheetData sheetId="46841" refreshError="1"/>
      <sheetData sheetId="46842" refreshError="1"/>
      <sheetData sheetId="46843" refreshError="1"/>
      <sheetData sheetId="46844" refreshError="1"/>
      <sheetData sheetId="46845" refreshError="1"/>
      <sheetData sheetId="46846" refreshError="1"/>
      <sheetData sheetId="46847" refreshError="1"/>
      <sheetData sheetId="46848" refreshError="1"/>
      <sheetData sheetId="46849" refreshError="1"/>
      <sheetData sheetId="46850" refreshError="1"/>
      <sheetData sheetId="46851" refreshError="1"/>
      <sheetData sheetId="46852" refreshError="1"/>
      <sheetData sheetId="46853" refreshError="1"/>
      <sheetData sheetId="46854" refreshError="1"/>
      <sheetData sheetId="46855" refreshError="1"/>
      <sheetData sheetId="46856" refreshError="1"/>
      <sheetData sheetId="46857" refreshError="1"/>
      <sheetData sheetId="46858" refreshError="1"/>
      <sheetData sheetId="46859" refreshError="1"/>
      <sheetData sheetId="46860" refreshError="1"/>
      <sheetData sheetId="46861" refreshError="1"/>
      <sheetData sheetId="46862" refreshError="1"/>
      <sheetData sheetId="46863" refreshError="1"/>
      <sheetData sheetId="46864" refreshError="1"/>
      <sheetData sheetId="46865" refreshError="1"/>
      <sheetData sheetId="46866" refreshError="1"/>
      <sheetData sheetId="46867" refreshError="1"/>
      <sheetData sheetId="46868" refreshError="1"/>
      <sheetData sheetId="46869" refreshError="1"/>
      <sheetData sheetId="46870" refreshError="1"/>
      <sheetData sheetId="46871" refreshError="1"/>
      <sheetData sheetId="46872" refreshError="1"/>
      <sheetData sheetId="46873" refreshError="1"/>
      <sheetData sheetId="46874" refreshError="1"/>
      <sheetData sheetId="46875" refreshError="1"/>
      <sheetData sheetId="46876" refreshError="1"/>
      <sheetData sheetId="46877" refreshError="1"/>
      <sheetData sheetId="46878" refreshError="1"/>
      <sheetData sheetId="46879" refreshError="1"/>
      <sheetData sheetId="46880" refreshError="1"/>
      <sheetData sheetId="46881" refreshError="1"/>
      <sheetData sheetId="46882" refreshError="1"/>
      <sheetData sheetId="46883" refreshError="1"/>
      <sheetData sheetId="46884" refreshError="1"/>
      <sheetData sheetId="46885" refreshError="1"/>
      <sheetData sheetId="46886" refreshError="1"/>
      <sheetData sheetId="46887" refreshError="1"/>
      <sheetData sheetId="46888" refreshError="1"/>
      <sheetData sheetId="46889" refreshError="1"/>
      <sheetData sheetId="46890" refreshError="1"/>
      <sheetData sheetId="46891" refreshError="1"/>
      <sheetData sheetId="46892" refreshError="1"/>
      <sheetData sheetId="46893" refreshError="1"/>
      <sheetData sheetId="46894" refreshError="1"/>
      <sheetData sheetId="46895" refreshError="1"/>
      <sheetData sheetId="46896" refreshError="1"/>
      <sheetData sheetId="46897" refreshError="1"/>
      <sheetData sheetId="46898" refreshError="1"/>
      <sheetData sheetId="46899" refreshError="1"/>
      <sheetData sheetId="46900" refreshError="1"/>
      <sheetData sheetId="46901" refreshError="1"/>
      <sheetData sheetId="46902" refreshError="1"/>
      <sheetData sheetId="46903" refreshError="1"/>
      <sheetData sheetId="46904" refreshError="1"/>
      <sheetData sheetId="46905" refreshError="1"/>
      <sheetData sheetId="46906" refreshError="1"/>
      <sheetData sheetId="46907" refreshError="1"/>
      <sheetData sheetId="46908" refreshError="1"/>
      <sheetData sheetId="46909" refreshError="1"/>
      <sheetData sheetId="46910" refreshError="1"/>
      <sheetData sheetId="46911" refreshError="1"/>
      <sheetData sheetId="46912" refreshError="1"/>
      <sheetData sheetId="46913" refreshError="1"/>
      <sheetData sheetId="46914" refreshError="1"/>
      <sheetData sheetId="46915" refreshError="1"/>
      <sheetData sheetId="46916" refreshError="1"/>
      <sheetData sheetId="46917" refreshError="1"/>
      <sheetData sheetId="46918" refreshError="1"/>
      <sheetData sheetId="46919" refreshError="1"/>
      <sheetData sheetId="46920" refreshError="1"/>
      <sheetData sheetId="46921" refreshError="1"/>
      <sheetData sheetId="46922" refreshError="1"/>
      <sheetData sheetId="46923" refreshError="1"/>
      <sheetData sheetId="46924" refreshError="1"/>
      <sheetData sheetId="46925" refreshError="1"/>
      <sheetData sheetId="46926" refreshError="1"/>
      <sheetData sheetId="46927" refreshError="1"/>
      <sheetData sheetId="46928" refreshError="1"/>
      <sheetData sheetId="46929" refreshError="1"/>
      <sheetData sheetId="46930" refreshError="1"/>
      <sheetData sheetId="46931" refreshError="1"/>
      <sheetData sheetId="46932" refreshError="1"/>
      <sheetData sheetId="46933" refreshError="1"/>
      <sheetData sheetId="46934" refreshError="1"/>
      <sheetData sheetId="46935" refreshError="1"/>
      <sheetData sheetId="46936" refreshError="1"/>
      <sheetData sheetId="46937" refreshError="1"/>
      <sheetData sheetId="46938" refreshError="1"/>
      <sheetData sheetId="46939" refreshError="1"/>
      <sheetData sheetId="46940" refreshError="1"/>
      <sheetData sheetId="46941" refreshError="1"/>
      <sheetData sheetId="46942" refreshError="1"/>
      <sheetData sheetId="46943" refreshError="1"/>
      <sheetData sheetId="46944" refreshError="1"/>
      <sheetData sheetId="46945" refreshError="1"/>
      <sheetData sheetId="46946" refreshError="1"/>
      <sheetData sheetId="46947" refreshError="1"/>
      <sheetData sheetId="46948" refreshError="1"/>
      <sheetData sheetId="46949" refreshError="1"/>
      <sheetData sheetId="46950" refreshError="1"/>
      <sheetData sheetId="46951" refreshError="1"/>
      <sheetData sheetId="46952" refreshError="1"/>
      <sheetData sheetId="46953" refreshError="1"/>
      <sheetData sheetId="46954" refreshError="1"/>
      <sheetData sheetId="46955" refreshError="1"/>
      <sheetData sheetId="46956" refreshError="1"/>
      <sheetData sheetId="46957" refreshError="1"/>
      <sheetData sheetId="46958" refreshError="1"/>
      <sheetData sheetId="46959" refreshError="1"/>
      <sheetData sheetId="46960" refreshError="1"/>
      <sheetData sheetId="46961" refreshError="1"/>
      <sheetData sheetId="46962" refreshError="1"/>
      <sheetData sheetId="46963" refreshError="1"/>
      <sheetData sheetId="46964" refreshError="1"/>
      <sheetData sheetId="46965" refreshError="1"/>
      <sheetData sheetId="46966" refreshError="1"/>
      <sheetData sheetId="46967" refreshError="1"/>
      <sheetData sheetId="46968" refreshError="1"/>
      <sheetData sheetId="46969" refreshError="1"/>
      <sheetData sheetId="46970" refreshError="1"/>
      <sheetData sheetId="46971" refreshError="1"/>
      <sheetData sheetId="46972" refreshError="1"/>
      <sheetData sheetId="46973" refreshError="1"/>
      <sheetData sheetId="46974" refreshError="1"/>
      <sheetData sheetId="46975" refreshError="1"/>
      <sheetData sheetId="46976" refreshError="1"/>
      <sheetData sheetId="46977" refreshError="1"/>
      <sheetData sheetId="46978" refreshError="1"/>
      <sheetData sheetId="46979" refreshError="1"/>
      <sheetData sheetId="46980" refreshError="1"/>
      <sheetData sheetId="46981" refreshError="1"/>
      <sheetData sheetId="46982" refreshError="1"/>
      <sheetData sheetId="46983" refreshError="1"/>
      <sheetData sheetId="46984" refreshError="1"/>
      <sheetData sheetId="46985" refreshError="1"/>
      <sheetData sheetId="46986" refreshError="1"/>
      <sheetData sheetId="46987" refreshError="1"/>
      <sheetData sheetId="46988" refreshError="1"/>
      <sheetData sheetId="46989" refreshError="1"/>
      <sheetData sheetId="46990" refreshError="1"/>
      <sheetData sheetId="46991" refreshError="1"/>
      <sheetData sheetId="46992" refreshError="1"/>
      <sheetData sheetId="46993" refreshError="1"/>
      <sheetData sheetId="46994" refreshError="1"/>
      <sheetData sheetId="46995" refreshError="1"/>
      <sheetData sheetId="46996" refreshError="1"/>
      <sheetData sheetId="46997" refreshError="1"/>
      <sheetData sheetId="46998" refreshError="1"/>
      <sheetData sheetId="46999" refreshError="1"/>
      <sheetData sheetId="47000" refreshError="1"/>
      <sheetData sheetId="47001" refreshError="1"/>
      <sheetData sheetId="47002" refreshError="1"/>
      <sheetData sheetId="47003" refreshError="1"/>
      <sheetData sheetId="47004" refreshError="1"/>
      <sheetData sheetId="47005" refreshError="1"/>
      <sheetData sheetId="47006" refreshError="1"/>
      <sheetData sheetId="47007" refreshError="1"/>
      <sheetData sheetId="47008" refreshError="1"/>
      <sheetData sheetId="47009" refreshError="1"/>
      <sheetData sheetId="47010" refreshError="1"/>
      <sheetData sheetId="47011" refreshError="1"/>
      <sheetData sheetId="47012" refreshError="1"/>
      <sheetData sheetId="47013" refreshError="1"/>
      <sheetData sheetId="47014" refreshError="1"/>
      <sheetData sheetId="47015" refreshError="1"/>
      <sheetData sheetId="47016" refreshError="1"/>
      <sheetData sheetId="47017" refreshError="1"/>
      <sheetData sheetId="47018" refreshError="1"/>
      <sheetData sheetId="47019" refreshError="1"/>
      <sheetData sheetId="47020" refreshError="1"/>
      <sheetData sheetId="47021" refreshError="1"/>
      <sheetData sheetId="47022" refreshError="1"/>
      <sheetData sheetId="47023" refreshError="1"/>
      <sheetData sheetId="47024" refreshError="1"/>
      <sheetData sheetId="47025" refreshError="1"/>
      <sheetData sheetId="47026" refreshError="1"/>
      <sheetData sheetId="47027" refreshError="1"/>
      <sheetData sheetId="47028" refreshError="1"/>
      <sheetData sheetId="47029" refreshError="1"/>
      <sheetData sheetId="47030" refreshError="1"/>
      <sheetData sheetId="47031" refreshError="1"/>
      <sheetData sheetId="47032" refreshError="1"/>
      <sheetData sheetId="47033" refreshError="1"/>
      <sheetData sheetId="47034" refreshError="1"/>
      <sheetData sheetId="47035" refreshError="1"/>
      <sheetData sheetId="47036" refreshError="1"/>
      <sheetData sheetId="47037" refreshError="1"/>
      <sheetData sheetId="47038" refreshError="1"/>
      <sheetData sheetId="47039" refreshError="1"/>
      <sheetData sheetId="47040" refreshError="1"/>
      <sheetData sheetId="47041" refreshError="1"/>
      <sheetData sheetId="47042" refreshError="1"/>
      <sheetData sheetId="47043" refreshError="1"/>
      <sheetData sheetId="47044" refreshError="1"/>
      <sheetData sheetId="47045" refreshError="1"/>
      <sheetData sheetId="47046" refreshError="1"/>
      <sheetData sheetId="47047" refreshError="1"/>
      <sheetData sheetId="47048" refreshError="1"/>
      <sheetData sheetId="47049" refreshError="1"/>
      <sheetData sheetId="47050" refreshError="1"/>
      <sheetData sheetId="47051" refreshError="1"/>
      <sheetData sheetId="47052" refreshError="1"/>
      <sheetData sheetId="47053" refreshError="1"/>
      <sheetData sheetId="47054" refreshError="1"/>
      <sheetData sheetId="47055" refreshError="1"/>
      <sheetData sheetId="47056" refreshError="1"/>
      <sheetData sheetId="47057" refreshError="1"/>
      <sheetData sheetId="47058" refreshError="1"/>
      <sheetData sheetId="47059" refreshError="1"/>
      <sheetData sheetId="47060" refreshError="1"/>
      <sheetData sheetId="47061" refreshError="1"/>
      <sheetData sheetId="47062" refreshError="1"/>
      <sheetData sheetId="47063" refreshError="1"/>
      <sheetData sheetId="47064" refreshError="1"/>
      <sheetData sheetId="47065" refreshError="1"/>
      <sheetData sheetId="47066" refreshError="1"/>
      <sheetData sheetId="47067" refreshError="1"/>
      <sheetData sheetId="47068" refreshError="1"/>
      <sheetData sheetId="47069" refreshError="1"/>
      <sheetData sheetId="47070" refreshError="1"/>
      <sheetData sheetId="47071" refreshError="1"/>
      <sheetData sheetId="47072" refreshError="1"/>
      <sheetData sheetId="47073" refreshError="1"/>
      <sheetData sheetId="47074" refreshError="1"/>
      <sheetData sheetId="47075" refreshError="1"/>
      <sheetData sheetId="47076" refreshError="1"/>
      <sheetData sheetId="47077" refreshError="1"/>
      <sheetData sheetId="47078" refreshError="1"/>
      <sheetData sheetId="47079" refreshError="1"/>
      <sheetData sheetId="47080" refreshError="1"/>
      <sheetData sheetId="47081" refreshError="1"/>
      <sheetData sheetId="47082" refreshError="1"/>
      <sheetData sheetId="47083" refreshError="1"/>
      <sheetData sheetId="47084" refreshError="1"/>
      <sheetData sheetId="47085" refreshError="1"/>
      <sheetData sheetId="47086" refreshError="1"/>
      <sheetData sheetId="47087" refreshError="1"/>
      <sheetData sheetId="47088" refreshError="1"/>
      <sheetData sheetId="47089" refreshError="1"/>
      <sheetData sheetId="47090" refreshError="1"/>
      <sheetData sheetId="47091" refreshError="1"/>
      <sheetData sheetId="47092" refreshError="1"/>
      <sheetData sheetId="47093" refreshError="1"/>
      <sheetData sheetId="47094" refreshError="1"/>
      <sheetData sheetId="47095" refreshError="1"/>
      <sheetData sheetId="47096" refreshError="1"/>
      <sheetData sheetId="47097" refreshError="1"/>
      <sheetData sheetId="47098" refreshError="1"/>
      <sheetData sheetId="47099" refreshError="1"/>
      <sheetData sheetId="47100" refreshError="1"/>
      <sheetData sheetId="47101" refreshError="1"/>
      <sheetData sheetId="47102" refreshError="1"/>
      <sheetData sheetId="47103" refreshError="1"/>
      <sheetData sheetId="47104" refreshError="1"/>
      <sheetData sheetId="47105" refreshError="1"/>
      <sheetData sheetId="47106" refreshError="1"/>
      <sheetData sheetId="47107" refreshError="1"/>
      <sheetData sheetId="47108" refreshError="1"/>
      <sheetData sheetId="47109" refreshError="1"/>
      <sheetData sheetId="47110" refreshError="1"/>
      <sheetData sheetId="47111" refreshError="1"/>
      <sheetData sheetId="47112" refreshError="1"/>
      <sheetData sheetId="47113" refreshError="1"/>
      <sheetData sheetId="47114" refreshError="1"/>
      <sheetData sheetId="47115" refreshError="1"/>
      <sheetData sheetId="47116" refreshError="1"/>
      <sheetData sheetId="47117" refreshError="1"/>
      <sheetData sheetId="47118" refreshError="1"/>
      <sheetData sheetId="47119" refreshError="1"/>
      <sheetData sheetId="47120" refreshError="1"/>
      <sheetData sheetId="47121" refreshError="1"/>
      <sheetData sheetId="47122" refreshError="1"/>
      <sheetData sheetId="47123" refreshError="1"/>
      <sheetData sheetId="47124" refreshError="1"/>
      <sheetData sheetId="47125" refreshError="1"/>
      <sheetData sheetId="47126" refreshError="1"/>
      <sheetData sheetId="47127" refreshError="1"/>
      <sheetData sheetId="47128" refreshError="1"/>
      <sheetData sheetId="47129" refreshError="1"/>
      <sheetData sheetId="47130" refreshError="1"/>
      <sheetData sheetId="47131" refreshError="1"/>
      <sheetData sheetId="47132" refreshError="1"/>
      <sheetData sheetId="47133" refreshError="1"/>
      <sheetData sheetId="47134" refreshError="1"/>
      <sheetData sheetId="47135" refreshError="1"/>
      <sheetData sheetId="47136" refreshError="1"/>
      <sheetData sheetId="47137" refreshError="1"/>
      <sheetData sheetId="47138" refreshError="1"/>
      <sheetData sheetId="47139" refreshError="1"/>
      <sheetData sheetId="47140" refreshError="1"/>
      <sheetData sheetId="47141" refreshError="1"/>
      <sheetData sheetId="47142" refreshError="1"/>
      <sheetData sheetId="47143" refreshError="1"/>
      <sheetData sheetId="47144" refreshError="1"/>
      <sheetData sheetId="47145" refreshError="1"/>
      <sheetData sheetId="47146" refreshError="1"/>
      <sheetData sheetId="47147" refreshError="1"/>
      <sheetData sheetId="47148" refreshError="1"/>
      <sheetData sheetId="47149" refreshError="1"/>
      <sheetData sheetId="47150" refreshError="1"/>
      <sheetData sheetId="47151" refreshError="1"/>
      <sheetData sheetId="47152" refreshError="1"/>
      <sheetData sheetId="47153" refreshError="1"/>
      <sheetData sheetId="47154" refreshError="1"/>
      <sheetData sheetId="47155" refreshError="1"/>
      <sheetData sheetId="47156" refreshError="1"/>
      <sheetData sheetId="47157" refreshError="1"/>
      <sheetData sheetId="47158" refreshError="1"/>
      <sheetData sheetId="47159" refreshError="1"/>
      <sheetData sheetId="47160" refreshError="1"/>
      <sheetData sheetId="47161" refreshError="1"/>
      <sheetData sheetId="47162" refreshError="1"/>
      <sheetData sheetId="47163" refreshError="1"/>
      <sheetData sheetId="47164" refreshError="1"/>
      <sheetData sheetId="47165" refreshError="1"/>
      <sheetData sheetId="47166" refreshError="1"/>
      <sheetData sheetId="47167" refreshError="1"/>
      <sheetData sheetId="47168" refreshError="1"/>
      <sheetData sheetId="47169" refreshError="1"/>
      <sheetData sheetId="47170" refreshError="1"/>
      <sheetData sheetId="47171" refreshError="1"/>
      <sheetData sheetId="47172" refreshError="1"/>
      <sheetData sheetId="47173" refreshError="1"/>
      <sheetData sheetId="47174" refreshError="1"/>
      <sheetData sheetId="47175" refreshError="1"/>
      <sheetData sheetId="47176" refreshError="1"/>
      <sheetData sheetId="47177" refreshError="1"/>
      <sheetData sheetId="47178" refreshError="1"/>
      <sheetData sheetId="47179" refreshError="1"/>
      <sheetData sheetId="47180" refreshError="1"/>
      <sheetData sheetId="47181" refreshError="1"/>
      <sheetData sheetId="47182" refreshError="1"/>
      <sheetData sheetId="47183" refreshError="1"/>
      <sheetData sheetId="47184" refreshError="1"/>
      <sheetData sheetId="47185" refreshError="1"/>
      <sheetData sheetId="47186" refreshError="1"/>
      <sheetData sheetId="47187" refreshError="1"/>
      <sheetData sheetId="47188" refreshError="1"/>
      <sheetData sheetId="47189" refreshError="1"/>
      <sheetData sheetId="47190" refreshError="1"/>
      <sheetData sheetId="47191" refreshError="1"/>
      <sheetData sheetId="47192" refreshError="1"/>
      <sheetData sheetId="47193" refreshError="1"/>
      <sheetData sheetId="47194" refreshError="1"/>
      <sheetData sheetId="47195" refreshError="1"/>
      <sheetData sheetId="47196" refreshError="1"/>
      <sheetData sheetId="47197" refreshError="1"/>
      <sheetData sheetId="47198" refreshError="1"/>
      <sheetData sheetId="47199" refreshError="1"/>
      <sheetData sheetId="47200" refreshError="1"/>
      <sheetData sheetId="47201" refreshError="1"/>
      <sheetData sheetId="47202" refreshError="1"/>
      <sheetData sheetId="47203" refreshError="1"/>
      <sheetData sheetId="47204" refreshError="1"/>
      <sheetData sheetId="47205" refreshError="1"/>
      <sheetData sheetId="47206" refreshError="1"/>
      <sheetData sheetId="47207" refreshError="1"/>
      <sheetData sheetId="47208" refreshError="1"/>
      <sheetData sheetId="47209" refreshError="1"/>
      <sheetData sheetId="47210" refreshError="1"/>
      <sheetData sheetId="47211" refreshError="1"/>
      <sheetData sheetId="47212" refreshError="1"/>
      <sheetData sheetId="47213" refreshError="1"/>
      <sheetData sheetId="47214" refreshError="1"/>
      <sheetData sheetId="47215" refreshError="1"/>
      <sheetData sheetId="47216" refreshError="1"/>
      <sheetData sheetId="47217" refreshError="1"/>
      <sheetData sheetId="47218" refreshError="1"/>
      <sheetData sheetId="47219" refreshError="1"/>
      <sheetData sheetId="47220" refreshError="1"/>
      <sheetData sheetId="47221" refreshError="1"/>
      <sheetData sheetId="47222" refreshError="1"/>
      <sheetData sheetId="47223" refreshError="1"/>
      <sheetData sheetId="47224" refreshError="1"/>
      <sheetData sheetId="47225" refreshError="1"/>
      <sheetData sheetId="47226" refreshError="1"/>
      <sheetData sheetId="47227" refreshError="1"/>
      <sheetData sheetId="47228" refreshError="1"/>
      <sheetData sheetId="47229" refreshError="1"/>
      <sheetData sheetId="47230" refreshError="1"/>
      <sheetData sheetId="47231" refreshError="1"/>
      <sheetData sheetId="47232" refreshError="1"/>
      <sheetData sheetId="47233" refreshError="1"/>
      <sheetData sheetId="47234" refreshError="1"/>
      <sheetData sheetId="47235" refreshError="1"/>
      <sheetData sheetId="47236" refreshError="1"/>
      <sheetData sheetId="47237" refreshError="1"/>
      <sheetData sheetId="47238" refreshError="1"/>
      <sheetData sheetId="47239" refreshError="1"/>
      <sheetData sheetId="47240" refreshError="1"/>
      <sheetData sheetId="47241" refreshError="1"/>
      <sheetData sheetId="47242" refreshError="1"/>
      <sheetData sheetId="47243" refreshError="1"/>
      <sheetData sheetId="47244" refreshError="1"/>
      <sheetData sheetId="47245" refreshError="1"/>
      <sheetData sheetId="47246" refreshError="1"/>
      <sheetData sheetId="47247" refreshError="1"/>
      <sheetData sheetId="47248" refreshError="1"/>
      <sheetData sheetId="47249" refreshError="1"/>
      <sheetData sheetId="47250" refreshError="1"/>
      <sheetData sheetId="47251" refreshError="1"/>
      <sheetData sheetId="47252" refreshError="1"/>
      <sheetData sheetId="47253" refreshError="1"/>
      <sheetData sheetId="47254" refreshError="1"/>
      <sheetData sheetId="47255" refreshError="1"/>
      <sheetData sheetId="47256" refreshError="1"/>
      <sheetData sheetId="47257" refreshError="1"/>
      <sheetData sheetId="47258" refreshError="1"/>
      <sheetData sheetId="47259" refreshError="1"/>
      <sheetData sheetId="47260" refreshError="1"/>
      <sheetData sheetId="47261" refreshError="1"/>
      <sheetData sheetId="47262" refreshError="1"/>
      <sheetData sheetId="47263" refreshError="1"/>
      <sheetData sheetId="47264" refreshError="1"/>
      <sheetData sheetId="47265" refreshError="1"/>
      <sheetData sheetId="47266" refreshError="1"/>
      <sheetData sheetId="47267" refreshError="1"/>
      <sheetData sheetId="47268" refreshError="1"/>
      <sheetData sheetId="47269" refreshError="1"/>
      <sheetData sheetId="47270" refreshError="1"/>
      <sheetData sheetId="47271" refreshError="1"/>
      <sheetData sheetId="47272" refreshError="1"/>
      <sheetData sheetId="47273" refreshError="1"/>
      <sheetData sheetId="47274" refreshError="1"/>
      <sheetData sheetId="47275" refreshError="1"/>
      <sheetData sheetId="47276" refreshError="1"/>
      <sheetData sheetId="47277" refreshError="1"/>
      <sheetData sheetId="47278" refreshError="1"/>
      <sheetData sheetId="47279" refreshError="1"/>
      <sheetData sheetId="47280" refreshError="1"/>
      <sheetData sheetId="47281" refreshError="1"/>
      <sheetData sheetId="47282" refreshError="1"/>
      <sheetData sheetId="47283" refreshError="1"/>
      <sheetData sheetId="47284" refreshError="1"/>
      <sheetData sheetId="47285" refreshError="1"/>
      <sheetData sheetId="47286" refreshError="1"/>
      <sheetData sheetId="47287" refreshError="1"/>
      <sheetData sheetId="47288" refreshError="1"/>
      <sheetData sheetId="47289" refreshError="1"/>
      <sheetData sheetId="47290" refreshError="1"/>
      <sheetData sheetId="47291" refreshError="1"/>
      <sheetData sheetId="47292" refreshError="1"/>
      <sheetData sheetId="47293" refreshError="1"/>
      <sheetData sheetId="47294" refreshError="1"/>
      <sheetData sheetId="47295" refreshError="1"/>
      <sheetData sheetId="47296" refreshError="1"/>
      <sheetData sheetId="47297" refreshError="1"/>
      <sheetData sheetId="47298" refreshError="1"/>
      <sheetData sheetId="47299" refreshError="1"/>
      <sheetData sheetId="47300" refreshError="1"/>
      <sheetData sheetId="47301" refreshError="1"/>
      <sheetData sheetId="47302" refreshError="1"/>
      <sheetData sheetId="47303" refreshError="1"/>
      <sheetData sheetId="47304" refreshError="1"/>
      <sheetData sheetId="47305" refreshError="1"/>
      <sheetData sheetId="47306" refreshError="1"/>
      <sheetData sheetId="47307" refreshError="1"/>
      <sheetData sheetId="47308" refreshError="1"/>
      <sheetData sheetId="47309" refreshError="1"/>
      <sheetData sheetId="47310" refreshError="1"/>
      <sheetData sheetId="47311" refreshError="1"/>
      <sheetData sheetId="47312" refreshError="1"/>
      <sheetData sheetId="47313" refreshError="1"/>
      <sheetData sheetId="47314" refreshError="1"/>
      <sheetData sheetId="47315" refreshError="1"/>
      <sheetData sheetId="47316" refreshError="1"/>
      <sheetData sheetId="47317" refreshError="1"/>
      <sheetData sheetId="47318" refreshError="1"/>
      <sheetData sheetId="47319" refreshError="1"/>
      <sheetData sheetId="47320" refreshError="1"/>
      <sheetData sheetId="47321" refreshError="1"/>
      <sheetData sheetId="47322" refreshError="1"/>
      <sheetData sheetId="47323" refreshError="1"/>
      <sheetData sheetId="47324" refreshError="1"/>
      <sheetData sheetId="47325" refreshError="1"/>
      <sheetData sheetId="47326" refreshError="1"/>
      <sheetData sheetId="47327" refreshError="1"/>
      <sheetData sheetId="47328" refreshError="1"/>
      <sheetData sheetId="47329" refreshError="1"/>
      <sheetData sheetId="47330" refreshError="1"/>
      <sheetData sheetId="47331" refreshError="1"/>
      <sheetData sheetId="47332" refreshError="1"/>
      <sheetData sheetId="47333" refreshError="1"/>
      <sheetData sheetId="47334" refreshError="1"/>
      <sheetData sheetId="47335" refreshError="1"/>
      <sheetData sheetId="47336" refreshError="1"/>
      <sheetData sheetId="47337" refreshError="1"/>
      <sheetData sheetId="47338" refreshError="1"/>
      <sheetData sheetId="47339" refreshError="1"/>
      <sheetData sheetId="47340" refreshError="1"/>
      <sheetData sheetId="47341" refreshError="1"/>
      <sheetData sheetId="47342" refreshError="1"/>
      <sheetData sheetId="47343" refreshError="1"/>
      <sheetData sheetId="47344" refreshError="1"/>
      <sheetData sheetId="47345" refreshError="1"/>
      <sheetData sheetId="47346" refreshError="1"/>
      <sheetData sheetId="47347" refreshError="1"/>
      <sheetData sheetId="47348" refreshError="1"/>
      <sheetData sheetId="47349" refreshError="1"/>
      <sheetData sheetId="47350" refreshError="1"/>
      <sheetData sheetId="47351" refreshError="1"/>
      <sheetData sheetId="47352" refreshError="1"/>
      <sheetData sheetId="47353" refreshError="1"/>
      <sheetData sheetId="47354" refreshError="1"/>
      <sheetData sheetId="47355" refreshError="1"/>
      <sheetData sheetId="47356" refreshError="1"/>
      <sheetData sheetId="47357" refreshError="1"/>
      <sheetData sheetId="47358" refreshError="1"/>
      <sheetData sheetId="47359" refreshError="1"/>
      <sheetData sheetId="47360" refreshError="1"/>
      <sheetData sheetId="47361" refreshError="1"/>
      <sheetData sheetId="47362" refreshError="1"/>
      <sheetData sheetId="47363" refreshError="1"/>
      <sheetData sheetId="47364" refreshError="1"/>
      <sheetData sheetId="47365" refreshError="1"/>
      <sheetData sheetId="47366" refreshError="1"/>
      <sheetData sheetId="47367" refreshError="1"/>
      <sheetData sheetId="47368" refreshError="1"/>
      <sheetData sheetId="47369" refreshError="1"/>
      <sheetData sheetId="47370" refreshError="1"/>
      <sheetData sheetId="47371" refreshError="1"/>
      <sheetData sheetId="47372" refreshError="1"/>
      <sheetData sheetId="47373" refreshError="1"/>
      <sheetData sheetId="47374" refreshError="1"/>
      <sheetData sheetId="47375" refreshError="1"/>
      <sheetData sheetId="47376" refreshError="1"/>
      <sheetData sheetId="47377" refreshError="1"/>
      <sheetData sheetId="47378" refreshError="1"/>
      <sheetData sheetId="47379" refreshError="1"/>
      <sheetData sheetId="47380" refreshError="1"/>
      <sheetData sheetId="47381" refreshError="1"/>
      <sheetData sheetId="47382" refreshError="1"/>
      <sheetData sheetId="47383" refreshError="1"/>
      <sheetData sheetId="47384" refreshError="1"/>
      <sheetData sheetId="47385" refreshError="1"/>
      <sheetData sheetId="47386" refreshError="1"/>
      <sheetData sheetId="47387" refreshError="1"/>
      <sheetData sheetId="47388" refreshError="1"/>
      <sheetData sheetId="47389" refreshError="1"/>
      <sheetData sheetId="47390" refreshError="1"/>
      <sheetData sheetId="47391" refreshError="1"/>
      <sheetData sheetId="47392" refreshError="1"/>
      <sheetData sheetId="47393" refreshError="1"/>
      <sheetData sheetId="47394" refreshError="1"/>
      <sheetData sheetId="47395" refreshError="1"/>
      <sheetData sheetId="47396" refreshError="1"/>
      <sheetData sheetId="47397" refreshError="1"/>
      <sheetData sheetId="47398" refreshError="1"/>
      <sheetData sheetId="47399" refreshError="1"/>
      <sheetData sheetId="47400" refreshError="1"/>
      <sheetData sheetId="47401" refreshError="1"/>
      <sheetData sheetId="47402" refreshError="1"/>
      <sheetData sheetId="47403" refreshError="1"/>
      <sheetData sheetId="47404" refreshError="1"/>
      <sheetData sheetId="47405" refreshError="1"/>
      <sheetData sheetId="47406" refreshError="1"/>
      <sheetData sheetId="47407" refreshError="1"/>
      <sheetData sheetId="47408" refreshError="1"/>
      <sheetData sheetId="47409" refreshError="1"/>
      <sheetData sheetId="47410" refreshError="1"/>
      <sheetData sheetId="47411" refreshError="1"/>
      <sheetData sheetId="47412" refreshError="1"/>
      <sheetData sheetId="47413" refreshError="1"/>
      <sheetData sheetId="47414" refreshError="1"/>
      <sheetData sheetId="47415" refreshError="1"/>
      <sheetData sheetId="47416" refreshError="1"/>
      <sheetData sheetId="47417" refreshError="1"/>
      <sheetData sheetId="47418" refreshError="1"/>
      <sheetData sheetId="47419" refreshError="1"/>
      <sheetData sheetId="47420" refreshError="1"/>
      <sheetData sheetId="47421" refreshError="1"/>
      <sheetData sheetId="47422" refreshError="1"/>
      <sheetData sheetId="47423" refreshError="1"/>
      <sheetData sheetId="47424" refreshError="1"/>
      <sheetData sheetId="47425" refreshError="1"/>
      <sheetData sheetId="47426" refreshError="1"/>
      <sheetData sheetId="47427" refreshError="1"/>
      <sheetData sheetId="47428" refreshError="1"/>
      <sheetData sheetId="47429" refreshError="1"/>
      <sheetData sheetId="47430" refreshError="1"/>
      <sheetData sheetId="47431" refreshError="1"/>
      <sheetData sheetId="47432" refreshError="1"/>
      <sheetData sheetId="47433" refreshError="1"/>
      <sheetData sheetId="47434" refreshError="1"/>
      <sheetData sheetId="47435" refreshError="1"/>
      <sheetData sheetId="47436" refreshError="1"/>
      <sheetData sheetId="47437" refreshError="1"/>
      <sheetData sheetId="47438" refreshError="1"/>
      <sheetData sheetId="47439" refreshError="1"/>
      <sheetData sheetId="47440" refreshError="1"/>
      <sheetData sheetId="47441" refreshError="1"/>
      <sheetData sheetId="47442" refreshError="1"/>
      <sheetData sheetId="47443" refreshError="1"/>
      <sheetData sheetId="47444" refreshError="1"/>
      <sheetData sheetId="47445" refreshError="1"/>
      <sheetData sheetId="47446" refreshError="1"/>
      <sheetData sheetId="47447" refreshError="1"/>
      <sheetData sheetId="47448" refreshError="1"/>
      <sheetData sheetId="47449" refreshError="1"/>
      <sheetData sheetId="47450" refreshError="1"/>
      <sheetData sheetId="47451" refreshError="1"/>
      <sheetData sheetId="47452" refreshError="1"/>
      <sheetData sheetId="47453" refreshError="1"/>
      <sheetData sheetId="47454" refreshError="1"/>
      <sheetData sheetId="47455" refreshError="1"/>
      <sheetData sheetId="47456" refreshError="1"/>
      <sheetData sheetId="47457" refreshError="1"/>
      <sheetData sheetId="47458" refreshError="1"/>
      <sheetData sheetId="47459" refreshError="1"/>
      <sheetData sheetId="47460" refreshError="1"/>
      <sheetData sheetId="47461" refreshError="1"/>
      <sheetData sheetId="47462" refreshError="1"/>
      <sheetData sheetId="47463" refreshError="1"/>
      <sheetData sheetId="47464" refreshError="1"/>
      <sheetData sheetId="47465" refreshError="1"/>
      <sheetData sheetId="47466" refreshError="1"/>
      <sheetData sheetId="47467" refreshError="1"/>
      <sheetData sheetId="47468" refreshError="1"/>
      <sheetData sheetId="47469" refreshError="1"/>
      <sheetData sheetId="47470" refreshError="1"/>
      <sheetData sheetId="47471" refreshError="1"/>
      <sheetData sheetId="47472" refreshError="1"/>
      <sheetData sheetId="47473" refreshError="1"/>
      <sheetData sheetId="47474" refreshError="1"/>
      <sheetData sheetId="47475" refreshError="1"/>
      <sheetData sheetId="47476" refreshError="1"/>
      <sheetData sheetId="47477" refreshError="1"/>
      <sheetData sheetId="47478" refreshError="1"/>
      <sheetData sheetId="47479" refreshError="1"/>
      <sheetData sheetId="47480" refreshError="1"/>
      <sheetData sheetId="47481" refreshError="1"/>
      <sheetData sheetId="47482" refreshError="1"/>
      <sheetData sheetId="47483" refreshError="1"/>
      <sheetData sheetId="47484" refreshError="1"/>
      <sheetData sheetId="47485" refreshError="1"/>
      <sheetData sheetId="47486" refreshError="1"/>
      <sheetData sheetId="47487" refreshError="1"/>
      <sheetData sheetId="47488" refreshError="1"/>
      <sheetData sheetId="47489" refreshError="1"/>
      <sheetData sheetId="47490" refreshError="1"/>
      <sheetData sheetId="47491" refreshError="1"/>
      <sheetData sheetId="47492" refreshError="1"/>
      <sheetData sheetId="47493" refreshError="1"/>
      <sheetData sheetId="47494" refreshError="1"/>
      <sheetData sheetId="47495" refreshError="1"/>
      <sheetData sheetId="47496" refreshError="1"/>
      <sheetData sheetId="47497" refreshError="1"/>
      <sheetData sheetId="47498" refreshError="1"/>
      <sheetData sheetId="47499" refreshError="1"/>
      <sheetData sheetId="47500" refreshError="1"/>
      <sheetData sheetId="47501" refreshError="1"/>
      <sheetData sheetId="47502" refreshError="1"/>
      <sheetData sheetId="47503" refreshError="1"/>
      <sheetData sheetId="47504" refreshError="1"/>
      <sheetData sheetId="47505" refreshError="1"/>
      <sheetData sheetId="47506" refreshError="1"/>
      <sheetData sheetId="47507" refreshError="1"/>
      <sheetData sheetId="47508" refreshError="1"/>
      <sheetData sheetId="47509" refreshError="1"/>
      <sheetData sheetId="47510" refreshError="1"/>
      <sheetData sheetId="47511" refreshError="1"/>
      <sheetData sheetId="47512" refreshError="1"/>
      <sheetData sheetId="47513" refreshError="1"/>
      <sheetData sheetId="47514" refreshError="1"/>
      <sheetData sheetId="47515" refreshError="1"/>
      <sheetData sheetId="47516" refreshError="1"/>
      <sheetData sheetId="47517" refreshError="1"/>
      <sheetData sheetId="47518" refreshError="1"/>
      <sheetData sheetId="47519" refreshError="1"/>
      <sheetData sheetId="47520" refreshError="1"/>
      <sheetData sheetId="47521" refreshError="1"/>
      <sheetData sheetId="47522" refreshError="1"/>
      <sheetData sheetId="47523" refreshError="1"/>
      <sheetData sheetId="47524" refreshError="1"/>
      <sheetData sheetId="47525" refreshError="1"/>
      <sheetData sheetId="47526" refreshError="1"/>
      <sheetData sheetId="47527" refreshError="1"/>
      <sheetData sheetId="47528" refreshError="1"/>
      <sheetData sheetId="47529" refreshError="1"/>
      <sheetData sheetId="47530" refreshError="1"/>
      <sheetData sheetId="47531" refreshError="1"/>
      <sheetData sheetId="47532" refreshError="1"/>
      <sheetData sheetId="47533" refreshError="1"/>
      <sheetData sheetId="47534" refreshError="1"/>
      <sheetData sheetId="47535" refreshError="1"/>
      <sheetData sheetId="47536" refreshError="1"/>
      <sheetData sheetId="47537" refreshError="1"/>
      <sheetData sheetId="47538" refreshError="1"/>
      <sheetData sheetId="47539" refreshError="1"/>
      <sheetData sheetId="47540" refreshError="1"/>
      <sheetData sheetId="47541" refreshError="1"/>
      <sheetData sheetId="47542" refreshError="1"/>
      <sheetData sheetId="47543" refreshError="1"/>
      <sheetData sheetId="47544" refreshError="1"/>
      <sheetData sheetId="47545" refreshError="1"/>
      <sheetData sheetId="47546" refreshError="1"/>
      <sheetData sheetId="47547" refreshError="1"/>
      <sheetData sheetId="47548" refreshError="1"/>
      <sheetData sheetId="47549" refreshError="1"/>
      <sheetData sheetId="47550" refreshError="1"/>
      <sheetData sheetId="47551" refreshError="1"/>
      <sheetData sheetId="47552" refreshError="1"/>
      <sheetData sheetId="47553" refreshError="1"/>
      <sheetData sheetId="47554" refreshError="1"/>
      <sheetData sheetId="47555" refreshError="1"/>
      <sheetData sheetId="47556" refreshError="1"/>
      <sheetData sheetId="47557" refreshError="1"/>
      <sheetData sheetId="47558" refreshError="1"/>
      <sheetData sheetId="47559" refreshError="1"/>
      <sheetData sheetId="47560" refreshError="1"/>
      <sheetData sheetId="47561" refreshError="1"/>
      <sheetData sheetId="47562" refreshError="1"/>
      <sheetData sheetId="47563" refreshError="1"/>
      <sheetData sheetId="47564" refreshError="1"/>
      <sheetData sheetId="47565" refreshError="1"/>
      <sheetData sheetId="47566" refreshError="1"/>
      <sheetData sheetId="47567" refreshError="1"/>
      <sheetData sheetId="47568" refreshError="1"/>
      <sheetData sheetId="47569" refreshError="1"/>
      <sheetData sheetId="47570" refreshError="1"/>
      <sheetData sheetId="47571" refreshError="1"/>
      <sheetData sheetId="47572" refreshError="1"/>
      <sheetData sheetId="47573" refreshError="1"/>
      <sheetData sheetId="47574" refreshError="1"/>
      <sheetData sheetId="47575" refreshError="1"/>
      <sheetData sheetId="47576" refreshError="1"/>
      <sheetData sheetId="47577" refreshError="1"/>
      <sheetData sheetId="47578" refreshError="1"/>
      <sheetData sheetId="47579" refreshError="1"/>
      <sheetData sheetId="47580" refreshError="1"/>
      <sheetData sheetId="47581" refreshError="1"/>
      <sheetData sheetId="47582" refreshError="1"/>
      <sheetData sheetId="47583" refreshError="1"/>
      <sheetData sheetId="47584" refreshError="1"/>
      <sheetData sheetId="47585" refreshError="1"/>
      <sheetData sheetId="47586" refreshError="1"/>
      <sheetData sheetId="47587" refreshError="1"/>
      <sheetData sheetId="47588" refreshError="1"/>
      <sheetData sheetId="47589" refreshError="1"/>
      <sheetData sheetId="47590" refreshError="1"/>
      <sheetData sheetId="47591" refreshError="1"/>
      <sheetData sheetId="47592" refreshError="1"/>
      <sheetData sheetId="47593" refreshError="1"/>
      <sheetData sheetId="47594" refreshError="1"/>
      <sheetData sheetId="47595" refreshError="1"/>
      <sheetData sheetId="47596" refreshError="1"/>
      <sheetData sheetId="47597" refreshError="1"/>
      <sheetData sheetId="47598" refreshError="1"/>
      <sheetData sheetId="47599" refreshError="1"/>
      <sheetData sheetId="47600" refreshError="1"/>
      <sheetData sheetId="47601" refreshError="1"/>
      <sheetData sheetId="47602" refreshError="1"/>
      <sheetData sheetId="47603" refreshError="1"/>
      <sheetData sheetId="47604" refreshError="1"/>
      <sheetData sheetId="47605" refreshError="1"/>
      <sheetData sheetId="47606" refreshError="1"/>
      <sheetData sheetId="47607" refreshError="1"/>
      <sheetData sheetId="47608" refreshError="1"/>
      <sheetData sheetId="47609" refreshError="1"/>
      <sheetData sheetId="47610" refreshError="1"/>
      <sheetData sheetId="47611" refreshError="1"/>
      <sheetData sheetId="47612" refreshError="1"/>
      <sheetData sheetId="47613" refreshError="1"/>
      <sheetData sheetId="47614" refreshError="1"/>
      <sheetData sheetId="47615" refreshError="1"/>
      <sheetData sheetId="47616" refreshError="1"/>
      <sheetData sheetId="47617" refreshError="1"/>
      <sheetData sheetId="47618" refreshError="1"/>
      <sheetData sheetId="47619" refreshError="1"/>
      <sheetData sheetId="47620" refreshError="1"/>
      <sheetData sheetId="47621" refreshError="1"/>
      <sheetData sheetId="47622" refreshError="1"/>
      <sheetData sheetId="47623" refreshError="1"/>
      <sheetData sheetId="47624" refreshError="1"/>
      <sheetData sheetId="47625" refreshError="1"/>
      <sheetData sheetId="47626" refreshError="1"/>
      <sheetData sheetId="47627" refreshError="1"/>
      <sheetData sheetId="47628" refreshError="1"/>
      <sheetData sheetId="47629" refreshError="1"/>
      <sheetData sheetId="47630" refreshError="1"/>
      <sheetData sheetId="47631" refreshError="1"/>
      <sheetData sheetId="47632" refreshError="1"/>
      <sheetData sheetId="47633" refreshError="1"/>
      <sheetData sheetId="47634" refreshError="1"/>
      <sheetData sheetId="47635" refreshError="1"/>
      <sheetData sheetId="47636" refreshError="1"/>
      <sheetData sheetId="47637" refreshError="1"/>
      <sheetData sheetId="47638" refreshError="1"/>
      <sheetData sheetId="47639" refreshError="1"/>
      <sheetData sheetId="47640" refreshError="1"/>
      <sheetData sheetId="47641" refreshError="1"/>
      <sheetData sheetId="47642" refreshError="1"/>
      <sheetData sheetId="47643" refreshError="1"/>
      <sheetData sheetId="47644" refreshError="1"/>
      <sheetData sheetId="47645" refreshError="1"/>
      <sheetData sheetId="47646" refreshError="1"/>
      <sheetData sheetId="47647" refreshError="1"/>
      <sheetData sheetId="47648" refreshError="1"/>
      <sheetData sheetId="47649" refreshError="1"/>
      <sheetData sheetId="47650" refreshError="1"/>
      <sheetData sheetId="47651" refreshError="1"/>
      <sheetData sheetId="47652" refreshError="1"/>
      <sheetData sheetId="47653" refreshError="1"/>
      <sheetData sheetId="47654" refreshError="1"/>
      <sheetData sheetId="47655" refreshError="1"/>
      <sheetData sheetId="47656" refreshError="1"/>
      <sheetData sheetId="47657" refreshError="1"/>
      <sheetData sheetId="47658" refreshError="1"/>
      <sheetData sheetId="47659" refreshError="1"/>
      <sheetData sheetId="47660" refreshError="1"/>
      <sheetData sheetId="47661" refreshError="1"/>
      <sheetData sheetId="47662" refreshError="1"/>
      <sheetData sheetId="47663" refreshError="1"/>
      <sheetData sheetId="47664" refreshError="1"/>
      <sheetData sheetId="47665" refreshError="1"/>
      <sheetData sheetId="47666" refreshError="1"/>
      <sheetData sheetId="47667" refreshError="1"/>
      <sheetData sheetId="47668" refreshError="1"/>
      <sheetData sheetId="47669" refreshError="1"/>
      <sheetData sheetId="47670" refreshError="1"/>
      <sheetData sheetId="47671" refreshError="1"/>
      <sheetData sheetId="47672" refreshError="1"/>
      <sheetData sheetId="47673" refreshError="1"/>
      <sheetData sheetId="47674" refreshError="1"/>
      <sheetData sheetId="47675" refreshError="1"/>
      <sheetData sheetId="47676" refreshError="1"/>
      <sheetData sheetId="47677" refreshError="1"/>
      <sheetData sheetId="47678" refreshError="1"/>
      <sheetData sheetId="47679" refreshError="1"/>
      <sheetData sheetId="47680" refreshError="1"/>
      <sheetData sheetId="47681" refreshError="1"/>
      <sheetData sheetId="47682" refreshError="1"/>
      <sheetData sheetId="47683" refreshError="1"/>
      <sheetData sheetId="47684" refreshError="1"/>
      <sheetData sheetId="47685" refreshError="1"/>
      <sheetData sheetId="47686" refreshError="1"/>
      <sheetData sheetId="47687" refreshError="1"/>
      <sheetData sheetId="47688" refreshError="1"/>
      <sheetData sheetId="47689" refreshError="1"/>
      <sheetData sheetId="47690" refreshError="1"/>
      <sheetData sheetId="47691" refreshError="1"/>
      <sheetData sheetId="47692" refreshError="1"/>
      <sheetData sheetId="47693" refreshError="1"/>
      <sheetData sheetId="47694" refreshError="1"/>
      <sheetData sheetId="47695" refreshError="1"/>
      <sheetData sheetId="47696" refreshError="1"/>
      <sheetData sheetId="47697" refreshError="1"/>
      <sheetData sheetId="47698" refreshError="1"/>
      <sheetData sheetId="47699" refreshError="1"/>
      <sheetData sheetId="47700" refreshError="1"/>
      <sheetData sheetId="47701" refreshError="1"/>
      <sheetData sheetId="47702" refreshError="1"/>
      <sheetData sheetId="47703" refreshError="1"/>
      <sheetData sheetId="47704" refreshError="1"/>
      <sheetData sheetId="47705" refreshError="1"/>
      <sheetData sheetId="47706" refreshError="1"/>
      <sheetData sheetId="47707" refreshError="1"/>
      <sheetData sheetId="47708" refreshError="1"/>
      <sheetData sheetId="47709" refreshError="1"/>
      <sheetData sheetId="47710" refreshError="1"/>
      <sheetData sheetId="47711" refreshError="1"/>
      <sheetData sheetId="47712" refreshError="1"/>
      <sheetData sheetId="47713" refreshError="1"/>
      <sheetData sheetId="47714" refreshError="1"/>
      <sheetData sheetId="47715" refreshError="1"/>
      <sheetData sheetId="47716" refreshError="1"/>
      <sheetData sheetId="47717" refreshError="1"/>
      <sheetData sheetId="47718" refreshError="1"/>
      <sheetData sheetId="47719" refreshError="1"/>
      <sheetData sheetId="47720" refreshError="1"/>
      <sheetData sheetId="47721" refreshError="1"/>
      <sheetData sheetId="47722" refreshError="1"/>
      <sheetData sheetId="47723" refreshError="1"/>
      <sheetData sheetId="47724" refreshError="1"/>
      <sheetData sheetId="47725" refreshError="1"/>
      <sheetData sheetId="47726" refreshError="1"/>
      <sheetData sheetId="47727" refreshError="1"/>
      <sheetData sheetId="47728" refreshError="1"/>
      <sheetData sheetId="47729" refreshError="1"/>
      <sheetData sheetId="47730" refreshError="1"/>
      <sheetData sheetId="47731" refreshError="1"/>
      <sheetData sheetId="47732" refreshError="1"/>
      <sheetData sheetId="47733" refreshError="1"/>
      <sheetData sheetId="47734" refreshError="1"/>
      <sheetData sheetId="47735" refreshError="1"/>
      <sheetData sheetId="47736" refreshError="1"/>
      <sheetData sheetId="47737" refreshError="1"/>
      <sheetData sheetId="47738" refreshError="1"/>
      <sheetData sheetId="47739" refreshError="1"/>
      <sheetData sheetId="47740" refreshError="1"/>
      <sheetData sheetId="47741" refreshError="1"/>
      <sheetData sheetId="47742" refreshError="1"/>
      <sheetData sheetId="47743" refreshError="1"/>
      <sheetData sheetId="47744" refreshError="1"/>
      <sheetData sheetId="47745" refreshError="1"/>
      <sheetData sheetId="47746" refreshError="1"/>
      <sheetData sheetId="47747" refreshError="1"/>
      <sheetData sheetId="47748" refreshError="1"/>
      <sheetData sheetId="47749" refreshError="1"/>
      <sheetData sheetId="47750" refreshError="1"/>
      <sheetData sheetId="47751" refreshError="1"/>
      <sheetData sheetId="47752" refreshError="1"/>
      <sheetData sheetId="47753" refreshError="1"/>
      <sheetData sheetId="47754" refreshError="1"/>
      <sheetData sheetId="47755" refreshError="1"/>
      <sheetData sheetId="47756" refreshError="1"/>
      <sheetData sheetId="47757" refreshError="1"/>
      <sheetData sheetId="47758" refreshError="1"/>
      <sheetData sheetId="47759" refreshError="1"/>
      <sheetData sheetId="47760" refreshError="1"/>
      <sheetData sheetId="47761" refreshError="1"/>
      <sheetData sheetId="47762" refreshError="1"/>
      <sheetData sheetId="47763" refreshError="1"/>
      <sheetData sheetId="47764" refreshError="1"/>
      <sheetData sheetId="47765" refreshError="1"/>
      <sheetData sheetId="47766" refreshError="1"/>
      <sheetData sheetId="47767" refreshError="1"/>
      <sheetData sheetId="47768" refreshError="1"/>
      <sheetData sheetId="47769" refreshError="1"/>
      <sheetData sheetId="47770" refreshError="1"/>
      <sheetData sheetId="47771" refreshError="1"/>
      <sheetData sheetId="47772" refreshError="1"/>
      <sheetData sheetId="47773" refreshError="1"/>
      <sheetData sheetId="47774" refreshError="1"/>
      <sheetData sheetId="47775" refreshError="1"/>
      <sheetData sheetId="47776" refreshError="1"/>
      <sheetData sheetId="47777" refreshError="1"/>
      <sheetData sheetId="47778" refreshError="1"/>
      <sheetData sheetId="47779" refreshError="1"/>
      <sheetData sheetId="47780" refreshError="1"/>
      <sheetData sheetId="47781" refreshError="1"/>
      <sheetData sheetId="47782" refreshError="1"/>
      <sheetData sheetId="47783" refreshError="1"/>
      <sheetData sheetId="47784" refreshError="1"/>
      <sheetData sheetId="47785" refreshError="1"/>
      <sheetData sheetId="47786" refreshError="1"/>
      <sheetData sheetId="47787" refreshError="1"/>
      <sheetData sheetId="47788" refreshError="1"/>
      <sheetData sheetId="47789" refreshError="1"/>
      <sheetData sheetId="47790" refreshError="1"/>
      <sheetData sheetId="47791" refreshError="1"/>
      <sheetData sheetId="47792" refreshError="1"/>
      <sheetData sheetId="47793" refreshError="1"/>
      <sheetData sheetId="47794" refreshError="1"/>
      <sheetData sheetId="47795" refreshError="1"/>
      <sheetData sheetId="47796" refreshError="1"/>
      <sheetData sheetId="47797" refreshError="1"/>
      <sheetData sheetId="47798" refreshError="1"/>
      <sheetData sheetId="47799" refreshError="1"/>
      <sheetData sheetId="47800" refreshError="1"/>
      <sheetData sheetId="47801" refreshError="1"/>
      <sheetData sheetId="47802" refreshError="1"/>
      <sheetData sheetId="47803" refreshError="1"/>
      <sheetData sheetId="47804" refreshError="1"/>
      <sheetData sheetId="47805" refreshError="1"/>
      <sheetData sheetId="47806" refreshError="1"/>
      <sheetData sheetId="47807" refreshError="1"/>
      <sheetData sheetId="47808" refreshError="1"/>
      <sheetData sheetId="47809" refreshError="1"/>
      <sheetData sheetId="47810" refreshError="1"/>
      <sheetData sheetId="47811" refreshError="1"/>
      <sheetData sheetId="47812" refreshError="1"/>
      <sheetData sheetId="47813" refreshError="1"/>
      <sheetData sheetId="47814" refreshError="1"/>
      <sheetData sheetId="47815" refreshError="1"/>
      <sheetData sheetId="47816" refreshError="1"/>
      <sheetData sheetId="47817" refreshError="1"/>
      <sheetData sheetId="47818" refreshError="1"/>
      <sheetData sheetId="47819" refreshError="1"/>
      <sheetData sheetId="47820" refreshError="1"/>
      <sheetData sheetId="47821" refreshError="1"/>
      <sheetData sheetId="47822" refreshError="1"/>
      <sheetData sheetId="47823" refreshError="1"/>
      <sheetData sheetId="47824" refreshError="1"/>
      <sheetData sheetId="47825" refreshError="1"/>
      <sheetData sheetId="47826" refreshError="1"/>
      <sheetData sheetId="47827" refreshError="1"/>
      <sheetData sheetId="47828" refreshError="1"/>
      <sheetData sheetId="47829" refreshError="1"/>
      <sheetData sheetId="47830" refreshError="1"/>
      <sheetData sheetId="47831" refreshError="1"/>
      <sheetData sheetId="47832" refreshError="1"/>
      <sheetData sheetId="47833" refreshError="1"/>
      <sheetData sheetId="47834" refreshError="1"/>
      <sheetData sheetId="47835" refreshError="1"/>
      <sheetData sheetId="47836" refreshError="1"/>
      <sheetData sheetId="47837" refreshError="1"/>
      <sheetData sheetId="47838" refreshError="1"/>
      <sheetData sheetId="47839" refreshError="1"/>
      <sheetData sheetId="47840" refreshError="1"/>
      <sheetData sheetId="47841" refreshError="1"/>
      <sheetData sheetId="47842" refreshError="1"/>
      <sheetData sheetId="47843" refreshError="1"/>
      <sheetData sheetId="47844" refreshError="1"/>
      <sheetData sheetId="47845" refreshError="1"/>
      <sheetData sheetId="47846" refreshError="1"/>
      <sheetData sheetId="47847" refreshError="1"/>
      <sheetData sheetId="47848" refreshError="1"/>
      <sheetData sheetId="47849" refreshError="1"/>
      <sheetData sheetId="47850" refreshError="1"/>
      <sheetData sheetId="47851" refreshError="1"/>
      <sheetData sheetId="47852" refreshError="1"/>
      <sheetData sheetId="47853" refreshError="1"/>
      <sheetData sheetId="47854" refreshError="1"/>
      <sheetData sheetId="47855" refreshError="1"/>
      <sheetData sheetId="47856" refreshError="1"/>
      <sheetData sheetId="47857" refreshError="1"/>
      <sheetData sheetId="47858" refreshError="1"/>
      <sheetData sheetId="47859" refreshError="1"/>
      <sheetData sheetId="47860" refreshError="1"/>
      <sheetData sheetId="47861" refreshError="1"/>
      <sheetData sheetId="47862" refreshError="1"/>
      <sheetData sheetId="47863" refreshError="1"/>
      <sheetData sheetId="47864" refreshError="1"/>
      <sheetData sheetId="47865" refreshError="1"/>
      <sheetData sheetId="47866" refreshError="1"/>
      <sheetData sheetId="47867" refreshError="1"/>
      <sheetData sheetId="47868" refreshError="1"/>
      <sheetData sheetId="47869" refreshError="1"/>
      <sheetData sheetId="47870" refreshError="1"/>
      <sheetData sheetId="47871" refreshError="1"/>
      <sheetData sheetId="47872" refreshError="1"/>
      <sheetData sheetId="47873" refreshError="1"/>
      <sheetData sheetId="47874" refreshError="1"/>
      <sheetData sheetId="47875" refreshError="1"/>
      <sheetData sheetId="47876" refreshError="1"/>
      <sheetData sheetId="47877" refreshError="1"/>
      <sheetData sheetId="47878" refreshError="1"/>
      <sheetData sheetId="47879" refreshError="1"/>
      <sheetData sheetId="47880" refreshError="1"/>
      <sheetData sheetId="47881" refreshError="1"/>
      <sheetData sheetId="47882" refreshError="1"/>
      <sheetData sheetId="47883" refreshError="1"/>
      <sheetData sheetId="47884" refreshError="1"/>
      <sheetData sheetId="47885" refreshError="1"/>
      <sheetData sheetId="47886" refreshError="1"/>
      <sheetData sheetId="47887" refreshError="1"/>
      <sheetData sheetId="47888" refreshError="1"/>
      <sheetData sheetId="47889" refreshError="1"/>
      <sheetData sheetId="47890" refreshError="1"/>
      <sheetData sheetId="47891" refreshError="1"/>
      <sheetData sheetId="47892" refreshError="1"/>
      <sheetData sheetId="47893" refreshError="1"/>
      <sheetData sheetId="47894" refreshError="1"/>
      <sheetData sheetId="47895" refreshError="1"/>
      <sheetData sheetId="47896" refreshError="1"/>
      <sheetData sheetId="47897" refreshError="1"/>
      <sheetData sheetId="47898" refreshError="1"/>
      <sheetData sheetId="47899" refreshError="1"/>
      <sheetData sheetId="47900" refreshError="1"/>
      <sheetData sheetId="47901" refreshError="1"/>
      <sheetData sheetId="47902" refreshError="1"/>
      <sheetData sheetId="47903" refreshError="1"/>
      <sheetData sheetId="47904" refreshError="1"/>
      <sheetData sheetId="47905" refreshError="1"/>
      <sheetData sheetId="47906" refreshError="1"/>
      <sheetData sheetId="47907" refreshError="1"/>
      <sheetData sheetId="47908" refreshError="1"/>
      <sheetData sheetId="47909" refreshError="1"/>
      <sheetData sheetId="47910" refreshError="1"/>
      <sheetData sheetId="47911" refreshError="1"/>
      <sheetData sheetId="47912" refreshError="1"/>
      <sheetData sheetId="47913" refreshError="1"/>
      <sheetData sheetId="47914" refreshError="1"/>
      <sheetData sheetId="47915" refreshError="1"/>
      <sheetData sheetId="47916" refreshError="1"/>
      <sheetData sheetId="47917" refreshError="1"/>
      <sheetData sheetId="47918" refreshError="1"/>
      <sheetData sheetId="47919" refreshError="1"/>
      <sheetData sheetId="47920" refreshError="1"/>
      <sheetData sheetId="47921" refreshError="1"/>
      <sheetData sheetId="47922" refreshError="1"/>
      <sheetData sheetId="47923" refreshError="1"/>
      <sheetData sheetId="47924" refreshError="1"/>
      <sheetData sheetId="47925" refreshError="1"/>
      <sheetData sheetId="47926" refreshError="1"/>
      <sheetData sheetId="47927" refreshError="1"/>
      <sheetData sheetId="47928" refreshError="1"/>
      <sheetData sheetId="47929" refreshError="1"/>
      <sheetData sheetId="47930" refreshError="1"/>
      <sheetData sheetId="47931" refreshError="1"/>
      <sheetData sheetId="47932" refreshError="1"/>
      <sheetData sheetId="47933" refreshError="1"/>
      <sheetData sheetId="47934" refreshError="1"/>
      <sheetData sheetId="47935" refreshError="1"/>
      <sheetData sheetId="47936" refreshError="1"/>
      <sheetData sheetId="47937" refreshError="1"/>
      <sheetData sheetId="47938" refreshError="1"/>
      <sheetData sheetId="47939" refreshError="1"/>
      <sheetData sheetId="47940" refreshError="1"/>
      <sheetData sheetId="47941" refreshError="1"/>
      <sheetData sheetId="47942" refreshError="1"/>
      <sheetData sheetId="47943" refreshError="1"/>
      <sheetData sheetId="47944" refreshError="1"/>
      <sheetData sheetId="47945" refreshError="1"/>
      <sheetData sheetId="47946" refreshError="1"/>
      <sheetData sheetId="47947" refreshError="1"/>
      <sheetData sheetId="47948" refreshError="1"/>
      <sheetData sheetId="47949" refreshError="1"/>
      <sheetData sheetId="47950" refreshError="1"/>
      <sheetData sheetId="47951" refreshError="1"/>
      <sheetData sheetId="47952" refreshError="1"/>
      <sheetData sheetId="47953" refreshError="1"/>
      <sheetData sheetId="47954" refreshError="1"/>
      <sheetData sheetId="47955" refreshError="1"/>
      <sheetData sheetId="47956" refreshError="1"/>
      <sheetData sheetId="47957" refreshError="1"/>
      <sheetData sheetId="47958" refreshError="1"/>
      <sheetData sheetId="47959" refreshError="1"/>
      <sheetData sheetId="47960" refreshError="1"/>
      <sheetData sheetId="47961" refreshError="1"/>
      <sheetData sheetId="47962" refreshError="1"/>
      <sheetData sheetId="47963" refreshError="1"/>
      <sheetData sheetId="47964" refreshError="1"/>
      <sheetData sheetId="47965" refreshError="1"/>
      <sheetData sheetId="47966" refreshError="1"/>
      <sheetData sheetId="47967" refreshError="1"/>
      <sheetData sheetId="47968" refreshError="1"/>
      <sheetData sheetId="47969" refreshError="1"/>
      <sheetData sheetId="47970" refreshError="1"/>
      <sheetData sheetId="47971" refreshError="1"/>
      <sheetData sheetId="47972" refreshError="1"/>
      <sheetData sheetId="47973" refreshError="1"/>
      <sheetData sheetId="47974" refreshError="1"/>
      <sheetData sheetId="47975" refreshError="1"/>
      <sheetData sheetId="47976" refreshError="1"/>
      <sheetData sheetId="47977" refreshError="1"/>
      <sheetData sheetId="47978" refreshError="1"/>
      <sheetData sheetId="47979" refreshError="1"/>
      <sheetData sheetId="47980" refreshError="1"/>
      <sheetData sheetId="47981" refreshError="1"/>
      <sheetData sheetId="47982" refreshError="1"/>
      <sheetData sheetId="47983" refreshError="1"/>
      <sheetData sheetId="47984" refreshError="1"/>
      <sheetData sheetId="47985" refreshError="1"/>
      <sheetData sheetId="47986" refreshError="1"/>
      <sheetData sheetId="47987" refreshError="1"/>
      <sheetData sheetId="47988" refreshError="1"/>
      <sheetData sheetId="47989" refreshError="1"/>
      <sheetData sheetId="47990" refreshError="1"/>
      <sheetData sheetId="47991" refreshError="1"/>
      <sheetData sheetId="47992" refreshError="1"/>
      <sheetData sheetId="47993" refreshError="1"/>
      <sheetData sheetId="47994" refreshError="1"/>
      <sheetData sheetId="47995" refreshError="1"/>
      <sheetData sheetId="47996" refreshError="1"/>
      <sheetData sheetId="47997" refreshError="1"/>
      <sheetData sheetId="47998" refreshError="1"/>
      <sheetData sheetId="47999" refreshError="1"/>
      <sheetData sheetId="48000" refreshError="1"/>
      <sheetData sheetId="48001" refreshError="1"/>
      <sheetData sheetId="48002" refreshError="1"/>
      <sheetData sheetId="48003" refreshError="1"/>
      <sheetData sheetId="48004" refreshError="1"/>
      <sheetData sheetId="48005" refreshError="1"/>
      <sheetData sheetId="48006" refreshError="1"/>
      <sheetData sheetId="48007" refreshError="1"/>
      <sheetData sheetId="48008" refreshError="1"/>
      <sheetData sheetId="48009" refreshError="1"/>
      <sheetData sheetId="48010" refreshError="1"/>
      <sheetData sheetId="48011" refreshError="1"/>
      <sheetData sheetId="48012" refreshError="1"/>
      <sheetData sheetId="48013" refreshError="1"/>
      <sheetData sheetId="48014" refreshError="1"/>
      <sheetData sheetId="48015" refreshError="1"/>
      <sheetData sheetId="48016" refreshError="1"/>
      <sheetData sheetId="48017" refreshError="1"/>
      <sheetData sheetId="48018" refreshError="1"/>
      <sheetData sheetId="48019" refreshError="1"/>
      <sheetData sheetId="48020" refreshError="1"/>
      <sheetData sheetId="48021" refreshError="1"/>
      <sheetData sheetId="48022" refreshError="1"/>
      <sheetData sheetId="48023" refreshError="1"/>
      <sheetData sheetId="48024" refreshError="1"/>
      <sheetData sheetId="48025" refreshError="1"/>
      <sheetData sheetId="48026" refreshError="1"/>
      <sheetData sheetId="48027" refreshError="1"/>
      <sheetData sheetId="48028" refreshError="1"/>
      <sheetData sheetId="48029" refreshError="1"/>
      <sheetData sheetId="48030" refreshError="1"/>
      <sheetData sheetId="48031" refreshError="1"/>
      <sheetData sheetId="48032" refreshError="1"/>
      <sheetData sheetId="48033" refreshError="1"/>
      <sheetData sheetId="48034" refreshError="1"/>
      <sheetData sheetId="48035" refreshError="1"/>
      <sheetData sheetId="48036" refreshError="1"/>
      <sheetData sheetId="48037" refreshError="1"/>
      <sheetData sheetId="48038" refreshError="1"/>
      <sheetData sheetId="48039" refreshError="1"/>
      <sheetData sheetId="48040" refreshError="1"/>
      <sheetData sheetId="48041" refreshError="1"/>
      <sheetData sheetId="48042" refreshError="1"/>
      <sheetData sheetId="48043" refreshError="1"/>
      <sheetData sheetId="48044" refreshError="1"/>
      <sheetData sheetId="48045" refreshError="1"/>
      <sheetData sheetId="48046" refreshError="1"/>
      <sheetData sheetId="48047" refreshError="1"/>
      <sheetData sheetId="48048" refreshError="1"/>
      <sheetData sheetId="48049" refreshError="1"/>
      <sheetData sheetId="48050" refreshError="1"/>
      <sheetData sheetId="48051" refreshError="1"/>
      <sheetData sheetId="48052" refreshError="1"/>
      <sheetData sheetId="48053" refreshError="1"/>
      <sheetData sheetId="48054" refreshError="1"/>
      <sheetData sheetId="48055" refreshError="1"/>
      <sheetData sheetId="48056" refreshError="1"/>
      <sheetData sheetId="48057" refreshError="1"/>
      <sheetData sheetId="48058" refreshError="1"/>
      <sheetData sheetId="48059" refreshError="1"/>
      <sheetData sheetId="48060" refreshError="1"/>
      <sheetData sheetId="48061" refreshError="1"/>
      <sheetData sheetId="48062" refreshError="1"/>
      <sheetData sheetId="48063" refreshError="1"/>
      <sheetData sheetId="48064" refreshError="1"/>
      <sheetData sheetId="48065" refreshError="1"/>
      <sheetData sheetId="48066" refreshError="1"/>
      <sheetData sheetId="48067" refreshError="1"/>
      <sheetData sheetId="48068" refreshError="1"/>
      <sheetData sheetId="48069" refreshError="1"/>
      <sheetData sheetId="48070" refreshError="1"/>
      <sheetData sheetId="48071" refreshError="1"/>
      <sheetData sheetId="48072" refreshError="1"/>
      <sheetData sheetId="48073" refreshError="1"/>
      <sheetData sheetId="48074" refreshError="1"/>
      <sheetData sheetId="48075" refreshError="1"/>
      <sheetData sheetId="48076" refreshError="1"/>
      <sheetData sheetId="48077" refreshError="1"/>
      <sheetData sheetId="48078" refreshError="1"/>
      <sheetData sheetId="48079" refreshError="1"/>
      <sheetData sheetId="48080" refreshError="1"/>
      <sheetData sheetId="48081" refreshError="1"/>
      <sheetData sheetId="48082" refreshError="1"/>
      <sheetData sheetId="48083" refreshError="1"/>
      <sheetData sheetId="48084" refreshError="1"/>
      <sheetData sheetId="48085" refreshError="1"/>
      <sheetData sheetId="48086" refreshError="1"/>
      <sheetData sheetId="48087" refreshError="1"/>
      <sheetData sheetId="48088" refreshError="1"/>
      <sheetData sheetId="48089" refreshError="1"/>
      <sheetData sheetId="48090" refreshError="1"/>
      <sheetData sheetId="48091" refreshError="1"/>
      <sheetData sheetId="48092" refreshError="1"/>
      <sheetData sheetId="48093" refreshError="1"/>
      <sheetData sheetId="48094" refreshError="1"/>
      <sheetData sheetId="48095" refreshError="1"/>
      <sheetData sheetId="48096" refreshError="1"/>
      <sheetData sheetId="48097" refreshError="1"/>
      <sheetData sheetId="48098" refreshError="1"/>
      <sheetData sheetId="48099" refreshError="1"/>
      <sheetData sheetId="48100" refreshError="1"/>
      <sheetData sheetId="48101" refreshError="1"/>
      <sheetData sheetId="48102" refreshError="1"/>
      <sheetData sheetId="48103" refreshError="1"/>
      <sheetData sheetId="48104" refreshError="1"/>
      <sheetData sheetId="48105" refreshError="1"/>
      <sheetData sheetId="48106" refreshError="1"/>
      <sheetData sheetId="48107" refreshError="1"/>
      <sheetData sheetId="48108" refreshError="1"/>
      <sheetData sheetId="48109" refreshError="1"/>
      <sheetData sheetId="48110" refreshError="1"/>
      <sheetData sheetId="48111" refreshError="1"/>
      <sheetData sheetId="48112" refreshError="1"/>
      <sheetData sheetId="48113" refreshError="1"/>
      <sheetData sheetId="48114" refreshError="1"/>
      <sheetData sheetId="48115" refreshError="1"/>
      <sheetData sheetId="48116" refreshError="1"/>
      <sheetData sheetId="48117" refreshError="1"/>
      <sheetData sheetId="48118" refreshError="1"/>
      <sheetData sheetId="48119" refreshError="1"/>
      <sheetData sheetId="48120" refreshError="1"/>
      <sheetData sheetId="48121" refreshError="1"/>
      <sheetData sheetId="48122" refreshError="1"/>
      <sheetData sheetId="48123" refreshError="1"/>
      <sheetData sheetId="48124" refreshError="1"/>
      <sheetData sheetId="48125" refreshError="1"/>
      <sheetData sheetId="48126" refreshError="1"/>
      <sheetData sheetId="48127" refreshError="1"/>
      <sheetData sheetId="48128" refreshError="1"/>
      <sheetData sheetId="48129" refreshError="1"/>
      <sheetData sheetId="48130" refreshError="1"/>
      <sheetData sheetId="48131" refreshError="1"/>
      <sheetData sheetId="48132" refreshError="1"/>
      <sheetData sheetId="48133" refreshError="1"/>
      <sheetData sheetId="48134" refreshError="1"/>
      <sheetData sheetId="48135" refreshError="1"/>
      <sheetData sheetId="48136" refreshError="1"/>
      <sheetData sheetId="48137" refreshError="1"/>
      <sheetData sheetId="48138" refreshError="1"/>
      <sheetData sheetId="48139" refreshError="1"/>
      <sheetData sheetId="48140" refreshError="1"/>
      <sheetData sheetId="48141" refreshError="1"/>
      <sheetData sheetId="48142" refreshError="1"/>
      <sheetData sheetId="48143" refreshError="1"/>
      <sheetData sheetId="48144" refreshError="1"/>
      <sheetData sheetId="48145" refreshError="1"/>
      <sheetData sheetId="48146" refreshError="1"/>
      <sheetData sheetId="48147" refreshError="1"/>
      <sheetData sheetId="48148" refreshError="1"/>
      <sheetData sheetId="48149" refreshError="1"/>
      <sheetData sheetId="48150" refreshError="1"/>
      <sheetData sheetId="48151" refreshError="1"/>
      <sheetData sheetId="48152" refreshError="1"/>
      <sheetData sheetId="48153" refreshError="1"/>
      <sheetData sheetId="48154" refreshError="1"/>
      <sheetData sheetId="48155" refreshError="1"/>
      <sheetData sheetId="48156" refreshError="1"/>
      <sheetData sheetId="48157" refreshError="1"/>
      <sheetData sheetId="48158" refreshError="1"/>
      <sheetData sheetId="48159" refreshError="1"/>
      <sheetData sheetId="48160" refreshError="1"/>
      <sheetData sheetId="48161" refreshError="1"/>
      <sheetData sheetId="48162" refreshError="1"/>
      <sheetData sheetId="48163" refreshError="1"/>
      <sheetData sheetId="48164" refreshError="1"/>
      <sheetData sheetId="48165" refreshError="1"/>
      <sheetData sheetId="48166" refreshError="1"/>
      <sheetData sheetId="48167" refreshError="1"/>
      <sheetData sheetId="48168" refreshError="1"/>
      <sheetData sheetId="48169" refreshError="1"/>
      <sheetData sheetId="48170" refreshError="1"/>
      <sheetData sheetId="48171" refreshError="1"/>
      <sheetData sheetId="48172" refreshError="1"/>
      <sheetData sheetId="48173" refreshError="1"/>
      <sheetData sheetId="48174" refreshError="1"/>
      <sheetData sheetId="48175" refreshError="1"/>
      <sheetData sheetId="48176" refreshError="1"/>
      <sheetData sheetId="48177" refreshError="1"/>
      <sheetData sheetId="48178" refreshError="1"/>
      <sheetData sheetId="48179" refreshError="1"/>
      <sheetData sheetId="48180" refreshError="1"/>
      <sheetData sheetId="48181" refreshError="1"/>
      <sheetData sheetId="48182" refreshError="1"/>
      <sheetData sheetId="48183" refreshError="1"/>
      <sheetData sheetId="48184" refreshError="1"/>
      <sheetData sheetId="48185" refreshError="1"/>
      <sheetData sheetId="48186" refreshError="1"/>
      <sheetData sheetId="48187" refreshError="1"/>
      <sheetData sheetId="48188" refreshError="1"/>
      <sheetData sheetId="48189" refreshError="1"/>
      <sheetData sheetId="48190" refreshError="1"/>
      <sheetData sheetId="48191" refreshError="1"/>
      <sheetData sheetId="48192" refreshError="1"/>
      <sheetData sheetId="48193" refreshError="1"/>
      <sheetData sheetId="48194" refreshError="1"/>
      <sheetData sheetId="48195" refreshError="1"/>
      <sheetData sheetId="48196" refreshError="1"/>
      <sheetData sheetId="48197" refreshError="1"/>
      <sheetData sheetId="48198" refreshError="1"/>
      <sheetData sheetId="48199" refreshError="1"/>
      <sheetData sheetId="48200" refreshError="1"/>
      <sheetData sheetId="48201" refreshError="1"/>
      <sheetData sheetId="48202" refreshError="1"/>
      <sheetData sheetId="48203" refreshError="1"/>
      <sheetData sheetId="48204" refreshError="1"/>
      <sheetData sheetId="48205" refreshError="1"/>
      <sheetData sheetId="48206" refreshError="1"/>
      <sheetData sheetId="48207" refreshError="1"/>
      <sheetData sheetId="48208" refreshError="1"/>
      <sheetData sheetId="48209" refreshError="1"/>
      <sheetData sheetId="48210" refreshError="1"/>
      <sheetData sheetId="48211" refreshError="1"/>
      <sheetData sheetId="48212" refreshError="1"/>
      <sheetData sheetId="48213" refreshError="1"/>
      <sheetData sheetId="48214" refreshError="1"/>
      <sheetData sheetId="48215" refreshError="1"/>
      <sheetData sheetId="48216" refreshError="1"/>
      <sheetData sheetId="48217" refreshError="1"/>
      <sheetData sheetId="48218" refreshError="1"/>
      <sheetData sheetId="48219" refreshError="1"/>
      <sheetData sheetId="48220" refreshError="1"/>
      <sheetData sheetId="48221" refreshError="1"/>
      <sheetData sheetId="48222" refreshError="1"/>
      <sheetData sheetId="48223" refreshError="1"/>
      <sheetData sheetId="48224" refreshError="1"/>
      <sheetData sheetId="48225" refreshError="1"/>
      <sheetData sheetId="48226" refreshError="1"/>
      <sheetData sheetId="48227" refreshError="1"/>
      <sheetData sheetId="48228" refreshError="1"/>
      <sheetData sheetId="48229" refreshError="1"/>
      <sheetData sheetId="48230" refreshError="1"/>
      <sheetData sheetId="48231" refreshError="1"/>
      <sheetData sheetId="48232" refreshError="1"/>
      <sheetData sheetId="48233" refreshError="1"/>
      <sheetData sheetId="48234" refreshError="1"/>
      <sheetData sheetId="48235" refreshError="1"/>
      <sheetData sheetId="48236" refreshError="1"/>
      <sheetData sheetId="48237" refreshError="1"/>
      <sheetData sheetId="48238" refreshError="1"/>
      <sheetData sheetId="48239" refreshError="1"/>
      <sheetData sheetId="48240" refreshError="1"/>
      <sheetData sheetId="48241" refreshError="1"/>
      <sheetData sheetId="48242" refreshError="1"/>
      <sheetData sheetId="48243" refreshError="1"/>
      <sheetData sheetId="48244" refreshError="1"/>
      <sheetData sheetId="48245" refreshError="1"/>
      <sheetData sheetId="48246" refreshError="1"/>
      <sheetData sheetId="48247" refreshError="1"/>
      <sheetData sheetId="48248" refreshError="1"/>
      <sheetData sheetId="48249" refreshError="1"/>
      <sheetData sheetId="48250" refreshError="1"/>
      <sheetData sheetId="48251" refreshError="1"/>
      <sheetData sheetId="48252" refreshError="1"/>
      <sheetData sheetId="48253" refreshError="1"/>
      <sheetData sheetId="48254" refreshError="1"/>
      <sheetData sheetId="48255" refreshError="1"/>
      <sheetData sheetId="48256" refreshError="1"/>
      <sheetData sheetId="48257" refreshError="1"/>
      <sheetData sheetId="48258" refreshError="1"/>
      <sheetData sheetId="48259" refreshError="1"/>
      <sheetData sheetId="48260" refreshError="1"/>
      <sheetData sheetId="48261" refreshError="1"/>
      <sheetData sheetId="48262" refreshError="1"/>
      <sheetData sheetId="48263" refreshError="1"/>
      <sheetData sheetId="48264" refreshError="1"/>
      <sheetData sheetId="48265" refreshError="1"/>
      <sheetData sheetId="48266" refreshError="1"/>
      <sheetData sheetId="48267" refreshError="1"/>
      <sheetData sheetId="48268" refreshError="1"/>
      <sheetData sheetId="48269" refreshError="1"/>
      <sheetData sheetId="48270" refreshError="1"/>
      <sheetData sheetId="48271" refreshError="1"/>
      <sheetData sheetId="48272" refreshError="1"/>
      <sheetData sheetId="48273" refreshError="1"/>
      <sheetData sheetId="48274" refreshError="1"/>
      <sheetData sheetId="48275" refreshError="1"/>
      <sheetData sheetId="48276" refreshError="1"/>
      <sheetData sheetId="48277" refreshError="1"/>
      <sheetData sheetId="48278" refreshError="1"/>
      <sheetData sheetId="48279" refreshError="1"/>
      <sheetData sheetId="48280" refreshError="1"/>
      <sheetData sheetId="48281" refreshError="1"/>
      <sheetData sheetId="48282" refreshError="1"/>
      <sheetData sheetId="48283" refreshError="1"/>
      <sheetData sheetId="48284" refreshError="1"/>
      <sheetData sheetId="48285" refreshError="1"/>
      <sheetData sheetId="48286" refreshError="1"/>
      <sheetData sheetId="48287" refreshError="1"/>
      <sheetData sheetId="48288" refreshError="1"/>
      <sheetData sheetId="48289" refreshError="1"/>
      <sheetData sheetId="48290" refreshError="1"/>
      <sheetData sheetId="48291" refreshError="1"/>
      <sheetData sheetId="48292" refreshError="1"/>
      <sheetData sheetId="48293" refreshError="1"/>
      <sheetData sheetId="48294" refreshError="1"/>
      <sheetData sheetId="48295" refreshError="1"/>
      <sheetData sheetId="48296" refreshError="1"/>
      <sheetData sheetId="48297" refreshError="1"/>
      <sheetData sheetId="48298" refreshError="1"/>
      <sheetData sheetId="48299" refreshError="1"/>
      <sheetData sheetId="48300" refreshError="1"/>
      <sheetData sheetId="48301" refreshError="1"/>
      <sheetData sheetId="48302" refreshError="1"/>
      <sheetData sheetId="48303" refreshError="1"/>
      <sheetData sheetId="48304" refreshError="1"/>
      <sheetData sheetId="48305" refreshError="1"/>
      <sheetData sheetId="48306" refreshError="1"/>
      <sheetData sheetId="48307" refreshError="1"/>
      <sheetData sheetId="48308" refreshError="1"/>
      <sheetData sheetId="48309" refreshError="1"/>
      <sheetData sheetId="48310" refreshError="1"/>
      <sheetData sheetId="48311" refreshError="1"/>
      <sheetData sheetId="48312" refreshError="1"/>
      <sheetData sheetId="48313" refreshError="1"/>
      <sheetData sheetId="48314" refreshError="1"/>
      <sheetData sheetId="48315" refreshError="1"/>
      <sheetData sheetId="48316" refreshError="1"/>
      <sheetData sheetId="48317" refreshError="1"/>
      <sheetData sheetId="48318" refreshError="1"/>
      <sheetData sheetId="48319" refreshError="1"/>
      <sheetData sheetId="48320" refreshError="1"/>
      <sheetData sheetId="48321" refreshError="1"/>
      <sheetData sheetId="48322" refreshError="1"/>
      <sheetData sheetId="48323" refreshError="1"/>
      <sheetData sheetId="48324" refreshError="1"/>
      <sheetData sheetId="48325" refreshError="1"/>
      <sheetData sheetId="48326" refreshError="1"/>
      <sheetData sheetId="48327" refreshError="1"/>
      <sheetData sheetId="48328" refreshError="1"/>
      <sheetData sheetId="48329" refreshError="1"/>
      <sheetData sheetId="48330" refreshError="1"/>
      <sheetData sheetId="48331" refreshError="1"/>
      <sheetData sheetId="48332" refreshError="1"/>
      <sheetData sheetId="48333" refreshError="1"/>
      <sheetData sheetId="48334" refreshError="1"/>
      <sheetData sheetId="48335" refreshError="1"/>
      <sheetData sheetId="48336" refreshError="1"/>
      <sheetData sheetId="48337" refreshError="1"/>
      <sheetData sheetId="48338" refreshError="1"/>
      <sheetData sheetId="48339" refreshError="1"/>
      <sheetData sheetId="48340" refreshError="1"/>
      <sheetData sheetId="48341" refreshError="1"/>
      <sheetData sheetId="48342" refreshError="1"/>
      <sheetData sheetId="48343" refreshError="1"/>
      <sheetData sheetId="48344" refreshError="1"/>
      <sheetData sheetId="48345" refreshError="1"/>
      <sheetData sheetId="48346" refreshError="1"/>
      <sheetData sheetId="48347" refreshError="1"/>
      <sheetData sheetId="48348" refreshError="1"/>
      <sheetData sheetId="48349" refreshError="1"/>
      <sheetData sheetId="48350" refreshError="1"/>
      <sheetData sheetId="48351" refreshError="1"/>
      <sheetData sheetId="48352" refreshError="1"/>
      <sheetData sheetId="48353" refreshError="1"/>
      <sheetData sheetId="48354" refreshError="1"/>
      <sheetData sheetId="48355" refreshError="1"/>
      <sheetData sheetId="48356" refreshError="1"/>
      <sheetData sheetId="48357" refreshError="1"/>
      <sheetData sheetId="48358" refreshError="1"/>
      <sheetData sheetId="48359" refreshError="1"/>
      <sheetData sheetId="48360" refreshError="1"/>
      <sheetData sheetId="48361" refreshError="1"/>
      <sheetData sheetId="48362" refreshError="1"/>
      <sheetData sheetId="48363" refreshError="1"/>
      <sheetData sheetId="48364" refreshError="1"/>
      <sheetData sheetId="48365" refreshError="1"/>
      <sheetData sheetId="48366" refreshError="1"/>
      <sheetData sheetId="48367" refreshError="1"/>
      <sheetData sheetId="48368" refreshError="1"/>
      <sheetData sheetId="48369" refreshError="1"/>
      <sheetData sheetId="48370" refreshError="1"/>
      <sheetData sheetId="48371" refreshError="1"/>
      <sheetData sheetId="48372" refreshError="1"/>
      <sheetData sheetId="48373" refreshError="1"/>
      <sheetData sheetId="48374" refreshError="1"/>
      <sheetData sheetId="48375" refreshError="1"/>
      <sheetData sheetId="48376" refreshError="1"/>
      <sheetData sheetId="48377" refreshError="1"/>
      <sheetData sheetId="48378" refreshError="1"/>
      <sheetData sheetId="48379" refreshError="1"/>
      <sheetData sheetId="48380" refreshError="1"/>
      <sheetData sheetId="48381" refreshError="1"/>
      <sheetData sheetId="48382" refreshError="1"/>
      <sheetData sheetId="48383" refreshError="1"/>
      <sheetData sheetId="48384" refreshError="1"/>
      <sheetData sheetId="48385" refreshError="1"/>
      <sheetData sheetId="48386" refreshError="1"/>
      <sheetData sheetId="48387" refreshError="1"/>
      <sheetData sheetId="48388" refreshError="1"/>
      <sheetData sheetId="48389" refreshError="1"/>
      <sheetData sheetId="48390" refreshError="1"/>
      <sheetData sheetId="48391" refreshError="1"/>
      <sheetData sheetId="48392" refreshError="1"/>
      <sheetData sheetId="48393" refreshError="1"/>
      <sheetData sheetId="48394" refreshError="1"/>
      <sheetData sheetId="48395" refreshError="1"/>
      <sheetData sheetId="48396" refreshError="1"/>
      <sheetData sheetId="48397" refreshError="1"/>
      <sheetData sheetId="48398" refreshError="1"/>
      <sheetData sheetId="48399" refreshError="1"/>
      <sheetData sheetId="48400" refreshError="1"/>
      <sheetData sheetId="48401" refreshError="1"/>
      <sheetData sheetId="48402" refreshError="1"/>
      <sheetData sheetId="48403" refreshError="1"/>
      <sheetData sheetId="48404" refreshError="1"/>
      <sheetData sheetId="48405" refreshError="1"/>
      <sheetData sheetId="48406" refreshError="1"/>
      <sheetData sheetId="48407" refreshError="1"/>
      <sheetData sheetId="48408" refreshError="1"/>
      <sheetData sheetId="48409" refreshError="1"/>
      <sheetData sheetId="48410" refreshError="1"/>
      <sheetData sheetId="48411" refreshError="1"/>
      <sheetData sheetId="48412" refreshError="1"/>
      <sheetData sheetId="48413" refreshError="1"/>
      <sheetData sheetId="48414" refreshError="1"/>
      <sheetData sheetId="48415" refreshError="1"/>
      <sheetData sheetId="48416" refreshError="1"/>
      <sheetData sheetId="48417" refreshError="1"/>
      <sheetData sheetId="48418" refreshError="1"/>
      <sheetData sheetId="48419" refreshError="1"/>
      <sheetData sheetId="48420" refreshError="1"/>
      <sheetData sheetId="48421" refreshError="1"/>
      <sheetData sheetId="48422" refreshError="1"/>
      <sheetData sheetId="48423" refreshError="1"/>
      <sheetData sheetId="48424" refreshError="1"/>
      <sheetData sheetId="48425" refreshError="1"/>
      <sheetData sheetId="48426" refreshError="1"/>
      <sheetData sheetId="48427" refreshError="1"/>
      <sheetData sheetId="48428" refreshError="1"/>
      <sheetData sheetId="48429" refreshError="1"/>
      <sheetData sheetId="48430" refreshError="1"/>
      <sheetData sheetId="48431" refreshError="1"/>
      <sheetData sheetId="48432" refreshError="1"/>
      <sheetData sheetId="48433" refreshError="1"/>
      <sheetData sheetId="48434" refreshError="1"/>
      <sheetData sheetId="48435" refreshError="1"/>
      <sheetData sheetId="48436" refreshError="1"/>
      <sheetData sheetId="48437" refreshError="1"/>
      <sheetData sheetId="48438" refreshError="1"/>
      <sheetData sheetId="48439" refreshError="1"/>
      <sheetData sheetId="48440" refreshError="1"/>
      <sheetData sheetId="48441" refreshError="1"/>
      <sheetData sheetId="48442" refreshError="1"/>
      <sheetData sheetId="48443" refreshError="1"/>
      <sheetData sheetId="48444" refreshError="1"/>
      <sheetData sheetId="48445" refreshError="1"/>
      <sheetData sheetId="48446" refreshError="1"/>
      <sheetData sheetId="48447" refreshError="1"/>
      <sheetData sheetId="48448" refreshError="1"/>
      <sheetData sheetId="48449" refreshError="1"/>
      <sheetData sheetId="48450" refreshError="1"/>
      <sheetData sheetId="48451" refreshError="1"/>
      <sheetData sheetId="48452" refreshError="1"/>
      <sheetData sheetId="48453" refreshError="1"/>
      <sheetData sheetId="48454" refreshError="1"/>
      <sheetData sheetId="48455" refreshError="1"/>
      <sheetData sheetId="48456" refreshError="1"/>
      <sheetData sheetId="48457" refreshError="1"/>
      <sheetData sheetId="48458" refreshError="1"/>
      <sheetData sheetId="48459" refreshError="1"/>
      <sheetData sheetId="48460" refreshError="1"/>
      <sheetData sheetId="48461" refreshError="1"/>
      <sheetData sheetId="48462" refreshError="1"/>
      <sheetData sheetId="48463" refreshError="1"/>
      <sheetData sheetId="48464" refreshError="1"/>
      <sheetData sheetId="48465" refreshError="1"/>
      <sheetData sheetId="48466" refreshError="1"/>
      <sheetData sheetId="48467" refreshError="1"/>
      <sheetData sheetId="48468" refreshError="1"/>
      <sheetData sheetId="48469" refreshError="1"/>
      <sheetData sheetId="48470" refreshError="1"/>
      <sheetData sheetId="48471" refreshError="1"/>
      <sheetData sheetId="48472" refreshError="1"/>
      <sheetData sheetId="48473" refreshError="1"/>
      <sheetData sheetId="48474" refreshError="1"/>
      <sheetData sheetId="48475" refreshError="1"/>
      <sheetData sheetId="48476" refreshError="1"/>
      <sheetData sheetId="48477" refreshError="1"/>
      <sheetData sheetId="48478" refreshError="1"/>
      <sheetData sheetId="48479" refreshError="1"/>
      <sheetData sheetId="48480" refreshError="1"/>
      <sheetData sheetId="48481" refreshError="1"/>
      <sheetData sheetId="48482" refreshError="1"/>
      <sheetData sheetId="48483" refreshError="1"/>
      <sheetData sheetId="48484" refreshError="1"/>
      <sheetData sheetId="48485" refreshError="1"/>
      <sheetData sheetId="48486" refreshError="1"/>
      <sheetData sheetId="48487" refreshError="1"/>
      <sheetData sheetId="48488" refreshError="1"/>
      <sheetData sheetId="48489" refreshError="1"/>
      <sheetData sheetId="48490" refreshError="1"/>
      <sheetData sheetId="48491" refreshError="1"/>
      <sheetData sheetId="48492" refreshError="1"/>
      <sheetData sheetId="48493" refreshError="1"/>
      <sheetData sheetId="48494" refreshError="1"/>
      <sheetData sheetId="48495" refreshError="1"/>
      <sheetData sheetId="48496" refreshError="1"/>
      <sheetData sheetId="48497" refreshError="1"/>
      <sheetData sheetId="48498" refreshError="1"/>
      <sheetData sheetId="48499" refreshError="1"/>
      <sheetData sheetId="48500" refreshError="1"/>
      <sheetData sheetId="48501" refreshError="1"/>
      <sheetData sheetId="48502" refreshError="1"/>
      <sheetData sheetId="48503" refreshError="1"/>
      <sheetData sheetId="48504" refreshError="1"/>
      <sheetData sheetId="48505" refreshError="1"/>
      <sheetData sheetId="48506" refreshError="1"/>
      <sheetData sheetId="48507" refreshError="1"/>
      <sheetData sheetId="48508" refreshError="1"/>
      <sheetData sheetId="48509" refreshError="1"/>
      <sheetData sheetId="48510" refreshError="1"/>
      <sheetData sheetId="48511" refreshError="1"/>
      <sheetData sheetId="48512" refreshError="1"/>
      <sheetData sheetId="48513" refreshError="1"/>
      <sheetData sheetId="48514" refreshError="1"/>
      <sheetData sheetId="48515" refreshError="1"/>
      <sheetData sheetId="48516" refreshError="1"/>
      <sheetData sheetId="48517" refreshError="1"/>
      <sheetData sheetId="48518" refreshError="1"/>
      <sheetData sheetId="48519" refreshError="1"/>
      <sheetData sheetId="48520" refreshError="1"/>
      <sheetData sheetId="48521" refreshError="1"/>
      <sheetData sheetId="48522" refreshError="1"/>
      <sheetData sheetId="48523" refreshError="1"/>
      <sheetData sheetId="48524" refreshError="1"/>
      <sheetData sheetId="48525" refreshError="1"/>
      <sheetData sheetId="48526" refreshError="1"/>
      <sheetData sheetId="48527" refreshError="1"/>
      <sheetData sheetId="48528" refreshError="1"/>
      <sheetData sheetId="48529" refreshError="1"/>
      <sheetData sheetId="48530" refreshError="1"/>
      <sheetData sheetId="48531" refreshError="1"/>
      <sheetData sheetId="48532" refreshError="1"/>
      <sheetData sheetId="48533" refreshError="1"/>
      <sheetData sheetId="48534" refreshError="1"/>
      <sheetData sheetId="48535" refreshError="1"/>
      <sheetData sheetId="48536" refreshError="1"/>
      <sheetData sheetId="48537" refreshError="1"/>
      <sheetData sheetId="48538" refreshError="1"/>
      <sheetData sheetId="48539" refreshError="1"/>
      <sheetData sheetId="48540" refreshError="1"/>
      <sheetData sheetId="48541" refreshError="1"/>
      <sheetData sheetId="48542" refreshError="1"/>
      <sheetData sheetId="48543" refreshError="1"/>
      <sheetData sheetId="48544" refreshError="1"/>
      <sheetData sheetId="48545" refreshError="1"/>
      <sheetData sheetId="48546" refreshError="1"/>
      <sheetData sheetId="48547" refreshError="1"/>
      <sheetData sheetId="48548" refreshError="1"/>
      <sheetData sheetId="48549" refreshError="1"/>
      <sheetData sheetId="48550" refreshError="1"/>
      <sheetData sheetId="48551" refreshError="1"/>
      <sheetData sheetId="48552" refreshError="1"/>
      <sheetData sheetId="48553" refreshError="1"/>
      <sheetData sheetId="48554" refreshError="1"/>
      <sheetData sheetId="48555" refreshError="1"/>
      <sheetData sheetId="48556" refreshError="1"/>
      <sheetData sheetId="48557" refreshError="1"/>
      <sheetData sheetId="48558" refreshError="1"/>
      <sheetData sheetId="48559" refreshError="1"/>
      <sheetData sheetId="48560" refreshError="1"/>
      <sheetData sheetId="48561" refreshError="1"/>
      <sheetData sheetId="48562" refreshError="1"/>
      <sheetData sheetId="48563" refreshError="1"/>
      <sheetData sheetId="48564" refreshError="1"/>
      <sheetData sheetId="48565" refreshError="1"/>
      <sheetData sheetId="48566" refreshError="1"/>
      <sheetData sheetId="48567" refreshError="1"/>
      <sheetData sheetId="48568" refreshError="1"/>
      <sheetData sheetId="48569" refreshError="1"/>
      <sheetData sheetId="48570" refreshError="1"/>
      <sheetData sheetId="48571" refreshError="1"/>
      <sheetData sheetId="48572" refreshError="1"/>
      <sheetData sheetId="48573" refreshError="1"/>
      <sheetData sheetId="48574" refreshError="1"/>
      <sheetData sheetId="48575" refreshError="1"/>
      <sheetData sheetId="48576" refreshError="1"/>
      <sheetData sheetId="48577" refreshError="1"/>
      <sheetData sheetId="48578" refreshError="1"/>
      <sheetData sheetId="48579" refreshError="1"/>
      <sheetData sheetId="48580" refreshError="1"/>
      <sheetData sheetId="48581" refreshError="1"/>
      <sheetData sheetId="48582" refreshError="1"/>
      <sheetData sheetId="48583" refreshError="1"/>
      <sheetData sheetId="48584" refreshError="1"/>
      <sheetData sheetId="48585" refreshError="1"/>
      <sheetData sheetId="48586" refreshError="1"/>
      <sheetData sheetId="48587" refreshError="1"/>
      <sheetData sheetId="48588" refreshError="1"/>
      <sheetData sheetId="48589" refreshError="1"/>
      <sheetData sheetId="48590" refreshError="1"/>
      <sheetData sheetId="48591" refreshError="1"/>
      <sheetData sheetId="48592" refreshError="1"/>
      <sheetData sheetId="48593" refreshError="1"/>
      <sheetData sheetId="48594" refreshError="1"/>
      <sheetData sheetId="48595" refreshError="1"/>
      <sheetData sheetId="48596" refreshError="1"/>
      <sheetData sheetId="48597" refreshError="1"/>
      <sheetData sheetId="48598" refreshError="1"/>
      <sheetData sheetId="48599" refreshError="1"/>
      <sheetData sheetId="48600" refreshError="1"/>
      <sheetData sheetId="48601" refreshError="1"/>
      <sheetData sheetId="48602" refreshError="1"/>
      <sheetData sheetId="48603" refreshError="1"/>
      <sheetData sheetId="48604" refreshError="1"/>
      <sheetData sheetId="48605" refreshError="1"/>
      <sheetData sheetId="48606" refreshError="1"/>
      <sheetData sheetId="48607" refreshError="1"/>
      <sheetData sheetId="48608" refreshError="1"/>
      <sheetData sheetId="48609" refreshError="1"/>
      <sheetData sheetId="48610" refreshError="1"/>
      <sheetData sheetId="48611" refreshError="1"/>
      <sheetData sheetId="48612" refreshError="1"/>
      <sheetData sheetId="48613" refreshError="1"/>
      <sheetData sheetId="48614" refreshError="1"/>
      <sheetData sheetId="48615" refreshError="1"/>
      <sheetData sheetId="48616" refreshError="1"/>
      <sheetData sheetId="48617" refreshError="1"/>
      <sheetData sheetId="48618" refreshError="1"/>
      <sheetData sheetId="48619" refreshError="1"/>
      <sheetData sheetId="48620" refreshError="1"/>
      <sheetData sheetId="48621" refreshError="1"/>
      <sheetData sheetId="48622" refreshError="1"/>
      <sheetData sheetId="48623" refreshError="1"/>
      <sheetData sheetId="48624" refreshError="1"/>
      <sheetData sheetId="48625" refreshError="1"/>
      <sheetData sheetId="48626" refreshError="1"/>
      <sheetData sheetId="48627" refreshError="1"/>
      <sheetData sheetId="48628" refreshError="1"/>
      <sheetData sheetId="48629" refreshError="1"/>
      <sheetData sheetId="48630" refreshError="1"/>
      <sheetData sheetId="48631" refreshError="1"/>
      <sheetData sheetId="48632" refreshError="1"/>
      <sheetData sheetId="48633" refreshError="1"/>
      <sheetData sheetId="48634" refreshError="1"/>
      <sheetData sheetId="48635" refreshError="1"/>
      <sheetData sheetId="48636" refreshError="1"/>
      <sheetData sheetId="48637" refreshError="1"/>
      <sheetData sheetId="48638" refreshError="1"/>
      <sheetData sheetId="48639" refreshError="1"/>
      <sheetData sheetId="48640" refreshError="1"/>
      <sheetData sheetId="48641" refreshError="1"/>
      <sheetData sheetId="48642" refreshError="1"/>
      <sheetData sheetId="48643" refreshError="1"/>
      <sheetData sheetId="48644" refreshError="1"/>
      <sheetData sheetId="48645" refreshError="1"/>
      <sheetData sheetId="48646" refreshError="1"/>
      <sheetData sheetId="48647" refreshError="1"/>
      <sheetData sheetId="48648" refreshError="1"/>
      <sheetData sheetId="48649" refreshError="1"/>
      <sheetData sheetId="48650" refreshError="1"/>
      <sheetData sheetId="48651" refreshError="1"/>
      <sheetData sheetId="48652" refreshError="1"/>
      <sheetData sheetId="48653" refreshError="1"/>
      <sheetData sheetId="48654" refreshError="1"/>
      <sheetData sheetId="48655" refreshError="1"/>
      <sheetData sheetId="48656" refreshError="1"/>
      <sheetData sheetId="48657" refreshError="1"/>
      <sheetData sheetId="48658" refreshError="1"/>
      <sheetData sheetId="48659" refreshError="1"/>
      <sheetData sheetId="48660" refreshError="1"/>
      <sheetData sheetId="48661" refreshError="1"/>
      <sheetData sheetId="48662" refreshError="1"/>
      <sheetData sheetId="48663" refreshError="1"/>
      <sheetData sheetId="48664" refreshError="1"/>
      <sheetData sheetId="48665" refreshError="1"/>
      <sheetData sheetId="48666" refreshError="1"/>
      <sheetData sheetId="48667" refreshError="1"/>
      <sheetData sheetId="48668" refreshError="1"/>
      <sheetData sheetId="48669" refreshError="1"/>
      <sheetData sheetId="48670" refreshError="1"/>
      <sheetData sheetId="48671" refreshError="1"/>
      <sheetData sheetId="48672" refreshError="1"/>
      <sheetData sheetId="48673" refreshError="1"/>
      <sheetData sheetId="48674" refreshError="1"/>
      <sheetData sheetId="48675" refreshError="1"/>
      <sheetData sheetId="48676" refreshError="1"/>
      <sheetData sheetId="48677" refreshError="1"/>
      <sheetData sheetId="48678" refreshError="1"/>
      <sheetData sheetId="48679" refreshError="1"/>
      <sheetData sheetId="48680" refreshError="1"/>
      <sheetData sheetId="48681" refreshError="1"/>
      <sheetData sheetId="48682" refreshError="1"/>
      <sheetData sheetId="48683" refreshError="1"/>
      <sheetData sheetId="48684" refreshError="1"/>
      <sheetData sheetId="48685" refreshError="1"/>
      <sheetData sheetId="48686" refreshError="1"/>
      <sheetData sheetId="48687" refreshError="1"/>
      <sheetData sheetId="48688" refreshError="1"/>
      <sheetData sheetId="48689" refreshError="1"/>
      <sheetData sheetId="48690" refreshError="1"/>
      <sheetData sheetId="48691" refreshError="1"/>
      <sheetData sheetId="48692" refreshError="1"/>
      <sheetData sheetId="48693" refreshError="1"/>
      <sheetData sheetId="48694" refreshError="1"/>
      <sheetData sheetId="48695" refreshError="1"/>
      <sheetData sheetId="48696" refreshError="1"/>
      <sheetData sheetId="48697" refreshError="1"/>
      <sheetData sheetId="48698" refreshError="1"/>
      <sheetData sheetId="48699" refreshError="1"/>
      <sheetData sheetId="48700" refreshError="1"/>
      <sheetData sheetId="48701" refreshError="1"/>
      <sheetData sheetId="48702" refreshError="1"/>
      <sheetData sheetId="48703" refreshError="1"/>
      <sheetData sheetId="48704" refreshError="1"/>
      <sheetData sheetId="48705" refreshError="1"/>
      <sheetData sheetId="48706" refreshError="1"/>
      <sheetData sheetId="48707" refreshError="1"/>
      <sheetData sheetId="48708" refreshError="1"/>
      <sheetData sheetId="48709" refreshError="1"/>
      <sheetData sheetId="48710" refreshError="1"/>
      <sheetData sheetId="48711" refreshError="1"/>
      <sheetData sheetId="48712" refreshError="1"/>
      <sheetData sheetId="48713" refreshError="1"/>
      <sheetData sheetId="48714" refreshError="1"/>
      <sheetData sheetId="48715" refreshError="1"/>
      <sheetData sheetId="48716" refreshError="1"/>
      <sheetData sheetId="48717" refreshError="1"/>
      <sheetData sheetId="48718" refreshError="1"/>
      <sheetData sheetId="48719" refreshError="1"/>
      <sheetData sheetId="48720" refreshError="1"/>
      <sheetData sheetId="48721" refreshError="1"/>
      <sheetData sheetId="48722" refreshError="1"/>
      <sheetData sheetId="48723" refreshError="1"/>
      <sheetData sheetId="48724" refreshError="1"/>
      <sheetData sheetId="48725" refreshError="1"/>
      <sheetData sheetId="48726" refreshError="1"/>
      <sheetData sheetId="48727" refreshError="1"/>
      <sheetData sheetId="48728" refreshError="1"/>
      <sheetData sheetId="48729" refreshError="1"/>
      <sheetData sheetId="48730" refreshError="1"/>
      <sheetData sheetId="48731" refreshError="1"/>
      <sheetData sheetId="48732" refreshError="1"/>
      <sheetData sheetId="48733" refreshError="1"/>
      <sheetData sheetId="48734" refreshError="1"/>
      <sheetData sheetId="48735" refreshError="1"/>
      <sheetData sheetId="48736" refreshError="1"/>
      <sheetData sheetId="48737" refreshError="1"/>
      <sheetData sheetId="48738" refreshError="1"/>
      <sheetData sheetId="48739" refreshError="1"/>
      <sheetData sheetId="48740" refreshError="1"/>
      <sheetData sheetId="48741" refreshError="1"/>
      <sheetData sheetId="48742" refreshError="1"/>
      <sheetData sheetId="48743" refreshError="1"/>
      <sheetData sheetId="48744" refreshError="1"/>
      <sheetData sheetId="48745" refreshError="1"/>
      <sheetData sheetId="48746" refreshError="1"/>
      <sheetData sheetId="48747" refreshError="1"/>
      <sheetData sheetId="48748" refreshError="1"/>
      <sheetData sheetId="48749" refreshError="1"/>
      <sheetData sheetId="48750" refreshError="1"/>
      <sheetData sheetId="48751" refreshError="1"/>
      <sheetData sheetId="48752" refreshError="1"/>
      <sheetData sheetId="48753" refreshError="1"/>
      <sheetData sheetId="48754" refreshError="1"/>
      <sheetData sheetId="48755" refreshError="1"/>
      <sheetData sheetId="48756" refreshError="1"/>
      <sheetData sheetId="48757" refreshError="1"/>
      <sheetData sheetId="48758" refreshError="1"/>
      <sheetData sheetId="48759" refreshError="1"/>
      <sheetData sheetId="48760" refreshError="1"/>
      <sheetData sheetId="48761" refreshError="1"/>
      <sheetData sheetId="48762" refreshError="1"/>
      <sheetData sheetId="48763" refreshError="1"/>
      <sheetData sheetId="48764" refreshError="1"/>
      <sheetData sheetId="48765" refreshError="1"/>
      <sheetData sheetId="48766" refreshError="1"/>
      <sheetData sheetId="48767" refreshError="1"/>
      <sheetData sheetId="48768" refreshError="1"/>
      <sheetData sheetId="48769" refreshError="1"/>
      <sheetData sheetId="48770" refreshError="1"/>
      <sheetData sheetId="48771" refreshError="1"/>
      <sheetData sheetId="48772" refreshError="1"/>
      <sheetData sheetId="48773" refreshError="1"/>
      <sheetData sheetId="48774" refreshError="1"/>
      <sheetData sheetId="48775" refreshError="1"/>
      <sheetData sheetId="48776" refreshError="1"/>
      <sheetData sheetId="48777" refreshError="1"/>
      <sheetData sheetId="48778" refreshError="1"/>
      <sheetData sheetId="48779" refreshError="1"/>
      <sheetData sheetId="48780" refreshError="1"/>
      <sheetData sheetId="48781" refreshError="1"/>
      <sheetData sheetId="48782" refreshError="1"/>
      <sheetData sheetId="48783" refreshError="1"/>
      <sheetData sheetId="48784" refreshError="1"/>
      <sheetData sheetId="48785" refreshError="1"/>
      <sheetData sheetId="48786" refreshError="1"/>
      <sheetData sheetId="48787" refreshError="1"/>
      <sheetData sheetId="48788" refreshError="1"/>
      <sheetData sheetId="48789" refreshError="1"/>
      <sheetData sheetId="48790" refreshError="1"/>
      <sheetData sheetId="48791" refreshError="1"/>
      <sheetData sheetId="48792" refreshError="1"/>
      <sheetData sheetId="48793" refreshError="1"/>
      <sheetData sheetId="48794" refreshError="1"/>
      <sheetData sheetId="48795" refreshError="1"/>
      <sheetData sheetId="48796" refreshError="1"/>
      <sheetData sheetId="48797" refreshError="1"/>
      <sheetData sheetId="48798" refreshError="1"/>
      <sheetData sheetId="48799" refreshError="1"/>
      <sheetData sheetId="48800" refreshError="1"/>
      <sheetData sheetId="48801" refreshError="1"/>
      <sheetData sheetId="48802" refreshError="1"/>
      <sheetData sheetId="48803" refreshError="1"/>
      <sheetData sheetId="48804" refreshError="1"/>
      <sheetData sheetId="48805" refreshError="1"/>
      <sheetData sheetId="48806" refreshError="1"/>
      <sheetData sheetId="48807" refreshError="1"/>
      <sheetData sheetId="48808" refreshError="1"/>
      <sheetData sheetId="48809" refreshError="1"/>
      <sheetData sheetId="48810" refreshError="1"/>
      <sheetData sheetId="48811" refreshError="1"/>
      <sheetData sheetId="48812" refreshError="1"/>
      <sheetData sheetId="48813" refreshError="1"/>
      <sheetData sheetId="48814" refreshError="1"/>
      <sheetData sheetId="48815" refreshError="1"/>
      <sheetData sheetId="48816" refreshError="1"/>
      <sheetData sheetId="48817" refreshError="1"/>
      <sheetData sheetId="48818" refreshError="1"/>
      <sheetData sheetId="48819" refreshError="1"/>
      <sheetData sheetId="48820" refreshError="1"/>
      <sheetData sheetId="48821" refreshError="1"/>
      <sheetData sheetId="48822" refreshError="1"/>
      <sheetData sheetId="48823" refreshError="1"/>
      <sheetData sheetId="48824" refreshError="1"/>
      <sheetData sheetId="48825" refreshError="1"/>
      <sheetData sheetId="48826" refreshError="1"/>
      <sheetData sheetId="48827" refreshError="1"/>
      <sheetData sheetId="48828" refreshError="1"/>
      <sheetData sheetId="48829" refreshError="1"/>
      <sheetData sheetId="48830" refreshError="1"/>
      <sheetData sheetId="48831" refreshError="1"/>
      <sheetData sheetId="48832" refreshError="1"/>
      <sheetData sheetId="48833" refreshError="1"/>
      <sheetData sheetId="48834" refreshError="1"/>
      <sheetData sheetId="48835" refreshError="1"/>
      <sheetData sheetId="48836" refreshError="1"/>
      <sheetData sheetId="48837" refreshError="1"/>
      <sheetData sheetId="48838" refreshError="1"/>
      <sheetData sheetId="48839" refreshError="1"/>
      <sheetData sheetId="48840" refreshError="1"/>
      <sheetData sheetId="48841" refreshError="1"/>
      <sheetData sheetId="48842" refreshError="1"/>
      <sheetData sheetId="48843" refreshError="1"/>
      <sheetData sheetId="48844" refreshError="1"/>
      <sheetData sheetId="48845" refreshError="1"/>
      <sheetData sheetId="48846" refreshError="1"/>
      <sheetData sheetId="48847" refreshError="1"/>
      <sheetData sheetId="48848" refreshError="1"/>
      <sheetData sheetId="48849" refreshError="1"/>
      <sheetData sheetId="48850" refreshError="1"/>
      <sheetData sheetId="48851" refreshError="1"/>
      <sheetData sheetId="48852" refreshError="1"/>
      <sheetData sheetId="48853" refreshError="1"/>
      <sheetData sheetId="48854" refreshError="1"/>
      <sheetData sheetId="48855" refreshError="1"/>
      <sheetData sheetId="48856" refreshError="1"/>
      <sheetData sheetId="48857" refreshError="1"/>
      <sheetData sheetId="48858" refreshError="1"/>
      <sheetData sheetId="48859" refreshError="1"/>
      <sheetData sheetId="48860" refreshError="1"/>
      <sheetData sheetId="48861" refreshError="1"/>
      <sheetData sheetId="48862" refreshError="1"/>
      <sheetData sheetId="48863" refreshError="1"/>
      <sheetData sheetId="48864" refreshError="1"/>
      <sheetData sheetId="48865" refreshError="1"/>
      <sheetData sheetId="48866" refreshError="1"/>
      <sheetData sheetId="48867" refreshError="1"/>
      <sheetData sheetId="48868" refreshError="1"/>
      <sheetData sheetId="48869" refreshError="1"/>
      <sheetData sheetId="48870" refreshError="1"/>
      <sheetData sheetId="48871" refreshError="1"/>
      <sheetData sheetId="48872" refreshError="1"/>
      <sheetData sheetId="48873" refreshError="1"/>
      <sheetData sheetId="48874" refreshError="1"/>
      <sheetData sheetId="48875" refreshError="1"/>
      <sheetData sheetId="48876" refreshError="1"/>
      <sheetData sheetId="48877" refreshError="1"/>
      <sheetData sheetId="48878" refreshError="1"/>
      <sheetData sheetId="48879" refreshError="1"/>
      <sheetData sheetId="48880" refreshError="1"/>
      <sheetData sheetId="48881" refreshError="1"/>
      <sheetData sheetId="48882" refreshError="1"/>
      <sheetData sheetId="48883" refreshError="1"/>
      <sheetData sheetId="48884" refreshError="1"/>
      <sheetData sheetId="48885" refreshError="1"/>
      <sheetData sheetId="48886" refreshError="1"/>
      <sheetData sheetId="48887" refreshError="1"/>
      <sheetData sheetId="48888" refreshError="1"/>
      <sheetData sheetId="48889" refreshError="1"/>
      <sheetData sheetId="48890" refreshError="1"/>
      <sheetData sheetId="48891" refreshError="1"/>
      <sheetData sheetId="48892" refreshError="1"/>
      <sheetData sheetId="48893" refreshError="1"/>
      <sheetData sheetId="48894" refreshError="1"/>
      <sheetData sheetId="48895" refreshError="1"/>
      <sheetData sheetId="48896" refreshError="1"/>
      <sheetData sheetId="48897" refreshError="1"/>
      <sheetData sheetId="48898" refreshError="1"/>
      <sheetData sheetId="48899" refreshError="1"/>
      <sheetData sheetId="48900" refreshError="1"/>
      <sheetData sheetId="48901" refreshError="1"/>
      <sheetData sheetId="48902" refreshError="1"/>
      <sheetData sheetId="48903" refreshError="1"/>
      <sheetData sheetId="48904" refreshError="1"/>
      <sheetData sheetId="48905" refreshError="1"/>
      <sheetData sheetId="48906" refreshError="1"/>
      <sheetData sheetId="48907" refreshError="1"/>
      <sheetData sheetId="48908" refreshError="1"/>
      <sheetData sheetId="48909" refreshError="1"/>
      <sheetData sheetId="48910" refreshError="1"/>
      <sheetData sheetId="48911" refreshError="1"/>
      <sheetData sheetId="48912" refreshError="1"/>
      <sheetData sheetId="48913" refreshError="1"/>
      <sheetData sheetId="48914" refreshError="1"/>
      <sheetData sheetId="48915" refreshError="1"/>
      <sheetData sheetId="48916" refreshError="1"/>
      <sheetData sheetId="48917" refreshError="1"/>
      <sheetData sheetId="48918" refreshError="1"/>
      <sheetData sheetId="48919" refreshError="1"/>
      <sheetData sheetId="48920" refreshError="1"/>
      <sheetData sheetId="48921" refreshError="1"/>
      <sheetData sheetId="48922" refreshError="1"/>
      <sheetData sheetId="48923" refreshError="1"/>
      <sheetData sheetId="48924" refreshError="1"/>
      <sheetData sheetId="48925" refreshError="1"/>
      <sheetData sheetId="48926" refreshError="1"/>
      <sheetData sheetId="48927" refreshError="1"/>
      <sheetData sheetId="48928" refreshError="1"/>
      <sheetData sheetId="48929" refreshError="1"/>
      <sheetData sheetId="48930" refreshError="1"/>
      <sheetData sheetId="48931" refreshError="1"/>
      <sheetData sheetId="48932" refreshError="1"/>
      <sheetData sheetId="48933" refreshError="1"/>
      <sheetData sheetId="48934" refreshError="1"/>
      <sheetData sheetId="48935" refreshError="1"/>
      <sheetData sheetId="48936" refreshError="1"/>
      <sheetData sheetId="48937" refreshError="1"/>
      <sheetData sheetId="48938" refreshError="1"/>
      <sheetData sheetId="48939" refreshError="1"/>
      <sheetData sheetId="48940" refreshError="1"/>
      <sheetData sheetId="48941" refreshError="1"/>
      <sheetData sheetId="48942" refreshError="1"/>
      <sheetData sheetId="48943" refreshError="1"/>
      <sheetData sheetId="48944" refreshError="1"/>
      <sheetData sheetId="48945" refreshError="1"/>
      <sheetData sheetId="48946" refreshError="1"/>
      <sheetData sheetId="48947" refreshError="1"/>
      <sheetData sheetId="48948" refreshError="1"/>
      <sheetData sheetId="48949" refreshError="1"/>
      <sheetData sheetId="48950" refreshError="1"/>
      <sheetData sheetId="48951" refreshError="1"/>
      <sheetData sheetId="48952" refreshError="1"/>
      <sheetData sheetId="48953" refreshError="1"/>
      <sheetData sheetId="48954" refreshError="1"/>
      <sheetData sheetId="48955" refreshError="1"/>
      <sheetData sheetId="48956" refreshError="1"/>
      <sheetData sheetId="48957" refreshError="1"/>
      <sheetData sheetId="48958" refreshError="1"/>
      <sheetData sheetId="48959" refreshError="1"/>
      <sheetData sheetId="48960" refreshError="1"/>
      <sheetData sheetId="48961" refreshError="1"/>
      <sheetData sheetId="48962" refreshError="1"/>
      <sheetData sheetId="48963" refreshError="1"/>
      <sheetData sheetId="48964" refreshError="1"/>
      <sheetData sheetId="48965" refreshError="1"/>
      <sheetData sheetId="48966" refreshError="1"/>
      <sheetData sheetId="48967" refreshError="1"/>
      <sheetData sheetId="48968" refreshError="1"/>
      <sheetData sheetId="48969" refreshError="1"/>
      <sheetData sheetId="48970" refreshError="1"/>
      <sheetData sheetId="48971" refreshError="1"/>
      <sheetData sheetId="48972" refreshError="1"/>
      <sheetData sheetId="48973" refreshError="1"/>
      <sheetData sheetId="48974" refreshError="1"/>
      <sheetData sheetId="48975" refreshError="1"/>
      <sheetData sheetId="48976" refreshError="1"/>
      <sheetData sheetId="48977" refreshError="1"/>
      <sheetData sheetId="48978" refreshError="1"/>
      <sheetData sheetId="48979" refreshError="1"/>
      <sheetData sheetId="48980" refreshError="1"/>
      <sheetData sheetId="48981" refreshError="1"/>
      <sheetData sheetId="48982" refreshError="1"/>
      <sheetData sheetId="48983" refreshError="1"/>
      <sheetData sheetId="48984" refreshError="1"/>
      <sheetData sheetId="48985" refreshError="1"/>
      <sheetData sheetId="48986" refreshError="1"/>
      <sheetData sheetId="48987" refreshError="1"/>
      <sheetData sheetId="48988" refreshError="1"/>
      <sheetData sheetId="48989" refreshError="1"/>
      <sheetData sheetId="48990" refreshError="1"/>
      <sheetData sheetId="48991" refreshError="1"/>
      <sheetData sheetId="48992" refreshError="1"/>
      <sheetData sheetId="48993" refreshError="1"/>
      <sheetData sheetId="48994" refreshError="1"/>
      <sheetData sheetId="48995" refreshError="1"/>
      <sheetData sheetId="48996" refreshError="1"/>
      <sheetData sheetId="48997" refreshError="1"/>
      <sheetData sheetId="48998" refreshError="1"/>
      <sheetData sheetId="48999" refreshError="1"/>
      <sheetData sheetId="49000" refreshError="1"/>
      <sheetData sheetId="49001" refreshError="1"/>
      <sheetData sheetId="49002" refreshError="1"/>
      <sheetData sheetId="49003" refreshError="1"/>
      <sheetData sheetId="49004" refreshError="1"/>
      <sheetData sheetId="49005" refreshError="1"/>
      <sheetData sheetId="49006" refreshError="1"/>
      <sheetData sheetId="49007" refreshError="1"/>
      <sheetData sheetId="49008" refreshError="1"/>
      <sheetData sheetId="49009" refreshError="1"/>
      <sheetData sheetId="49010" refreshError="1"/>
      <sheetData sheetId="49011" refreshError="1"/>
      <sheetData sheetId="49012" refreshError="1"/>
      <sheetData sheetId="49013" refreshError="1"/>
      <sheetData sheetId="49014" refreshError="1"/>
      <sheetData sheetId="49015" refreshError="1"/>
      <sheetData sheetId="49016" refreshError="1"/>
      <sheetData sheetId="49017" refreshError="1"/>
      <sheetData sheetId="49018" refreshError="1"/>
      <sheetData sheetId="49019" refreshError="1"/>
      <sheetData sheetId="49020" refreshError="1"/>
      <sheetData sheetId="49021" refreshError="1"/>
      <sheetData sheetId="49022" refreshError="1"/>
      <sheetData sheetId="49023" refreshError="1"/>
      <sheetData sheetId="49024" refreshError="1"/>
      <sheetData sheetId="49025" refreshError="1"/>
      <sheetData sheetId="49026" refreshError="1"/>
      <sheetData sheetId="49027" refreshError="1"/>
      <sheetData sheetId="49028" refreshError="1"/>
      <sheetData sheetId="49029" refreshError="1"/>
      <sheetData sheetId="49030" refreshError="1"/>
      <sheetData sheetId="49031" refreshError="1"/>
      <sheetData sheetId="49032" refreshError="1"/>
      <sheetData sheetId="49033" refreshError="1"/>
      <sheetData sheetId="49034" refreshError="1"/>
      <sheetData sheetId="49035" refreshError="1"/>
      <sheetData sheetId="49036" refreshError="1"/>
      <sheetData sheetId="49037" refreshError="1"/>
      <sheetData sheetId="49038" refreshError="1"/>
      <sheetData sheetId="49039" refreshError="1"/>
      <sheetData sheetId="49040" refreshError="1"/>
      <sheetData sheetId="49041" refreshError="1"/>
      <sheetData sheetId="49042" refreshError="1"/>
      <sheetData sheetId="49043" refreshError="1"/>
      <sheetData sheetId="49044" refreshError="1"/>
      <sheetData sheetId="49045" refreshError="1"/>
      <sheetData sheetId="49046" refreshError="1"/>
      <sheetData sheetId="49047" refreshError="1"/>
      <sheetData sheetId="49048" refreshError="1"/>
      <sheetData sheetId="49049" refreshError="1"/>
      <sheetData sheetId="49050" refreshError="1"/>
      <sheetData sheetId="49051" refreshError="1"/>
      <sheetData sheetId="49052" refreshError="1"/>
      <sheetData sheetId="49053" refreshError="1"/>
      <sheetData sheetId="49054" refreshError="1"/>
      <sheetData sheetId="49055" refreshError="1"/>
      <sheetData sheetId="49056" refreshError="1"/>
      <sheetData sheetId="49057" refreshError="1"/>
      <sheetData sheetId="49058" refreshError="1"/>
      <sheetData sheetId="49059" refreshError="1"/>
      <sheetData sheetId="49060" refreshError="1"/>
      <sheetData sheetId="49061" refreshError="1"/>
      <sheetData sheetId="49062" refreshError="1"/>
      <sheetData sheetId="49063" refreshError="1"/>
      <sheetData sheetId="49064" refreshError="1"/>
      <sheetData sheetId="49065" refreshError="1"/>
      <sheetData sheetId="49066" refreshError="1"/>
      <sheetData sheetId="49067" refreshError="1"/>
      <sheetData sheetId="49068" refreshError="1"/>
      <sheetData sheetId="49069" refreshError="1"/>
      <sheetData sheetId="49070" refreshError="1"/>
      <sheetData sheetId="49071" refreshError="1"/>
      <sheetData sheetId="49072" refreshError="1"/>
      <sheetData sheetId="49073" refreshError="1"/>
      <sheetData sheetId="49074" refreshError="1"/>
      <sheetData sheetId="49075" refreshError="1"/>
      <sheetData sheetId="49076" refreshError="1"/>
      <sheetData sheetId="49077" refreshError="1"/>
      <sheetData sheetId="49078" refreshError="1"/>
      <sheetData sheetId="49079" refreshError="1"/>
      <sheetData sheetId="49080" refreshError="1"/>
      <sheetData sheetId="49081" refreshError="1"/>
      <sheetData sheetId="49082" refreshError="1"/>
      <sheetData sheetId="49083" refreshError="1"/>
      <sheetData sheetId="49084" refreshError="1"/>
      <sheetData sheetId="49085" refreshError="1"/>
      <sheetData sheetId="49086" refreshError="1"/>
      <sheetData sheetId="49087" refreshError="1"/>
      <sheetData sheetId="49088" refreshError="1"/>
      <sheetData sheetId="49089" refreshError="1"/>
      <sheetData sheetId="49090" refreshError="1"/>
      <sheetData sheetId="49091" refreshError="1"/>
      <sheetData sheetId="49092" refreshError="1"/>
      <sheetData sheetId="49093" refreshError="1"/>
      <sheetData sheetId="49094" refreshError="1"/>
      <sheetData sheetId="49095" refreshError="1"/>
      <sheetData sheetId="49096" refreshError="1"/>
      <sheetData sheetId="49097" refreshError="1"/>
      <sheetData sheetId="49098" refreshError="1"/>
      <sheetData sheetId="49099" refreshError="1"/>
      <sheetData sheetId="49100" refreshError="1"/>
      <sheetData sheetId="49101" refreshError="1"/>
      <sheetData sheetId="49102" refreshError="1"/>
      <sheetData sheetId="49103" refreshError="1"/>
      <sheetData sheetId="49104" refreshError="1"/>
      <sheetData sheetId="49105" refreshError="1"/>
      <sheetData sheetId="49106" refreshError="1"/>
      <sheetData sheetId="49107" refreshError="1"/>
      <sheetData sheetId="49108" refreshError="1"/>
      <sheetData sheetId="49109" refreshError="1"/>
      <sheetData sheetId="49110" refreshError="1"/>
      <sheetData sheetId="49111" refreshError="1"/>
      <sheetData sheetId="49112" refreshError="1"/>
      <sheetData sheetId="49113" refreshError="1"/>
      <sheetData sheetId="49114" refreshError="1"/>
      <sheetData sheetId="49115" refreshError="1"/>
      <sheetData sheetId="49116" refreshError="1"/>
      <sheetData sheetId="49117" refreshError="1"/>
      <sheetData sheetId="49118" refreshError="1"/>
      <sheetData sheetId="49119" refreshError="1"/>
      <sheetData sheetId="49120" refreshError="1"/>
      <sheetData sheetId="49121" refreshError="1"/>
      <sheetData sheetId="49122" refreshError="1"/>
      <sheetData sheetId="49123" refreshError="1"/>
      <sheetData sheetId="49124" refreshError="1"/>
      <sheetData sheetId="49125" refreshError="1"/>
      <sheetData sheetId="49126" refreshError="1"/>
      <sheetData sheetId="49127" refreshError="1"/>
      <sheetData sheetId="49128" refreshError="1"/>
      <sheetData sheetId="49129" refreshError="1"/>
      <sheetData sheetId="49130" refreshError="1"/>
      <sheetData sheetId="49131" refreshError="1"/>
      <sheetData sheetId="49132" refreshError="1"/>
      <sheetData sheetId="49133" refreshError="1"/>
      <sheetData sheetId="49134" refreshError="1"/>
      <sheetData sheetId="49135" refreshError="1"/>
      <sheetData sheetId="49136" refreshError="1"/>
      <sheetData sheetId="49137" refreshError="1"/>
      <sheetData sheetId="49138" refreshError="1"/>
      <sheetData sheetId="49139" refreshError="1"/>
      <sheetData sheetId="49140" refreshError="1"/>
      <sheetData sheetId="49141" refreshError="1"/>
      <sheetData sheetId="49142" refreshError="1"/>
      <sheetData sheetId="49143" refreshError="1"/>
      <sheetData sheetId="49144" refreshError="1"/>
      <sheetData sheetId="49145" refreshError="1"/>
      <sheetData sheetId="49146" refreshError="1"/>
      <sheetData sheetId="49147" refreshError="1"/>
      <sheetData sheetId="49148" refreshError="1"/>
      <sheetData sheetId="49149" refreshError="1"/>
      <sheetData sheetId="49150" refreshError="1"/>
      <sheetData sheetId="49151" refreshError="1"/>
      <sheetData sheetId="49152" refreshError="1"/>
      <sheetData sheetId="49153" refreshError="1"/>
      <sheetData sheetId="49154" refreshError="1"/>
      <sheetData sheetId="49155" refreshError="1"/>
      <sheetData sheetId="49156" refreshError="1"/>
      <sheetData sheetId="49157" refreshError="1"/>
      <sheetData sheetId="49158" refreshError="1"/>
      <sheetData sheetId="49159" refreshError="1"/>
      <sheetData sheetId="49160" refreshError="1"/>
      <sheetData sheetId="49161" refreshError="1"/>
      <sheetData sheetId="49162" refreshError="1"/>
      <sheetData sheetId="49163" refreshError="1"/>
      <sheetData sheetId="49164" refreshError="1"/>
      <sheetData sheetId="49165" refreshError="1"/>
      <sheetData sheetId="49166" refreshError="1"/>
      <sheetData sheetId="49167" refreshError="1"/>
      <sheetData sheetId="49168" refreshError="1"/>
      <sheetData sheetId="49169" refreshError="1"/>
      <sheetData sheetId="49170" refreshError="1"/>
      <sheetData sheetId="49171" refreshError="1"/>
      <sheetData sheetId="49172" refreshError="1"/>
      <sheetData sheetId="49173" refreshError="1"/>
      <sheetData sheetId="49174" refreshError="1"/>
      <sheetData sheetId="49175" refreshError="1"/>
      <sheetData sheetId="49176" refreshError="1"/>
      <sheetData sheetId="49177" refreshError="1"/>
      <sheetData sheetId="49178" refreshError="1"/>
      <sheetData sheetId="49179" refreshError="1"/>
      <sheetData sheetId="49180" refreshError="1"/>
      <sheetData sheetId="49181" refreshError="1"/>
      <sheetData sheetId="49182" refreshError="1"/>
      <sheetData sheetId="49183" refreshError="1"/>
      <sheetData sheetId="49184" refreshError="1"/>
      <sheetData sheetId="49185" refreshError="1"/>
      <sheetData sheetId="49186" refreshError="1"/>
      <sheetData sheetId="49187" refreshError="1"/>
      <sheetData sheetId="49188" refreshError="1"/>
      <sheetData sheetId="49189" refreshError="1"/>
      <sheetData sheetId="49190" refreshError="1"/>
      <sheetData sheetId="49191" refreshError="1"/>
      <sheetData sheetId="49192" refreshError="1"/>
      <sheetData sheetId="49193" refreshError="1"/>
      <sheetData sheetId="49194" refreshError="1"/>
      <sheetData sheetId="49195" refreshError="1"/>
      <sheetData sheetId="49196" refreshError="1"/>
      <sheetData sheetId="49197" refreshError="1"/>
      <sheetData sheetId="49198" refreshError="1"/>
      <sheetData sheetId="49199" refreshError="1"/>
      <sheetData sheetId="49200" refreshError="1"/>
      <sheetData sheetId="49201" refreshError="1"/>
      <sheetData sheetId="49202" refreshError="1"/>
      <sheetData sheetId="49203" refreshError="1"/>
      <sheetData sheetId="49204" refreshError="1"/>
      <sheetData sheetId="49205" refreshError="1"/>
      <sheetData sheetId="49206" refreshError="1"/>
      <sheetData sheetId="49207" refreshError="1"/>
      <sheetData sheetId="49208" refreshError="1"/>
      <sheetData sheetId="49209" refreshError="1"/>
      <sheetData sheetId="49210" refreshError="1"/>
      <sheetData sheetId="49211" refreshError="1"/>
      <sheetData sheetId="49212" refreshError="1"/>
      <sheetData sheetId="49213" refreshError="1"/>
      <sheetData sheetId="49214" refreshError="1"/>
      <sheetData sheetId="49215" refreshError="1"/>
      <sheetData sheetId="49216" refreshError="1"/>
      <sheetData sheetId="49217" refreshError="1"/>
      <sheetData sheetId="49218" refreshError="1"/>
      <sheetData sheetId="49219" refreshError="1"/>
      <sheetData sheetId="49220" refreshError="1"/>
      <sheetData sheetId="49221" refreshError="1"/>
      <sheetData sheetId="49222" refreshError="1"/>
      <sheetData sheetId="49223" refreshError="1"/>
      <sheetData sheetId="49224" refreshError="1"/>
      <sheetData sheetId="49225" refreshError="1"/>
      <sheetData sheetId="49226" refreshError="1"/>
      <sheetData sheetId="49227" refreshError="1"/>
      <sheetData sheetId="49228" refreshError="1"/>
      <sheetData sheetId="49229" refreshError="1"/>
      <sheetData sheetId="49230" refreshError="1"/>
      <sheetData sheetId="49231" refreshError="1"/>
      <sheetData sheetId="49232" refreshError="1"/>
      <sheetData sheetId="49233" refreshError="1"/>
      <sheetData sheetId="49234" refreshError="1"/>
      <sheetData sheetId="49235" refreshError="1"/>
      <sheetData sheetId="49236" refreshError="1"/>
      <sheetData sheetId="49237" refreshError="1"/>
      <sheetData sheetId="49238" refreshError="1"/>
      <sheetData sheetId="49239" refreshError="1"/>
      <sheetData sheetId="49240" refreshError="1"/>
      <sheetData sheetId="49241" refreshError="1"/>
      <sheetData sheetId="49242" refreshError="1"/>
      <sheetData sheetId="49243" refreshError="1"/>
      <sheetData sheetId="49244" refreshError="1"/>
      <sheetData sheetId="49245" refreshError="1"/>
      <sheetData sheetId="49246" refreshError="1"/>
      <sheetData sheetId="49247" refreshError="1"/>
      <sheetData sheetId="49248" refreshError="1"/>
      <sheetData sheetId="49249" refreshError="1"/>
      <sheetData sheetId="49250" refreshError="1"/>
      <sheetData sheetId="49251" refreshError="1"/>
      <sheetData sheetId="49252" refreshError="1"/>
      <sheetData sheetId="49253" refreshError="1"/>
      <sheetData sheetId="49254" refreshError="1"/>
      <sheetData sheetId="49255" refreshError="1"/>
      <sheetData sheetId="49256" refreshError="1"/>
      <sheetData sheetId="49257" refreshError="1"/>
      <sheetData sheetId="49258" refreshError="1"/>
      <sheetData sheetId="49259" refreshError="1"/>
      <sheetData sheetId="49260" refreshError="1"/>
      <sheetData sheetId="49261" refreshError="1"/>
      <sheetData sheetId="49262" refreshError="1"/>
      <sheetData sheetId="49263" refreshError="1"/>
      <sheetData sheetId="49264" refreshError="1"/>
      <sheetData sheetId="49265" refreshError="1"/>
      <sheetData sheetId="49266" refreshError="1"/>
      <sheetData sheetId="49267" refreshError="1"/>
      <sheetData sheetId="49268" refreshError="1"/>
      <sheetData sheetId="49269" refreshError="1"/>
      <sheetData sheetId="49270" refreshError="1"/>
      <sheetData sheetId="49271" refreshError="1"/>
      <sheetData sheetId="49272" refreshError="1"/>
      <sheetData sheetId="49273" refreshError="1"/>
      <sheetData sheetId="49274" refreshError="1"/>
      <sheetData sheetId="49275" refreshError="1"/>
      <sheetData sheetId="49276" refreshError="1"/>
      <sheetData sheetId="49277" refreshError="1"/>
      <sheetData sheetId="49278" refreshError="1"/>
      <sheetData sheetId="49279" refreshError="1"/>
      <sheetData sheetId="49280" refreshError="1"/>
      <sheetData sheetId="49281" refreshError="1"/>
      <sheetData sheetId="49282" refreshError="1"/>
      <sheetData sheetId="49283" refreshError="1"/>
      <sheetData sheetId="49284" refreshError="1"/>
      <sheetData sheetId="49285" refreshError="1"/>
      <sheetData sheetId="49286" refreshError="1"/>
      <sheetData sheetId="49287" refreshError="1"/>
      <sheetData sheetId="49288" refreshError="1"/>
      <sheetData sheetId="49289" refreshError="1"/>
      <sheetData sheetId="49290" refreshError="1"/>
      <sheetData sheetId="49291" refreshError="1"/>
      <sheetData sheetId="49292" refreshError="1"/>
      <sheetData sheetId="49293" refreshError="1"/>
      <sheetData sheetId="49294" refreshError="1"/>
      <sheetData sheetId="49295" refreshError="1"/>
      <sheetData sheetId="49296" refreshError="1"/>
      <sheetData sheetId="49297" refreshError="1"/>
      <sheetData sheetId="49298" refreshError="1"/>
      <sheetData sheetId="49299" refreshError="1"/>
      <sheetData sheetId="49300" refreshError="1"/>
      <sheetData sheetId="49301" refreshError="1"/>
      <sheetData sheetId="49302" refreshError="1"/>
      <sheetData sheetId="49303" refreshError="1"/>
      <sheetData sheetId="49304" refreshError="1"/>
      <sheetData sheetId="49305" refreshError="1"/>
      <sheetData sheetId="49306" refreshError="1"/>
      <sheetData sheetId="49307" refreshError="1"/>
      <sheetData sheetId="49308" refreshError="1"/>
      <sheetData sheetId="49309" refreshError="1"/>
      <sheetData sheetId="49310" refreshError="1"/>
      <sheetData sheetId="49311" refreshError="1"/>
      <sheetData sheetId="49312" refreshError="1"/>
      <sheetData sheetId="49313" refreshError="1"/>
      <sheetData sheetId="49314" refreshError="1"/>
      <sheetData sheetId="49315" refreshError="1"/>
      <sheetData sheetId="49316" refreshError="1"/>
      <sheetData sheetId="49317" refreshError="1"/>
      <sheetData sheetId="49318" refreshError="1"/>
      <sheetData sheetId="49319" refreshError="1"/>
      <sheetData sheetId="49320" refreshError="1"/>
      <sheetData sheetId="49321" refreshError="1"/>
      <sheetData sheetId="49322" refreshError="1"/>
      <sheetData sheetId="49323" refreshError="1"/>
      <sheetData sheetId="49324" refreshError="1"/>
      <sheetData sheetId="49325" refreshError="1"/>
      <sheetData sheetId="49326" refreshError="1"/>
      <sheetData sheetId="49327" refreshError="1"/>
      <sheetData sheetId="49328" refreshError="1"/>
      <sheetData sheetId="49329" refreshError="1"/>
      <sheetData sheetId="49330" refreshError="1"/>
      <sheetData sheetId="49331" refreshError="1"/>
      <sheetData sheetId="49332" refreshError="1"/>
      <sheetData sheetId="49333" refreshError="1"/>
      <sheetData sheetId="49334" refreshError="1"/>
      <sheetData sheetId="49335" refreshError="1"/>
      <sheetData sheetId="49336" refreshError="1"/>
      <sheetData sheetId="49337" refreshError="1"/>
      <sheetData sheetId="49338" refreshError="1"/>
      <sheetData sheetId="49339" refreshError="1"/>
      <sheetData sheetId="49340" refreshError="1"/>
      <sheetData sheetId="49341" refreshError="1"/>
      <sheetData sheetId="49342" refreshError="1"/>
      <sheetData sheetId="49343" refreshError="1"/>
      <sheetData sheetId="49344" refreshError="1"/>
      <sheetData sheetId="49345" refreshError="1"/>
      <sheetData sheetId="49346" refreshError="1"/>
      <sheetData sheetId="49347" refreshError="1"/>
      <sheetData sheetId="49348" refreshError="1"/>
      <sheetData sheetId="49349" refreshError="1"/>
      <sheetData sheetId="49350" refreshError="1"/>
      <sheetData sheetId="49351" refreshError="1"/>
      <sheetData sheetId="49352" refreshError="1"/>
      <sheetData sheetId="49353" refreshError="1"/>
      <sheetData sheetId="49354" refreshError="1"/>
      <sheetData sheetId="49355" refreshError="1"/>
      <sheetData sheetId="49356" refreshError="1"/>
      <sheetData sheetId="49357" refreshError="1"/>
      <sheetData sheetId="49358" refreshError="1"/>
      <sheetData sheetId="49359" refreshError="1"/>
      <sheetData sheetId="49360" refreshError="1"/>
      <sheetData sheetId="49361" refreshError="1"/>
      <sheetData sheetId="49362" refreshError="1"/>
      <sheetData sheetId="49363" refreshError="1"/>
      <sheetData sheetId="49364" refreshError="1"/>
      <sheetData sheetId="49365" refreshError="1"/>
      <sheetData sheetId="49366" refreshError="1"/>
      <sheetData sheetId="49367" refreshError="1"/>
      <sheetData sheetId="49368" refreshError="1"/>
      <sheetData sheetId="49369" refreshError="1"/>
      <sheetData sheetId="49370" refreshError="1"/>
      <sheetData sheetId="49371" refreshError="1"/>
      <sheetData sheetId="49372" refreshError="1"/>
      <sheetData sheetId="49373" refreshError="1"/>
      <sheetData sheetId="49374" refreshError="1"/>
      <sheetData sheetId="49375" refreshError="1"/>
      <sheetData sheetId="49376" refreshError="1"/>
      <sheetData sheetId="49377" refreshError="1"/>
      <sheetData sheetId="49378" refreshError="1"/>
      <sheetData sheetId="49379" refreshError="1"/>
      <sheetData sheetId="49380" refreshError="1"/>
      <sheetData sheetId="49381" refreshError="1"/>
      <sheetData sheetId="49382" refreshError="1"/>
      <sheetData sheetId="49383" refreshError="1"/>
      <sheetData sheetId="49384" refreshError="1"/>
      <sheetData sheetId="49385" refreshError="1"/>
      <sheetData sheetId="49386" refreshError="1"/>
      <sheetData sheetId="49387" refreshError="1"/>
      <sheetData sheetId="49388" refreshError="1"/>
      <sheetData sheetId="49389" refreshError="1"/>
      <sheetData sheetId="49390" refreshError="1"/>
      <sheetData sheetId="49391" refreshError="1"/>
      <sheetData sheetId="49392" refreshError="1"/>
      <sheetData sheetId="49393" refreshError="1"/>
      <sheetData sheetId="49394" refreshError="1"/>
      <sheetData sheetId="49395" refreshError="1"/>
      <sheetData sheetId="49396" refreshError="1"/>
      <sheetData sheetId="49397" refreshError="1"/>
      <sheetData sheetId="49398" refreshError="1"/>
      <sheetData sheetId="49399" refreshError="1"/>
      <sheetData sheetId="49400" refreshError="1"/>
      <sheetData sheetId="49401" refreshError="1"/>
      <sheetData sheetId="49402" refreshError="1"/>
      <sheetData sheetId="49403" refreshError="1"/>
      <sheetData sheetId="49404" refreshError="1"/>
      <sheetData sheetId="49405" refreshError="1"/>
      <sheetData sheetId="49406" refreshError="1"/>
      <sheetData sheetId="49407" refreshError="1"/>
      <sheetData sheetId="49408" refreshError="1"/>
      <sheetData sheetId="49409" refreshError="1"/>
      <sheetData sheetId="49410" refreshError="1"/>
      <sheetData sheetId="49411" refreshError="1"/>
      <sheetData sheetId="49412" refreshError="1"/>
      <sheetData sheetId="49413" refreshError="1"/>
      <sheetData sheetId="49414" refreshError="1"/>
      <sheetData sheetId="49415" refreshError="1"/>
      <sheetData sheetId="49416" refreshError="1"/>
      <sheetData sheetId="49417" refreshError="1"/>
      <sheetData sheetId="49418" refreshError="1"/>
      <sheetData sheetId="49419" refreshError="1"/>
      <sheetData sheetId="49420" refreshError="1"/>
      <sheetData sheetId="49421" refreshError="1"/>
      <sheetData sheetId="49422" refreshError="1"/>
      <sheetData sheetId="49423" refreshError="1"/>
      <sheetData sheetId="49424" refreshError="1"/>
      <sheetData sheetId="49425" refreshError="1"/>
      <sheetData sheetId="49426" refreshError="1"/>
      <sheetData sheetId="49427" refreshError="1"/>
      <sheetData sheetId="49428" refreshError="1"/>
      <sheetData sheetId="49429" refreshError="1"/>
      <sheetData sheetId="49430" refreshError="1"/>
      <sheetData sheetId="49431" refreshError="1"/>
      <sheetData sheetId="49432" refreshError="1"/>
      <sheetData sheetId="49433" refreshError="1"/>
      <sheetData sheetId="49434" refreshError="1"/>
      <sheetData sheetId="49435" refreshError="1"/>
      <sheetData sheetId="49436" refreshError="1"/>
      <sheetData sheetId="49437" refreshError="1"/>
      <sheetData sheetId="49438" refreshError="1"/>
      <sheetData sheetId="49439" refreshError="1"/>
      <sheetData sheetId="49440" refreshError="1"/>
      <sheetData sheetId="49441" refreshError="1"/>
      <sheetData sheetId="49442" refreshError="1"/>
      <sheetData sheetId="49443" refreshError="1"/>
      <sheetData sheetId="49444" refreshError="1"/>
      <sheetData sheetId="49445" refreshError="1"/>
      <sheetData sheetId="49446" refreshError="1"/>
      <sheetData sheetId="49447" refreshError="1"/>
      <sheetData sheetId="49448" refreshError="1"/>
      <sheetData sheetId="49449" refreshError="1"/>
      <sheetData sheetId="49450" refreshError="1"/>
      <sheetData sheetId="49451" refreshError="1"/>
      <sheetData sheetId="49452" refreshError="1"/>
      <sheetData sheetId="49453" refreshError="1"/>
      <sheetData sheetId="49454" refreshError="1"/>
      <sheetData sheetId="49455" refreshError="1"/>
      <sheetData sheetId="49456" refreshError="1"/>
      <sheetData sheetId="49457" refreshError="1"/>
      <sheetData sheetId="49458" refreshError="1"/>
      <sheetData sheetId="49459" refreshError="1"/>
      <sheetData sheetId="49460" refreshError="1"/>
      <sheetData sheetId="49461" refreshError="1"/>
      <sheetData sheetId="49462" refreshError="1"/>
      <sheetData sheetId="49463" refreshError="1"/>
      <sheetData sheetId="49464" refreshError="1"/>
      <sheetData sheetId="49465" refreshError="1"/>
      <sheetData sheetId="49466" refreshError="1"/>
      <sheetData sheetId="49467" refreshError="1"/>
      <sheetData sheetId="49468" refreshError="1"/>
      <sheetData sheetId="49469" refreshError="1"/>
      <sheetData sheetId="49470" refreshError="1"/>
      <sheetData sheetId="49471" refreshError="1"/>
      <sheetData sheetId="49472" refreshError="1"/>
      <sheetData sheetId="49473" refreshError="1"/>
      <sheetData sheetId="49474" refreshError="1"/>
      <sheetData sheetId="49475" refreshError="1"/>
      <sheetData sheetId="49476" refreshError="1"/>
      <sheetData sheetId="49477" refreshError="1"/>
      <sheetData sheetId="49478" refreshError="1"/>
      <sheetData sheetId="49479" refreshError="1"/>
      <sheetData sheetId="49480" refreshError="1"/>
      <sheetData sheetId="49481" refreshError="1"/>
      <sheetData sheetId="49482" refreshError="1"/>
      <sheetData sheetId="49483" refreshError="1"/>
      <sheetData sheetId="49484" refreshError="1"/>
      <sheetData sheetId="49485" refreshError="1"/>
      <sheetData sheetId="49486" refreshError="1"/>
      <sheetData sheetId="49487" refreshError="1"/>
      <sheetData sheetId="49488" refreshError="1"/>
      <sheetData sheetId="49489" refreshError="1"/>
      <sheetData sheetId="49490" refreshError="1"/>
      <sheetData sheetId="49491" refreshError="1"/>
      <sheetData sheetId="49492" refreshError="1"/>
      <sheetData sheetId="49493" refreshError="1"/>
      <sheetData sheetId="49494" refreshError="1"/>
      <sheetData sheetId="49495" refreshError="1"/>
      <sheetData sheetId="49496" refreshError="1"/>
      <sheetData sheetId="49497" refreshError="1"/>
      <sheetData sheetId="49498" refreshError="1"/>
      <sheetData sheetId="49499" refreshError="1"/>
      <sheetData sheetId="49500" refreshError="1"/>
      <sheetData sheetId="49501" refreshError="1"/>
      <sheetData sheetId="49502" refreshError="1"/>
      <sheetData sheetId="49503" refreshError="1"/>
      <sheetData sheetId="49504" refreshError="1"/>
      <sheetData sheetId="49505" refreshError="1"/>
      <sheetData sheetId="49506" refreshError="1"/>
      <sheetData sheetId="49507" refreshError="1"/>
      <sheetData sheetId="49508" refreshError="1"/>
      <sheetData sheetId="49509" refreshError="1"/>
      <sheetData sheetId="49510" refreshError="1"/>
      <sheetData sheetId="49511" refreshError="1"/>
      <sheetData sheetId="49512" refreshError="1"/>
      <sheetData sheetId="49513" refreshError="1"/>
      <sheetData sheetId="49514" refreshError="1"/>
      <sheetData sheetId="49515" refreshError="1"/>
      <sheetData sheetId="49516" refreshError="1"/>
      <sheetData sheetId="49517" refreshError="1"/>
      <sheetData sheetId="49518" refreshError="1"/>
      <sheetData sheetId="49519" refreshError="1"/>
      <sheetData sheetId="49520" refreshError="1"/>
      <sheetData sheetId="49521" refreshError="1"/>
      <sheetData sheetId="49522" refreshError="1"/>
      <sheetData sheetId="49523" refreshError="1"/>
      <sheetData sheetId="49524" refreshError="1"/>
      <sheetData sheetId="49525" refreshError="1"/>
      <sheetData sheetId="49526" refreshError="1"/>
      <sheetData sheetId="49527" refreshError="1"/>
      <sheetData sheetId="49528" refreshError="1"/>
      <sheetData sheetId="49529" refreshError="1"/>
      <sheetData sheetId="49530" refreshError="1"/>
      <sheetData sheetId="49531" refreshError="1"/>
      <sheetData sheetId="49532" refreshError="1"/>
      <sheetData sheetId="49533" refreshError="1"/>
      <sheetData sheetId="49534" refreshError="1"/>
      <sheetData sheetId="49535" refreshError="1"/>
      <sheetData sheetId="49536" refreshError="1"/>
      <sheetData sheetId="49537" refreshError="1"/>
      <sheetData sheetId="49538" refreshError="1"/>
      <sheetData sheetId="49539" refreshError="1"/>
      <sheetData sheetId="49540" refreshError="1"/>
      <sheetData sheetId="49541" refreshError="1"/>
      <sheetData sheetId="49542" refreshError="1"/>
      <sheetData sheetId="49543" refreshError="1"/>
      <sheetData sheetId="49544" refreshError="1"/>
      <sheetData sheetId="49545" refreshError="1"/>
      <sheetData sheetId="49546" refreshError="1"/>
      <sheetData sheetId="49547" refreshError="1"/>
      <sheetData sheetId="49548" refreshError="1"/>
      <sheetData sheetId="49549" refreshError="1"/>
      <sheetData sheetId="49550" refreshError="1"/>
      <sheetData sheetId="49551" refreshError="1"/>
      <sheetData sheetId="49552" refreshError="1"/>
      <sheetData sheetId="49553" refreshError="1"/>
      <sheetData sheetId="49554" refreshError="1"/>
      <sheetData sheetId="49555" refreshError="1"/>
      <sheetData sheetId="49556" refreshError="1"/>
      <sheetData sheetId="49557" refreshError="1"/>
      <sheetData sheetId="49558" refreshError="1"/>
      <sheetData sheetId="49559" refreshError="1"/>
      <sheetData sheetId="49560" refreshError="1"/>
      <sheetData sheetId="49561" refreshError="1"/>
      <sheetData sheetId="49562" refreshError="1"/>
      <sheetData sheetId="49563" refreshError="1"/>
      <sheetData sheetId="49564" refreshError="1"/>
      <sheetData sheetId="49565" refreshError="1"/>
      <sheetData sheetId="49566" refreshError="1"/>
      <sheetData sheetId="49567" refreshError="1"/>
      <sheetData sheetId="49568" refreshError="1"/>
      <sheetData sheetId="49569" refreshError="1"/>
      <sheetData sheetId="49570" refreshError="1"/>
      <sheetData sheetId="49571" refreshError="1"/>
      <sheetData sheetId="49572" refreshError="1"/>
      <sheetData sheetId="49573" refreshError="1"/>
      <sheetData sheetId="49574" refreshError="1"/>
      <sheetData sheetId="49575" refreshError="1"/>
      <sheetData sheetId="49576" refreshError="1"/>
      <sheetData sheetId="49577" refreshError="1"/>
      <sheetData sheetId="49578" refreshError="1"/>
      <sheetData sheetId="49579" refreshError="1"/>
      <sheetData sheetId="49580" refreshError="1"/>
      <sheetData sheetId="49581" refreshError="1"/>
      <sheetData sheetId="49582" refreshError="1"/>
      <sheetData sheetId="49583" refreshError="1"/>
      <sheetData sheetId="49584" refreshError="1"/>
      <sheetData sheetId="49585" refreshError="1"/>
      <sheetData sheetId="49586" refreshError="1"/>
      <sheetData sheetId="49587" refreshError="1"/>
      <sheetData sheetId="49588" refreshError="1"/>
      <sheetData sheetId="49589" refreshError="1"/>
      <sheetData sheetId="49590" refreshError="1"/>
      <sheetData sheetId="49591" refreshError="1"/>
      <sheetData sheetId="49592" refreshError="1"/>
      <sheetData sheetId="49593" refreshError="1"/>
      <sheetData sheetId="49594" refreshError="1"/>
      <sheetData sheetId="49595" refreshError="1"/>
      <sheetData sheetId="49596" refreshError="1"/>
      <sheetData sheetId="49597" refreshError="1"/>
      <sheetData sheetId="49598" refreshError="1"/>
      <sheetData sheetId="49599" refreshError="1"/>
      <sheetData sheetId="49600" refreshError="1"/>
      <sheetData sheetId="49601" refreshError="1"/>
      <sheetData sheetId="49602" refreshError="1"/>
      <sheetData sheetId="49603" refreshError="1"/>
      <sheetData sheetId="49604" refreshError="1"/>
      <sheetData sheetId="49605" refreshError="1"/>
      <sheetData sheetId="49606" refreshError="1"/>
      <sheetData sheetId="49607" refreshError="1"/>
      <sheetData sheetId="49608" refreshError="1"/>
      <sheetData sheetId="49609" refreshError="1"/>
      <sheetData sheetId="49610" refreshError="1"/>
      <sheetData sheetId="49611" refreshError="1"/>
      <sheetData sheetId="49612" refreshError="1"/>
      <sheetData sheetId="49613" refreshError="1"/>
      <sheetData sheetId="49614" refreshError="1"/>
      <sheetData sheetId="49615" refreshError="1"/>
      <sheetData sheetId="49616" refreshError="1"/>
      <sheetData sheetId="49617" refreshError="1"/>
      <sheetData sheetId="49618" refreshError="1"/>
      <sheetData sheetId="49619" refreshError="1"/>
      <sheetData sheetId="49620" refreshError="1"/>
      <sheetData sheetId="49621" refreshError="1"/>
      <sheetData sheetId="49622" refreshError="1"/>
      <sheetData sheetId="49623" refreshError="1"/>
      <sheetData sheetId="49624" refreshError="1"/>
      <sheetData sheetId="49625" refreshError="1"/>
      <sheetData sheetId="49626" refreshError="1"/>
      <sheetData sheetId="49627" refreshError="1"/>
      <sheetData sheetId="49628" refreshError="1"/>
      <sheetData sheetId="49629" refreshError="1"/>
      <sheetData sheetId="49630" refreshError="1"/>
      <sheetData sheetId="49631" refreshError="1"/>
      <sheetData sheetId="49632" refreshError="1"/>
      <sheetData sheetId="49633" refreshError="1"/>
      <sheetData sheetId="49634" refreshError="1"/>
      <sheetData sheetId="49635" refreshError="1"/>
      <sheetData sheetId="49636" refreshError="1"/>
      <sheetData sheetId="49637" refreshError="1"/>
      <sheetData sheetId="49638" refreshError="1"/>
      <sheetData sheetId="49639" refreshError="1"/>
      <sheetData sheetId="49640" refreshError="1"/>
      <sheetData sheetId="49641" refreshError="1"/>
      <sheetData sheetId="49642" refreshError="1"/>
      <sheetData sheetId="49643" refreshError="1"/>
      <sheetData sheetId="49644" refreshError="1"/>
      <sheetData sheetId="49645" refreshError="1"/>
      <sheetData sheetId="49646" refreshError="1"/>
      <sheetData sheetId="49647" refreshError="1"/>
      <sheetData sheetId="49648" refreshError="1"/>
      <sheetData sheetId="49649" refreshError="1"/>
      <sheetData sheetId="49650" refreshError="1"/>
      <sheetData sheetId="49651" refreshError="1"/>
      <sheetData sheetId="49652" refreshError="1"/>
      <sheetData sheetId="49653" refreshError="1"/>
      <sheetData sheetId="49654" refreshError="1"/>
      <sheetData sheetId="49655" refreshError="1"/>
      <sheetData sheetId="49656" refreshError="1"/>
      <sheetData sheetId="49657" refreshError="1"/>
      <sheetData sheetId="49658" refreshError="1"/>
      <sheetData sheetId="49659" refreshError="1"/>
      <sheetData sheetId="49660" refreshError="1"/>
      <sheetData sheetId="49661" refreshError="1"/>
      <sheetData sheetId="49662" refreshError="1"/>
      <sheetData sheetId="49663" refreshError="1"/>
      <sheetData sheetId="49664" refreshError="1"/>
      <sheetData sheetId="49665" refreshError="1"/>
      <sheetData sheetId="49666" refreshError="1"/>
      <sheetData sheetId="49667" refreshError="1"/>
      <sheetData sheetId="49668" refreshError="1"/>
      <sheetData sheetId="49669" refreshError="1"/>
      <sheetData sheetId="49670" refreshError="1"/>
      <sheetData sheetId="49671" refreshError="1"/>
      <sheetData sheetId="49672" refreshError="1"/>
      <sheetData sheetId="49673" refreshError="1"/>
      <sheetData sheetId="49674" refreshError="1"/>
      <sheetData sheetId="49675" refreshError="1"/>
      <sheetData sheetId="49676" refreshError="1"/>
      <sheetData sheetId="49677" refreshError="1"/>
      <sheetData sheetId="49678" refreshError="1"/>
      <sheetData sheetId="49679" refreshError="1"/>
      <sheetData sheetId="49680" refreshError="1"/>
      <sheetData sheetId="49681" refreshError="1"/>
      <sheetData sheetId="49682" refreshError="1"/>
      <sheetData sheetId="49683" refreshError="1"/>
      <sheetData sheetId="49684" refreshError="1"/>
      <sheetData sheetId="49685" refreshError="1"/>
      <sheetData sheetId="49686" refreshError="1"/>
      <sheetData sheetId="49687" refreshError="1"/>
      <sheetData sheetId="49688" refreshError="1"/>
      <sheetData sheetId="49689" refreshError="1"/>
      <sheetData sheetId="49690" refreshError="1"/>
      <sheetData sheetId="49691" refreshError="1"/>
      <sheetData sheetId="49692" refreshError="1"/>
      <sheetData sheetId="49693" refreshError="1"/>
      <sheetData sheetId="49694" refreshError="1"/>
      <sheetData sheetId="49695" refreshError="1"/>
      <sheetData sheetId="49696" refreshError="1"/>
      <sheetData sheetId="49697" refreshError="1"/>
      <sheetData sheetId="49698" refreshError="1"/>
      <sheetData sheetId="49699" refreshError="1"/>
      <sheetData sheetId="49700" refreshError="1"/>
      <sheetData sheetId="49701" refreshError="1"/>
      <sheetData sheetId="49702" refreshError="1"/>
      <sheetData sheetId="49703" refreshError="1"/>
      <sheetData sheetId="49704" refreshError="1"/>
      <sheetData sheetId="49705" refreshError="1"/>
      <sheetData sheetId="49706" refreshError="1"/>
      <sheetData sheetId="49707" refreshError="1"/>
      <sheetData sheetId="49708" refreshError="1"/>
      <sheetData sheetId="49709" refreshError="1"/>
      <sheetData sheetId="49710" refreshError="1"/>
      <sheetData sheetId="49711" refreshError="1"/>
      <sheetData sheetId="49712" refreshError="1"/>
      <sheetData sheetId="49713" refreshError="1"/>
      <sheetData sheetId="49714" refreshError="1"/>
      <sheetData sheetId="49715" refreshError="1"/>
      <sheetData sheetId="49716" refreshError="1"/>
      <sheetData sheetId="49717" refreshError="1"/>
      <sheetData sheetId="49718" refreshError="1"/>
      <sheetData sheetId="49719" refreshError="1"/>
      <sheetData sheetId="49720" refreshError="1"/>
      <sheetData sheetId="49721" refreshError="1"/>
      <sheetData sheetId="49722" refreshError="1"/>
      <sheetData sheetId="49723" refreshError="1"/>
      <sheetData sheetId="49724" refreshError="1"/>
      <sheetData sheetId="49725" refreshError="1"/>
      <sheetData sheetId="49726" refreshError="1"/>
      <sheetData sheetId="49727" refreshError="1"/>
      <sheetData sheetId="49728" refreshError="1"/>
      <sheetData sheetId="49729" refreshError="1"/>
      <sheetData sheetId="49730" refreshError="1"/>
      <sheetData sheetId="49731" refreshError="1"/>
      <sheetData sheetId="49732" refreshError="1"/>
      <sheetData sheetId="49733" refreshError="1"/>
      <sheetData sheetId="49734" refreshError="1"/>
      <sheetData sheetId="49735" refreshError="1"/>
      <sheetData sheetId="49736" refreshError="1"/>
      <sheetData sheetId="49737" refreshError="1"/>
      <sheetData sheetId="49738" refreshError="1"/>
      <sheetData sheetId="49739" refreshError="1"/>
      <sheetData sheetId="49740" refreshError="1"/>
      <sheetData sheetId="49741" refreshError="1"/>
      <sheetData sheetId="49742" refreshError="1"/>
      <sheetData sheetId="49743" refreshError="1"/>
      <sheetData sheetId="49744" refreshError="1"/>
      <sheetData sheetId="49745" refreshError="1"/>
      <sheetData sheetId="49746" refreshError="1"/>
      <sheetData sheetId="49747" refreshError="1"/>
      <sheetData sheetId="49748" refreshError="1"/>
      <sheetData sheetId="49749" refreshError="1"/>
      <sheetData sheetId="49750" refreshError="1"/>
      <sheetData sheetId="49751" refreshError="1"/>
      <sheetData sheetId="49752" refreshError="1"/>
      <sheetData sheetId="49753" refreshError="1"/>
      <sheetData sheetId="49754" refreshError="1"/>
      <sheetData sheetId="49755" refreshError="1"/>
      <sheetData sheetId="49756" refreshError="1"/>
      <sheetData sheetId="49757" refreshError="1"/>
      <sheetData sheetId="49758" refreshError="1"/>
      <sheetData sheetId="49759" refreshError="1"/>
      <sheetData sheetId="49760" refreshError="1"/>
      <sheetData sheetId="49761" refreshError="1"/>
      <sheetData sheetId="49762" refreshError="1"/>
      <sheetData sheetId="49763" refreshError="1"/>
      <sheetData sheetId="49764" refreshError="1"/>
      <sheetData sheetId="49765" refreshError="1"/>
      <sheetData sheetId="49766" refreshError="1"/>
      <sheetData sheetId="49767" refreshError="1"/>
      <sheetData sheetId="49768" refreshError="1"/>
      <sheetData sheetId="49769" refreshError="1"/>
      <sheetData sheetId="49770" refreshError="1"/>
      <sheetData sheetId="49771" refreshError="1"/>
      <sheetData sheetId="49772" refreshError="1"/>
      <sheetData sheetId="49773" refreshError="1"/>
      <sheetData sheetId="49774" refreshError="1"/>
      <sheetData sheetId="49775" refreshError="1"/>
      <sheetData sheetId="49776" refreshError="1"/>
      <sheetData sheetId="49777" refreshError="1"/>
      <sheetData sheetId="49778" refreshError="1"/>
      <sheetData sheetId="49779" refreshError="1"/>
      <sheetData sheetId="49780" refreshError="1"/>
      <sheetData sheetId="49781" refreshError="1"/>
      <sheetData sheetId="49782" refreshError="1"/>
      <sheetData sheetId="49783" refreshError="1"/>
      <sheetData sheetId="49784" refreshError="1"/>
      <sheetData sheetId="49785" refreshError="1"/>
      <sheetData sheetId="49786" refreshError="1"/>
      <sheetData sheetId="49787" refreshError="1"/>
      <sheetData sheetId="49788" refreshError="1"/>
      <sheetData sheetId="49789" refreshError="1"/>
      <sheetData sheetId="49790" refreshError="1"/>
      <sheetData sheetId="49791" refreshError="1"/>
      <sheetData sheetId="49792" refreshError="1"/>
      <sheetData sheetId="49793" refreshError="1"/>
      <sheetData sheetId="49794" refreshError="1"/>
      <sheetData sheetId="49795" refreshError="1"/>
      <sheetData sheetId="49796" refreshError="1"/>
      <sheetData sheetId="49797" refreshError="1"/>
      <sheetData sheetId="49798" refreshError="1"/>
      <sheetData sheetId="49799" refreshError="1"/>
      <sheetData sheetId="49800" refreshError="1"/>
      <sheetData sheetId="49801" refreshError="1"/>
      <sheetData sheetId="49802" refreshError="1"/>
      <sheetData sheetId="49803" refreshError="1"/>
      <sheetData sheetId="49804" refreshError="1"/>
      <sheetData sheetId="49805" refreshError="1"/>
      <sheetData sheetId="49806" refreshError="1"/>
      <sheetData sheetId="49807" refreshError="1"/>
      <sheetData sheetId="49808" refreshError="1"/>
      <sheetData sheetId="49809" refreshError="1"/>
      <sheetData sheetId="49810" refreshError="1"/>
      <sheetData sheetId="49811" refreshError="1"/>
      <sheetData sheetId="49812" refreshError="1"/>
      <sheetData sheetId="49813" refreshError="1"/>
      <sheetData sheetId="49814" refreshError="1"/>
      <sheetData sheetId="49815" refreshError="1"/>
      <sheetData sheetId="49816" refreshError="1"/>
      <sheetData sheetId="49817" refreshError="1"/>
      <sheetData sheetId="49818" refreshError="1"/>
      <sheetData sheetId="49819" refreshError="1"/>
      <sheetData sheetId="49820" refreshError="1"/>
      <sheetData sheetId="49821" refreshError="1"/>
      <sheetData sheetId="49822" refreshError="1"/>
      <sheetData sheetId="49823" refreshError="1"/>
      <sheetData sheetId="49824" refreshError="1"/>
      <sheetData sheetId="49825" refreshError="1"/>
      <sheetData sheetId="49826" refreshError="1"/>
      <sheetData sheetId="49827" refreshError="1"/>
      <sheetData sheetId="49828" refreshError="1"/>
      <sheetData sheetId="49829" refreshError="1"/>
      <sheetData sheetId="49830" refreshError="1"/>
      <sheetData sheetId="49831" refreshError="1"/>
      <sheetData sheetId="49832" refreshError="1"/>
      <sheetData sheetId="49833" refreshError="1"/>
      <sheetData sheetId="49834" refreshError="1"/>
      <sheetData sheetId="49835" refreshError="1"/>
      <sheetData sheetId="49836" refreshError="1"/>
      <sheetData sheetId="49837" refreshError="1"/>
      <sheetData sheetId="49838" refreshError="1"/>
      <sheetData sheetId="49839" refreshError="1"/>
      <sheetData sheetId="49840" refreshError="1"/>
      <sheetData sheetId="49841" refreshError="1"/>
      <sheetData sheetId="49842" refreshError="1"/>
      <sheetData sheetId="49843" refreshError="1"/>
      <sheetData sheetId="49844" refreshError="1"/>
      <sheetData sheetId="49845" refreshError="1"/>
      <sheetData sheetId="49846" refreshError="1"/>
      <sheetData sheetId="49847" refreshError="1"/>
      <sheetData sheetId="49848" refreshError="1"/>
      <sheetData sheetId="49849" refreshError="1"/>
      <sheetData sheetId="49850" refreshError="1"/>
      <sheetData sheetId="49851" refreshError="1"/>
      <sheetData sheetId="49852" refreshError="1"/>
      <sheetData sheetId="49853" refreshError="1"/>
      <sheetData sheetId="49854" refreshError="1"/>
      <sheetData sheetId="49855" refreshError="1"/>
      <sheetData sheetId="49856" refreshError="1"/>
      <sheetData sheetId="49857" refreshError="1"/>
      <sheetData sheetId="49858" refreshError="1"/>
      <sheetData sheetId="49859" refreshError="1"/>
      <sheetData sheetId="49860" refreshError="1"/>
      <sheetData sheetId="49861" refreshError="1"/>
      <sheetData sheetId="49862" refreshError="1"/>
      <sheetData sheetId="49863" refreshError="1"/>
      <sheetData sheetId="49864" refreshError="1"/>
      <sheetData sheetId="49865" refreshError="1"/>
      <sheetData sheetId="49866" refreshError="1"/>
      <sheetData sheetId="49867" refreshError="1"/>
      <sheetData sheetId="49868" refreshError="1"/>
      <sheetData sheetId="49869" refreshError="1"/>
      <sheetData sheetId="49870" refreshError="1"/>
      <sheetData sheetId="49871" refreshError="1"/>
      <sheetData sheetId="49872" refreshError="1"/>
      <sheetData sheetId="49873" refreshError="1"/>
      <sheetData sheetId="49874" refreshError="1"/>
      <sheetData sheetId="49875" refreshError="1"/>
      <sheetData sheetId="49876" refreshError="1"/>
      <sheetData sheetId="49877" refreshError="1"/>
      <sheetData sheetId="49878" refreshError="1"/>
      <sheetData sheetId="49879" refreshError="1"/>
      <sheetData sheetId="49880" refreshError="1"/>
      <sheetData sheetId="49881" refreshError="1"/>
      <sheetData sheetId="49882" refreshError="1"/>
      <sheetData sheetId="49883" refreshError="1"/>
      <sheetData sheetId="49884" refreshError="1"/>
      <sheetData sheetId="49885" refreshError="1"/>
      <sheetData sheetId="49886" refreshError="1"/>
      <sheetData sheetId="49887" refreshError="1"/>
      <sheetData sheetId="49888" refreshError="1"/>
      <sheetData sheetId="49889" refreshError="1"/>
      <sheetData sheetId="49890" refreshError="1"/>
      <sheetData sheetId="49891" refreshError="1"/>
      <sheetData sheetId="49892" refreshError="1"/>
      <sheetData sheetId="49893" refreshError="1"/>
      <sheetData sheetId="49894" refreshError="1"/>
      <sheetData sheetId="49895" refreshError="1"/>
      <sheetData sheetId="49896" refreshError="1"/>
      <sheetData sheetId="49897" refreshError="1"/>
      <sheetData sheetId="49898" refreshError="1"/>
      <sheetData sheetId="49899" refreshError="1"/>
      <sheetData sheetId="49900" refreshError="1"/>
      <sheetData sheetId="49901" refreshError="1"/>
      <sheetData sheetId="49902" refreshError="1"/>
      <sheetData sheetId="49903" refreshError="1"/>
      <sheetData sheetId="49904" refreshError="1"/>
      <sheetData sheetId="49905" refreshError="1"/>
      <sheetData sheetId="49906" refreshError="1"/>
      <sheetData sheetId="49907" refreshError="1"/>
      <sheetData sheetId="49908" refreshError="1"/>
      <sheetData sheetId="49909" refreshError="1"/>
      <sheetData sheetId="49910" refreshError="1"/>
      <sheetData sheetId="49911" refreshError="1"/>
      <sheetData sheetId="49912" refreshError="1"/>
      <sheetData sheetId="49913" refreshError="1"/>
      <sheetData sheetId="49914" refreshError="1"/>
      <sheetData sheetId="49915" refreshError="1"/>
      <sheetData sheetId="49916" refreshError="1"/>
      <sheetData sheetId="49917" refreshError="1"/>
      <sheetData sheetId="49918" refreshError="1"/>
      <sheetData sheetId="49919" refreshError="1"/>
      <sheetData sheetId="49920" refreshError="1"/>
      <sheetData sheetId="49921" refreshError="1"/>
      <sheetData sheetId="49922" refreshError="1"/>
      <sheetData sheetId="49923" refreshError="1"/>
      <sheetData sheetId="49924" refreshError="1"/>
      <sheetData sheetId="49925" refreshError="1"/>
      <sheetData sheetId="49926" refreshError="1"/>
      <sheetData sheetId="49927" refreshError="1"/>
      <sheetData sheetId="49928" refreshError="1"/>
      <sheetData sheetId="49929" refreshError="1"/>
      <sheetData sheetId="49930" refreshError="1"/>
      <sheetData sheetId="49931" refreshError="1"/>
      <sheetData sheetId="49932" refreshError="1"/>
      <sheetData sheetId="49933" refreshError="1"/>
      <sheetData sheetId="49934" refreshError="1"/>
      <sheetData sheetId="49935" refreshError="1"/>
      <sheetData sheetId="49936" refreshError="1"/>
      <sheetData sheetId="49937" refreshError="1"/>
      <sheetData sheetId="49938" refreshError="1"/>
      <sheetData sheetId="49939" refreshError="1"/>
      <sheetData sheetId="49940" refreshError="1"/>
      <sheetData sheetId="49941" refreshError="1"/>
      <sheetData sheetId="49942" refreshError="1"/>
      <sheetData sheetId="49943" refreshError="1"/>
      <sheetData sheetId="49944" refreshError="1"/>
      <sheetData sheetId="49945" refreshError="1"/>
      <sheetData sheetId="49946" refreshError="1"/>
      <sheetData sheetId="49947" refreshError="1"/>
      <sheetData sheetId="49948" refreshError="1"/>
      <sheetData sheetId="49949" refreshError="1"/>
      <sheetData sheetId="49950" refreshError="1"/>
      <sheetData sheetId="49951" refreshError="1"/>
      <sheetData sheetId="49952" refreshError="1"/>
      <sheetData sheetId="49953" refreshError="1"/>
      <sheetData sheetId="49954" refreshError="1"/>
      <sheetData sheetId="49955" refreshError="1"/>
      <sheetData sheetId="49956" refreshError="1"/>
      <sheetData sheetId="49957" refreshError="1"/>
      <sheetData sheetId="49958" refreshError="1"/>
      <sheetData sheetId="49959" refreshError="1"/>
      <sheetData sheetId="4996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Q"/>
      <sheetName val="SUM"/>
      <sheetName val="Results"/>
      <sheetName val="FitOutConfCentre"/>
    </sheetNames>
    <sheetDataSet>
      <sheetData sheetId="0"/>
      <sheetData sheetId="1"/>
      <sheetData sheetId="2"/>
      <sheetData sheetId="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TR-2"/>
      <sheetName val="Sheet1"/>
      <sheetName val="SUM"/>
    </sheet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s>
    <sheetDataSet>
      <sheetData sheetId="0"/>
      <sheetData sheetId="1" refreshError="1"/>
      <sheetData sheetId="2" refreshError="1"/>
      <sheetData sheetId="3"/>
      <sheetData sheetId="4"/>
      <sheetData sheetId="5"/>
      <sheetData sheetId="6"/>
      <sheetData sheetId="7"/>
      <sheetData sheetId="8" refreshError="1"/>
      <sheetData sheetId="9" refreshError="1"/>
      <sheetData sheetId="10" refreshError="1"/>
      <sheetData sheetId="11"/>
      <sheetData sheetId="12"/>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3"/>
      <sheetName val="03Sep04"/>
      <sheetName val="WorkBreakDown"/>
      <sheetName val="PayItem"/>
      <sheetName val="PayItemSumm"/>
      <sheetName val="Sum Report"/>
      <sheetName val="E_L Data"/>
      <sheetName val="MPOWERMT"/>
      <sheetName val="WKLYMDAY"/>
    </sheetNames>
    <sheetDataSet>
      <sheetData sheetId="0" refreshError="1"/>
      <sheetData sheetId="1" refreshError="1"/>
      <sheetData sheetId="2">
        <row r="4">
          <cell r="F4" t="str">
            <v>Qty</v>
          </cell>
          <cell r="G4" t="str">
            <v>Amount</v>
          </cell>
        </row>
      </sheetData>
      <sheetData sheetId="3" refreshError="1"/>
      <sheetData sheetId="4" refreshError="1"/>
      <sheetData sheetId="5" refreshError="1"/>
      <sheetData sheetId="6"/>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Loan_account_-_LCC_rate"/>
      <sheetName val="Consolidated_summary"/>
      <sheetName val="Value_&amp;__distribution_summary"/>
      <sheetName val="Monthly_report"/>
      <sheetName val="Monthly_invoice_"/>
      <sheetName val="Partnership_summary"/>
      <sheetName val="Fund__summary_ex_developer"/>
      <sheetName val="Project_cashflow_totals"/>
      <sheetName val="Hotel_resi_and_sites_21_22_cost"/>
      <sheetName val="Fund_cashflow"/>
      <sheetName val="Fund_cashflow_cumulative"/>
      <sheetName val="LCC_profit_share_calculation"/>
      <sheetName val="Main_construction"/>
      <sheetName val="Total_equity"/>
      <sheetName val="Grosvenor_equity"/>
      <sheetName val="Investor_equity"/>
      <sheetName val="Equity_and_debt_split"/>
      <sheetName val="Loan_account_and_shortfalls"/>
      <sheetName val="Letting_covenants"/>
      <sheetName val="Car_park_lease"/>
      <sheetName val="Unit_rents_and_incentives"/>
      <sheetName val="Funding_check"/>
      <sheetName val="Net_rent_analysis"/>
      <sheetName val="@risk_rents_and_incentives"/>
      <sheetName val="Loan_account_-_LCC_rate1"/>
      <sheetName val="Consolidated_summary1"/>
      <sheetName val="Value_&amp;__distribution_summary1"/>
      <sheetName val="Monthly_report1"/>
      <sheetName val="Monthly_invoice_1"/>
      <sheetName val="Partnership_summary1"/>
      <sheetName val="Fund__summary_ex_developer1"/>
      <sheetName val="Project_cashflow_totals1"/>
      <sheetName val="Hotel_resi_and_sites_21_22_cos1"/>
      <sheetName val="Fund_cashflow1"/>
      <sheetName val="Fund_cashflow_cumulative1"/>
      <sheetName val="LCC_profit_share_calculation1"/>
      <sheetName val="Main_construction1"/>
      <sheetName val="Total_equity1"/>
      <sheetName val="Grosvenor_equity1"/>
      <sheetName val="Investor_equity1"/>
      <sheetName val="Equity_and_debt_split1"/>
      <sheetName val="Loan_account_and_shortfalls1"/>
      <sheetName val="Letting_covenants1"/>
      <sheetName val="Car_park_lease1"/>
      <sheetName val="Unit_rents_and_incentives1"/>
      <sheetName val="Funding_check1"/>
      <sheetName val="Net_rent_analysis1"/>
      <sheetName val="@risk_rents_and_incentive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1">
          <cell r="B1" t="str">
            <v>no</v>
          </cell>
        </row>
        <row r="46">
          <cell r="C46">
            <v>39538</v>
          </cell>
        </row>
      </sheetData>
      <sheetData sheetId="22" refreshError="1"/>
      <sheetData sheetId="23" refreshError="1"/>
      <sheetData sheetId="24" refreshError="1">
        <row r="21">
          <cell r="C21" t="str">
            <v>Year</v>
          </cell>
          <cell r="D21" t="str">
            <v>Year calculator</v>
          </cell>
          <cell r="E21" t="str">
            <v>quarter</v>
          </cell>
          <cell r="F21" t="str">
            <v>Cashflow</v>
          </cell>
          <cell r="G21" t="str">
            <v>Discounted cashflow</v>
          </cell>
        </row>
        <row r="22">
          <cell r="A22">
            <v>39538</v>
          </cell>
          <cell r="B22" t="str">
            <v>Year 1</v>
          </cell>
          <cell r="C22">
            <v>1</v>
          </cell>
          <cell r="D22">
            <v>0</v>
          </cell>
          <cell r="E22">
            <v>0</v>
          </cell>
          <cell r="G22">
            <v>0</v>
          </cell>
        </row>
        <row r="23">
          <cell r="A23">
            <v>39600</v>
          </cell>
          <cell r="B23" t="str">
            <v>Year 1</v>
          </cell>
          <cell r="C23">
            <v>1</v>
          </cell>
          <cell r="D23">
            <v>0</v>
          </cell>
          <cell r="E23">
            <v>1</v>
          </cell>
          <cell r="G23">
            <v>0</v>
          </cell>
        </row>
        <row r="24">
          <cell r="A24">
            <v>39692</v>
          </cell>
          <cell r="B24" t="str">
            <v>Year 1</v>
          </cell>
          <cell r="C24">
            <v>1</v>
          </cell>
          <cell r="D24">
            <v>0</v>
          </cell>
          <cell r="E24">
            <v>2</v>
          </cell>
          <cell r="F24">
            <v>1125000</v>
          </cell>
          <cell r="G24">
            <v>1093987.4362342092</v>
          </cell>
        </row>
        <row r="25">
          <cell r="A25">
            <v>39783</v>
          </cell>
          <cell r="B25" t="str">
            <v>Year 1</v>
          </cell>
          <cell r="C25">
            <v>1</v>
          </cell>
          <cell r="D25">
            <v>1</v>
          </cell>
          <cell r="E25">
            <v>3</v>
          </cell>
          <cell r="F25">
            <v>1125000</v>
          </cell>
          <cell r="G25">
            <v>1078803.2357783113</v>
          </cell>
        </row>
        <row r="26">
          <cell r="A26">
            <v>39873</v>
          </cell>
          <cell r="B26" t="str">
            <v>Year 2</v>
          </cell>
          <cell r="C26">
            <v>2</v>
          </cell>
          <cell r="D26">
            <v>0</v>
          </cell>
          <cell r="E26">
            <v>4</v>
          </cell>
          <cell r="F26">
            <v>1153125</v>
          </cell>
          <cell r="G26">
            <v>1090425.5319148938</v>
          </cell>
        </row>
        <row r="27">
          <cell r="A27">
            <v>39965</v>
          </cell>
          <cell r="B27" t="str">
            <v>Year 2</v>
          </cell>
          <cell r="C27">
            <v>2</v>
          </cell>
          <cell r="D27">
            <v>0</v>
          </cell>
          <cell r="E27">
            <v>5</v>
          </cell>
          <cell r="F27">
            <v>1153125</v>
          </cell>
          <cell r="G27">
            <v>1075290.7695671476</v>
          </cell>
        </row>
        <row r="28">
          <cell r="A28">
            <v>40057</v>
          </cell>
          <cell r="B28" t="str">
            <v>Year 2</v>
          </cell>
          <cell r="C28">
            <v>2</v>
          </cell>
          <cell r="D28">
            <v>0</v>
          </cell>
          <cell r="E28">
            <v>6</v>
          </cell>
          <cell r="F28">
            <v>1153125</v>
          </cell>
          <cell r="G28">
            <v>1060366.0729456877</v>
          </cell>
        </row>
        <row r="29">
          <cell r="A29">
            <v>40148</v>
          </cell>
          <cell r="B29" t="str">
            <v>Year 2</v>
          </cell>
          <cell r="C29">
            <v>2</v>
          </cell>
          <cell r="D29">
            <v>1</v>
          </cell>
          <cell r="E29">
            <v>7</v>
          </cell>
          <cell r="F29">
            <v>1153125</v>
          </cell>
          <cell r="G29">
            <v>1045648.5264045098</v>
          </cell>
        </row>
        <row r="30">
          <cell r="A30">
            <v>40238</v>
          </cell>
          <cell r="B30" t="str">
            <v>Year 3</v>
          </cell>
          <cell r="C30">
            <v>3</v>
          </cell>
          <cell r="D30">
            <v>0</v>
          </cell>
          <cell r="E30">
            <v>8</v>
          </cell>
          <cell r="F30">
            <v>1181953.125</v>
          </cell>
          <cell r="G30">
            <v>1056913.6361350035</v>
          </cell>
        </row>
        <row r="31">
          <cell r="A31">
            <v>40330</v>
          </cell>
          <cell r="B31" t="str">
            <v>Year 3</v>
          </cell>
          <cell r="C31">
            <v>3</v>
          </cell>
          <cell r="D31">
            <v>0</v>
          </cell>
          <cell r="E31">
            <v>9</v>
          </cell>
          <cell r="F31">
            <v>1181953.125</v>
          </cell>
          <cell r="G31">
            <v>1042244.0083274952</v>
          </cell>
        </row>
        <row r="32">
          <cell r="A32">
            <v>40422</v>
          </cell>
          <cell r="B32" t="str">
            <v>Year 3</v>
          </cell>
          <cell r="C32">
            <v>3</v>
          </cell>
          <cell r="D32">
            <v>0</v>
          </cell>
          <cell r="E32">
            <v>10</v>
          </cell>
          <cell r="F32">
            <v>1181953.125</v>
          </cell>
          <cell r="G32">
            <v>1027777.9903256074</v>
          </cell>
        </row>
        <row r="33">
          <cell r="A33">
            <v>40513</v>
          </cell>
          <cell r="B33" t="str">
            <v>Year 3</v>
          </cell>
          <cell r="C33">
            <v>3</v>
          </cell>
          <cell r="D33">
            <v>1</v>
          </cell>
          <cell r="E33">
            <v>11</v>
          </cell>
          <cell r="F33">
            <v>1181953.125</v>
          </cell>
          <cell r="G33">
            <v>1013512.7560894777</v>
          </cell>
        </row>
        <row r="34">
          <cell r="A34">
            <v>40603</v>
          </cell>
          <cell r="B34" t="str">
            <v>Year 4</v>
          </cell>
          <cell r="C34">
            <v>4</v>
          </cell>
          <cell r="D34">
            <v>0</v>
          </cell>
          <cell r="E34">
            <v>12</v>
          </cell>
          <cell r="F34">
            <v>1211501.953125</v>
          </cell>
          <cell r="G34">
            <v>1024431.6567738805</v>
          </cell>
        </row>
        <row r="35">
          <cell r="A35">
            <v>40695</v>
          </cell>
          <cell r="B35" t="str">
            <v>Year 4</v>
          </cell>
          <cell r="C35">
            <v>4</v>
          </cell>
          <cell r="D35">
            <v>0</v>
          </cell>
          <cell r="E35">
            <v>13</v>
          </cell>
          <cell r="F35">
            <v>1211501.953125</v>
          </cell>
          <cell r="G35">
            <v>1010212.8685916623</v>
          </cell>
        </row>
        <row r="36">
          <cell r="A36">
            <v>40787</v>
          </cell>
          <cell r="B36" t="str">
            <v>Year 4</v>
          </cell>
          <cell r="C36">
            <v>4</v>
          </cell>
          <cell r="D36">
            <v>0</v>
          </cell>
          <cell r="E36">
            <v>14</v>
          </cell>
          <cell r="F36">
            <v>1211501.953125</v>
          </cell>
          <cell r="G36">
            <v>996191.43270330748</v>
          </cell>
        </row>
        <row r="37">
          <cell r="A37">
            <v>40878</v>
          </cell>
          <cell r="B37" t="str">
            <v>Year 4</v>
          </cell>
          <cell r="C37">
            <v>4</v>
          </cell>
          <cell r="D37">
            <v>1</v>
          </cell>
          <cell r="E37">
            <v>15</v>
          </cell>
          <cell r="F37">
            <v>1211501.953125</v>
          </cell>
          <cell r="G37">
            <v>982364.60992124327</v>
          </cell>
        </row>
        <row r="38">
          <cell r="A38">
            <v>40969</v>
          </cell>
          <cell r="B38" t="str">
            <v>Year 5</v>
          </cell>
          <cell r="C38">
            <v>5</v>
          </cell>
          <cell r="D38">
            <v>0</v>
          </cell>
          <cell r="E38">
            <v>16</v>
          </cell>
          <cell r="F38">
            <v>1241789.501953125</v>
          </cell>
          <cell r="G38">
            <v>992947.94155387941</v>
          </cell>
        </row>
        <row r="39">
          <cell r="A39">
            <v>41061</v>
          </cell>
          <cell r="B39" t="str">
            <v>Year 5</v>
          </cell>
          <cell r="C39">
            <v>5</v>
          </cell>
          <cell r="D39">
            <v>0</v>
          </cell>
          <cell r="E39">
            <v>17</v>
          </cell>
          <cell r="F39">
            <v>1241789.501953125</v>
          </cell>
          <cell r="G39">
            <v>979166.13740563008</v>
          </cell>
        </row>
        <row r="40">
          <cell r="A40">
            <v>41153</v>
          </cell>
          <cell r="B40" t="str">
            <v>Year 5</v>
          </cell>
          <cell r="C40">
            <v>5</v>
          </cell>
          <cell r="D40">
            <v>0</v>
          </cell>
          <cell r="E40">
            <v>18</v>
          </cell>
          <cell r="F40">
            <v>1241789.501953125</v>
          </cell>
          <cell r="G40">
            <v>965575.62035072362</v>
          </cell>
        </row>
        <row r="41">
          <cell r="A41">
            <v>41244</v>
          </cell>
          <cell r="B41" t="str">
            <v>Year 5</v>
          </cell>
          <cell r="C41">
            <v>5</v>
          </cell>
          <cell r="D41">
            <v>1</v>
          </cell>
          <cell r="E41">
            <v>19</v>
          </cell>
          <cell r="F41">
            <v>1241789.501953125</v>
          </cell>
          <cell r="G41">
            <v>952173.73538465658</v>
          </cell>
        </row>
        <row r="42">
          <cell r="A42">
            <v>41334</v>
          </cell>
          <cell r="B42" t="str">
            <v>Year 6</v>
          </cell>
          <cell r="C42">
            <v>6</v>
          </cell>
          <cell r="D42">
            <v>0</v>
          </cell>
          <cell r="E42">
            <v>20</v>
          </cell>
          <cell r="F42">
            <v>1272834.2395019531</v>
          </cell>
          <cell r="G42">
            <v>962431.81096238922</v>
          </cell>
        </row>
        <row r="43">
          <cell r="A43">
            <v>41426</v>
          </cell>
          <cell r="B43" t="str">
            <v>Year 6</v>
          </cell>
          <cell r="C43">
            <v>6</v>
          </cell>
          <cell r="D43">
            <v>0</v>
          </cell>
          <cell r="E43">
            <v>21</v>
          </cell>
          <cell r="F43">
            <v>1272834.2395019531</v>
          </cell>
          <cell r="G43">
            <v>949073.56107874319</v>
          </cell>
        </row>
        <row r="44">
          <cell r="A44">
            <v>41518</v>
          </cell>
          <cell r="B44" t="str">
            <v>Year 6</v>
          </cell>
          <cell r="C44">
            <v>6</v>
          </cell>
          <cell r="D44">
            <v>0</v>
          </cell>
          <cell r="E44">
            <v>22</v>
          </cell>
          <cell r="F44">
            <v>1272834.2395019531</v>
          </cell>
          <cell r="G44">
            <v>935900.71948888106</v>
          </cell>
        </row>
        <row r="45">
          <cell r="A45">
            <v>41609</v>
          </cell>
          <cell r="B45" t="str">
            <v>Year 6</v>
          </cell>
          <cell r="C45">
            <v>6</v>
          </cell>
          <cell r="D45">
            <v>1</v>
          </cell>
          <cell r="E45">
            <v>23</v>
          </cell>
          <cell r="F45">
            <v>1272834.2395019531</v>
          </cell>
          <cell r="G45">
            <v>922910.71278418251</v>
          </cell>
        </row>
        <row r="46">
          <cell r="A46">
            <v>41699</v>
          </cell>
          <cell r="B46" t="str">
            <v>Year 7</v>
          </cell>
          <cell r="C46">
            <v>7</v>
          </cell>
          <cell r="D46">
            <v>0</v>
          </cell>
          <cell r="E46">
            <v>24</v>
          </cell>
          <cell r="F46">
            <v>1304655.095489502</v>
          </cell>
          <cell r="G46">
            <v>932853.52835598006</v>
          </cell>
        </row>
        <row r="47">
          <cell r="A47">
            <v>41791</v>
          </cell>
          <cell r="B47" t="str">
            <v>Year 7</v>
          </cell>
          <cell r="C47">
            <v>7</v>
          </cell>
          <cell r="D47">
            <v>0</v>
          </cell>
          <cell r="E47">
            <v>25</v>
          </cell>
          <cell r="F47">
            <v>1304655.095489502</v>
          </cell>
          <cell r="G47">
            <v>919905.81570280064</v>
          </cell>
        </row>
        <row r="48">
          <cell r="A48">
            <v>41883</v>
          </cell>
          <cell r="B48" t="str">
            <v>Year 7</v>
          </cell>
          <cell r="C48">
            <v>7</v>
          </cell>
          <cell r="D48">
            <v>0</v>
          </cell>
          <cell r="E48">
            <v>26</v>
          </cell>
          <cell r="F48">
            <v>1304655.095489502</v>
          </cell>
          <cell r="G48">
            <v>907137.81321617321</v>
          </cell>
        </row>
        <row r="49">
          <cell r="A49">
            <v>41974</v>
          </cell>
          <cell r="B49" t="str">
            <v>Year 7</v>
          </cell>
          <cell r="C49">
            <v>7</v>
          </cell>
          <cell r="D49">
            <v>1</v>
          </cell>
          <cell r="E49">
            <v>27</v>
          </cell>
          <cell r="F49">
            <v>1304655.095489502</v>
          </cell>
          <cell r="G49">
            <v>894547.02657568536</v>
          </cell>
        </row>
        <row r="50">
          <cell r="A50">
            <v>42064</v>
          </cell>
          <cell r="B50" t="str">
            <v>Year 8</v>
          </cell>
          <cell r="C50">
            <v>8</v>
          </cell>
          <cell r="D50">
            <v>0</v>
          </cell>
          <cell r="E50">
            <v>28</v>
          </cell>
          <cell r="F50">
            <v>1337271.4728767395</v>
          </cell>
          <cell r="G50">
            <v>904184.27098333777</v>
          </cell>
        </row>
        <row r="51">
          <cell r="A51">
            <v>42156</v>
          </cell>
          <cell r="B51" t="str">
            <v>Year 8</v>
          </cell>
          <cell r="C51">
            <v>8</v>
          </cell>
          <cell r="D51">
            <v>0</v>
          </cell>
          <cell r="E51">
            <v>29</v>
          </cell>
          <cell r="F51">
            <v>1337271.4728767395</v>
          </cell>
          <cell r="G51">
            <v>891634.47857718286</v>
          </cell>
        </row>
        <row r="52">
          <cell r="A52">
            <v>42248</v>
          </cell>
          <cell r="B52" t="str">
            <v>Year 8</v>
          </cell>
          <cell r="C52">
            <v>8</v>
          </cell>
          <cell r="D52">
            <v>0</v>
          </cell>
          <cell r="E52">
            <v>30</v>
          </cell>
          <cell r="F52">
            <v>1337271.4728767395</v>
          </cell>
          <cell r="G52">
            <v>879258.87333009695</v>
          </cell>
        </row>
        <row r="53">
          <cell r="A53">
            <v>42339</v>
          </cell>
          <cell r="B53" t="str">
            <v>Year 8</v>
          </cell>
          <cell r="C53">
            <v>8</v>
          </cell>
          <cell r="D53">
            <v>1</v>
          </cell>
          <cell r="E53">
            <v>31</v>
          </cell>
          <cell r="F53">
            <v>1337271.4728767395</v>
          </cell>
          <cell r="G53">
            <v>867055.0375792695</v>
          </cell>
        </row>
        <row r="54">
          <cell r="A54">
            <v>42430</v>
          </cell>
          <cell r="B54" t="str">
            <v>Year 9</v>
          </cell>
          <cell r="C54">
            <v>9</v>
          </cell>
          <cell r="D54">
            <v>0</v>
          </cell>
          <cell r="E54">
            <v>32</v>
          </cell>
          <cell r="F54">
            <v>1370703.2596986578</v>
          </cell>
          <cell r="G54">
            <v>876396.10189874331</v>
          </cell>
        </row>
        <row r="55">
          <cell r="A55">
            <v>42522</v>
          </cell>
          <cell r="B55" t="str">
            <v>Year 9</v>
          </cell>
          <cell r="C55">
            <v>9</v>
          </cell>
          <cell r="D55">
            <v>0</v>
          </cell>
          <cell r="E55">
            <v>33</v>
          </cell>
          <cell r="F55">
            <v>1370703.2596986578</v>
          </cell>
          <cell r="G55">
            <v>864232.00051216281</v>
          </cell>
        </row>
        <row r="56">
          <cell r="A56">
            <v>42614</v>
          </cell>
          <cell r="B56" t="str">
            <v>Year 9</v>
          </cell>
          <cell r="C56">
            <v>9</v>
          </cell>
          <cell r="D56">
            <v>0</v>
          </cell>
          <cell r="E56">
            <v>34</v>
          </cell>
          <cell r="F56">
            <v>1370703.2596986578</v>
          </cell>
          <cell r="G56">
            <v>852236.73301498743</v>
          </cell>
        </row>
        <row r="57">
          <cell r="A57">
            <v>42705</v>
          </cell>
          <cell r="B57" t="str">
            <v>Year 9</v>
          </cell>
          <cell r="C57">
            <v>9</v>
          </cell>
          <cell r="D57">
            <v>1</v>
          </cell>
          <cell r="E57">
            <v>35</v>
          </cell>
          <cell r="F57">
            <v>1370703.2596986578</v>
          </cell>
          <cell r="G57">
            <v>840407.95604610036</v>
          </cell>
        </row>
        <row r="58">
          <cell r="A58">
            <v>42795</v>
          </cell>
          <cell r="B58" t="str">
            <v>Year 10</v>
          </cell>
          <cell r="C58">
            <v>10</v>
          </cell>
          <cell r="D58">
            <v>0</v>
          </cell>
          <cell r="E58">
            <v>36</v>
          </cell>
          <cell r="F58">
            <v>1404970.8411911242</v>
          </cell>
          <cell r="G58">
            <v>849461.94273873465</v>
          </cell>
        </row>
        <row r="59">
          <cell r="A59">
            <v>42887</v>
          </cell>
          <cell r="B59" t="str">
            <v>Year 10</v>
          </cell>
          <cell r="C59">
            <v>10</v>
          </cell>
          <cell r="D59">
            <v>0</v>
          </cell>
          <cell r="E59">
            <v>37</v>
          </cell>
          <cell r="F59">
            <v>1404970.8411911242</v>
          </cell>
          <cell r="G59">
            <v>837671.67898342025</v>
          </cell>
        </row>
        <row r="60">
          <cell r="A60">
            <v>42979</v>
          </cell>
          <cell r="B60" t="str">
            <v>Year 10</v>
          </cell>
          <cell r="C60">
            <v>10</v>
          </cell>
          <cell r="D60">
            <v>0</v>
          </cell>
          <cell r="E60">
            <v>38</v>
          </cell>
          <cell r="F60">
            <v>1404970.8411911242</v>
          </cell>
          <cell r="G60">
            <v>826045.06036913686</v>
          </cell>
        </row>
        <row r="61">
          <cell r="A61">
            <v>43070</v>
          </cell>
          <cell r="B61" t="str">
            <v>Year 10</v>
          </cell>
          <cell r="C61">
            <v>10</v>
          </cell>
          <cell r="D61">
            <v>1</v>
          </cell>
          <cell r="E61">
            <v>39</v>
          </cell>
          <cell r="F61">
            <v>1404970.8411911242</v>
          </cell>
          <cell r="G61">
            <v>814579.81555295782</v>
          </cell>
        </row>
        <row r="62">
          <cell r="A62">
            <v>43160</v>
          </cell>
          <cell r="B62" t="str">
            <v>Year 11</v>
          </cell>
          <cell r="C62">
            <v>11</v>
          </cell>
          <cell r="D62">
            <v>0</v>
          </cell>
          <cell r="E62">
            <v>40</v>
          </cell>
          <cell r="F62">
            <v>1440095.1122209022</v>
          </cell>
          <cell r="G62">
            <v>823355.54733541654</v>
          </cell>
        </row>
        <row r="63">
          <cell r="A63">
            <v>43252</v>
          </cell>
          <cell r="B63" t="str">
            <v>Year 11</v>
          </cell>
          <cell r="C63">
            <v>11</v>
          </cell>
          <cell r="D63">
            <v>0</v>
          </cell>
          <cell r="E63">
            <v>41</v>
          </cell>
          <cell r="F63">
            <v>1440095.1122209022</v>
          </cell>
          <cell r="G63">
            <v>811927.63211158942</v>
          </cell>
        </row>
        <row r="64">
          <cell r="A64">
            <v>43344</v>
          </cell>
          <cell r="B64" t="str">
            <v>Year 11</v>
          </cell>
          <cell r="C64">
            <v>11</v>
          </cell>
          <cell r="D64">
            <v>0</v>
          </cell>
          <cell r="E64">
            <v>42</v>
          </cell>
          <cell r="F64">
            <v>1440095.1122209022</v>
          </cell>
          <cell r="G64">
            <v>800658.33274549909</v>
          </cell>
        </row>
        <row r="65">
          <cell r="A65">
            <v>43435</v>
          </cell>
          <cell r="B65" t="str">
            <v>Year 11</v>
          </cell>
          <cell r="C65">
            <v>11</v>
          </cell>
          <cell r="D65">
            <v>1</v>
          </cell>
          <cell r="E65">
            <v>43</v>
          </cell>
          <cell r="F65">
            <v>1440095.1122209022</v>
          </cell>
          <cell r="G65">
            <v>789545.44769908441</v>
          </cell>
        </row>
        <row r="66">
          <cell r="A66">
            <v>43525</v>
          </cell>
          <cell r="B66" t="str">
            <v>Year 12</v>
          </cell>
          <cell r="C66">
            <v>12</v>
          </cell>
          <cell r="D66">
            <v>0</v>
          </cell>
          <cell r="E66">
            <v>44</v>
          </cell>
          <cell r="F66">
            <v>1476097.4900264246</v>
          </cell>
          <cell r="G66">
            <v>798051.47614071111</v>
          </cell>
        </row>
        <row r="67">
          <cell r="A67">
            <v>43617</v>
          </cell>
          <cell r="B67" t="str">
            <v>Year 12</v>
          </cell>
          <cell r="C67">
            <v>12</v>
          </cell>
          <cell r="D67">
            <v>0</v>
          </cell>
          <cell r="E67">
            <v>45</v>
          </cell>
          <cell r="F67">
            <v>1476097.4900264246</v>
          </cell>
          <cell r="G67">
            <v>786974.77344149328</v>
          </cell>
        </row>
        <row r="68">
          <cell r="A68">
            <v>43709</v>
          </cell>
          <cell r="B68" t="str">
            <v>Year 12</v>
          </cell>
          <cell r="C68">
            <v>12</v>
          </cell>
          <cell r="D68">
            <v>0</v>
          </cell>
          <cell r="E68">
            <v>46</v>
          </cell>
          <cell r="F68">
            <v>1476097.4900264246</v>
          </cell>
          <cell r="G68">
            <v>776051.81188098015</v>
          </cell>
        </row>
        <row r="69">
          <cell r="A69">
            <v>43800</v>
          </cell>
          <cell r="B69" t="str">
            <v>Year 12</v>
          </cell>
          <cell r="C69">
            <v>12</v>
          </cell>
          <cell r="D69">
            <v>1</v>
          </cell>
          <cell r="E69">
            <v>47</v>
          </cell>
          <cell r="F69">
            <v>1476097.4900264246</v>
          </cell>
          <cell r="G69">
            <v>765280.45758067281</v>
          </cell>
        </row>
        <row r="70">
          <cell r="A70">
            <v>43891</v>
          </cell>
          <cell r="B70" t="str">
            <v>Year 13</v>
          </cell>
          <cell r="C70">
            <v>13</v>
          </cell>
          <cell r="D70">
            <v>0</v>
          </cell>
          <cell r="E70">
            <v>48</v>
          </cell>
          <cell r="F70">
            <v>1512999.9272770851</v>
          </cell>
          <cell r="G70">
            <v>773525.07143662299</v>
          </cell>
        </row>
        <row r="71">
          <cell r="A71">
            <v>43983</v>
          </cell>
          <cell r="B71" t="str">
            <v>Year 13</v>
          </cell>
          <cell r="C71">
            <v>13</v>
          </cell>
          <cell r="D71">
            <v>0</v>
          </cell>
          <cell r="E71">
            <v>49</v>
          </cell>
          <cell r="F71">
            <v>1512999.9272770851</v>
          </cell>
          <cell r="G71">
            <v>762788.78749648284</v>
          </cell>
        </row>
        <row r="72">
          <cell r="A72">
            <v>44075</v>
          </cell>
          <cell r="B72" t="str">
            <v>Year 13</v>
          </cell>
          <cell r="C72">
            <v>13</v>
          </cell>
          <cell r="D72">
            <v>0</v>
          </cell>
          <cell r="E72">
            <v>50</v>
          </cell>
          <cell r="F72">
            <v>1512999.9272770851</v>
          </cell>
          <cell r="G72">
            <v>752201.51979007525</v>
          </cell>
        </row>
        <row r="73">
          <cell r="A73">
            <v>44166</v>
          </cell>
          <cell r="B73" t="str">
            <v>Year 13</v>
          </cell>
          <cell r="C73">
            <v>13</v>
          </cell>
          <cell r="D73">
            <v>1</v>
          </cell>
          <cell r="E73">
            <v>51</v>
          </cell>
          <cell r="F73">
            <v>1512999.9272770851</v>
          </cell>
          <cell r="G73">
            <v>741761.20001909183</v>
          </cell>
        </row>
        <row r="74">
          <cell r="A74">
            <v>44256</v>
          </cell>
          <cell r="B74" t="str">
            <v>Year 14</v>
          </cell>
          <cell r="C74">
            <v>14</v>
          </cell>
          <cell r="D74">
            <v>0</v>
          </cell>
          <cell r="E74">
            <v>52</v>
          </cell>
          <cell r="F74">
            <v>1550824.9254590122</v>
          </cell>
          <cell r="G74">
            <v>749752.43330736517</v>
          </cell>
        </row>
        <row r="75">
          <cell r="A75">
            <v>44348</v>
          </cell>
          <cell r="B75" t="str">
            <v>Year 14</v>
          </cell>
          <cell r="C75">
            <v>14</v>
          </cell>
          <cell r="D75">
            <v>0</v>
          </cell>
          <cell r="E75">
            <v>53</v>
          </cell>
          <cell r="F75">
            <v>1550824.9254590122</v>
          </cell>
          <cell r="G75">
            <v>739346.10608406144</v>
          </cell>
        </row>
        <row r="76">
          <cell r="A76">
            <v>44440</v>
          </cell>
          <cell r="B76" t="str">
            <v>Year 14</v>
          </cell>
          <cell r="C76">
            <v>14</v>
          </cell>
          <cell r="D76">
            <v>0</v>
          </cell>
          <cell r="E76">
            <v>54</v>
          </cell>
          <cell r="F76">
            <v>1550824.9254590122</v>
          </cell>
          <cell r="G76">
            <v>729084.21539936389</v>
          </cell>
        </row>
        <row r="77">
          <cell r="A77">
            <v>44531</v>
          </cell>
          <cell r="B77" t="str">
            <v>Year 14</v>
          </cell>
          <cell r="C77">
            <v>14</v>
          </cell>
          <cell r="D77">
            <v>1</v>
          </cell>
          <cell r="E77">
            <v>55</v>
          </cell>
          <cell r="F77">
            <v>1550824.9254590122</v>
          </cell>
          <cell r="G77">
            <v>718964.75651968713</v>
          </cell>
        </row>
        <row r="78">
          <cell r="A78">
            <v>44621</v>
          </cell>
          <cell r="B78" t="str">
            <v>Year 15</v>
          </cell>
          <cell r="C78">
            <v>15</v>
          </cell>
          <cell r="D78">
            <v>0</v>
          </cell>
          <cell r="E78">
            <v>56</v>
          </cell>
          <cell r="F78">
            <v>1589595.5485954874</v>
          </cell>
          <cell r="G78">
            <v>726710.39634992823</v>
          </cell>
        </row>
        <row r="79">
          <cell r="A79">
            <v>44713</v>
          </cell>
          <cell r="B79" t="str">
            <v>Year 15</v>
          </cell>
          <cell r="C79">
            <v>15</v>
          </cell>
          <cell r="D79">
            <v>0</v>
          </cell>
          <cell r="E79">
            <v>57</v>
          </cell>
          <cell r="F79">
            <v>1589595.5485954874</v>
          </cell>
          <cell r="G79">
            <v>716623.88532970473</v>
          </cell>
        </row>
        <row r="80">
          <cell r="A80">
            <v>44805</v>
          </cell>
          <cell r="B80" t="str">
            <v>Year 15</v>
          </cell>
          <cell r="C80">
            <v>15</v>
          </cell>
          <cell r="D80">
            <v>0</v>
          </cell>
          <cell r="E80">
            <v>58</v>
          </cell>
          <cell r="F80">
            <v>1589595.5485954874</v>
          </cell>
          <cell r="G80">
            <v>706677.37190009258</v>
          </cell>
        </row>
        <row r="81">
          <cell r="A81">
            <v>44896</v>
          </cell>
          <cell r="B81" t="str">
            <v>Year 15</v>
          </cell>
          <cell r="C81">
            <v>15</v>
          </cell>
          <cell r="D81">
            <v>1</v>
          </cell>
          <cell r="E81">
            <v>59</v>
          </cell>
          <cell r="F81">
            <v>1589595.5485954874</v>
          </cell>
          <cell r="G81">
            <v>696868.9129387039</v>
          </cell>
        </row>
        <row r="82">
          <cell r="A82">
            <v>44986</v>
          </cell>
          <cell r="B82" t="str">
            <v>Year 16</v>
          </cell>
          <cell r="C82">
            <v>16</v>
          </cell>
          <cell r="D82">
            <v>0</v>
          </cell>
          <cell r="E82">
            <v>60</v>
          </cell>
          <cell r="F82">
            <v>1629335.4373103743</v>
          </cell>
          <cell r="G82">
            <v>704376.50710040331</v>
          </cell>
        </row>
        <row r="83">
          <cell r="A83">
            <v>45078</v>
          </cell>
          <cell r="B83" t="str">
            <v>Year 16</v>
          </cell>
          <cell r="C83">
            <v>16</v>
          </cell>
          <cell r="D83">
            <v>0</v>
          </cell>
          <cell r="E83">
            <v>61</v>
          </cell>
          <cell r="F83">
            <v>1629335.4373103743</v>
          </cell>
          <cell r="G83">
            <v>694599.98341649887</v>
          </cell>
        </row>
        <row r="84">
          <cell r="A84">
            <v>45170</v>
          </cell>
          <cell r="B84" t="str">
            <v>Year 16</v>
          </cell>
          <cell r="C84">
            <v>16</v>
          </cell>
          <cell r="D84">
            <v>0</v>
          </cell>
          <cell r="E84">
            <v>62</v>
          </cell>
          <cell r="F84">
            <v>1629335.4373103743</v>
          </cell>
          <cell r="G84">
            <v>684959.15479677997</v>
          </cell>
        </row>
        <row r="85">
          <cell r="A85">
            <v>45261</v>
          </cell>
          <cell r="B85" t="str">
            <v>Year 16</v>
          </cell>
          <cell r="C85">
            <v>16</v>
          </cell>
          <cell r="D85">
            <v>1</v>
          </cell>
          <cell r="E85">
            <v>63</v>
          </cell>
          <cell r="F85">
            <v>1629335.4373103743</v>
          </cell>
          <cell r="G85">
            <v>675452.13783656876</v>
          </cell>
        </row>
        <row r="86">
          <cell r="A86">
            <v>45352</v>
          </cell>
          <cell r="B86" t="str">
            <v>Year 17</v>
          </cell>
          <cell r="C86">
            <v>17</v>
          </cell>
          <cell r="D86">
            <v>0</v>
          </cell>
          <cell r="E86">
            <v>64</v>
          </cell>
          <cell r="F86">
            <v>1670068.8232431335</v>
          </cell>
          <cell r="G86">
            <v>682729.00215405505</v>
          </cell>
        </row>
        <row r="87">
          <cell r="A87">
            <v>45444</v>
          </cell>
          <cell r="B87" t="str">
            <v>Year 17</v>
          </cell>
          <cell r="C87">
            <v>17</v>
          </cell>
          <cell r="D87">
            <v>0</v>
          </cell>
          <cell r="E87">
            <v>65</v>
          </cell>
          <cell r="F87">
            <v>1670068.8232431335</v>
          </cell>
          <cell r="G87">
            <v>673252.93900889938</v>
          </cell>
        </row>
        <row r="88">
          <cell r="A88">
            <v>45536</v>
          </cell>
          <cell r="B88" t="str">
            <v>Year 17</v>
          </cell>
          <cell r="C88">
            <v>17</v>
          </cell>
          <cell r="D88">
            <v>0</v>
          </cell>
          <cell r="E88">
            <v>66</v>
          </cell>
          <cell r="F88">
            <v>1670068.8232431335</v>
          </cell>
          <cell r="G88">
            <v>663908.4006304486</v>
          </cell>
        </row>
        <row r="89">
          <cell r="A89">
            <v>45627</v>
          </cell>
          <cell r="B89" t="str">
            <v>Year 17</v>
          </cell>
          <cell r="C89">
            <v>17</v>
          </cell>
          <cell r="D89">
            <v>1</v>
          </cell>
          <cell r="E89">
            <v>67</v>
          </cell>
          <cell r="F89">
            <v>1670068.8232431335</v>
          </cell>
          <cell r="G89">
            <v>654693.56149643764</v>
          </cell>
        </row>
        <row r="90">
          <cell r="A90">
            <v>45717</v>
          </cell>
          <cell r="B90" t="str">
            <v>Year 18</v>
          </cell>
          <cell r="C90">
            <v>18</v>
          </cell>
          <cell r="D90">
            <v>0</v>
          </cell>
          <cell r="E90">
            <v>68</v>
          </cell>
          <cell r="F90">
            <v>1711820.5438242117</v>
          </cell>
          <cell r="G90">
            <v>661746.78695783112</v>
          </cell>
        </row>
        <row r="91">
          <cell r="A91">
            <v>45809</v>
          </cell>
          <cell r="B91" t="str">
            <v>Year 18</v>
          </cell>
          <cell r="C91">
            <v>18</v>
          </cell>
          <cell r="D91">
            <v>0</v>
          </cell>
          <cell r="E91">
            <v>69</v>
          </cell>
          <cell r="F91">
            <v>1711820.5438242117</v>
          </cell>
          <cell r="G91">
            <v>652561.95033959521</v>
          </cell>
        </row>
        <row r="92">
          <cell r="A92">
            <v>45901</v>
          </cell>
          <cell r="B92" t="str">
            <v>Year 18</v>
          </cell>
          <cell r="C92">
            <v>18</v>
          </cell>
          <cell r="D92">
            <v>0</v>
          </cell>
          <cell r="E92">
            <v>70</v>
          </cell>
          <cell r="F92">
            <v>1711820.5438242117</v>
          </cell>
          <cell r="G92">
            <v>643504.59635575395</v>
          </cell>
        </row>
        <row r="93">
          <cell r="A93">
            <v>45992</v>
          </cell>
          <cell r="B93" t="str">
            <v>Year 18</v>
          </cell>
          <cell r="C93">
            <v>18</v>
          </cell>
          <cell r="D93">
            <v>1</v>
          </cell>
          <cell r="E93">
            <v>71</v>
          </cell>
          <cell r="F93">
            <v>1711820.5438242117</v>
          </cell>
          <cell r="G93">
            <v>634572.95558756357</v>
          </cell>
        </row>
        <row r="94">
          <cell r="A94">
            <v>46082</v>
          </cell>
          <cell r="B94" t="str">
            <v>Year 19</v>
          </cell>
          <cell r="C94">
            <v>19</v>
          </cell>
          <cell r="D94">
            <v>0</v>
          </cell>
          <cell r="E94">
            <v>72</v>
          </cell>
          <cell r="F94">
            <v>1754616.0574198167</v>
          </cell>
          <cell r="G94">
            <v>641409.41525463539</v>
          </cell>
        </row>
        <row r="95">
          <cell r="A95">
            <v>46174</v>
          </cell>
          <cell r="B95" t="str">
            <v>Year 19</v>
          </cell>
          <cell r="C95">
            <v>19</v>
          </cell>
          <cell r="D95">
            <v>0</v>
          </cell>
          <cell r="E95">
            <v>73</v>
          </cell>
          <cell r="F95">
            <v>1754616.0574198167</v>
          </cell>
          <cell r="G95">
            <v>632506.85493908741</v>
          </cell>
        </row>
        <row r="96">
          <cell r="A96">
            <v>46266</v>
          </cell>
          <cell r="B96" t="str">
            <v>Year 19</v>
          </cell>
          <cell r="C96">
            <v>19</v>
          </cell>
          <cell r="D96">
            <v>0</v>
          </cell>
          <cell r="E96">
            <v>74</v>
          </cell>
          <cell r="F96">
            <v>1754616.0574198167</v>
          </cell>
          <cell r="G96">
            <v>623727.85935191275</v>
          </cell>
        </row>
        <row r="97">
          <cell r="A97">
            <v>46357</v>
          </cell>
          <cell r="B97" t="str">
            <v>Year 19</v>
          </cell>
          <cell r="C97">
            <v>19</v>
          </cell>
          <cell r="D97">
            <v>1</v>
          </cell>
          <cell r="E97">
            <v>75</v>
          </cell>
          <cell r="F97">
            <v>1754616.0574198167</v>
          </cell>
          <cell r="G97">
            <v>615070.71345366677</v>
          </cell>
        </row>
        <row r="98">
          <cell r="A98">
            <v>46447</v>
          </cell>
          <cell r="B98" t="str">
            <v>Year 20</v>
          </cell>
          <cell r="C98">
            <v>20</v>
          </cell>
          <cell r="D98">
            <v>0</v>
          </cell>
          <cell r="E98">
            <v>76</v>
          </cell>
          <cell r="F98">
            <v>1798481.4588553121</v>
          </cell>
          <cell r="G98">
            <v>621697.0691593393</v>
          </cell>
        </row>
        <row r="99">
          <cell r="A99">
            <v>46539</v>
          </cell>
          <cell r="B99" t="str">
            <v>Year 20</v>
          </cell>
          <cell r="C99">
            <v>20</v>
          </cell>
          <cell r="D99">
            <v>0</v>
          </cell>
          <cell r="E99">
            <v>77</v>
          </cell>
          <cell r="F99">
            <v>1798481.4588553121</v>
          </cell>
          <cell r="G99">
            <v>613068.10998824087</v>
          </cell>
        </row>
        <row r="100">
          <cell r="A100">
            <v>46631</v>
          </cell>
          <cell r="B100" t="str">
            <v>Year 20</v>
          </cell>
          <cell r="C100">
            <v>20</v>
          </cell>
          <cell r="D100">
            <v>0</v>
          </cell>
          <cell r="E100">
            <v>78</v>
          </cell>
          <cell r="F100">
            <v>1798481.4588553121</v>
          </cell>
          <cell r="G100">
            <v>604558.91804795328</v>
          </cell>
        </row>
        <row r="101">
          <cell r="A101">
            <v>46722</v>
          </cell>
          <cell r="B101" t="str">
            <v>Year 20</v>
          </cell>
          <cell r="C101">
            <v>20</v>
          </cell>
          <cell r="D101">
            <v>1</v>
          </cell>
          <cell r="E101">
            <v>79</v>
          </cell>
          <cell r="F101">
            <v>1798481.4588553121</v>
          </cell>
          <cell r="G101">
            <v>596167.83100710029</v>
          </cell>
        </row>
        <row r="102">
          <cell r="A102">
            <v>46813</v>
          </cell>
          <cell r="B102" t="str">
            <v>Year 21</v>
          </cell>
          <cell r="C102">
            <v>21</v>
          </cell>
          <cell r="D102">
            <v>0</v>
          </cell>
          <cell r="E102">
            <v>80</v>
          </cell>
          <cell r="F102">
            <v>1843443.4953266948</v>
          </cell>
          <cell r="G102">
            <v>602590.53984711366</v>
          </cell>
        </row>
        <row r="103">
          <cell r="A103">
            <v>46905</v>
          </cell>
          <cell r="B103" t="str">
            <v>Year 21</v>
          </cell>
          <cell r="C103">
            <v>21</v>
          </cell>
          <cell r="D103">
            <v>0</v>
          </cell>
          <cell r="E103">
            <v>81</v>
          </cell>
          <cell r="F103">
            <v>1843443.4953266948</v>
          </cell>
          <cell r="G103">
            <v>594226.77327465417</v>
          </cell>
        </row>
        <row r="104">
          <cell r="A104">
            <v>46997</v>
          </cell>
          <cell r="B104" t="str">
            <v>Year 21</v>
          </cell>
          <cell r="C104">
            <v>21</v>
          </cell>
          <cell r="D104">
            <v>0</v>
          </cell>
          <cell r="E104">
            <v>82</v>
          </cell>
          <cell r="F104">
            <v>1843443.4953266948</v>
          </cell>
          <cell r="G104">
            <v>585979.09314340632</v>
          </cell>
        </row>
        <row r="105">
          <cell r="A105">
            <v>47088</v>
          </cell>
          <cell r="B105" t="str">
            <v>Year 21</v>
          </cell>
          <cell r="C105">
            <v>21</v>
          </cell>
          <cell r="D105">
            <v>1</v>
          </cell>
          <cell r="E105">
            <v>83</v>
          </cell>
          <cell r="F105">
            <v>1843443.4953266948</v>
          </cell>
          <cell r="G105">
            <v>577845.88821019174</v>
          </cell>
        </row>
        <row r="106">
          <cell r="A106">
            <v>47178</v>
          </cell>
          <cell r="B106" t="str">
            <v>Year 22</v>
          </cell>
          <cell r="C106">
            <v>22</v>
          </cell>
          <cell r="D106">
            <v>0</v>
          </cell>
          <cell r="E106">
            <v>84</v>
          </cell>
          <cell r="F106">
            <v>1889529.5827098619</v>
          </cell>
          <cell r="G106">
            <v>584071.20883526385</v>
          </cell>
        </row>
        <row r="107">
          <cell r="A107">
            <v>47270</v>
          </cell>
          <cell r="B107" t="str">
            <v>Year 22</v>
          </cell>
          <cell r="C107">
            <v>22</v>
          </cell>
          <cell r="D107">
            <v>0</v>
          </cell>
          <cell r="E107">
            <v>85</v>
          </cell>
          <cell r="F107">
            <v>1889529.5827098619</v>
          </cell>
          <cell r="G107">
            <v>575964.48473429843</v>
          </cell>
        </row>
        <row r="108">
          <cell r="A108">
            <v>47362</v>
          </cell>
          <cell r="B108" t="str">
            <v>Year 22</v>
          </cell>
          <cell r="C108">
            <v>22</v>
          </cell>
          <cell r="D108">
            <v>0</v>
          </cell>
          <cell r="E108">
            <v>86</v>
          </cell>
          <cell r="F108">
            <v>1889529.5827098619</v>
          </cell>
          <cell r="G108">
            <v>567970.27940613835</v>
          </cell>
        </row>
        <row r="109">
          <cell r="A109">
            <v>47453</v>
          </cell>
          <cell r="B109" t="str">
            <v>Year 22</v>
          </cell>
          <cell r="C109">
            <v>22</v>
          </cell>
          <cell r="D109">
            <v>1</v>
          </cell>
          <cell r="E109">
            <v>87</v>
          </cell>
          <cell r="F109">
            <v>1889529.5827098619</v>
          </cell>
          <cell r="G109">
            <v>560087.03112571768</v>
          </cell>
        </row>
        <row r="110">
          <cell r="A110">
            <v>47543</v>
          </cell>
          <cell r="B110" t="str">
            <v>Year 23</v>
          </cell>
          <cell r="C110">
            <v>23</v>
          </cell>
          <cell r="D110">
            <v>0</v>
          </cell>
          <cell r="E110">
            <v>88</v>
          </cell>
          <cell r="F110">
            <v>1936767.8222776083</v>
          </cell>
          <cell r="G110">
            <v>566121.02984032664</v>
          </cell>
        </row>
        <row r="111">
          <cell r="A111">
            <v>47635</v>
          </cell>
          <cell r="B111" t="str">
            <v>Year 23</v>
          </cell>
          <cell r="C111">
            <v>23</v>
          </cell>
          <cell r="D111">
            <v>0</v>
          </cell>
          <cell r="E111">
            <v>89</v>
          </cell>
          <cell r="F111">
            <v>1936767.8222776083</v>
          </cell>
          <cell r="G111">
            <v>558263.44856043102</v>
          </cell>
        </row>
        <row r="112">
          <cell r="A112">
            <v>47727</v>
          </cell>
          <cell r="B112" t="str">
            <v>Year 23</v>
          </cell>
          <cell r="C112">
            <v>23</v>
          </cell>
          <cell r="D112">
            <v>0</v>
          </cell>
          <cell r="E112">
            <v>90</v>
          </cell>
          <cell r="F112">
            <v>1936767.8222776083</v>
          </cell>
          <cell r="G112">
            <v>550514.9280295904</v>
          </cell>
        </row>
        <row r="113">
          <cell r="A113">
            <v>47818</v>
          </cell>
          <cell r="B113" t="str">
            <v>Year 23</v>
          </cell>
          <cell r="C113">
            <v>23</v>
          </cell>
          <cell r="D113">
            <v>1</v>
          </cell>
          <cell r="E113">
            <v>91</v>
          </cell>
          <cell r="F113">
            <v>1936767.8222776083</v>
          </cell>
          <cell r="G113">
            <v>542873.95451901725</v>
          </cell>
        </row>
        <row r="114">
          <cell r="A114">
            <v>47908</v>
          </cell>
          <cell r="B114" t="str">
            <v>Year 24</v>
          </cell>
          <cell r="C114">
            <v>24</v>
          </cell>
          <cell r="D114">
            <v>0</v>
          </cell>
          <cell r="E114">
            <v>92</v>
          </cell>
          <cell r="F114">
            <v>1985187.0178345484</v>
          </cell>
          <cell r="G114">
            <v>548722.51119275158</v>
          </cell>
        </row>
        <row r="115">
          <cell r="A115">
            <v>48000</v>
          </cell>
          <cell r="B115" t="str">
            <v>Year 24</v>
          </cell>
          <cell r="C115">
            <v>24</v>
          </cell>
          <cell r="D115">
            <v>0</v>
          </cell>
          <cell r="E115">
            <v>93</v>
          </cell>
          <cell r="F115">
            <v>1985187.0178345484</v>
          </cell>
          <cell r="G115">
            <v>541106.41586235643</v>
          </cell>
        </row>
        <row r="116">
          <cell r="A116">
            <v>48092</v>
          </cell>
          <cell r="B116" t="str">
            <v>Year 24</v>
          </cell>
          <cell r="C116">
            <v>24</v>
          </cell>
          <cell r="D116">
            <v>0</v>
          </cell>
          <cell r="E116">
            <v>94</v>
          </cell>
          <cell r="F116">
            <v>1985187.0178345484</v>
          </cell>
          <cell r="G116">
            <v>533596.02953222708</v>
          </cell>
        </row>
        <row r="117">
          <cell r="A117">
            <v>48183</v>
          </cell>
          <cell r="B117" t="str">
            <v>Year 24</v>
          </cell>
          <cell r="C117">
            <v>24</v>
          </cell>
          <cell r="D117">
            <v>1</v>
          </cell>
          <cell r="E117">
            <v>95</v>
          </cell>
          <cell r="F117">
            <v>1985187.0178345484</v>
          </cell>
          <cell r="G117">
            <v>526189.88499479205</v>
          </cell>
        </row>
        <row r="118">
          <cell r="A118">
            <v>48274</v>
          </cell>
          <cell r="B118" t="str">
            <v>Year 25</v>
          </cell>
          <cell r="C118">
            <v>25</v>
          </cell>
          <cell r="D118">
            <v>0</v>
          </cell>
          <cell r="E118">
            <v>96</v>
          </cell>
          <cell r="F118">
            <v>2034816.6932804119</v>
          </cell>
          <cell r="G118">
            <v>531858.69879202871</v>
          </cell>
        </row>
        <row r="119">
          <cell r="A119">
            <v>48366</v>
          </cell>
          <cell r="B119" t="str">
            <v>Year 25</v>
          </cell>
          <cell r="C119">
            <v>25</v>
          </cell>
          <cell r="D119">
            <v>0</v>
          </cell>
          <cell r="E119">
            <v>97</v>
          </cell>
          <cell r="F119">
            <v>2034816.6932804119</v>
          </cell>
          <cell r="G119">
            <v>524476.66785713017</v>
          </cell>
        </row>
        <row r="120">
          <cell r="A120">
            <v>48458</v>
          </cell>
          <cell r="B120" t="str">
            <v>Year 25</v>
          </cell>
          <cell r="C120">
            <v>25</v>
          </cell>
          <cell r="D120">
            <v>0</v>
          </cell>
          <cell r="E120">
            <v>98</v>
          </cell>
          <cell r="F120">
            <v>2034816.6932804119</v>
          </cell>
          <cell r="G120">
            <v>517197.09718253685</v>
          </cell>
        </row>
        <row r="121">
          <cell r="A121">
            <v>48549</v>
          </cell>
          <cell r="B121" t="str">
            <v>Year 25</v>
          </cell>
          <cell r="C121">
            <v>25</v>
          </cell>
          <cell r="D121">
            <v>1</v>
          </cell>
          <cell r="E121">
            <v>99</v>
          </cell>
          <cell r="F121">
            <v>2034816.6932804119</v>
          </cell>
          <cell r="G121">
            <v>510018.56465216249</v>
          </cell>
        </row>
        <row r="122">
          <cell r="A122">
            <v>48639</v>
          </cell>
          <cell r="B122" t="str">
            <v>Year 26</v>
          </cell>
          <cell r="C122">
            <v>26</v>
          </cell>
          <cell r="D122">
            <v>0</v>
          </cell>
          <cell r="E122">
            <v>100</v>
          </cell>
          <cell r="F122">
            <v>2085687.110612422</v>
          </cell>
          <cell r="G122">
            <v>515513.15958565433</v>
          </cell>
        </row>
        <row r="123">
          <cell r="A123">
            <v>48731</v>
          </cell>
          <cell r="B123" t="str">
            <v>Year 26</v>
          </cell>
          <cell r="C123">
            <v>26</v>
          </cell>
          <cell r="D123">
            <v>0</v>
          </cell>
          <cell r="E123">
            <v>101</v>
          </cell>
          <cell r="F123">
            <v>2085687.110612422</v>
          </cell>
          <cell r="G123">
            <v>508357.99957783299</v>
          </cell>
        </row>
        <row r="124">
          <cell r="A124">
            <v>48823</v>
          </cell>
          <cell r="B124" t="str">
            <v>Year 26</v>
          </cell>
          <cell r="C124">
            <v>26</v>
          </cell>
          <cell r="D124">
            <v>0</v>
          </cell>
          <cell r="E124">
            <v>102</v>
          </cell>
          <cell r="F124">
            <v>2085687.110612422</v>
          </cell>
          <cell r="G124">
            <v>501302.1509334282</v>
          </cell>
        </row>
        <row r="125">
          <cell r="A125">
            <v>48914</v>
          </cell>
          <cell r="B125" t="str">
            <v>Year 26</v>
          </cell>
          <cell r="C125">
            <v>26</v>
          </cell>
          <cell r="D125">
            <v>1</v>
          </cell>
          <cell r="E125">
            <v>103</v>
          </cell>
          <cell r="F125">
            <v>2085687.110612422</v>
          </cell>
          <cell r="G125">
            <v>494344.23524204874</v>
          </cell>
        </row>
        <row r="126">
          <cell r="A126">
            <v>49004</v>
          </cell>
          <cell r="B126" t="str">
            <v>Year 27</v>
          </cell>
          <cell r="C126">
            <v>27</v>
          </cell>
          <cell r="D126">
            <v>0</v>
          </cell>
          <cell r="E126">
            <v>104</v>
          </cell>
          <cell r="F126">
            <v>2137829.2883777325</v>
          </cell>
          <cell r="G126">
            <v>499669.96555583511</v>
          </cell>
        </row>
        <row r="127">
          <cell r="A127">
            <v>49096</v>
          </cell>
          <cell r="B127" t="str">
            <v>Year 27</v>
          </cell>
          <cell r="C127">
            <v>27</v>
          </cell>
          <cell r="D127">
            <v>0</v>
          </cell>
          <cell r="E127">
            <v>105</v>
          </cell>
          <cell r="F127">
            <v>2137829.2883777325</v>
          </cell>
          <cell r="G127">
            <v>492734.70408253319</v>
          </cell>
        </row>
        <row r="128">
          <cell r="A128">
            <v>49188</v>
          </cell>
          <cell r="B128" t="str">
            <v>Year 27</v>
          </cell>
          <cell r="C128">
            <v>27</v>
          </cell>
          <cell r="D128">
            <v>0</v>
          </cell>
          <cell r="E128">
            <v>106</v>
          </cell>
          <cell r="F128">
            <v>2137829.2883777325</v>
          </cell>
          <cell r="G128">
            <v>485895.70185036771</v>
          </cell>
        </row>
        <row r="129">
          <cell r="A129">
            <v>49279</v>
          </cell>
          <cell r="B129" t="str">
            <v>Year 27</v>
          </cell>
          <cell r="C129">
            <v>27</v>
          </cell>
          <cell r="D129">
            <v>1</v>
          </cell>
          <cell r="E129">
            <v>107</v>
          </cell>
          <cell r="F129">
            <v>2137829.2883777325</v>
          </cell>
          <cell r="G129">
            <v>479151.62281144207</v>
          </cell>
        </row>
        <row r="130">
          <cell r="A130">
            <v>49369</v>
          </cell>
          <cell r="B130" t="str">
            <v>Year 28</v>
          </cell>
          <cell r="C130">
            <v>28</v>
          </cell>
          <cell r="D130">
            <v>0</v>
          </cell>
          <cell r="E130">
            <v>108</v>
          </cell>
          <cell r="F130">
            <v>2191275.0205871756</v>
          </cell>
          <cell r="G130">
            <v>484313.67819832725</v>
          </cell>
        </row>
        <row r="131">
          <cell r="A131">
            <v>49461</v>
          </cell>
          <cell r="B131" t="str">
            <v>Year 28</v>
          </cell>
          <cell r="C131">
            <v>28</v>
          </cell>
          <cell r="D131">
            <v>0</v>
          </cell>
          <cell r="E131">
            <v>109</v>
          </cell>
          <cell r="F131">
            <v>2191275.0205871756</v>
          </cell>
          <cell r="G131">
            <v>477591.55714855465</v>
          </cell>
        </row>
        <row r="132">
          <cell r="A132">
            <v>49553</v>
          </cell>
          <cell r="B132" t="str">
            <v>Year 28</v>
          </cell>
          <cell r="C132">
            <v>28</v>
          </cell>
          <cell r="D132">
            <v>0</v>
          </cell>
          <cell r="E132">
            <v>110</v>
          </cell>
          <cell r="F132">
            <v>2191275.0205871756</v>
          </cell>
          <cell r="G132">
            <v>470962.73701808695</v>
          </cell>
        </row>
        <row r="133">
          <cell r="A133">
            <v>49644</v>
          </cell>
          <cell r="B133" t="str">
            <v>Year 28</v>
          </cell>
          <cell r="C133">
            <v>28</v>
          </cell>
          <cell r="D133">
            <v>1</v>
          </cell>
          <cell r="E133">
            <v>111</v>
          </cell>
          <cell r="F133">
            <v>2191275.0205871756</v>
          </cell>
          <cell r="G133">
            <v>464425.92281960102</v>
          </cell>
        </row>
        <row r="134">
          <cell r="A134">
            <v>49735</v>
          </cell>
          <cell r="B134" t="str">
            <v>Year 29</v>
          </cell>
          <cell r="C134">
            <v>29</v>
          </cell>
          <cell r="D134">
            <v>0</v>
          </cell>
          <cell r="E134">
            <v>112</v>
          </cell>
          <cell r="F134">
            <v>2246056.8961018547</v>
          </cell>
          <cell r="G134">
            <v>469429.33347828401</v>
          </cell>
        </row>
        <row r="135">
          <cell r="A135">
            <v>49827</v>
          </cell>
          <cell r="B135" t="str">
            <v>Year 29</v>
          </cell>
          <cell r="C135">
            <v>29</v>
          </cell>
          <cell r="D135">
            <v>0</v>
          </cell>
          <cell r="E135">
            <v>113</v>
          </cell>
          <cell r="F135">
            <v>2246056.8961018547</v>
          </cell>
          <cell r="G135">
            <v>462913.80243713333</v>
          </cell>
        </row>
        <row r="136">
          <cell r="A136">
            <v>49919</v>
          </cell>
          <cell r="B136" t="str">
            <v>Year 29</v>
          </cell>
          <cell r="C136">
            <v>29</v>
          </cell>
          <cell r="D136">
            <v>0</v>
          </cell>
          <cell r="E136">
            <v>114</v>
          </cell>
          <cell r="F136">
            <v>2246056.8961018547</v>
          </cell>
          <cell r="G136">
            <v>456488.704911148</v>
          </cell>
        </row>
        <row r="137">
          <cell r="A137">
            <v>50010</v>
          </cell>
          <cell r="B137" t="str">
            <v>Year 29</v>
          </cell>
          <cell r="C137">
            <v>29</v>
          </cell>
          <cell r="D137">
            <v>1</v>
          </cell>
          <cell r="E137">
            <v>115</v>
          </cell>
          <cell r="F137">
            <v>2246056.8961018547</v>
          </cell>
          <cell r="G137">
            <v>450152.78571167</v>
          </cell>
        </row>
        <row r="138">
          <cell r="A138">
            <v>50100</v>
          </cell>
          <cell r="B138" t="str">
            <v>Year 30</v>
          </cell>
          <cell r="C138">
            <v>30</v>
          </cell>
          <cell r="D138">
            <v>0</v>
          </cell>
          <cell r="E138">
            <v>116</v>
          </cell>
          <cell r="F138">
            <v>2302208.318504401</v>
          </cell>
          <cell r="G138">
            <v>455002.42724845494</v>
          </cell>
        </row>
        <row r="139">
          <cell r="A139">
            <v>50192</v>
          </cell>
          <cell r="B139" t="str">
            <v>Year 30</v>
          </cell>
          <cell r="C139">
            <v>30</v>
          </cell>
          <cell r="D139">
            <v>0</v>
          </cell>
          <cell r="E139">
            <v>117</v>
          </cell>
          <cell r="F139">
            <v>2302208.318504401</v>
          </cell>
          <cell r="G139">
            <v>448687.13711400639</v>
          </cell>
        </row>
        <row r="140">
          <cell r="A140">
            <v>50284</v>
          </cell>
          <cell r="B140" t="str">
            <v>Year 30</v>
          </cell>
          <cell r="C140">
            <v>30</v>
          </cell>
          <cell r="D140">
            <v>0</v>
          </cell>
          <cell r="E140">
            <v>118</v>
          </cell>
          <cell r="F140">
            <v>2302208.318504401</v>
          </cell>
          <cell r="G140">
            <v>442459.50121411518</v>
          </cell>
        </row>
        <row r="141">
          <cell r="A141">
            <v>50375</v>
          </cell>
          <cell r="B141" t="str">
            <v>Year 30</v>
          </cell>
          <cell r="C141">
            <v>30</v>
          </cell>
          <cell r="D141">
            <v>1</v>
          </cell>
          <cell r="E141">
            <v>119</v>
          </cell>
          <cell r="F141">
            <v>2302208.318504401</v>
          </cell>
          <cell r="G141">
            <v>436318.30293566122</v>
          </cell>
        </row>
        <row r="142">
          <cell r="A142">
            <v>50465</v>
          </cell>
          <cell r="B142" t="str">
            <v>Year 31</v>
          </cell>
          <cell r="C142">
            <v>31</v>
          </cell>
          <cell r="D142">
            <v>0</v>
          </cell>
          <cell r="E142">
            <v>120</v>
          </cell>
          <cell r="F142">
            <v>2359763.5264670108</v>
          </cell>
          <cell r="G142">
            <v>441018.90111552365</v>
          </cell>
        </row>
        <row r="143">
          <cell r="A143">
            <v>50557</v>
          </cell>
          <cell r="B143" t="str">
            <v>Year 31</v>
          </cell>
          <cell r="C143">
            <v>31</v>
          </cell>
          <cell r="D143">
            <v>0</v>
          </cell>
          <cell r="E143">
            <v>121</v>
          </cell>
          <cell r="F143">
            <v>2359763.5264670108</v>
          </cell>
          <cell r="G143">
            <v>434897.6979119209</v>
          </cell>
        </row>
        <row r="144">
          <cell r="A144">
            <v>50649</v>
          </cell>
          <cell r="B144" t="str">
            <v>Year 31</v>
          </cell>
          <cell r="C144">
            <v>31</v>
          </cell>
          <cell r="D144">
            <v>0</v>
          </cell>
          <cell r="E144">
            <v>122</v>
          </cell>
          <cell r="F144">
            <v>2359763.5264670108</v>
          </cell>
          <cell r="G144">
            <v>428861.45507751108</v>
          </cell>
        </row>
        <row r="145">
          <cell r="A145">
            <v>50740</v>
          </cell>
          <cell r="B145" t="str">
            <v>Year 31</v>
          </cell>
          <cell r="C145">
            <v>31</v>
          </cell>
          <cell r="D145">
            <v>1</v>
          </cell>
          <cell r="E145">
            <v>123</v>
          </cell>
          <cell r="F145">
            <v>2359763.5264670108</v>
          </cell>
          <cell r="G145">
            <v>422908.99338917522</v>
          </cell>
        </row>
        <row r="146">
          <cell r="A146">
            <v>50830</v>
          </cell>
          <cell r="B146" t="str">
            <v>Year 32</v>
          </cell>
          <cell r="C146">
            <v>32</v>
          </cell>
          <cell r="D146">
            <v>0</v>
          </cell>
          <cell r="E146">
            <v>124</v>
          </cell>
          <cell r="F146">
            <v>2418757.6146286861</v>
          </cell>
          <cell r="G146">
            <v>427465.12874081492</v>
          </cell>
        </row>
        <row r="147">
          <cell r="A147">
            <v>50922</v>
          </cell>
          <cell r="B147" t="str">
            <v>Year 32</v>
          </cell>
          <cell r="C147">
            <v>32</v>
          </cell>
          <cell r="D147">
            <v>0</v>
          </cell>
          <cell r="E147">
            <v>125</v>
          </cell>
          <cell r="F147">
            <v>2418757.6146286861</v>
          </cell>
          <cell r="G147">
            <v>421532.0476214838</v>
          </cell>
        </row>
        <row r="148">
          <cell r="A148">
            <v>51014</v>
          </cell>
          <cell r="B148" t="str">
            <v>Year 32</v>
          </cell>
          <cell r="C148">
            <v>32</v>
          </cell>
          <cell r="D148">
            <v>0</v>
          </cell>
          <cell r="E148">
            <v>126</v>
          </cell>
          <cell r="F148">
            <v>2418757.6146286861</v>
          </cell>
          <cell r="G148">
            <v>415681.31579616916</v>
          </cell>
        </row>
        <row r="149">
          <cell r="A149">
            <v>51105</v>
          </cell>
          <cell r="B149" t="str">
            <v>Year 32</v>
          </cell>
          <cell r="C149">
            <v>32</v>
          </cell>
          <cell r="D149">
            <v>1</v>
          </cell>
          <cell r="E149">
            <v>127</v>
          </cell>
          <cell r="F149">
            <v>2418757.6146286861</v>
          </cell>
          <cell r="G149">
            <v>409911.79028265213</v>
          </cell>
        </row>
        <row r="150">
          <cell r="A150">
            <v>51196</v>
          </cell>
          <cell r="B150" t="str">
            <v>Year 33</v>
          </cell>
          <cell r="C150">
            <v>33</v>
          </cell>
          <cell r="D150">
            <v>0</v>
          </cell>
          <cell r="E150">
            <v>128</v>
          </cell>
          <cell r="F150">
            <v>2479226.5549944029</v>
          </cell>
          <cell r="G150">
            <v>414327.90256201918</v>
          </cell>
        </row>
        <row r="151">
          <cell r="A151">
            <v>51288</v>
          </cell>
          <cell r="B151" t="str">
            <v>Year 33</v>
          </cell>
          <cell r="C151">
            <v>33</v>
          </cell>
          <cell r="D151">
            <v>0</v>
          </cell>
          <cell r="E151">
            <v>129</v>
          </cell>
          <cell r="F151">
            <v>2479226.5549944029</v>
          </cell>
          <cell r="G151">
            <v>408577.16199718276</v>
          </cell>
        </row>
        <row r="152">
          <cell r="A152">
            <v>51380</v>
          </cell>
          <cell r="B152" t="str">
            <v>Year 33</v>
          </cell>
          <cell r="C152">
            <v>33</v>
          </cell>
          <cell r="D152">
            <v>0</v>
          </cell>
          <cell r="E152">
            <v>130</v>
          </cell>
          <cell r="F152">
            <v>2479226.5549944029</v>
          </cell>
          <cell r="G152">
            <v>402906.23989699612</v>
          </cell>
        </row>
        <row r="153">
          <cell r="A153">
            <v>51471</v>
          </cell>
          <cell r="B153" t="str">
            <v>Year 33</v>
          </cell>
          <cell r="C153">
            <v>33</v>
          </cell>
          <cell r="D153">
            <v>1</v>
          </cell>
          <cell r="E153">
            <v>131</v>
          </cell>
          <cell r="F153">
            <v>2479226.5549944029</v>
          </cell>
          <cell r="G153">
            <v>397314.02840635303</v>
          </cell>
        </row>
        <row r="154">
          <cell r="A154">
            <v>51561</v>
          </cell>
          <cell r="B154" t="str">
            <v>Year 34</v>
          </cell>
          <cell r="C154">
            <v>34</v>
          </cell>
          <cell r="D154">
            <v>0</v>
          </cell>
          <cell r="E154">
            <v>132</v>
          </cell>
          <cell r="F154">
            <v>2541207.2188692628</v>
          </cell>
          <cell r="G154">
            <v>401594.42092299729</v>
          </cell>
        </row>
        <row r="155">
          <cell r="A155">
            <v>51653</v>
          </cell>
          <cell r="B155" t="str">
            <v>Year 34</v>
          </cell>
          <cell r="C155">
            <v>34</v>
          </cell>
          <cell r="D155">
            <v>0</v>
          </cell>
          <cell r="E155">
            <v>133</v>
          </cell>
          <cell r="F155">
            <v>2541207.2188692628</v>
          </cell>
          <cell r="G155">
            <v>396020.41706582729</v>
          </cell>
        </row>
        <row r="156">
          <cell r="A156">
            <v>51745</v>
          </cell>
          <cell r="B156" t="str">
            <v>Year 34</v>
          </cell>
          <cell r="C156">
            <v>34</v>
          </cell>
          <cell r="D156">
            <v>0</v>
          </cell>
          <cell r="E156">
            <v>134</v>
          </cell>
          <cell r="F156">
            <v>2541207.2188692628</v>
          </cell>
          <cell r="G156">
            <v>390523.77862356597</v>
          </cell>
        </row>
        <row r="157">
          <cell r="A157">
            <v>51836</v>
          </cell>
          <cell r="B157" t="str">
            <v>Year 34</v>
          </cell>
          <cell r="C157">
            <v>34</v>
          </cell>
          <cell r="D157">
            <v>1</v>
          </cell>
          <cell r="E157">
            <v>135</v>
          </cell>
          <cell r="F157">
            <v>2541207.2188692628</v>
          </cell>
          <cell r="G157">
            <v>385103.43178866367</v>
          </cell>
        </row>
        <row r="158">
          <cell r="A158">
            <v>51926</v>
          </cell>
          <cell r="B158" t="str">
            <v>Year 35</v>
          </cell>
          <cell r="C158">
            <v>35</v>
          </cell>
          <cell r="D158">
            <v>0</v>
          </cell>
          <cell r="E158">
            <v>136</v>
          </cell>
          <cell r="F158">
            <v>2604737.3993409942</v>
          </cell>
          <cell r="G158">
            <v>389252.27559912269</v>
          </cell>
        </row>
        <row r="159">
          <cell r="A159">
            <v>52018</v>
          </cell>
          <cell r="B159" t="str">
            <v>Year 35</v>
          </cell>
          <cell r="C159">
            <v>35</v>
          </cell>
          <cell r="D159">
            <v>0</v>
          </cell>
          <cell r="E159">
            <v>137</v>
          </cell>
          <cell r="F159">
            <v>2604737.3993409942</v>
          </cell>
          <cell r="G159">
            <v>383849.57682503347</v>
          </cell>
        </row>
        <row r="160">
          <cell r="A160">
            <v>52110</v>
          </cell>
          <cell r="B160" t="str">
            <v>Year 35</v>
          </cell>
          <cell r="C160">
            <v>35</v>
          </cell>
          <cell r="D160">
            <v>0</v>
          </cell>
          <cell r="E160">
            <v>138</v>
          </cell>
          <cell r="F160">
            <v>2604737.3993409942</v>
          </cell>
          <cell r="G160">
            <v>378521.86580534762</v>
          </cell>
        </row>
        <row r="161">
          <cell r="A161">
            <v>52201</v>
          </cell>
          <cell r="B161" t="str">
            <v>Year 35</v>
          </cell>
          <cell r="C161">
            <v>35</v>
          </cell>
          <cell r="D161">
            <v>1</v>
          </cell>
          <cell r="E161">
            <v>139</v>
          </cell>
          <cell r="F161">
            <v>2604737.3993409942</v>
          </cell>
          <cell r="G161">
            <v>373268.10173369292</v>
          </cell>
        </row>
      </sheetData>
      <sheetData sheetId="25" refreshError="1"/>
      <sheetData sheetId="26" refreshError="1"/>
      <sheetData sheetId="27" refreshError="1"/>
      <sheetData sheetId="28" refreshError="1"/>
      <sheetData sheetId="29" refreshError="1">
        <row r="190">
          <cell r="J190">
            <v>39538</v>
          </cell>
          <cell r="K190">
            <v>39600</v>
          </cell>
          <cell r="L190">
            <v>39692</v>
          </cell>
          <cell r="M190">
            <v>39783</v>
          </cell>
          <cell r="N190">
            <v>39873</v>
          </cell>
          <cell r="O190">
            <v>39965</v>
          </cell>
          <cell r="P190">
            <v>40057</v>
          </cell>
          <cell r="Q190">
            <v>40148</v>
          </cell>
          <cell r="R190">
            <v>40238</v>
          </cell>
          <cell r="S190">
            <v>40330</v>
          </cell>
          <cell r="T190">
            <v>40422</v>
          </cell>
          <cell r="U190">
            <v>40513</v>
          </cell>
          <cell r="V190">
            <v>40603</v>
          </cell>
          <cell r="W190">
            <v>40695</v>
          </cell>
          <cell r="X190">
            <v>40787</v>
          </cell>
        </row>
        <row r="191">
          <cell r="J191">
            <v>31101.369863013701</v>
          </cell>
          <cell r="K191">
            <v>33000</v>
          </cell>
          <cell r="L191">
            <v>12729616.438356156</v>
          </cell>
          <cell r="M191">
            <v>12040500</v>
          </cell>
          <cell r="N191">
            <v>12213403.561643835</v>
          </cell>
          <cell r="O191">
            <v>12221850</v>
          </cell>
          <cell r="P191">
            <v>12221850</v>
          </cell>
          <cell r="Q191">
            <v>12221850</v>
          </cell>
          <cell r="R191">
            <v>12221850</v>
          </cell>
          <cell r="S191">
            <v>12221850</v>
          </cell>
          <cell r="T191">
            <v>12221850</v>
          </cell>
          <cell r="U191">
            <v>12221850</v>
          </cell>
          <cell r="V191">
            <v>12221850</v>
          </cell>
          <cell r="W191">
            <v>12221850</v>
          </cell>
          <cell r="X191">
            <v>12221850</v>
          </cell>
        </row>
      </sheetData>
      <sheetData sheetId="30" refreshError="1">
        <row r="25">
          <cell r="W25">
            <v>39538</v>
          </cell>
          <cell r="X25">
            <v>39600</v>
          </cell>
          <cell r="Y25">
            <v>39692</v>
          </cell>
          <cell r="Z25">
            <v>39783</v>
          </cell>
          <cell r="AA25">
            <v>39873</v>
          </cell>
          <cell r="AB25">
            <v>39965</v>
          </cell>
          <cell r="AC25">
            <v>40057</v>
          </cell>
          <cell r="AD25">
            <v>40148</v>
          </cell>
          <cell r="AE25">
            <v>40238</v>
          </cell>
          <cell r="AF25">
            <v>40330</v>
          </cell>
          <cell r="AG25">
            <v>40422</v>
          </cell>
          <cell r="AH25">
            <v>40513</v>
          </cell>
          <cell r="AI25">
            <v>40603</v>
          </cell>
          <cell r="AJ25">
            <v>40695</v>
          </cell>
          <cell r="AK25">
            <v>40787</v>
          </cell>
          <cell r="AL25">
            <v>40878</v>
          </cell>
        </row>
        <row r="26">
          <cell r="W26">
            <v>0</v>
          </cell>
          <cell r="X26">
            <v>3265130.495174204</v>
          </cell>
          <cell r="Y26">
            <v>11329821.749806153</v>
          </cell>
          <cell r="Z26">
            <v>11513941.983764587</v>
          </cell>
          <cell r="AA26">
            <v>11677947.644503837</v>
          </cell>
          <cell r="AB26">
            <v>11813850</v>
          </cell>
          <cell r="AC26">
            <v>11813850</v>
          </cell>
          <cell r="AD26">
            <v>11813850</v>
          </cell>
          <cell r="AE26">
            <v>11813850</v>
          </cell>
          <cell r="AF26">
            <v>11813850</v>
          </cell>
          <cell r="AG26">
            <v>11813850</v>
          </cell>
          <cell r="AH26">
            <v>11813850</v>
          </cell>
          <cell r="AI26">
            <v>11813850</v>
          </cell>
          <cell r="AJ26">
            <v>11813850</v>
          </cell>
          <cell r="AK26">
            <v>11813850</v>
          </cell>
          <cell r="AL26">
            <v>11813850</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ookups"/>
      <sheetName val="Tracking Register"/>
      <sheetName val="Codes"/>
      <sheetName val="Project RBS"/>
      <sheetName val="Tracking_Register"/>
      <sheetName val="Project_RBS"/>
      <sheetName val="Tracking_Register1"/>
      <sheetName val="Project_RBS1"/>
      <sheetName val="Tracking_Register2"/>
      <sheetName val="Project_RBS2"/>
      <sheetName val="Lists"/>
      <sheetName val="Tracking_Register3"/>
      <sheetName val="Project_RBS3"/>
    </sheetNames>
    <sheetDataSet>
      <sheetData sheetId="0">
        <row r="2">
          <cell r="A2" t="str">
            <v>1.  Access and egress to all work areas (safe segregation of public, staff &amp; vehicles )</v>
          </cell>
          <cell r="C2" t="str">
            <v>Open</v>
          </cell>
        </row>
        <row r="3">
          <cell r="A3" t="str">
            <v>2. Communication / Meetings (awareness of information, Notices Displayed)</v>
          </cell>
          <cell r="C3" t="str">
            <v>Closed</v>
          </cell>
        </row>
        <row r="4">
          <cell r="A4" t="str">
            <v>3. Confined Space (training permits and controls in place)</v>
          </cell>
        </row>
        <row r="5">
          <cell r="A5" t="str">
            <v>4. Electrical safety (supply cables, distribution, sockets inspection records, PAT)</v>
          </cell>
        </row>
        <row r="6">
          <cell r="A6" t="str">
            <v>5. Environment (dust control)</v>
          </cell>
        </row>
        <row r="7">
          <cell r="A7" t="str">
            <v xml:space="preserve">6. Excavations (RA, Permits, edge protection, shoring, signage &amp; access, underground services) </v>
          </cell>
        </row>
        <row r="8">
          <cell r="A8" t="str">
            <v xml:space="preserve">7. First aid provision / facilities / Occupational Health </v>
          </cell>
        </row>
        <row r="9">
          <cell r="A9" t="str">
            <v>8. Flammables / Hot work (precautions, LPG, escape routes, signage, fire plan, extinguishers, drills, methods of work)</v>
          </cell>
        </row>
        <row r="10">
          <cell r="A10" t="str">
            <v>9. Hazardous Material Management (COSHH, Hazardous materials storage, hazardous waste management, leaks / spills)</v>
          </cell>
        </row>
        <row r="11">
          <cell r="A11" t="str">
            <v xml:space="preserve">10. Housekeeping &amp; Material Management (no tripping hazards or unnecessary waste etc., closed skips, special waste segregated)             </v>
          </cell>
        </row>
        <row r="12">
          <cell r="A12" t="str">
            <v>11. Legislative / statuary requirements (labour workers hold labour cards  (sample check), insurances etc.)</v>
          </cell>
        </row>
        <row r="13">
          <cell r="A13" t="str">
            <v>12. Lifting equipment, MEWP &amp; Cranes, (good working condition, operated safely, RA, MS, licenses, competency and statuary registers)</v>
          </cell>
        </row>
        <row r="14">
          <cell r="A14" t="str">
            <v>13. Management Systems (health &amp; safety plan is is in place and is being updated/safe systems of work)</v>
          </cell>
        </row>
        <row r="15">
          <cell r="A15" t="str">
            <v>14. Manual Handling</v>
          </cell>
        </row>
        <row r="16">
          <cell r="A16" t="str">
            <v>15. Noise &amp; Vibration (sources identified and controls in place)</v>
          </cell>
        </row>
        <row r="17">
          <cell r="A17" t="str">
            <v>16. Plant &amp; Machienery, excavators, trucks, JCBs etc. (good working condition, operated safely, RA, MS, licenses, competency and statuary registers)</v>
          </cell>
        </row>
        <row r="18">
          <cell r="A18" t="str">
            <v>17. PPE (all necessary PPE worn &amp; facilities provided for storage and issue of PPE to visitors)</v>
          </cell>
        </row>
        <row r="19">
          <cell r="A19" t="str">
            <v>18. Risk Management (RA, MS, Permits, Selection, Inspections, meetings &amp; general site monitoring)</v>
          </cell>
        </row>
        <row r="20">
          <cell r="A20" t="str">
            <v>19. Scaffold &amp; Towers (tags, stability)</v>
          </cell>
        </row>
        <row r="21">
          <cell r="A21" t="str">
            <v>20. Security (Presence, barriers, fencing)</v>
          </cell>
        </row>
        <row r="22">
          <cell r="A22" t="str">
            <v>21.  Signage</v>
          </cell>
        </row>
        <row r="23">
          <cell r="A23" t="str">
            <v>22. Site Management &amp; Supervision (supervisor and applicable key duty holders on site and senior management involvement)</v>
          </cell>
        </row>
        <row r="24">
          <cell r="A24" t="str">
            <v>23. Tools &amp; Equipmment &amp; hand held tools - Abrasive wheels, grinders etc (good working condition, operated safely, competency and statuary registers)</v>
          </cell>
        </row>
        <row r="25">
          <cell r="A25" t="str">
            <v>24. Traffic management (Vehciles, Licenses, policies, pedestrain segregation, signage etc)</v>
          </cell>
        </row>
        <row r="26">
          <cell r="A26" t="str">
            <v>25. Training/Induction/Competence (all inducted including visitors, toolbox talks, task specific training, first aid records)</v>
          </cell>
        </row>
        <row r="27">
          <cell r="A27" t="str">
            <v>26. Welfare (hot/cold water, flushing toilets, food areas, accommodation, provision for Hot Working Conditions - Water, shade, working shifts)</v>
          </cell>
        </row>
        <row r="28">
          <cell r="A28" t="str">
            <v xml:space="preserve">27. Work at Height (edge protection, nets, fall arrest etc) </v>
          </cell>
        </row>
      </sheetData>
      <sheetData sheetId="1" refreshError="1"/>
      <sheetData sheetId="2" refreshError="1"/>
      <sheetData sheetId="3" refreshError="1"/>
      <sheetData sheetId="4"/>
      <sheetData sheetId="5"/>
      <sheetData sheetId="6"/>
      <sheetData sheetId="7"/>
      <sheetData sheetId="8"/>
      <sheetData sheetId="9"/>
      <sheetData sheetId="10" refreshError="1"/>
      <sheetData sheetId="11"/>
      <sheetData sheetId="1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orkBreakDown"/>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 - Final Templates"/>
      <sheetName val="RCBC Reinforcement"/>
    </sheet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op"/>
      <sheetName val="Sched-Structure"/>
      <sheetName val="BC - Final Templates"/>
      <sheetName val="RCBC Reinforcement"/>
      <sheetName val="Excavation Calculation"/>
      <sheetName val="RCBC calculation"/>
      <sheetName val="X  Miscellaneous work "/>
      <sheetName val="utility chamber"/>
      <sheetName val="Road Reinstatement"/>
      <sheetName val="IFC Summary"/>
      <sheetName val="IFB Summary "/>
      <sheetName val="Excavation Calculation (2)"/>
      <sheetName val="IFB"/>
      <sheetName val="Final"/>
    </sheetNames>
    <sheetDataSet>
      <sheetData sheetId="0"/>
      <sheetData sheetId="1">
        <row r="8">
          <cell r="S8" t="str">
            <v>FE-1</v>
          </cell>
        </row>
      </sheetData>
      <sheetData sheetId="2">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27.304999999999996</v>
          </cell>
          <cell r="H24">
            <v>27.304999999999996</v>
          </cell>
          <cell r="I24">
            <v>27.304999999999996</v>
          </cell>
          <cell r="J24">
            <v>77.628749999999997</v>
          </cell>
          <cell r="K24">
            <v>77.628749999999997</v>
          </cell>
          <cell r="L24">
            <v>28.733750000000001</v>
          </cell>
          <cell r="M24">
            <v>28.733750000000001</v>
          </cell>
          <cell r="N24">
            <v>81.756249999999994</v>
          </cell>
          <cell r="O24">
            <v>81.756249999999994</v>
          </cell>
          <cell r="P24">
            <v>51.752499999999998</v>
          </cell>
        </row>
        <row r="25">
          <cell r="G25">
            <v>0</v>
          </cell>
          <cell r="H25">
            <v>0</v>
          </cell>
          <cell r="I25">
            <v>0</v>
          </cell>
          <cell r="J25">
            <v>0</v>
          </cell>
          <cell r="K25">
            <v>0</v>
          </cell>
          <cell r="L25">
            <v>0</v>
          </cell>
          <cell r="M25">
            <v>0</v>
          </cell>
          <cell r="N25">
            <v>0</v>
          </cell>
          <cell r="O25">
            <v>0</v>
          </cell>
          <cell r="P25">
            <v>0</v>
          </cell>
        </row>
        <row r="26">
          <cell r="G26">
            <v>0</v>
          </cell>
          <cell r="H26">
            <v>0</v>
          </cell>
          <cell r="I26">
            <v>0</v>
          </cell>
          <cell r="J26">
            <v>0</v>
          </cell>
          <cell r="K26">
            <v>0</v>
          </cell>
          <cell r="L26">
            <v>0</v>
          </cell>
          <cell r="M26">
            <v>0</v>
          </cell>
          <cell r="N26">
            <v>0</v>
          </cell>
          <cell r="O26">
            <v>0</v>
          </cell>
          <cell r="P26">
            <v>0</v>
          </cell>
        </row>
        <row r="27">
          <cell r="G27">
            <v>0</v>
          </cell>
          <cell r="H27">
            <v>0</v>
          </cell>
          <cell r="I27">
            <v>0</v>
          </cell>
          <cell r="J27">
            <v>0</v>
          </cell>
          <cell r="K27">
            <v>0</v>
          </cell>
          <cell r="L27">
            <v>0</v>
          </cell>
          <cell r="M27">
            <v>0</v>
          </cell>
          <cell r="N27">
            <v>0</v>
          </cell>
          <cell r="O27">
            <v>0</v>
          </cell>
          <cell r="P27">
            <v>0</v>
          </cell>
        </row>
        <row r="28">
          <cell r="G28">
            <v>0</v>
          </cell>
          <cell r="H28">
            <v>0</v>
          </cell>
          <cell r="I28">
            <v>0</v>
          </cell>
          <cell r="J28">
            <v>0</v>
          </cell>
          <cell r="K28">
            <v>0</v>
          </cell>
          <cell r="L28">
            <v>0</v>
          </cell>
          <cell r="M28">
            <v>0</v>
          </cell>
          <cell r="N28">
            <v>0</v>
          </cell>
          <cell r="O28">
            <v>0</v>
          </cell>
          <cell r="P28">
            <v>0</v>
          </cell>
        </row>
        <row r="29">
          <cell r="G29">
            <v>0</v>
          </cell>
          <cell r="H29">
            <v>0</v>
          </cell>
          <cell r="I29">
            <v>0</v>
          </cell>
          <cell r="J29">
            <v>0</v>
          </cell>
          <cell r="K29">
            <v>0</v>
          </cell>
          <cell r="L29">
            <v>0</v>
          </cell>
          <cell r="M29">
            <v>0</v>
          </cell>
          <cell r="N29">
            <v>0</v>
          </cell>
          <cell r="O29">
            <v>0</v>
          </cell>
          <cell r="P29">
            <v>0</v>
          </cell>
        </row>
        <row r="30">
          <cell r="G30">
            <v>0.62624999999999997</v>
          </cell>
          <cell r="H30">
            <v>0.62624999999999997</v>
          </cell>
          <cell r="I30">
            <v>0.62624999999999997</v>
          </cell>
          <cell r="J30">
            <v>1.78125</v>
          </cell>
          <cell r="K30">
            <v>1.78125</v>
          </cell>
          <cell r="L30">
            <v>0.62624999999999997</v>
          </cell>
          <cell r="M30">
            <v>0.62624999999999997</v>
          </cell>
          <cell r="N30">
            <v>1.8787499999999999</v>
          </cell>
          <cell r="O30">
            <v>1.8787499999999999</v>
          </cell>
          <cell r="P30">
            <v>1.2037500000000001</v>
          </cell>
        </row>
        <row r="31">
          <cell r="G31">
            <v>0</v>
          </cell>
          <cell r="H31">
            <v>0</v>
          </cell>
          <cell r="I31">
            <v>0</v>
          </cell>
        </row>
        <row r="32">
          <cell r="G32">
            <v>306.5419</v>
          </cell>
          <cell r="H32">
            <v>2847.5950000000003</v>
          </cell>
          <cell r="I32">
            <v>5944.7800000000007</v>
          </cell>
          <cell r="J32">
            <v>3124.5</v>
          </cell>
          <cell r="K32">
            <v>1999.68</v>
          </cell>
          <cell r="L32">
            <v>33.771000000000001</v>
          </cell>
          <cell r="M32">
            <v>33.771000000000001</v>
          </cell>
          <cell r="N32">
            <v>92.88900000000001</v>
          </cell>
          <cell r="O32">
            <v>92.88900000000001</v>
          </cell>
          <cell r="P32">
            <v>46.393999999999998</v>
          </cell>
          <cell r="Q32">
            <v>14522.8109</v>
          </cell>
        </row>
        <row r="33">
          <cell r="G33">
            <v>4.8899999999999997</v>
          </cell>
          <cell r="H33">
            <v>4.8899999999999997</v>
          </cell>
          <cell r="I33">
            <v>4.8899999999999997</v>
          </cell>
          <cell r="J33">
            <v>14.13</v>
          </cell>
          <cell r="K33">
            <v>14.13</v>
          </cell>
          <cell r="L33">
            <v>4.8899999999999997</v>
          </cell>
          <cell r="M33">
            <v>4.8899999999999997</v>
          </cell>
          <cell r="N33">
            <v>14.91</v>
          </cell>
          <cell r="O33">
            <v>14.91</v>
          </cell>
          <cell r="P33">
            <v>9.51</v>
          </cell>
        </row>
        <row r="34">
          <cell r="G34">
            <v>0</v>
          </cell>
          <cell r="H34">
            <v>0</v>
          </cell>
          <cell r="I34">
            <v>0</v>
          </cell>
          <cell r="J34">
            <v>0</v>
          </cell>
          <cell r="K34">
            <v>0</v>
          </cell>
          <cell r="L34">
            <v>0</v>
          </cell>
          <cell r="M34">
            <v>0</v>
          </cell>
          <cell r="N34">
            <v>0</v>
          </cell>
          <cell r="O34">
            <v>0</v>
          </cell>
          <cell r="P34">
            <v>0</v>
          </cell>
        </row>
        <row r="35">
          <cell r="G35">
            <v>1.6</v>
          </cell>
          <cell r="H35">
            <v>1.6</v>
          </cell>
          <cell r="I35">
            <v>1.6</v>
          </cell>
          <cell r="J35">
            <v>1.6</v>
          </cell>
          <cell r="K35">
            <v>1.6</v>
          </cell>
          <cell r="L35">
            <v>1.6</v>
          </cell>
          <cell r="M35">
            <v>1.6</v>
          </cell>
          <cell r="N35">
            <v>1.6</v>
          </cell>
          <cell r="O35">
            <v>1.6</v>
          </cell>
          <cell r="P35">
            <v>1.6</v>
          </cell>
        </row>
        <row r="36">
          <cell r="G36">
            <v>0.7</v>
          </cell>
          <cell r="H36">
            <v>0.7</v>
          </cell>
          <cell r="I36">
            <v>0.7</v>
          </cell>
          <cell r="J36">
            <v>3.5</v>
          </cell>
          <cell r="K36">
            <v>3.5</v>
          </cell>
          <cell r="L36">
            <v>0</v>
          </cell>
          <cell r="M36">
            <v>0</v>
          </cell>
          <cell r="N36">
            <v>0</v>
          </cell>
          <cell r="O36">
            <v>0</v>
          </cell>
          <cell r="P36">
            <v>2.0999999999999996</v>
          </cell>
        </row>
        <row r="37">
          <cell r="G37">
            <v>2.2999999999999998</v>
          </cell>
          <cell r="H37">
            <v>2.2999999999999998</v>
          </cell>
          <cell r="I37">
            <v>2.2999999999999998</v>
          </cell>
          <cell r="J37">
            <v>5.0999999999999996</v>
          </cell>
          <cell r="K37">
            <v>5.0999999999999996</v>
          </cell>
          <cell r="L37">
            <v>1.6</v>
          </cell>
          <cell r="M37">
            <v>1.6</v>
          </cell>
          <cell r="N37">
            <v>1.6</v>
          </cell>
          <cell r="O37">
            <v>1.6</v>
          </cell>
          <cell r="P37">
            <v>3.6999999999999997</v>
          </cell>
        </row>
        <row r="38">
          <cell r="G38">
            <v>4.1550000000000002</v>
          </cell>
          <cell r="H38">
            <v>4.1550000000000002</v>
          </cell>
          <cell r="I38">
            <v>4.1550000000000002</v>
          </cell>
          <cell r="J38">
            <v>12.015000000000001</v>
          </cell>
          <cell r="K38">
            <v>12.015000000000001</v>
          </cell>
          <cell r="L38">
            <v>4.1150000000000002</v>
          </cell>
          <cell r="M38">
            <v>4.1150000000000002</v>
          </cell>
          <cell r="N38">
            <v>12.465</v>
          </cell>
          <cell r="O38">
            <v>12.465</v>
          </cell>
          <cell r="P38">
            <v>8.0850000000000009</v>
          </cell>
        </row>
        <row r="39">
          <cell r="G39">
            <v>4.0750000000000002</v>
          </cell>
          <cell r="H39">
            <v>4.0750000000000002</v>
          </cell>
          <cell r="I39">
            <v>4.0750000000000002</v>
          </cell>
          <cell r="J39">
            <v>11.775</v>
          </cell>
          <cell r="K39">
            <v>11.775</v>
          </cell>
          <cell r="L39">
            <v>4.0750000000000002</v>
          </cell>
          <cell r="M39">
            <v>4.0750000000000002</v>
          </cell>
          <cell r="N39">
            <v>12.425000000000001</v>
          </cell>
          <cell r="O39">
            <v>12.425000000000001</v>
          </cell>
          <cell r="P39">
            <v>7.9250000000000007</v>
          </cell>
        </row>
        <row r="40">
          <cell r="G40">
            <v>8.0000000000000016E-2</v>
          </cell>
          <cell r="H40">
            <v>8.0000000000000016E-2</v>
          </cell>
          <cell r="I40">
            <v>8.0000000000000016E-2</v>
          </cell>
          <cell r="J40">
            <v>0.24000000000000005</v>
          </cell>
          <cell r="K40">
            <v>0.24000000000000005</v>
          </cell>
          <cell r="L40">
            <v>4.0000000000000008E-2</v>
          </cell>
          <cell r="M40">
            <v>4.0000000000000008E-2</v>
          </cell>
          <cell r="N40">
            <v>4.0000000000000008E-2</v>
          </cell>
          <cell r="O40">
            <v>4.0000000000000008E-2</v>
          </cell>
          <cell r="P40">
            <v>0.16000000000000003</v>
          </cell>
        </row>
        <row r="41">
          <cell r="G41">
            <v>0</v>
          </cell>
          <cell r="H41">
            <v>0</v>
          </cell>
          <cell r="I41">
            <v>0</v>
          </cell>
          <cell r="J41">
            <v>0</v>
          </cell>
          <cell r="K41">
            <v>0</v>
          </cell>
          <cell r="L41">
            <v>1.956</v>
          </cell>
          <cell r="M41">
            <v>1.956</v>
          </cell>
          <cell r="N41">
            <v>5.9640000000000004</v>
          </cell>
          <cell r="O41">
            <v>5.9640000000000004</v>
          </cell>
          <cell r="P41">
            <v>3.8040000000000003</v>
          </cell>
        </row>
        <row r="42">
          <cell r="G42">
            <v>0</v>
          </cell>
          <cell r="H42">
            <v>0</v>
          </cell>
          <cell r="I42">
            <v>0</v>
          </cell>
          <cell r="J42">
            <v>0</v>
          </cell>
          <cell r="K42">
            <v>0</v>
          </cell>
          <cell r="L42">
            <v>0</v>
          </cell>
          <cell r="M42">
            <v>0</v>
          </cell>
          <cell r="N42">
            <v>0</v>
          </cell>
          <cell r="O42">
            <v>0</v>
          </cell>
          <cell r="P42">
            <v>0</v>
          </cell>
        </row>
        <row r="43">
          <cell r="G43">
            <v>1.2</v>
          </cell>
          <cell r="H43">
            <v>1.2</v>
          </cell>
          <cell r="I43">
            <v>1.2</v>
          </cell>
          <cell r="J43">
            <v>1.2</v>
          </cell>
          <cell r="K43">
            <v>1.2</v>
          </cell>
          <cell r="L43">
            <v>1.2</v>
          </cell>
          <cell r="M43">
            <v>1.2</v>
          </cell>
          <cell r="N43">
            <v>1.2</v>
          </cell>
          <cell r="O43">
            <v>1.2</v>
          </cell>
          <cell r="P43">
            <v>1.2</v>
          </cell>
        </row>
        <row r="44">
          <cell r="G44">
            <v>0</v>
          </cell>
          <cell r="H44">
            <v>0</v>
          </cell>
          <cell r="I44">
            <v>0</v>
          </cell>
          <cell r="J44">
            <v>0</v>
          </cell>
          <cell r="K44">
            <v>0</v>
          </cell>
          <cell r="L44">
            <v>0</v>
          </cell>
          <cell r="M44">
            <v>0</v>
          </cell>
          <cell r="N44">
            <v>0</v>
          </cell>
          <cell r="O44">
            <v>0</v>
          </cell>
          <cell r="P44">
            <v>0</v>
          </cell>
        </row>
        <row r="45">
          <cell r="G45">
            <v>5</v>
          </cell>
          <cell r="H45">
            <v>5</v>
          </cell>
          <cell r="I45">
            <v>5</v>
          </cell>
          <cell r="J45">
            <v>5</v>
          </cell>
          <cell r="K45">
            <v>5</v>
          </cell>
          <cell r="L45">
            <v>5</v>
          </cell>
          <cell r="M45">
            <v>5</v>
          </cell>
          <cell r="N45">
            <v>5</v>
          </cell>
          <cell r="O45">
            <v>5</v>
          </cell>
          <cell r="P45">
            <v>5</v>
          </cell>
        </row>
        <row r="46">
          <cell r="G46">
            <v>8</v>
          </cell>
          <cell r="H46">
            <v>8</v>
          </cell>
          <cell r="I46">
            <v>8</v>
          </cell>
          <cell r="J46">
            <v>24</v>
          </cell>
          <cell r="K46">
            <v>24</v>
          </cell>
          <cell r="L46">
            <v>4</v>
          </cell>
          <cell r="M46">
            <v>4</v>
          </cell>
          <cell r="N46">
            <v>4</v>
          </cell>
          <cell r="O46">
            <v>4</v>
          </cell>
          <cell r="P46">
            <v>16</v>
          </cell>
        </row>
        <row r="47">
          <cell r="G47">
            <v>13</v>
          </cell>
          <cell r="H47">
            <v>13</v>
          </cell>
          <cell r="I47">
            <v>13</v>
          </cell>
          <cell r="J47">
            <v>29</v>
          </cell>
          <cell r="K47">
            <v>29</v>
          </cell>
          <cell r="L47">
            <v>9</v>
          </cell>
          <cell r="M47">
            <v>9</v>
          </cell>
          <cell r="N47">
            <v>9</v>
          </cell>
          <cell r="O47">
            <v>9</v>
          </cell>
          <cell r="P47">
            <v>21</v>
          </cell>
        </row>
        <row r="48">
          <cell r="G48">
            <v>0</v>
          </cell>
          <cell r="H48">
            <v>0</v>
          </cell>
          <cell r="I48">
            <v>0</v>
          </cell>
          <cell r="J48">
            <v>0</v>
          </cell>
          <cell r="K48">
            <v>0</v>
          </cell>
          <cell r="L48">
            <v>0</v>
          </cell>
          <cell r="M48">
            <v>0</v>
          </cell>
          <cell r="N48">
            <v>0</v>
          </cell>
          <cell r="O48">
            <v>0</v>
          </cell>
          <cell r="P48">
            <v>0</v>
          </cell>
        </row>
        <row r="49">
          <cell r="G49">
            <v>7</v>
          </cell>
          <cell r="H49">
            <v>7</v>
          </cell>
          <cell r="I49">
            <v>7</v>
          </cell>
          <cell r="J49">
            <v>21</v>
          </cell>
          <cell r="K49">
            <v>21</v>
          </cell>
          <cell r="L49">
            <v>7.35</v>
          </cell>
          <cell r="M49">
            <v>7.35</v>
          </cell>
          <cell r="N49">
            <v>24.05</v>
          </cell>
          <cell r="O49">
            <v>24.05</v>
          </cell>
          <cell r="P49">
            <v>14</v>
          </cell>
        </row>
        <row r="50">
          <cell r="G50">
            <v>0</v>
          </cell>
          <cell r="H50">
            <v>0</v>
          </cell>
          <cell r="I50">
            <v>0</v>
          </cell>
          <cell r="J50">
            <v>0</v>
          </cell>
          <cell r="K50">
            <v>0</v>
          </cell>
          <cell r="L50">
            <v>0</v>
          </cell>
          <cell r="M50">
            <v>0</v>
          </cell>
          <cell r="N50">
            <v>0</v>
          </cell>
          <cell r="O50">
            <v>0</v>
          </cell>
          <cell r="P50">
            <v>0</v>
          </cell>
        </row>
        <row r="51">
          <cell r="G51">
            <v>8.15</v>
          </cell>
          <cell r="H51">
            <v>8.15</v>
          </cell>
          <cell r="I51">
            <v>8.15</v>
          </cell>
          <cell r="J51">
            <v>23.55</v>
          </cell>
          <cell r="K51">
            <v>23.55</v>
          </cell>
          <cell r="L51">
            <v>8.15</v>
          </cell>
          <cell r="M51">
            <v>8.15</v>
          </cell>
          <cell r="N51">
            <v>24.85</v>
          </cell>
          <cell r="O51">
            <v>24.85</v>
          </cell>
          <cell r="P51">
            <v>15.850000000000001</v>
          </cell>
        </row>
        <row r="52">
          <cell r="G52">
            <v>0</v>
          </cell>
          <cell r="H52">
            <v>0</v>
          </cell>
          <cell r="I52">
            <v>0</v>
          </cell>
          <cell r="J52">
            <v>0</v>
          </cell>
          <cell r="K52">
            <v>0</v>
          </cell>
          <cell r="L52">
            <v>0</v>
          </cell>
          <cell r="M52">
            <v>0</v>
          </cell>
          <cell r="N52">
            <v>0</v>
          </cell>
          <cell r="O52">
            <v>0</v>
          </cell>
          <cell r="P52">
            <v>0</v>
          </cell>
        </row>
        <row r="53">
          <cell r="G53">
            <v>4.5999999999999996</v>
          </cell>
          <cell r="H53">
            <v>4.5999999999999996</v>
          </cell>
          <cell r="I53">
            <v>4.5999999999999996</v>
          </cell>
          <cell r="J53">
            <v>10.199999999999999</v>
          </cell>
          <cell r="K53">
            <v>10.199999999999999</v>
          </cell>
          <cell r="L53">
            <v>3.2</v>
          </cell>
          <cell r="M53">
            <v>3.2</v>
          </cell>
          <cell r="N53">
            <v>3.2</v>
          </cell>
          <cell r="O53">
            <v>3.2</v>
          </cell>
          <cell r="P53">
            <v>7.3999999999999995</v>
          </cell>
        </row>
        <row r="54">
          <cell r="G54">
            <v>982.17700000000002</v>
          </cell>
          <cell r="H54">
            <v>9123.85</v>
          </cell>
          <cell r="I54">
            <v>19047.400000000001</v>
          </cell>
          <cell r="J54">
            <v>9575</v>
          </cell>
          <cell r="K54">
            <v>6128</v>
          </cell>
          <cell r="L54">
            <v>99.149999999999991</v>
          </cell>
          <cell r="M54">
            <v>99.149999999999991</v>
          </cell>
          <cell r="N54">
            <v>249.45000000000002</v>
          </cell>
          <cell r="O54">
            <v>249.45000000000002</v>
          </cell>
          <cell r="P54">
            <v>132.1</v>
          </cell>
          <cell r="Q54">
            <v>45685.726999999999</v>
          </cell>
          <cell r="R54">
            <v>16704.487000000005</v>
          </cell>
        </row>
        <row r="55">
          <cell r="G55">
            <v>36.35</v>
          </cell>
          <cell r="H55">
            <v>36.35</v>
          </cell>
          <cell r="I55">
            <v>36.35</v>
          </cell>
          <cell r="J55">
            <v>95.75</v>
          </cell>
          <cell r="K55">
            <v>95.75</v>
          </cell>
          <cell r="L55">
            <v>33.049999999999997</v>
          </cell>
          <cell r="M55">
            <v>33.049999999999997</v>
          </cell>
          <cell r="N55">
            <v>83.15</v>
          </cell>
          <cell r="O55">
            <v>83.15</v>
          </cell>
          <cell r="P55">
            <v>66.05</v>
          </cell>
        </row>
        <row r="56">
          <cell r="G56">
            <v>6.2</v>
          </cell>
          <cell r="H56">
            <v>6.2</v>
          </cell>
          <cell r="I56">
            <v>6.2</v>
          </cell>
          <cell r="J56">
            <v>6.2</v>
          </cell>
          <cell r="K56">
            <v>6.2</v>
          </cell>
          <cell r="L56">
            <v>6.2</v>
          </cell>
          <cell r="M56">
            <v>6.2</v>
          </cell>
          <cell r="N56">
            <v>6.2</v>
          </cell>
          <cell r="O56">
            <v>6.2</v>
          </cell>
          <cell r="P56">
            <v>6.2</v>
          </cell>
        </row>
        <row r="57">
          <cell r="G57">
            <v>594.43999999999994</v>
          </cell>
          <cell r="H57">
            <v>5522</v>
          </cell>
          <cell r="I57">
            <v>11528</v>
          </cell>
          <cell r="J57">
            <v>6600</v>
          </cell>
          <cell r="K57">
            <v>4224</v>
          </cell>
          <cell r="L57">
            <v>56.099999999999994</v>
          </cell>
          <cell r="M57">
            <v>56.099999999999994</v>
          </cell>
          <cell r="N57">
            <v>156.30000000000001</v>
          </cell>
          <cell r="O57">
            <v>156.30000000000001</v>
          </cell>
          <cell r="P57">
            <v>88</v>
          </cell>
          <cell r="Q57">
            <v>28981.239999999994</v>
          </cell>
        </row>
        <row r="58">
          <cell r="G58">
            <v>8.15</v>
          </cell>
          <cell r="H58">
            <v>8.15</v>
          </cell>
          <cell r="I58">
            <v>8.15</v>
          </cell>
          <cell r="J58">
            <v>23.55</v>
          </cell>
          <cell r="K58">
            <v>23.55</v>
          </cell>
          <cell r="L58">
            <v>8.15</v>
          </cell>
          <cell r="M58">
            <v>8.15</v>
          </cell>
          <cell r="N58">
            <v>24.85</v>
          </cell>
          <cell r="O58">
            <v>24.85</v>
          </cell>
          <cell r="P58">
            <v>15.850000000000001</v>
          </cell>
        </row>
        <row r="59">
          <cell r="G59">
            <v>22</v>
          </cell>
          <cell r="H59">
            <v>22</v>
          </cell>
          <cell r="I59">
            <v>22</v>
          </cell>
          <cell r="J59">
            <v>66</v>
          </cell>
          <cell r="K59">
            <v>66</v>
          </cell>
          <cell r="L59">
            <v>18.7</v>
          </cell>
          <cell r="M59">
            <v>18.7</v>
          </cell>
          <cell r="N59">
            <v>52.1</v>
          </cell>
          <cell r="O59">
            <v>52.1</v>
          </cell>
          <cell r="P59">
            <v>44</v>
          </cell>
        </row>
        <row r="60">
          <cell r="G60">
            <v>72</v>
          </cell>
          <cell r="H60">
            <v>76</v>
          </cell>
          <cell r="I60">
            <v>76</v>
          </cell>
          <cell r="J60">
            <v>210</v>
          </cell>
          <cell r="K60">
            <v>210</v>
          </cell>
          <cell r="L60">
            <v>70</v>
          </cell>
          <cell r="M60">
            <v>70</v>
          </cell>
          <cell r="N60">
            <v>190</v>
          </cell>
          <cell r="O60">
            <v>190</v>
          </cell>
          <cell r="P60">
            <v>144</v>
          </cell>
        </row>
        <row r="61">
          <cell r="G61">
            <v>27</v>
          </cell>
          <cell r="H61">
            <v>29</v>
          </cell>
          <cell r="I61">
            <v>29</v>
          </cell>
          <cell r="J61">
            <v>84</v>
          </cell>
          <cell r="K61">
            <v>84</v>
          </cell>
          <cell r="L61">
            <v>29</v>
          </cell>
          <cell r="M61">
            <v>29</v>
          </cell>
          <cell r="N61">
            <v>89</v>
          </cell>
          <cell r="O61">
            <v>89</v>
          </cell>
          <cell r="P61">
            <v>57</v>
          </cell>
        </row>
        <row r="62">
          <cell r="G62">
            <v>0</v>
          </cell>
          <cell r="H62">
            <v>0</v>
          </cell>
          <cell r="I62">
            <v>0</v>
          </cell>
          <cell r="J62">
            <v>0</v>
          </cell>
          <cell r="K62">
            <v>0</v>
          </cell>
          <cell r="L62">
            <v>0</v>
          </cell>
          <cell r="M62">
            <v>0</v>
          </cell>
          <cell r="N62">
            <v>0</v>
          </cell>
          <cell r="O62">
            <v>0</v>
          </cell>
          <cell r="P62">
            <v>0</v>
          </cell>
        </row>
        <row r="63">
          <cell r="G63">
            <v>12</v>
          </cell>
          <cell r="H63">
            <v>12</v>
          </cell>
          <cell r="I63">
            <v>12</v>
          </cell>
          <cell r="J63">
            <v>12</v>
          </cell>
          <cell r="K63">
            <v>12</v>
          </cell>
          <cell r="L63">
            <v>12</v>
          </cell>
          <cell r="M63">
            <v>12</v>
          </cell>
          <cell r="N63">
            <v>12</v>
          </cell>
          <cell r="O63">
            <v>12</v>
          </cell>
          <cell r="P63">
            <v>12</v>
          </cell>
        </row>
        <row r="64">
          <cell r="G64">
            <v>6</v>
          </cell>
          <cell r="H64">
            <v>6</v>
          </cell>
          <cell r="I64">
            <v>6</v>
          </cell>
          <cell r="J64">
            <v>30</v>
          </cell>
          <cell r="K64">
            <v>30</v>
          </cell>
          <cell r="L64">
            <v>0</v>
          </cell>
          <cell r="M64">
            <v>0</v>
          </cell>
          <cell r="N64">
            <v>0</v>
          </cell>
          <cell r="O64">
            <v>0</v>
          </cell>
          <cell r="P64">
            <v>18</v>
          </cell>
        </row>
        <row r="65">
          <cell r="G65">
            <v>18</v>
          </cell>
          <cell r="H65">
            <v>18</v>
          </cell>
          <cell r="I65">
            <v>18</v>
          </cell>
          <cell r="J65">
            <v>42</v>
          </cell>
          <cell r="K65">
            <v>42</v>
          </cell>
          <cell r="L65">
            <v>12</v>
          </cell>
          <cell r="M65">
            <v>12</v>
          </cell>
          <cell r="N65">
            <v>12</v>
          </cell>
          <cell r="O65">
            <v>12</v>
          </cell>
          <cell r="P65">
            <v>30</v>
          </cell>
        </row>
        <row r="66">
          <cell r="G66">
            <v>0</v>
          </cell>
          <cell r="H66">
            <v>0</v>
          </cell>
          <cell r="I66">
            <v>0</v>
          </cell>
          <cell r="J66">
            <v>0</v>
          </cell>
          <cell r="K66">
            <v>0</v>
          </cell>
          <cell r="L66">
            <v>0</v>
          </cell>
          <cell r="M66">
            <v>0</v>
          </cell>
          <cell r="N66">
            <v>0</v>
          </cell>
          <cell r="O66">
            <v>0</v>
          </cell>
          <cell r="P66">
            <v>0</v>
          </cell>
        </row>
        <row r="67">
          <cell r="G67">
            <v>27</v>
          </cell>
          <cell r="H67">
            <v>29</v>
          </cell>
          <cell r="I67">
            <v>29</v>
          </cell>
          <cell r="J67">
            <v>84</v>
          </cell>
          <cell r="K67">
            <v>84</v>
          </cell>
          <cell r="L67">
            <v>29</v>
          </cell>
          <cell r="M67">
            <v>29</v>
          </cell>
          <cell r="N67">
            <v>89</v>
          </cell>
          <cell r="O67">
            <v>89</v>
          </cell>
          <cell r="P67">
            <v>57</v>
          </cell>
        </row>
        <row r="69">
          <cell r="G69">
            <v>39.049999999999997</v>
          </cell>
          <cell r="H69">
            <v>39.049999999999997</v>
          </cell>
          <cell r="I69">
            <v>39.049999999999997</v>
          </cell>
          <cell r="J69">
            <v>110.85000000000002</v>
          </cell>
          <cell r="K69">
            <v>110.85000000000002</v>
          </cell>
          <cell r="L69">
            <v>36.5</v>
          </cell>
          <cell r="M69">
            <v>36.5</v>
          </cell>
          <cell r="N69">
            <v>103.30000000000001</v>
          </cell>
          <cell r="O69">
            <v>103.30000000000001</v>
          </cell>
          <cell r="P69">
            <v>74.950000000000017</v>
          </cell>
        </row>
        <row r="70">
          <cell r="G70">
            <v>15.9</v>
          </cell>
          <cell r="H70">
            <v>15.9</v>
          </cell>
          <cell r="I70">
            <v>15.9</v>
          </cell>
          <cell r="J70">
            <v>46.7</v>
          </cell>
          <cell r="K70">
            <v>46.7</v>
          </cell>
          <cell r="L70">
            <v>15.9</v>
          </cell>
          <cell r="M70">
            <v>15.9</v>
          </cell>
          <cell r="N70">
            <v>49.300000000000004</v>
          </cell>
          <cell r="O70">
            <v>49.300000000000004</v>
          </cell>
          <cell r="P70">
            <v>31.300000000000004</v>
          </cell>
        </row>
        <row r="71">
          <cell r="G71">
            <v>0</v>
          </cell>
          <cell r="H71">
            <v>0</v>
          </cell>
          <cell r="I71">
            <v>0</v>
          </cell>
          <cell r="J71">
            <v>0</v>
          </cell>
          <cell r="K71">
            <v>0</v>
          </cell>
          <cell r="L71">
            <v>0</v>
          </cell>
          <cell r="M71">
            <v>0</v>
          </cell>
          <cell r="N71">
            <v>0</v>
          </cell>
          <cell r="O71">
            <v>0</v>
          </cell>
          <cell r="P71">
            <v>0</v>
          </cell>
        </row>
        <row r="72">
          <cell r="G72">
            <v>5.0999999999999996</v>
          </cell>
          <cell r="H72">
            <v>5.0999999999999996</v>
          </cell>
          <cell r="I72">
            <v>5.0999999999999996</v>
          </cell>
          <cell r="J72">
            <v>5.0999999999999996</v>
          </cell>
          <cell r="K72">
            <v>5.0999999999999996</v>
          </cell>
          <cell r="L72">
            <v>5.0999999999999996</v>
          </cell>
          <cell r="M72">
            <v>5.0999999999999996</v>
          </cell>
          <cell r="N72">
            <v>5.0999999999999996</v>
          </cell>
          <cell r="O72">
            <v>5.0999999999999996</v>
          </cell>
          <cell r="P72">
            <v>5.0999999999999996</v>
          </cell>
        </row>
        <row r="73">
          <cell r="G73">
            <v>2.5499999999999998</v>
          </cell>
          <cell r="H73">
            <v>2.5499999999999998</v>
          </cell>
          <cell r="I73">
            <v>2.5499999999999998</v>
          </cell>
          <cell r="J73">
            <v>12.75</v>
          </cell>
          <cell r="K73">
            <v>12.75</v>
          </cell>
          <cell r="L73">
            <v>0</v>
          </cell>
          <cell r="M73">
            <v>0</v>
          </cell>
          <cell r="N73">
            <v>0</v>
          </cell>
          <cell r="O73">
            <v>0</v>
          </cell>
          <cell r="P73">
            <v>7.6499999999999995</v>
          </cell>
        </row>
        <row r="74">
          <cell r="G74">
            <v>7.6499999999999995</v>
          </cell>
          <cell r="H74">
            <v>7.6499999999999995</v>
          </cell>
          <cell r="I74">
            <v>7.6499999999999995</v>
          </cell>
          <cell r="J74">
            <v>17.850000000000001</v>
          </cell>
          <cell r="K74">
            <v>17.850000000000001</v>
          </cell>
          <cell r="L74">
            <v>5.0999999999999996</v>
          </cell>
          <cell r="M74">
            <v>5.0999999999999996</v>
          </cell>
          <cell r="N74">
            <v>5.0999999999999996</v>
          </cell>
          <cell r="O74">
            <v>5.0999999999999996</v>
          </cell>
          <cell r="P74">
            <v>12.75</v>
          </cell>
        </row>
        <row r="75">
          <cell r="G75">
            <v>0</v>
          </cell>
          <cell r="H75">
            <v>0</v>
          </cell>
          <cell r="I75">
            <v>0</v>
          </cell>
          <cell r="J75">
            <v>0</v>
          </cell>
          <cell r="K75">
            <v>0</v>
          </cell>
          <cell r="L75">
            <v>0</v>
          </cell>
          <cell r="M75">
            <v>0</v>
          </cell>
          <cell r="N75">
            <v>0</v>
          </cell>
          <cell r="O75">
            <v>0</v>
          </cell>
          <cell r="P75">
            <v>0</v>
          </cell>
        </row>
        <row r="76">
          <cell r="G76">
            <v>15.5</v>
          </cell>
          <cell r="H76">
            <v>15.5</v>
          </cell>
          <cell r="I76">
            <v>15.5</v>
          </cell>
          <cell r="J76">
            <v>46.300000000000004</v>
          </cell>
          <cell r="K76">
            <v>46.300000000000004</v>
          </cell>
          <cell r="L76">
            <v>15.5</v>
          </cell>
          <cell r="M76">
            <v>15.5</v>
          </cell>
          <cell r="N76">
            <v>48.900000000000006</v>
          </cell>
          <cell r="O76">
            <v>48.900000000000006</v>
          </cell>
          <cell r="P76">
            <v>30.900000000000006</v>
          </cell>
        </row>
        <row r="78">
          <cell r="G78">
            <v>2</v>
          </cell>
          <cell r="H78">
            <v>2</v>
          </cell>
          <cell r="I78">
            <v>2</v>
          </cell>
          <cell r="J78">
            <v>2</v>
          </cell>
          <cell r="K78">
            <v>2</v>
          </cell>
          <cell r="L78">
            <v>2</v>
          </cell>
          <cell r="M78">
            <v>2</v>
          </cell>
          <cell r="N78">
            <v>2</v>
          </cell>
          <cell r="O78">
            <v>2</v>
          </cell>
          <cell r="P78">
            <v>2</v>
          </cell>
        </row>
        <row r="80">
          <cell r="G80">
            <v>0</v>
          </cell>
          <cell r="H80">
            <v>0</v>
          </cell>
          <cell r="I80">
            <v>0</v>
          </cell>
          <cell r="J80">
            <v>0</v>
          </cell>
          <cell r="K80">
            <v>0</v>
          </cell>
          <cell r="L80">
            <v>0</v>
          </cell>
          <cell r="M80">
            <v>0</v>
          </cell>
          <cell r="N80">
            <v>0</v>
          </cell>
          <cell r="O80">
            <v>0</v>
          </cell>
          <cell r="P80">
            <v>0</v>
          </cell>
        </row>
        <row r="81">
          <cell r="G81">
            <v>7.1000000000000005</v>
          </cell>
          <cell r="H81">
            <v>7.1000000000000005</v>
          </cell>
          <cell r="I81">
            <v>7.1000000000000005</v>
          </cell>
          <cell r="J81">
            <v>14.200000000000001</v>
          </cell>
          <cell r="K81">
            <v>14.200000000000001</v>
          </cell>
          <cell r="L81">
            <v>7.1000000000000005</v>
          </cell>
          <cell r="M81">
            <v>7.1000000000000005</v>
          </cell>
          <cell r="N81">
            <v>14.200000000000001</v>
          </cell>
          <cell r="O81">
            <v>14.200000000000001</v>
          </cell>
          <cell r="P81">
            <v>7.1000000000000005</v>
          </cell>
        </row>
        <row r="83">
          <cell r="G83">
            <v>0</v>
          </cell>
          <cell r="H83">
            <v>0</v>
          </cell>
          <cell r="I83">
            <v>0</v>
          </cell>
          <cell r="J83">
            <v>0</v>
          </cell>
          <cell r="K83">
            <v>0</v>
          </cell>
          <cell r="L83">
            <v>0</v>
          </cell>
          <cell r="M83">
            <v>0</v>
          </cell>
          <cell r="N83">
            <v>0</v>
          </cell>
          <cell r="O83">
            <v>0</v>
          </cell>
          <cell r="P83">
            <v>0</v>
          </cell>
        </row>
        <row r="84">
          <cell r="G84">
            <v>1.395</v>
          </cell>
          <cell r="H84">
            <v>1.395</v>
          </cell>
          <cell r="I84">
            <v>1.395</v>
          </cell>
          <cell r="J84">
            <v>2.79</v>
          </cell>
          <cell r="K84">
            <v>2.79</v>
          </cell>
          <cell r="L84">
            <v>1.395</v>
          </cell>
          <cell r="M84">
            <v>1.395</v>
          </cell>
          <cell r="N84">
            <v>2.79</v>
          </cell>
          <cell r="O84">
            <v>2.79</v>
          </cell>
          <cell r="P84">
            <v>1.395</v>
          </cell>
        </row>
        <row r="86">
          <cell r="G86">
            <v>0</v>
          </cell>
          <cell r="H86">
            <v>0</v>
          </cell>
          <cell r="I86">
            <v>0</v>
          </cell>
          <cell r="J86">
            <v>0</v>
          </cell>
          <cell r="K86">
            <v>0</v>
          </cell>
          <cell r="L86">
            <v>0</v>
          </cell>
          <cell r="M86">
            <v>0</v>
          </cell>
          <cell r="N86">
            <v>0</v>
          </cell>
          <cell r="O86">
            <v>0</v>
          </cell>
          <cell r="P86">
            <v>0</v>
          </cell>
        </row>
        <row r="87">
          <cell r="G87">
            <v>0</v>
          </cell>
          <cell r="H87">
            <v>0</v>
          </cell>
          <cell r="I87">
            <v>0</v>
          </cell>
          <cell r="J87">
            <v>0</v>
          </cell>
          <cell r="K87">
            <v>0</v>
          </cell>
          <cell r="L87">
            <v>0</v>
          </cell>
          <cell r="M87">
            <v>0</v>
          </cell>
          <cell r="N87">
            <v>0</v>
          </cell>
          <cell r="O87">
            <v>0</v>
          </cell>
          <cell r="P87">
            <v>0</v>
          </cell>
        </row>
        <row r="88">
          <cell r="G88">
            <v>1</v>
          </cell>
          <cell r="H88">
            <v>0</v>
          </cell>
          <cell r="I88">
            <v>0</v>
          </cell>
          <cell r="J88">
            <v>0</v>
          </cell>
          <cell r="K88">
            <v>0</v>
          </cell>
          <cell r="L88">
            <v>0</v>
          </cell>
          <cell r="M88">
            <v>0</v>
          </cell>
          <cell r="N88">
            <v>0</v>
          </cell>
          <cell r="O88">
            <v>0</v>
          </cell>
          <cell r="P88">
            <v>0</v>
          </cell>
        </row>
        <row r="89">
          <cell r="G89">
            <v>0.4</v>
          </cell>
          <cell r="H89">
            <v>0.4</v>
          </cell>
          <cell r="I89">
            <v>0.4</v>
          </cell>
          <cell r="J89">
            <v>0.4</v>
          </cell>
          <cell r="K89">
            <v>0.4</v>
          </cell>
          <cell r="L89">
            <v>0.4</v>
          </cell>
          <cell r="M89">
            <v>0.4</v>
          </cell>
          <cell r="N89">
            <v>0.4</v>
          </cell>
          <cell r="O89">
            <v>0.4</v>
          </cell>
          <cell r="P89">
            <v>0.4</v>
          </cell>
        </row>
        <row r="90">
          <cell r="G90">
            <v>17.100000000000001</v>
          </cell>
          <cell r="H90">
            <v>0</v>
          </cell>
          <cell r="I90">
            <v>0</v>
          </cell>
          <cell r="J90">
            <v>0</v>
          </cell>
          <cell r="K90">
            <v>0</v>
          </cell>
          <cell r="L90">
            <v>0</v>
          </cell>
          <cell r="M90">
            <v>0</v>
          </cell>
          <cell r="N90">
            <v>0</v>
          </cell>
          <cell r="O90">
            <v>0</v>
          </cell>
          <cell r="P90">
            <v>0</v>
          </cell>
        </row>
        <row r="91">
          <cell r="G91">
            <v>0</v>
          </cell>
          <cell r="H91">
            <v>0</v>
          </cell>
          <cell r="I91">
            <v>0</v>
          </cell>
          <cell r="J91">
            <v>0</v>
          </cell>
          <cell r="K91">
            <v>0</v>
          </cell>
          <cell r="L91">
            <v>0</v>
          </cell>
          <cell r="M91">
            <v>0</v>
          </cell>
          <cell r="N91">
            <v>0</v>
          </cell>
          <cell r="O91">
            <v>0</v>
          </cell>
          <cell r="P91">
            <v>0</v>
          </cell>
        </row>
        <row r="92">
          <cell r="G92">
            <v>0</v>
          </cell>
          <cell r="H92">
            <v>0</v>
          </cell>
          <cell r="I92">
            <v>0</v>
          </cell>
          <cell r="J92">
            <v>0</v>
          </cell>
          <cell r="K92">
            <v>0</v>
          </cell>
          <cell r="L92">
            <v>0</v>
          </cell>
          <cell r="M92">
            <v>0</v>
          </cell>
          <cell r="N92">
            <v>0</v>
          </cell>
          <cell r="O92">
            <v>0</v>
          </cell>
          <cell r="P92">
            <v>0</v>
          </cell>
        </row>
        <row r="93">
          <cell r="G93">
            <v>0</v>
          </cell>
          <cell r="H93">
            <v>0</v>
          </cell>
          <cell r="I93">
            <v>0</v>
          </cell>
          <cell r="J93">
            <v>0</v>
          </cell>
          <cell r="K93">
            <v>0</v>
          </cell>
          <cell r="L93">
            <v>0</v>
          </cell>
          <cell r="M93">
            <v>0</v>
          </cell>
          <cell r="N93">
            <v>0</v>
          </cell>
          <cell r="O93">
            <v>0</v>
          </cell>
          <cell r="P93">
            <v>0</v>
          </cell>
        </row>
        <row r="94">
          <cell r="G94">
            <v>3.2600000000000002</v>
          </cell>
          <cell r="H94">
            <v>0</v>
          </cell>
          <cell r="I94">
            <v>0</v>
          </cell>
          <cell r="J94">
            <v>0</v>
          </cell>
          <cell r="K94">
            <v>0</v>
          </cell>
          <cell r="L94">
            <v>0</v>
          </cell>
          <cell r="M94">
            <v>0</v>
          </cell>
          <cell r="N94">
            <v>0</v>
          </cell>
          <cell r="O94">
            <v>0</v>
          </cell>
          <cell r="P94">
            <v>0</v>
          </cell>
        </row>
        <row r="95">
          <cell r="G95">
            <v>0</v>
          </cell>
          <cell r="H95">
            <v>0</v>
          </cell>
          <cell r="I95">
            <v>0</v>
          </cell>
          <cell r="J95">
            <v>0</v>
          </cell>
          <cell r="K95">
            <v>0</v>
          </cell>
          <cell r="L95">
            <v>0</v>
          </cell>
          <cell r="M95">
            <v>0</v>
          </cell>
          <cell r="N95">
            <v>0</v>
          </cell>
          <cell r="O95">
            <v>0</v>
          </cell>
          <cell r="P95">
            <v>0</v>
          </cell>
        </row>
        <row r="96">
          <cell r="G96">
            <v>0</v>
          </cell>
          <cell r="H96">
            <v>0</v>
          </cell>
          <cell r="I96">
            <v>0</v>
          </cell>
          <cell r="J96">
            <v>0</v>
          </cell>
          <cell r="K96">
            <v>0</v>
          </cell>
          <cell r="L96">
            <v>0</v>
          </cell>
          <cell r="M96">
            <v>0</v>
          </cell>
          <cell r="N96">
            <v>0</v>
          </cell>
          <cell r="O96">
            <v>0</v>
          </cell>
          <cell r="P96">
            <v>0</v>
          </cell>
        </row>
        <row r="97">
          <cell r="G97">
            <v>0</v>
          </cell>
          <cell r="H97">
            <v>0</v>
          </cell>
          <cell r="I97">
            <v>0</v>
          </cell>
          <cell r="J97">
            <v>0</v>
          </cell>
          <cell r="K97">
            <v>0</v>
          </cell>
          <cell r="L97">
            <v>0</v>
          </cell>
          <cell r="M97">
            <v>0</v>
          </cell>
          <cell r="N97">
            <v>0</v>
          </cell>
          <cell r="O97">
            <v>0</v>
          </cell>
          <cell r="P97">
            <v>0</v>
          </cell>
        </row>
        <row r="98">
          <cell r="G98">
            <v>8.15</v>
          </cell>
          <cell r="H98">
            <v>8.15</v>
          </cell>
          <cell r="I98">
            <v>0</v>
          </cell>
          <cell r="J98">
            <v>0</v>
          </cell>
          <cell r="K98">
            <v>23.55</v>
          </cell>
          <cell r="L98">
            <v>0</v>
          </cell>
          <cell r="M98">
            <v>0</v>
          </cell>
          <cell r="N98">
            <v>0</v>
          </cell>
          <cell r="O98">
            <v>0</v>
          </cell>
          <cell r="P98">
            <v>0</v>
          </cell>
        </row>
        <row r="100">
          <cell r="G100">
            <v>0</v>
          </cell>
          <cell r="H100">
            <v>0</v>
          </cell>
          <cell r="I100">
            <v>0</v>
          </cell>
          <cell r="J100">
            <v>0</v>
          </cell>
          <cell r="K100">
            <v>0</v>
          </cell>
          <cell r="L100">
            <v>0</v>
          </cell>
          <cell r="M100">
            <v>0</v>
          </cell>
          <cell r="N100">
            <v>0</v>
          </cell>
          <cell r="O100">
            <v>0</v>
          </cell>
          <cell r="P100">
            <v>0</v>
          </cell>
        </row>
        <row r="101">
          <cell r="G101">
            <v>5.7050000000000001</v>
          </cell>
          <cell r="H101">
            <v>5.7050000000000001</v>
          </cell>
          <cell r="I101">
            <v>5.7050000000000001</v>
          </cell>
          <cell r="J101">
            <v>16.484999999999999</v>
          </cell>
          <cell r="K101">
            <v>16.484999999999999</v>
          </cell>
          <cell r="L101">
            <v>5.7050000000000001</v>
          </cell>
          <cell r="M101">
            <v>5.7050000000000001</v>
          </cell>
          <cell r="N101">
            <v>17.395</v>
          </cell>
          <cell r="O101">
            <v>17.395</v>
          </cell>
          <cell r="P101">
            <v>11.095000000000001</v>
          </cell>
        </row>
        <row r="103">
          <cell r="G103">
            <v>0</v>
          </cell>
          <cell r="H103">
            <v>0</v>
          </cell>
          <cell r="I103">
            <v>0</v>
          </cell>
          <cell r="J103">
            <v>0</v>
          </cell>
          <cell r="K103">
            <v>0</v>
          </cell>
          <cell r="L103">
            <v>0</v>
          </cell>
          <cell r="M103">
            <v>0</v>
          </cell>
          <cell r="N103">
            <v>0</v>
          </cell>
          <cell r="O103">
            <v>0</v>
          </cell>
          <cell r="P103">
            <v>0</v>
          </cell>
        </row>
        <row r="104">
          <cell r="G104">
            <v>8.35</v>
          </cell>
          <cell r="H104">
            <v>8.35</v>
          </cell>
          <cell r="I104">
            <v>8.35</v>
          </cell>
          <cell r="J104">
            <v>23.75</v>
          </cell>
          <cell r="K104">
            <v>23.75</v>
          </cell>
          <cell r="L104">
            <v>8.35</v>
          </cell>
          <cell r="M104">
            <v>8.35</v>
          </cell>
          <cell r="N104">
            <v>25.05</v>
          </cell>
          <cell r="O104">
            <v>25.05</v>
          </cell>
          <cell r="P104">
            <v>16.05</v>
          </cell>
        </row>
        <row r="106">
          <cell r="G106">
            <v>0</v>
          </cell>
          <cell r="H106">
            <v>0</v>
          </cell>
          <cell r="I106">
            <v>0</v>
          </cell>
          <cell r="J106">
            <v>0</v>
          </cell>
          <cell r="K106">
            <v>0</v>
          </cell>
          <cell r="L106">
            <v>0</v>
          </cell>
          <cell r="M106">
            <v>0</v>
          </cell>
          <cell r="N106">
            <v>0</v>
          </cell>
          <cell r="O106">
            <v>0</v>
          </cell>
          <cell r="P106">
            <v>0</v>
          </cell>
        </row>
        <row r="107">
          <cell r="G107">
            <v>0</v>
          </cell>
          <cell r="H107">
            <v>0</v>
          </cell>
          <cell r="I107">
            <v>0</v>
          </cell>
          <cell r="J107">
            <v>0</v>
          </cell>
          <cell r="K107">
            <v>0</v>
          </cell>
          <cell r="L107">
            <v>0</v>
          </cell>
          <cell r="M107">
            <v>0</v>
          </cell>
          <cell r="N107">
            <v>0</v>
          </cell>
          <cell r="O107">
            <v>0</v>
          </cell>
          <cell r="P107">
            <v>28</v>
          </cell>
        </row>
        <row r="109">
          <cell r="G109">
            <v>0</v>
          </cell>
          <cell r="H109">
            <v>0</v>
          </cell>
          <cell r="I109">
            <v>0</v>
          </cell>
          <cell r="J109">
            <v>0</v>
          </cell>
          <cell r="K109">
            <v>0</v>
          </cell>
          <cell r="L109">
            <v>0</v>
          </cell>
          <cell r="M109">
            <v>0</v>
          </cell>
          <cell r="N109">
            <v>0</v>
          </cell>
          <cell r="O109">
            <v>0</v>
          </cell>
          <cell r="P109">
            <v>0</v>
          </cell>
        </row>
        <row r="110">
          <cell r="G110">
            <v>0</v>
          </cell>
          <cell r="H110">
            <v>0</v>
          </cell>
          <cell r="I110">
            <v>0</v>
          </cell>
          <cell r="J110">
            <v>0</v>
          </cell>
          <cell r="K110">
            <v>0</v>
          </cell>
          <cell r="L110">
            <v>0</v>
          </cell>
          <cell r="M110">
            <v>0</v>
          </cell>
          <cell r="N110">
            <v>0</v>
          </cell>
          <cell r="O110">
            <v>0</v>
          </cell>
          <cell r="P110">
            <v>0</v>
          </cell>
        </row>
        <row r="112">
          <cell r="G112">
            <v>0</v>
          </cell>
          <cell r="H112">
            <v>0</v>
          </cell>
          <cell r="I112">
            <v>0</v>
          </cell>
          <cell r="J112">
            <v>0</v>
          </cell>
          <cell r="K112">
            <v>0</v>
          </cell>
          <cell r="L112">
            <v>0</v>
          </cell>
          <cell r="M112">
            <v>0</v>
          </cell>
          <cell r="N112">
            <v>0</v>
          </cell>
          <cell r="O112">
            <v>0</v>
          </cell>
          <cell r="P112">
            <v>0</v>
          </cell>
        </row>
        <row r="113">
          <cell r="G113">
            <v>0</v>
          </cell>
          <cell r="H113">
            <v>0</v>
          </cell>
          <cell r="I113">
            <v>0</v>
          </cell>
          <cell r="J113">
            <v>0</v>
          </cell>
          <cell r="K113">
            <v>0</v>
          </cell>
          <cell r="L113">
            <v>0</v>
          </cell>
          <cell r="M113">
            <v>0</v>
          </cell>
          <cell r="N113">
            <v>0</v>
          </cell>
          <cell r="O113">
            <v>0</v>
          </cell>
          <cell r="P113">
            <v>0</v>
          </cell>
        </row>
        <row r="114">
          <cell r="G114">
            <v>0</v>
          </cell>
          <cell r="H114">
            <v>0</v>
          </cell>
          <cell r="I114">
            <v>0</v>
          </cell>
          <cell r="J114">
            <v>0</v>
          </cell>
          <cell r="K114">
            <v>0</v>
          </cell>
          <cell r="L114">
            <v>0</v>
          </cell>
          <cell r="M114">
            <v>0</v>
          </cell>
          <cell r="N114">
            <v>0</v>
          </cell>
          <cell r="O114">
            <v>0</v>
          </cell>
          <cell r="P114">
            <v>0</v>
          </cell>
        </row>
        <row r="115">
          <cell r="G115">
            <v>0</v>
          </cell>
          <cell r="H115">
            <v>0</v>
          </cell>
          <cell r="I115">
            <v>0</v>
          </cell>
          <cell r="J115">
            <v>0</v>
          </cell>
          <cell r="K115">
            <v>0</v>
          </cell>
          <cell r="L115">
            <v>0</v>
          </cell>
          <cell r="M115">
            <v>0</v>
          </cell>
          <cell r="N115">
            <v>0</v>
          </cell>
          <cell r="O115">
            <v>0</v>
          </cell>
          <cell r="P115">
            <v>0</v>
          </cell>
        </row>
        <row r="117">
          <cell r="G117">
            <v>0</v>
          </cell>
          <cell r="H117">
            <v>0</v>
          </cell>
          <cell r="I117">
            <v>0</v>
          </cell>
          <cell r="J117">
            <v>0</v>
          </cell>
          <cell r="K117">
            <v>0</v>
          </cell>
          <cell r="L117">
            <v>0</v>
          </cell>
          <cell r="M117">
            <v>0</v>
          </cell>
          <cell r="N117">
            <v>0</v>
          </cell>
          <cell r="O117">
            <v>0</v>
          </cell>
          <cell r="P117">
            <v>0</v>
          </cell>
        </row>
        <row r="118">
          <cell r="G118">
            <v>0</v>
          </cell>
          <cell r="H118">
            <v>0</v>
          </cell>
          <cell r="I118">
            <v>0</v>
          </cell>
          <cell r="J118">
            <v>0</v>
          </cell>
          <cell r="K118">
            <v>0</v>
          </cell>
          <cell r="L118">
            <v>0</v>
          </cell>
          <cell r="M118">
            <v>0</v>
          </cell>
          <cell r="N118">
            <v>0</v>
          </cell>
          <cell r="O118">
            <v>0</v>
          </cell>
          <cell r="P118">
            <v>0</v>
          </cell>
        </row>
        <row r="119">
          <cell r="G119">
            <v>0</v>
          </cell>
          <cell r="H119">
            <v>0</v>
          </cell>
          <cell r="I119">
            <v>0</v>
          </cell>
          <cell r="J119">
            <v>0</v>
          </cell>
          <cell r="K119">
            <v>0</v>
          </cell>
          <cell r="L119">
            <v>0</v>
          </cell>
          <cell r="M119">
            <v>0</v>
          </cell>
          <cell r="N119">
            <v>0</v>
          </cell>
          <cell r="O119">
            <v>0</v>
          </cell>
          <cell r="P119">
            <v>0</v>
          </cell>
        </row>
        <row r="120">
          <cell r="G120">
            <v>0</v>
          </cell>
          <cell r="H120">
            <v>0</v>
          </cell>
          <cell r="I120">
            <v>0</v>
          </cell>
          <cell r="J120">
            <v>0</v>
          </cell>
          <cell r="K120">
            <v>0</v>
          </cell>
          <cell r="L120">
            <v>0</v>
          </cell>
          <cell r="M120">
            <v>0</v>
          </cell>
          <cell r="N120">
            <v>0</v>
          </cell>
          <cell r="O120">
            <v>0</v>
          </cell>
          <cell r="P120">
            <v>0</v>
          </cell>
        </row>
        <row r="122">
          <cell r="G122">
            <v>0</v>
          </cell>
          <cell r="H122">
            <v>0</v>
          </cell>
          <cell r="I122">
            <v>0</v>
          </cell>
          <cell r="J122">
            <v>0</v>
          </cell>
          <cell r="K122">
            <v>0</v>
          </cell>
          <cell r="L122">
            <v>0</v>
          </cell>
          <cell r="M122">
            <v>0</v>
          </cell>
          <cell r="N122">
            <v>0</v>
          </cell>
          <cell r="O122">
            <v>0</v>
          </cell>
          <cell r="P122">
            <v>0</v>
          </cell>
        </row>
        <row r="123">
          <cell r="G123">
            <v>0</v>
          </cell>
          <cell r="H123">
            <v>0</v>
          </cell>
          <cell r="I123">
            <v>0</v>
          </cell>
          <cell r="J123">
            <v>0</v>
          </cell>
          <cell r="K123">
            <v>0</v>
          </cell>
          <cell r="L123">
            <v>0</v>
          </cell>
          <cell r="M123">
            <v>0</v>
          </cell>
          <cell r="N123">
            <v>0</v>
          </cell>
          <cell r="O123">
            <v>0</v>
          </cell>
          <cell r="P123">
            <v>0</v>
          </cell>
        </row>
        <row r="125">
          <cell r="G125">
            <v>0</v>
          </cell>
          <cell r="H125">
            <v>0</v>
          </cell>
          <cell r="I125">
            <v>0</v>
          </cell>
          <cell r="J125">
            <v>0</v>
          </cell>
          <cell r="K125">
            <v>0</v>
          </cell>
          <cell r="L125">
            <v>0</v>
          </cell>
          <cell r="M125">
            <v>0</v>
          </cell>
          <cell r="N125">
            <v>0</v>
          </cell>
          <cell r="O125">
            <v>0</v>
          </cell>
          <cell r="P125">
            <v>0</v>
          </cell>
        </row>
        <row r="126">
          <cell r="G126">
            <v>0</v>
          </cell>
          <cell r="H126">
            <v>0</v>
          </cell>
          <cell r="I126">
            <v>0</v>
          </cell>
          <cell r="J126">
            <v>0</v>
          </cell>
          <cell r="K126">
            <v>0</v>
          </cell>
          <cell r="L126">
            <v>0</v>
          </cell>
          <cell r="M126">
            <v>0</v>
          </cell>
          <cell r="N126">
            <v>0</v>
          </cell>
          <cell r="O126">
            <v>0</v>
          </cell>
          <cell r="P126">
            <v>0</v>
          </cell>
        </row>
        <row r="127">
          <cell r="G127">
            <v>0</v>
          </cell>
          <cell r="H127">
            <v>0</v>
          </cell>
          <cell r="I127">
            <v>0</v>
          </cell>
          <cell r="J127">
            <v>0</v>
          </cell>
          <cell r="K127">
            <v>0</v>
          </cell>
          <cell r="L127">
            <v>0</v>
          </cell>
          <cell r="M127">
            <v>0</v>
          </cell>
          <cell r="N127">
            <v>0</v>
          </cell>
          <cell r="O127">
            <v>0</v>
          </cell>
          <cell r="P127">
            <v>0</v>
          </cell>
        </row>
        <row r="129">
          <cell r="G129">
            <v>0</v>
          </cell>
          <cell r="H129">
            <v>0</v>
          </cell>
          <cell r="I129">
            <v>0</v>
          </cell>
          <cell r="J129">
            <v>0</v>
          </cell>
          <cell r="K129">
            <v>0</v>
          </cell>
          <cell r="L129">
            <v>0</v>
          </cell>
          <cell r="M129">
            <v>0</v>
          </cell>
          <cell r="N129">
            <v>0</v>
          </cell>
          <cell r="O129">
            <v>0</v>
          </cell>
          <cell r="P129">
            <v>0</v>
          </cell>
        </row>
        <row r="130">
          <cell r="G130">
            <v>0</v>
          </cell>
          <cell r="H130">
            <v>0</v>
          </cell>
          <cell r="I130">
            <v>0</v>
          </cell>
          <cell r="J130">
            <v>0</v>
          </cell>
          <cell r="K130">
            <v>0</v>
          </cell>
          <cell r="L130">
            <v>0</v>
          </cell>
          <cell r="M130">
            <v>0</v>
          </cell>
          <cell r="N130">
            <v>0</v>
          </cell>
          <cell r="O130">
            <v>0</v>
          </cell>
          <cell r="P130">
            <v>0</v>
          </cell>
        </row>
        <row r="132">
          <cell r="G132">
            <v>0</v>
          </cell>
          <cell r="H132">
            <v>0</v>
          </cell>
          <cell r="I132">
            <v>0</v>
          </cell>
          <cell r="J132">
            <v>0</v>
          </cell>
          <cell r="K132">
            <v>0</v>
          </cell>
          <cell r="L132">
            <v>0</v>
          </cell>
          <cell r="M132">
            <v>0</v>
          </cell>
          <cell r="N132">
            <v>0</v>
          </cell>
          <cell r="O132">
            <v>0</v>
          </cell>
          <cell r="P132">
            <v>0</v>
          </cell>
        </row>
        <row r="133">
          <cell r="G133">
            <v>0</v>
          </cell>
          <cell r="H133">
            <v>0</v>
          </cell>
          <cell r="I133">
            <v>0</v>
          </cell>
          <cell r="J133">
            <v>0</v>
          </cell>
          <cell r="K133">
            <v>0</v>
          </cell>
          <cell r="L133">
            <v>0</v>
          </cell>
          <cell r="M133">
            <v>0</v>
          </cell>
          <cell r="N133">
            <v>0</v>
          </cell>
          <cell r="O133">
            <v>0</v>
          </cell>
          <cell r="P133">
            <v>0</v>
          </cell>
        </row>
        <row r="135">
          <cell r="G135">
            <v>0</v>
          </cell>
          <cell r="H135">
            <v>0</v>
          </cell>
          <cell r="I135">
            <v>0</v>
          </cell>
          <cell r="J135">
            <v>0</v>
          </cell>
          <cell r="K135">
            <v>0</v>
          </cell>
          <cell r="L135">
            <v>0</v>
          </cell>
          <cell r="M135">
            <v>0</v>
          </cell>
          <cell r="N135">
            <v>0</v>
          </cell>
          <cell r="O135">
            <v>0</v>
          </cell>
          <cell r="P135">
            <v>0</v>
          </cell>
        </row>
        <row r="136">
          <cell r="G136">
            <v>0</v>
          </cell>
          <cell r="H136">
            <v>0</v>
          </cell>
          <cell r="I136">
            <v>0</v>
          </cell>
          <cell r="J136">
            <v>0</v>
          </cell>
          <cell r="K136">
            <v>0</v>
          </cell>
          <cell r="L136">
            <v>0</v>
          </cell>
          <cell r="M136">
            <v>0</v>
          </cell>
          <cell r="N136">
            <v>0</v>
          </cell>
          <cell r="O136">
            <v>0</v>
          </cell>
          <cell r="P136">
            <v>0</v>
          </cell>
        </row>
        <row r="138">
          <cell r="G138">
            <v>0</v>
          </cell>
          <cell r="H138">
            <v>0</v>
          </cell>
          <cell r="I138">
            <v>0</v>
          </cell>
          <cell r="J138">
            <v>0</v>
          </cell>
          <cell r="K138">
            <v>0</v>
          </cell>
          <cell r="L138">
            <v>0</v>
          </cell>
          <cell r="M138">
            <v>0</v>
          </cell>
          <cell r="N138">
            <v>0</v>
          </cell>
          <cell r="O138">
            <v>0</v>
          </cell>
          <cell r="P138">
            <v>0</v>
          </cell>
        </row>
        <row r="139">
          <cell r="G139">
            <v>0</v>
          </cell>
          <cell r="H139">
            <v>0</v>
          </cell>
          <cell r="I139">
            <v>0</v>
          </cell>
          <cell r="J139">
            <v>0</v>
          </cell>
          <cell r="K139">
            <v>0</v>
          </cell>
          <cell r="L139">
            <v>0</v>
          </cell>
          <cell r="M139">
            <v>0</v>
          </cell>
          <cell r="N139">
            <v>0</v>
          </cell>
          <cell r="O139">
            <v>0</v>
          </cell>
          <cell r="P139">
            <v>0</v>
          </cell>
        </row>
        <row r="141">
          <cell r="G141">
            <v>0</v>
          </cell>
          <cell r="H141">
            <v>0</v>
          </cell>
          <cell r="I141">
            <v>0</v>
          </cell>
          <cell r="J141">
            <v>0</v>
          </cell>
          <cell r="K141">
            <v>0</v>
          </cell>
          <cell r="L141">
            <v>0</v>
          </cell>
          <cell r="M141">
            <v>0</v>
          </cell>
          <cell r="N141">
            <v>0</v>
          </cell>
          <cell r="O141">
            <v>0</v>
          </cell>
          <cell r="P141">
            <v>0</v>
          </cell>
        </row>
        <row r="142">
          <cell r="G142">
            <v>0</v>
          </cell>
          <cell r="H142">
            <v>0</v>
          </cell>
          <cell r="I142">
            <v>0</v>
          </cell>
          <cell r="J142">
            <v>0</v>
          </cell>
          <cell r="K142">
            <v>0</v>
          </cell>
          <cell r="L142">
            <v>0</v>
          </cell>
          <cell r="M142">
            <v>0</v>
          </cell>
          <cell r="N142">
            <v>0</v>
          </cell>
          <cell r="O142">
            <v>0</v>
          </cell>
          <cell r="P142">
            <v>0</v>
          </cell>
        </row>
        <row r="143">
          <cell r="G143">
            <v>0</v>
          </cell>
          <cell r="H143">
            <v>0</v>
          </cell>
          <cell r="I143">
            <v>0</v>
          </cell>
          <cell r="J143">
            <v>0</v>
          </cell>
          <cell r="K143">
            <v>0</v>
          </cell>
          <cell r="L143">
            <v>0</v>
          </cell>
          <cell r="M143">
            <v>0</v>
          </cell>
          <cell r="N143">
            <v>0</v>
          </cell>
          <cell r="O143">
            <v>0</v>
          </cell>
          <cell r="P143">
            <v>0</v>
          </cell>
        </row>
        <row r="144">
          <cell r="G144">
            <v>0</v>
          </cell>
          <cell r="H144">
            <v>0</v>
          </cell>
          <cell r="I144">
            <v>0</v>
          </cell>
          <cell r="J144">
            <v>0</v>
          </cell>
          <cell r="K144">
            <v>0</v>
          </cell>
          <cell r="L144">
            <v>0</v>
          </cell>
          <cell r="M144">
            <v>0</v>
          </cell>
          <cell r="N144">
            <v>0</v>
          </cell>
          <cell r="O144">
            <v>0</v>
          </cell>
          <cell r="P144">
            <v>0</v>
          </cell>
        </row>
        <row r="145">
          <cell r="G145">
            <v>15.15</v>
          </cell>
          <cell r="H145">
            <v>15.15</v>
          </cell>
          <cell r="I145">
            <v>15.15</v>
          </cell>
          <cell r="J145">
            <v>44.55</v>
          </cell>
          <cell r="K145">
            <v>44.55</v>
          </cell>
          <cell r="L145">
            <v>15.5</v>
          </cell>
          <cell r="M145">
            <v>15.5</v>
          </cell>
          <cell r="N145">
            <v>48.900000000000006</v>
          </cell>
          <cell r="O145">
            <v>48.900000000000006</v>
          </cell>
          <cell r="P145">
            <v>29.85</v>
          </cell>
        </row>
        <row r="146">
          <cell r="G146">
            <v>0</v>
          </cell>
          <cell r="H146">
            <v>0</v>
          </cell>
          <cell r="I146">
            <v>0</v>
          </cell>
          <cell r="J146">
            <v>0</v>
          </cell>
          <cell r="K146">
            <v>0</v>
          </cell>
          <cell r="L146">
            <v>0</v>
          </cell>
          <cell r="M146">
            <v>0</v>
          </cell>
          <cell r="N146">
            <v>0</v>
          </cell>
          <cell r="O146">
            <v>0</v>
          </cell>
          <cell r="P146">
            <v>0</v>
          </cell>
        </row>
        <row r="147">
          <cell r="G147">
            <v>0</v>
          </cell>
          <cell r="H147">
            <v>0</v>
          </cell>
          <cell r="I147">
            <v>0</v>
          </cell>
          <cell r="J147">
            <v>0</v>
          </cell>
          <cell r="K147">
            <v>0</v>
          </cell>
          <cell r="L147">
            <v>0</v>
          </cell>
          <cell r="M147">
            <v>0</v>
          </cell>
          <cell r="N147">
            <v>0</v>
          </cell>
          <cell r="O147">
            <v>0</v>
          </cell>
          <cell r="P147">
            <v>0</v>
          </cell>
        </row>
        <row r="148">
          <cell r="G148">
            <v>25.299999999999997</v>
          </cell>
          <cell r="H148">
            <v>25.299999999999997</v>
          </cell>
          <cell r="I148">
            <v>25.299999999999997</v>
          </cell>
          <cell r="J148">
            <v>56.099999999999994</v>
          </cell>
          <cell r="K148">
            <v>56.099999999999994</v>
          </cell>
          <cell r="L148">
            <v>33</v>
          </cell>
          <cell r="M148">
            <v>33</v>
          </cell>
          <cell r="N148">
            <v>99.800000000000011</v>
          </cell>
          <cell r="O148">
            <v>99.800000000000011</v>
          </cell>
          <cell r="P148">
            <v>40.700000000000003</v>
          </cell>
        </row>
        <row r="149">
          <cell r="G149">
            <v>8.15</v>
          </cell>
          <cell r="H149">
            <v>8.15</v>
          </cell>
          <cell r="I149">
            <v>8.15</v>
          </cell>
          <cell r="J149">
            <v>23.55</v>
          </cell>
          <cell r="K149">
            <v>23.55</v>
          </cell>
          <cell r="L149">
            <v>8.15</v>
          </cell>
          <cell r="M149">
            <v>8.15</v>
          </cell>
          <cell r="N149">
            <v>24.85</v>
          </cell>
          <cell r="O149">
            <v>24.85</v>
          </cell>
          <cell r="P149">
            <v>15.850000000000001</v>
          </cell>
        </row>
        <row r="150">
          <cell r="G150">
            <v>0</v>
          </cell>
          <cell r="H150">
            <v>0</v>
          </cell>
          <cell r="I150">
            <v>0</v>
          </cell>
          <cell r="J150">
            <v>0</v>
          </cell>
          <cell r="K150">
            <v>0</v>
          </cell>
          <cell r="L150">
            <v>0</v>
          </cell>
          <cell r="M150">
            <v>0</v>
          </cell>
          <cell r="N150">
            <v>0</v>
          </cell>
          <cell r="O150">
            <v>0</v>
          </cell>
          <cell r="P150">
            <v>0</v>
          </cell>
        </row>
        <row r="151">
          <cell r="G151">
            <v>4</v>
          </cell>
          <cell r="H151">
            <v>4</v>
          </cell>
          <cell r="I151">
            <v>4</v>
          </cell>
          <cell r="J151">
            <v>4</v>
          </cell>
          <cell r="K151">
            <v>4</v>
          </cell>
          <cell r="L151">
            <v>4</v>
          </cell>
          <cell r="M151">
            <v>4</v>
          </cell>
          <cell r="N151">
            <v>4</v>
          </cell>
          <cell r="O151">
            <v>4</v>
          </cell>
          <cell r="P151">
            <v>4</v>
          </cell>
        </row>
        <row r="152">
          <cell r="G152">
            <v>5</v>
          </cell>
          <cell r="H152">
            <v>5</v>
          </cell>
          <cell r="I152">
            <v>5</v>
          </cell>
          <cell r="J152">
            <v>5</v>
          </cell>
          <cell r="K152">
            <v>5</v>
          </cell>
          <cell r="L152">
            <v>12.7</v>
          </cell>
          <cell r="M152">
            <v>12.7</v>
          </cell>
          <cell r="N152">
            <v>46.1</v>
          </cell>
          <cell r="O152">
            <v>46.1</v>
          </cell>
          <cell r="P152">
            <v>5</v>
          </cell>
        </row>
        <row r="153">
          <cell r="G153">
            <v>9</v>
          </cell>
          <cell r="H153">
            <v>9</v>
          </cell>
          <cell r="I153">
            <v>9</v>
          </cell>
          <cell r="J153">
            <v>9</v>
          </cell>
          <cell r="K153">
            <v>9</v>
          </cell>
          <cell r="L153">
            <v>16.7</v>
          </cell>
          <cell r="M153">
            <v>16.7</v>
          </cell>
          <cell r="N153">
            <v>50.1</v>
          </cell>
          <cell r="O153">
            <v>50.1</v>
          </cell>
          <cell r="P153">
            <v>9</v>
          </cell>
        </row>
        <row r="154">
          <cell r="G154">
            <v>0</v>
          </cell>
          <cell r="H154">
            <v>0</v>
          </cell>
          <cell r="I154">
            <v>0</v>
          </cell>
          <cell r="J154">
            <v>0</v>
          </cell>
          <cell r="K154">
            <v>0</v>
          </cell>
          <cell r="L154">
            <v>0</v>
          </cell>
          <cell r="M154">
            <v>0</v>
          </cell>
          <cell r="N154">
            <v>0</v>
          </cell>
          <cell r="O154">
            <v>0</v>
          </cell>
          <cell r="P154">
            <v>0</v>
          </cell>
        </row>
        <row r="155">
          <cell r="G155">
            <v>8.15</v>
          </cell>
          <cell r="H155">
            <v>8.15</v>
          </cell>
          <cell r="I155">
            <v>8.15</v>
          </cell>
          <cell r="J155">
            <v>23.55</v>
          </cell>
          <cell r="K155">
            <v>23.55</v>
          </cell>
          <cell r="L155">
            <v>8.15</v>
          </cell>
          <cell r="M155">
            <v>8.15</v>
          </cell>
          <cell r="N155">
            <v>24.85</v>
          </cell>
          <cell r="O155">
            <v>24.85</v>
          </cell>
          <cell r="P155">
            <v>15.850000000000001</v>
          </cell>
        </row>
        <row r="157">
          <cell r="G157">
            <v>0</v>
          </cell>
          <cell r="H157">
            <v>0</v>
          </cell>
          <cell r="I157">
            <v>0</v>
          </cell>
          <cell r="J157">
            <v>0</v>
          </cell>
          <cell r="K157">
            <v>0</v>
          </cell>
          <cell r="L157">
            <v>10</v>
          </cell>
          <cell r="M157">
            <v>10</v>
          </cell>
          <cell r="N157">
            <v>10</v>
          </cell>
          <cell r="O157">
            <v>10</v>
          </cell>
          <cell r="P157">
            <v>0</v>
          </cell>
        </row>
        <row r="158">
          <cell r="G158">
            <v>27.02</v>
          </cell>
          <cell r="H158">
            <v>251</v>
          </cell>
          <cell r="I158">
            <v>524</v>
          </cell>
          <cell r="J158">
            <v>200</v>
          </cell>
          <cell r="K158">
            <v>128</v>
          </cell>
          <cell r="L158">
            <v>3</v>
          </cell>
          <cell r="M158">
            <v>3</v>
          </cell>
          <cell r="N158">
            <v>3</v>
          </cell>
          <cell r="O158">
            <v>6</v>
          </cell>
          <cell r="P158">
            <v>2</v>
          </cell>
        </row>
      </sheetData>
      <sheetData sheetId="3">
        <row r="5">
          <cell r="G5" t="str">
            <v>FE-1</v>
          </cell>
          <cell r="H5" t="str">
            <v>FE-2</v>
          </cell>
          <cell r="I5" t="str">
            <v>ED2</v>
          </cell>
          <cell r="J5" t="str">
            <v>D2D1-1</v>
          </cell>
          <cell r="K5" t="str">
            <v>D2D1-2</v>
          </cell>
          <cell r="L5" t="str">
            <v>MH-1</v>
          </cell>
          <cell r="M5" t="str">
            <v>MH-2</v>
          </cell>
          <cell r="N5" t="str">
            <v>MH-3</v>
          </cell>
          <cell r="O5" t="str">
            <v>MH-4</v>
          </cell>
          <cell r="P5" t="str">
            <v>D2D1-1a</v>
          </cell>
        </row>
        <row r="6">
          <cell r="G6">
            <v>0</v>
          </cell>
          <cell r="H6">
            <v>0</v>
          </cell>
          <cell r="I6">
            <v>0</v>
          </cell>
          <cell r="J6">
            <v>0</v>
          </cell>
          <cell r="K6">
            <v>0</v>
          </cell>
          <cell r="L6">
            <v>0</v>
          </cell>
          <cell r="M6">
            <v>0</v>
          </cell>
          <cell r="N6">
            <v>0</v>
          </cell>
          <cell r="O6">
            <v>0</v>
          </cell>
          <cell r="P6">
            <v>0</v>
          </cell>
        </row>
        <row r="7">
          <cell r="G7">
            <v>27.02</v>
          </cell>
          <cell r="H7">
            <v>251</v>
          </cell>
          <cell r="I7">
            <v>524</v>
          </cell>
          <cell r="J7">
            <v>100</v>
          </cell>
          <cell r="K7">
            <v>64</v>
          </cell>
          <cell r="L7">
            <v>3</v>
          </cell>
          <cell r="M7">
            <v>3</v>
          </cell>
          <cell r="N7">
            <v>3</v>
          </cell>
          <cell r="O7">
            <v>3</v>
          </cell>
          <cell r="P7">
            <v>2</v>
          </cell>
        </row>
        <row r="8">
          <cell r="G8">
            <v>8.15</v>
          </cell>
          <cell r="H8">
            <v>8.15</v>
          </cell>
          <cell r="I8">
            <v>8.15</v>
          </cell>
          <cell r="J8">
            <v>23.55</v>
          </cell>
          <cell r="K8">
            <v>23.55</v>
          </cell>
          <cell r="L8">
            <v>8.15</v>
          </cell>
          <cell r="M8">
            <v>8.15</v>
          </cell>
          <cell r="N8">
            <v>24.85</v>
          </cell>
          <cell r="O8">
            <v>24.85</v>
          </cell>
          <cell r="P8">
            <v>15.850000000000001</v>
          </cell>
        </row>
        <row r="9">
          <cell r="G9">
            <v>2</v>
          </cell>
          <cell r="H9">
            <v>2</v>
          </cell>
          <cell r="I9">
            <v>2</v>
          </cell>
          <cell r="J9">
            <v>6</v>
          </cell>
          <cell r="K9">
            <v>6</v>
          </cell>
          <cell r="L9">
            <v>1</v>
          </cell>
          <cell r="M9">
            <v>1</v>
          </cell>
          <cell r="N9">
            <v>1</v>
          </cell>
          <cell r="O9">
            <v>1</v>
          </cell>
          <cell r="P9">
            <v>4</v>
          </cell>
        </row>
        <row r="10">
          <cell r="G10">
            <v>3.5</v>
          </cell>
          <cell r="H10">
            <v>3.5</v>
          </cell>
          <cell r="I10">
            <v>3.5</v>
          </cell>
          <cell r="J10">
            <v>3.5</v>
          </cell>
          <cell r="K10">
            <v>3.5</v>
          </cell>
          <cell r="L10">
            <v>7.35</v>
          </cell>
          <cell r="M10">
            <v>7.35</v>
          </cell>
          <cell r="N10">
            <v>24.05</v>
          </cell>
          <cell r="O10">
            <v>24.05</v>
          </cell>
          <cell r="P10">
            <v>3.5</v>
          </cell>
        </row>
        <row r="11">
          <cell r="G11">
            <v>2</v>
          </cell>
          <cell r="H11">
            <v>2</v>
          </cell>
          <cell r="I11">
            <v>2</v>
          </cell>
          <cell r="J11">
            <v>2</v>
          </cell>
          <cell r="K11">
            <v>2</v>
          </cell>
          <cell r="L11">
            <v>2</v>
          </cell>
          <cell r="M11">
            <v>2</v>
          </cell>
          <cell r="N11">
            <v>2</v>
          </cell>
          <cell r="O11">
            <v>2</v>
          </cell>
          <cell r="P11">
            <v>2</v>
          </cell>
        </row>
        <row r="12">
          <cell r="G12">
            <v>0.6</v>
          </cell>
          <cell r="H12">
            <v>0.6</v>
          </cell>
          <cell r="I12">
            <v>0.6</v>
          </cell>
          <cell r="J12">
            <v>0.6</v>
          </cell>
          <cell r="K12">
            <v>0.6</v>
          </cell>
          <cell r="L12">
            <v>0.6</v>
          </cell>
          <cell r="M12">
            <v>0.6</v>
          </cell>
          <cell r="N12">
            <v>0.6</v>
          </cell>
          <cell r="O12">
            <v>0.6</v>
          </cell>
          <cell r="P12">
            <v>0.6</v>
          </cell>
        </row>
        <row r="13">
          <cell r="G13">
            <v>0.4</v>
          </cell>
          <cell r="H13">
            <v>0.4</v>
          </cell>
          <cell r="I13">
            <v>0.4</v>
          </cell>
          <cell r="J13">
            <v>0.4</v>
          </cell>
          <cell r="K13">
            <v>0.4</v>
          </cell>
          <cell r="L13">
            <v>0.4</v>
          </cell>
          <cell r="M13">
            <v>0.4</v>
          </cell>
          <cell r="N13">
            <v>0.4</v>
          </cell>
          <cell r="O13">
            <v>0.4</v>
          </cell>
          <cell r="P13">
            <v>0.4</v>
          </cell>
        </row>
        <row r="14">
          <cell r="G14">
            <v>0.35</v>
          </cell>
          <cell r="H14">
            <v>0.35</v>
          </cell>
          <cell r="I14">
            <v>0.35</v>
          </cell>
          <cell r="J14">
            <v>0.35</v>
          </cell>
          <cell r="K14">
            <v>0.35</v>
          </cell>
          <cell r="L14">
            <v>0</v>
          </cell>
          <cell r="M14">
            <v>0</v>
          </cell>
          <cell r="N14">
            <v>0</v>
          </cell>
          <cell r="O14">
            <v>0</v>
          </cell>
          <cell r="P14">
            <v>0.35</v>
          </cell>
        </row>
        <row r="15">
          <cell r="G15">
            <v>0.5</v>
          </cell>
          <cell r="H15">
            <v>0.5</v>
          </cell>
          <cell r="I15">
            <v>0.5</v>
          </cell>
          <cell r="J15">
            <v>0.5</v>
          </cell>
          <cell r="K15">
            <v>0.5</v>
          </cell>
          <cell r="L15">
            <v>0.5</v>
          </cell>
          <cell r="M15">
            <v>0.5</v>
          </cell>
          <cell r="N15">
            <v>0.5</v>
          </cell>
          <cell r="O15">
            <v>0.5</v>
          </cell>
          <cell r="P15">
            <v>0.5</v>
          </cell>
        </row>
        <row r="16">
          <cell r="G16">
            <v>0.45</v>
          </cell>
          <cell r="H16">
            <v>0.45</v>
          </cell>
          <cell r="I16">
            <v>0.45</v>
          </cell>
          <cell r="J16">
            <v>0.45</v>
          </cell>
          <cell r="K16">
            <v>0.45</v>
          </cell>
          <cell r="L16">
            <v>0.45</v>
          </cell>
          <cell r="M16">
            <v>0.45</v>
          </cell>
          <cell r="N16">
            <v>0.45</v>
          </cell>
          <cell r="O16">
            <v>0.45</v>
          </cell>
          <cell r="P16">
            <v>0.45</v>
          </cell>
        </row>
        <row r="17">
          <cell r="G17">
            <v>1</v>
          </cell>
          <cell r="H17">
            <v>1</v>
          </cell>
          <cell r="I17">
            <v>1</v>
          </cell>
          <cell r="J17">
            <v>1</v>
          </cell>
          <cell r="K17">
            <v>1</v>
          </cell>
          <cell r="L17">
            <v>1</v>
          </cell>
          <cell r="M17">
            <v>1</v>
          </cell>
          <cell r="N17">
            <v>1</v>
          </cell>
          <cell r="O17">
            <v>1</v>
          </cell>
          <cell r="P17">
            <v>1</v>
          </cell>
        </row>
        <row r="18">
          <cell r="G18">
            <v>0.7</v>
          </cell>
          <cell r="H18">
            <v>0.7</v>
          </cell>
          <cell r="I18">
            <v>0.7</v>
          </cell>
          <cell r="J18">
            <v>0.7</v>
          </cell>
          <cell r="K18">
            <v>0.7</v>
          </cell>
          <cell r="L18">
            <v>0.7</v>
          </cell>
          <cell r="M18">
            <v>0.7</v>
          </cell>
          <cell r="N18">
            <v>0.7</v>
          </cell>
          <cell r="O18">
            <v>0.7</v>
          </cell>
          <cell r="P18">
            <v>0.7</v>
          </cell>
        </row>
        <row r="19">
          <cell r="G19">
            <v>0</v>
          </cell>
          <cell r="H19">
            <v>0</v>
          </cell>
          <cell r="I19">
            <v>0</v>
          </cell>
          <cell r="J19">
            <v>0</v>
          </cell>
          <cell r="K19">
            <v>0</v>
          </cell>
          <cell r="L19">
            <v>0</v>
          </cell>
          <cell r="M19">
            <v>0</v>
          </cell>
          <cell r="N19">
            <v>0</v>
          </cell>
          <cell r="O19">
            <v>0</v>
          </cell>
          <cell r="P19">
            <v>0</v>
          </cell>
        </row>
        <row r="20">
          <cell r="G20">
            <v>0</v>
          </cell>
          <cell r="H20">
            <v>0</v>
          </cell>
          <cell r="I20">
            <v>0</v>
          </cell>
          <cell r="J20">
            <v>0</v>
          </cell>
          <cell r="K20">
            <v>0</v>
          </cell>
          <cell r="L20">
            <v>0</v>
          </cell>
          <cell r="M20">
            <v>0</v>
          </cell>
          <cell r="N20">
            <v>0</v>
          </cell>
          <cell r="O20">
            <v>0</v>
          </cell>
          <cell r="P20">
            <v>0</v>
          </cell>
        </row>
        <row r="21">
          <cell r="G21">
            <v>0</v>
          </cell>
          <cell r="H21">
            <v>0</v>
          </cell>
          <cell r="I21">
            <v>0</v>
          </cell>
          <cell r="J21">
            <v>0</v>
          </cell>
          <cell r="K21">
            <v>0</v>
          </cell>
          <cell r="L21">
            <v>0</v>
          </cell>
          <cell r="M21">
            <v>0</v>
          </cell>
          <cell r="N21">
            <v>0</v>
          </cell>
          <cell r="O21">
            <v>0</v>
          </cell>
          <cell r="P21">
            <v>0</v>
          </cell>
        </row>
        <row r="22">
          <cell r="G22">
            <v>7.4999999999999997E-2</v>
          </cell>
          <cell r="H22">
            <v>7.4999999999999997E-2</v>
          </cell>
          <cell r="I22">
            <v>7.4999999999999997E-2</v>
          </cell>
          <cell r="J22">
            <v>7.4999999999999997E-2</v>
          </cell>
          <cell r="K22">
            <v>7.4999999999999997E-2</v>
          </cell>
          <cell r="L22">
            <v>7.4999999999999997E-2</v>
          </cell>
          <cell r="M22">
            <v>7.4999999999999997E-2</v>
          </cell>
          <cell r="N22">
            <v>7.4999999999999997E-2</v>
          </cell>
          <cell r="O22">
            <v>7.4999999999999997E-2</v>
          </cell>
          <cell r="P22">
            <v>7.4999999999999997E-2</v>
          </cell>
        </row>
        <row r="23">
          <cell r="G23">
            <v>0</v>
          </cell>
          <cell r="H23">
            <v>0</v>
          </cell>
          <cell r="I23">
            <v>0</v>
          </cell>
          <cell r="J23">
            <v>0</v>
          </cell>
          <cell r="K23">
            <v>0</v>
          </cell>
          <cell r="L23">
            <v>0</v>
          </cell>
          <cell r="M23">
            <v>0</v>
          </cell>
          <cell r="N23">
            <v>0</v>
          </cell>
          <cell r="O23">
            <v>0</v>
          </cell>
          <cell r="P23">
            <v>0</v>
          </cell>
        </row>
        <row r="24">
          <cell r="G24">
            <v>0</v>
          </cell>
          <cell r="H24">
            <v>0</v>
          </cell>
          <cell r="I24">
            <v>0</v>
          </cell>
          <cell r="J24">
            <v>0</v>
          </cell>
          <cell r="K24">
            <v>0</v>
          </cell>
          <cell r="L24">
            <v>0</v>
          </cell>
          <cell r="M24">
            <v>0</v>
          </cell>
          <cell r="N24">
            <v>0</v>
          </cell>
          <cell r="O24">
            <v>0</v>
          </cell>
          <cell r="P24">
            <v>0</v>
          </cell>
        </row>
        <row r="25">
          <cell r="G25">
            <v>4.8899999999999997</v>
          </cell>
          <cell r="H25">
            <v>4.8899999999999997</v>
          </cell>
          <cell r="I25">
            <v>4.8899999999999997</v>
          </cell>
          <cell r="J25">
            <v>14.13</v>
          </cell>
          <cell r="K25">
            <v>14.13</v>
          </cell>
          <cell r="L25">
            <v>4.8899999999999997</v>
          </cell>
          <cell r="M25">
            <v>4.8899999999999997</v>
          </cell>
          <cell r="N25">
            <v>14.91</v>
          </cell>
          <cell r="O25">
            <v>14.91</v>
          </cell>
          <cell r="P25">
            <v>9.51</v>
          </cell>
        </row>
        <row r="26">
          <cell r="G26">
            <v>0</v>
          </cell>
          <cell r="H26">
            <v>0</v>
          </cell>
          <cell r="I26">
            <v>0</v>
          </cell>
          <cell r="J26">
            <v>0</v>
          </cell>
          <cell r="K26">
            <v>0</v>
          </cell>
          <cell r="L26">
            <v>0</v>
          </cell>
          <cell r="M26">
            <v>0</v>
          </cell>
          <cell r="N26">
            <v>0</v>
          </cell>
          <cell r="O26">
            <v>0</v>
          </cell>
          <cell r="P26">
            <v>0</v>
          </cell>
        </row>
        <row r="27">
          <cell r="G27">
            <v>1.6</v>
          </cell>
          <cell r="H27">
            <v>1.6</v>
          </cell>
          <cell r="I27">
            <v>1.6</v>
          </cell>
          <cell r="J27">
            <v>1.6</v>
          </cell>
          <cell r="K27">
            <v>1.6</v>
          </cell>
          <cell r="L27">
            <v>1.6</v>
          </cell>
          <cell r="M27">
            <v>1.6</v>
          </cell>
          <cell r="N27">
            <v>1.6</v>
          </cell>
          <cell r="O27">
            <v>1.6</v>
          </cell>
          <cell r="P27">
            <v>1.6</v>
          </cell>
        </row>
        <row r="28">
          <cell r="G28">
            <v>0.7</v>
          </cell>
          <cell r="H28">
            <v>0.7</v>
          </cell>
          <cell r="I28">
            <v>0.7</v>
          </cell>
          <cell r="J28">
            <v>3.5</v>
          </cell>
          <cell r="K28">
            <v>3.5</v>
          </cell>
          <cell r="L28">
            <v>0</v>
          </cell>
          <cell r="M28">
            <v>0</v>
          </cell>
          <cell r="N28">
            <v>0</v>
          </cell>
          <cell r="O28">
            <v>0</v>
          </cell>
          <cell r="P28">
            <v>2.0999999999999996</v>
          </cell>
        </row>
        <row r="29">
          <cell r="G29">
            <v>2.2999999999999998</v>
          </cell>
          <cell r="H29">
            <v>2.2999999999999998</v>
          </cell>
          <cell r="I29">
            <v>2.2999999999999998</v>
          </cell>
          <cell r="J29">
            <v>5.0999999999999996</v>
          </cell>
          <cell r="K29">
            <v>5.0999999999999996</v>
          </cell>
          <cell r="L29">
            <v>1.6</v>
          </cell>
          <cell r="M29">
            <v>1.6</v>
          </cell>
          <cell r="N29">
            <v>1.6</v>
          </cell>
          <cell r="O29">
            <v>1.6</v>
          </cell>
          <cell r="P29">
            <v>3.6999999999999997</v>
          </cell>
        </row>
        <row r="30">
          <cell r="G30">
            <v>0</v>
          </cell>
          <cell r="H30">
            <v>0</v>
          </cell>
          <cell r="I30">
            <v>0</v>
          </cell>
          <cell r="J30">
            <v>0</v>
          </cell>
          <cell r="K30">
            <v>0</v>
          </cell>
          <cell r="L30">
            <v>0</v>
          </cell>
          <cell r="M30">
            <v>0</v>
          </cell>
          <cell r="N30">
            <v>0</v>
          </cell>
          <cell r="O30">
            <v>0</v>
          </cell>
          <cell r="P30">
            <v>0</v>
          </cell>
        </row>
        <row r="31">
          <cell r="G31">
            <v>4.0750000000000002</v>
          </cell>
          <cell r="H31">
            <v>4.0750000000000002</v>
          </cell>
          <cell r="I31">
            <v>4.0750000000000002</v>
          </cell>
          <cell r="J31">
            <v>11.775</v>
          </cell>
          <cell r="K31">
            <v>11.775</v>
          </cell>
          <cell r="L31">
            <v>4.0750000000000002</v>
          </cell>
          <cell r="M31">
            <v>4.0750000000000002</v>
          </cell>
          <cell r="N31">
            <v>12.425000000000001</v>
          </cell>
          <cell r="O31">
            <v>12.425000000000001</v>
          </cell>
          <cell r="P31">
            <v>7.9250000000000007</v>
          </cell>
        </row>
        <row r="32">
          <cell r="G32">
            <v>1.1313708498984762</v>
          </cell>
          <cell r="H32">
            <v>1.1313708498984762</v>
          </cell>
          <cell r="I32">
            <v>1.1313708498984762</v>
          </cell>
          <cell r="J32">
            <v>3.3941125496954285</v>
          </cell>
          <cell r="K32">
            <v>3.3941125496954285</v>
          </cell>
          <cell r="L32">
            <v>0.56568542494923812</v>
          </cell>
          <cell r="M32">
            <v>0.56568542494923812</v>
          </cell>
          <cell r="N32">
            <v>0.56568542494923812</v>
          </cell>
          <cell r="O32">
            <v>0.56568542494923812</v>
          </cell>
          <cell r="P32">
            <v>2.2627416997969525</v>
          </cell>
        </row>
        <row r="33">
          <cell r="G33">
            <v>334.9499403642568</v>
          </cell>
          <cell r="H33">
            <v>3111.4890833245177</v>
          </cell>
          <cell r="I33">
            <v>6495.6983253468015</v>
          </cell>
          <cell r="J33">
            <v>3439.9112549695433</v>
          </cell>
          <cell r="K33">
            <v>2201.5432031805076</v>
          </cell>
          <cell r="L33">
            <v>33.392056274847718</v>
          </cell>
          <cell r="M33">
            <v>33.392056274847718</v>
          </cell>
          <cell r="N33">
            <v>88.502056274847718</v>
          </cell>
          <cell r="O33">
            <v>88.502056274847718</v>
          </cell>
          <cell r="P33">
            <v>46.795483399593898</v>
          </cell>
          <cell r="Q33">
            <v>15874.175515684612</v>
          </cell>
        </row>
        <row r="34">
          <cell r="G34">
            <v>0</v>
          </cell>
          <cell r="H34">
            <v>0</v>
          </cell>
          <cell r="I34">
            <v>0</v>
          </cell>
          <cell r="J34">
            <v>0</v>
          </cell>
          <cell r="K34">
            <v>0</v>
          </cell>
          <cell r="L34">
            <v>0</v>
          </cell>
          <cell r="M34">
            <v>0</v>
          </cell>
          <cell r="N34">
            <v>0</v>
          </cell>
          <cell r="O34">
            <v>0</v>
          </cell>
          <cell r="P34">
            <v>0</v>
          </cell>
        </row>
        <row r="35">
          <cell r="G35">
            <v>0</v>
          </cell>
          <cell r="H35">
            <v>0</v>
          </cell>
          <cell r="I35">
            <v>0</v>
          </cell>
          <cell r="J35">
            <v>0</v>
          </cell>
          <cell r="K35">
            <v>0</v>
          </cell>
          <cell r="L35">
            <v>0</v>
          </cell>
          <cell r="M35">
            <v>0</v>
          </cell>
          <cell r="N35">
            <v>0</v>
          </cell>
          <cell r="O35">
            <v>0</v>
          </cell>
          <cell r="P35">
            <v>0</v>
          </cell>
        </row>
        <row r="36">
          <cell r="G36">
            <v>0</v>
          </cell>
          <cell r="H36">
            <v>0</v>
          </cell>
          <cell r="I36">
            <v>0</v>
          </cell>
          <cell r="J36">
            <v>0</v>
          </cell>
          <cell r="K36">
            <v>0</v>
          </cell>
          <cell r="L36">
            <v>0</v>
          </cell>
          <cell r="M36">
            <v>0</v>
          </cell>
          <cell r="N36">
            <v>0</v>
          </cell>
          <cell r="O36">
            <v>0</v>
          </cell>
          <cell r="P36">
            <v>0</v>
          </cell>
        </row>
        <row r="37">
          <cell r="G37">
            <v>16.768000000000001</v>
          </cell>
          <cell r="H37">
            <v>16.768000000000001</v>
          </cell>
          <cell r="I37">
            <v>16.768000000000001</v>
          </cell>
          <cell r="J37">
            <v>47.453999999999994</v>
          </cell>
          <cell r="K37">
            <v>47.453999999999994</v>
          </cell>
          <cell r="L37">
            <v>16.768000000000001</v>
          </cell>
          <cell r="M37">
            <v>16.768000000000001</v>
          </cell>
          <cell r="N37">
            <v>47.453999999999994</v>
          </cell>
          <cell r="O37">
            <v>47.453999999999994</v>
          </cell>
          <cell r="P37">
            <v>31.546999999999997</v>
          </cell>
        </row>
        <row r="38">
          <cell r="G38">
            <v>8722.5647348951916</v>
          </cell>
          <cell r="H38">
            <v>81087.54623921086</v>
          </cell>
          <cell r="I38">
            <v>169282.36744759561</v>
          </cell>
          <cell r="J38">
            <v>91426.479654747222</v>
          </cell>
          <cell r="K38">
            <v>58512.946979038228</v>
          </cell>
          <cell r="L38">
            <v>969.17385943279908</v>
          </cell>
          <cell r="M38">
            <v>969.17385943279908</v>
          </cell>
          <cell r="N38">
            <v>2742.7943896424167</v>
          </cell>
          <cell r="O38">
            <v>2742.7943896424167</v>
          </cell>
          <cell r="P38">
            <v>1215.5903205918619</v>
          </cell>
        </row>
        <row r="39">
          <cell r="G39">
            <v>17.308</v>
          </cell>
          <cell r="H39">
            <v>17.308</v>
          </cell>
          <cell r="I39">
            <v>17.308</v>
          </cell>
          <cell r="J39">
            <v>48.107999999999997</v>
          </cell>
          <cell r="K39">
            <v>48.107999999999997</v>
          </cell>
          <cell r="L39">
            <v>17.308</v>
          </cell>
          <cell r="M39">
            <v>17.308</v>
          </cell>
          <cell r="N39">
            <v>48.107999999999997</v>
          </cell>
          <cell r="O39">
            <v>48.107999999999997</v>
          </cell>
          <cell r="P39">
            <v>38.073999999999998</v>
          </cell>
        </row>
        <row r="40">
          <cell r="G40">
            <v>9003.4679408138109</v>
          </cell>
          <cell r="H40">
            <v>83698.905672009874</v>
          </cell>
          <cell r="I40">
            <v>174733.97040690508</v>
          </cell>
          <cell r="J40">
            <v>92686.498150431566</v>
          </cell>
          <cell r="K40">
            <v>59319.35881627621</v>
          </cell>
          <cell r="L40">
            <v>1000.3853267570901</v>
          </cell>
          <cell r="M40">
            <v>1000.3853267570901</v>
          </cell>
          <cell r="N40">
            <v>2780.5949445129468</v>
          </cell>
          <cell r="O40">
            <v>2780.5949445129468</v>
          </cell>
          <cell r="P40">
            <v>1467.093094944513</v>
          </cell>
        </row>
        <row r="41">
          <cell r="G41">
            <v>24.623999999999999</v>
          </cell>
          <cell r="H41">
            <v>24.623999999999999</v>
          </cell>
          <cell r="I41">
            <v>24.623999999999999</v>
          </cell>
          <cell r="J41">
            <v>24.623999999999999</v>
          </cell>
          <cell r="K41">
            <v>24.623999999999999</v>
          </cell>
          <cell r="L41">
            <v>24.623999999999999</v>
          </cell>
          <cell r="M41">
            <v>24.623999999999999</v>
          </cell>
          <cell r="N41">
            <v>24.623999999999999</v>
          </cell>
          <cell r="O41">
            <v>24.623999999999999</v>
          </cell>
          <cell r="P41">
            <v>27.07</v>
          </cell>
        </row>
        <row r="42">
          <cell r="G42">
            <v>8197.8791615289774</v>
          </cell>
          <cell r="H42">
            <v>76209.913686806409</v>
          </cell>
          <cell r="I42">
            <v>159099.58076448829</v>
          </cell>
          <cell r="J42">
            <v>30362.515413070287</v>
          </cell>
          <cell r="K42">
            <v>19432.00986436498</v>
          </cell>
          <cell r="L42">
            <v>910.8754623921086</v>
          </cell>
          <cell r="M42">
            <v>910.8754623921086</v>
          </cell>
          <cell r="N42">
            <v>910.8754623921086</v>
          </cell>
          <cell r="O42">
            <v>910.8754623921086</v>
          </cell>
          <cell r="P42">
            <v>667.57090012330457</v>
          </cell>
        </row>
        <row r="43">
          <cell r="G43">
            <v>6.2489999999999997</v>
          </cell>
          <cell r="H43">
            <v>6.2489999999999997</v>
          </cell>
          <cell r="I43">
            <v>6.2489999999999997</v>
          </cell>
          <cell r="J43">
            <v>6.2480000000000002</v>
          </cell>
          <cell r="K43">
            <v>6.2480000000000002</v>
          </cell>
          <cell r="L43">
            <v>6.2489999999999997</v>
          </cell>
          <cell r="M43">
            <v>6.2489999999999997</v>
          </cell>
          <cell r="N43">
            <v>6.2480000000000002</v>
          </cell>
          <cell r="O43">
            <v>6.2480000000000002</v>
          </cell>
          <cell r="P43">
            <v>6.2480000000000002</v>
          </cell>
        </row>
        <row r="44">
          <cell r="G44">
            <v>2080.431565967941</v>
          </cell>
          <cell r="H44">
            <v>19340.308261405673</v>
          </cell>
          <cell r="I44">
            <v>40375.782983970406</v>
          </cell>
          <cell r="J44">
            <v>38520.345252774358</v>
          </cell>
          <cell r="K44">
            <v>24653.020961775586</v>
          </cell>
          <cell r="L44">
            <v>0</v>
          </cell>
          <cell r="M44">
            <v>0</v>
          </cell>
          <cell r="N44">
            <v>0</v>
          </cell>
          <cell r="O44">
            <v>0</v>
          </cell>
          <cell r="P44">
            <v>462.24414303329229</v>
          </cell>
        </row>
        <row r="45">
          <cell r="G45">
            <v>0</v>
          </cell>
          <cell r="H45">
            <v>0</v>
          </cell>
          <cell r="I45">
            <v>0</v>
          </cell>
          <cell r="J45">
            <v>0</v>
          </cell>
          <cell r="K45">
            <v>0</v>
          </cell>
          <cell r="L45">
            <v>0</v>
          </cell>
          <cell r="M45">
            <v>0</v>
          </cell>
          <cell r="N45">
            <v>0</v>
          </cell>
          <cell r="O45">
            <v>0</v>
          </cell>
          <cell r="P45">
            <v>0</v>
          </cell>
        </row>
        <row r="46">
          <cell r="G46">
            <v>0</v>
          </cell>
          <cell r="H46">
            <v>0</v>
          </cell>
          <cell r="I46">
            <v>0</v>
          </cell>
          <cell r="J46">
            <v>0</v>
          </cell>
          <cell r="K46">
            <v>0</v>
          </cell>
          <cell r="L46">
            <v>0</v>
          </cell>
          <cell r="M46">
            <v>0</v>
          </cell>
          <cell r="N46">
            <v>0</v>
          </cell>
          <cell r="O46">
            <v>0</v>
          </cell>
          <cell r="P46">
            <v>0</v>
          </cell>
        </row>
        <row r="47">
          <cell r="G47">
            <v>3496.9410604192358</v>
          </cell>
          <cell r="H47">
            <v>32484.537607891496</v>
          </cell>
          <cell r="I47">
            <v>67816.325524044398</v>
          </cell>
          <cell r="J47">
            <v>37247.8421701603</v>
          </cell>
          <cell r="K47">
            <v>23838.618988902592</v>
          </cell>
          <cell r="L47">
            <v>388.26140567200991</v>
          </cell>
          <cell r="M47">
            <v>388.26140567200991</v>
          </cell>
          <cell r="N47">
            <v>1183.723797780518</v>
          </cell>
          <cell r="O47">
            <v>1183.723797780518</v>
          </cell>
          <cell r="P47">
            <v>505.05548705302101</v>
          </cell>
        </row>
        <row r="48">
          <cell r="G48">
            <v>3496.9410604192358</v>
          </cell>
          <cell r="H48">
            <v>32484.537607891496</v>
          </cell>
          <cell r="I48">
            <v>67816.325524044398</v>
          </cell>
          <cell r="J48">
            <v>37247.8421701603</v>
          </cell>
          <cell r="K48">
            <v>23838.618988902592</v>
          </cell>
          <cell r="L48">
            <v>388.26140567200991</v>
          </cell>
          <cell r="M48">
            <v>388.26140567200991</v>
          </cell>
          <cell r="N48">
            <v>1183.723797780518</v>
          </cell>
          <cell r="O48">
            <v>1183.723797780518</v>
          </cell>
          <cell r="P48">
            <v>505.05548705302101</v>
          </cell>
        </row>
        <row r="49">
          <cell r="G49">
            <v>938.20369913686807</v>
          </cell>
          <cell r="H49">
            <v>8715.3637484586943</v>
          </cell>
          <cell r="I49">
            <v>18194.62392108508</v>
          </cell>
          <cell r="J49">
            <v>17361.282367447599</v>
          </cell>
          <cell r="K49">
            <v>11111.220715166462</v>
          </cell>
          <cell r="L49">
            <v>0</v>
          </cell>
          <cell r="M49">
            <v>0</v>
          </cell>
          <cell r="N49">
            <v>0</v>
          </cell>
          <cell r="O49">
            <v>0</v>
          </cell>
          <cell r="P49">
            <v>208.33538840937115</v>
          </cell>
        </row>
        <row r="50">
          <cell r="G50">
            <v>1876.4073982737361</v>
          </cell>
          <cell r="H50">
            <v>17430.727496917389</v>
          </cell>
          <cell r="I50">
            <v>36389.24784217016</v>
          </cell>
          <cell r="J50">
            <v>6944.512946979039</v>
          </cell>
          <cell r="K50">
            <v>4444.4882860665848</v>
          </cell>
          <cell r="L50">
            <v>208.33538840937115</v>
          </cell>
          <cell r="M50">
            <v>208.33538840937115</v>
          </cell>
          <cell r="N50">
            <v>208.33538840937115</v>
          </cell>
          <cell r="O50">
            <v>208.33538840937115</v>
          </cell>
          <cell r="P50">
            <v>138.89025893958078</v>
          </cell>
        </row>
        <row r="51">
          <cell r="G51">
            <v>0</v>
          </cell>
          <cell r="H51">
            <v>0</v>
          </cell>
          <cell r="I51">
            <v>0</v>
          </cell>
          <cell r="J51">
            <v>0</v>
          </cell>
          <cell r="K51">
            <v>0</v>
          </cell>
          <cell r="L51">
            <v>0</v>
          </cell>
          <cell r="M51">
            <v>0</v>
          </cell>
          <cell r="N51">
            <v>0</v>
          </cell>
          <cell r="O51">
            <v>0</v>
          </cell>
          <cell r="P51">
            <v>0</v>
          </cell>
        </row>
        <row r="52">
          <cell r="G52">
            <v>0</v>
          </cell>
          <cell r="H52">
            <v>0</v>
          </cell>
          <cell r="I52">
            <v>0</v>
          </cell>
          <cell r="J52">
            <v>0</v>
          </cell>
          <cell r="K52">
            <v>0</v>
          </cell>
          <cell r="L52">
            <v>530.30826140567206</v>
          </cell>
          <cell r="M52">
            <v>530.30826140567206</v>
          </cell>
          <cell r="N52">
            <v>530.30826140567206</v>
          </cell>
          <cell r="O52">
            <v>530.30826140567206</v>
          </cell>
          <cell r="P52">
            <v>0</v>
          </cell>
        </row>
        <row r="53">
          <cell r="G53">
            <v>0</v>
          </cell>
          <cell r="H53">
            <v>0</v>
          </cell>
          <cell r="I53">
            <v>0</v>
          </cell>
          <cell r="J53">
            <v>0</v>
          </cell>
          <cell r="K53">
            <v>0</v>
          </cell>
          <cell r="L53">
            <v>206.53514180024663</v>
          </cell>
          <cell r="M53">
            <v>206.53514180024663</v>
          </cell>
          <cell r="N53">
            <v>206.53514180024663</v>
          </cell>
          <cell r="O53">
            <v>206.53514180024663</v>
          </cell>
          <cell r="P53">
            <v>0</v>
          </cell>
        </row>
        <row r="54">
          <cell r="G54">
            <v>0</v>
          </cell>
          <cell r="H54">
            <v>0</v>
          </cell>
          <cell r="I54">
            <v>0</v>
          </cell>
          <cell r="J54">
            <v>0</v>
          </cell>
          <cell r="K54">
            <v>0</v>
          </cell>
          <cell r="L54">
            <v>118.05672009864368</v>
          </cell>
          <cell r="M54">
            <v>118.05672009864368</v>
          </cell>
          <cell r="N54">
            <v>118.05672009864368</v>
          </cell>
          <cell r="O54">
            <v>118.05672009864368</v>
          </cell>
          <cell r="P54">
            <v>0</v>
          </cell>
        </row>
        <row r="55">
          <cell r="G55">
            <v>0</v>
          </cell>
          <cell r="H55">
            <v>0</v>
          </cell>
          <cell r="I55">
            <v>0</v>
          </cell>
          <cell r="J55">
            <v>0</v>
          </cell>
          <cell r="K55">
            <v>0</v>
          </cell>
          <cell r="L55">
            <v>0</v>
          </cell>
          <cell r="M55">
            <v>0</v>
          </cell>
          <cell r="N55">
            <v>121.21331689272506</v>
          </cell>
          <cell r="O55">
            <v>121.21331689272506</v>
          </cell>
          <cell r="P55">
            <v>0</v>
          </cell>
        </row>
        <row r="56">
          <cell r="G56">
            <v>0</v>
          </cell>
          <cell r="H56">
            <v>0</v>
          </cell>
          <cell r="I56">
            <v>0</v>
          </cell>
          <cell r="J56">
            <v>0</v>
          </cell>
          <cell r="K56">
            <v>0</v>
          </cell>
          <cell r="L56">
            <v>0</v>
          </cell>
          <cell r="M56">
            <v>0</v>
          </cell>
          <cell r="N56">
            <v>44.69790382244144</v>
          </cell>
          <cell r="O56">
            <v>44.69790382244144</v>
          </cell>
          <cell r="P56">
            <v>0</v>
          </cell>
        </row>
        <row r="57">
          <cell r="G57">
            <v>0</v>
          </cell>
          <cell r="H57">
            <v>0</v>
          </cell>
          <cell r="I57">
            <v>0</v>
          </cell>
          <cell r="J57">
            <v>0</v>
          </cell>
          <cell r="K57">
            <v>0</v>
          </cell>
          <cell r="L57">
            <v>11.363748458692973</v>
          </cell>
          <cell r="M57">
            <v>11.363748458692973</v>
          </cell>
          <cell r="N57">
            <v>6.9445129469790396</v>
          </cell>
          <cell r="O57">
            <v>6.9445129469790396</v>
          </cell>
          <cell r="P57">
            <v>0</v>
          </cell>
        </row>
        <row r="58">
          <cell r="G58">
            <v>0</v>
          </cell>
          <cell r="H58">
            <v>0</v>
          </cell>
          <cell r="I58">
            <v>0</v>
          </cell>
          <cell r="J58">
            <v>0</v>
          </cell>
          <cell r="K58">
            <v>0</v>
          </cell>
          <cell r="L58">
            <v>265.15413070283603</v>
          </cell>
          <cell r="M58">
            <v>265.15413070283603</v>
          </cell>
          <cell r="N58">
            <v>1193.1935881627621</v>
          </cell>
          <cell r="O58">
            <v>1193.1935881627621</v>
          </cell>
          <cell r="P58">
            <v>0</v>
          </cell>
        </row>
        <row r="59">
          <cell r="G59">
            <v>0</v>
          </cell>
          <cell r="H59">
            <v>0</v>
          </cell>
          <cell r="I59">
            <v>0</v>
          </cell>
          <cell r="J59">
            <v>0</v>
          </cell>
          <cell r="K59">
            <v>0</v>
          </cell>
          <cell r="L59">
            <v>103.26757090012332</v>
          </cell>
          <cell r="M59">
            <v>103.26757090012332</v>
          </cell>
          <cell r="N59">
            <v>464.70406905055495</v>
          </cell>
          <cell r="O59">
            <v>464.70406905055495</v>
          </cell>
          <cell r="P59">
            <v>0</v>
          </cell>
        </row>
        <row r="60">
          <cell r="G60">
            <v>0</v>
          </cell>
          <cell r="H60">
            <v>0</v>
          </cell>
          <cell r="I60">
            <v>0</v>
          </cell>
          <cell r="J60">
            <v>0</v>
          </cell>
          <cell r="K60">
            <v>0</v>
          </cell>
          <cell r="L60">
            <v>55.556103575832317</v>
          </cell>
          <cell r="M60">
            <v>55.556103575832317</v>
          </cell>
          <cell r="N60">
            <v>55.556103575832317</v>
          </cell>
          <cell r="O60">
            <v>55.556103575832317</v>
          </cell>
          <cell r="P60">
            <v>0</v>
          </cell>
        </row>
        <row r="61">
          <cell r="G61">
            <v>0</v>
          </cell>
          <cell r="H61">
            <v>0</v>
          </cell>
          <cell r="I61">
            <v>0</v>
          </cell>
          <cell r="J61">
            <v>0</v>
          </cell>
          <cell r="K61">
            <v>0</v>
          </cell>
          <cell r="L61">
            <v>1034.1011097410603</v>
          </cell>
          <cell r="M61">
            <v>1034.1011097410603</v>
          </cell>
          <cell r="N61">
            <v>2931.8471023427874</v>
          </cell>
          <cell r="O61">
            <v>2931.8471023427874</v>
          </cell>
          <cell r="P61">
            <v>0</v>
          </cell>
        </row>
        <row r="62">
          <cell r="G62">
            <v>0</v>
          </cell>
          <cell r="H62">
            <v>0</v>
          </cell>
          <cell r="I62">
            <v>0</v>
          </cell>
          <cell r="J62">
            <v>0</v>
          </cell>
          <cell r="K62">
            <v>0</v>
          </cell>
          <cell r="L62">
            <v>271.27003699136873</v>
          </cell>
          <cell r="M62">
            <v>271.27003699136873</v>
          </cell>
          <cell r="N62">
            <v>786.0665844636253</v>
          </cell>
          <cell r="O62">
            <v>786.0665844636253</v>
          </cell>
          <cell r="P62">
            <v>0</v>
          </cell>
        </row>
        <row r="63">
          <cell r="G63">
            <v>0</v>
          </cell>
          <cell r="H63">
            <v>0</v>
          </cell>
          <cell r="I63">
            <v>0</v>
          </cell>
          <cell r="J63">
            <v>0</v>
          </cell>
          <cell r="K63">
            <v>0</v>
          </cell>
          <cell r="L63">
            <v>132.57706535141799</v>
          </cell>
          <cell r="M63">
            <v>132.57706535141799</v>
          </cell>
          <cell r="N63">
            <v>394.57459926017259</v>
          </cell>
          <cell r="O63">
            <v>394.57459926017259</v>
          </cell>
          <cell r="P63">
            <v>0</v>
          </cell>
        </row>
        <row r="64">
          <cell r="G64">
            <v>0</v>
          </cell>
          <cell r="H64">
            <v>0</v>
          </cell>
          <cell r="I64">
            <v>0</v>
          </cell>
          <cell r="J64">
            <v>0</v>
          </cell>
          <cell r="K64">
            <v>0</v>
          </cell>
          <cell r="L64">
            <v>0</v>
          </cell>
          <cell r="M64">
            <v>0</v>
          </cell>
          <cell r="N64">
            <v>0</v>
          </cell>
          <cell r="O64">
            <v>0</v>
          </cell>
          <cell r="P64">
            <v>0</v>
          </cell>
        </row>
        <row r="65">
          <cell r="G65">
            <v>37.812836621454998</v>
          </cell>
          <cell r="H65">
            <v>351.45184032059188</v>
          </cell>
          <cell r="I65">
            <v>733.70822441430334</v>
          </cell>
          <cell r="J65">
            <v>351.79731812577069</v>
          </cell>
          <cell r="K65">
            <v>225.15028360049322</v>
          </cell>
          <cell r="L65">
            <v>6.5934827373612821</v>
          </cell>
          <cell r="M65">
            <v>6.5934827373612821</v>
          </cell>
          <cell r="N65">
            <v>15.863745684340319</v>
          </cell>
          <cell r="O65">
            <v>15.863745684340319</v>
          </cell>
          <cell r="P65">
            <v>5.1698350801479656</v>
          </cell>
          <cell r="Q65">
            <v>1750.0047950061651</v>
          </cell>
        </row>
        <row r="66">
          <cell r="G66">
            <v>112.89100866933632</v>
          </cell>
          <cell r="H66">
            <v>112.95294018678601</v>
          </cell>
          <cell r="I66">
            <v>112.95294018678601</v>
          </cell>
          <cell r="J66">
            <v>102.26930058661803</v>
          </cell>
          <cell r="K66">
            <v>102.26930058661803</v>
          </cell>
          <cell r="L66">
            <v>197.45662510540768</v>
          </cell>
          <cell r="M66">
            <v>197.45662510540768</v>
          </cell>
          <cell r="N66">
            <v>179.24719890207564</v>
          </cell>
          <cell r="O66">
            <v>179.24719890207564</v>
          </cell>
          <cell r="P66">
            <v>110.47722353890313</v>
          </cell>
          <cell r="Q66">
            <v>110.24224806365901</v>
          </cell>
        </row>
        <row r="67">
          <cell r="L67">
            <v>0</v>
          </cell>
          <cell r="Q67">
            <v>0</v>
          </cell>
        </row>
      </sheetData>
      <sheetData sheetId="4"/>
      <sheetData sheetId="5">
        <row r="15">
          <cell r="H15" t="str">
            <v>FE-1</v>
          </cell>
        </row>
      </sheetData>
      <sheetData sheetId="6"/>
      <sheetData sheetId="7"/>
      <sheetData sheetId="8"/>
      <sheetData sheetId="9"/>
      <sheetData sheetId="10"/>
      <sheetData sheetId="11"/>
      <sheetData sheetId="12"/>
      <sheetData sheetId="13"/>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Content"/>
      <sheetName val="Introduction"/>
      <sheetName val="Executive Summary"/>
      <sheetName val="Basis of the Cost Plan"/>
      <sheetName val="Inclusions Exclusions"/>
      <sheetName val="Appendix A"/>
      <sheetName val="Build-up"/>
      <sheetName val="Appendix B"/>
      <sheetName val="Staff Distrubution"/>
      <sheetName val="Cash Flow"/>
      <sheetName val="Histogram"/>
      <sheetName val="Appendix C"/>
      <sheetName val="Org Cost Summary"/>
      <sheetName val="Organisation Costs"/>
      <sheetName val="Appendix D"/>
      <sheetName val="Key"/>
      <sheetName val="Time Line"/>
      <sheetName val="Int Walls"/>
      <sheetName val="Buildups"/>
      <sheetName val="Area"/>
      <sheetName val="Euros"/>
      <sheetName val="GBP"/>
      <sheetName val="Sign Off"/>
    </sheetNames>
    <sheetDataSet>
      <sheetData sheetId="0" refreshError="1"/>
      <sheetData sheetId="1" refreshError="1"/>
      <sheetData sheetId="2" refreshError="1"/>
      <sheetData sheetId="3"/>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op"/>
      <sheetName val="Stormwater Pipe Network"/>
      <sheetName val="Stormwater Manhole"/>
      <sheetName val="Stormwater Catch Basins"/>
      <sheetName val="Pipe Schedule"/>
      <sheetName val="Manhole Sch"/>
      <sheetName val="Catch Basin"/>
      <sheetName val="CESMM3 class"/>
      <sheetName val="Corridor schedule"/>
      <sheetName val="Road_Schedule"/>
      <sheetName val="Trench data"/>
      <sheetName val="pipe connection"/>
      <sheetName val="Stormwater Pipe Network-X"/>
      <sheetName val="Assumptions"/>
      <sheetName val="@risk rents and incentives"/>
      <sheetName val="Car park lease"/>
      <sheetName val="Net rent analysis"/>
      <sheetName val="1997 IPO"/>
      <sheetName val="Lstsub"/>
      <sheetName val="BC - Final Templates"/>
      <sheetName val="RCBC Reinforcement"/>
      <sheetName val="a)TablaFactores"/>
      <sheetName val="c)Horas Extras"/>
      <sheetName val="o)Fasar Una TablaJnormal"/>
      <sheetName val="p)Fasar Una TablaJextra"/>
      <sheetName val="g) Fsr_FactorJornadaExtra"/>
      <sheetName val="d)Salarios"/>
      <sheetName val="h)Ps_factorJornadaExtra"/>
      <sheetName val="Summary Transformers"/>
      <sheetName val="1 Summary"/>
      <sheetName val="Rates Allowances"/>
      <sheetName val="Wordsdata"/>
      <sheetName val="COST BASIS"/>
      <sheetName val="PrecastTable-Qanbar"/>
      <sheetName val="triangular&amp;uniform"/>
      <sheetName val="U.P List"/>
      <sheetName val="OVERALL WS "/>
      <sheetName val="Values"/>
      <sheetName val="SCA 600"/>
      <sheetName val="AN"/>
      <sheetName val="7 SITE ELECTL"/>
      <sheetName val="TIE-INS"/>
      <sheetName val="Schedules"/>
      <sheetName val="RATE TABLE"/>
      <sheetName val="Sched-Structure IFB"/>
      <sheetName val="GRSummary"/>
      <sheetName val="labour"/>
      <sheetName val="Main Summary"/>
      <sheetName val="N_Campos Generales"/>
      <sheetName val="BASIS"/>
      <sheetName val="StdHours"/>
      <sheetName val="Workbook Quotes no dup"/>
      <sheetName val="RATE SHEET (General)"/>
      <sheetName val="Structural Concrete"/>
      <sheetName val="FitOutConfCentre"/>
      <sheetName val="BASIS 01"/>
      <sheetName val=" Est "/>
      <sheetName val="DATA"/>
      <sheetName val="D Wall ~ Moorgate Shaft"/>
      <sheetName val="Moorgate Piling"/>
      <sheetName val="Sheet1"/>
      <sheetName val="CALCU"/>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BASIS 1"/>
      <sheetName val="Sched-Structure"/>
      <sheetName val="Cover"/>
      <sheetName val="BI-03177 - 48&quot; DIA."/>
      <sheetName val="Cash Flow"/>
      <sheetName val="Total  Amount"/>
      <sheetName val=" N Finansal Eğri"/>
      <sheetName val="Cashflow Analysis"/>
      <sheetName val="#REF"/>
      <sheetName val="Project data"/>
      <sheetName val="LISTS"/>
      <sheetName val="GLA minima"/>
      <sheetName val="office"/>
      <sheetName val="Lab"/>
      <sheetName val="inter"/>
      <sheetName val="PriceSummary"/>
      <sheetName val="Build-up"/>
      <sheetName val="SUMMARY"/>
      <sheetName val="Category Lookup Table"/>
      <sheetName val="Netstatement"/>
      <sheetName val="CABLE TABLE"/>
      <sheetName val="Sheet9"/>
    </sheetNames>
    <sheetDataSet>
      <sheetData sheetId="0">
        <row r="9">
          <cell r="E9">
            <v>1</v>
          </cell>
          <cell r="F9" t="str">
            <v>Stub-out</v>
          </cell>
          <cell r="G9">
            <v>517594.77</v>
          </cell>
          <cell r="H9">
            <v>2389980.48</v>
          </cell>
          <cell r="I9" t="str">
            <v>King Fahad Road</v>
          </cell>
          <cell r="T9">
            <v>8.2200000000000006</v>
          </cell>
          <cell r="V9">
            <v>11.54</v>
          </cell>
          <cell r="X9">
            <v>1600</v>
          </cell>
          <cell r="AI9">
            <v>0</v>
          </cell>
          <cell r="AJ9">
            <v>0</v>
          </cell>
        </row>
        <row r="10">
          <cell r="AJ10">
            <v>0</v>
          </cell>
        </row>
        <row r="11">
          <cell r="E11">
            <v>2</v>
          </cell>
          <cell r="F11" t="str">
            <v>MH-01A</v>
          </cell>
          <cell r="G11">
            <v>517604.32199999999</v>
          </cell>
          <cell r="H11">
            <v>2389983.4419999998</v>
          </cell>
          <cell r="I11" t="str">
            <v>Al Haydari St.</v>
          </cell>
          <cell r="J11">
            <v>9.551999999966938</v>
          </cell>
          <cell r="K11">
            <v>2.9619999998249114</v>
          </cell>
          <cell r="L11">
            <v>10.000707374897596</v>
          </cell>
          <cell r="M11" t="str">
            <v>CP-5 401 201</v>
          </cell>
          <cell r="N11">
            <v>0</v>
          </cell>
          <cell r="O11">
            <v>10.000707374897596</v>
          </cell>
          <cell r="P11">
            <v>10.000707374897596</v>
          </cell>
          <cell r="Q11">
            <v>0</v>
          </cell>
          <cell r="R11">
            <v>11.54</v>
          </cell>
          <cell r="T11">
            <v>8.25</v>
          </cell>
          <cell r="V11">
            <v>11.54</v>
          </cell>
          <cell r="X11">
            <v>1600</v>
          </cell>
          <cell r="Y11">
            <v>8.2200000000000006</v>
          </cell>
          <cell r="Z11">
            <v>8.25</v>
          </cell>
          <cell r="AA11">
            <v>11.54</v>
          </cell>
          <cell r="AB11">
            <v>11.54</v>
          </cell>
          <cell r="AI11">
            <v>0</v>
          </cell>
          <cell r="AJ11">
            <v>0</v>
          </cell>
        </row>
        <row r="12">
          <cell r="E12">
            <v>0</v>
          </cell>
          <cell r="AJ12">
            <v>0</v>
          </cell>
        </row>
        <row r="13">
          <cell r="E13">
            <v>3</v>
          </cell>
          <cell r="F13" t="str">
            <v>MH-01B</v>
          </cell>
          <cell r="G13">
            <v>517691.16</v>
          </cell>
          <cell r="H13">
            <v>2390007.96</v>
          </cell>
          <cell r="I13" t="str">
            <v>Al Haydari St.</v>
          </cell>
          <cell r="J13">
            <v>86.837999999988824</v>
          </cell>
          <cell r="K13">
            <v>24.518000000156462</v>
          </cell>
          <cell r="L13">
            <v>90.232868556894118</v>
          </cell>
          <cell r="M13" t="str">
            <v>CP-5 401 201</v>
          </cell>
          <cell r="N13">
            <v>10.000707374897596</v>
          </cell>
          <cell r="O13">
            <v>100.23357593179172</v>
          </cell>
          <cell r="P13">
            <v>90.232868556894118</v>
          </cell>
          <cell r="Q13">
            <v>0</v>
          </cell>
          <cell r="R13">
            <v>11.43</v>
          </cell>
          <cell r="T13">
            <v>8.34</v>
          </cell>
          <cell r="V13">
            <v>11.43</v>
          </cell>
          <cell r="X13">
            <v>1600</v>
          </cell>
          <cell r="Y13">
            <v>8.25</v>
          </cell>
          <cell r="Z13">
            <v>8.34</v>
          </cell>
          <cell r="AA13">
            <v>11.54</v>
          </cell>
          <cell r="AB13">
            <v>11.43</v>
          </cell>
          <cell r="AI13" t="str">
            <v>S</v>
          </cell>
          <cell r="AJ13">
            <v>0</v>
          </cell>
        </row>
        <row r="14">
          <cell r="E14">
            <v>0</v>
          </cell>
          <cell r="AJ14">
            <v>0</v>
          </cell>
        </row>
        <row r="15">
          <cell r="E15">
            <v>4</v>
          </cell>
          <cell r="F15" t="str">
            <v>MH-01C</v>
          </cell>
          <cell r="G15">
            <v>517752.83</v>
          </cell>
          <cell r="H15">
            <v>2390026.04</v>
          </cell>
          <cell r="I15" t="str">
            <v>Al Haydari St.</v>
          </cell>
          <cell r="J15">
            <v>61.67000000004191</v>
          </cell>
          <cell r="K15">
            <v>18.080000000074506</v>
          </cell>
          <cell r="L15">
            <v>64.265661904378319</v>
          </cell>
          <cell r="M15" t="str">
            <v>CP-5 401 201</v>
          </cell>
          <cell r="N15">
            <v>100.23357593179172</v>
          </cell>
          <cell r="O15">
            <v>164.49923783617004</v>
          </cell>
          <cell r="P15">
            <v>64.265661904378319</v>
          </cell>
          <cell r="Q15">
            <v>0</v>
          </cell>
          <cell r="R15">
            <v>11.47</v>
          </cell>
          <cell r="T15">
            <v>8.4</v>
          </cell>
          <cell r="V15">
            <v>11.47</v>
          </cell>
          <cell r="X15">
            <v>1600</v>
          </cell>
          <cell r="Y15">
            <v>8.34</v>
          </cell>
          <cell r="Z15">
            <v>8.4</v>
          </cell>
          <cell r="AA15">
            <v>11.43</v>
          </cell>
          <cell r="AB15">
            <v>11.47</v>
          </cell>
          <cell r="AI15">
            <v>0</v>
          </cell>
          <cell r="AJ15">
            <v>0</v>
          </cell>
        </row>
        <row r="16">
          <cell r="E16">
            <v>0</v>
          </cell>
          <cell r="AJ16">
            <v>0</v>
          </cell>
        </row>
        <row r="17">
          <cell r="E17">
            <v>5</v>
          </cell>
          <cell r="F17" t="str">
            <v>MH-01D</v>
          </cell>
          <cell r="G17">
            <v>517812.13</v>
          </cell>
          <cell r="H17">
            <v>2390043.0699999998</v>
          </cell>
          <cell r="I17" t="str">
            <v>Al Haydari St.</v>
          </cell>
          <cell r="J17">
            <v>59.299999999988358</v>
          </cell>
          <cell r="K17">
            <v>17.029999999795109</v>
          </cell>
          <cell r="L17">
            <v>61.696927800269279</v>
          </cell>
          <cell r="M17" t="str">
            <v>CP-5 401 201</v>
          </cell>
          <cell r="N17">
            <v>164.49923783617004</v>
          </cell>
          <cell r="O17">
            <v>226.19616563643933</v>
          </cell>
          <cell r="P17">
            <v>61.696927800269293</v>
          </cell>
          <cell r="Q17">
            <v>0</v>
          </cell>
          <cell r="R17">
            <v>11.49</v>
          </cell>
          <cell r="T17">
            <v>8.4600000000000009</v>
          </cell>
          <cell r="V17">
            <v>11.49</v>
          </cell>
          <cell r="X17">
            <v>1600</v>
          </cell>
          <cell r="Y17">
            <v>8.4</v>
          </cell>
          <cell r="Z17">
            <v>8.4600000000000009</v>
          </cell>
          <cell r="AA17">
            <v>11.47</v>
          </cell>
          <cell r="AB17">
            <v>11.49</v>
          </cell>
          <cell r="AI17">
            <v>0</v>
          </cell>
          <cell r="AJ17">
            <v>0</v>
          </cell>
        </row>
        <row r="18">
          <cell r="E18">
            <v>0</v>
          </cell>
          <cell r="AJ18">
            <v>0</v>
          </cell>
        </row>
        <row r="19">
          <cell r="E19">
            <v>6</v>
          </cell>
          <cell r="F19" t="str">
            <v>MH-01E</v>
          </cell>
          <cell r="G19">
            <v>517879.45</v>
          </cell>
          <cell r="H19">
            <v>2390062.34</v>
          </cell>
          <cell r="I19" t="str">
            <v>Al Haydari St.</v>
          </cell>
          <cell r="J19">
            <v>67.320000000006985</v>
          </cell>
          <cell r="K19">
            <v>19.270000000018626</v>
          </cell>
          <cell r="L19">
            <v>70.023676710107551</v>
          </cell>
          <cell r="M19" t="str">
            <v>CP-5 401 202</v>
          </cell>
          <cell r="N19">
            <v>226.19616563643933</v>
          </cell>
          <cell r="O19">
            <v>296.2198423465469</v>
          </cell>
          <cell r="P19">
            <v>70.023676710107566</v>
          </cell>
          <cell r="Q19">
            <v>0</v>
          </cell>
          <cell r="R19">
            <v>11.49</v>
          </cell>
          <cell r="T19">
            <v>8.5299999999999994</v>
          </cell>
          <cell r="V19">
            <v>11.49</v>
          </cell>
          <cell r="X19">
            <v>1600</v>
          </cell>
          <cell r="Y19">
            <v>8.4600000000000009</v>
          </cell>
          <cell r="Z19">
            <v>8.5299999999999994</v>
          </cell>
          <cell r="AA19">
            <v>11.49</v>
          </cell>
          <cell r="AB19">
            <v>11.49</v>
          </cell>
          <cell r="AI19">
            <v>0</v>
          </cell>
          <cell r="AJ19">
            <v>0</v>
          </cell>
        </row>
        <row r="20">
          <cell r="E20">
            <v>0</v>
          </cell>
          <cell r="AJ20">
            <v>0</v>
          </cell>
        </row>
        <row r="21">
          <cell r="E21">
            <v>7</v>
          </cell>
          <cell r="F21" t="str">
            <v>MH-01F</v>
          </cell>
          <cell r="G21">
            <v>517948.84600000002</v>
          </cell>
          <cell r="H21">
            <v>2390082.1940000001</v>
          </cell>
          <cell r="I21" t="str">
            <v>Al Haydari St.</v>
          </cell>
          <cell r="J21">
            <v>69.396000000007916</v>
          </cell>
          <cell r="K21">
            <v>19.854000000283122</v>
          </cell>
          <cell r="L21">
            <v>72.180233665542687</v>
          </cell>
          <cell r="M21" t="str">
            <v>CP-5 401 202</v>
          </cell>
          <cell r="N21">
            <v>296.2198423465469</v>
          </cell>
          <cell r="O21">
            <v>368.40007601208958</v>
          </cell>
          <cell r="P21">
            <v>72.180233665542687</v>
          </cell>
          <cell r="Q21">
            <v>0</v>
          </cell>
          <cell r="R21">
            <v>11.49</v>
          </cell>
          <cell r="T21">
            <v>8.6</v>
          </cell>
          <cell r="V21">
            <v>11.49</v>
          </cell>
          <cell r="X21">
            <v>1600</v>
          </cell>
          <cell r="Y21">
            <v>8.5299999999999994</v>
          </cell>
          <cell r="Z21">
            <v>8.6</v>
          </cell>
          <cell r="AA21">
            <v>11.49</v>
          </cell>
          <cell r="AB21">
            <v>11.49</v>
          </cell>
          <cell r="AI21">
            <v>0</v>
          </cell>
          <cell r="AJ21">
            <v>0</v>
          </cell>
        </row>
        <row r="22">
          <cell r="E22">
            <v>0</v>
          </cell>
          <cell r="AJ22">
            <v>0</v>
          </cell>
        </row>
        <row r="23">
          <cell r="E23">
            <v>8</v>
          </cell>
          <cell r="F23" t="str">
            <v>MH-01G</v>
          </cell>
          <cell r="G23">
            <v>517993.98</v>
          </cell>
          <cell r="H23">
            <v>2390095.2999999998</v>
          </cell>
          <cell r="I23" t="str">
            <v>Al Haydari St.</v>
          </cell>
          <cell r="J23">
            <v>45.133999999961816</v>
          </cell>
          <cell r="K23">
            <v>13.105999999679625</v>
          </cell>
          <cell r="L23">
            <v>46.998353077402143</v>
          </cell>
          <cell r="M23" t="str">
            <v>CP-5 401 202</v>
          </cell>
          <cell r="N23">
            <v>368.40007601208958</v>
          </cell>
          <cell r="O23">
            <v>415.39842908949174</v>
          </cell>
          <cell r="P23">
            <v>46.998353077402157</v>
          </cell>
          <cell r="Q23">
            <v>0</v>
          </cell>
          <cell r="R23">
            <v>11.49</v>
          </cell>
          <cell r="T23">
            <v>8.65</v>
          </cell>
          <cell r="V23">
            <v>11.49</v>
          </cell>
          <cell r="X23">
            <v>1600</v>
          </cell>
          <cell r="Y23">
            <v>8.6</v>
          </cell>
          <cell r="Z23">
            <v>8.65</v>
          </cell>
          <cell r="AA23">
            <v>11.49</v>
          </cell>
          <cell r="AB23">
            <v>11.49</v>
          </cell>
          <cell r="AI23">
            <v>0</v>
          </cell>
          <cell r="AJ23">
            <v>0</v>
          </cell>
        </row>
        <row r="24">
          <cell r="E24">
            <v>0</v>
          </cell>
          <cell r="AJ24">
            <v>0</v>
          </cell>
        </row>
        <row r="25">
          <cell r="E25">
            <v>9</v>
          </cell>
          <cell r="F25" t="str">
            <v>MH C-B</v>
          </cell>
          <cell r="G25">
            <v>518012.24800000002</v>
          </cell>
          <cell r="H25">
            <v>2390100.5320000001</v>
          </cell>
          <cell r="I25" t="str">
            <v>Existing Road 1</v>
          </cell>
          <cell r="J25">
            <v>18.268000000040047</v>
          </cell>
          <cell r="K25">
            <v>5.2320000003091991</v>
          </cell>
          <cell r="L25">
            <v>19.002464261371436</v>
          </cell>
          <cell r="M25" t="str">
            <v>CP-5 401 203</v>
          </cell>
          <cell r="N25">
            <v>415.39842908949174</v>
          </cell>
          <cell r="O25">
            <v>434.40089335086316</v>
          </cell>
          <cell r="P25">
            <v>19.002464261371415</v>
          </cell>
          <cell r="Q25">
            <v>0</v>
          </cell>
          <cell r="R25">
            <v>11.49</v>
          </cell>
          <cell r="T25">
            <v>8.67</v>
          </cell>
          <cell r="V25">
            <v>11.49</v>
          </cell>
          <cell r="X25">
            <v>1600</v>
          </cell>
          <cell r="Y25">
            <v>8.65</v>
          </cell>
          <cell r="Z25">
            <v>8.67</v>
          </cell>
          <cell r="AA25">
            <v>11.49</v>
          </cell>
          <cell r="AB25">
            <v>11.49</v>
          </cell>
          <cell r="AI25">
            <v>0</v>
          </cell>
          <cell r="AJ25">
            <v>0</v>
          </cell>
        </row>
        <row r="26">
          <cell r="E26">
            <v>0</v>
          </cell>
          <cell r="AJ26">
            <v>0</v>
          </cell>
        </row>
        <row r="27">
          <cell r="E27">
            <v>10</v>
          </cell>
          <cell r="F27" t="str">
            <v>MH-02A</v>
          </cell>
          <cell r="G27">
            <v>518036.19</v>
          </cell>
          <cell r="H27">
            <v>2390017.9300000002</v>
          </cell>
          <cell r="I27" t="str">
            <v>Existing Road 1</v>
          </cell>
          <cell r="J27">
            <v>23.941999999980908</v>
          </cell>
          <cell r="K27">
            <v>-82.601999999955297</v>
          </cell>
          <cell r="L27">
            <v>86.001800957838668</v>
          </cell>
          <cell r="M27" t="str">
            <v>CP-5 401 203</v>
          </cell>
          <cell r="N27">
            <v>434.40089335086316</v>
          </cell>
          <cell r="O27">
            <v>520.40269430870183</v>
          </cell>
          <cell r="P27">
            <v>86.001800957838668</v>
          </cell>
          <cell r="Q27">
            <v>0</v>
          </cell>
          <cell r="R27">
            <v>11.73</v>
          </cell>
          <cell r="T27">
            <v>8.76</v>
          </cell>
          <cell r="V27">
            <v>11.73</v>
          </cell>
          <cell r="X27">
            <v>1600</v>
          </cell>
          <cell r="Y27">
            <v>8.67</v>
          </cell>
          <cell r="Z27">
            <v>8.76</v>
          </cell>
          <cell r="AA27">
            <v>11.49</v>
          </cell>
          <cell r="AB27">
            <v>11.73</v>
          </cell>
          <cell r="AI27">
            <v>0</v>
          </cell>
          <cell r="AJ27">
            <v>0</v>
          </cell>
        </row>
        <row r="28">
          <cell r="E28">
            <v>0</v>
          </cell>
          <cell r="AJ28">
            <v>0</v>
          </cell>
        </row>
        <row r="29">
          <cell r="E29">
            <v>11</v>
          </cell>
          <cell r="F29" t="str">
            <v>MH-02B</v>
          </cell>
          <cell r="G29">
            <v>518058.92</v>
          </cell>
          <cell r="H29">
            <v>2389939.15</v>
          </cell>
          <cell r="I29" t="str">
            <v>Existing Road 1</v>
          </cell>
          <cell r="J29">
            <v>22.729999999981374</v>
          </cell>
          <cell r="K29">
            <v>-78.78000000026077</v>
          </cell>
          <cell r="L29">
            <v>81.99354425831487</v>
          </cell>
          <cell r="M29" t="str">
            <v>CP-5 401 203</v>
          </cell>
          <cell r="N29">
            <v>520.40269430870183</v>
          </cell>
          <cell r="O29">
            <v>602.39623856701667</v>
          </cell>
          <cell r="P29">
            <v>81.993544258314841</v>
          </cell>
          <cell r="Q29">
            <v>0</v>
          </cell>
          <cell r="R29">
            <v>11.87</v>
          </cell>
          <cell r="T29">
            <v>8.84</v>
          </cell>
          <cell r="V29">
            <v>11.87</v>
          </cell>
          <cell r="X29">
            <v>1600</v>
          </cell>
          <cell r="Y29">
            <v>8.76</v>
          </cell>
          <cell r="Z29">
            <v>8.84</v>
          </cell>
          <cell r="AA29">
            <v>11.73</v>
          </cell>
          <cell r="AB29">
            <v>11.87</v>
          </cell>
          <cell r="AI29">
            <v>0</v>
          </cell>
          <cell r="AJ29">
            <v>0</v>
          </cell>
        </row>
        <row r="30">
          <cell r="E30">
            <v>0</v>
          </cell>
          <cell r="AJ30">
            <v>0</v>
          </cell>
        </row>
        <row r="31">
          <cell r="E31">
            <v>12</v>
          </cell>
          <cell r="F31" t="str">
            <v>MH-02C</v>
          </cell>
          <cell r="G31">
            <v>518081.65</v>
          </cell>
          <cell r="H31">
            <v>2389860.36</v>
          </cell>
          <cell r="I31" t="str">
            <v>Existing Road 1</v>
          </cell>
          <cell r="J31">
            <v>22.730000000039581</v>
          </cell>
          <cell r="K31">
            <v>-78.790000000037253</v>
          </cell>
          <cell r="L31">
            <v>82.003152378476699</v>
          </cell>
          <cell r="M31" t="str">
            <v>CP-5 401 203</v>
          </cell>
          <cell r="N31">
            <v>602.39623856701667</v>
          </cell>
          <cell r="O31">
            <v>684.39939094549334</v>
          </cell>
          <cell r="P31">
            <v>82.00315237847667</v>
          </cell>
          <cell r="Q31">
            <v>0</v>
          </cell>
          <cell r="R31">
            <v>12.08</v>
          </cell>
          <cell r="T31">
            <v>8.92</v>
          </cell>
          <cell r="V31">
            <v>12.08</v>
          </cell>
          <cell r="X31">
            <v>1600</v>
          </cell>
          <cell r="Y31">
            <v>8.84</v>
          </cell>
          <cell r="Z31">
            <v>8.92</v>
          </cell>
          <cell r="AA31">
            <v>11.87</v>
          </cell>
          <cell r="AB31">
            <v>12.08</v>
          </cell>
          <cell r="AI31">
            <v>0</v>
          </cell>
          <cell r="AJ31">
            <v>0</v>
          </cell>
        </row>
        <row r="32">
          <cell r="E32">
            <v>0</v>
          </cell>
          <cell r="AJ32">
            <v>0</v>
          </cell>
        </row>
        <row r="33">
          <cell r="E33">
            <v>13</v>
          </cell>
          <cell r="F33" t="str">
            <v>MH-02/1</v>
          </cell>
          <cell r="G33">
            <v>518100.73300000001</v>
          </cell>
          <cell r="H33">
            <v>2389779.409</v>
          </cell>
          <cell r="I33" t="str">
            <v>Road-MN23</v>
          </cell>
          <cell r="J33">
            <v>19.082999999984168</v>
          </cell>
          <cell r="K33">
            <v>-80.950999999884516</v>
          </cell>
          <cell r="L33">
            <v>83.169858061563986</v>
          </cell>
          <cell r="M33" t="str">
            <v>CP-5 401 204</v>
          </cell>
          <cell r="N33">
            <v>684.39939094549334</v>
          </cell>
          <cell r="O33">
            <v>767.56924900705735</v>
          </cell>
          <cell r="P33">
            <v>83.169858061564014</v>
          </cell>
          <cell r="Q33">
            <v>0</v>
          </cell>
          <cell r="R33">
            <v>12.52</v>
          </cell>
          <cell r="T33">
            <v>9.15</v>
          </cell>
          <cell r="V33">
            <v>12.51</v>
          </cell>
          <cell r="X33">
            <v>1600</v>
          </cell>
          <cell r="Y33">
            <v>8.92</v>
          </cell>
          <cell r="Z33">
            <v>9.01</v>
          </cell>
          <cell r="AA33">
            <v>12.08</v>
          </cell>
          <cell r="AB33">
            <v>12.51</v>
          </cell>
          <cell r="AI33">
            <v>0</v>
          </cell>
          <cell r="AJ33">
            <v>0</v>
          </cell>
        </row>
        <row r="34">
          <cell r="E34">
            <v>0</v>
          </cell>
          <cell r="AJ34">
            <v>0</v>
          </cell>
        </row>
        <row r="35">
          <cell r="E35">
            <v>14</v>
          </cell>
          <cell r="F35" t="str">
            <v>MH-02/2</v>
          </cell>
          <cell r="G35">
            <v>518101.48</v>
          </cell>
          <cell r="H35">
            <v>2389756.9900000002</v>
          </cell>
          <cell r="I35" t="str">
            <v>Road-MN23</v>
          </cell>
          <cell r="J35">
            <v>0.74699999997392297</v>
          </cell>
          <cell r="K35">
            <v>-22.418999999761581</v>
          </cell>
          <cell r="L35">
            <v>22.431441549514172</v>
          </cell>
          <cell r="M35" t="str">
            <v>CP-5 401 204</v>
          </cell>
          <cell r="N35">
            <v>767.56924900705735</v>
          </cell>
          <cell r="O35">
            <v>790.0006905565715</v>
          </cell>
          <cell r="P35">
            <v>22.431441549514147</v>
          </cell>
          <cell r="Q35">
            <v>0</v>
          </cell>
          <cell r="R35">
            <v>12.68</v>
          </cell>
          <cell r="T35">
            <v>9.23</v>
          </cell>
          <cell r="V35">
            <v>12.78</v>
          </cell>
          <cell r="X35">
            <v>1500</v>
          </cell>
          <cell r="Y35">
            <v>9.15</v>
          </cell>
          <cell r="Z35">
            <v>9.23</v>
          </cell>
          <cell r="AA35">
            <v>12.51</v>
          </cell>
          <cell r="AB35">
            <v>12.78</v>
          </cell>
          <cell r="AI35">
            <v>0</v>
          </cell>
          <cell r="AJ35">
            <v>0</v>
          </cell>
        </row>
        <row r="36">
          <cell r="E36">
            <v>0</v>
          </cell>
          <cell r="AJ36">
            <v>0</v>
          </cell>
        </row>
        <row r="37">
          <cell r="E37">
            <v>15</v>
          </cell>
          <cell r="F37" t="str">
            <v>Deleted</v>
          </cell>
          <cell r="AI37">
            <v>0</v>
          </cell>
          <cell r="AJ37">
            <v>0</v>
          </cell>
        </row>
        <row r="38">
          <cell r="E38">
            <v>0</v>
          </cell>
          <cell r="AJ38">
            <v>0</v>
          </cell>
        </row>
        <row r="39">
          <cell r="E39">
            <v>16</v>
          </cell>
          <cell r="F39" t="str">
            <v>MH-02/4</v>
          </cell>
          <cell r="G39">
            <v>518103.67</v>
          </cell>
          <cell r="H39">
            <v>2389706.86</v>
          </cell>
          <cell r="I39" t="str">
            <v>Road-MN23</v>
          </cell>
          <cell r="J39">
            <v>2.1900000000023283</v>
          </cell>
          <cell r="K39">
            <v>-50.130000000353903</v>
          </cell>
          <cell r="L39">
            <v>50.177813822799138</v>
          </cell>
          <cell r="M39" t="str">
            <v>CP-5 401 204</v>
          </cell>
          <cell r="N39">
            <v>790.0006905565715</v>
          </cell>
          <cell r="O39">
            <v>840.17850437937068</v>
          </cell>
          <cell r="P39">
            <v>50.17781382279918</v>
          </cell>
          <cell r="Q39">
            <v>0</v>
          </cell>
          <cell r="R39">
            <v>12.94</v>
          </cell>
          <cell r="T39">
            <v>9.43</v>
          </cell>
          <cell r="V39">
            <v>12.95</v>
          </cell>
          <cell r="X39">
            <v>1500</v>
          </cell>
          <cell r="Y39">
            <v>9.23</v>
          </cell>
          <cell r="Z39">
            <v>9.43</v>
          </cell>
          <cell r="AA39">
            <v>12.78</v>
          </cell>
          <cell r="AB39">
            <v>12.95</v>
          </cell>
          <cell r="AI39">
            <v>0</v>
          </cell>
          <cell r="AJ39">
            <v>0</v>
          </cell>
        </row>
        <row r="40">
          <cell r="E40">
            <v>0</v>
          </cell>
          <cell r="AJ40">
            <v>0</v>
          </cell>
        </row>
        <row r="41">
          <cell r="E41">
            <v>17</v>
          </cell>
          <cell r="F41" t="str">
            <v>MH-02/5</v>
          </cell>
          <cell r="G41">
            <v>518103.99</v>
          </cell>
          <cell r="H41">
            <v>2389681.16</v>
          </cell>
          <cell r="I41" t="str">
            <v>Road-MN23</v>
          </cell>
          <cell r="J41">
            <v>0.32000000000698492</v>
          </cell>
          <cell r="K41">
            <v>-25.699999999720603</v>
          </cell>
          <cell r="L41">
            <v>25.701992140408951</v>
          </cell>
          <cell r="M41" t="str">
            <v>CP-5 401 204</v>
          </cell>
          <cell r="N41">
            <v>840.17850437937068</v>
          </cell>
          <cell r="O41">
            <v>865.88049651977963</v>
          </cell>
          <cell r="P41">
            <v>25.701992140408947</v>
          </cell>
          <cell r="Q41">
            <v>0</v>
          </cell>
          <cell r="R41">
            <v>13.11</v>
          </cell>
          <cell r="T41">
            <v>9.5299999999999994</v>
          </cell>
          <cell r="V41">
            <v>13.21</v>
          </cell>
          <cell r="X41">
            <v>1500</v>
          </cell>
          <cell r="Y41">
            <v>9.43</v>
          </cell>
          <cell r="Z41">
            <v>9.5299999999999994</v>
          </cell>
          <cell r="AA41">
            <v>12.95</v>
          </cell>
          <cell r="AB41">
            <v>13.21</v>
          </cell>
          <cell r="AI41">
            <v>0</v>
          </cell>
          <cell r="AJ41">
            <v>0</v>
          </cell>
        </row>
        <row r="42">
          <cell r="E42">
            <v>0</v>
          </cell>
          <cell r="AJ42">
            <v>0</v>
          </cell>
        </row>
        <row r="43">
          <cell r="E43">
            <v>18</v>
          </cell>
          <cell r="F43" t="str">
            <v>MH-02/6</v>
          </cell>
          <cell r="G43">
            <v>518105.14</v>
          </cell>
          <cell r="H43">
            <v>2389650.13</v>
          </cell>
          <cell r="I43" t="str">
            <v>Road-MN23</v>
          </cell>
          <cell r="J43">
            <v>1.1500000000232831</v>
          </cell>
          <cell r="K43">
            <v>-31.03000000026077</v>
          </cell>
          <cell r="L43">
            <v>31.051302710453825</v>
          </cell>
          <cell r="M43" t="str">
            <v>CP-5 401 204</v>
          </cell>
          <cell r="N43">
            <v>865.88049651977963</v>
          </cell>
          <cell r="O43">
            <v>896.93179923023342</v>
          </cell>
          <cell r="P43">
            <v>31.051302710453797</v>
          </cell>
          <cell r="Q43">
            <v>2.8421709430404007E-14</v>
          </cell>
          <cell r="R43">
            <v>13.3</v>
          </cell>
          <cell r="T43">
            <v>9.66</v>
          </cell>
          <cell r="V43">
            <v>13.35</v>
          </cell>
          <cell r="X43">
            <v>1500</v>
          </cell>
          <cell r="Y43">
            <v>9.5299999999999994</v>
          </cell>
          <cell r="Z43">
            <v>9.66</v>
          </cell>
          <cell r="AA43">
            <v>13.21</v>
          </cell>
          <cell r="AB43">
            <v>13.35</v>
          </cell>
          <cell r="AI43">
            <v>0</v>
          </cell>
          <cell r="AJ43">
            <v>0</v>
          </cell>
        </row>
        <row r="44">
          <cell r="E44">
            <v>0</v>
          </cell>
          <cell r="AJ44">
            <v>0</v>
          </cell>
        </row>
        <row r="45">
          <cell r="E45">
            <v>19</v>
          </cell>
          <cell r="F45" t="str">
            <v>Deleted</v>
          </cell>
          <cell r="AI45">
            <v>0</v>
          </cell>
          <cell r="AJ45">
            <v>0</v>
          </cell>
        </row>
        <row r="46">
          <cell r="E46">
            <v>0</v>
          </cell>
          <cell r="AJ46">
            <v>0</v>
          </cell>
        </row>
        <row r="47">
          <cell r="E47">
            <v>20</v>
          </cell>
          <cell r="F47" t="str">
            <v>MH-02/8</v>
          </cell>
          <cell r="G47">
            <v>518116.34</v>
          </cell>
          <cell r="H47">
            <v>2389607.64</v>
          </cell>
          <cell r="I47" t="str">
            <v>Road-MN23</v>
          </cell>
          <cell r="J47">
            <v>11.200000000011642</v>
          </cell>
          <cell r="K47">
            <v>-42.489999999757856</v>
          </cell>
          <cell r="L47">
            <v>43.941325651141696</v>
          </cell>
          <cell r="M47" t="str">
            <v>CP-5 401 204</v>
          </cell>
          <cell r="N47">
            <v>896.93179923023342</v>
          </cell>
          <cell r="O47">
            <v>940.87312488137513</v>
          </cell>
          <cell r="P47">
            <v>43.94132565114171</v>
          </cell>
          <cell r="Q47">
            <v>0</v>
          </cell>
          <cell r="R47">
            <v>13.56</v>
          </cell>
          <cell r="T47">
            <v>9.83</v>
          </cell>
          <cell r="V47">
            <v>13.67</v>
          </cell>
          <cell r="X47">
            <v>1500</v>
          </cell>
          <cell r="Y47">
            <v>9.66</v>
          </cell>
          <cell r="Z47">
            <v>9.83</v>
          </cell>
          <cell r="AA47">
            <v>13.35</v>
          </cell>
          <cell r="AB47">
            <v>13.67</v>
          </cell>
          <cell r="AI47">
            <v>0</v>
          </cell>
          <cell r="AJ47">
            <v>0</v>
          </cell>
        </row>
        <row r="48">
          <cell r="E48">
            <v>0</v>
          </cell>
          <cell r="AJ48">
            <v>0</v>
          </cell>
        </row>
        <row r="49">
          <cell r="E49">
            <v>21</v>
          </cell>
          <cell r="F49" t="str">
            <v>MH-02/9</v>
          </cell>
          <cell r="G49">
            <v>518130.58899999998</v>
          </cell>
          <cell r="H49">
            <v>2389566.625</v>
          </cell>
          <cell r="I49" t="str">
            <v>Road-MN23</v>
          </cell>
          <cell r="J49">
            <v>14.248999999952503</v>
          </cell>
          <cell r="K49">
            <v>-41.015000000130385</v>
          </cell>
          <cell r="L49">
            <v>43.419629501060257</v>
          </cell>
          <cell r="M49" t="str">
            <v>CP-5 401 205</v>
          </cell>
          <cell r="N49">
            <v>940.87312488137513</v>
          </cell>
          <cell r="O49">
            <v>984.29275438243542</v>
          </cell>
          <cell r="P49">
            <v>43.419629501060285</v>
          </cell>
          <cell r="Q49">
            <v>0</v>
          </cell>
          <cell r="R49">
            <v>13.79</v>
          </cell>
          <cell r="T49">
            <v>10.210000000000001</v>
          </cell>
          <cell r="V49">
            <v>14.02</v>
          </cell>
          <cell r="X49">
            <v>1500</v>
          </cell>
          <cell r="Y49">
            <v>9.83</v>
          </cell>
          <cell r="Z49">
            <v>10.210000000000001</v>
          </cell>
          <cell r="AA49">
            <v>13.67</v>
          </cell>
          <cell r="AB49">
            <v>14.02</v>
          </cell>
          <cell r="AI49">
            <v>0</v>
          </cell>
          <cell r="AJ49">
            <v>0</v>
          </cell>
        </row>
        <row r="50">
          <cell r="E50">
            <v>0</v>
          </cell>
          <cell r="AJ50">
            <v>0</v>
          </cell>
        </row>
        <row r="51">
          <cell r="E51">
            <v>22</v>
          </cell>
          <cell r="F51" t="str">
            <v>MH-02/10</v>
          </cell>
          <cell r="G51">
            <v>518171.5</v>
          </cell>
          <cell r="H51">
            <v>2389487.6800000002</v>
          </cell>
          <cell r="I51" t="str">
            <v>Road-MN23</v>
          </cell>
          <cell r="J51">
            <v>40.911000000021886</v>
          </cell>
          <cell r="K51">
            <v>-78.944999999832362</v>
          </cell>
          <cell r="L51">
            <v>88.915819435999808</v>
          </cell>
          <cell r="M51" t="str">
            <v>CP-5 401 205</v>
          </cell>
          <cell r="N51">
            <v>984.29275438243542</v>
          </cell>
          <cell r="O51">
            <v>1073.2085738184353</v>
          </cell>
          <cell r="P51">
            <v>88.915819435999879</v>
          </cell>
          <cell r="Q51">
            <v>0</v>
          </cell>
          <cell r="R51">
            <v>14.71</v>
          </cell>
          <cell r="T51">
            <v>10.38</v>
          </cell>
          <cell r="V51">
            <v>14.27</v>
          </cell>
          <cell r="X51">
            <v>1500</v>
          </cell>
          <cell r="Y51">
            <v>10.210000000000001</v>
          </cell>
          <cell r="Z51">
            <v>10.38</v>
          </cell>
          <cell r="AA51">
            <v>14.02</v>
          </cell>
          <cell r="AB51">
            <v>14.27</v>
          </cell>
          <cell r="AI51">
            <v>0</v>
          </cell>
          <cell r="AJ51">
            <v>0</v>
          </cell>
        </row>
        <row r="52">
          <cell r="E52">
            <v>0</v>
          </cell>
          <cell r="AJ52">
            <v>0</v>
          </cell>
        </row>
        <row r="53">
          <cell r="E53">
            <v>23</v>
          </cell>
          <cell r="F53" t="str">
            <v>MH-02/11</v>
          </cell>
          <cell r="G53">
            <v>518210.67</v>
          </cell>
          <cell r="H53">
            <v>2389417.92</v>
          </cell>
          <cell r="I53" t="str">
            <v>Road-MN23</v>
          </cell>
          <cell r="J53">
            <v>39.169999999983702</v>
          </cell>
          <cell r="K53">
            <v>-69.760000000242144</v>
          </cell>
          <cell r="L53">
            <v>80.004665489160743</v>
          </cell>
          <cell r="M53" t="str">
            <v>CP-5 401 205</v>
          </cell>
          <cell r="N53">
            <v>1073.2085738184353</v>
          </cell>
          <cell r="O53">
            <v>1153.213239307596</v>
          </cell>
          <cell r="P53">
            <v>80.004665489160743</v>
          </cell>
          <cell r="Q53">
            <v>0</v>
          </cell>
          <cell r="R53">
            <v>14.41</v>
          </cell>
          <cell r="T53">
            <v>10.54</v>
          </cell>
          <cell r="V53">
            <v>14.61</v>
          </cell>
          <cell r="X53">
            <v>1500</v>
          </cell>
          <cell r="Y53">
            <v>10.38</v>
          </cell>
          <cell r="Z53">
            <v>10.54</v>
          </cell>
          <cell r="AA53">
            <v>14.27</v>
          </cell>
          <cell r="AB53">
            <v>14.61</v>
          </cell>
          <cell r="AI53">
            <v>0</v>
          </cell>
          <cell r="AJ53">
            <v>0</v>
          </cell>
        </row>
        <row r="54">
          <cell r="E54">
            <v>0</v>
          </cell>
          <cell r="AJ54">
            <v>0</v>
          </cell>
        </row>
        <row r="55">
          <cell r="E55">
            <v>24</v>
          </cell>
          <cell r="F55" t="str">
            <v>MH-02/12</v>
          </cell>
          <cell r="G55">
            <v>518227.77</v>
          </cell>
          <cell r="H55">
            <v>2389387.71</v>
          </cell>
          <cell r="I55" t="str">
            <v>Road-MN23</v>
          </cell>
          <cell r="J55">
            <v>17.100000000034925</v>
          </cell>
          <cell r="K55">
            <v>-30.209999999962747</v>
          </cell>
          <cell r="L55">
            <v>34.713889151158845</v>
          </cell>
          <cell r="M55" t="str">
            <v>CP-5 401 205</v>
          </cell>
          <cell r="N55">
            <v>1153.213239307596</v>
          </cell>
          <cell r="O55">
            <v>1187.9271284587549</v>
          </cell>
          <cell r="P55">
            <v>34.71388915115881</v>
          </cell>
          <cell r="Q55">
            <v>0</v>
          </cell>
          <cell r="R55">
            <v>14.52</v>
          </cell>
          <cell r="T55">
            <v>10.61</v>
          </cell>
          <cell r="V55">
            <v>14.7</v>
          </cell>
          <cell r="X55">
            <v>1500</v>
          </cell>
          <cell r="Y55">
            <v>10.54</v>
          </cell>
          <cell r="Z55">
            <v>10.61</v>
          </cell>
          <cell r="AA55">
            <v>14.61</v>
          </cell>
          <cell r="AB55">
            <v>14.7</v>
          </cell>
          <cell r="AI55">
            <v>0</v>
          </cell>
          <cell r="AJ55">
            <v>0</v>
          </cell>
        </row>
        <row r="56">
          <cell r="E56">
            <v>0</v>
          </cell>
          <cell r="AJ56">
            <v>0</v>
          </cell>
        </row>
        <row r="57">
          <cell r="E57">
            <v>25</v>
          </cell>
          <cell r="F57" t="str">
            <v>MH-02/13</v>
          </cell>
          <cell r="G57">
            <v>518244.89</v>
          </cell>
          <cell r="H57">
            <v>2389364.16</v>
          </cell>
          <cell r="I57" t="str">
            <v>Road-MN23</v>
          </cell>
          <cell r="J57">
            <v>17.119999999995343</v>
          </cell>
          <cell r="K57">
            <v>-23.549999999813735</v>
          </cell>
          <cell r="L57">
            <v>29.1152348434813</v>
          </cell>
          <cell r="M57" t="str">
            <v>CP-5 401 205</v>
          </cell>
          <cell r="N57">
            <v>1187.9271284587549</v>
          </cell>
          <cell r="O57">
            <v>1217.0423633022363</v>
          </cell>
          <cell r="P57">
            <v>29.115234843481403</v>
          </cell>
          <cell r="Q57">
            <v>-1.0302869668521453E-13</v>
          </cell>
          <cell r="R57">
            <v>14.6</v>
          </cell>
          <cell r="T57">
            <v>10.67</v>
          </cell>
          <cell r="V57">
            <v>14.66</v>
          </cell>
          <cell r="X57">
            <v>1500</v>
          </cell>
          <cell r="Y57">
            <v>10.61</v>
          </cell>
          <cell r="Z57">
            <v>10.67</v>
          </cell>
          <cell r="AA57">
            <v>14.7</v>
          </cell>
          <cell r="AB57">
            <v>14.66</v>
          </cell>
          <cell r="AI57">
            <v>0</v>
          </cell>
          <cell r="AJ57">
            <v>0</v>
          </cell>
        </row>
        <row r="58">
          <cell r="E58">
            <v>0</v>
          </cell>
          <cell r="AJ58">
            <v>0</v>
          </cell>
        </row>
        <row r="59">
          <cell r="E59">
            <v>26</v>
          </cell>
          <cell r="F59" t="str">
            <v>MH-02/14</v>
          </cell>
          <cell r="G59">
            <v>518268.49400000001</v>
          </cell>
          <cell r="H59">
            <v>2389336.37</v>
          </cell>
          <cell r="I59" t="str">
            <v>Road-MJ02</v>
          </cell>
          <cell r="J59">
            <v>23.603999999992084</v>
          </cell>
          <cell r="K59">
            <v>-27.790000000037253</v>
          </cell>
          <cell r="L59">
            <v>36.461389386605894</v>
          </cell>
          <cell r="M59" t="str">
            <v>CP-5 401 206</v>
          </cell>
          <cell r="N59">
            <v>1217.0423633022363</v>
          </cell>
          <cell r="O59">
            <v>1253.503752688842</v>
          </cell>
          <cell r="P59">
            <v>36.461389386605788</v>
          </cell>
          <cell r="R59">
            <v>14.68</v>
          </cell>
          <cell r="T59">
            <v>10.74</v>
          </cell>
          <cell r="V59">
            <v>14.69</v>
          </cell>
          <cell r="X59">
            <v>1500</v>
          </cell>
          <cell r="Y59">
            <v>10.67</v>
          </cell>
          <cell r="Z59">
            <v>10.74</v>
          </cell>
          <cell r="AA59">
            <v>14.66</v>
          </cell>
          <cell r="AB59">
            <v>14.69</v>
          </cell>
          <cell r="AI59">
            <v>0</v>
          </cell>
          <cell r="AJ59">
            <v>0</v>
          </cell>
        </row>
        <row r="60">
          <cell r="E60">
            <v>0</v>
          </cell>
          <cell r="AJ60">
            <v>0</v>
          </cell>
        </row>
        <row r="61">
          <cell r="E61">
            <v>27</v>
          </cell>
          <cell r="F61" t="str">
            <v>MH-02/15</v>
          </cell>
          <cell r="G61">
            <v>518283.87</v>
          </cell>
          <cell r="H61">
            <v>2389325.6800000002</v>
          </cell>
          <cell r="I61" t="str">
            <v>Road-MJ02</v>
          </cell>
          <cell r="J61">
            <v>15.37599999998929</v>
          </cell>
          <cell r="K61">
            <v>-10.689999999944121</v>
          </cell>
          <cell r="L61">
            <v>18.726918486458896</v>
          </cell>
          <cell r="M61" t="str">
            <v>CP-5 401 206</v>
          </cell>
          <cell r="N61">
            <v>1253.503752688842</v>
          </cell>
          <cell r="O61">
            <v>1272.230671175301</v>
          </cell>
          <cell r="P61">
            <v>18.726918486458999</v>
          </cell>
          <cell r="Q61">
            <v>-1.0302869668521453E-13</v>
          </cell>
          <cell r="R61">
            <v>14.73</v>
          </cell>
          <cell r="T61">
            <v>11.08</v>
          </cell>
          <cell r="V61">
            <v>14.67</v>
          </cell>
          <cell r="X61">
            <v>1200</v>
          </cell>
          <cell r="Y61">
            <v>11.04</v>
          </cell>
          <cell r="Z61">
            <v>11.08</v>
          </cell>
          <cell r="AA61">
            <v>14.69</v>
          </cell>
          <cell r="AB61">
            <v>14.67</v>
          </cell>
          <cell r="AI61">
            <v>0</v>
          </cell>
          <cell r="AJ61">
            <v>0</v>
          </cell>
        </row>
        <row r="62">
          <cell r="E62">
            <v>0</v>
          </cell>
          <cell r="AJ62">
            <v>0</v>
          </cell>
        </row>
        <row r="63">
          <cell r="E63">
            <v>28</v>
          </cell>
          <cell r="F63" t="str">
            <v>MH-02/16</v>
          </cell>
          <cell r="G63">
            <v>518300.54</v>
          </cell>
          <cell r="H63">
            <v>2389316.5</v>
          </cell>
          <cell r="I63" t="str">
            <v>Road-MJ02</v>
          </cell>
          <cell r="J63">
            <v>16.669999999983702</v>
          </cell>
          <cell r="K63">
            <v>-9.1800000001676381</v>
          </cell>
          <cell r="L63">
            <v>19.030535988314529</v>
          </cell>
          <cell r="M63" t="str">
            <v>CP-5 401 206</v>
          </cell>
          <cell r="N63">
            <v>1272.230671175301</v>
          </cell>
          <cell r="O63">
            <v>1291.2612071636156</v>
          </cell>
          <cell r="P63">
            <v>19.030535988314568</v>
          </cell>
          <cell r="Q63">
            <v>-3.907985046680551E-14</v>
          </cell>
          <cell r="R63">
            <v>14.68</v>
          </cell>
          <cell r="T63">
            <v>11.12</v>
          </cell>
          <cell r="V63">
            <v>14.74</v>
          </cell>
          <cell r="X63">
            <v>1200</v>
          </cell>
          <cell r="Y63">
            <v>11.08</v>
          </cell>
          <cell r="Z63">
            <v>11.12</v>
          </cell>
          <cell r="AA63">
            <v>14.67</v>
          </cell>
          <cell r="AB63">
            <v>14.74</v>
          </cell>
          <cell r="AI63">
            <v>0</v>
          </cell>
          <cell r="AJ63">
            <v>0</v>
          </cell>
        </row>
        <row r="64">
          <cell r="E64">
            <v>0</v>
          </cell>
          <cell r="AJ64">
            <v>0</v>
          </cell>
        </row>
        <row r="65">
          <cell r="E65">
            <v>29</v>
          </cell>
          <cell r="F65" t="str">
            <v>MH-02/17</v>
          </cell>
          <cell r="G65">
            <v>518321.84</v>
          </cell>
          <cell r="H65">
            <v>2389307.7999999998</v>
          </cell>
          <cell r="I65" t="str">
            <v>Road-MJ02</v>
          </cell>
          <cell r="J65">
            <v>21.300000000046566</v>
          </cell>
          <cell r="K65">
            <v>-8.7000000001862645</v>
          </cell>
          <cell r="L65">
            <v>23.008259386690352</v>
          </cell>
          <cell r="M65" t="str">
            <v>CP-5 401 206</v>
          </cell>
          <cell r="N65">
            <v>1291.2612071636156</v>
          </cell>
          <cell r="O65">
            <v>1314.2694665503059</v>
          </cell>
          <cell r="P65">
            <v>23.00825938669027</v>
          </cell>
          <cell r="Q65">
            <v>8.1712414612411521E-14</v>
          </cell>
          <cell r="R65">
            <v>14.6</v>
          </cell>
          <cell r="T65">
            <v>11.17</v>
          </cell>
          <cell r="V65">
            <v>14.85</v>
          </cell>
          <cell r="X65">
            <v>1200</v>
          </cell>
          <cell r="Y65">
            <v>11.12</v>
          </cell>
          <cell r="Z65">
            <v>11.17</v>
          </cell>
          <cell r="AA65">
            <v>14.74</v>
          </cell>
          <cell r="AB65">
            <v>14.85</v>
          </cell>
          <cell r="AI65">
            <v>0</v>
          </cell>
          <cell r="AJ65">
            <v>0</v>
          </cell>
        </row>
        <row r="66">
          <cell r="E66">
            <v>0</v>
          </cell>
          <cell r="AJ66">
            <v>0</v>
          </cell>
        </row>
        <row r="67">
          <cell r="E67">
            <v>30</v>
          </cell>
          <cell r="F67" t="str">
            <v>MH-02/18</v>
          </cell>
          <cell r="G67">
            <v>518344.06</v>
          </cell>
          <cell r="H67">
            <v>2389301.87</v>
          </cell>
          <cell r="I67" t="str">
            <v>Road-MJ02</v>
          </cell>
          <cell r="J67">
            <v>22.21999999997206</v>
          </cell>
          <cell r="K67">
            <v>-5.9299999997019768</v>
          </cell>
          <cell r="L67">
            <v>22.997680317702127</v>
          </cell>
          <cell r="M67" t="str">
            <v>CP-5 401 206</v>
          </cell>
          <cell r="N67">
            <v>1314.2694665503059</v>
          </cell>
          <cell r="O67">
            <v>1337.267146868008</v>
          </cell>
          <cell r="P67">
            <v>22.997680317702134</v>
          </cell>
          <cell r="R67">
            <v>14.61</v>
          </cell>
          <cell r="T67">
            <v>11.21</v>
          </cell>
          <cell r="V67">
            <v>14.86</v>
          </cell>
          <cell r="X67">
            <v>1200</v>
          </cell>
          <cell r="Y67">
            <v>11.17</v>
          </cell>
          <cell r="Z67">
            <v>11.21</v>
          </cell>
          <cell r="AA67">
            <v>14.85</v>
          </cell>
          <cell r="AB67">
            <v>14.86</v>
          </cell>
          <cell r="AI67">
            <v>0</v>
          </cell>
          <cell r="AJ67">
            <v>0</v>
          </cell>
        </row>
        <row r="68">
          <cell r="E68">
            <v>0</v>
          </cell>
          <cell r="AJ68">
            <v>0</v>
          </cell>
        </row>
        <row r="69">
          <cell r="E69">
            <v>31</v>
          </cell>
          <cell r="F69" t="str">
            <v>MH-02/19</v>
          </cell>
          <cell r="G69">
            <v>518366.85</v>
          </cell>
          <cell r="H69">
            <v>2389298.79</v>
          </cell>
          <cell r="I69" t="str">
            <v>Road-MJ02</v>
          </cell>
          <cell r="J69">
            <v>22.789999999979045</v>
          </cell>
          <cell r="K69">
            <v>-3.0800000000745058</v>
          </cell>
          <cell r="L69">
            <v>22.997184610284449</v>
          </cell>
          <cell r="M69" t="str">
            <v>CP-5 401 206</v>
          </cell>
          <cell r="N69">
            <v>1337.267146868008</v>
          </cell>
          <cell r="O69">
            <v>1360.2643314782924</v>
          </cell>
          <cell r="P69">
            <v>22.997184610284421</v>
          </cell>
          <cell r="Q69">
            <v>2.8421709430404007E-14</v>
          </cell>
          <cell r="R69">
            <v>14.85</v>
          </cell>
          <cell r="T69">
            <v>11.26</v>
          </cell>
          <cell r="V69">
            <v>14.88</v>
          </cell>
          <cell r="X69">
            <v>1200</v>
          </cell>
          <cell r="Y69">
            <v>11.21</v>
          </cell>
          <cell r="Z69">
            <v>11.26</v>
          </cell>
          <cell r="AA69">
            <v>14.86</v>
          </cell>
          <cell r="AB69">
            <v>14.88</v>
          </cell>
          <cell r="AI69">
            <v>0</v>
          </cell>
          <cell r="AJ69">
            <v>0</v>
          </cell>
        </row>
        <row r="70">
          <cell r="E70">
            <v>0</v>
          </cell>
          <cell r="AJ70">
            <v>0</v>
          </cell>
        </row>
        <row r="71">
          <cell r="E71">
            <v>32</v>
          </cell>
          <cell r="F71" t="str">
            <v>MH-02/20</v>
          </cell>
          <cell r="G71">
            <v>518390.14</v>
          </cell>
          <cell r="H71">
            <v>2389298.64</v>
          </cell>
          <cell r="I71" t="str">
            <v>Road-MJ02</v>
          </cell>
          <cell r="J71">
            <v>23.290000000037253</v>
          </cell>
          <cell r="K71">
            <v>-0.14999999990686774</v>
          </cell>
          <cell r="L71">
            <v>23.290483034958879</v>
          </cell>
          <cell r="M71" t="str">
            <v>CP-5 401 206</v>
          </cell>
          <cell r="N71">
            <v>1360.2643314782924</v>
          </cell>
          <cell r="O71">
            <v>1383.5548145132514</v>
          </cell>
          <cell r="P71">
            <v>23.290483034958925</v>
          </cell>
          <cell r="Q71">
            <v>-4.6185277824406512E-14</v>
          </cell>
          <cell r="R71">
            <v>14.92</v>
          </cell>
          <cell r="T71">
            <v>11.3</v>
          </cell>
          <cell r="V71">
            <v>14.8</v>
          </cell>
          <cell r="X71">
            <v>1200</v>
          </cell>
          <cell r="Y71">
            <v>11.26</v>
          </cell>
          <cell r="Z71">
            <v>11.3</v>
          </cell>
          <cell r="AA71">
            <v>14.88</v>
          </cell>
          <cell r="AB71">
            <v>14.8</v>
          </cell>
          <cell r="AI71">
            <v>0</v>
          </cell>
          <cell r="AJ71">
            <v>0</v>
          </cell>
        </row>
        <row r="72">
          <cell r="E72">
            <v>0</v>
          </cell>
          <cell r="AJ72">
            <v>0</v>
          </cell>
        </row>
        <row r="73">
          <cell r="E73">
            <v>33</v>
          </cell>
          <cell r="F73" t="str">
            <v>MH-02/21</v>
          </cell>
          <cell r="G73">
            <v>518412.48</v>
          </cell>
          <cell r="H73">
            <v>2389301.3199999998</v>
          </cell>
          <cell r="I73" t="str">
            <v>Road-MJ02</v>
          </cell>
          <cell r="J73">
            <v>22.339999999967404</v>
          </cell>
          <cell r="K73">
            <v>2.6799999997019768</v>
          </cell>
          <cell r="L73">
            <v>22.50017777700759</v>
          </cell>
          <cell r="M73" t="str">
            <v>CP-5 401 206</v>
          </cell>
          <cell r="N73">
            <v>1383.5548145132514</v>
          </cell>
          <cell r="O73">
            <v>1406.054992290259</v>
          </cell>
          <cell r="P73">
            <v>22.500177777007593</v>
          </cell>
          <cell r="Q73">
            <v>0</v>
          </cell>
          <cell r="R73">
            <v>14.94</v>
          </cell>
          <cell r="T73">
            <v>11.34</v>
          </cell>
          <cell r="V73">
            <v>14.83</v>
          </cell>
          <cell r="X73">
            <v>1200</v>
          </cell>
          <cell r="Y73">
            <v>11.3</v>
          </cell>
          <cell r="Z73">
            <v>11.34</v>
          </cell>
          <cell r="AA73">
            <v>14.8</v>
          </cell>
          <cell r="AB73">
            <v>14.83</v>
          </cell>
          <cell r="AI73">
            <v>0</v>
          </cell>
          <cell r="AJ73">
            <v>0</v>
          </cell>
        </row>
        <row r="74">
          <cell r="E74">
            <v>0</v>
          </cell>
          <cell r="AJ74">
            <v>0</v>
          </cell>
        </row>
        <row r="75">
          <cell r="E75">
            <v>34</v>
          </cell>
          <cell r="F75" t="str">
            <v>MH-02/22</v>
          </cell>
          <cell r="G75">
            <v>518478.88</v>
          </cell>
          <cell r="H75">
            <v>2389314.8199999998</v>
          </cell>
          <cell r="I75" t="str">
            <v>Road-MJ02</v>
          </cell>
          <cell r="J75">
            <v>66.400000000023283</v>
          </cell>
          <cell r="K75">
            <v>13.5</v>
          </cell>
          <cell r="L75">
            <v>67.758468105492852</v>
          </cell>
          <cell r="M75" t="str">
            <v>CP-5 401 206</v>
          </cell>
          <cell r="N75">
            <v>1406.054992290259</v>
          </cell>
          <cell r="O75">
            <v>1473.8134603957519</v>
          </cell>
          <cell r="P75">
            <v>67.758468105492966</v>
          </cell>
          <cell r="Q75">
            <v>-1.1368683772161603E-13</v>
          </cell>
          <cell r="R75">
            <v>14.74</v>
          </cell>
          <cell r="T75">
            <v>11.48</v>
          </cell>
          <cell r="V75">
            <v>14.8</v>
          </cell>
          <cell r="X75">
            <v>1200</v>
          </cell>
          <cell r="Y75">
            <v>11.34</v>
          </cell>
          <cell r="Z75">
            <v>11.48</v>
          </cell>
          <cell r="AA75">
            <v>14.83</v>
          </cell>
          <cell r="AB75">
            <v>14.8</v>
          </cell>
          <cell r="AI75">
            <v>0</v>
          </cell>
          <cell r="AJ75">
            <v>0</v>
          </cell>
        </row>
        <row r="76">
          <cell r="E76">
            <v>0</v>
          </cell>
          <cell r="AJ76">
            <v>0</v>
          </cell>
        </row>
        <row r="77">
          <cell r="E77">
            <v>35</v>
          </cell>
          <cell r="F77" t="str">
            <v>MH-02/23</v>
          </cell>
          <cell r="G77">
            <v>518520.89</v>
          </cell>
          <cell r="H77">
            <v>2389320.7000000002</v>
          </cell>
          <cell r="I77" t="str">
            <v>Road-MJ02</v>
          </cell>
          <cell r="J77">
            <v>42.010000000009313</v>
          </cell>
          <cell r="K77">
            <v>5.8800000003539026</v>
          </cell>
          <cell r="L77">
            <v>42.419506126367672</v>
          </cell>
          <cell r="M77" t="str">
            <v>CP-5 401 206</v>
          </cell>
          <cell r="N77">
            <v>1473.8134603957519</v>
          </cell>
          <cell r="O77">
            <v>1516.2329665221196</v>
          </cell>
          <cell r="P77">
            <v>42.419506126367651</v>
          </cell>
          <cell r="Q77">
            <v>0</v>
          </cell>
          <cell r="R77">
            <v>14.61</v>
          </cell>
          <cell r="T77">
            <v>11.57</v>
          </cell>
          <cell r="V77">
            <v>14.69</v>
          </cell>
          <cell r="X77">
            <v>1200</v>
          </cell>
          <cell r="Y77">
            <v>11.48</v>
          </cell>
          <cell r="Z77">
            <v>11.57</v>
          </cell>
          <cell r="AA77">
            <v>14.8</v>
          </cell>
          <cell r="AB77">
            <v>14.69</v>
          </cell>
          <cell r="AI77">
            <v>0</v>
          </cell>
          <cell r="AJ77">
            <v>0</v>
          </cell>
        </row>
        <row r="78">
          <cell r="E78">
            <v>0</v>
          </cell>
          <cell r="AJ78">
            <v>0</v>
          </cell>
        </row>
        <row r="79">
          <cell r="E79">
            <v>36</v>
          </cell>
          <cell r="F79" t="str">
            <v>MH-02/24</v>
          </cell>
          <cell r="G79">
            <v>518560.16499999998</v>
          </cell>
          <cell r="H79">
            <v>2389322.6</v>
          </cell>
          <cell r="I79" t="str">
            <v>Road-MJ02</v>
          </cell>
          <cell r="J79">
            <v>39.274999999965075</v>
          </cell>
          <cell r="K79">
            <v>1.8999999999068677</v>
          </cell>
          <cell r="L79">
            <v>39.320931130848145</v>
          </cell>
          <cell r="M79" t="str">
            <v>CP-5 401 207</v>
          </cell>
          <cell r="N79">
            <v>1516.2329665221196</v>
          </cell>
          <cell r="O79">
            <v>1555.5538976529676</v>
          </cell>
          <cell r="P79">
            <v>39.320931130848066</v>
          </cell>
          <cell r="Q79">
            <v>7.815970093361102E-14</v>
          </cell>
          <cell r="R79">
            <v>14.59</v>
          </cell>
          <cell r="T79">
            <v>11.65</v>
          </cell>
          <cell r="V79">
            <v>14.76</v>
          </cell>
          <cell r="X79">
            <v>1200</v>
          </cell>
          <cell r="Y79">
            <v>11.57</v>
          </cell>
          <cell r="Z79">
            <v>11.65</v>
          </cell>
          <cell r="AA79">
            <v>14.69</v>
          </cell>
          <cell r="AB79">
            <v>14.76</v>
          </cell>
          <cell r="AI79">
            <v>0</v>
          </cell>
          <cell r="AJ79">
            <v>0</v>
          </cell>
        </row>
        <row r="80">
          <cell r="E80">
            <v>0</v>
          </cell>
          <cell r="AJ80">
            <v>0</v>
          </cell>
        </row>
        <row r="81">
          <cell r="E81">
            <v>37</v>
          </cell>
          <cell r="F81" t="str">
            <v>MH-02/25</v>
          </cell>
          <cell r="G81">
            <v>518619.92</v>
          </cell>
          <cell r="H81">
            <v>2389323.7400000002</v>
          </cell>
          <cell r="I81" t="str">
            <v>Road-MJ02</v>
          </cell>
          <cell r="J81">
            <v>59.755000000004657</v>
          </cell>
          <cell r="K81">
            <v>1.1400000001303852</v>
          </cell>
          <cell r="L81">
            <v>59.765873414523554</v>
          </cell>
          <cell r="M81" t="str">
            <v>CP-5 401 207</v>
          </cell>
          <cell r="N81">
            <v>1555.5538976529676</v>
          </cell>
          <cell r="O81">
            <v>1615.3197710674913</v>
          </cell>
          <cell r="P81">
            <v>59.765873414523639</v>
          </cell>
          <cell r="Q81">
            <v>-8.5265128291212022E-14</v>
          </cell>
          <cell r="R81">
            <v>15.1</v>
          </cell>
          <cell r="T81">
            <v>11.77</v>
          </cell>
          <cell r="V81">
            <v>14.9</v>
          </cell>
          <cell r="X81">
            <v>1200</v>
          </cell>
          <cell r="Y81">
            <v>11.65</v>
          </cell>
          <cell r="Z81">
            <v>11.77</v>
          </cell>
          <cell r="AA81">
            <v>14.76</v>
          </cell>
          <cell r="AB81">
            <v>14.9</v>
          </cell>
          <cell r="AI81">
            <v>0</v>
          </cell>
          <cell r="AJ81">
            <v>0</v>
          </cell>
        </row>
        <row r="82">
          <cell r="E82">
            <v>0</v>
          </cell>
          <cell r="AJ82">
            <v>0</v>
          </cell>
        </row>
        <row r="83">
          <cell r="E83">
            <v>38</v>
          </cell>
          <cell r="F83" t="str">
            <v>MH-02/26</v>
          </cell>
          <cell r="G83">
            <v>518634.83</v>
          </cell>
          <cell r="H83">
            <v>2389324.11</v>
          </cell>
          <cell r="I83" t="str">
            <v>Road-MJ01</v>
          </cell>
          <cell r="J83">
            <v>14.910000000032596</v>
          </cell>
          <cell r="K83">
            <v>0.36999999964609742</v>
          </cell>
          <cell r="L83">
            <v>14.914590172066752</v>
          </cell>
          <cell r="M83" t="str">
            <v>CP-5 401 207</v>
          </cell>
          <cell r="N83">
            <v>1615.3197710674913</v>
          </cell>
          <cell r="O83">
            <v>1630.234361239558</v>
          </cell>
          <cell r="P83">
            <v>14.91459017206671</v>
          </cell>
          <cell r="Q83">
            <v>4.2632564145606011E-14</v>
          </cell>
          <cell r="R83">
            <v>15.44</v>
          </cell>
          <cell r="T83">
            <v>11.8</v>
          </cell>
          <cell r="V83">
            <v>15.07</v>
          </cell>
          <cell r="X83">
            <v>1200</v>
          </cell>
          <cell r="Y83">
            <v>11.77</v>
          </cell>
          <cell r="Z83">
            <v>11.8</v>
          </cell>
          <cell r="AA83">
            <v>14.9</v>
          </cell>
          <cell r="AB83">
            <v>15.07</v>
          </cell>
          <cell r="AI83">
            <v>0</v>
          </cell>
          <cell r="AJ83">
            <v>0</v>
          </cell>
        </row>
        <row r="84">
          <cell r="E84">
            <v>0</v>
          </cell>
          <cell r="AJ84">
            <v>0</v>
          </cell>
        </row>
        <row r="85">
          <cell r="E85">
            <v>39</v>
          </cell>
          <cell r="F85" t="str">
            <v>MH-02/27</v>
          </cell>
          <cell r="G85">
            <v>518620.38</v>
          </cell>
          <cell r="H85">
            <v>2389249.89</v>
          </cell>
          <cell r="I85" t="str">
            <v>Road-MJ01</v>
          </cell>
          <cell r="J85">
            <v>-14.450000000011642</v>
          </cell>
          <cell r="K85">
            <v>-74.21999999973923</v>
          </cell>
          <cell r="L85">
            <v>75.613562936563355</v>
          </cell>
          <cell r="M85" t="str">
            <v>CP-5 401 207</v>
          </cell>
          <cell r="N85">
            <v>1630.234361239558</v>
          </cell>
          <cell r="O85">
            <v>1705.8479241761213</v>
          </cell>
          <cell r="P85">
            <v>75.613562936563312</v>
          </cell>
          <cell r="Q85">
            <v>0</v>
          </cell>
          <cell r="R85">
            <v>15.2</v>
          </cell>
          <cell r="T85">
            <v>12.15</v>
          </cell>
          <cell r="V85">
            <v>15</v>
          </cell>
          <cell r="X85">
            <v>1000</v>
          </cell>
          <cell r="Y85">
            <v>12</v>
          </cell>
          <cell r="Z85">
            <v>12.15</v>
          </cell>
          <cell r="AA85">
            <v>15.07</v>
          </cell>
          <cell r="AB85">
            <v>15</v>
          </cell>
          <cell r="AI85">
            <v>0</v>
          </cell>
          <cell r="AJ85">
            <v>0</v>
          </cell>
        </row>
        <row r="86">
          <cell r="E86">
            <v>0</v>
          </cell>
          <cell r="AJ86">
            <v>0</v>
          </cell>
        </row>
        <row r="87">
          <cell r="E87">
            <v>40</v>
          </cell>
          <cell r="F87" t="str">
            <v>MH-02/28</v>
          </cell>
          <cell r="G87">
            <v>518616.34</v>
          </cell>
          <cell r="H87">
            <v>2389225.34</v>
          </cell>
          <cell r="I87" t="str">
            <v>Road-MJ01</v>
          </cell>
          <cell r="J87">
            <v>-4.0399999999790452</v>
          </cell>
          <cell r="K87">
            <v>-24.550000000279397</v>
          </cell>
          <cell r="L87">
            <v>24.880194935199945</v>
          </cell>
          <cell r="M87" t="str">
            <v>CP-5 401 207</v>
          </cell>
          <cell r="N87">
            <v>1705.8479241761213</v>
          </cell>
          <cell r="O87">
            <v>1730.7281191113213</v>
          </cell>
          <cell r="P87">
            <v>24.880194935200052</v>
          </cell>
          <cell r="Q87">
            <v>-1.0658141036401503E-13</v>
          </cell>
          <cell r="R87">
            <v>15.29</v>
          </cell>
          <cell r="T87">
            <v>12.2</v>
          </cell>
          <cell r="V87">
            <v>15.3</v>
          </cell>
          <cell r="X87">
            <v>1000</v>
          </cell>
          <cell r="Y87">
            <v>12.15</v>
          </cell>
          <cell r="Z87">
            <v>12.2</v>
          </cell>
          <cell r="AA87">
            <v>15</v>
          </cell>
          <cell r="AB87">
            <v>15.3</v>
          </cell>
          <cell r="AI87">
            <v>0</v>
          </cell>
          <cell r="AJ87">
            <v>0</v>
          </cell>
        </row>
        <row r="88">
          <cell r="E88">
            <v>0</v>
          </cell>
          <cell r="AJ88">
            <v>0</v>
          </cell>
        </row>
        <row r="89">
          <cell r="E89">
            <v>41</v>
          </cell>
          <cell r="F89" t="str">
            <v>MH-02/29</v>
          </cell>
          <cell r="G89">
            <v>518615.51</v>
          </cell>
          <cell r="H89">
            <v>2389199.87</v>
          </cell>
          <cell r="I89" t="str">
            <v>Road-MJ01</v>
          </cell>
          <cell r="J89">
            <v>-0.83000000001629815</v>
          </cell>
          <cell r="K89">
            <v>-25.46999999973923</v>
          </cell>
          <cell r="L89">
            <v>25.483520164740654</v>
          </cell>
          <cell r="M89" t="str">
            <v>CP-5 401 207</v>
          </cell>
          <cell r="N89">
            <v>1730.7281191113213</v>
          </cell>
          <cell r="O89">
            <v>1756.211639276062</v>
          </cell>
          <cell r="P89">
            <v>25.483520164740639</v>
          </cell>
          <cell r="Q89">
            <v>0</v>
          </cell>
          <cell r="R89">
            <v>15.69</v>
          </cell>
          <cell r="T89">
            <v>12.25</v>
          </cell>
          <cell r="V89">
            <v>15.7</v>
          </cell>
          <cell r="X89">
            <v>1000</v>
          </cell>
          <cell r="Y89">
            <v>12.2</v>
          </cell>
          <cell r="Z89">
            <v>12.25</v>
          </cell>
          <cell r="AA89">
            <v>15.3</v>
          </cell>
          <cell r="AB89">
            <v>15.7</v>
          </cell>
          <cell r="AI89">
            <v>0</v>
          </cell>
          <cell r="AJ89">
            <v>0</v>
          </cell>
        </row>
        <row r="90">
          <cell r="E90">
            <v>0</v>
          </cell>
          <cell r="AJ90">
            <v>0</v>
          </cell>
        </row>
        <row r="91">
          <cell r="E91">
            <v>42</v>
          </cell>
          <cell r="F91" t="str">
            <v>MH-02/30</v>
          </cell>
          <cell r="G91">
            <v>518617.33</v>
          </cell>
          <cell r="H91">
            <v>2389172.0099999998</v>
          </cell>
          <cell r="I91" t="str">
            <v>Road-MJ01</v>
          </cell>
          <cell r="J91">
            <v>1.8200000000069849</v>
          </cell>
          <cell r="K91">
            <v>-27.860000000335276</v>
          </cell>
          <cell r="L91">
            <v>27.91938394769317</v>
          </cell>
          <cell r="M91" t="str">
            <v>CP-5 401 207</v>
          </cell>
          <cell r="N91">
            <v>1756.211639276062</v>
          </cell>
          <cell r="O91">
            <v>1784.1310232237552</v>
          </cell>
          <cell r="P91">
            <v>27.919383947693177</v>
          </cell>
          <cell r="Q91">
            <v>0</v>
          </cell>
          <cell r="R91">
            <v>15.94</v>
          </cell>
          <cell r="T91">
            <v>12.3</v>
          </cell>
          <cell r="V91">
            <v>15.57</v>
          </cell>
          <cell r="X91">
            <v>1000</v>
          </cell>
          <cell r="Y91">
            <v>12.25</v>
          </cell>
          <cell r="Z91">
            <v>12.3</v>
          </cell>
          <cell r="AA91">
            <v>15.7</v>
          </cell>
          <cell r="AB91">
            <v>15.57</v>
          </cell>
          <cell r="AI91">
            <v>0</v>
          </cell>
          <cell r="AJ91">
            <v>0</v>
          </cell>
        </row>
        <row r="92">
          <cell r="E92">
            <v>0</v>
          </cell>
          <cell r="AJ92">
            <v>0</v>
          </cell>
        </row>
        <row r="93">
          <cell r="E93">
            <v>43</v>
          </cell>
          <cell r="F93" t="str">
            <v>MH-02/30A</v>
          </cell>
          <cell r="G93">
            <v>518621.40299999999</v>
          </cell>
          <cell r="H93">
            <v>2389121.1940000001</v>
          </cell>
          <cell r="I93" t="str">
            <v>Road-MJ01</v>
          </cell>
          <cell r="J93">
            <v>4.0729999999748543</v>
          </cell>
          <cell r="K93">
            <v>-50.815999999642372</v>
          </cell>
          <cell r="L93">
            <v>50.978968064913289</v>
          </cell>
          <cell r="M93" t="str">
            <v>CP-5 401 208</v>
          </cell>
          <cell r="N93">
            <v>1784.1310232237552</v>
          </cell>
          <cell r="O93">
            <v>1835.1099912886684</v>
          </cell>
          <cell r="P93">
            <v>50.978968064913261</v>
          </cell>
          <cell r="Q93">
            <v>0</v>
          </cell>
          <cell r="R93">
            <v>16.54</v>
          </cell>
          <cell r="T93">
            <v>12.41</v>
          </cell>
          <cell r="V93">
            <v>16.66</v>
          </cell>
          <cell r="X93">
            <v>1000</v>
          </cell>
          <cell r="Y93">
            <v>12.3</v>
          </cell>
          <cell r="Z93">
            <v>12.41</v>
          </cell>
          <cell r="AA93">
            <v>15.57</v>
          </cell>
          <cell r="AB93">
            <v>16.66</v>
          </cell>
          <cell r="AI93">
            <v>0</v>
          </cell>
          <cell r="AJ93">
            <v>0</v>
          </cell>
        </row>
        <row r="94">
          <cell r="E94">
            <v>0</v>
          </cell>
          <cell r="AJ94">
            <v>0</v>
          </cell>
        </row>
        <row r="95">
          <cell r="E95">
            <v>44</v>
          </cell>
          <cell r="F95" t="str">
            <v>MH-02/31</v>
          </cell>
          <cell r="G95">
            <v>518627.45</v>
          </cell>
          <cell r="H95">
            <v>2389094.73</v>
          </cell>
          <cell r="I95" t="str">
            <v>Road-MJ01</v>
          </cell>
          <cell r="J95">
            <v>6.0470000000204891</v>
          </cell>
          <cell r="K95">
            <v>-26.464000000152737</v>
          </cell>
          <cell r="L95">
            <v>27.146077156899334</v>
          </cell>
          <cell r="M95" t="str">
            <v>CP-5 401 208</v>
          </cell>
          <cell r="N95">
            <v>1835.1099912886684</v>
          </cell>
          <cell r="O95">
            <v>1862.2560684455677</v>
          </cell>
          <cell r="P95">
            <v>27.14607715689931</v>
          </cell>
          <cell r="Q95">
            <v>0</v>
          </cell>
          <cell r="R95">
            <v>17.04</v>
          </cell>
          <cell r="T95">
            <v>12.46</v>
          </cell>
          <cell r="V95">
            <v>16.89</v>
          </cell>
          <cell r="X95">
            <v>1000</v>
          </cell>
          <cell r="Y95">
            <v>12.41</v>
          </cell>
          <cell r="Z95">
            <v>12.46</v>
          </cell>
          <cell r="AA95">
            <v>16.66</v>
          </cell>
          <cell r="AB95">
            <v>16.89</v>
          </cell>
          <cell r="AI95">
            <v>0</v>
          </cell>
          <cell r="AJ95">
            <v>0</v>
          </cell>
        </row>
        <row r="96">
          <cell r="E96">
            <v>0</v>
          </cell>
          <cell r="AJ96">
            <v>0</v>
          </cell>
        </row>
        <row r="97">
          <cell r="E97">
            <v>45</v>
          </cell>
          <cell r="F97" t="str">
            <v>MH-02/32</v>
          </cell>
          <cell r="G97">
            <v>518649.69</v>
          </cell>
          <cell r="H97">
            <v>2389039.2000000002</v>
          </cell>
          <cell r="I97" t="str">
            <v>Road-MJ01</v>
          </cell>
          <cell r="J97">
            <v>22.239999999990687</v>
          </cell>
          <cell r="K97">
            <v>-55.529999999795109</v>
          </cell>
          <cell r="L97">
            <v>59.81804493609625</v>
          </cell>
          <cell r="M97" t="str">
            <v>CP-5 401 208</v>
          </cell>
          <cell r="N97">
            <v>1862.2560684455677</v>
          </cell>
          <cell r="O97">
            <v>1922.0741133816639</v>
          </cell>
          <cell r="P97">
            <v>59.818044936096157</v>
          </cell>
          <cell r="Q97">
            <v>9.2370555648813024E-14</v>
          </cell>
          <cell r="R97">
            <v>17.27</v>
          </cell>
          <cell r="T97">
            <v>13.24</v>
          </cell>
          <cell r="V97">
            <v>17.34</v>
          </cell>
          <cell r="X97">
            <v>1000</v>
          </cell>
          <cell r="Y97">
            <v>12.46</v>
          </cell>
          <cell r="Z97">
            <v>12.86</v>
          </cell>
          <cell r="AA97">
            <v>16.89</v>
          </cell>
          <cell r="AB97">
            <v>17.34</v>
          </cell>
          <cell r="AI97">
            <v>0</v>
          </cell>
          <cell r="AJ97">
            <v>0</v>
          </cell>
        </row>
        <row r="98">
          <cell r="E98">
            <v>0</v>
          </cell>
          <cell r="AJ98">
            <v>0</v>
          </cell>
        </row>
        <row r="99">
          <cell r="E99">
            <v>46</v>
          </cell>
          <cell r="F99" t="str">
            <v>MH-02/33</v>
          </cell>
          <cell r="G99">
            <v>518678</v>
          </cell>
          <cell r="H99">
            <v>2388948.7999999998</v>
          </cell>
          <cell r="I99" t="str">
            <v>Road-MJ01</v>
          </cell>
          <cell r="J99">
            <v>28.309999999997672</v>
          </cell>
          <cell r="K99">
            <v>-90.400000000372529</v>
          </cell>
          <cell r="L99">
            <v>94.729172381411743</v>
          </cell>
          <cell r="M99" t="str">
            <v>CP-5 401 208</v>
          </cell>
          <cell r="N99">
            <v>1922.0741133816639</v>
          </cell>
          <cell r="O99">
            <v>2016.8032857630756</v>
          </cell>
          <cell r="P99">
            <v>94.729172381411672</v>
          </cell>
          <cell r="Q99">
            <v>0</v>
          </cell>
          <cell r="R99">
            <v>17.399999999999999</v>
          </cell>
          <cell r="T99">
            <v>13.34</v>
          </cell>
          <cell r="V99">
            <v>17.399999999999999</v>
          </cell>
          <cell r="X99">
            <v>1000</v>
          </cell>
          <cell r="Y99">
            <v>13.24</v>
          </cell>
          <cell r="Z99">
            <v>13.34</v>
          </cell>
          <cell r="AA99">
            <v>17.34</v>
          </cell>
          <cell r="AB99">
            <v>17.399999999999999</v>
          </cell>
          <cell r="AI99">
            <v>0</v>
          </cell>
          <cell r="AJ99">
            <v>0</v>
          </cell>
        </row>
        <row r="100">
          <cell r="E100">
            <v>0</v>
          </cell>
          <cell r="AJ100">
            <v>0</v>
          </cell>
        </row>
        <row r="101">
          <cell r="E101">
            <v>47</v>
          </cell>
          <cell r="F101" t="str">
            <v>MH-02/34</v>
          </cell>
          <cell r="G101">
            <v>518685.57</v>
          </cell>
          <cell r="H101">
            <v>2388931.9900000002</v>
          </cell>
          <cell r="I101" t="str">
            <v>Existing Road 2</v>
          </cell>
          <cell r="J101">
            <v>7.5700000000069849</v>
          </cell>
          <cell r="K101">
            <v>-16.809999999590218</v>
          </cell>
          <cell r="L101">
            <v>18.435861791256976</v>
          </cell>
          <cell r="M101" t="str">
            <v>CP-5 401 208</v>
          </cell>
          <cell r="N101">
            <v>2016.8032857630756</v>
          </cell>
          <cell r="O101">
            <v>2035.2391475543325</v>
          </cell>
          <cell r="P101">
            <v>18.435861791256912</v>
          </cell>
          <cell r="Q101">
            <v>6.3948846218409017E-14</v>
          </cell>
          <cell r="R101">
            <v>17.399999999999999</v>
          </cell>
          <cell r="T101">
            <v>14.23</v>
          </cell>
          <cell r="V101">
            <v>17.510000000000002</v>
          </cell>
          <cell r="X101">
            <v>1000</v>
          </cell>
          <cell r="Y101">
            <v>13.34</v>
          </cell>
          <cell r="Z101">
            <v>13.43</v>
          </cell>
          <cell r="AA101">
            <v>17.399999999999999</v>
          </cell>
          <cell r="AB101">
            <v>17.510000000000002</v>
          </cell>
          <cell r="AI101">
            <v>0</v>
          </cell>
          <cell r="AJ101">
            <v>0</v>
          </cell>
        </row>
        <row r="102">
          <cell r="E102">
            <v>0</v>
          </cell>
          <cell r="AJ102">
            <v>0</v>
          </cell>
        </row>
        <row r="103">
          <cell r="E103">
            <v>48</v>
          </cell>
          <cell r="F103" t="str">
            <v>MH-02/35</v>
          </cell>
          <cell r="G103">
            <v>518699.62800000003</v>
          </cell>
          <cell r="H103">
            <v>2388881.4530000002</v>
          </cell>
          <cell r="I103" t="str">
            <v>Existing Road 2</v>
          </cell>
          <cell r="J103">
            <v>14.058000000019092</v>
          </cell>
          <cell r="K103">
            <v>-50.537000000011176</v>
          </cell>
          <cell r="L103">
            <v>52.455845556064261</v>
          </cell>
          <cell r="M103" t="str">
            <v>CP-5 401 209</v>
          </cell>
          <cell r="N103">
            <v>2035.2391475543325</v>
          </cell>
          <cell r="O103">
            <v>2087.6949931103968</v>
          </cell>
          <cell r="P103">
            <v>52.455845556064332</v>
          </cell>
          <cell r="Q103">
            <v>-7.1054273576010019E-14</v>
          </cell>
          <cell r="R103">
            <v>17.399999999999999</v>
          </cell>
          <cell r="T103">
            <v>14.33</v>
          </cell>
          <cell r="V103">
            <v>17.399999999999999</v>
          </cell>
          <cell r="X103">
            <v>1000</v>
          </cell>
          <cell r="Y103">
            <v>14.23</v>
          </cell>
          <cell r="Z103">
            <v>14.33</v>
          </cell>
          <cell r="AA103">
            <v>17.510000000000002</v>
          </cell>
          <cell r="AB103">
            <v>17.399999999999999</v>
          </cell>
          <cell r="AI103">
            <v>0</v>
          </cell>
          <cell r="AJ103">
            <v>0</v>
          </cell>
        </row>
        <row r="104">
          <cell r="E104">
            <v>0</v>
          </cell>
          <cell r="AJ104">
            <v>0</v>
          </cell>
        </row>
        <row r="105">
          <cell r="E105">
            <v>49</v>
          </cell>
          <cell r="F105" t="str">
            <v>MH-02/36</v>
          </cell>
          <cell r="G105">
            <v>518728.61</v>
          </cell>
          <cell r="H105">
            <v>2388785.91</v>
          </cell>
          <cell r="I105" t="str">
            <v>Existing Road 2</v>
          </cell>
          <cell r="J105">
            <v>28.981999999959953</v>
          </cell>
          <cell r="K105">
            <v>-95.54300000006333</v>
          </cell>
          <cell r="L105">
            <v>99.841981015050891</v>
          </cell>
          <cell r="M105" t="str">
            <v>CP-5 401 209</v>
          </cell>
          <cell r="N105">
            <v>2087.6949931103968</v>
          </cell>
          <cell r="O105">
            <v>2187.5369741254476</v>
          </cell>
          <cell r="P105">
            <v>99.841981015050806</v>
          </cell>
          <cell r="Q105">
            <v>0</v>
          </cell>
          <cell r="R105">
            <v>17.54</v>
          </cell>
          <cell r="T105">
            <v>14.54</v>
          </cell>
          <cell r="V105">
            <v>17.61</v>
          </cell>
          <cell r="X105">
            <v>1000</v>
          </cell>
          <cell r="Y105">
            <v>14.33</v>
          </cell>
          <cell r="Z105">
            <v>14.54</v>
          </cell>
          <cell r="AA105">
            <v>17.399999999999999</v>
          </cell>
          <cell r="AB105">
            <v>17.61</v>
          </cell>
          <cell r="AI105">
            <v>0</v>
          </cell>
          <cell r="AJ105">
            <v>0</v>
          </cell>
        </row>
        <row r="106">
          <cell r="E106">
            <v>0</v>
          </cell>
          <cell r="AJ106">
            <v>0</v>
          </cell>
        </row>
        <row r="107">
          <cell r="E107">
            <v>50</v>
          </cell>
          <cell r="F107" t="str">
            <v>MH-02/36A</v>
          </cell>
          <cell r="G107">
            <v>518744.09</v>
          </cell>
          <cell r="H107">
            <v>2388738.37</v>
          </cell>
          <cell r="I107" t="str">
            <v>Existing Road 2</v>
          </cell>
          <cell r="J107">
            <v>15.480000000039581</v>
          </cell>
          <cell r="K107">
            <v>-47.540000000037253</v>
          </cell>
          <cell r="L107">
            <v>49.996819898917245</v>
          </cell>
          <cell r="M107" t="str">
            <v>CP-5 401 209</v>
          </cell>
          <cell r="N107">
            <v>2187.5369741254476</v>
          </cell>
          <cell r="O107">
            <v>2237.5337940243649</v>
          </cell>
          <cell r="P107">
            <v>49.996819898917238</v>
          </cell>
          <cell r="Q107">
            <v>0</v>
          </cell>
          <cell r="R107">
            <v>17.649999999999999</v>
          </cell>
          <cell r="T107">
            <v>14.64</v>
          </cell>
          <cell r="V107">
            <v>17.649999999999999</v>
          </cell>
          <cell r="X107">
            <v>1000</v>
          </cell>
          <cell r="Y107">
            <v>14.54</v>
          </cell>
          <cell r="Z107">
            <v>14.64</v>
          </cell>
          <cell r="AA107">
            <v>17.61</v>
          </cell>
          <cell r="AB107">
            <v>17.649999999999999</v>
          </cell>
        </row>
        <row r="108">
          <cell r="E108">
            <v>0</v>
          </cell>
        </row>
        <row r="109">
          <cell r="E109">
            <v>51</v>
          </cell>
          <cell r="F109" t="str">
            <v>MH-02/37</v>
          </cell>
          <cell r="G109">
            <v>518766.19</v>
          </cell>
          <cell r="H109">
            <v>2388670.4900000002</v>
          </cell>
          <cell r="I109" t="str">
            <v>Existing Road 2</v>
          </cell>
          <cell r="J109">
            <v>37.580000000016298</v>
          </cell>
          <cell r="K109">
            <v>-115.41999999992549</v>
          </cell>
          <cell r="L109">
            <v>121.38382429295933</v>
          </cell>
          <cell r="M109" t="str">
            <v>CP-5 401 209</v>
          </cell>
          <cell r="N109">
            <v>2237.5337940243649</v>
          </cell>
          <cell r="O109">
            <v>2358.917618317324</v>
          </cell>
          <cell r="P109">
            <v>121.38382429295916</v>
          </cell>
          <cell r="Q109">
            <v>1.7053025658242404E-13</v>
          </cell>
          <cell r="R109">
            <v>17.63</v>
          </cell>
          <cell r="T109">
            <v>15.28</v>
          </cell>
          <cell r="V109">
            <v>17.739999999999998</v>
          </cell>
          <cell r="X109">
            <v>1000</v>
          </cell>
          <cell r="Y109">
            <v>14.64</v>
          </cell>
          <cell r="Z109">
            <v>14.78</v>
          </cell>
          <cell r="AA109">
            <v>17.649999999999999</v>
          </cell>
          <cell r="AB109">
            <v>17.739999999999998</v>
          </cell>
          <cell r="AI109">
            <v>0</v>
          </cell>
          <cell r="AJ109">
            <v>0</v>
          </cell>
        </row>
        <row r="110">
          <cell r="E110">
            <v>0</v>
          </cell>
          <cell r="AJ110">
            <v>0</v>
          </cell>
        </row>
        <row r="111">
          <cell r="E111">
            <v>52</v>
          </cell>
          <cell r="F111" t="str">
            <v>MH-02/38</v>
          </cell>
          <cell r="G111">
            <v>518773.72</v>
          </cell>
          <cell r="H111">
            <v>2388650.5499999998</v>
          </cell>
          <cell r="I111" t="str">
            <v>Existing Road 2</v>
          </cell>
          <cell r="J111">
            <v>7.529999999969732</v>
          </cell>
          <cell r="K111">
            <v>-19.940000000409782</v>
          </cell>
          <cell r="L111">
            <v>21.314420001864612</v>
          </cell>
          <cell r="M111" t="str">
            <v>CP-5 401 209</v>
          </cell>
          <cell r="N111">
            <v>2358.917618317324</v>
          </cell>
          <cell r="O111">
            <v>2380.2320383191886</v>
          </cell>
          <cell r="P111">
            <v>21.314420001864619</v>
          </cell>
          <cell r="Q111">
            <v>0</v>
          </cell>
          <cell r="R111">
            <v>17.829999999999998</v>
          </cell>
          <cell r="T111">
            <v>15.62</v>
          </cell>
          <cell r="V111">
            <v>17.8</v>
          </cell>
          <cell r="X111">
            <v>500</v>
          </cell>
          <cell r="Y111">
            <v>15.28</v>
          </cell>
          <cell r="Z111">
            <v>15.62</v>
          </cell>
          <cell r="AA111">
            <v>17.739999999999998</v>
          </cell>
          <cell r="AB111">
            <v>17.8</v>
          </cell>
          <cell r="AI111">
            <v>0</v>
          </cell>
          <cell r="AJ111" t="str">
            <v>L</v>
          </cell>
        </row>
        <row r="112">
          <cell r="E112">
            <v>0</v>
          </cell>
          <cell r="AJ112">
            <v>0</v>
          </cell>
        </row>
        <row r="113">
          <cell r="N113">
            <v>2380.2320383191886</v>
          </cell>
          <cell r="AJ113">
            <v>0</v>
          </cell>
        </row>
        <row r="114">
          <cell r="E114">
            <v>53</v>
          </cell>
          <cell r="F114" t="str">
            <v>MH-02/1</v>
          </cell>
          <cell r="G114">
            <v>518100.73300000001</v>
          </cell>
          <cell r="H114">
            <v>2389779.409</v>
          </cell>
          <cell r="I114" t="str">
            <v>Road-MN23</v>
          </cell>
          <cell r="M114" t="str">
            <v>CP-5 401 204</v>
          </cell>
          <cell r="R114">
            <v>12.52</v>
          </cell>
          <cell r="T114">
            <v>10.97</v>
          </cell>
          <cell r="V114">
            <v>12.41</v>
          </cell>
          <cell r="AI114">
            <v>0</v>
          </cell>
          <cell r="AJ114">
            <v>0</v>
          </cell>
        </row>
        <row r="115">
          <cell r="AJ115">
            <v>0</v>
          </cell>
        </row>
        <row r="116">
          <cell r="E116">
            <v>54</v>
          </cell>
          <cell r="F116" t="str">
            <v>CB-02/1/1A</v>
          </cell>
          <cell r="G116">
            <v>518095.93</v>
          </cell>
          <cell r="H116">
            <v>2389784.17</v>
          </cell>
          <cell r="I116" t="str">
            <v>Road-MN21</v>
          </cell>
          <cell r="J116">
            <v>-4.8030000000144355</v>
          </cell>
          <cell r="K116">
            <v>4.7609999999403954</v>
          </cell>
          <cell r="L116">
            <v>6.7628344648949605</v>
          </cell>
          <cell r="M116" t="str">
            <v>CP-5 401 227</v>
          </cell>
          <cell r="N116">
            <v>0</v>
          </cell>
          <cell r="O116">
            <v>6.7628344648949605</v>
          </cell>
          <cell r="P116">
            <v>6.7628344648949605</v>
          </cell>
          <cell r="Q116">
            <v>0</v>
          </cell>
          <cell r="R116">
            <v>12.48</v>
          </cell>
          <cell r="T116">
            <v>10.98</v>
          </cell>
          <cell r="V116">
            <v>12.44</v>
          </cell>
          <cell r="X116">
            <v>300</v>
          </cell>
          <cell r="Y116">
            <v>10.97</v>
          </cell>
          <cell r="Z116">
            <v>10.98</v>
          </cell>
          <cell r="AA116">
            <v>12.41</v>
          </cell>
          <cell r="AB116">
            <v>12.44</v>
          </cell>
          <cell r="AD116" t="str">
            <v>Single</v>
          </cell>
          <cell r="AI116" t="str">
            <v>S</v>
          </cell>
          <cell r="AJ116" t="str">
            <v>L</v>
          </cell>
        </row>
        <row r="117">
          <cell r="AJ117">
            <v>0</v>
          </cell>
        </row>
        <row r="118">
          <cell r="N118">
            <v>6.7628344648949605</v>
          </cell>
          <cell r="AJ118">
            <v>0</v>
          </cell>
        </row>
        <row r="119">
          <cell r="E119">
            <v>55</v>
          </cell>
          <cell r="F119" t="str">
            <v>MH-02/1</v>
          </cell>
          <cell r="G119">
            <v>518100.73300000001</v>
          </cell>
          <cell r="H119">
            <v>2389779.409</v>
          </cell>
          <cell r="I119" t="str">
            <v>Road-MN23</v>
          </cell>
          <cell r="M119" t="str">
            <v>CP-5 401 204</v>
          </cell>
          <cell r="R119">
            <v>12.52</v>
          </cell>
          <cell r="T119">
            <v>9.01</v>
          </cell>
          <cell r="V119">
            <v>12.51</v>
          </cell>
          <cell r="AI119">
            <v>0</v>
          </cell>
          <cell r="AJ119">
            <v>0</v>
          </cell>
        </row>
        <row r="120">
          <cell r="E120">
            <v>0</v>
          </cell>
          <cell r="AJ120">
            <v>0</v>
          </cell>
        </row>
        <row r="121">
          <cell r="E121">
            <v>56</v>
          </cell>
          <cell r="F121" t="str">
            <v>CB-02/1/20A</v>
          </cell>
          <cell r="G121">
            <v>518085.75</v>
          </cell>
          <cell r="H121">
            <v>2389780.0699999998</v>
          </cell>
          <cell r="I121" t="str">
            <v>Road-MN21</v>
          </cell>
          <cell r="J121">
            <v>-14.983000000007451</v>
          </cell>
          <cell r="K121">
            <v>0.6609999998472631</v>
          </cell>
          <cell r="L121">
            <v>14.997573470399182</v>
          </cell>
          <cell r="M121" t="str">
            <v>CP-5 401 227</v>
          </cell>
          <cell r="N121">
            <v>0</v>
          </cell>
          <cell r="O121">
            <v>14.997573470399182</v>
          </cell>
          <cell r="P121">
            <v>14.997573470399182</v>
          </cell>
          <cell r="Q121">
            <v>0</v>
          </cell>
          <cell r="R121">
            <v>12.44</v>
          </cell>
          <cell r="T121">
            <v>10.35</v>
          </cell>
          <cell r="V121">
            <v>12.45</v>
          </cell>
          <cell r="X121">
            <v>400</v>
          </cell>
          <cell r="Y121">
            <v>9.01</v>
          </cell>
          <cell r="Z121">
            <v>10.35</v>
          </cell>
          <cell r="AA121">
            <v>12.51</v>
          </cell>
          <cell r="AB121">
            <v>12.45</v>
          </cell>
          <cell r="AD121" t="str">
            <v>Single</v>
          </cell>
          <cell r="AI121" t="str">
            <v>S</v>
          </cell>
          <cell r="AJ121">
            <v>0</v>
          </cell>
        </row>
        <row r="122">
          <cell r="P122">
            <v>0</v>
          </cell>
          <cell r="Q122">
            <v>0</v>
          </cell>
          <cell r="AJ122">
            <v>0</v>
          </cell>
        </row>
        <row r="123">
          <cell r="E123">
            <v>57</v>
          </cell>
          <cell r="F123" t="str">
            <v>CB-02/1/20</v>
          </cell>
          <cell r="G123">
            <v>518040.79</v>
          </cell>
          <cell r="H123">
            <v>2389782.06</v>
          </cell>
          <cell r="I123" t="str">
            <v>Road-MN21</v>
          </cell>
          <cell r="J123">
            <v>-44.960000000020955</v>
          </cell>
          <cell r="K123">
            <v>1.9900000002235174</v>
          </cell>
          <cell r="L123">
            <v>45.004018709474977</v>
          </cell>
          <cell r="M123" t="str">
            <v>CP-5 401 227</v>
          </cell>
          <cell r="N123">
            <v>14.997573470399182</v>
          </cell>
          <cell r="O123">
            <v>60.001592179874159</v>
          </cell>
          <cell r="P123">
            <v>45.004018709474977</v>
          </cell>
          <cell r="Q123">
            <v>0</v>
          </cell>
          <cell r="R123">
            <v>12.28</v>
          </cell>
          <cell r="T123">
            <v>10.63</v>
          </cell>
          <cell r="V123">
            <v>12.364999999999998</v>
          </cell>
          <cell r="X123">
            <v>400</v>
          </cell>
          <cell r="Y123">
            <v>10.35</v>
          </cell>
          <cell r="Z123">
            <v>10.63</v>
          </cell>
          <cell r="AA123">
            <v>12.45</v>
          </cell>
          <cell r="AB123">
            <v>12.364999999999998</v>
          </cell>
          <cell r="AD123" t="str">
            <v>Double</v>
          </cell>
          <cell r="AI123">
            <v>0</v>
          </cell>
          <cell r="AJ123">
            <v>0</v>
          </cell>
        </row>
        <row r="124">
          <cell r="P124">
            <v>0</v>
          </cell>
          <cell r="Q124">
            <v>0</v>
          </cell>
          <cell r="AJ124">
            <v>0</v>
          </cell>
        </row>
        <row r="125">
          <cell r="E125">
            <v>58</v>
          </cell>
          <cell r="F125" t="str">
            <v>CB-02/1/21</v>
          </cell>
          <cell r="G125">
            <v>517990.8</v>
          </cell>
          <cell r="H125">
            <v>2389782.06</v>
          </cell>
          <cell r="I125" t="str">
            <v>Road-MN21</v>
          </cell>
          <cell r="J125">
            <v>-49.989999999990687</v>
          </cell>
          <cell r="K125">
            <v>0</v>
          </cell>
          <cell r="L125">
            <v>49.989999999990687</v>
          </cell>
          <cell r="M125" t="str">
            <v>CP-5 401 227</v>
          </cell>
          <cell r="N125">
            <v>60.001592179874159</v>
          </cell>
          <cell r="O125">
            <v>109.99159217986485</v>
          </cell>
          <cell r="P125">
            <v>49.989999999990694</v>
          </cell>
          <cell r="Q125">
            <v>0</v>
          </cell>
          <cell r="R125">
            <v>12.39</v>
          </cell>
          <cell r="T125">
            <v>10.88</v>
          </cell>
          <cell r="V125">
            <v>12.504999999999999</v>
          </cell>
          <cell r="X125">
            <v>300</v>
          </cell>
          <cell r="Y125">
            <v>10.63</v>
          </cell>
          <cell r="Z125">
            <v>10.78</v>
          </cell>
          <cell r="AA125">
            <v>12.364999999999998</v>
          </cell>
          <cell r="AB125">
            <v>12.504999999999999</v>
          </cell>
          <cell r="AD125" t="str">
            <v>Single</v>
          </cell>
          <cell r="AI125">
            <v>0</v>
          </cell>
          <cell r="AJ125">
            <v>0</v>
          </cell>
        </row>
        <row r="126">
          <cell r="P126">
            <v>0</v>
          </cell>
          <cell r="Q126">
            <v>0</v>
          </cell>
          <cell r="AJ126">
            <v>0</v>
          </cell>
        </row>
        <row r="127">
          <cell r="E127">
            <v>59</v>
          </cell>
          <cell r="F127" t="str">
            <v>CB-02/1/22</v>
          </cell>
          <cell r="G127">
            <v>517966.14</v>
          </cell>
          <cell r="H127">
            <v>2389779.7799999998</v>
          </cell>
          <cell r="I127" t="str">
            <v>Road-MN21</v>
          </cell>
          <cell r="J127">
            <v>-24.659999999974389</v>
          </cell>
          <cell r="K127">
            <v>-2.2800000002607703</v>
          </cell>
          <cell r="L127">
            <v>24.765177164719134</v>
          </cell>
          <cell r="M127" t="str">
            <v>CP-5 401 227</v>
          </cell>
          <cell r="N127">
            <v>109.99159217986485</v>
          </cell>
          <cell r="O127">
            <v>134.75676934458397</v>
          </cell>
          <cell r="P127">
            <v>24.76517716471912</v>
          </cell>
          <cell r="Q127">
            <v>0</v>
          </cell>
          <cell r="R127">
            <v>12.46</v>
          </cell>
          <cell r="T127">
            <v>10.96</v>
          </cell>
          <cell r="V127">
            <v>12.5</v>
          </cell>
          <cell r="X127">
            <v>300</v>
          </cell>
          <cell r="Y127">
            <v>10.88</v>
          </cell>
          <cell r="Z127">
            <v>10.96</v>
          </cell>
          <cell r="AA127">
            <v>12.504999999999999</v>
          </cell>
          <cell r="AB127">
            <v>12.5</v>
          </cell>
          <cell r="AD127" t="str">
            <v>Single</v>
          </cell>
          <cell r="AI127">
            <v>0</v>
          </cell>
          <cell r="AJ127" t="str">
            <v>L</v>
          </cell>
        </row>
        <row r="128">
          <cell r="P128">
            <v>0</v>
          </cell>
          <cell r="Q128">
            <v>0</v>
          </cell>
          <cell r="AJ128">
            <v>0</v>
          </cell>
        </row>
        <row r="129">
          <cell r="N129">
            <v>134.75676934458397</v>
          </cell>
          <cell r="AJ129">
            <v>0</v>
          </cell>
        </row>
        <row r="130">
          <cell r="E130">
            <v>60</v>
          </cell>
          <cell r="F130" t="str">
            <v>MH-02/1</v>
          </cell>
          <cell r="G130">
            <v>518100.73300000001</v>
          </cell>
          <cell r="H130">
            <v>2389779.409</v>
          </cell>
          <cell r="I130" t="str">
            <v>Road-MN23</v>
          </cell>
          <cell r="M130" t="str">
            <v>CP-5 401 204</v>
          </cell>
          <cell r="R130">
            <v>12.52</v>
          </cell>
          <cell r="T130">
            <v>9.9600000000000009</v>
          </cell>
          <cell r="V130">
            <v>12.51</v>
          </cell>
          <cell r="AI130">
            <v>0</v>
          </cell>
          <cell r="AJ130">
            <v>0</v>
          </cell>
        </row>
        <row r="131">
          <cell r="E131">
            <v>0</v>
          </cell>
          <cell r="AJ131">
            <v>0</v>
          </cell>
        </row>
        <row r="132">
          <cell r="E132">
            <v>61</v>
          </cell>
          <cell r="F132" t="str">
            <v>CB-02/1/1</v>
          </cell>
          <cell r="G132">
            <v>518131.72</v>
          </cell>
          <cell r="H132">
            <v>2389778.48</v>
          </cell>
          <cell r="I132" t="str">
            <v>Road-MN21</v>
          </cell>
          <cell r="J132">
            <v>30.98699999996461</v>
          </cell>
          <cell r="K132">
            <v>-0.92900000000372529</v>
          </cell>
          <cell r="L132">
            <v>31.00092272816752</v>
          </cell>
          <cell r="M132" t="str">
            <v>CP-5 401 227</v>
          </cell>
          <cell r="N132">
            <v>0</v>
          </cell>
          <cell r="O132">
            <v>31.00092272816752</v>
          </cell>
          <cell r="P132">
            <v>31.00092272816752</v>
          </cell>
          <cell r="Q132">
            <v>0</v>
          </cell>
          <cell r="R132">
            <v>12.65</v>
          </cell>
          <cell r="T132">
            <v>10.24</v>
          </cell>
          <cell r="V132">
            <v>12.65</v>
          </cell>
          <cell r="X132">
            <v>700</v>
          </cell>
          <cell r="Y132">
            <v>9.9600000000000009</v>
          </cell>
          <cell r="Z132">
            <v>10.24</v>
          </cell>
          <cell r="AA132">
            <v>12.51</v>
          </cell>
          <cell r="AB132">
            <v>12.65</v>
          </cell>
          <cell r="AD132" t="str">
            <v>Double</v>
          </cell>
          <cell r="AI132" t="str">
            <v>S</v>
          </cell>
          <cell r="AJ132">
            <v>0</v>
          </cell>
        </row>
        <row r="133">
          <cell r="E133">
            <v>0</v>
          </cell>
          <cell r="AJ133">
            <v>0</v>
          </cell>
        </row>
        <row r="134">
          <cell r="E134">
            <v>62</v>
          </cell>
          <cell r="F134" t="str">
            <v>CB-02/1/2</v>
          </cell>
          <cell r="G134">
            <v>518181.6</v>
          </cell>
          <cell r="H134">
            <v>2389781.9</v>
          </cell>
          <cell r="I134" t="str">
            <v>Road-MN21</v>
          </cell>
          <cell r="J134">
            <v>49.880000000004657</v>
          </cell>
          <cell r="K134">
            <v>3.4199999999254942</v>
          </cell>
          <cell r="L134">
            <v>49.997107916358068</v>
          </cell>
          <cell r="M134" t="str">
            <v>CP-5 401 227</v>
          </cell>
          <cell r="N134">
            <v>31.00092272816752</v>
          </cell>
          <cell r="O134">
            <v>80.998030644525585</v>
          </cell>
          <cell r="P134">
            <v>49.997107916358061</v>
          </cell>
          <cell r="Q134">
            <v>0</v>
          </cell>
          <cell r="R134">
            <v>12.88</v>
          </cell>
          <cell r="T134">
            <v>10.88</v>
          </cell>
          <cell r="V134">
            <v>12.92</v>
          </cell>
          <cell r="X134">
            <v>700</v>
          </cell>
          <cell r="Y134">
            <v>10.24</v>
          </cell>
          <cell r="Z134">
            <v>10.88</v>
          </cell>
          <cell r="AA134">
            <v>12.65</v>
          </cell>
          <cell r="AB134">
            <v>12.92</v>
          </cell>
          <cell r="AD134" t="str">
            <v>Single</v>
          </cell>
          <cell r="AI134">
            <v>0</v>
          </cell>
          <cell r="AJ134">
            <v>0</v>
          </cell>
        </row>
        <row r="135">
          <cell r="E135">
            <v>0</v>
          </cell>
          <cell r="AJ135">
            <v>0</v>
          </cell>
        </row>
        <row r="136">
          <cell r="E136">
            <v>63</v>
          </cell>
          <cell r="F136" t="str">
            <v>CB-02/1/3</v>
          </cell>
          <cell r="G136">
            <v>518226.44</v>
          </cell>
          <cell r="H136">
            <v>2389785.7200000002</v>
          </cell>
          <cell r="I136" t="str">
            <v>Road-MN21</v>
          </cell>
          <cell r="J136">
            <v>44.840000000025611</v>
          </cell>
          <cell r="K136">
            <v>3.8200000002980232</v>
          </cell>
          <cell r="L136">
            <v>45.002422157085874</v>
          </cell>
          <cell r="M136" t="str">
            <v>CP-5 401 227</v>
          </cell>
          <cell r="N136">
            <v>80.998030644525585</v>
          </cell>
          <cell r="O136">
            <v>126.00045280161146</v>
          </cell>
          <cell r="P136">
            <v>45.002422157085874</v>
          </cell>
          <cell r="Q136">
            <v>0</v>
          </cell>
          <cell r="R136">
            <v>13.07</v>
          </cell>
          <cell r="T136">
            <v>11.13</v>
          </cell>
          <cell r="V136">
            <v>13.37</v>
          </cell>
          <cell r="X136">
            <v>700</v>
          </cell>
          <cell r="Y136">
            <v>10.88</v>
          </cell>
          <cell r="Z136">
            <v>11.13</v>
          </cell>
          <cell r="AA136">
            <v>12.92</v>
          </cell>
          <cell r="AB136">
            <v>13.37</v>
          </cell>
          <cell r="AD136" t="str">
            <v>Single</v>
          </cell>
          <cell r="AI136">
            <v>0</v>
          </cell>
          <cell r="AJ136">
            <v>0</v>
          </cell>
        </row>
        <row r="137">
          <cell r="E137">
            <v>0</v>
          </cell>
          <cell r="AJ137">
            <v>0</v>
          </cell>
        </row>
        <row r="138">
          <cell r="E138">
            <v>64</v>
          </cell>
          <cell r="F138" t="str">
            <v>CB-02/1/4</v>
          </cell>
          <cell r="G138">
            <v>518271.28</v>
          </cell>
          <cell r="H138">
            <v>2389789.54</v>
          </cell>
          <cell r="I138" t="str">
            <v>Road-MN21</v>
          </cell>
          <cell r="J138">
            <v>44.840000000025611</v>
          </cell>
          <cell r="K138">
            <v>3.8199999998323619</v>
          </cell>
          <cell r="L138">
            <v>45.002422157046347</v>
          </cell>
          <cell r="M138" t="str">
            <v>CP-5 401 228</v>
          </cell>
          <cell r="N138">
            <v>126.00045280161146</v>
          </cell>
          <cell r="O138">
            <v>171.0028749586578</v>
          </cell>
          <cell r="P138">
            <v>45.00242215704634</v>
          </cell>
          <cell r="Q138">
            <v>0</v>
          </cell>
          <cell r="R138">
            <v>13.21</v>
          </cell>
          <cell r="T138">
            <v>11.31</v>
          </cell>
          <cell r="V138">
            <v>13.59</v>
          </cell>
          <cell r="X138">
            <v>700</v>
          </cell>
          <cell r="Y138">
            <v>11.13</v>
          </cell>
          <cell r="Z138">
            <v>11.31</v>
          </cell>
          <cell r="AA138">
            <v>13.37</v>
          </cell>
          <cell r="AB138">
            <v>13.59</v>
          </cell>
          <cell r="AD138" t="str">
            <v>Single</v>
          </cell>
          <cell r="AI138">
            <v>0</v>
          </cell>
          <cell r="AJ138">
            <v>0</v>
          </cell>
        </row>
        <row r="139">
          <cell r="E139">
            <v>0</v>
          </cell>
          <cell r="AJ139">
            <v>0</v>
          </cell>
        </row>
        <row r="140">
          <cell r="E140">
            <v>65</v>
          </cell>
          <cell r="F140" t="str">
            <v>CB-02/1/5</v>
          </cell>
          <cell r="G140">
            <v>518317.1</v>
          </cell>
          <cell r="H140">
            <v>2389793.64</v>
          </cell>
          <cell r="I140" t="str">
            <v>Road-MN21</v>
          </cell>
          <cell r="J140">
            <v>45.819999999948777</v>
          </cell>
          <cell r="K140">
            <v>4.1000000000931323</v>
          </cell>
          <cell r="L140">
            <v>46.00306946276595</v>
          </cell>
          <cell r="M140" t="str">
            <v>CP-5 401 228</v>
          </cell>
          <cell r="N140">
            <v>171.0028749586578</v>
          </cell>
          <cell r="O140">
            <v>217.00594442142375</v>
          </cell>
          <cell r="P140">
            <v>46.00306946276595</v>
          </cell>
          <cell r="Q140">
            <v>0</v>
          </cell>
          <cell r="R140">
            <v>13.34</v>
          </cell>
          <cell r="T140">
            <v>11.45</v>
          </cell>
          <cell r="V140">
            <v>13.49</v>
          </cell>
          <cell r="X140">
            <v>700</v>
          </cell>
          <cell r="Y140">
            <v>11.31</v>
          </cell>
          <cell r="Z140">
            <v>11.45</v>
          </cell>
          <cell r="AA140">
            <v>13.59</v>
          </cell>
          <cell r="AB140">
            <v>13.49</v>
          </cell>
          <cell r="AD140" t="str">
            <v>Single</v>
          </cell>
          <cell r="AI140">
            <v>0</v>
          </cell>
          <cell r="AJ140">
            <v>0</v>
          </cell>
        </row>
        <row r="141">
          <cell r="E141">
            <v>0</v>
          </cell>
          <cell r="AJ141">
            <v>0</v>
          </cell>
        </row>
        <row r="142">
          <cell r="E142">
            <v>66</v>
          </cell>
          <cell r="F142" t="str">
            <v>CB-02/1/6</v>
          </cell>
          <cell r="G142">
            <v>518350.85</v>
          </cell>
          <cell r="H142">
            <v>2389797.71</v>
          </cell>
          <cell r="I142" t="str">
            <v>Road-MN21</v>
          </cell>
          <cell r="J142">
            <v>33.75</v>
          </cell>
          <cell r="K142">
            <v>4.0699999998323619</v>
          </cell>
          <cell r="L142">
            <v>33.994520146615329</v>
          </cell>
          <cell r="M142" t="str">
            <v>CP-5 401 228</v>
          </cell>
          <cell r="N142">
            <v>217.00594442142375</v>
          </cell>
          <cell r="O142">
            <v>251.00046456803909</v>
          </cell>
          <cell r="P142">
            <v>33.994520146615343</v>
          </cell>
          <cell r="Q142">
            <v>0</v>
          </cell>
          <cell r="R142">
            <v>13.45</v>
          </cell>
          <cell r="T142">
            <v>11.55</v>
          </cell>
          <cell r="V142">
            <v>13.6</v>
          </cell>
          <cell r="X142">
            <v>700</v>
          </cell>
          <cell r="Y142">
            <v>11.45</v>
          </cell>
          <cell r="Z142">
            <v>11.55</v>
          </cell>
          <cell r="AA142">
            <v>13.49</v>
          </cell>
          <cell r="AB142">
            <v>13.6</v>
          </cell>
          <cell r="AD142" t="str">
            <v>Single</v>
          </cell>
          <cell r="AI142">
            <v>0</v>
          </cell>
          <cell r="AJ142">
            <v>0</v>
          </cell>
        </row>
        <row r="143">
          <cell r="E143">
            <v>0</v>
          </cell>
          <cell r="AJ143">
            <v>0</v>
          </cell>
        </row>
        <row r="144">
          <cell r="E144">
            <v>67</v>
          </cell>
          <cell r="F144" t="str">
            <v>CB-02/1/7</v>
          </cell>
          <cell r="G144">
            <v>518371.63</v>
          </cell>
          <cell r="H144">
            <v>2389800.77</v>
          </cell>
          <cell r="I144" t="str">
            <v>Road-MN21</v>
          </cell>
          <cell r="J144">
            <v>20.78000000002794</v>
          </cell>
          <cell r="K144">
            <v>3.0600000000558794</v>
          </cell>
          <cell r="L144">
            <v>21.004094838899942</v>
          </cell>
          <cell r="M144" t="str">
            <v>CP-5 401 228</v>
          </cell>
          <cell r="N144">
            <v>251.00046456803909</v>
          </cell>
          <cell r="O144">
            <v>272.00455940693905</v>
          </cell>
          <cell r="P144">
            <v>21.00409483889996</v>
          </cell>
          <cell r="Q144">
            <v>0</v>
          </cell>
          <cell r="R144">
            <v>13.51</v>
          </cell>
          <cell r="T144">
            <v>11.65</v>
          </cell>
          <cell r="V144">
            <v>13.67</v>
          </cell>
          <cell r="X144">
            <v>700</v>
          </cell>
          <cell r="Y144">
            <v>11.55</v>
          </cell>
          <cell r="Z144">
            <v>11.65</v>
          </cell>
          <cell r="AA144">
            <v>13.6</v>
          </cell>
          <cell r="AB144">
            <v>13.67</v>
          </cell>
          <cell r="AD144" t="str">
            <v>Double</v>
          </cell>
          <cell r="AI144">
            <v>0</v>
          </cell>
          <cell r="AJ144">
            <v>0</v>
          </cell>
        </row>
        <row r="145">
          <cell r="E145">
            <v>0</v>
          </cell>
          <cell r="AJ145">
            <v>0</v>
          </cell>
        </row>
        <row r="146">
          <cell r="E146">
            <v>68</v>
          </cell>
          <cell r="F146" t="str">
            <v>CB-02/1/8</v>
          </cell>
          <cell r="G146">
            <v>518410.19</v>
          </cell>
          <cell r="H146">
            <v>2389806.5699999998</v>
          </cell>
          <cell r="I146" t="str">
            <v>Road-MN21</v>
          </cell>
          <cell r="J146">
            <v>38.559999999997672</v>
          </cell>
          <cell r="K146">
            <v>5.7999999998137355</v>
          </cell>
          <cell r="L146">
            <v>38.993763603910558</v>
          </cell>
          <cell r="M146" t="str">
            <v>CP-5 401 228</v>
          </cell>
          <cell r="N146">
            <v>272.00455940693905</v>
          </cell>
          <cell r="O146">
            <v>310.99832301084962</v>
          </cell>
          <cell r="P146">
            <v>38.993763603910566</v>
          </cell>
          <cell r="Q146">
            <v>0</v>
          </cell>
          <cell r="R146">
            <v>13.63</v>
          </cell>
          <cell r="T146">
            <v>11.95</v>
          </cell>
          <cell r="V146">
            <v>13.86</v>
          </cell>
          <cell r="X146">
            <v>600</v>
          </cell>
          <cell r="Y146">
            <v>11.65</v>
          </cell>
          <cell r="Z146">
            <v>11.95</v>
          </cell>
          <cell r="AA146">
            <v>13.67</v>
          </cell>
          <cell r="AB146">
            <v>13.86</v>
          </cell>
          <cell r="AD146" t="str">
            <v>Double</v>
          </cell>
          <cell r="AI146">
            <v>0</v>
          </cell>
          <cell r="AJ146">
            <v>0</v>
          </cell>
        </row>
        <row r="147">
          <cell r="E147">
            <v>0</v>
          </cell>
          <cell r="AJ147">
            <v>0</v>
          </cell>
        </row>
        <row r="148">
          <cell r="E148">
            <v>69</v>
          </cell>
          <cell r="F148" t="str">
            <v>CB-02/1/9</v>
          </cell>
          <cell r="G148">
            <v>518439.86</v>
          </cell>
          <cell r="H148">
            <v>2389811.04</v>
          </cell>
          <cell r="I148" t="str">
            <v>Road-MN21</v>
          </cell>
          <cell r="J148">
            <v>29.669999999983702</v>
          </cell>
          <cell r="K148">
            <v>4.470000000204891</v>
          </cell>
          <cell r="L148">
            <v>30.004829611261993</v>
          </cell>
          <cell r="M148" t="str">
            <v>CP-5 401 228</v>
          </cell>
          <cell r="N148">
            <v>310.99832301084962</v>
          </cell>
          <cell r="O148">
            <v>341.0031526221116</v>
          </cell>
          <cell r="P148">
            <v>30.004829611261982</v>
          </cell>
          <cell r="Q148">
            <v>0</v>
          </cell>
          <cell r="R148">
            <v>13.72</v>
          </cell>
          <cell r="T148">
            <v>12.02</v>
          </cell>
          <cell r="V148">
            <v>13.86</v>
          </cell>
          <cell r="X148">
            <v>600</v>
          </cell>
          <cell r="Y148">
            <v>11.95</v>
          </cell>
          <cell r="Z148">
            <v>12.02</v>
          </cell>
          <cell r="AA148">
            <v>13.86</v>
          </cell>
          <cell r="AB148">
            <v>13.86</v>
          </cell>
          <cell r="AD148" t="str">
            <v>Single</v>
          </cell>
          <cell r="AI148">
            <v>0</v>
          </cell>
          <cell r="AJ148">
            <v>0</v>
          </cell>
        </row>
        <row r="149">
          <cell r="E149">
            <v>0</v>
          </cell>
          <cell r="AJ149">
            <v>0</v>
          </cell>
        </row>
        <row r="150">
          <cell r="E150">
            <v>70</v>
          </cell>
          <cell r="F150" t="str">
            <v>CB-02/1/10</v>
          </cell>
          <cell r="G150">
            <v>518484.36</v>
          </cell>
          <cell r="H150">
            <v>2389817.7400000002</v>
          </cell>
          <cell r="I150" t="str">
            <v>Road-MN21</v>
          </cell>
          <cell r="J150">
            <v>44.5</v>
          </cell>
          <cell r="K150">
            <v>6.7000000001862645</v>
          </cell>
          <cell r="L150">
            <v>45.00155552869807</v>
          </cell>
          <cell r="M150" t="str">
            <v>CP-5 401 228</v>
          </cell>
          <cell r="N150">
            <v>341.0031526221116</v>
          </cell>
          <cell r="O150">
            <v>386.00470815080968</v>
          </cell>
          <cell r="P150">
            <v>45.001555528698077</v>
          </cell>
          <cell r="Q150">
            <v>0</v>
          </cell>
          <cell r="R150">
            <v>13.85</v>
          </cell>
          <cell r="T150">
            <v>12.15</v>
          </cell>
          <cell r="V150">
            <v>13.31</v>
          </cell>
          <cell r="X150">
            <v>600</v>
          </cell>
          <cell r="Y150">
            <v>12.02</v>
          </cell>
          <cell r="Z150">
            <v>12.15</v>
          </cell>
          <cell r="AA150">
            <v>13.86</v>
          </cell>
          <cell r="AB150">
            <v>13.31</v>
          </cell>
          <cell r="AD150" t="str">
            <v>Single</v>
          </cell>
          <cell r="AI150">
            <v>0</v>
          </cell>
          <cell r="AJ150">
            <v>0</v>
          </cell>
        </row>
        <row r="151">
          <cell r="E151">
            <v>0</v>
          </cell>
          <cell r="AJ151">
            <v>0</v>
          </cell>
        </row>
        <row r="152">
          <cell r="E152">
            <v>71</v>
          </cell>
          <cell r="F152" t="str">
            <v>CB-02/1/11</v>
          </cell>
          <cell r="G152">
            <v>518500.17</v>
          </cell>
          <cell r="H152">
            <v>2389820.17</v>
          </cell>
          <cell r="I152" t="str">
            <v>Road-MN21</v>
          </cell>
          <cell r="J152">
            <v>15.809999999997672</v>
          </cell>
          <cell r="K152">
            <v>2.4299999997019768</v>
          </cell>
          <cell r="L152">
            <v>15.995655660162168</v>
          </cell>
          <cell r="M152" t="str">
            <v>CP-5 401 228</v>
          </cell>
          <cell r="N152">
            <v>386.00470815080968</v>
          </cell>
          <cell r="O152">
            <v>402.00036381097186</v>
          </cell>
          <cell r="P152">
            <v>15.995655660162186</v>
          </cell>
          <cell r="Q152">
            <v>-1.7763568394002505E-14</v>
          </cell>
          <cell r="R152">
            <v>13.9</v>
          </cell>
          <cell r="T152">
            <v>12.3</v>
          </cell>
          <cell r="V152">
            <v>13.2</v>
          </cell>
          <cell r="X152">
            <v>500</v>
          </cell>
          <cell r="Y152">
            <v>12.15</v>
          </cell>
          <cell r="Z152">
            <v>12.3</v>
          </cell>
          <cell r="AA152">
            <v>13.31</v>
          </cell>
          <cell r="AB152">
            <v>13.2</v>
          </cell>
          <cell r="AD152" t="str">
            <v>Single</v>
          </cell>
          <cell r="AI152">
            <v>0</v>
          </cell>
          <cell r="AJ152">
            <v>0</v>
          </cell>
        </row>
        <row r="153">
          <cell r="E153">
            <v>0</v>
          </cell>
          <cell r="AJ153">
            <v>0</v>
          </cell>
        </row>
        <row r="154">
          <cell r="E154">
            <v>72</v>
          </cell>
          <cell r="F154" t="str">
            <v>CB-02/1/12</v>
          </cell>
          <cell r="G154">
            <v>518527.83</v>
          </cell>
          <cell r="H154">
            <v>2389824.5299999998</v>
          </cell>
          <cell r="I154" t="str">
            <v>Road-MN21</v>
          </cell>
          <cell r="J154">
            <v>27.660000000032596</v>
          </cell>
          <cell r="K154">
            <v>4.3599999998696148</v>
          </cell>
          <cell r="L154">
            <v>28.00152138725084</v>
          </cell>
          <cell r="M154" t="str">
            <v>CP-5 401 229</v>
          </cell>
          <cell r="N154">
            <v>402.00036381097186</v>
          </cell>
          <cell r="O154">
            <v>430.00188519822268</v>
          </cell>
          <cell r="P154">
            <v>28.001521387250818</v>
          </cell>
          <cell r="Q154">
            <v>0</v>
          </cell>
          <cell r="R154">
            <v>13.98</v>
          </cell>
          <cell r="T154">
            <v>12.43</v>
          </cell>
          <cell r="V154">
            <v>14.22</v>
          </cell>
          <cell r="X154">
            <v>500</v>
          </cell>
          <cell r="Y154">
            <v>12.3</v>
          </cell>
          <cell r="Z154">
            <v>12.43</v>
          </cell>
          <cell r="AA154">
            <v>13.2</v>
          </cell>
          <cell r="AB154">
            <v>14.22</v>
          </cell>
          <cell r="AD154" t="str">
            <v>Single</v>
          </cell>
          <cell r="AI154">
            <v>0</v>
          </cell>
          <cell r="AJ154">
            <v>0</v>
          </cell>
        </row>
        <row r="155">
          <cell r="E155">
            <v>0</v>
          </cell>
          <cell r="AJ155">
            <v>0</v>
          </cell>
        </row>
        <row r="156">
          <cell r="E156">
            <v>73</v>
          </cell>
          <cell r="F156" t="str">
            <v>CB-02/1/13</v>
          </cell>
          <cell r="G156">
            <v>518572.27</v>
          </cell>
          <cell r="H156">
            <v>2389831.59</v>
          </cell>
          <cell r="I156" t="str">
            <v>Road-MN21</v>
          </cell>
          <cell r="J156">
            <v>44.440000000002328</v>
          </cell>
          <cell r="K156">
            <v>7.0600000000558794</v>
          </cell>
          <cell r="L156">
            <v>44.997302141361722</v>
          </cell>
          <cell r="M156" t="str">
            <v>CP-5 401 229</v>
          </cell>
          <cell r="N156">
            <v>430.00188519822268</v>
          </cell>
          <cell r="O156">
            <v>474.99918733958441</v>
          </cell>
          <cell r="P156">
            <v>44.997302141361729</v>
          </cell>
          <cell r="Q156">
            <v>0</v>
          </cell>
          <cell r="R156">
            <v>14.12</v>
          </cell>
          <cell r="T156">
            <v>12.62</v>
          </cell>
          <cell r="V156">
            <v>14.23</v>
          </cell>
          <cell r="X156">
            <v>400</v>
          </cell>
          <cell r="Y156">
            <v>12.43</v>
          </cell>
          <cell r="Z156">
            <v>12.62</v>
          </cell>
          <cell r="AA156">
            <v>14.22</v>
          </cell>
          <cell r="AB156">
            <v>14.23</v>
          </cell>
          <cell r="AD156" t="str">
            <v>Single</v>
          </cell>
          <cell r="AI156">
            <v>0</v>
          </cell>
          <cell r="AJ156">
            <v>0</v>
          </cell>
        </row>
        <row r="157">
          <cell r="E157">
            <v>0</v>
          </cell>
          <cell r="AJ157">
            <v>0</v>
          </cell>
        </row>
        <row r="158">
          <cell r="E158">
            <v>74</v>
          </cell>
          <cell r="F158" t="str">
            <v>CB-02/1/14</v>
          </cell>
          <cell r="G158">
            <v>518616.71</v>
          </cell>
          <cell r="H158">
            <v>2389838.65</v>
          </cell>
          <cell r="I158" t="str">
            <v>Road-MN21</v>
          </cell>
          <cell r="J158">
            <v>44.440000000002328</v>
          </cell>
          <cell r="K158">
            <v>7.0600000000558794</v>
          </cell>
          <cell r="L158">
            <v>44.997302141361722</v>
          </cell>
          <cell r="M158" t="str">
            <v>CP-5 401 229</v>
          </cell>
          <cell r="N158">
            <v>474.99918733958441</v>
          </cell>
          <cell r="O158">
            <v>519.99648948094614</v>
          </cell>
          <cell r="P158">
            <v>44.997302141361729</v>
          </cell>
          <cell r="Q158">
            <v>0</v>
          </cell>
          <cell r="R158">
            <v>14.26</v>
          </cell>
          <cell r="T158">
            <v>12.71</v>
          </cell>
          <cell r="V158">
            <v>14.29</v>
          </cell>
          <cell r="X158">
            <v>400</v>
          </cell>
          <cell r="Y158">
            <v>12.62</v>
          </cell>
          <cell r="Z158">
            <v>12.71</v>
          </cell>
          <cell r="AA158">
            <v>14.23</v>
          </cell>
          <cell r="AB158">
            <v>14.29</v>
          </cell>
          <cell r="AD158" t="str">
            <v>Single</v>
          </cell>
          <cell r="AI158">
            <v>0</v>
          </cell>
          <cell r="AJ158">
            <v>0</v>
          </cell>
        </row>
        <row r="159">
          <cell r="E159">
            <v>0</v>
          </cell>
          <cell r="AJ159">
            <v>0</v>
          </cell>
        </row>
        <row r="160">
          <cell r="E160">
            <v>75</v>
          </cell>
          <cell r="F160" t="str">
            <v>CB-02/1/15</v>
          </cell>
          <cell r="G160">
            <v>518661.16</v>
          </cell>
          <cell r="H160">
            <v>2389845.71</v>
          </cell>
          <cell r="I160" t="str">
            <v>Road-MN21</v>
          </cell>
          <cell r="J160">
            <v>44.449999999953434</v>
          </cell>
          <cell r="K160">
            <v>7.0600000000558794</v>
          </cell>
          <cell r="L160">
            <v>45.007178316315823</v>
          </cell>
          <cell r="M160" t="str">
            <v>CP-5 401 229</v>
          </cell>
          <cell r="N160">
            <v>519.99648948094614</v>
          </cell>
          <cell r="O160">
            <v>565.00366779726198</v>
          </cell>
          <cell r="P160">
            <v>45.007178316315844</v>
          </cell>
          <cell r="Q160">
            <v>0</v>
          </cell>
          <cell r="R160">
            <v>14.39</v>
          </cell>
          <cell r="T160">
            <v>12.9</v>
          </cell>
          <cell r="V160">
            <v>14.38</v>
          </cell>
          <cell r="X160">
            <v>300</v>
          </cell>
          <cell r="Y160">
            <v>12.71</v>
          </cell>
          <cell r="Z160">
            <v>12.9</v>
          </cell>
          <cell r="AA160">
            <v>14.29</v>
          </cell>
          <cell r="AB160">
            <v>14.38</v>
          </cell>
          <cell r="AD160" t="str">
            <v>Single</v>
          </cell>
          <cell r="AI160">
            <v>0</v>
          </cell>
          <cell r="AJ160">
            <v>0</v>
          </cell>
        </row>
        <row r="161">
          <cell r="E161">
            <v>0</v>
          </cell>
          <cell r="AJ161">
            <v>0</v>
          </cell>
        </row>
        <row r="162">
          <cell r="E162">
            <v>76</v>
          </cell>
          <cell r="F162" t="str">
            <v>CB-02/1/16</v>
          </cell>
          <cell r="G162">
            <v>518706.59</v>
          </cell>
          <cell r="H162">
            <v>2389852.92</v>
          </cell>
          <cell r="I162" t="str">
            <v>Road-MN21</v>
          </cell>
          <cell r="J162">
            <v>45.430000000051223</v>
          </cell>
          <cell r="K162">
            <v>7.2099999999627471</v>
          </cell>
          <cell r="L162">
            <v>45.998576064962236</v>
          </cell>
          <cell r="M162" t="str">
            <v>CP-5 401 229</v>
          </cell>
          <cell r="N162">
            <v>565.00366779726198</v>
          </cell>
          <cell r="O162">
            <v>611.00224386222419</v>
          </cell>
          <cell r="P162">
            <v>45.998576064962208</v>
          </cell>
          <cell r="Q162">
            <v>0</v>
          </cell>
          <cell r="R162">
            <v>14.53</v>
          </cell>
          <cell r="T162">
            <v>13</v>
          </cell>
          <cell r="V162">
            <v>14.56</v>
          </cell>
          <cell r="X162">
            <v>300</v>
          </cell>
          <cell r="Y162">
            <v>12.9</v>
          </cell>
          <cell r="Z162">
            <v>13</v>
          </cell>
          <cell r="AA162">
            <v>14.38</v>
          </cell>
          <cell r="AB162">
            <v>14.56</v>
          </cell>
          <cell r="AD162" t="str">
            <v>Single</v>
          </cell>
          <cell r="AI162">
            <v>0</v>
          </cell>
          <cell r="AJ162" t="str">
            <v>L</v>
          </cell>
        </row>
        <row r="163">
          <cell r="AJ163">
            <v>0</v>
          </cell>
        </row>
        <row r="164">
          <cell r="N164">
            <v>611.00224386222419</v>
          </cell>
          <cell r="AJ164">
            <v>0</v>
          </cell>
        </row>
        <row r="165">
          <cell r="E165">
            <v>77</v>
          </cell>
          <cell r="F165" t="str">
            <v>MH-02/2</v>
          </cell>
          <cell r="G165">
            <v>518101.48</v>
          </cell>
          <cell r="H165">
            <v>2389756.9900000002</v>
          </cell>
          <cell r="I165" t="str">
            <v>Road-MN23</v>
          </cell>
          <cell r="M165" t="str">
            <v>CP-5 401 204</v>
          </cell>
          <cell r="R165">
            <v>12.68</v>
          </cell>
          <cell r="T165">
            <v>11.109769379295461</v>
          </cell>
          <cell r="V165">
            <v>12.78</v>
          </cell>
          <cell r="AI165">
            <v>0</v>
          </cell>
          <cell r="AJ165">
            <v>0</v>
          </cell>
        </row>
        <row r="166">
          <cell r="AJ166">
            <v>0</v>
          </cell>
        </row>
        <row r="167">
          <cell r="E167">
            <v>78</v>
          </cell>
          <cell r="F167" t="str">
            <v>CB-02/2/1</v>
          </cell>
          <cell r="G167">
            <v>518102.56</v>
          </cell>
          <cell r="H167">
            <v>2389761.9900000002</v>
          </cell>
          <cell r="I167" t="str">
            <v>Road-MN23</v>
          </cell>
          <cell r="J167">
            <v>1.0800000000162981</v>
          </cell>
          <cell r="K167">
            <v>5</v>
          </cell>
          <cell r="L167">
            <v>5.1153103522694696</v>
          </cell>
          <cell r="M167" t="str">
            <v>CP-5 401 204</v>
          </cell>
          <cell r="N167">
            <v>0</v>
          </cell>
          <cell r="O167">
            <v>5.1153103522694696</v>
          </cell>
          <cell r="P167">
            <v>5.1153103522694696</v>
          </cell>
          <cell r="Q167">
            <v>0</v>
          </cell>
          <cell r="R167">
            <v>12.62</v>
          </cell>
          <cell r="T167">
            <v>11.12</v>
          </cell>
          <cell r="V167">
            <v>12.71</v>
          </cell>
          <cell r="X167">
            <v>300</v>
          </cell>
          <cell r="Y167">
            <v>11.109769379295461</v>
          </cell>
          <cell r="Z167">
            <v>11.12</v>
          </cell>
          <cell r="AA167">
            <v>12.78</v>
          </cell>
          <cell r="AB167">
            <v>12.71</v>
          </cell>
          <cell r="AD167" t="str">
            <v>Single</v>
          </cell>
          <cell r="AI167" t="str">
            <v>S</v>
          </cell>
          <cell r="AJ167" t="str">
            <v>L</v>
          </cell>
        </row>
        <row r="168">
          <cell r="AJ168">
            <v>0</v>
          </cell>
        </row>
        <row r="169">
          <cell r="N169">
            <v>5.1153103522694696</v>
          </cell>
          <cell r="AJ169">
            <v>0</v>
          </cell>
        </row>
        <row r="170">
          <cell r="E170">
            <v>79</v>
          </cell>
          <cell r="F170" t="str">
            <v>Deleted</v>
          </cell>
          <cell r="AI170">
            <v>0</v>
          </cell>
          <cell r="AJ170">
            <v>0</v>
          </cell>
        </row>
        <row r="171">
          <cell r="AJ171">
            <v>0</v>
          </cell>
        </row>
        <row r="172">
          <cell r="E172">
            <v>80</v>
          </cell>
          <cell r="F172" t="str">
            <v>Deleted</v>
          </cell>
          <cell r="AI172" t="str">
            <v>S</v>
          </cell>
          <cell r="AJ172" t="str">
            <v>L</v>
          </cell>
        </row>
        <row r="173">
          <cell r="AJ173">
            <v>0</v>
          </cell>
        </row>
        <row r="174">
          <cell r="N174">
            <v>0</v>
          </cell>
          <cell r="AJ174">
            <v>0</v>
          </cell>
        </row>
        <row r="175">
          <cell r="E175">
            <v>81</v>
          </cell>
          <cell r="F175" t="str">
            <v>MH-02/4</v>
          </cell>
          <cell r="G175">
            <v>518103.67</v>
          </cell>
          <cell r="H175">
            <v>2389706.86</v>
          </cell>
          <cell r="I175" t="str">
            <v>Road-MN23</v>
          </cell>
          <cell r="M175" t="str">
            <v>CP-5 401 204</v>
          </cell>
          <cell r="R175">
            <v>12.94</v>
          </cell>
          <cell r="T175">
            <v>11.480294537621093</v>
          </cell>
          <cell r="V175">
            <v>12.95</v>
          </cell>
          <cell r="AI175">
            <v>0</v>
          </cell>
          <cell r="AJ175">
            <v>0</v>
          </cell>
        </row>
        <row r="176">
          <cell r="AJ176">
            <v>0</v>
          </cell>
        </row>
        <row r="177">
          <cell r="E177">
            <v>82</v>
          </cell>
          <cell r="F177" t="str">
            <v>CB-02/4/1</v>
          </cell>
          <cell r="G177">
            <v>518105.78</v>
          </cell>
          <cell r="H177">
            <v>2389702.4900000002</v>
          </cell>
          <cell r="I177" t="str">
            <v>Road-MN23</v>
          </cell>
          <cell r="J177">
            <v>2.1100000000442378</v>
          </cell>
          <cell r="K177">
            <v>-4.3699999996460974</v>
          </cell>
          <cell r="L177">
            <v>4.852731189453376</v>
          </cell>
          <cell r="M177" t="str">
            <v>CP-5 401 204</v>
          </cell>
          <cell r="N177">
            <v>0</v>
          </cell>
          <cell r="O177">
            <v>4.852731189453376</v>
          </cell>
          <cell r="P177">
            <v>4.852731189453376</v>
          </cell>
          <cell r="Q177">
            <v>0</v>
          </cell>
          <cell r="R177">
            <v>12.99</v>
          </cell>
          <cell r="T177">
            <v>11.49</v>
          </cell>
          <cell r="V177">
            <v>13.03</v>
          </cell>
          <cell r="X177">
            <v>300</v>
          </cell>
          <cell r="Y177">
            <v>11.480294537621093</v>
          </cell>
          <cell r="Z177">
            <v>11.49</v>
          </cell>
          <cell r="AA177">
            <v>12.95</v>
          </cell>
          <cell r="AB177">
            <v>13.03</v>
          </cell>
          <cell r="AD177" t="str">
            <v>Single</v>
          </cell>
          <cell r="AI177" t="str">
            <v>S</v>
          </cell>
          <cell r="AJ177" t="str">
            <v>L</v>
          </cell>
        </row>
        <row r="178">
          <cell r="AJ178">
            <v>0</v>
          </cell>
        </row>
        <row r="179">
          <cell r="N179">
            <v>4.852731189453376</v>
          </cell>
          <cell r="AJ179">
            <v>0</v>
          </cell>
        </row>
        <row r="180">
          <cell r="E180">
            <v>83</v>
          </cell>
          <cell r="F180" t="str">
            <v>MH-02/5</v>
          </cell>
          <cell r="G180">
            <v>518103.99</v>
          </cell>
          <cell r="H180">
            <v>2389681.16</v>
          </cell>
          <cell r="I180" t="str">
            <v>Road-MN23</v>
          </cell>
          <cell r="M180" t="str">
            <v>CP-5 401 204</v>
          </cell>
          <cell r="R180">
            <v>13.11</v>
          </cell>
          <cell r="T180">
            <v>11.629501523919544</v>
          </cell>
          <cell r="V180">
            <v>13.21</v>
          </cell>
          <cell r="AI180">
            <v>0</v>
          </cell>
          <cell r="AJ180">
            <v>0</v>
          </cell>
        </row>
        <row r="181">
          <cell r="AJ181">
            <v>0</v>
          </cell>
        </row>
        <row r="182">
          <cell r="E182">
            <v>84</v>
          </cell>
          <cell r="F182" t="str">
            <v>CB-02/5/1</v>
          </cell>
          <cell r="G182">
            <v>518105.35</v>
          </cell>
          <cell r="H182">
            <v>2389676.09</v>
          </cell>
          <cell r="I182" t="str">
            <v>Road-MN23</v>
          </cell>
          <cell r="J182">
            <v>1.3599999999860302</v>
          </cell>
          <cell r="K182">
            <v>-5.0700000002980232</v>
          </cell>
          <cell r="L182">
            <v>5.2492380402286916</v>
          </cell>
          <cell r="M182" t="str">
            <v>CP-5 401 204</v>
          </cell>
          <cell r="N182">
            <v>0</v>
          </cell>
          <cell r="O182">
            <v>5.2492380402286916</v>
          </cell>
          <cell r="P182">
            <v>5.2492380402286916</v>
          </cell>
          <cell r="Q182">
            <v>0</v>
          </cell>
          <cell r="R182">
            <v>13.14</v>
          </cell>
          <cell r="T182">
            <v>11.64</v>
          </cell>
          <cell r="V182">
            <v>13.21</v>
          </cell>
          <cell r="X182">
            <v>300</v>
          </cell>
          <cell r="Z182">
            <v>11.64</v>
          </cell>
          <cell r="AA182">
            <v>13.21</v>
          </cell>
          <cell r="AB182">
            <v>13.21</v>
          </cell>
          <cell r="AD182" t="str">
            <v>Single</v>
          </cell>
          <cell r="AI182" t="str">
            <v>S</v>
          </cell>
          <cell r="AJ182" t="str">
            <v>L</v>
          </cell>
        </row>
        <row r="183">
          <cell r="AJ183">
            <v>0</v>
          </cell>
        </row>
        <row r="184">
          <cell r="N184">
            <v>5.2492380402286916</v>
          </cell>
          <cell r="AJ184">
            <v>0</v>
          </cell>
        </row>
        <row r="185">
          <cell r="E185">
            <v>85</v>
          </cell>
          <cell r="F185" t="str">
            <v>MH-02/6</v>
          </cell>
          <cell r="G185">
            <v>518105.14</v>
          </cell>
          <cell r="H185">
            <v>2389650.13</v>
          </cell>
          <cell r="I185" t="str">
            <v>Road-MN23</v>
          </cell>
          <cell r="M185" t="str">
            <v>CP-5 401 204</v>
          </cell>
          <cell r="R185">
            <v>13.3</v>
          </cell>
          <cell r="T185">
            <v>11.822814904315074</v>
          </cell>
          <cell r="V185">
            <v>13.35</v>
          </cell>
          <cell r="AI185">
            <v>0</v>
          </cell>
          <cell r="AJ185">
            <v>0</v>
          </cell>
        </row>
        <row r="186">
          <cell r="AJ186">
            <v>0</v>
          </cell>
        </row>
        <row r="187">
          <cell r="E187">
            <v>86</v>
          </cell>
          <cell r="F187" t="str">
            <v>CB-02/6/1</v>
          </cell>
          <cell r="G187">
            <v>518107.64</v>
          </cell>
          <cell r="H187">
            <v>2389647.5499999998</v>
          </cell>
          <cell r="I187" t="str">
            <v>Road-MN23</v>
          </cell>
          <cell r="J187">
            <v>2.5</v>
          </cell>
          <cell r="K187">
            <v>-2.5800000000745058</v>
          </cell>
          <cell r="L187">
            <v>3.5925478424628463</v>
          </cell>
          <cell r="M187" t="str">
            <v>CP-5 401 204</v>
          </cell>
          <cell r="N187">
            <v>0</v>
          </cell>
          <cell r="O187">
            <v>3.5925478424628463</v>
          </cell>
          <cell r="P187">
            <v>3.5925478424628463</v>
          </cell>
          <cell r="Q187">
            <v>0</v>
          </cell>
          <cell r="R187">
            <v>13.33</v>
          </cell>
          <cell r="T187">
            <v>11.83</v>
          </cell>
          <cell r="V187">
            <v>13.41</v>
          </cell>
          <cell r="X187">
            <v>300</v>
          </cell>
          <cell r="Z187">
            <v>11.83</v>
          </cell>
          <cell r="AA187">
            <v>13.35</v>
          </cell>
          <cell r="AB187">
            <v>13.41</v>
          </cell>
          <cell r="AD187" t="str">
            <v>Single</v>
          </cell>
          <cell r="AI187" t="str">
            <v>S</v>
          </cell>
          <cell r="AJ187" t="str">
            <v>L</v>
          </cell>
        </row>
        <row r="188">
          <cell r="AJ188">
            <v>0</v>
          </cell>
        </row>
        <row r="189">
          <cell r="N189">
            <v>3.5925478424628463</v>
          </cell>
          <cell r="AJ189">
            <v>0</v>
          </cell>
        </row>
        <row r="190">
          <cell r="E190">
            <v>87</v>
          </cell>
          <cell r="F190" t="str">
            <v>Deleted</v>
          </cell>
          <cell r="AI190">
            <v>0</v>
          </cell>
          <cell r="AJ190">
            <v>0</v>
          </cell>
        </row>
        <row r="191">
          <cell r="AJ191">
            <v>0</v>
          </cell>
        </row>
        <row r="192">
          <cell r="E192">
            <v>88</v>
          </cell>
          <cell r="F192" t="str">
            <v>Deleted</v>
          </cell>
          <cell r="AI192" t="str">
            <v>S</v>
          </cell>
          <cell r="AJ192" t="str">
            <v>L</v>
          </cell>
        </row>
        <row r="193">
          <cell r="AJ193">
            <v>0</v>
          </cell>
        </row>
        <row r="194">
          <cell r="N194">
            <v>0</v>
          </cell>
          <cell r="AJ194">
            <v>0</v>
          </cell>
        </row>
        <row r="195">
          <cell r="E195">
            <v>89</v>
          </cell>
          <cell r="F195" t="str">
            <v>MH-02/8</v>
          </cell>
          <cell r="G195">
            <v>518116.34</v>
          </cell>
          <cell r="H195">
            <v>2389607.64</v>
          </cell>
          <cell r="I195" t="str">
            <v>Road-MN23</v>
          </cell>
          <cell r="M195" t="str">
            <v>CP-5 401 204</v>
          </cell>
          <cell r="R195">
            <v>13.56</v>
          </cell>
          <cell r="T195">
            <v>12.161505546777107</v>
          </cell>
          <cell r="V195">
            <v>13.67</v>
          </cell>
          <cell r="AI195">
            <v>0</v>
          </cell>
          <cell r="AJ195">
            <v>0</v>
          </cell>
        </row>
        <row r="196">
          <cell r="AJ196">
            <v>0</v>
          </cell>
        </row>
        <row r="197">
          <cell r="E197">
            <v>90</v>
          </cell>
          <cell r="F197" t="str">
            <v>CB-02/8/1</v>
          </cell>
          <cell r="G197">
            <v>518121.4</v>
          </cell>
          <cell r="H197">
            <v>2389599.9</v>
          </cell>
          <cell r="I197" t="str">
            <v>Road-MN23</v>
          </cell>
          <cell r="J197">
            <v>5.0599999999976717</v>
          </cell>
          <cell r="K197">
            <v>-7.7400000002235174</v>
          </cell>
          <cell r="L197">
            <v>9.2472266114460773</v>
          </cell>
          <cell r="M197" t="str">
            <v>CP-5 401 204</v>
          </cell>
          <cell r="N197">
            <v>0</v>
          </cell>
          <cell r="O197">
            <v>9.2472266114460773</v>
          </cell>
          <cell r="P197">
            <v>9.2472266114460773</v>
          </cell>
          <cell r="Q197">
            <v>0</v>
          </cell>
          <cell r="R197">
            <v>13.62</v>
          </cell>
          <cell r="T197">
            <v>12.18</v>
          </cell>
          <cell r="V197">
            <v>13.77</v>
          </cell>
          <cell r="X197">
            <v>300</v>
          </cell>
          <cell r="Z197">
            <v>12.18</v>
          </cell>
          <cell r="AA197">
            <v>13.67</v>
          </cell>
          <cell r="AB197">
            <v>13.77</v>
          </cell>
          <cell r="AD197" t="str">
            <v>Single</v>
          </cell>
          <cell r="AI197" t="str">
            <v>S</v>
          </cell>
          <cell r="AJ197">
            <v>0</v>
          </cell>
        </row>
        <row r="198">
          <cell r="AJ198">
            <v>0</v>
          </cell>
        </row>
        <row r="199">
          <cell r="E199">
            <v>91</v>
          </cell>
          <cell r="F199" t="str">
            <v>CB-02/8/2</v>
          </cell>
          <cell r="G199">
            <v>518127.86</v>
          </cell>
          <cell r="H199">
            <v>2389580.9700000002</v>
          </cell>
          <cell r="I199" t="str">
            <v>Road-MN23</v>
          </cell>
          <cell r="J199">
            <v>6.4599999999627471</v>
          </cell>
          <cell r="K199">
            <v>-18.929999999701977</v>
          </cell>
          <cell r="L199">
            <v>20.001912408273256</v>
          </cell>
          <cell r="M199" t="str">
            <v>CP-5 401 204</v>
          </cell>
          <cell r="N199">
            <v>9.2472266114460773</v>
          </cell>
          <cell r="O199">
            <v>29.249139019719333</v>
          </cell>
          <cell r="P199">
            <v>20.001912408273256</v>
          </cell>
          <cell r="Q199">
            <v>0</v>
          </cell>
          <cell r="R199">
            <v>13.74</v>
          </cell>
          <cell r="T199">
            <v>12.24</v>
          </cell>
          <cell r="V199">
            <v>13.9</v>
          </cell>
          <cell r="X199">
            <v>300</v>
          </cell>
          <cell r="Y199">
            <v>12.18</v>
          </cell>
          <cell r="Z199">
            <v>12.24</v>
          </cell>
          <cell r="AA199">
            <v>13.77</v>
          </cell>
          <cell r="AB199">
            <v>13.9</v>
          </cell>
          <cell r="AD199" t="str">
            <v>Single</v>
          </cell>
          <cell r="AI199">
            <v>0</v>
          </cell>
          <cell r="AJ199" t="str">
            <v>L</v>
          </cell>
        </row>
        <row r="200">
          <cell r="AJ200">
            <v>0</v>
          </cell>
        </row>
        <row r="201">
          <cell r="N201">
            <v>29.249139019719333</v>
          </cell>
          <cell r="AJ201">
            <v>0</v>
          </cell>
        </row>
        <row r="202">
          <cell r="E202">
            <v>92</v>
          </cell>
          <cell r="F202" t="str">
            <v>MH-02/9</v>
          </cell>
          <cell r="G202">
            <v>518130.58899999998</v>
          </cell>
          <cell r="H202">
            <v>2389566.625</v>
          </cell>
          <cell r="I202" t="str">
            <v>Road-MN23</v>
          </cell>
          <cell r="M202" t="str">
            <v>CP-5 401 204</v>
          </cell>
          <cell r="R202">
            <v>13.79</v>
          </cell>
          <cell r="T202">
            <v>12.281648821400172</v>
          </cell>
          <cell r="V202">
            <v>14.02</v>
          </cell>
          <cell r="AI202">
            <v>0</v>
          </cell>
          <cell r="AJ202">
            <v>0</v>
          </cell>
        </row>
        <row r="203">
          <cell r="AJ203">
            <v>0</v>
          </cell>
        </row>
        <row r="204">
          <cell r="E204">
            <v>93</v>
          </cell>
          <cell r="F204" t="str">
            <v>CB-02/9/1A</v>
          </cell>
          <cell r="G204">
            <v>518131.5</v>
          </cell>
          <cell r="H204">
            <v>2389570.7000000002</v>
          </cell>
          <cell r="I204" t="str">
            <v>Road-MN23</v>
          </cell>
          <cell r="J204">
            <v>0.91100000002188608</v>
          </cell>
          <cell r="K204">
            <v>4.0750000001862645</v>
          </cell>
          <cell r="L204">
            <v>4.175589299914197</v>
          </cell>
          <cell r="M204" t="str">
            <v>CP-5 401 204</v>
          </cell>
          <cell r="N204">
            <v>0</v>
          </cell>
          <cell r="O204">
            <v>4.175589299914197</v>
          </cell>
          <cell r="P204">
            <v>4.175589299914197</v>
          </cell>
          <cell r="Q204">
            <v>0</v>
          </cell>
          <cell r="R204">
            <v>13.79</v>
          </cell>
          <cell r="T204">
            <v>12.29</v>
          </cell>
          <cell r="V204">
            <v>13.95</v>
          </cell>
          <cell r="X204">
            <v>300</v>
          </cell>
          <cell r="Z204">
            <v>12.29</v>
          </cell>
          <cell r="AA204">
            <v>14.02</v>
          </cell>
          <cell r="AB204">
            <v>13.95</v>
          </cell>
          <cell r="AD204" t="str">
            <v>Single</v>
          </cell>
          <cell r="AI204" t="str">
            <v>S</v>
          </cell>
          <cell r="AJ204" t="str">
            <v>L</v>
          </cell>
        </row>
        <row r="205">
          <cell r="E205">
            <v>0</v>
          </cell>
          <cell r="AJ205">
            <v>0</v>
          </cell>
        </row>
        <row r="206">
          <cell r="N206">
            <v>4.175589299914197</v>
          </cell>
          <cell r="AJ206">
            <v>0</v>
          </cell>
        </row>
        <row r="207">
          <cell r="E207">
            <v>94</v>
          </cell>
          <cell r="F207" t="str">
            <v>MH-02/9</v>
          </cell>
          <cell r="G207">
            <v>518130.58899999998</v>
          </cell>
          <cell r="H207">
            <v>2389566.625</v>
          </cell>
          <cell r="I207" t="str">
            <v>Road-MN23</v>
          </cell>
          <cell r="M207" t="str">
            <v>CP-5 401 205</v>
          </cell>
          <cell r="R207">
            <v>13.79</v>
          </cell>
          <cell r="T207">
            <v>11.928592760587684</v>
          </cell>
          <cell r="V207">
            <v>14.02</v>
          </cell>
          <cell r="AI207">
            <v>0</v>
          </cell>
          <cell r="AJ207">
            <v>0</v>
          </cell>
        </row>
        <row r="208">
          <cell r="AJ208">
            <v>0</v>
          </cell>
        </row>
        <row r="209">
          <cell r="E209">
            <v>95</v>
          </cell>
          <cell r="F209" t="str">
            <v>CB-02/9/3/1</v>
          </cell>
          <cell r="G209">
            <v>518143.31</v>
          </cell>
          <cell r="H209">
            <v>2389544.29</v>
          </cell>
          <cell r="I209" t="str">
            <v>Road-MN23</v>
          </cell>
          <cell r="J209">
            <v>12.721000000019558</v>
          </cell>
          <cell r="K209">
            <v>-22.334999999962747</v>
          </cell>
          <cell r="L209">
            <v>25.703619706158769</v>
          </cell>
          <cell r="M209" t="str">
            <v>CP-5 401 205</v>
          </cell>
          <cell r="N209">
            <v>0</v>
          </cell>
          <cell r="O209">
            <v>25.703619706158769</v>
          </cell>
          <cell r="P209">
            <v>25.703619706158769</v>
          </cell>
          <cell r="Q209">
            <v>0</v>
          </cell>
          <cell r="R209">
            <v>13.79</v>
          </cell>
          <cell r="T209">
            <v>11.98</v>
          </cell>
          <cell r="V209">
            <v>14.24</v>
          </cell>
          <cell r="X209">
            <v>300</v>
          </cell>
          <cell r="Z209">
            <v>11.98</v>
          </cell>
          <cell r="AA209">
            <v>14.02</v>
          </cell>
          <cell r="AB209">
            <v>14.24</v>
          </cell>
          <cell r="AD209" t="str">
            <v>Double</v>
          </cell>
          <cell r="AI209" t="str">
            <v>S</v>
          </cell>
          <cell r="AJ209">
            <v>0</v>
          </cell>
        </row>
        <row r="210">
          <cell r="AJ210">
            <v>0</v>
          </cell>
        </row>
        <row r="211">
          <cell r="E211">
            <v>96</v>
          </cell>
          <cell r="F211" t="str">
            <v>CB-02/9/3/2</v>
          </cell>
          <cell r="G211">
            <v>518152.95</v>
          </cell>
          <cell r="H211">
            <v>2389525.64</v>
          </cell>
          <cell r="I211" t="str">
            <v>Road-MN23</v>
          </cell>
          <cell r="J211">
            <v>9.6400000000139698</v>
          </cell>
          <cell r="K211">
            <v>-18.649999999906868</v>
          </cell>
          <cell r="L211">
            <v>20.994096789259487</v>
          </cell>
          <cell r="M211" t="str">
            <v>CP-5 401 205</v>
          </cell>
          <cell r="N211">
            <v>25.703619706158769</v>
          </cell>
          <cell r="O211">
            <v>46.697716495418256</v>
          </cell>
          <cell r="P211">
            <v>20.994096789259487</v>
          </cell>
          <cell r="Q211">
            <v>0</v>
          </cell>
          <cell r="R211">
            <v>14.04</v>
          </cell>
          <cell r="T211">
            <v>12.04</v>
          </cell>
          <cell r="V211">
            <v>14.12</v>
          </cell>
          <cell r="X211">
            <v>300</v>
          </cell>
          <cell r="Y211">
            <v>11.98</v>
          </cell>
          <cell r="Z211">
            <v>12.04</v>
          </cell>
          <cell r="AA211">
            <v>14.24</v>
          </cell>
          <cell r="AB211">
            <v>14.12</v>
          </cell>
          <cell r="AD211" t="str">
            <v>Single</v>
          </cell>
          <cell r="AI211">
            <v>0</v>
          </cell>
          <cell r="AJ211" t="str">
            <v>L</v>
          </cell>
        </row>
        <row r="212">
          <cell r="AJ212">
            <v>0</v>
          </cell>
        </row>
        <row r="213">
          <cell r="N213">
            <v>46.697716495418256</v>
          </cell>
          <cell r="AJ213">
            <v>0</v>
          </cell>
        </row>
        <row r="214">
          <cell r="E214">
            <v>97</v>
          </cell>
          <cell r="F214" t="str">
            <v>MH-02/9</v>
          </cell>
          <cell r="G214">
            <v>518130.58899999998</v>
          </cell>
          <cell r="H214">
            <v>2389566.625</v>
          </cell>
          <cell r="I214" t="str">
            <v>Road-MN23</v>
          </cell>
          <cell r="M214" t="str">
            <v>CP-5 401 205</v>
          </cell>
          <cell r="R214">
            <v>13.79</v>
          </cell>
          <cell r="T214">
            <v>11</v>
          </cell>
          <cell r="V214">
            <v>14.02</v>
          </cell>
          <cell r="AI214">
            <v>0</v>
          </cell>
          <cell r="AJ214">
            <v>0</v>
          </cell>
        </row>
        <row r="215">
          <cell r="P215">
            <v>0</v>
          </cell>
          <cell r="Q215">
            <v>0</v>
          </cell>
          <cell r="AJ215">
            <v>0</v>
          </cell>
        </row>
        <row r="216">
          <cell r="E216">
            <v>98</v>
          </cell>
          <cell r="F216" t="str">
            <v>MH-02/9/1</v>
          </cell>
          <cell r="G216">
            <v>518155.64</v>
          </cell>
          <cell r="H216">
            <v>2389580.2599999998</v>
          </cell>
          <cell r="I216" t="str">
            <v>Road-MN22</v>
          </cell>
          <cell r="J216">
            <v>25.051000000035856</v>
          </cell>
          <cell r="K216">
            <v>13.634999999776483</v>
          </cell>
          <cell r="L216">
            <v>28.521322304474264</v>
          </cell>
          <cell r="M216" t="str">
            <v>CP-5 401 210</v>
          </cell>
          <cell r="N216">
            <v>0</v>
          </cell>
          <cell r="O216">
            <v>28.521322304474264</v>
          </cell>
          <cell r="P216">
            <v>28.521322304474264</v>
          </cell>
          <cell r="Q216">
            <v>0</v>
          </cell>
          <cell r="R216">
            <v>13.76</v>
          </cell>
          <cell r="T216">
            <v>11.05</v>
          </cell>
          <cell r="V216">
            <v>14.03</v>
          </cell>
          <cell r="X216">
            <v>700</v>
          </cell>
          <cell r="Y216">
            <v>11</v>
          </cell>
          <cell r="Z216">
            <v>11.05</v>
          </cell>
          <cell r="AA216">
            <v>14.02</v>
          </cell>
          <cell r="AB216">
            <v>14.03</v>
          </cell>
          <cell r="AI216" t="str">
            <v>S</v>
          </cell>
          <cell r="AJ216">
            <v>0</v>
          </cell>
        </row>
        <row r="217">
          <cell r="P217">
            <v>0</v>
          </cell>
          <cell r="Q217">
            <v>0</v>
          </cell>
          <cell r="AJ217">
            <v>0</v>
          </cell>
        </row>
        <row r="218">
          <cell r="E218">
            <v>99</v>
          </cell>
          <cell r="F218" t="str">
            <v>MH-02/9/2</v>
          </cell>
          <cell r="G218">
            <v>518212.83</v>
          </cell>
          <cell r="H218">
            <v>2389611.66</v>
          </cell>
          <cell r="I218" t="str">
            <v>Road-MN22</v>
          </cell>
          <cell r="J218">
            <v>57.190000000002328</v>
          </cell>
          <cell r="K218">
            <v>31.400000000372529</v>
          </cell>
          <cell r="L218">
            <v>65.243054036607305</v>
          </cell>
          <cell r="M218" t="str">
            <v>CP-5 401 210</v>
          </cell>
          <cell r="N218">
            <v>28.521322304474264</v>
          </cell>
          <cell r="O218">
            <v>93.764376341081572</v>
          </cell>
          <cell r="P218">
            <v>65.243054036607305</v>
          </cell>
          <cell r="Q218">
            <v>0</v>
          </cell>
          <cell r="R218">
            <v>13.57</v>
          </cell>
          <cell r="T218">
            <v>11.13</v>
          </cell>
          <cell r="V218">
            <v>13.87</v>
          </cell>
          <cell r="X218">
            <v>700</v>
          </cell>
          <cell r="Y218">
            <v>11.05</v>
          </cell>
          <cell r="Z218">
            <v>11.13</v>
          </cell>
          <cell r="AA218">
            <v>14.03</v>
          </cell>
          <cell r="AB218">
            <v>13.87</v>
          </cell>
          <cell r="AI218">
            <v>0</v>
          </cell>
          <cell r="AJ218">
            <v>0</v>
          </cell>
        </row>
        <row r="219">
          <cell r="P219">
            <v>0</v>
          </cell>
          <cell r="Q219">
            <v>0</v>
          </cell>
          <cell r="AJ219">
            <v>0</v>
          </cell>
        </row>
        <row r="220">
          <cell r="E220">
            <v>100</v>
          </cell>
          <cell r="F220" t="str">
            <v>MH-02/9/3</v>
          </cell>
          <cell r="G220">
            <v>518249.76</v>
          </cell>
          <cell r="H220">
            <v>2389628.0499999998</v>
          </cell>
          <cell r="I220" t="str">
            <v>Road-MN22</v>
          </cell>
          <cell r="J220">
            <v>36.929999999993015</v>
          </cell>
          <cell r="K220">
            <v>16.389999999664724</v>
          </cell>
          <cell r="L220">
            <v>40.4036755752307</v>
          </cell>
          <cell r="M220" t="str">
            <v>CP-5 401 210</v>
          </cell>
          <cell r="N220">
            <v>93.764376341081572</v>
          </cell>
          <cell r="O220">
            <v>134.16805191631227</v>
          </cell>
          <cell r="P220">
            <v>40.403675575230693</v>
          </cell>
          <cell r="Q220">
            <v>0</v>
          </cell>
          <cell r="R220">
            <v>13.54</v>
          </cell>
          <cell r="T220">
            <v>11.3</v>
          </cell>
          <cell r="V220">
            <v>13.88</v>
          </cell>
          <cell r="X220">
            <v>700</v>
          </cell>
          <cell r="Y220">
            <v>11.13</v>
          </cell>
          <cell r="Z220">
            <v>11.3</v>
          </cell>
          <cell r="AA220">
            <v>13.87</v>
          </cell>
          <cell r="AB220">
            <v>13.88</v>
          </cell>
          <cell r="AI220">
            <v>0</v>
          </cell>
          <cell r="AJ220">
            <v>0</v>
          </cell>
        </row>
        <row r="221">
          <cell r="P221">
            <v>0</v>
          </cell>
          <cell r="Q221">
            <v>0</v>
          </cell>
          <cell r="AJ221">
            <v>0</v>
          </cell>
        </row>
        <row r="222">
          <cell r="E222">
            <v>101</v>
          </cell>
          <cell r="F222" t="str">
            <v>MH-02/9/4</v>
          </cell>
          <cell r="G222">
            <v>518287.26</v>
          </cell>
          <cell r="H222">
            <v>2389639.9900000002</v>
          </cell>
          <cell r="I222" t="str">
            <v>Road-MN22</v>
          </cell>
          <cell r="J222">
            <v>37.5</v>
          </cell>
          <cell r="K222">
            <v>11.940000000409782</v>
          </cell>
          <cell r="L222">
            <v>39.354969190812305</v>
          </cell>
          <cell r="M222" t="str">
            <v>CP-5 401 210</v>
          </cell>
          <cell r="N222">
            <v>134.16805191631227</v>
          </cell>
          <cell r="O222">
            <v>173.52302110712458</v>
          </cell>
          <cell r="P222">
            <v>39.354969190812312</v>
          </cell>
          <cell r="Q222">
            <v>0</v>
          </cell>
          <cell r="R222">
            <v>13.8</v>
          </cell>
          <cell r="T222">
            <v>11.4</v>
          </cell>
          <cell r="V222">
            <v>13.87</v>
          </cell>
          <cell r="X222">
            <v>600</v>
          </cell>
          <cell r="Y222">
            <v>11.3</v>
          </cell>
          <cell r="Z222">
            <v>11.4</v>
          </cell>
          <cell r="AA222">
            <v>13.88</v>
          </cell>
          <cell r="AB222">
            <v>13.87</v>
          </cell>
          <cell r="AI222">
            <v>0</v>
          </cell>
          <cell r="AJ222">
            <v>0</v>
          </cell>
        </row>
        <row r="223">
          <cell r="P223">
            <v>0</v>
          </cell>
          <cell r="Q223">
            <v>0</v>
          </cell>
          <cell r="AJ223">
            <v>0</v>
          </cell>
        </row>
        <row r="224">
          <cell r="E224">
            <v>102</v>
          </cell>
          <cell r="F224" t="str">
            <v>MH-02/9/5</v>
          </cell>
          <cell r="G224">
            <v>518326.4</v>
          </cell>
          <cell r="H224">
            <v>2389647.91</v>
          </cell>
          <cell r="I224" t="str">
            <v>Road-MN22</v>
          </cell>
          <cell r="J224">
            <v>39.14000000001397</v>
          </cell>
          <cell r="K224">
            <v>7.9199999999254942</v>
          </cell>
          <cell r="L224">
            <v>39.933269337732831</v>
          </cell>
          <cell r="M224" t="str">
            <v>CP-5 401 210</v>
          </cell>
          <cell r="N224">
            <v>173.52302110712458</v>
          </cell>
          <cell r="O224">
            <v>213.45629044485742</v>
          </cell>
          <cell r="P224">
            <v>39.933269337732838</v>
          </cell>
          <cell r="Q224">
            <v>0</v>
          </cell>
          <cell r="R224">
            <v>13.76</v>
          </cell>
          <cell r="T224">
            <v>11.5</v>
          </cell>
          <cell r="V224">
            <v>14.07</v>
          </cell>
          <cell r="X224">
            <v>600</v>
          </cell>
          <cell r="Y224">
            <v>11.4</v>
          </cell>
          <cell r="Z224">
            <v>11.5</v>
          </cell>
          <cell r="AA224">
            <v>13.87</v>
          </cell>
          <cell r="AB224">
            <v>14.07</v>
          </cell>
          <cell r="AI224">
            <v>0</v>
          </cell>
          <cell r="AJ224">
            <v>0</v>
          </cell>
        </row>
        <row r="225">
          <cell r="AJ225">
            <v>0</v>
          </cell>
        </row>
        <row r="226">
          <cell r="E226">
            <v>103</v>
          </cell>
          <cell r="F226" t="str">
            <v>MH-02/9/6</v>
          </cell>
          <cell r="G226">
            <v>518362.94</v>
          </cell>
          <cell r="H226">
            <v>2389651.38</v>
          </cell>
          <cell r="I226" t="str">
            <v>Road-MN22</v>
          </cell>
          <cell r="J226">
            <v>36.539999999979045</v>
          </cell>
          <cell r="K226">
            <v>3.4699999997392297</v>
          </cell>
          <cell r="L226">
            <v>36.704393469946602</v>
          </cell>
          <cell r="M226" t="str">
            <v>CP-5 401 210</v>
          </cell>
          <cell r="N226">
            <v>213.45629044485742</v>
          </cell>
          <cell r="O226">
            <v>250.16068391480403</v>
          </cell>
          <cell r="P226">
            <v>36.704393469946609</v>
          </cell>
          <cell r="Q226">
            <v>0</v>
          </cell>
          <cell r="R226">
            <v>13.87</v>
          </cell>
          <cell r="T226">
            <v>11.6</v>
          </cell>
          <cell r="V226">
            <v>14.02</v>
          </cell>
          <cell r="X226">
            <v>600</v>
          </cell>
          <cell r="Y226">
            <v>11.5</v>
          </cell>
          <cell r="Z226">
            <v>11.6</v>
          </cell>
          <cell r="AA226">
            <v>14.07</v>
          </cell>
          <cell r="AB226">
            <v>14.02</v>
          </cell>
          <cell r="AI226">
            <v>0</v>
          </cell>
          <cell r="AJ226">
            <v>0</v>
          </cell>
        </row>
        <row r="227">
          <cell r="P227">
            <v>0</v>
          </cell>
          <cell r="Q227">
            <v>0</v>
          </cell>
          <cell r="AJ227">
            <v>0</v>
          </cell>
        </row>
        <row r="228">
          <cell r="E228">
            <v>104</v>
          </cell>
          <cell r="F228" t="str">
            <v>MH-02/9/7</v>
          </cell>
          <cell r="G228">
            <v>518400.82</v>
          </cell>
          <cell r="H228">
            <v>2389653.023</v>
          </cell>
          <cell r="I228" t="str">
            <v>Road-MN22</v>
          </cell>
          <cell r="J228">
            <v>37.880000000004657</v>
          </cell>
          <cell r="K228">
            <v>1.6430000001564622</v>
          </cell>
          <cell r="L228">
            <v>37.915614844030515</v>
          </cell>
          <cell r="M228" t="str">
            <v>CP-5 401 211</v>
          </cell>
          <cell r="N228">
            <v>250.16068391480403</v>
          </cell>
          <cell r="O228">
            <v>288.07629875883453</v>
          </cell>
          <cell r="P228">
            <v>37.9156148440305</v>
          </cell>
          <cell r="Q228">
            <v>0</v>
          </cell>
          <cell r="R228">
            <v>13.98</v>
          </cell>
          <cell r="T228">
            <v>11.7</v>
          </cell>
          <cell r="V228">
            <v>14.06</v>
          </cell>
          <cell r="X228">
            <v>600</v>
          </cell>
          <cell r="Y228">
            <v>11.6</v>
          </cell>
          <cell r="Z228">
            <v>11.7</v>
          </cell>
          <cell r="AA228">
            <v>14.02</v>
          </cell>
          <cell r="AB228">
            <v>14.06</v>
          </cell>
          <cell r="AI228">
            <v>0</v>
          </cell>
          <cell r="AJ228">
            <v>0</v>
          </cell>
        </row>
        <row r="229">
          <cell r="P229">
            <v>0</v>
          </cell>
          <cell r="Q229">
            <v>0</v>
          </cell>
          <cell r="AJ229">
            <v>0</v>
          </cell>
        </row>
        <row r="230">
          <cell r="E230">
            <v>105</v>
          </cell>
          <cell r="F230" t="str">
            <v>MH-02/9/8</v>
          </cell>
          <cell r="G230">
            <v>518434.79</v>
          </cell>
          <cell r="H230">
            <v>2389654.11</v>
          </cell>
          <cell r="I230" t="str">
            <v>Road-MN22</v>
          </cell>
          <cell r="J230">
            <v>33.96999999997206</v>
          </cell>
          <cell r="K230">
            <v>1.0869999998249114</v>
          </cell>
          <cell r="L230">
            <v>33.987386910407238</v>
          </cell>
          <cell r="M230" t="str">
            <v>CP-5 401 211</v>
          </cell>
          <cell r="N230">
            <v>288.07629875883453</v>
          </cell>
          <cell r="O230">
            <v>322.06368566924175</v>
          </cell>
          <cell r="P230">
            <v>33.987386910407224</v>
          </cell>
          <cell r="Q230">
            <v>0</v>
          </cell>
          <cell r="R230">
            <v>14.09</v>
          </cell>
          <cell r="T230">
            <v>11.82</v>
          </cell>
          <cell r="V230">
            <v>14.08</v>
          </cell>
          <cell r="X230">
            <v>600</v>
          </cell>
          <cell r="Y230">
            <v>11.7</v>
          </cell>
          <cell r="Z230">
            <v>11.82</v>
          </cell>
          <cell r="AA230">
            <v>14.06</v>
          </cell>
          <cell r="AB230">
            <v>14.08</v>
          </cell>
          <cell r="AI230">
            <v>0</v>
          </cell>
          <cell r="AJ230">
            <v>0</v>
          </cell>
        </row>
        <row r="231">
          <cell r="P231">
            <v>0</v>
          </cell>
          <cell r="Q231">
            <v>0</v>
          </cell>
          <cell r="AJ231">
            <v>0</v>
          </cell>
        </row>
        <row r="232">
          <cell r="E232">
            <v>106</v>
          </cell>
          <cell r="F232" t="str">
            <v>MH-02/9/9</v>
          </cell>
          <cell r="G232">
            <v>518457.44</v>
          </cell>
          <cell r="H232">
            <v>2389652.83</v>
          </cell>
          <cell r="I232" t="str">
            <v>Road-MN22</v>
          </cell>
          <cell r="J232">
            <v>22.650000000023283</v>
          </cell>
          <cell r="K232">
            <v>-1.279999999795109</v>
          </cell>
          <cell r="L232">
            <v>22.686138939901831</v>
          </cell>
          <cell r="M232" t="str">
            <v>CP-5 401 211</v>
          </cell>
          <cell r="N232">
            <v>322.06368566924175</v>
          </cell>
          <cell r="O232">
            <v>344.74982460914356</v>
          </cell>
          <cell r="P232">
            <v>22.686138939901809</v>
          </cell>
          <cell r="Q232">
            <v>0</v>
          </cell>
          <cell r="R232">
            <v>14.16</v>
          </cell>
          <cell r="T232">
            <v>11.9</v>
          </cell>
          <cell r="V232">
            <v>14.22</v>
          </cell>
          <cell r="X232">
            <v>600</v>
          </cell>
          <cell r="Y232">
            <v>11.82</v>
          </cell>
          <cell r="Z232">
            <v>11.9</v>
          </cell>
          <cell r="AA232">
            <v>14.08</v>
          </cell>
          <cell r="AB232">
            <v>14.22</v>
          </cell>
          <cell r="AI232">
            <v>0</v>
          </cell>
          <cell r="AJ232">
            <v>0</v>
          </cell>
        </row>
        <row r="233">
          <cell r="P233">
            <v>0</v>
          </cell>
          <cell r="Q233">
            <v>0</v>
          </cell>
          <cell r="AJ233">
            <v>0</v>
          </cell>
        </row>
        <row r="234">
          <cell r="E234">
            <v>107</v>
          </cell>
          <cell r="F234" t="str">
            <v>MH-02/9/10</v>
          </cell>
          <cell r="G234">
            <v>518527.59</v>
          </cell>
          <cell r="H234">
            <v>2389641.38</v>
          </cell>
          <cell r="I234" t="str">
            <v>Road-MN22</v>
          </cell>
          <cell r="J234">
            <v>70.150000000023283</v>
          </cell>
          <cell r="K234">
            <v>-11.450000000186265</v>
          </cell>
          <cell r="L234">
            <v>71.078301893106115</v>
          </cell>
          <cell r="M234" t="str">
            <v>CP-5 401 211</v>
          </cell>
          <cell r="N234">
            <v>344.74982460914356</v>
          </cell>
          <cell r="O234">
            <v>415.82812650224969</v>
          </cell>
          <cell r="P234">
            <v>71.078301893106129</v>
          </cell>
          <cell r="Q234">
            <v>0</v>
          </cell>
          <cell r="R234">
            <v>14.4</v>
          </cell>
          <cell r="T234">
            <v>12.28</v>
          </cell>
          <cell r="V234">
            <v>14.41</v>
          </cell>
          <cell r="X234">
            <v>600</v>
          </cell>
          <cell r="Y234">
            <v>11.9</v>
          </cell>
          <cell r="Z234">
            <v>12.18</v>
          </cell>
          <cell r="AA234">
            <v>14.22</v>
          </cell>
          <cell r="AB234">
            <v>14.41</v>
          </cell>
          <cell r="AI234">
            <v>0</v>
          </cell>
          <cell r="AJ234">
            <v>0</v>
          </cell>
        </row>
        <row r="235">
          <cell r="P235">
            <v>0</v>
          </cell>
          <cell r="Q235">
            <v>0</v>
          </cell>
          <cell r="AJ235">
            <v>0</v>
          </cell>
        </row>
        <row r="236">
          <cell r="E236">
            <v>108</v>
          </cell>
          <cell r="F236" t="str">
            <v>MH-02/9/10A</v>
          </cell>
          <cell r="G236">
            <v>518600.53</v>
          </cell>
          <cell r="H236">
            <v>2389628.8199999998</v>
          </cell>
          <cell r="I236" t="str">
            <v>Road-MN22</v>
          </cell>
          <cell r="J236">
            <v>72.940000000002328</v>
          </cell>
          <cell r="K236">
            <v>-12.560000000055879</v>
          </cell>
          <cell r="L236">
            <v>74.013493364397704</v>
          </cell>
          <cell r="M236" t="str">
            <v>CP-5 401 211</v>
          </cell>
          <cell r="N236">
            <v>415.82812650224969</v>
          </cell>
          <cell r="O236">
            <v>489.84161986664742</v>
          </cell>
          <cell r="P236">
            <v>74.013493364397732</v>
          </cell>
          <cell r="Q236">
            <v>0</v>
          </cell>
          <cell r="R236">
            <v>14.59</v>
          </cell>
          <cell r="T236">
            <v>12.42</v>
          </cell>
          <cell r="V236">
            <v>15.21</v>
          </cell>
          <cell r="X236">
            <v>500</v>
          </cell>
          <cell r="Y236">
            <v>12.28</v>
          </cell>
          <cell r="Z236">
            <v>12.42</v>
          </cell>
          <cell r="AA236">
            <v>14.41</v>
          </cell>
          <cell r="AB236">
            <v>15.21</v>
          </cell>
          <cell r="AI236">
            <v>0</v>
          </cell>
          <cell r="AJ236">
            <v>0</v>
          </cell>
        </row>
        <row r="237">
          <cell r="P237">
            <v>0</v>
          </cell>
          <cell r="Q237">
            <v>0</v>
          </cell>
          <cell r="AJ237">
            <v>0</v>
          </cell>
        </row>
        <row r="238">
          <cell r="E238">
            <v>109</v>
          </cell>
          <cell r="F238" t="str">
            <v>MH-02/9/11</v>
          </cell>
          <cell r="G238">
            <v>518659.87</v>
          </cell>
          <cell r="H238">
            <v>2389618.59</v>
          </cell>
          <cell r="I238" t="str">
            <v>Road-MN22</v>
          </cell>
          <cell r="J238">
            <v>59.339999999967404</v>
          </cell>
          <cell r="K238">
            <v>-10.229999999981374</v>
          </cell>
          <cell r="L238">
            <v>60.215351032737082</v>
          </cell>
          <cell r="M238" t="str">
            <v>CP-5 401 211</v>
          </cell>
          <cell r="N238">
            <v>489.84161986664742</v>
          </cell>
          <cell r="O238">
            <v>550.05697089938451</v>
          </cell>
          <cell r="P238">
            <v>60.21535103273709</v>
          </cell>
          <cell r="Q238">
            <v>0</v>
          </cell>
          <cell r="R238">
            <v>14.8</v>
          </cell>
          <cell r="T238">
            <v>12.78</v>
          </cell>
          <cell r="V238">
            <v>14.8</v>
          </cell>
          <cell r="X238">
            <v>500</v>
          </cell>
          <cell r="Y238">
            <v>12.42</v>
          </cell>
          <cell r="Z238">
            <v>12.78</v>
          </cell>
          <cell r="AA238">
            <v>15.21</v>
          </cell>
          <cell r="AB238">
            <v>14.8</v>
          </cell>
          <cell r="AI238">
            <v>0</v>
          </cell>
          <cell r="AJ238" t="str">
            <v>L</v>
          </cell>
        </row>
        <row r="239">
          <cell r="P239">
            <v>0</v>
          </cell>
          <cell r="Q239">
            <v>0</v>
          </cell>
          <cell r="AJ239">
            <v>0</v>
          </cell>
        </row>
        <row r="240">
          <cell r="N240">
            <v>550.05697089938451</v>
          </cell>
          <cell r="AJ240">
            <v>0</v>
          </cell>
        </row>
        <row r="241">
          <cell r="E241">
            <v>110</v>
          </cell>
          <cell r="F241" t="str">
            <v>MH-02/9</v>
          </cell>
          <cell r="G241">
            <v>518130.58899999998</v>
          </cell>
          <cell r="H241">
            <v>2389566.625</v>
          </cell>
          <cell r="I241" t="str">
            <v>Road-MN23</v>
          </cell>
          <cell r="M241" t="str">
            <v>CP-5 401 210</v>
          </cell>
          <cell r="R241">
            <v>13.79</v>
          </cell>
          <cell r="T241">
            <v>12.09</v>
          </cell>
          <cell r="V241">
            <v>14.02</v>
          </cell>
          <cell r="AI241">
            <v>0</v>
          </cell>
          <cell r="AJ241">
            <v>0</v>
          </cell>
        </row>
        <row r="242">
          <cell r="AJ242">
            <v>0</v>
          </cell>
        </row>
        <row r="243">
          <cell r="E243">
            <v>111</v>
          </cell>
          <cell r="F243" t="str">
            <v>CB-02/9/1</v>
          </cell>
          <cell r="G243">
            <v>518119.24</v>
          </cell>
          <cell r="H243">
            <v>2389556.88</v>
          </cell>
          <cell r="I243" t="str">
            <v>Road-MN01</v>
          </cell>
          <cell r="J243">
            <v>-11.348999999987427</v>
          </cell>
          <cell r="K243">
            <v>-9.7450000001117587</v>
          </cell>
          <cell r="L243">
            <v>14.958770872029987</v>
          </cell>
          <cell r="M243" t="str">
            <v>CP-5 401 230</v>
          </cell>
          <cell r="N243">
            <v>0</v>
          </cell>
          <cell r="O243">
            <v>14.958770872029987</v>
          </cell>
          <cell r="P243">
            <v>14.958770872029987</v>
          </cell>
          <cell r="Q243">
            <v>0</v>
          </cell>
          <cell r="R243">
            <v>14.02</v>
          </cell>
          <cell r="T243">
            <v>12.23</v>
          </cell>
          <cell r="V243">
            <v>14.19</v>
          </cell>
          <cell r="X243">
            <v>500</v>
          </cell>
          <cell r="Y243">
            <v>12.09</v>
          </cell>
          <cell r="Z243">
            <v>12.23</v>
          </cell>
          <cell r="AA243">
            <v>14.02</v>
          </cell>
          <cell r="AB243">
            <v>14.19</v>
          </cell>
          <cell r="AD243" t="str">
            <v>Single</v>
          </cell>
          <cell r="AI243" t="str">
            <v>S</v>
          </cell>
          <cell r="AJ243">
            <v>0</v>
          </cell>
        </row>
        <row r="244">
          <cell r="AJ244">
            <v>0</v>
          </cell>
        </row>
        <row r="245">
          <cell r="E245">
            <v>112</v>
          </cell>
          <cell r="F245" t="str">
            <v>CB-02/9/2</v>
          </cell>
          <cell r="G245">
            <v>518090.28</v>
          </cell>
          <cell r="H245">
            <v>2389539.0699999998</v>
          </cell>
          <cell r="I245" t="str">
            <v>Road-MN01</v>
          </cell>
          <cell r="J245">
            <v>-28.959999999962747</v>
          </cell>
          <cell r="K245">
            <v>-17.810000000055879</v>
          </cell>
          <cell r="L245">
            <v>33.998201423014024</v>
          </cell>
          <cell r="M245" t="str">
            <v>CP-5 401 230</v>
          </cell>
          <cell r="N245">
            <v>14.958770872029987</v>
          </cell>
          <cell r="O245">
            <v>48.956972295044011</v>
          </cell>
          <cell r="P245">
            <v>33.998201423014024</v>
          </cell>
          <cell r="Q245">
            <v>0</v>
          </cell>
          <cell r="R245">
            <v>14.38</v>
          </cell>
          <cell r="T245">
            <v>12.54</v>
          </cell>
          <cell r="V245">
            <v>14.51</v>
          </cell>
          <cell r="X245">
            <v>500</v>
          </cell>
          <cell r="Y245">
            <v>12.23</v>
          </cell>
          <cell r="Z245">
            <v>12.54</v>
          </cell>
          <cell r="AA245">
            <v>14.19</v>
          </cell>
          <cell r="AB245">
            <v>14.51</v>
          </cell>
          <cell r="AD245" t="str">
            <v>Single</v>
          </cell>
          <cell r="AI245">
            <v>0</v>
          </cell>
          <cell r="AJ245">
            <v>0</v>
          </cell>
        </row>
        <row r="246">
          <cell r="AJ246">
            <v>0</v>
          </cell>
        </row>
        <row r="247">
          <cell r="E247">
            <v>113</v>
          </cell>
          <cell r="F247" t="str">
            <v>CB-02/9/3</v>
          </cell>
          <cell r="G247">
            <v>518065.78</v>
          </cell>
          <cell r="H247">
            <v>2389527.73</v>
          </cell>
          <cell r="I247" t="str">
            <v>Road-MN01</v>
          </cell>
          <cell r="J247">
            <v>-24.5</v>
          </cell>
          <cell r="K247">
            <v>-11.339999999850988</v>
          </cell>
          <cell r="L247">
            <v>26.997140589266493</v>
          </cell>
          <cell r="M247" t="str">
            <v>CP-5 401 230</v>
          </cell>
          <cell r="N247">
            <v>48.956972295044011</v>
          </cell>
          <cell r="O247">
            <v>75.954112884310504</v>
          </cell>
          <cell r="P247">
            <v>26.997140589266493</v>
          </cell>
          <cell r="Q247">
            <v>0</v>
          </cell>
          <cell r="R247">
            <v>14.58</v>
          </cell>
          <cell r="T247">
            <v>12.74</v>
          </cell>
          <cell r="V247">
            <v>14.77</v>
          </cell>
          <cell r="X247">
            <v>500</v>
          </cell>
          <cell r="Y247">
            <v>12.54</v>
          </cell>
          <cell r="Z247">
            <v>12.74</v>
          </cell>
          <cell r="AA247">
            <v>14.51</v>
          </cell>
          <cell r="AB247">
            <v>14.77</v>
          </cell>
          <cell r="AD247" t="str">
            <v>Single</v>
          </cell>
          <cell r="AI247">
            <v>0</v>
          </cell>
          <cell r="AJ247">
            <v>0</v>
          </cell>
        </row>
        <row r="248">
          <cell r="AJ248">
            <v>0</v>
          </cell>
        </row>
        <row r="249">
          <cell r="E249">
            <v>114</v>
          </cell>
          <cell r="F249" t="str">
            <v>CB-02/9/4</v>
          </cell>
          <cell r="G249">
            <v>518045.79</v>
          </cell>
          <cell r="H249">
            <v>2389521.2999999998</v>
          </cell>
          <cell r="I249" t="str">
            <v>Road-MN01</v>
          </cell>
          <cell r="J249">
            <v>-19.990000000048894</v>
          </cell>
          <cell r="K249">
            <v>-6.4300000001676381</v>
          </cell>
          <cell r="L249">
            <v>20.998690435455984</v>
          </cell>
          <cell r="M249" t="str">
            <v>CP-5 401 230</v>
          </cell>
          <cell r="N249">
            <v>75.954112884310504</v>
          </cell>
          <cell r="O249">
            <v>96.952803319766488</v>
          </cell>
          <cell r="P249">
            <v>20.998690435455984</v>
          </cell>
          <cell r="Q249">
            <v>0</v>
          </cell>
          <cell r="R249">
            <v>14.86</v>
          </cell>
          <cell r="T249">
            <v>12.85</v>
          </cell>
          <cell r="V249">
            <v>14.65</v>
          </cell>
          <cell r="X249">
            <v>500</v>
          </cell>
          <cell r="Y249">
            <v>12.74</v>
          </cell>
          <cell r="Z249">
            <v>12.85</v>
          </cell>
          <cell r="AA249">
            <v>14.77</v>
          </cell>
          <cell r="AB249">
            <v>14.65</v>
          </cell>
          <cell r="AD249" t="str">
            <v>Single</v>
          </cell>
          <cell r="AI249">
            <v>0</v>
          </cell>
          <cell r="AJ249">
            <v>0</v>
          </cell>
        </row>
        <row r="250">
          <cell r="AJ250">
            <v>0</v>
          </cell>
        </row>
        <row r="251">
          <cell r="E251">
            <v>115</v>
          </cell>
          <cell r="F251" t="str">
            <v>CB-02/9/5</v>
          </cell>
          <cell r="G251">
            <v>518025.54</v>
          </cell>
          <cell r="H251">
            <v>2389506.0299999998</v>
          </cell>
          <cell r="I251" t="str">
            <v>Road-MN01</v>
          </cell>
          <cell r="J251">
            <v>-20.25</v>
          </cell>
          <cell r="K251">
            <v>-15.270000000018626</v>
          </cell>
          <cell r="L251">
            <v>25.362085876373989</v>
          </cell>
          <cell r="M251" t="str">
            <v>CP-5 401 230</v>
          </cell>
          <cell r="N251">
            <v>96.952803319766488</v>
          </cell>
          <cell r="O251">
            <v>122.31488919614048</v>
          </cell>
          <cell r="P251">
            <v>25.362085876373996</v>
          </cell>
          <cell r="Q251">
            <v>0</v>
          </cell>
          <cell r="R251">
            <v>15</v>
          </cell>
          <cell r="T251">
            <v>12.97</v>
          </cell>
          <cell r="V251">
            <v>14.84</v>
          </cell>
          <cell r="X251">
            <v>500</v>
          </cell>
          <cell r="Y251">
            <v>12.85</v>
          </cell>
          <cell r="Z251">
            <v>12.97</v>
          </cell>
          <cell r="AA251">
            <v>14.65</v>
          </cell>
          <cell r="AB251">
            <v>14.84</v>
          </cell>
          <cell r="AD251" t="str">
            <v>Single</v>
          </cell>
          <cell r="AI251">
            <v>0</v>
          </cell>
          <cell r="AJ251">
            <v>0</v>
          </cell>
        </row>
        <row r="252">
          <cell r="AJ252">
            <v>0</v>
          </cell>
        </row>
        <row r="253">
          <cell r="E253">
            <v>116</v>
          </cell>
          <cell r="F253" t="str">
            <v>CB-02/9/6</v>
          </cell>
          <cell r="G253">
            <v>518025.21</v>
          </cell>
          <cell r="H253">
            <v>2389490.0299999998</v>
          </cell>
          <cell r="I253" t="str">
            <v>Road-MN03</v>
          </cell>
          <cell r="J253">
            <v>-0.32999999995809048</v>
          </cell>
          <cell r="K253">
            <v>-16</v>
          </cell>
          <cell r="L253">
            <v>16.003402763161723</v>
          </cell>
          <cell r="M253" t="str">
            <v>CP-5 401 231</v>
          </cell>
          <cell r="N253">
            <v>122.31488919614048</v>
          </cell>
          <cell r="O253">
            <v>138.3182919593022</v>
          </cell>
          <cell r="P253">
            <v>16.003402763161716</v>
          </cell>
          <cell r="Q253">
            <v>0</v>
          </cell>
          <cell r="R253">
            <v>14.91</v>
          </cell>
          <cell r="T253">
            <v>13.2</v>
          </cell>
          <cell r="V253">
            <v>14.71</v>
          </cell>
          <cell r="X253">
            <v>400</v>
          </cell>
          <cell r="Y253">
            <v>13.07</v>
          </cell>
          <cell r="Z253">
            <v>13.2</v>
          </cell>
          <cell r="AA253">
            <v>14.84</v>
          </cell>
          <cell r="AB253">
            <v>14.71</v>
          </cell>
          <cell r="AD253" t="str">
            <v>Single</v>
          </cell>
          <cell r="AI253">
            <v>0</v>
          </cell>
          <cell r="AJ253">
            <v>0</v>
          </cell>
        </row>
        <row r="254">
          <cell r="AJ254">
            <v>0</v>
          </cell>
        </row>
        <row r="255">
          <cell r="E255">
            <v>117</v>
          </cell>
          <cell r="F255" t="str">
            <v>CB-02/9/7</v>
          </cell>
          <cell r="G255">
            <v>518024.55</v>
          </cell>
          <cell r="H255">
            <v>2389457.04</v>
          </cell>
          <cell r="I255" t="str">
            <v>Road-MN03</v>
          </cell>
          <cell r="J255">
            <v>-0.66000000003259629</v>
          </cell>
          <cell r="K255">
            <v>-32.989999999757856</v>
          </cell>
          <cell r="L255">
            <v>32.9966013398966</v>
          </cell>
          <cell r="M255" t="str">
            <v>CP-5 401 231</v>
          </cell>
          <cell r="N255">
            <v>138.3182919593022</v>
          </cell>
          <cell r="O255">
            <v>171.31489329919879</v>
          </cell>
          <cell r="P255">
            <v>32.996601339896586</v>
          </cell>
          <cell r="Q255">
            <v>0</v>
          </cell>
          <cell r="R255">
            <v>14.85</v>
          </cell>
          <cell r="T255">
            <v>13.43</v>
          </cell>
          <cell r="V255">
            <v>14.94</v>
          </cell>
          <cell r="X255">
            <v>400</v>
          </cell>
          <cell r="Y255">
            <v>13.2</v>
          </cell>
          <cell r="Z255">
            <v>13.33</v>
          </cell>
          <cell r="AA255">
            <v>14.71</v>
          </cell>
          <cell r="AB255">
            <v>14.94</v>
          </cell>
          <cell r="AD255" t="str">
            <v>Double</v>
          </cell>
          <cell r="AI255">
            <v>0</v>
          </cell>
          <cell r="AJ255">
            <v>0</v>
          </cell>
        </row>
        <row r="256">
          <cell r="AJ256">
            <v>0</v>
          </cell>
        </row>
        <row r="257">
          <cell r="E257">
            <v>118</v>
          </cell>
          <cell r="F257" t="str">
            <v>CB-02/9/8</v>
          </cell>
          <cell r="G257">
            <v>518023.94</v>
          </cell>
          <cell r="H257">
            <v>2389427.0499999998</v>
          </cell>
          <cell r="I257" t="str">
            <v>Road-MN03</v>
          </cell>
          <cell r="J257">
            <v>-0.60999999998603016</v>
          </cell>
          <cell r="K257">
            <v>-29.990000000223517</v>
          </cell>
          <cell r="L257">
            <v>29.996203093281483</v>
          </cell>
          <cell r="M257" t="str">
            <v>CP-5 401 231</v>
          </cell>
          <cell r="N257">
            <v>171.31489329919879</v>
          </cell>
          <cell r="O257">
            <v>201.31109639248027</v>
          </cell>
          <cell r="P257">
            <v>29.99620309328148</v>
          </cell>
          <cell r="Q257">
            <v>0</v>
          </cell>
          <cell r="R257">
            <v>14.97</v>
          </cell>
          <cell r="T257">
            <v>13.65</v>
          </cell>
          <cell r="V257">
            <v>14.99</v>
          </cell>
          <cell r="X257">
            <v>300</v>
          </cell>
          <cell r="Y257">
            <v>13.43</v>
          </cell>
          <cell r="Z257">
            <v>13.65</v>
          </cell>
          <cell r="AA257">
            <v>14.94</v>
          </cell>
          <cell r="AB257">
            <v>14.99</v>
          </cell>
          <cell r="AD257" t="str">
            <v>Single</v>
          </cell>
          <cell r="AI257">
            <v>0</v>
          </cell>
          <cell r="AJ257">
            <v>0</v>
          </cell>
        </row>
        <row r="258">
          <cell r="AJ258">
            <v>0</v>
          </cell>
        </row>
        <row r="259">
          <cell r="E259">
            <v>119</v>
          </cell>
          <cell r="F259" t="str">
            <v>CB-02/9/9</v>
          </cell>
          <cell r="G259">
            <v>518023.42</v>
          </cell>
          <cell r="H259">
            <v>2389401.0499999998</v>
          </cell>
          <cell r="I259" t="str">
            <v>Road-MN03</v>
          </cell>
          <cell r="J259">
            <v>-0.52000000001862645</v>
          </cell>
          <cell r="K259">
            <v>-26</v>
          </cell>
          <cell r="L259">
            <v>26.005199480104345</v>
          </cell>
          <cell r="M259" t="str">
            <v>CP-5 401 231</v>
          </cell>
          <cell r="N259">
            <v>201.31109639248027</v>
          </cell>
          <cell r="O259">
            <v>227.31629587258462</v>
          </cell>
          <cell r="P259">
            <v>26.005199480104352</v>
          </cell>
          <cell r="Q259">
            <v>0</v>
          </cell>
          <cell r="R259">
            <v>15.1</v>
          </cell>
          <cell r="T259">
            <v>13.78</v>
          </cell>
          <cell r="V259">
            <v>15.17</v>
          </cell>
          <cell r="X259">
            <v>300</v>
          </cell>
          <cell r="Y259">
            <v>13.65</v>
          </cell>
          <cell r="Z259">
            <v>13.78</v>
          </cell>
          <cell r="AA259">
            <v>14.99</v>
          </cell>
          <cell r="AB259">
            <v>15.17</v>
          </cell>
          <cell r="AD259" t="str">
            <v>Single</v>
          </cell>
          <cell r="AI259">
            <v>0</v>
          </cell>
          <cell r="AJ259">
            <v>0</v>
          </cell>
        </row>
        <row r="260">
          <cell r="AJ260">
            <v>0</v>
          </cell>
        </row>
        <row r="261">
          <cell r="E261">
            <v>120</v>
          </cell>
          <cell r="F261" t="str">
            <v>CB-02/9/10</v>
          </cell>
          <cell r="G261">
            <v>518024.43</v>
          </cell>
          <cell r="H261">
            <v>2389365.0699999998</v>
          </cell>
          <cell r="I261" t="str">
            <v>Road-MN03</v>
          </cell>
          <cell r="J261">
            <v>1.0100000000093132</v>
          </cell>
          <cell r="K261">
            <v>-35.979999999981374</v>
          </cell>
          <cell r="L261">
            <v>35.994173139532997</v>
          </cell>
          <cell r="M261" t="str">
            <v>CP-5 401 231</v>
          </cell>
          <cell r="N261">
            <v>227.31629587258462</v>
          </cell>
          <cell r="O261">
            <v>263.31046901211761</v>
          </cell>
          <cell r="P261">
            <v>35.99417313953299</v>
          </cell>
          <cell r="Q261">
            <v>0</v>
          </cell>
          <cell r="R261">
            <v>15.28</v>
          </cell>
          <cell r="T261">
            <v>13.89</v>
          </cell>
          <cell r="V261">
            <v>15.51</v>
          </cell>
          <cell r="X261">
            <v>300</v>
          </cell>
          <cell r="Y261">
            <v>13.78</v>
          </cell>
          <cell r="Z261">
            <v>13.89</v>
          </cell>
          <cell r="AA261">
            <v>15.17</v>
          </cell>
          <cell r="AB261">
            <v>15.51</v>
          </cell>
          <cell r="AD261" t="str">
            <v>Single</v>
          </cell>
          <cell r="AI261">
            <v>0</v>
          </cell>
          <cell r="AJ261">
            <v>0</v>
          </cell>
        </row>
        <row r="262">
          <cell r="AJ262">
            <v>0</v>
          </cell>
        </row>
        <row r="263">
          <cell r="E263">
            <v>121</v>
          </cell>
          <cell r="F263" t="str">
            <v>CB-02/9/11</v>
          </cell>
          <cell r="G263">
            <v>518029.58</v>
          </cell>
          <cell r="H263">
            <v>2389345.75</v>
          </cell>
          <cell r="I263" t="str">
            <v>Road-MN03</v>
          </cell>
          <cell r="J263">
            <v>5.1500000000232831</v>
          </cell>
          <cell r="K263">
            <v>-19.319999999832362</v>
          </cell>
          <cell r="L263">
            <v>19.994621776711913</v>
          </cell>
          <cell r="M263" t="str">
            <v>CP-5 401 231</v>
          </cell>
          <cell r="N263">
            <v>263.31046901211761</v>
          </cell>
          <cell r="O263">
            <v>283.30509078882955</v>
          </cell>
          <cell r="P263">
            <v>19.994621776711938</v>
          </cell>
          <cell r="Q263">
            <v>0</v>
          </cell>
          <cell r="R263">
            <v>15.38</v>
          </cell>
          <cell r="T263">
            <v>13.95</v>
          </cell>
          <cell r="V263">
            <v>15.58</v>
          </cell>
          <cell r="X263">
            <v>300</v>
          </cell>
          <cell r="Y263">
            <v>13.89</v>
          </cell>
          <cell r="Z263">
            <v>13.95</v>
          </cell>
          <cell r="AA263">
            <v>15.51</v>
          </cell>
          <cell r="AB263">
            <v>15.58</v>
          </cell>
          <cell r="AD263" t="str">
            <v>Single</v>
          </cell>
          <cell r="AI263">
            <v>0</v>
          </cell>
          <cell r="AJ263">
            <v>0</v>
          </cell>
        </row>
        <row r="264">
          <cell r="AJ264">
            <v>0</v>
          </cell>
        </row>
        <row r="265">
          <cell r="E265">
            <v>122</v>
          </cell>
          <cell r="F265" t="str">
            <v>CB-02/9/12</v>
          </cell>
          <cell r="G265">
            <v>518034.43</v>
          </cell>
          <cell r="H265">
            <v>2389334.77</v>
          </cell>
          <cell r="I265" t="str">
            <v>Road-MN03</v>
          </cell>
          <cell r="J265">
            <v>4.8499999999767169</v>
          </cell>
          <cell r="K265">
            <v>-10.979999999981374</v>
          </cell>
          <cell r="L265">
            <v>12.003453669647127</v>
          </cell>
          <cell r="M265" t="str">
            <v>CP-5 401 231</v>
          </cell>
          <cell r="N265">
            <v>283.30509078882955</v>
          </cell>
          <cell r="O265">
            <v>295.30854445847666</v>
          </cell>
          <cell r="P265">
            <v>12.003453669647115</v>
          </cell>
          <cell r="Q265">
            <v>0</v>
          </cell>
          <cell r="R265">
            <v>15.5</v>
          </cell>
          <cell r="T265">
            <v>13.97</v>
          </cell>
          <cell r="V265">
            <v>15.51</v>
          </cell>
          <cell r="X265">
            <v>300</v>
          </cell>
          <cell r="Y265">
            <v>13.95</v>
          </cell>
          <cell r="Z265">
            <v>13.97</v>
          </cell>
          <cell r="AA265">
            <v>15.58</v>
          </cell>
          <cell r="AB265">
            <v>15.51</v>
          </cell>
          <cell r="AD265" t="str">
            <v>Single</v>
          </cell>
          <cell r="AI265">
            <v>0</v>
          </cell>
          <cell r="AJ265">
            <v>0</v>
          </cell>
        </row>
        <row r="266">
          <cell r="AJ266">
            <v>0</v>
          </cell>
        </row>
        <row r="267">
          <cell r="E267">
            <v>123</v>
          </cell>
          <cell r="F267" t="str">
            <v>CB-02/9/13</v>
          </cell>
          <cell r="G267">
            <v>518046.17</v>
          </cell>
          <cell r="H267">
            <v>2389312.7000000002</v>
          </cell>
          <cell r="I267" t="str">
            <v>Road-MN03</v>
          </cell>
          <cell r="J267">
            <v>11.739999999990687</v>
          </cell>
          <cell r="K267">
            <v>-22.069999999832362</v>
          </cell>
          <cell r="L267">
            <v>24.998249938593336</v>
          </cell>
          <cell r="M267" t="str">
            <v>CP-5 401 231</v>
          </cell>
          <cell r="N267">
            <v>295.30854445847666</v>
          </cell>
          <cell r="O267">
            <v>320.30679439707001</v>
          </cell>
          <cell r="P267">
            <v>24.998249938593347</v>
          </cell>
          <cell r="Q267">
            <v>0</v>
          </cell>
          <cell r="R267">
            <v>15.57</v>
          </cell>
          <cell r="T267">
            <v>14.03</v>
          </cell>
          <cell r="V267">
            <v>15.56</v>
          </cell>
          <cell r="X267">
            <v>300</v>
          </cell>
          <cell r="Y267">
            <v>13.97</v>
          </cell>
          <cell r="Z267">
            <v>14.03</v>
          </cell>
          <cell r="AA267">
            <v>15.51</v>
          </cell>
          <cell r="AB267">
            <v>15.56</v>
          </cell>
          <cell r="AD267" t="str">
            <v>Single</v>
          </cell>
          <cell r="AI267">
            <v>0</v>
          </cell>
          <cell r="AJ267">
            <v>0</v>
          </cell>
        </row>
        <row r="268">
          <cell r="AJ268">
            <v>0</v>
          </cell>
        </row>
        <row r="269">
          <cell r="E269">
            <v>124</v>
          </cell>
          <cell r="F269" t="str">
            <v>CB-02/9/14</v>
          </cell>
          <cell r="G269">
            <v>518064.05</v>
          </cell>
          <cell r="H269">
            <v>2389279.16</v>
          </cell>
          <cell r="I269" t="str">
            <v>Road-MN03</v>
          </cell>
          <cell r="J269">
            <v>17.880000000004657</v>
          </cell>
          <cell r="K269">
            <v>-33.540000000037253</v>
          </cell>
          <cell r="L269">
            <v>38.00823594962894</v>
          </cell>
          <cell r="M269" t="str">
            <v>CP-5 401 231</v>
          </cell>
          <cell r="N269">
            <v>320.30679439707001</v>
          </cell>
          <cell r="O269">
            <v>358.31503034669896</v>
          </cell>
          <cell r="P269">
            <v>38.008235949628954</v>
          </cell>
          <cell r="Q269">
            <v>0</v>
          </cell>
          <cell r="R269">
            <v>15.75</v>
          </cell>
          <cell r="T269">
            <v>14.14</v>
          </cell>
          <cell r="V269">
            <v>15.65</v>
          </cell>
          <cell r="X269">
            <v>300</v>
          </cell>
          <cell r="Y269">
            <v>14.03</v>
          </cell>
          <cell r="Z269">
            <v>14.14</v>
          </cell>
          <cell r="AA269">
            <v>15.56</v>
          </cell>
          <cell r="AB269">
            <v>15.65</v>
          </cell>
          <cell r="AD269" t="str">
            <v>Single</v>
          </cell>
          <cell r="AI269">
            <v>0</v>
          </cell>
          <cell r="AJ269" t="str">
            <v>L</v>
          </cell>
        </row>
        <row r="270">
          <cell r="Y270">
            <v>0</v>
          </cell>
          <cell r="Z270">
            <v>0</v>
          </cell>
          <cell r="AA270">
            <v>0</v>
          </cell>
          <cell r="AB270">
            <v>0</v>
          </cell>
          <cell r="AJ270">
            <v>0</v>
          </cell>
        </row>
        <row r="271">
          <cell r="N271">
            <v>358.31503034669896</v>
          </cell>
          <cell r="AJ271">
            <v>0</v>
          </cell>
        </row>
        <row r="272">
          <cell r="E272">
            <v>125</v>
          </cell>
          <cell r="F272" t="str">
            <v>MH-02/9/1</v>
          </cell>
          <cell r="G272">
            <v>518155.64</v>
          </cell>
          <cell r="H272">
            <v>2389580.2599999998</v>
          </cell>
          <cell r="I272" t="str">
            <v>Road-MN22</v>
          </cell>
          <cell r="M272" t="str">
            <v>CP-5 401 210</v>
          </cell>
          <cell r="R272">
            <v>15.75</v>
          </cell>
          <cell r="T272">
            <v>11.961739588387982</v>
          </cell>
          <cell r="V272">
            <v>13.76</v>
          </cell>
          <cell r="AI272">
            <v>0</v>
          </cell>
          <cell r="AJ272">
            <v>0</v>
          </cell>
        </row>
        <row r="274">
          <cell r="E274">
            <v>126</v>
          </cell>
          <cell r="F274" t="str">
            <v>CB-02/9/1/1</v>
          </cell>
          <cell r="G274">
            <v>518159.69</v>
          </cell>
          <cell r="H274">
            <v>2389581.0699999998</v>
          </cell>
          <cell r="I274" t="str">
            <v>Road-MN22</v>
          </cell>
          <cell r="J274">
            <v>4.0499999999883585</v>
          </cell>
          <cell r="K274">
            <v>0.81000000005587935</v>
          </cell>
          <cell r="L274">
            <v>4.1302058060096991</v>
          </cell>
          <cell r="M274" t="str">
            <v>CP-5 401 210</v>
          </cell>
          <cell r="N274">
            <v>0</v>
          </cell>
          <cell r="O274">
            <v>4.1302058060096991</v>
          </cell>
          <cell r="P274">
            <v>4.1302058060096991</v>
          </cell>
          <cell r="Q274">
            <v>0</v>
          </cell>
          <cell r="R274">
            <v>14.01</v>
          </cell>
          <cell r="T274">
            <v>11.97</v>
          </cell>
          <cell r="V274">
            <v>13.75</v>
          </cell>
          <cell r="X274">
            <v>300</v>
          </cell>
          <cell r="Y274">
            <v>0</v>
          </cell>
          <cell r="Z274">
            <v>11.97</v>
          </cell>
          <cell r="AA274">
            <v>0</v>
          </cell>
          <cell r="AB274">
            <v>13.75</v>
          </cell>
          <cell r="AD274" t="str">
            <v>Single</v>
          </cell>
          <cell r="AI274" t="str">
            <v>S</v>
          </cell>
          <cell r="AJ274">
            <v>0</v>
          </cell>
        </row>
        <row r="276">
          <cell r="E276">
            <v>127</v>
          </cell>
          <cell r="F276" t="str">
            <v>CB-02/9/1/2</v>
          </cell>
          <cell r="G276">
            <v>518199.07</v>
          </cell>
          <cell r="H276">
            <v>2389602.84</v>
          </cell>
          <cell r="I276" t="str">
            <v>Road-MN22</v>
          </cell>
          <cell r="J276">
            <v>39.380000000004657</v>
          </cell>
          <cell r="K276">
            <v>21.770000000018626</v>
          </cell>
          <cell r="L276">
            <v>44.996858779265665</v>
          </cell>
          <cell r="M276" t="str">
            <v>CP-5 401 210</v>
          </cell>
          <cell r="N276">
            <v>4.1302058060096991</v>
          </cell>
          <cell r="O276">
            <v>49.127064585275363</v>
          </cell>
          <cell r="P276">
            <v>44.996858779265665</v>
          </cell>
          <cell r="Q276">
            <v>0</v>
          </cell>
          <cell r="R276">
            <v>13.87</v>
          </cell>
          <cell r="T276">
            <v>12.12</v>
          </cell>
          <cell r="V276">
            <v>13.62</v>
          </cell>
          <cell r="X276">
            <v>300</v>
          </cell>
          <cell r="Y276">
            <v>11.97</v>
          </cell>
          <cell r="Z276">
            <v>12.12</v>
          </cell>
          <cell r="AA276">
            <v>13.75</v>
          </cell>
          <cell r="AB276">
            <v>13.62</v>
          </cell>
          <cell r="AD276" t="str">
            <v>Single</v>
          </cell>
          <cell r="AI276">
            <v>0</v>
          </cell>
          <cell r="AJ276" t="str">
            <v>L</v>
          </cell>
        </row>
        <row r="278">
          <cell r="N278">
            <v>49.127064585275363</v>
          </cell>
        </row>
        <row r="279">
          <cell r="E279">
            <v>128</v>
          </cell>
          <cell r="F279" t="str">
            <v>MH-02/9/2</v>
          </cell>
          <cell r="G279">
            <v>518212.83</v>
          </cell>
          <cell r="H279">
            <v>2389611.66</v>
          </cell>
          <cell r="I279" t="str">
            <v>Road-MN22</v>
          </cell>
          <cell r="M279" t="str">
            <v>CP-5 401 210</v>
          </cell>
          <cell r="R279">
            <v>15.75</v>
          </cell>
          <cell r="T279">
            <v>11.940598191663359</v>
          </cell>
          <cell r="V279">
            <v>13.87</v>
          </cell>
          <cell r="AI279">
            <v>0</v>
          </cell>
          <cell r="AJ279">
            <v>0</v>
          </cell>
        </row>
        <row r="281">
          <cell r="E281">
            <v>129</v>
          </cell>
          <cell r="F281" t="str">
            <v>CB-02/9/2/1</v>
          </cell>
          <cell r="G281">
            <v>518217.44</v>
          </cell>
          <cell r="H281">
            <v>2389612.58</v>
          </cell>
          <cell r="I281" t="str">
            <v>Road-MN22</v>
          </cell>
          <cell r="J281">
            <v>4.6099999999860302</v>
          </cell>
          <cell r="K281">
            <v>0.91999999992549419</v>
          </cell>
          <cell r="L281">
            <v>4.7009041683206121</v>
          </cell>
          <cell r="M281" t="str">
            <v>CP-5 401 210</v>
          </cell>
          <cell r="N281">
            <v>0</v>
          </cell>
          <cell r="O281">
            <v>4.7009041683206121</v>
          </cell>
          <cell r="P281">
            <v>4.7009041683206121</v>
          </cell>
          <cell r="Q281">
            <v>0</v>
          </cell>
          <cell r="R281">
            <v>13.62</v>
          </cell>
          <cell r="T281">
            <v>11.95</v>
          </cell>
          <cell r="V281">
            <v>13.87</v>
          </cell>
          <cell r="X281">
            <v>300</v>
          </cell>
          <cell r="Y281">
            <v>0</v>
          </cell>
          <cell r="Z281">
            <v>11.95</v>
          </cell>
          <cell r="AA281">
            <v>0</v>
          </cell>
          <cell r="AB281">
            <v>13.87</v>
          </cell>
          <cell r="AD281" t="str">
            <v>Single</v>
          </cell>
          <cell r="AI281" t="str">
            <v>S</v>
          </cell>
          <cell r="AJ281">
            <v>0</v>
          </cell>
        </row>
        <row r="283">
          <cell r="E283">
            <v>130</v>
          </cell>
          <cell r="F283" t="str">
            <v>CB-02/9/2/2</v>
          </cell>
          <cell r="G283">
            <v>518229.32</v>
          </cell>
          <cell r="H283">
            <v>2389617.9500000002</v>
          </cell>
          <cell r="I283" t="str">
            <v>Road-MN22</v>
          </cell>
          <cell r="J283">
            <v>11.880000000004657</v>
          </cell>
          <cell r="K283">
            <v>5.3700000001117587</v>
          </cell>
          <cell r="L283">
            <v>13.037304169241084</v>
          </cell>
          <cell r="M283" t="str">
            <v>CP-5 401 210</v>
          </cell>
          <cell r="N283">
            <v>4.7009041683206121</v>
          </cell>
          <cell r="O283">
            <v>17.738208337561694</v>
          </cell>
          <cell r="P283">
            <v>13.037304169241082</v>
          </cell>
          <cell r="Q283">
            <v>0</v>
          </cell>
          <cell r="R283">
            <v>13.62</v>
          </cell>
          <cell r="T283">
            <v>11.99</v>
          </cell>
          <cell r="V283">
            <v>13.87</v>
          </cell>
          <cell r="X283">
            <v>300</v>
          </cell>
          <cell r="Y283">
            <v>11.95</v>
          </cell>
          <cell r="Z283">
            <v>11.99</v>
          </cell>
          <cell r="AA283">
            <v>13.87</v>
          </cell>
          <cell r="AB283">
            <v>13.87</v>
          </cell>
          <cell r="AD283" t="str">
            <v>Single</v>
          </cell>
          <cell r="AI283">
            <v>0</v>
          </cell>
          <cell r="AJ283">
            <v>0</v>
          </cell>
        </row>
        <row r="285">
          <cell r="E285">
            <v>131</v>
          </cell>
          <cell r="F285" t="str">
            <v>CB-02/9/2/3</v>
          </cell>
          <cell r="G285">
            <v>518241.36</v>
          </cell>
          <cell r="H285">
            <v>2389622.85</v>
          </cell>
          <cell r="I285" t="str">
            <v>Road-MN22</v>
          </cell>
          <cell r="J285">
            <v>12.039999999979045</v>
          </cell>
          <cell r="K285">
            <v>4.8999999999068677</v>
          </cell>
          <cell r="L285">
            <v>12.998907646359472</v>
          </cell>
          <cell r="M285" t="str">
            <v>CP-5 401 210</v>
          </cell>
          <cell r="N285">
            <v>17.738208337561694</v>
          </cell>
          <cell r="O285">
            <v>30.737115983921164</v>
          </cell>
          <cell r="P285">
            <v>12.99890764635947</v>
          </cell>
          <cell r="Q285">
            <v>0</v>
          </cell>
          <cell r="R285">
            <v>13.53</v>
          </cell>
          <cell r="T285">
            <v>12.03</v>
          </cell>
          <cell r="V285">
            <v>13.88</v>
          </cell>
          <cell r="X285">
            <v>300</v>
          </cell>
          <cell r="Y285">
            <v>11.99</v>
          </cell>
          <cell r="Z285">
            <v>12.03</v>
          </cell>
          <cell r="AA285">
            <v>13.87</v>
          </cell>
          <cell r="AB285">
            <v>13.88</v>
          </cell>
          <cell r="AD285" t="str">
            <v>Single</v>
          </cell>
          <cell r="AI285">
            <v>0</v>
          </cell>
          <cell r="AJ285" t="str">
            <v>L</v>
          </cell>
        </row>
        <row r="287">
          <cell r="N287">
            <v>30.737115983921164</v>
          </cell>
        </row>
        <row r="288">
          <cell r="E288">
            <v>132</v>
          </cell>
          <cell r="F288" t="str">
            <v>MH-02/9/4</v>
          </cell>
          <cell r="G288">
            <v>518287.26</v>
          </cell>
          <cell r="H288">
            <v>2389639.9900000002</v>
          </cell>
          <cell r="I288" t="str">
            <v>Road-MN22</v>
          </cell>
          <cell r="M288" t="str">
            <v>CP-5 401 210</v>
          </cell>
          <cell r="R288">
            <v>15.75</v>
          </cell>
          <cell r="T288">
            <v>12.14318551542663</v>
          </cell>
          <cell r="V288">
            <v>13.87</v>
          </cell>
          <cell r="AI288">
            <v>0</v>
          </cell>
          <cell r="AJ288">
            <v>0</v>
          </cell>
        </row>
        <row r="290">
          <cell r="E290">
            <v>133</v>
          </cell>
          <cell r="F290" t="str">
            <v>CB-02/9/4/1</v>
          </cell>
          <cell r="G290">
            <v>518290.64</v>
          </cell>
          <cell r="H290">
            <v>2389639.56</v>
          </cell>
          <cell r="I290" t="str">
            <v>Road-MN22</v>
          </cell>
          <cell r="J290">
            <v>3.3800000000046566</v>
          </cell>
          <cell r="K290">
            <v>-0.43000000016763806</v>
          </cell>
          <cell r="L290">
            <v>3.4072422866851788</v>
          </cell>
          <cell r="M290" t="str">
            <v>CP-5 401 210</v>
          </cell>
          <cell r="N290">
            <v>0</v>
          </cell>
          <cell r="O290">
            <v>3.4072422866851788</v>
          </cell>
          <cell r="P290">
            <v>3.4072422866851788</v>
          </cell>
          <cell r="Q290">
            <v>0</v>
          </cell>
          <cell r="R290">
            <v>13.65</v>
          </cell>
          <cell r="T290">
            <v>12.15</v>
          </cell>
          <cell r="V290">
            <v>13.87</v>
          </cell>
          <cell r="X290">
            <v>300</v>
          </cell>
          <cell r="Y290">
            <v>0</v>
          </cell>
          <cell r="Z290">
            <v>12.15</v>
          </cell>
          <cell r="AA290">
            <v>0</v>
          </cell>
          <cell r="AB290">
            <v>13.87</v>
          </cell>
          <cell r="AD290" t="str">
            <v>Single</v>
          </cell>
          <cell r="AI290" t="str">
            <v>S</v>
          </cell>
          <cell r="AJ290">
            <v>0</v>
          </cell>
        </row>
        <row r="292">
          <cell r="E292">
            <v>134</v>
          </cell>
          <cell r="F292" t="str">
            <v>CB-02/9/4/2</v>
          </cell>
          <cell r="G292">
            <v>518310.26</v>
          </cell>
          <cell r="H292">
            <v>2389643.4500000002</v>
          </cell>
          <cell r="I292" t="str">
            <v>Road-MN22</v>
          </cell>
          <cell r="J292">
            <v>19.619999999995343</v>
          </cell>
          <cell r="K292">
            <v>3.8900000001303852</v>
          </cell>
          <cell r="L292">
            <v>20.001912408588126</v>
          </cell>
          <cell r="M292" t="str">
            <v>CP-5 401 210</v>
          </cell>
          <cell r="N292">
            <v>3.4072422866851788</v>
          </cell>
          <cell r="O292">
            <v>23.409154695273305</v>
          </cell>
          <cell r="P292">
            <v>20.001912408588126</v>
          </cell>
          <cell r="Q292">
            <v>0</v>
          </cell>
          <cell r="R292">
            <v>13.71</v>
          </cell>
          <cell r="T292">
            <v>12.21</v>
          </cell>
          <cell r="V292">
            <v>13.97</v>
          </cell>
          <cell r="X292">
            <v>300</v>
          </cell>
          <cell r="Y292">
            <v>12.15</v>
          </cell>
          <cell r="Z292">
            <v>12.21</v>
          </cell>
          <cell r="AA292">
            <v>13.87</v>
          </cell>
          <cell r="AB292">
            <v>13.97</v>
          </cell>
          <cell r="AD292" t="str">
            <v>Single</v>
          </cell>
          <cell r="AI292">
            <v>0</v>
          </cell>
          <cell r="AJ292" t="str">
            <v>L</v>
          </cell>
        </row>
        <row r="294">
          <cell r="N294">
            <v>23.409154695273305</v>
          </cell>
        </row>
        <row r="295">
          <cell r="E295">
            <v>135</v>
          </cell>
          <cell r="F295" t="str">
            <v>MH-02/9/5</v>
          </cell>
          <cell r="G295">
            <v>518326.4</v>
          </cell>
          <cell r="H295">
            <v>2389647.91</v>
          </cell>
          <cell r="I295" t="str">
            <v>Road-MN22</v>
          </cell>
          <cell r="M295" t="str">
            <v>CP-5 401 210</v>
          </cell>
          <cell r="R295">
            <v>13.76</v>
          </cell>
          <cell r="T295">
            <v>12.272378845231881</v>
          </cell>
          <cell r="V295">
            <v>14.07</v>
          </cell>
          <cell r="X295">
            <v>600</v>
          </cell>
          <cell r="AI295">
            <v>0</v>
          </cell>
          <cell r="AJ295">
            <v>0</v>
          </cell>
        </row>
        <row r="297">
          <cell r="E297">
            <v>136</v>
          </cell>
          <cell r="F297" t="str">
            <v>CB-02/9/5/1</v>
          </cell>
          <cell r="G297">
            <v>518330.14</v>
          </cell>
          <cell r="H297">
            <v>2389647.1800000002</v>
          </cell>
          <cell r="I297" t="str">
            <v>Road-MN22</v>
          </cell>
          <cell r="J297">
            <v>3.7399999999906868</v>
          </cell>
          <cell r="K297">
            <v>-0.72999999998137355</v>
          </cell>
          <cell r="L297">
            <v>3.810577384059159</v>
          </cell>
          <cell r="M297" t="str">
            <v>CP-5 401 210</v>
          </cell>
          <cell r="N297">
            <v>0</v>
          </cell>
          <cell r="O297">
            <v>3.810577384059159</v>
          </cell>
          <cell r="P297">
            <v>3.810577384059159</v>
          </cell>
          <cell r="Q297">
            <v>0</v>
          </cell>
          <cell r="R297">
            <v>13.78</v>
          </cell>
          <cell r="T297">
            <v>12.28</v>
          </cell>
          <cell r="V297">
            <v>14.04</v>
          </cell>
          <cell r="X297">
            <v>300</v>
          </cell>
          <cell r="Y297">
            <v>0</v>
          </cell>
          <cell r="Z297">
            <v>12.28</v>
          </cell>
          <cell r="AA297">
            <v>0</v>
          </cell>
          <cell r="AB297">
            <v>14.04</v>
          </cell>
          <cell r="AD297" t="str">
            <v>Single</v>
          </cell>
          <cell r="AI297" t="str">
            <v>S</v>
          </cell>
          <cell r="AJ297" t="str">
            <v>L</v>
          </cell>
        </row>
        <row r="299">
          <cell r="N299">
            <v>3.810577384059159</v>
          </cell>
        </row>
        <row r="300">
          <cell r="E300">
            <v>137</v>
          </cell>
          <cell r="F300" t="str">
            <v>MH-02/9/6</v>
          </cell>
          <cell r="G300">
            <v>518362.94</v>
          </cell>
          <cell r="H300">
            <v>2389651.38</v>
          </cell>
          <cell r="I300" t="str">
            <v>Road-MN22</v>
          </cell>
          <cell r="M300" t="str">
            <v>CP-5 401 210</v>
          </cell>
          <cell r="R300">
            <v>13.87</v>
          </cell>
          <cell r="T300">
            <v>12.352726238937256</v>
          </cell>
          <cell r="V300">
            <v>14.02</v>
          </cell>
          <cell r="X300">
            <v>600</v>
          </cell>
          <cell r="AI300">
            <v>0</v>
          </cell>
          <cell r="AJ300">
            <v>0</v>
          </cell>
        </row>
        <row r="302">
          <cell r="E302">
            <v>138</v>
          </cell>
          <cell r="F302" t="str">
            <v>CB-02/9/6/1</v>
          </cell>
          <cell r="G302">
            <v>518360.19</v>
          </cell>
          <cell r="H302">
            <v>2389649</v>
          </cell>
          <cell r="I302" t="str">
            <v>Road-MN22</v>
          </cell>
          <cell r="J302">
            <v>-2.75</v>
          </cell>
          <cell r="K302">
            <v>-2.3799999998882413</v>
          </cell>
          <cell r="L302">
            <v>3.6368805313713604</v>
          </cell>
          <cell r="M302" t="str">
            <v>CP-5 401 210</v>
          </cell>
          <cell r="N302">
            <v>0</v>
          </cell>
          <cell r="O302">
            <v>3.6368805313713604</v>
          </cell>
          <cell r="P302">
            <v>3.6368805313713604</v>
          </cell>
          <cell r="Q302">
            <v>0</v>
          </cell>
          <cell r="R302">
            <v>13.86</v>
          </cell>
          <cell r="T302">
            <v>12.36</v>
          </cell>
          <cell r="V302">
            <v>14.01</v>
          </cell>
          <cell r="X302">
            <v>300</v>
          </cell>
          <cell r="Y302">
            <v>0</v>
          </cell>
          <cell r="Z302">
            <v>12.36</v>
          </cell>
          <cell r="AA302">
            <v>0</v>
          </cell>
          <cell r="AB302">
            <v>14.01</v>
          </cell>
          <cell r="AD302" t="str">
            <v>Single</v>
          </cell>
          <cell r="AI302" t="str">
            <v>S</v>
          </cell>
          <cell r="AJ302" t="str">
            <v>L</v>
          </cell>
        </row>
        <row r="304">
          <cell r="N304">
            <v>3.6368805313713604</v>
          </cell>
        </row>
        <row r="305">
          <cell r="E305">
            <v>139</v>
          </cell>
          <cell r="F305" t="str">
            <v>MH-02/9/7</v>
          </cell>
          <cell r="G305">
            <v>518400.82</v>
          </cell>
          <cell r="H305">
            <v>2389653.023</v>
          </cell>
          <cell r="I305" t="str">
            <v>Road-MN22</v>
          </cell>
          <cell r="M305" t="str">
            <v>CP-5 401 211</v>
          </cell>
          <cell r="R305">
            <v>13.98</v>
          </cell>
          <cell r="T305">
            <v>12.473854846136922</v>
          </cell>
          <cell r="V305">
            <v>14.06</v>
          </cell>
          <cell r="X305">
            <v>600</v>
          </cell>
          <cell r="AI305">
            <v>0</v>
          </cell>
          <cell r="AJ305">
            <v>0</v>
          </cell>
        </row>
        <row r="307">
          <cell r="E307">
            <v>140</v>
          </cell>
          <cell r="F307" t="str">
            <v>CB-02/9/7/1</v>
          </cell>
          <cell r="G307">
            <v>518403.68</v>
          </cell>
          <cell r="H307">
            <v>2389651.9</v>
          </cell>
          <cell r="I307" t="str">
            <v>Road-MN22</v>
          </cell>
          <cell r="J307">
            <v>2.8599999999860302</v>
          </cell>
          <cell r="K307">
            <v>-1.1230000001378357</v>
          </cell>
          <cell r="L307">
            <v>3.0725769315396598</v>
          </cell>
          <cell r="M307" t="str">
            <v>CP-5 401 211</v>
          </cell>
          <cell r="N307">
            <v>0</v>
          </cell>
          <cell r="O307">
            <v>3.0725769315396598</v>
          </cell>
          <cell r="P307">
            <v>3.0725769315396598</v>
          </cell>
          <cell r="Q307">
            <v>0</v>
          </cell>
          <cell r="R307">
            <v>13.98</v>
          </cell>
          <cell r="T307">
            <v>12.48</v>
          </cell>
          <cell r="V307">
            <v>14.01</v>
          </cell>
          <cell r="X307">
            <v>300</v>
          </cell>
          <cell r="Y307">
            <v>0</v>
          </cell>
          <cell r="Z307">
            <v>12.48</v>
          </cell>
          <cell r="AA307">
            <v>0</v>
          </cell>
          <cell r="AB307">
            <v>14.01</v>
          </cell>
          <cell r="AD307" t="str">
            <v>Single</v>
          </cell>
          <cell r="AI307" t="str">
            <v>S</v>
          </cell>
          <cell r="AJ307" t="str">
            <v>L</v>
          </cell>
        </row>
        <row r="309">
          <cell r="N309">
            <v>3.0725769315396598</v>
          </cell>
        </row>
        <row r="310">
          <cell r="E310">
            <v>141</v>
          </cell>
          <cell r="F310" t="str">
            <v>MH-02/9/8</v>
          </cell>
          <cell r="G310">
            <v>518434.79</v>
          </cell>
          <cell r="H310">
            <v>2389654.11</v>
          </cell>
          <cell r="I310" t="str">
            <v>Road-MN22</v>
          </cell>
          <cell r="M310" t="str">
            <v>CP-5 401 211</v>
          </cell>
          <cell r="R310">
            <v>14.09</v>
          </cell>
          <cell r="T310">
            <v>12.573005573647785</v>
          </cell>
          <cell r="V310">
            <v>14.08</v>
          </cell>
        </row>
        <row r="312">
          <cell r="E312">
            <v>142</v>
          </cell>
          <cell r="F312" t="str">
            <v>CB-02/9/8/1A</v>
          </cell>
          <cell r="G312">
            <v>518431.52</v>
          </cell>
          <cell r="H312">
            <v>2389652.87</v>
          </cell>
          <cell r="I312" t="str">
            <v>Road-MN22</v>
          </cell>
          <cell r="J312">
            <v>-3.2699999999604188</v>
          </cell>
          <cell r="K312">
            <v>-1.2399999997578561</v>
          </cell>
          <cell r="L312">
            <v>3.4972131761076017</v>
          </cell>
          <cell r="M312" t="str">
            <v>CP-5 401 241</v>
          </cell>
          <cell r="N312">
            <v>0</v>
          </cell>
          <cell r="O312">
            <v>3.4972131761076017</v>
          </cell>
          <cell r="P312">
            <v>3.4972131761076017</v>
          </cell>
          <cell r="Q312">
            <v>0</v>
          </cell>
          <cell r="R312">
            <v>14.08</v>
          </cell>
          <cell r="T312">
            <v>12.58</v>
          </cell>
          <cell r="V312">
            <v>14.07</v>
          </cell>
          <cell r="X312">
            <v>300</v>
          </cell>
          <cell r="Y312">
            <v>12.573005573647785</v>
          </cell>
          <cell r="Z312">
            <v>12.58</v>
          </cell>
          <cell r="AA312">
            <v>14.08</v>
          </cell>
          <cell r="AB312">
            <v>14.07</v>
          </cell>
          <cell r="AD312" t="str">
            <v>Single</v>
          </cell>
          <cell r="AI312" t="str">
            <v>S</v>
          </cell>
          <cell r="AJ312" t="str">
            <v>L</v>
          </cell>
        </row>
        <row r="314">
          <cell r="N314">
            <v>3.4972131761076017</v>
          </cell>
        </row>
        <row r="315">
          <cell r="E315">
            <v>143</v>
          </cell>
          <cell r="F315" t="str">
            <v>MH-02/9/8</v>
          </cell>
          <cell r="G315">
            <v>518434.79</v>
          </cell>
          <cell r="H315">
            <v>2389654.11</v>
          </cell>
          <cell r="I315" t="str">
            <v>Road-MN22</v>
          </cell>
          <cell r="M315" t="str">
            <v>CP-5 401 211</v>
          </cell>
          <cell r="R315">
            <v>14.09</v>
          </cell>
          <cell r="T315">
            <v>12.12</v>
          </cell>
          <cell r="V315">
            <v>14.08</v>
          </cell>
          <cell r="AI315">
            <v>0</v>
          </cell>
          <cell r="AJ315">
            <v>0</v>
          </cell>
        </row>
        <row r="316">
          <cell r="AJ316">
            <v>0</v>
          </cell>
        </row>
        <row r="317">
          <cell r="E317">
            <v>144</v>
          </cell>
          <cell r="F317" t="str">
            <v>CB-02/9/8/1</v>
          </cell>
          <cell r="G317">
            <v>518436.3</v>
          </cell>
          <cell r="H317">
            <v>2389667.02</v>
          </cell>
          <cell r="I317" t="str">
            <v>Road-MN08</v>
          </cell>
          <cell r="J317">
            <v>1.5100000000093132</v>
          </cell>
          <cell r="K317">
            <v>12.910000000149012</v>
          </cell>
          <cell r="L317">
            <v>12.998007539768377</v>
          </cell>
          <cell r="M317" t="str">
            <v>CP-5 401 241</v>
          </cell>
          <cell r="N317">
            <v>0</v>
          </cell>
          <cell r="O317">
            <v>12.998007539768377</v>
          </cell>
          <cell r="P317">
            <v>12.998007539768377</v>
          </cell>
          <cell r="Q317">
            <v>0</v>
          </cell>
          <cell r="R317">
            <v>14.16</v>
          </cell>
          <cell r="T317">
            <v>12.2</v>
          </cell>
          <cell r="V317">
            <v>14.08</v>
          </cell>
          <cell r="X317">
            <v>300</v>
          </cell>
          <cell r="Y317">
            <v>12.12</v>
          </cell>
          <cell r="Z317">
            <v>12.2</v>
          </cell>
          <cell r="AA317">
            <v>14.08</v>
          </cell>
          <cell r="AB317">
            <v>14.08</v>
          </cell>
          <cell r="AD317" t="str">
            <v>Single</v>
          </cell>
          <cell r="AI317" t="str">
            <v>S</v>
          </cell>
          <cell r="AJ317">
            <v>0</v>
          </cell>
        </row>
        <row r="318">
          <cell r="AJ318">
            <v>0</v>
          </cell>
        </row>
        <row r="319">
          <cell r="E319">
            <v>145</v>
          </cell>
          <cell r="F319" t="str">
            <v>CB-02/9/8/2</v>
          </cell>
          <cell r="G319">
            <v>518430.05</v>
          </cell>
          <cell r="H319">
            <v>2389690.09</v>
          </cell>
          <cell r="I319" t="str">
            <v>Road-MN08</v>
          </cell>
          <cell r="J319">
            <v>-6.25</v>
          </cell>
          <cell r="K319">
            <v>23.069999999832362</v>
          </cell>
          <cell r="L319">
            <v>23.901619191851108</v>
          </cell>
          <cell r="M319" t="str">
            <v>CP-5 401 241</v>
          </cell>
          <cell r="N319">
            <v>12.998007539768377</v>
          </cell>
          <cell r="O319">
            <v>36.899626731619485</v>
          </cell>
          <cell r="P319">
            <v>23.901619191851108</v>
          </cell>
          <cell r="Q319">
            <v>0</v>
          </cell>
          <cell r="R319">
            <v>14.24</v>
          </cell>
          <cell r="T319">
            <v>12.34</v>
          </cell>
          <cell r="V319">
            <v>14.08</v>
          </cell>
          <cell r="X319">
            <v>300</v>
          </cell>
          <cell r="Y319">
            <v>12.2</v>
          </cell>
          <cell r="Z319">
            <v>12.34</v>
          </cell>
          <cell r="AA319">
            <v>14.08</v>
          </cell>
          <cell r="AB319">
            <v>14.08</v>
          </cell>
          <cell r="AD319" t="str">
            <v>Single</v>
          </cell>
          <cell r="AI319">
            <v>0</v>
          </cell>
          <cell r="AJ319">
            <v>0</v>
          </cell>
        </row>
        <row r="320">
          <cell r="AJ320">
            <v>0</v>
          </cell>
        </row>
        <row r="321">
          <cell r="E321">
            <v>146</v>
          </cell>
          <cell r="F321" t="str">
            <v>CB-02/9/8/3</v>
          </cell>
          <cell r="G321">
            <v>518419.59</v>
          </cell>
          <cell r="H321">
            <v>2389712.7999999998</v>
          </cell>
          <cell r="I321" t="str">
            <v>Road-MN08</v>
          </cell>
          <cell r="J321">
            <v>-10.459999999962747</v>
          </cell>
          <cell r="K321">
            <v>22.709999999962747</v>
          </cell>
          <cell r="L321">
            <v>25.003113806034815</v>
          </cell>
          <cell r="M321" t="str">
            <v>CP-5 401 241</v>
          </cell>
          <cell r="N321">
            <v>36.899626731619485</v>
          </cell>
          <cell r="O321">
            <v>61.902740537654296</v>
          </cell>
          <cell r="P321">
            <v>25.003113806034811</v>
          </cell>
          <cell r="Q321">
            <v>0</v>
          </cell>
          <cell r="R321">
            <v>14.31</v>
          </cell>
          <cell r="T321">
            <v>12.5</v>
          </cell>
          <cell r="V321">
            <v>14.010999999999999</v>
          </cell>
          <cell r="X321">
            <v>300</v>
          </cell>
          <cell r="Y321">
            <v>12.34</v>
          </cell>
          <cell r="Z321">
            <v>12.5</v>
          </cell>
          <cell r="AA321">
            <v>14.08</v>
          </cell>
          <cell r="AB321">
            <v>14.010999999999999</v>
          </cell>
          <cell r="AD321" t="str">
            <v>Single</v>
          </cell>
          <cell r="AI321">
            <v>0</v>
          </cell>
          <cell r="AJ321" t="str">
            <v>L</v>
          </cell>
        </row>
        <row r="322">
          <cell r="AJ322">
            <v>0</v>
          </cell>
        </row>
        <row r="323">
          <cell r="N323">
            <v>61.902740537654296</v>
          </cell>
          <cell r="AJ323">
            <v>0</v>
          </cell>
        </row>
        <row r="324">
          <cell r="E324">
            <v>147</v>
          </cell>
          <cell r="F324" t="str">
            <v>MH-02/9/8</v>
          </cell>
          <cell r="G324">
            <v>518434.79</v>
          </cell>
          <cell r="H324">
            <v>2389654.11</v>
          </cell>
          <cell r="I324" t="str">
            <v>Road-MN22</v>
          </cell>
          <cell r="M324" t="str">
            <v>CP-5 401 211</v>
          </cell>
          <cell r="R324">
            <v>14.09</v>
          </cell>
          <cell r="T324">
            <v>12.02</v>
          </cell>
          <cell r="V324">
            <v>14.08</v>
          </cell>
          <cell r="AI324">
            <v>0</v>
          </cell>
          <cell r="AJ324">
            <v>0</v>
          </cell>
        </row>
        <row r="325">
          <cell r="P325">
            <v>0</v>
          </cell>
          <cell r="Q325">
            <v>0</v>
          </cell>
          <cell r="AJ325">
            <v>0</v>
          </cell>
        </row>
        <row r="326">
          <cell r="E326">
            <v>148</v>
          </cell>
          <cell r="F326" t="str">
            <v>CB-02/9/8/4</v>
          </cell>
          <cell r="G326">
            <v>518437.2</v>
          </cell>
          <cell r="H326">
            <v>2389641.89</v>
          </cell>
          <cell r="I326" t="str">
            <v>Road-MN08</v>
          </cell>
          <cell r="J326">
            <v>2.4100000000325963</v>
          </cell>
          <cell r="K326">
            <v>-12.21999999973923</v>
          </cell>
          <cell r="L326">
            <v>12.455380363272086</v>
          </cell>
          <cell r="M326" t="str">
            <v>CP-5 401 241</v>
          </cell>
          <cell r="N326">
            <v>0</v>
          </cell>
          <cell r="O326">
            <v>12.455380363272086</v>
          </cell>
          <cell r="P326">
            <v>12.455380363272086</v>
          </cell>
          <cell r="Q326">
            <v>0</v>
          </cell>
          <cell r="R326">
            <v>14.09</v>
          </cell>
          <cell r="T326">
            <v>12.06</v>
          </cell>
          <cell r="V326">
            <v>14.04</v>
          </cell>
          <cell r="X326">
            <v>300</v>
          </cell>
          <cell r="Y326">
            <v>12.02</v>
          </cell>
          <cell r="Z326">
            <v>12.06</v>
          </cell>
          <cell r="AA326">
            <v>14.08</v>
          </cell>
          <cell r="AB326">
            <v>14.04</v>
          </cell>
          <cell r="AD326" t="str">
            <v>Single</v>
          </cell>
          <cell r="AI326" t="str">
            <v>S</v>
          </cell>
          <cell r="AJ326">
            <v>0</v>
          </cell>
        </row>
        <row r="327">
          <cell r="P327">
            <v>0</v>
          </cell>
          <cell r="Q327">
            <v>0</v>
          </cell>
          <cell r="AJ327">
            <v>0</v>
          </cell>
        </row>
        <row r="328">
          <cell r="E328">
            <v>149</v>
          </cell>
          <cell r="F328" t="str">
            <v>CB-02/9/8/5</v>
          </cell>
          <cell r="G328">
            <v>518437.95</v>
          </cell>
          <cell r="H328">
            <v>2389624.91</v>
          </cell>
          <cell r="I328" t="str">
            <v>Road-MN08</v>
          </cell>
          <cell r="J328">
            <v>0.75</v>
          </cell>
          <cell r="K328">
            <v>-16.979999999981374</v>
          </cell>
          <cell r="L328">
            <v>16.996555533382857</v>
          </cell>
          <cell r="M328" t="str">
            <v>CP-5 401 241</v>
          </cell>
          <cell r="N328">
            <v>12.455380363272086</v>
          </cell>
          <cell r="O328">
            <v>29.451935896654945</v>
          </cell>
          <cell r="P328">
            <v>16.99655553338286</v>
          </cell>
          <cell r="Q328">
            <v>0</v>
          </cell>
          <cell r="R328">
            <v>14.04</v>
          </cell>
          <cell r="T328">
            <v>12.11</v>
          </cell>
          <cell r="V328">
            <v>14.13</v>
          </cell>
          <cell r="X328">
            <v>300</v>
          </cell>
          <cell r="Y328">
            <v>12.06</v>
          </cell>
          <cell r="Z328">
            <v>12.11</v>
          </cell>
          <cell r="AA328">
            <v>14.04</v>
          </cell>
          <cell r="AB328">
            <v>14.13</v>
          </cell>
          <cell r="AD328" t="str">
            <v>Single</v>
          </cell>
          <cell r="AI328">
            <v>0</v>
          </cell>
          <cell r="AJ328">
            <v>0</v>
          </cell>
        </row>
        <row r="329">
          <cell r="P329">
            <v>0</v>
          </cell>
          <cell r="Q329">
            <v>0</v>
          </cell>
          <cell r="AJ329">
            <v>0</v>
          </cell>
        </row>
        <row r="330">
          <cell r="E330">
            <v>150</v>
          </cell>
          <cell r="F330" t="str">
            <v>CB-02/9/8/6</v>
          </cell>
          <cell r="G330">
            <v>518435.82</v>
          </cell>
          <cell r="H330">
            <v>2389611.0699999998</v>
          </cell>
          <cell r="I330" t="str">
            <v>Road-MN08</v>
          </cell>
          <cell r="J330">
            <v>-2.1300000000046566</v>
          </cell>
          <cell r="K330">
            <v>-13.84000000031665</v>
          </cell>
          <cell r="L330">
            <v>14.002946118898862</v>
          </cell>
          <cell r="M330" t="str">
            <v>CP-5 401 241</v>
          </cell>
          <cell r="N330">
            <v>29.451935896654945</v>
          </cell>
          <cell r="O330">
            <v>43.454882015553807</v>
          </cell>
          <cell r="P330">
            <v>14.002946118898862</v>
          </cell>
          <cell r="Q330">
            <v>0</v>
          </cell>
          <cell r="R330">
            <v>14.03</v>
          </cell>
          <cell r="T330">
            <v>12.25</v>
          </cell>
          <cell r="V330">
            <v>14.21</v>
          </cell>
          <cell r="X330">
            <v>300</v>
          </cell>
          <cell r="Y330">
            <v>12.11</v>
          </cell>
          <cell r="Z330">
            <v>12.25</v>
          </cell>
          <cell r="AA330">
            <v>14.13</v>
          </cell>
          <cell r="AB330">
            <v>14.21</v>
          </cell>
          <cell r="AD330" t="str">
            <v>Single</v>
          </cell>
          <cell r="AI330">
            <v>0</v>
          </cell>
          <cell r="AJ330">
            <v>0</v>
          </cell>
        </row>
        <row r="331">
          <cell r="AJ331">
            <v>0</v>
          </cell>
        </row>
        <row r="332">
          <cell r="E332">
            <v>151</v>
          </cell>
          <cell r="F332" t="str">
            <v>CB-02/9/8/7</v>
          </cell>
          <cell r="G332">
            <v>518431.84</v>
          </cell>
          <cell r="H332">
            <v>2389591.4700000002</v>
          </cell>
          <cell r="I332" t="str">
            <v>Road-MN08</v>
          </cell>
          <cell r="J332">
            <v>-3.9799999999813735</v>
          </cell>
          <cell r="K332">
            <v>-19.599999999627471</v>
          </cell>
          <cell r="L332">
            <v>20.000009999628716</v>
          </cell>
          <cell r="M332" t="str">
            <v>CP-5 401 241</v>
          </cell>
          <cell r="N332">
            <v>43.454882015553807</v>
          </cell>
          <cell r="O332">
            <v>63.454892015182523</v>
          </cell>
          <cell r="P332">
            <v>20.000009999628716</v>
          </cell>
          <cell r="Q332">
            <v>0</v>
          </cell>
          <cell r="R332">
            <v>14.06</v>
          </cell>
          <cell r="T332">
            <v>12.31</v>
          </cell>
          <cell r="V332">
            <v>14.32</v>
          </cell>
          <cell r="X332">
            <v>300</v>
          </cell>
          <cell r="Y332">
            <v>12.25</v>
          </cell>
          <cell r="Z332">
            <v>12.31</v>
          </cell>
          <cell r="AA332">
            <v>14.21</v>
          </cell>
          <cell r="AB332">
            <v>14.32</v>
          </cell>
          <cell r="AD332" t="str">
            <v>Single</v>
          </cell>
          <cell r="AI332">
            <v>0</v>
          </cell>
          <cell r="AJ332">
            <v>0</v>
          </cell>
        </row>
        <row r="333">
          <cell r="P333">
            <v>0</v>
          </cell>
          <cell r="Q333">
            <v>0</v>
          </cell>
          <cell r="AJ333">
            <v>0</v>
          </cell>
        </row>
        <row r="334">
          <cell r="E334">
            <v>152</v>
          </cell>
          <cell r="F334" t="str">
            <v>CB-02/9/8/8</v>
          </cell>
          <cell r="G334">
            <v>518424.91</v>
          </cell>
          <cell r="H334">
            <v>2389557.17</v>
          </cell>
          <cell r="I334" t="str">
            <v>Road-MN08</v>
          </cell>
          <cell r="J334">
            <v>-6.9300000000512227</v>
          </cell>
          <cell r="K334">
            <v>-34.300000000279397</v>
          </cell>
          <cell r="L334">
            <v>34.993069314078134</v>
          </cell>
          <cell r="M334" t="str">
            <v>CP-5 401 241</v>
          </cell>
          <cell r="N334">
            <v>63.454892015182523</v>
          </cell>
          <cell r="O334">
            <v>98.447961329260664</v>
          </cell>
          <cell r="P334">
            <v>34.993069314078141</v>
          </cell>
          <cell r="Q334">
            <v>0</v>
          </cell>
          <cell r="R334">
            <v>14.16</v>
          </cell>
          <cell r="T334">
            <v>12.41</v>
          </cell>
          <cell r="V334">
            <v>14.51</v>
          </cell>
          <cell r="X334">
            <v>300</v>
          </cell>
          <cell r="Y334">
            <v>12.31</v>
          </cell>
          <cell r="Z334">
            <v>12.41</v>
          </cell>
          <cell r="AA334">
            <v>14.32</v>
          </cell>
          <cell r="AB334">
            <v>14.51</v>
          </cell>
          <cell r="AD334" t="str">
            <v>Single</v>
          </cell>
          <cell r="AI334">
            <v>0</v>
          </cell>
          <cell r="AJ334">
            <v>0</v>
          </cell>
        </row>
        <row r="335">
          <cell r="P335">
            <v>0</v>
          </cell>
          <cell r="Q335">
            <v>0</v>
          </cell>
          <cell r="AJ335">
            <v>0</v>
          </cell>
        </row>
        <row r="336">
          <cell r="E336">
            <v>153</v>
          </cell>
          <cell r="F336" t="str">
            <v>CB-02/9/8/9</v>
          </cell>
          <cell r="G336">
            <v>518416.68</v>
          </cell>
          <cell r="H336">
            <v>2389525.2200000002</v>
          </cell>
          <cell r="I336" t="str">
            <v>Road-MN08</v>
          </cell>
          <cell r="J336">
            <v>-8.2299999999813735</v>
          </cell>
          <cell r="K336">
            <v>-31.949999999720603</v>
          </cell>
          <cell r="L336">
            <v>32.992959854821144</v>
          </cell>
          <cell r="M336" t="str">
            <v>CP-5 401 241</v>
          </cell>
          <cell r="N336">
            <v>98.447961329260664</v>
          </cell>
          <cell r="O336">
            <v>131.44092118408182</v>
          </cell>
          <cell r="P336">
            <v>32.992959854821152</v>
          </cell>
          <cell r="Q336">
            <v>0</v>
          </cell>
          <cell r="R336">
            <v>14.26</v>
          </cell>
          <cell r="T336">
            <v>12.51</v>
          </cell>
          <cell r="V336">
            <v>14.51</v>
          </cell>
          <cell r="X336">
            <v>300</v>
          </cell>
          <cell r="Y336">
            <v>12.41</v>
          </cell>
          <cell r="Z336">
            <v>12.51</v>
          </cell>
          <cell r="AA336">
            <v>14.51</v>
          </cell>
          <cell r="AB336">
            <v>14.51</v>
          </cell>
          <cell r="AD336" t="str">
            <v>Single</v>
          </cell>
          <cell r="AI336">
            <v>0</v>
          </cell>
          <cell r="AJ336" t="str">
            <v>L</v>
          </cell>
        </row>
        <row r="337">
          <cell r="P337">
            <v>0</v>
          </cell>
          <cell r="Q337">
            <v>0</v>
          </cell>
          <cell r="AJ337">
            <v>0</v>
          </cell>
        </row>
        <row r="338">
          <cell r="N338">
            <v>131.44092118408182</v>
          </cell>
          <cell r="AJ338">
            <v>0</v>
          </cell>
        </row>
        <row r="339">
          <cell r="E339">
            <v>154</v>
          </cell>
          <cell r="F339" t="str">
            <v>MH-02/9/9</v>
          </cell>
          <cell r="G339">
            <v>518457.44</v>
          </cell>
          <cell r="H339">
            <v>2389652.83</v>
          </cell>
          <cell r="I339" t="str">
            <v>Road-MN22</v>
          </cell>
          <cell r="M339" t="str">
            <v>CP-5 401 211</v>
          </cell>
          <cell r="R339">
            <v>14.16</v>
          </cell>
          <cell r="T339">
            <v>12.676337126125496</v>
          </cell>
          <cell r="V339">
            <v>14.22</v>
          </cell>
        </row>
        <row r="341">
          <cell r="E341">
            <v>155</v>
          </cell>
          <cell r="F341" t="str">
            <v>CB-02/9/9/1</v>
          </cell>
          <cell r="G341">
            <v>518468.89</v>
          </cell>
          <cell r="H341">
            <v>2389649.85</v>
          </cell>
          <cell r="I341" t="str">
            <v>Road-MN22</v>
          </cell>
          <cell r="J341">
            <v>11.450000000011642</v>
          </cell>
          <cell r="K341">
            <v>-2.9799999999813735</v>
          </cell>
          <cell r="L341">
            <v>11.831436937251349</v>
          </cell>
          <cell r="M341" t="str">
            <v>CP-5 401 211</v>
          </cell>
          <cell r="N341">
            <v>0</v>
          </cell>
          <cell r="O341">
            <v>11.831436937251349</v>
          </cell>
          <cell r="P341">
            <v>11.831436937251349</v>
          </cell>
          <cell r="Q341">
            <v>0</v>
          </cell>
          <cell r="R341">
            <v>14.19</v>
          </cell>
          <cell r="T341">
            <v>12.7</v>
          </cell>
          <cell r="V341">
            <v>14.25</v>
          </cell>
          <cell r="X341">
            <v>300</v>
          </cell>
          <cell r="Y341">
            <v>0</v>
          </cell>
          <cell r="Z341">
            <v>12.7</v>
          </cell>
          <cell r="AA341">
            <v>0</v>
          </cell>
          <cell r="AB341">
            <v>14.25</v>
          </cell>
          <cell r="AD341" t="str">
            <v>Single</v>
          </cell>
          <cell r="AI341" t="str">
            <v>S</v>
          </cell>
          <cell r="AJ341">
            <v>0</v>
          </cell>
        </row>
        <row r="343">
          <cell r="E343">
            <v>156</v>
          </cell>
          <cell r="F343" t="str">
            <v>CB-02/9/9/2</v>
          </cell>
          <cell r="G343">
            <v>518506.78</v>
          </cell>
          <cell r="H343">
            <v>2389643.69</v>
          </cell>
          <cell r="I343" t="str">
            <v>Road-MN22</v>
          </cell>
          <cell r="J343">
            <v>37.89000000001397</v>
          </cell>
          <cell r="K343">
            <v>-6.1600000001490116</v>
          </cell>
          <cell r="L343">
            <v>38.387468007188161</v>
          </cell>
          <cell r="M343" t="str">
            <v>CP-5 401 211</v>
          </cell>
          <cell r="N343">
            <v>11.831436937251349</v>
          </cell>
          <cell r="O343">
            <v>50.218904944439508</v>
          </cell>
          <cell r="P343">
            <v>38.387468007188161</v>
          </cell>
          <cell r="Q343">
            <v>0</v>
          </cell>
          <cell r="R343">
            <v>14.33</v>
          </cell>
          <cell r="T343">
            <v>12.83</v>
          </cell>
          <cell r="V343">
            <v>14.47</v>
          </cell>
          <cell r="X343">
            <v>300</v>
          </cell>
          <cell r="Y343">
            <v>12.7</v>
          </cell>
          <cell r="Z343">
            <v>12.83</v>
          </cell>
          <cell r="AA343">
            <v>14.25</v>
          </cell>
          <cell r="AB343">
            <v>14.47</v>
          </cell>
          <cell r="AD343" t="str">
            <v>Single</v>
          </cell>
          <cell r="AI343">
            <v>0</v>
          </cell>
          <cell r="AJ343" t="str">
            <v>L</v>
          </cell>
        </row>
        <row r="345">
          <cell r="N345">
            <v>50.218904944439508</v>
          </cell>
        </row>
        <row r="346">
          <cell r="E346">
            <v>157</v>
          </cell>
          <cell r="F346" t="str">
            <v>MH-02/9/10</v>
          </cell>
          <cell r="G346">
            <v>518527.59</v>
          </cell>
          <cell r="H346">
            <v>2389641.38</v>
          </cell>
          <cell r="I346" t="str">
            <v>Road-MN22</v>
          </cell>
          <cell r="M346" t="str">
            <v>CP-5 401 211</v>
          </cell>
          <cell r="R346">
            <v>14.4</v>
          </cell>
          <cell r="T346">
            <v>11.883090535194734</v>
          </cell>
          <cell r="V346">
            <v>14.41</v>
          </cell>
        </row>
        <row r="348">
          <cell r="E348">
            <v>158</v>
          </cell>
          <cell r="F348" t="str">
            <v>CB-02/9/10/1</v>
          </cell>
          <cell r="G348">
            <v>518535.24</v>
          </cell>
          <cell r="H348">
            <v>2389637.7799999998</v>
          </cell>
          <cell r="I348" t="str">
            <v>Road-MN22</v>
          </cell>
          <cell r="J348">
            <v>7.6499999999650754</v>
          </cell>
          <cell r="K348">
            <v>-3.6000000000931323</v>
          </cell>
          <cell r="L348">
            <v>8.4547324026332262</v>
          </cell>
          <cell r="M348" t="str">
            <v>CP-5 401 211</v>
          </cell>
          <cell r="N348">
            <v>0</v>
          </cell>
          <cell r="O348">
            <v>8.4547324026332262</v>
          </cell>
          <cell r="P348">
            <v>8.4547324026332262</v>
          </cell>
          <cell r="Q348">
            <v>0</v>
          </cell>
          <cell r="R348">
            <v>14.19</v>
          </cell>
          <cell r="T348">
            <v>11.9</v>
          </cell>
          <cell r="V348">
            <v>14.32</v>
          </cell>
          <cell r="X348">
            <v>300</v>
          </cell>
          <cell r="Y348">
            <v>0</v>
          </cell>
          <cell r="Z348">
            <v>11.9</v>
          </cell>
          <cell r="AA348">
            <v>0</v>
          </cell>
          <cell r="AB348">
            <v>14.32</v>
          </cell>
          <cell r="AD348" t="str">
            <v>Single</v>
          </cell>
          <cell r="AI348" t="str">
            <v>S</v>
          </cell>
          <cell r="AJ348">
            <v>0</v>
          </cell>
        </row>
        <row r="350">
          <cell r="E350">
            <v>159</v>
          </cell>
          <cell r="F350" t="str">
            <v>CB-02/9/10/2</v>
          </cell>
          <cell r="G350">
            <v>518562.09</v>
          </cell>
          <cell r="H350">
            <v>2389633.62</v>
          </cell>
          <cell r="I350" t="str">
            <v>Road-MN22</v>
          </cell>
          <cell r="J350">
            <v>26.850000000034925</v>
          </cell>
          <cell r="K350">
            <v>-4.1599999996833503</v>
          </cell>
          <cell r="L350">
            <v>27.170353328568272</v>
          </cell>
          <cell r="M350" t="str">
            <v>CP-5 401 211</v>
          </cell>
          <cell r="N350">
            <v>8.4547324026332262</v>
          </cell>
          <cell r="O350">
            <v>35.625085731201494</v>
          </cell>
          <cell r="P350">
            <v>27.170353328568268</v>
          </cell>
          <cell r="Q350">
            <v>0</v>
          </cell>
          <cell r="R350">
            <v>14.19</v>
          </cell>
          <cell r="T350">
            <v>11.98</v>
          </cell>
          <cell r="V350">
            <v>14.36</v>
          </cell>
          <cell r="X350">
            <v>300</v>
          </cell>
          <cell r="Y350">
            <v>11.9</v>
          </cell>
          <cell r="Z350">
            <v>11.98</v>
          </cell>
          <cell r="AA350">
            <v>14.32</v>
          </cell>
          <cell r="AB350">
            <v>14.36</v>
          </cell>
          <cell r="AD350" t="str">
            <v>Single</v>
          </cell>
          <cell r="AI350">
            <v>0</v>
          </cell>
          <cell r="AJ350">
            <v>0</v>
          </cell>
        </row>
        <row r="352">
          <cell r="E352">
            <v>160</v>
          </cell>
          <cell r="F352" t="str">
            <v>CB-02/9/10/3</v>
          </cell>
          <cell r="G352">
            <v>518588.05</v>
          </cell>
          <cell r="H352">
            <v>2389628.6800000002</v>
          </cell>
          <cell r="I352" t="str">
            <v>Road-MN22</v>
          </cell>
          <cell r="J352">
            <v>25.959999999962747</v>
          </cell>
          <cell r="K352">
            <v>-4.9399999999441206</v>
          </cell>
          <cell r="L352">
            <v>26.425843411280439</v>
          </cell>
          <cell r="M352" t="str">
            <v>CP-5 401 211</v>
          </cell>
          <cell r="N352">
            <v>35.625085731201494</v>
          </cell>
          <cell r="O352">
            <v>62.050929142481934</v>
          </cell>
          <cell r="P352">
            <v>26.425843411280439</v>
          </cell>
          <cell r="Q352">
            <v>0</v>
          </cell>
          <cell r="R352">
            <v>13.56</v>
          </cell>
          <cell r="T352">
            <v>12.06</v>
          </cell>
          <cell r="V352">
            <v>14.52</v>
          </cell>
          <cell r="X352">
            <v>300</v>
          </cell>
          <cell r="Y352">
            <v>11.98</v>
          </cell>
          <cell r="Z352">
            <v>12.06</v>
          </cell>
          <cell r="AA352">
            <v>14.36</v>
          </cell>
          <cell r="AB352">
            <v>14.52</v>
          </cell>
          <cell r="AD352" t="str">
            <v>Single</v>
          </cell>
          <cell r="AI352">
            <v>0</v>
          </cell>
          <cell r="AJ352" t="str">
            <v>L</v>
          </cell>
        </row>
        <row r="354">
          <cell r="N354">
            <v>62.050929142481934</v>
          </cell>
        </row>
        <row r="355">
          <cell r="E355">
            <v>161</v>
          </cell>
          <cell r="F355" t="str">
            <v>MH-02/9/10A</v>
          </cell>
          <cell r="G355">
            <v>518600.53</v>
          </cell>
          <cell r="H355">
            <v>2389628.8199999998</v>
          </cell>
          <cell r="I355" t="str">
            <v>Road-MN22</v>
          </cell>
          <cell r="M355" t="str">
            <v>CP-5 401 211</v>
          </cell>
          <cell r="P355">
            <v>0</v>
          </cell>
          <cell r="Q355">
            <v>0</v>
          </cell>
          <cell r="R355">
            <v>14.59</v>
          </cell>
          <cell r="T355">
            <v>12.72</v>
          </cell>
          <cell r="V355">
            <v>15.21</v>
          </cell>
          <cell r="AI355">
            <v>0</v>
          </cell>
          <cell r="AJ355">
            <v>0</v>
          </cell>
        </row>
        <row r="356">
          <cell r="AJ356">
            <v>0</v>
          </cell>
        </row>
        <row r="357">
          <cell r="E357">
            <v>162</v>
          </cell>
          <cell r="F357" t="str">
            <v>CB-02/9/10A/1</v>
          </cell>
          <cell r="G357">
            <v>518603.07</v>
          </cell>
          <cell r="H357">
            <v>2389643.6</v>
          </cell>
          <cell r="I357" t="str">
            <v>Road-MN27</v>
          </cell>
          <cell r="J357">
            <v>2.5399999999790452</v>
          </cell>
          <cell r="K357">
            <v>14.78000000026077</v>
          </cell>
          <cell r="L357">
            <v>14.996666296467422</v>
          </cell>
          <cell r="M357" t="str">
            <v>CP-5 401 241</v>
          </cell>
          <cell r="N357">
            <v>0</v>
          </cell>
          <cell r="O357">
            <v>14.996666296467422</v>
          </cell>
          <cell r="P357">
            <v>14.996666296467422</v>
          </cell>
          <cell r="Q357">
            <v>0</v>
          </cell>
          <cell r="R357">
            <v>14.64</v>
          </cell>
          <cell r="T357">
            <v>12.8</v>
          </cell>
          <cell r="V357">
            <v>15</v>
          </cell>
          <cell r="X357">
            <v>300</v>
          </cell>
          <cell r="Y357">
            <v>12.72</v>
          </cell>
          <cell r="Z357">
            <v>12.8</v>
          </cell>
          <cell r="AA357">
            <v>15.21</v>
          </cell>
          <cell r="AB357">
            <v>15</v>
          </cell>
          <cell r="AD357" t="str">
            <v>Double</v>
          </cell>
          <cell r="AI357" t="str">
            <v>S</v>
          </cell>
          <cell r="AJ357">
            <v>0</v>
          </cell>
        </row>
        <row r="358">
          <cell r="AJ358">
            <v>0</v>
          </cell>
        </row>
        <row r="359">
          <cell r="E359">
            <v>163</v>
          </cell>
          <cell r="F359" t="str">
            <v>CB-02/9/10A/2</v>
          </cell>
          <cell r="G359">
            <v>518605.45</v>
          </cell>
          <cell r="H359">
            <v>2389660.4300000002</v>
          </cell>
          <cell r="I359" t="str">
            <v>Road-MN27</v>
          </cell>
          <cell r="J359">
            <v>2.3800000000046566</v>
          </cell>
          <cell r="K359">
            <v>16.830000000074506</v>
          </cell>
          <cell r="L359">
            <v>16.997449808795732</v>
          </cell>
          <cell r="M359" t="str">
            <v>CP-5 401 241</v>
          </cell>
          <cell r="N359">
            <v>14.996666296467422</v>
          </cell>
          <cell r="O359">
            <v>31.994116105263153</v>
          </cell>
          <cell r="P359">
            <v>16.997449808795729</v>
          </cell>
          <cell r="Q359">
            <v>0</v>
          </cell>
          <cell r="R359">
            <v>14.69</v>
          </cell>
          <cell r="T359">
            <v>12.85</v>
          </cell>
          <cell r="V359">
            <v>14.87</v>
          </cell>
          <cell r="X359">
            <v>300</v>
          </cell>
          <cell r="Y359">
            <v>12.8</v>
          </cell>
          <cell r="Z359">
            <v>12.85</v>
          </cell>
          <cell r="AA359">
            <v>15</v>
          </cell>
          <cell r="AB359">
            <v>14.87</v>
          </cell>
          <cell r="AD359" t="str">
            <v>Single</v>
          </cell>
          <cell r="AI359">
            <v>0</v>
          </cell>
          <cell r="AJ359">
            <v>0</v>
          </cell>
        </row>
        <row r="360">
          <cell r="AJ360">
            <v>0</v>
          </cell>
        </row>
        <row r="361">
          <cell r="E361">
            <v>164</v>
          </cell>
          <cell r="F361" t="str">
            <v>CB-02/9/10A/3</v>
          </cell>
          <cell r="G361">
            <v>518604.81</v>
          </cell>
          <cell r="H361">
            <v>2389696.64</v>
          </cell>
          <cell r="I361" t="str">
            <v>Road-MN27</v>
          </cell>
          <cell r="J361">
            <v>-0.64000000001396984</v>
          </cell>
          <cell r="K361">
            <v>36.209999999962747</v>
          </cell>
          <cell r="L361">
            <v>36.215655454476043</v>
          </cell>
          <cell r="M361" t="str">
            <v>CP-5 401 241</v>
          </cell>
          <cell r="N361">
            <v>31.994116105263153</v>
          </cell>
          <cell r="O361">
            <v>68.209771559739195</v>
          </cell>
          <cell r="P361">
            <v>36.215655454476043</v>
          </cell>
          <cell r="Q361">
            <v>0</v>
          </cell>
          <cell r="R361">
            <v>14.62</v>
          </cell>
          <cell r="T361">
            <v>12.95</v>
          </cell>
          <cell r="V361">
            <v>14.76</v>
          </cell>
          <cell r="X361">
            <v>300</v>
          </cell>
          <cell r="Y361">
            <v>12.85</v>
          </cell>
          <cell r="Z361">
            <v>12.95</v>
          </cell>
          <cell r="AA361">
            <v>14.87</v>
          </cell>
          <cell r="AB361">
            <v>14.76</v>
          </cell>
          <cell r="AD361" t="str">
            <v>Single</v>
          </cell>
          <cell r="AI361">
            <v>0</v>
          </cell>
          <cell r="AJ361">
            <v>0</v>
          </cell>
        </row>
        <row r="362">
          <cell r="AJ362">
            <v>0</v>
          </cell>
        </row>
        <row r="363">
          <cell r="E363">
            <v>165</v>
          </cell>
          <cell r="F363" t="str">
            <v>CB-02/9/10A/4</v>
          </cell>
          <cell r="G363">
            <v>518603.75</v>
          </cell>
          <cell r="H363">
            <v>2389724.62</v>
          </cell>
          <cell r="I363" t="str">
            <v>Road-MN27</v>
          </cell>
          <cell r="J363">
            <v>-1.0599999999976717</v>
          </cell>
          <cell r="K363">
            <v>27.979999999981374</v>
          </cell>
          <cell r="L363">
            <v>28.000071428461617</v>
          </cell>
          <cell r="M363" t="str">
            <v>CP-5 401 241</v>
          </cell>
          <cell r="N363">
            <v>68.209771559739195</v>
          </cell>
          <cell r="O363">
            <v>96.209842988200819</v>
          </cell>
          <cell r="P363">
            <v>28.000071428461624</v>
          </cell>
          <cell r="Q363">
            <v>0</v>
          </cell>
          <cell r="R363">
            <v>14.45</v>
          </cell>
          <cell r="T363">
            <v>13.01</v>
          </cell>
          <cell r="V363">
            <v>14.78</v>
          </cell>
          <cell r="X363">
            <v>300</v>
          </cell>
          <cell r="Y363">
            <v>12.95</v>
          </cell>
          <cell r="Z363">
            <v>13.01</v>
          </cell>
          <cell r="AA363">
            <v>14.76</v>
          </cell>
          <cell r="AB363">
            <v>14.78</v>
          </cell>
          <cell r="AD363" t="str">
            <v>Double</v>
          </cell>
          <cell r="AI363">
            <v>0</v>
          </cell>
          <cell r="AJ363" t="str">
            <v>L</v>
          </cell>
        </row>
        <row r="364">
          <cell r="AJ364">
            <v>0</v>
          </cell>
        </row>
        <row r="365">
          <cell r="N365">
            <v>96.209842988200819</v>
          </cell>
          <cell r="AJ365">
            <v>0</v>
          </cell>
        </row>
        <row r="366">
          <cell r="E366">
            <v>166</v>
          </cell>
          <cell r="F366" t="str">
            <v>MH-02/9/10A</v>
          </cell>
          <cell r="G366">
            <v>518600.53</v>
          </cell>
          <cell r="H366">
            <v>2389628.8199999998</v>
          </cell>
          <cell r="I366" t="str">
            <v>Road-MN22</v>
          </cell>
          <cell r="M366" t="str">
            <v>CP-5 401 211</v>
          </cell>
          <cell r="P366">
            <v>0</v>
          </cell>
          <cell r="Q366">
            <v>0</v>
          </cell>
          <cell r="R366">
            <v>14.59</v>
          </cell>
          <cell r="T366">
            <v>13.004413832893439</v>
          </cell>
          <cell r="V366">
            <v>15.21</v>
          </cell>
        </row>
        <row r="368">
          <cell r="E368">
            <v>167</v>
          </cell>
          <cell r="F368" t="str">
            <v>CB-02/9/10A/5</v>
          </cell>
          <cell r="G368">
            <v>518609.1</v>
          </cell>
          <cell r="H368">
            <v>2389626.0699999998</v>
          </cell>
          <cell r="I368" t="str">
            <v>Road-MN22</v>
          </cell>
          <cell r="J368">
            <v>8.5699999999487773</v>
          </cell>
          <cell r="K368">
            <v>-2.75</v>
          </cell>
          <cell r="L368">
            <v>9.0004111016731922</v>
          </cell>
          <cell r="M368" t="str">
            <v>CP-5 401 211</v>
          </cell>
          <cell r="N368">
            <v>0</v>
          </cell>
          <cell r="O368">
            <v>9.0004111016731922</v>
          </cell>
          <cell r="P368">
            <v>9.0004111016731922</v>
          </cell>
          <cell r="Q368">
            <v>0</v>
          </cell>
          <cell r="R368">
            <v>14.33</v>
          </cell>
          <cell r="T368">
            <v>13.022414655096785</v>
          </cell>
          <cell r="V368">
            <v>15.2</v>
          </cell>
          <cell r="X368">
            <v>300</v>
          </cell>
          <cell r="Y368">
            <v>13.004413832893439</v>
          </cell>
          <cell r="Z368">
            <v>13.022414655096785</v>
          </cell>
          <cell r="AA368">
            <v>15.21</v>
          </cell>
          <cell r="AB368">
            <v>15.2</v>
          </cell>
          <cell r="AD368" t="str">
            <v>Single</v>
          </cell>
          <cell r="AI368" t="str">
            <v>S</v>
          </cell>
          <cell r="AJ368">
            <v>0</v>
          </cell>
        </row>
        <row r="370">
          <cell r="E370">
            <v>168</v>
          </cell>
          <cell r="F370" t="str">
            <v>CB-02/9/10A/6</v>
          </cell>
          <cell r="G370">
            <v>518626.84</v>
          </cell>
          <cell r="H370">
            <v>2389623.02</v>
          </cell>
          <cell r="I370" t="str">
            <v>Road-MN22</v>
          </cell>
          <cell r="J370">
            <v>17.740000000048894</v>
          </cell>
          <cell r="K370">
            <v>-3.0499999998137355</v>
          </cell>
          <cell r="L370">
            <v>18.000280553385785</v>
          </cell>
          <cell r="M370" t="str">
            <v>CP-5 401 211</v>
          </cell>
          <cell r="N370">
            <v>9.0004111016731922</v>
          </cell>
          <cell r="O370">
            <v>27.000691655058979</v>
          </cell>
          <cell r="P370">
            <v>18.000280553385785</v>
          </cell>
          <cell r="Q370">
            <v>0</v>
          </cell>
          <cell r="R370">
            <v>14.33</v>
          </cell>
          <cell r="T370">
            <v>13.071015412590928</v>
          </cell>
          <cell r="V370">
            <v>15.25</v>
          </cell>
          <cell r="X370">
            <v>300</v>
          </cell>
          <cell r="Y370">
            <v>13.022414655096785</v>
          </cell>
          <cell r="Z370">
            <v>13.071015412590928</v>
          </cell>
          <cell r="AA370">
            <v>15.2</v>
          </cell>
          <cell r="AB370">
            <v>15.25</v>
          </cell>
          <cell r="AD370" t="str">
            <v>Single</v>
          </cell>
          <cell r="AI370">
            <v>0</v>
          </cell>
          <cell r="AJ370">
            <v>0</v>
          </cell>
        </row>
        <row r="372">
          <cell r="E372">
            <v>169</v>
          </cell>
          <cell r="F372" t="str">
            <v>CB-02/9/10A/7</v>
          </cell>
          <cell r="G372">
            <v>518649.5</v>
          </cell>
          <cell r="H372">
            <v>2389619.11</v>
          </cell>
          <cell r="I372" t="str">
            <v>Road-MN22</v>
          </cell>
          <cell r="J372">
            <v>22.659999999974389</v>
          </cell>
          <cell r="K372">
            <v>-3.9100000001490116</v>
          </cell>
          <cell r="L372">
            <v>22.994862469691018</v>
          </cell>
          <cell r="M372" t="str">
            <v>CP-5 401 211</v>
          </cell>
          <cell r="N372">
            <v>27.000691655058979</v>
          </cell>
          <cell r="O372">
            <v>49.995554124750001</v>
          </cell>
          <cell r="P372">
            <v>22.994862469691022</v>
          </cell>
          <cell r="Q372">
            <v>0</v>
          </cell>
          <cell r="R372">
            <v>14.74</v>
          </cell>
          <cell r="T372">
            <v>13.14</v>
          </cell>
          <cell r="V372">
            <v>15.2</v>
          </cell>
          <cell r="X372">
            <v>300</v>
          </cell>
          <cell r="Y372">
            <v>13.071015412590928</v>
          </cell>
          <cell r="Z372">
            <v>13.14</v>
          </cell>
          <cell r="AA372">
            <v>15.25</v>
          </cell>
          <cell r="AB372">
            <v>15.2</v>
          </cell>
          <cell r="AD372" t="str">
            <v>Single</v>
          </cell>
          <cell r="AI372">
            <v>0</v>
          </cell>
          <cell r="AJ372" t="str">
            <v>L</v>
          </cell>
        </row>
        <row r="374">
          <cell r="N374">
            <v>49.995554124750001</v>
          </cell>
          <cell r="AJ374">
            <v>0</v>
          </cell>
        </row>
        <row r="375">
          <cell r="E375">
            <v>170</v>
          </cell>
          <cell r="F375" t="str">
            <v>MH-02/9/11</v>
          </cell>
          <cell r="G375">
            <v>518659.87</v>
          </cell>
          <cell r="H375">
            <v>2389618.59</v>
          </cell>
          <cell r="I375" t="str">
            <v>Road-MN22</v>
          </cell>
          <cell r="M375" t="str">
            <v>CP-5 401 211</v>
          </cell>
          <cell r="R375">
            <v>14.8</v>
          </cell>
          <cell r="T375">
            <v>12.98</v>
          </cell>
          <cell r="V375">
            <v>14.87</v>
          </cell>
          <cell r="AI375">
            <v>0</v>
          </cell>
          <cell r="AJ375">
            <v>0</v>
          </cell>
        </row>
        <row r="376">
          <cell r="P376">
            <v>0</v>
          </cell>
          <cell r="Q376">
            <v>0</v>
          </cell>
          <cell r="AJ376">
            <v>0</v>
          </cell>
        </row>
        <row r="377">
          <cell r="E377">
            <v>171</v>
          </cell>
          <cell r="F377" t="str">
            <v>CB-02/9/11/1</v>
          </cell>
          <cell r="G377">
            <v>518712.1</v>
          </cell>
          <cell r="H377">
            <v>2389609.6</v>
          </cell>
          <cell r="I377" t="str">
            <v>Road-MN22</v>
          </cell>
          <cell r="J377">
            <v>52.229999999981374</v>
          </cell>
          <cell r="K377">
            <v>-8.9899999997578561</v>
          </cell>
          <cell r="L377">
            <v>52.998047133773717</v>
          </cell>
          <cell r="M377" t="str">
            <v>CP-5 401 242</v>
          </cell>
          <cell r="N377">
            <v>0</v>
          </cell>
          <cell r="O377">
            <v>52.998047133773717</v>
          </cell>
          <cell r="P377">
            <v>52.998047133773717</v>
          </cell>
          <cell r="Q377">
            <v>0</v>
          </cell>
          <cell r="R377">
            <v>14.93</v>
          </cell>
          <cell r="T377">
            <v>13.11</v>
          </cell>
          <cell r="V377">
            <v>15.27</v>
          </cell>
          <cell r="X377">
            <v>300</v>
          </cell>
          <cell r="Y377">
            <v>12.98</v>
          </cell>
          <cell r="Z377">
            <v>13.11</v>
          </cell>
          <cell r="AA377">
            <v>14.87</v>
          </cell>
          <cell r="AB377">
            <v>15.27</v>
          </cell>
          <cell r="AD377" t="str">
            <v>Double</v>
          </cell>
          <cell r="AI377" t="str">
            <v>S</v>
          </cell>
          <cell r="AJ377">
            <v>0</v>
          </cell>
        </row>
        <row r="378">
          <cell r="P378">
            <v>0</v>
          </cell>
          <cell r="Q378">
            <v>0</v>
          </cell>
          <cell r="AJ378">
            <v>0</v>
          </cell>
        </row>
        <row r="379">
          <cell r="E379">
            <v>172</v>
          </cell>
          <cell r="F379" t="str">
            <v>CB-02/9/11/2</v>
          </cell>
          <cell r="G379">
            <v>518775.57</v>
          </cell>
          <cell r="H379">
            <v>2389601.3199999998</v>
          </cell>
          <cell r="I379" t="str">
            <v>Road-MN22</v>
          </cell>
          <cell r="J379">
            <v>63.470000000030268</v>
          </cell>
          <cell r="K379">
            <v>-8.2800000002607703</v>
          </cell>
          <cell r="L379">
            <v>64.007806555201995</v>
          </cell>
          <cell r="M379" t="str">
            <v>CP-5 401 242</v>
          </cell>
          <cell r="N379">
            <v>52.998047133773717</v>
          </cell>
          <cell r="O379">
            <v>117.00585368897572</v>
          </cell>
          <cell r="P379">
            <v>64.007806555201995</v>
          </cell>
          <cell r="Q379">
            <v>0</v>
          </cell>
          <cell r="R379">
            <v>15.12</v>
          </cell>
          <cell r="T379">
            <v>13.32</v>
          </cell>
          <cell r="V379">
            <v>15.68</v>
          </cell>
          <cell r="X379">
            <v>300</v>
          </cell>
          <cell r="Y379">
            <v>13.11</v>
          </cell>
          <cell r="Z379">
            <v>13.32</v>
          </cell>
          <cell r="AA379">
            <v>15.27</v>
          </cell>
          <cell r="AB379">
            <v>15.68</v>
          </cell>
          <cell r="AD379" t="str">
            <v>Single</v>
          </cell>
          <cell r="AI379">
            <v>0</v>
          </cell>
          <cell r="AJ379">
            <v>0</v>
          </cell>
        </row>
        <row r="380">
          <cell r="AJ380">
            <v>0</v>
          </cell>
        </row>
        <row r="381">
          <cell r="E381">
            <v>173</v>
          </cell>
          <cell r="F381" t="str">
            <v>CB-02/9/11/3</v>
          </cell>
          <cell r="G381">
            <v>518793.46</v>
          </cell>
          <cell r="H381">
            <v>2389599.4</v>
          </cell>
          <cell r="I381" t="str">
            <v>Road-MN22</v>
          </cell>
          <cell r="J381">
            <v>17.89000000001397</v>
          </cell>
          <cell r="K381">
            <v>-1.9199999999254942</v>
          </cell>
          <cell r="L381">
            <v>17.992734644856345</v>
          </cell>
          <cell r="M381" t="str">
            <v>CP-5 401 242</v>
          </cell>
          <cell r="N381">
            <v>117.00585368897572</v>
          </cell>
          <cell r="O381">
            <v>134.99858833383206</v>
          </cell>
          <cell r="P381">
            <v>17.992734644856341</v>
          </cell>
          <cell r="Q381">
            <v>0</v>
          </cell>
          <cell r="R381">
            <v>15.17</v>
          </cell>
          <cell r="T381">
            <v>13.4</v>
          </cell>
          <cell r="V381">
            <v>16.03</v>
          </cell>
          <cell r="X381">
            <v>300</v>
          </cell>
          <cell r="Y381">
            <v>13.32</v>
          </cell>
          <cell r="Z381">
            <v>13.4</v>
          </cell>
          <cell r="AA381">
            <v>15.68</v>
          </cell>
          <cell r="AB381">
            <v>16.03</v>
          </cell>
          <cell r="AD381" t="str">
            <v>Single</v>
          </cell>
          <cell r="AI381">
            <v>0</v>
          </cell>
          <cell r="AJ381" t="str">
            <v>L</v>
          </cell>
        </row>
        <row r="382">
          <cell r="P382">
            <v>0</v>
          </cell>
          <cell r="Q382">
            <v>0</v>
          </cell>
          <cell r="AJ382">
            <v>0</v>
          </cell>
        </row>
        <row r="383">
          <cell r="N383">
            <v>134.99858833383206</v>
          </cell>
          <cell r="AJ383">
            <v>0</v>
          </cell>
        </row>
        <row r="384">
          <cell r="E384">
            <v>174</v>
          </cell>
          <cell r="F384" t="str">
            <v>MH-02/9/11</v>
          </cell>
          <cell r="G384">
            <v>518659.87</v>
          </cell>
          <cell r="H384">
            <v>2389618.59</v>
          </cell>
          <cell r="I384" t="str">
            <v>Road-MN24</v>
          </cell>
          <cell r="M384" t="str">
            <v>CP-5 401 211</v>
          </cell>
          <cell r="P384">
            <v>0</v>
          </cell>
          <cell r="Q384">
            <v>0</v>
          </cell>
          <cell r="R384">
            <v>14.8</v>
          </cell>
          <cell r="T384">
            <v>12.98</v>
          </cell>
          <cell r="V384">
            <v>14.87</v>
          </cell>
          <cell r="AI384">
            <v>0</v>
          </cell>
          <cell r="AJ384">
            <v>0</v>
          </cell>
        </row>
        <row r="385">
          <cell r="AJ385">
            <v>0</v>
          </cell>
        </row>
        <row r="386">
          <cell r="E386">
            <v>175</v>
          </cell>
          <cell r="F386" t="str">
            <v>CB-02/9/11/4</v>
          </cell>
          <cell r="G386">
            <v>518657.89</v>
          </cell>
          <cell r="H386">
            <v>2389606.75</v>
          </cell>
          <cell r="I386" t="str">
            <v>Road-MN24</v>
          </cell>
          <cell r="J386">
            <v>-1.9799999999813735</v>
          </cell>
          <cell r="K386">
            <v>-11.839999999850988</v>
          </cell>
          <cell r="L386">
            <v>12.004415854026286</v>
          </cell>
          <cell r="M386" t="str">
            <v>CP-5 401 242</v>
          </cell>
          <cell r="N386">
            <v>0</v>
          </cell>
          <cell r="O386">
            <v>12.004415854026286</v>
          </cell>
          <cell r="P386">
            <v>12.004415854026286</v>
          </cell>
          <cell r="Q386">
            <v>0</v>
          </cell>
          <cell r="R386">
            <v>14.8</v>
          </cell>
          <cell r="T386">
            <v>13.03</v>
          </cell>
          <cell r="V386">
            <v>14.48</v>
          </cell>
          <cell r="X386">
            <v>300</v>
          </cell>
          <cell r="Y386">
            <v>12.98</v>
          </cell>
          <cell r="Z386">
            <v>13.03</v>
          </cell>
          <cell r="AA386">
            <v>14.87</v>
          </cell>
          <cell r="AB386">
            <v>14.48</v>
          </cell>
          <cell r="AD386" t="str">
            <v>Single</v>
          </cell>
          <cell r="AI386" t="str">
            <v>S</v>
          </cell>
          <cell r="AJ386">
            <v>0</v>
          </cell>
        </row>
        <row r="387">
          <cell r="AJ387">
            <v>0</v>
          </cell>
        </row>
        <row r="388">
          <cell r="E388">
            <v>176</v>
          </cell>
          <cell r="F388" t="str">
            <v>CB-02/9/11/5</v>
          </cell>
          <cell r="G388">
            <v>518650.94</v>
          </cell>
          <cell r="H388">
            <v>2389565.33</v>
          </cell>
          <cell r="I388" t="str">
            <v>Road-MN24</v>
          </cell>
          <cell r="J388">
            <v>-6.9500000000116415</v>
          </cell>
          <cell r="K388">
            <v>-41.419999999925494</v>
          </cell>
          <cell r="L388">
            <v>41.999034512640762</v>
          </cell>
          <cell r="M388" t="str">
            <v>CP-5 401 242</v>
          </cell>
          <cell r="N388">
            <v>12.004415854026286</v>
          </cell>
          <cell r="O388">
            <v>54.003450366667046</v>
          </cell>
          <cell r="P388">
            <v>41.999034512640762</v>
          </cell>
          <cell r="Q388">
            <v>0</v>
          </cell>
          <cell r="R388">
            <v>14.93</v>
          </cell>
          <cell r="T388">
            <v>13.16</v>
          </cell>
          <cell r="V388">
            <v>15.2</v>
          </cell>
          <cell r="X388">
            <v>300</v>
          </cell>
          <cell r="Y388">
            <v>13.03</v>
          </cell>
          <cell r="Z388">
            <v>13.16</v>
          </cell>
          <cell r="AA388">
            <v>14.48</v>
          </cell>
          <cell r="AB388">
            <v>15.2</v>
          </cell>
          <cell r="AD388" t="str">
            <v>Single</v>
          </cell>
          <cell r="AI388">
            <v>0</v>
          </cell>
          <cell r="AJ388">
            <v>0</v>
          </cell>
        </row>
        <row r="389">
          <cell r="AJ389">
            <v>0</v>
          </cell>
        </row>
        <row r="390">
          <cell r="E390">
            <v>177</v>
          </cell>
          <cell r="F390" t="str">
            <v>CB-02/9/11/6</v>
          </cell>
          <cell r="G390">
            <v>518648.48</v>
          </cell>
          <cell r="H390">
            <v>2389544.48</v>
          </cell>
          <cell r="I390" t="str">
            <v>Road-MN24</v>
          </cell>
          <cell r="J390">
            <v>-2.4600000000209548</v>
          </cell>
          <cell r="K390">
            <v>-20.850000000093132</v>
          </cell>
          <cell r="L390">
            <v>20.994620739703461</v>
          </cell>
          <cell r="M390" t="str">
            <v>CP-5 401 242</v>
          </cell>
          <cell r="N390">
            <v>54.003450366667046</v>
          </cell>
          <cell r="O390">
            <v>74.998071106370503</v>
          </cell>
          <cell r="P390">
            <v>20.994620739703457</v>
          </cell>
          <cell r="Q390">
            <v>0</v>
          </cell>
          <cell r="R390">
            <v>15</v>
          </cell>
          <cell r="T390">
            <v>13.22</v>
          </cell>
          <cell r="V390">
            <v>15.18</v>
          </cell>
          <cell r="X390">
            <v>300</v>
          </cell>
          <cell r="Y390">
            <v>13.16</v>
          </cell>
          <cell r="Z390">
            <v>13.22</v>
          </cell>
          <cell r="AA390">
            <v>15.2</v>
          </cell>
          <cell r="AB390">
            <v>15.18</v>
          </cell>
          <cell r="AD390" t="str">
            <v>Single</v>
          </cell>
          <cell r="AI390">
            <v>0</v>
          </cell>
          <cell r="AJ390">
            <v>0</v>
          </cell>
        </row>
        <row r="391">
          <cell r="AJ391">
            <v>0</v>
          </cell>
        </row>
        <row r="392">
          <cell r="E392">
            <v>178</v>
          </cell>
          <cell r="F392" t="str">
            <v>CB-02/9/11/7</v>
          </cell>
          <cell r="G392">
            <v>518646.35</v>
          </cell>
          <cell r="H392">
            <v>2389514.65</v>
          </cell>
          <cell r="I392" t="str">
            <v>Road-MN24</v>
          </cell>
          <cell r="J392">
            <v>-2.1300000000046566</v>
          </cell>
          <cell r="K392">
            <v>-29.830000000074506</v>
          </cell>
          <cell r="L392">
            <v>29.905949240986565</v>
          </cell>
          <cell r="M392" t="str">
            <v>CP-5 401 242</v>
          </cell>
          <cell r="N392">
            <v>74.998071106370503</v>
          </cell>
          <cell r="O392">
            <v>104.90402034735706</v>
          </cell>
          <cell r="P392">
            <v>29.905949240986558</v>
          </cell>
          <cell r="Q392">
            <v>0</v>
          </cell>
          <cell r="R392">
            <v>14.97</v>
          </cell>
          <cell r="T392">
            <v>13.31</v>
          </cell>
          <cell r="V392">
            <v>15.28</v>
          </cell>
          <cell r="X392">
            <v>300</v>
          </cell>
          <cell r="Y392">
            <v>13.22</v>
          </cell>
          <cell r="Z392">
            <v>13.31</v>
          </cell>
          <cell r="AA392">
            <v>15.18</v>
          </cell>
          <cell r="AB392">
            <v>15.28</v>
          </cell>
          <cell r="AD392" t="str">
            <v>Single</v>
          </cell>
          <cell r="AI392">
            <v>0</v>
          </cell>
          <cell r="AJ392" t="str">
            <v>L</v>
          </cell>
        </row>
        <row r="393">
          <cell r="AJ393">
            <v>0</v>
          </cell>
        </row>
        <row r="394">
          <cell r="N394">
            <v>104.90402034735706</v>
          </cell>
          <cell r="AJ394">
            <v>0</v>
          </cell>
        </row>
        <row r="395">
          <cell r="E395">
            <v>179</v>
          </cell>
          <cell r="F395" t="str">
            <v>MH-02/10</v>
          </cell>
          <cell r="G395">
            <v>518171.5</v>
          </cell>
          <cell r="H395">
            <v>2389487.6800000002</v>
          </cell>
          <cell r="I395" t="str">
            <v>Road-MN23</v>
          </cell>
          <cell r="M395" t="str">
            <v>CP-5 401 205</v>
          </cell>
          <cell r="R395">
            <v>14.71</v>
          </cell>
          <cell r="T395">
            <v>12.674150384627936</v>
          </cell>
          <cell r="V395">
            <v>14.27</v>
          </cell>
          <cell r="AI395">
            <v>0</v>
          </cell>
          <cell r="AJ395">
            <v>0</v>
          </cell>
        </row>
        <row r="396">
          <cell r="AJ396">
            <v>0</v>
          </cell>
        </row>
        <row r="397">
          <cell r="E397">
            <v>180</v>
          </cell>
          <cell r="F397" t="str">
            <v>CB-02/10/1</v>
          </cell>
          <cell r="G397">
            <v>518174.38</v>
          </cell>
          <cell r="H397">
            <v>2389487.17</v>
          </cell>
          <cell r="I397" t="str">
            <v>Road-MN23</v>
          </cell>
          <cell r="J397">
            <v>2.8800000000046566</v>
          </cell>
          <cell r="K397">
            <v>-0.51000000024214387</v>
          </cell>
          <cell r="L397">
            <v>2.9248076860323327</v>
          </cell>
          <cell r="M397" t="str">
            <v>CP-5 401 205</v>
          </cell>
          <cell r="N397">
            <v>0</v>
          </cell>
          <cell r="O397">
            <v>2.9248076860323327</v>
          </cell>
          <cell r="P397">
            <v>2.9248076860323327</v>
          </cell>
          <cell r="Q397">
            <v>0</v>
          </cell>
          <cell r="R397">
            <v>14.18</v>
          </cell>
          <cell r="T397">
            <v>12.68</v>
          </cell>
          <cell r="V397">
            <v>14.29</v>
          </cell>
          <cell r="X397">
            <v>300</v>
          </cell>
          <cell r="Y397">
            <v>12.674150384627936</v>
          </cell>
          <cell r="Z397">
            <v>12.68</v>
          </cell>
          <cell r="AA397">
            <v>14.27</v>
          </cell>
          <cell r="AB397">
            <v>14.29</v>
          </cell>
          <cell r="AD397" t="str">
            <v>Single</v>
          </cell>
          <cell r="AI397" t="str">
            <v>S</v>
          </cell>
          <cell r="AJ397">
            <v>0</v>
          </cell>
        </row>
        <row r="398">
          <cell r="AJ398">
            <v>0</v>
          </cell>
        </row>
        <row r="399">
          <cell r="E399">
            <v>181</v>
          </cell>
          <cell r="F399" t="str">
            <v>CB-02/10/2</v>
          </cell>
          <cell r="G399">
            <v>518195.44</v>
          </cell>
          <cell r="H399">
            <v>2389449.67</v>
          </cell>
          <cell r="I399" t="str">
            <v>Road-MN23</v>
          </cell>
          <cell r="J399">
            <v>21.059999999997672</v>
          </cell>
          <cell r="K399">
            <v>-37.5</v>
          </cell>
          <cell r="L399">
            <v>43.008994408145632</v>
          </cell>
          <cell r="M399" t="str">
            <v>CP-5 401 205</v>
          </cell>
          <cell r="N399">
            <v>2.9248076860323327</v>
          </cell>
          <cell r="O399">
            <v>45.933802094177963</v>
          </cell>
          <cell r="P399">
            <v>43.008994408145632</v>
          </cell>
          <cell r="Q399">
            <v>0</v>
          </cell>
          <cell r="R399">
            <v>14.31</v>
          </cell>
          <cell r="T399">
            <v>12.81</v>
          </cell>
          <cell r="V399">
            <v>14.57</v>
          </cell>
          <cell r="X399">
            <v>300</v>
          </cell>
          <cell r="Y399">
            <v>12.68</v>
          </cell>
          <cell r="Z399">
            <v>12.81</v>
          </cell>
          <cell r="AA399">
            <v>14.29</v>
          </cell>
          <cell r="AB399">
            <v>14.57</v>
          </cell>
          <cell r="AD399" t="str">
            <v>Single</v>
          </cell>
          <cell r="AI399">
            <v>0</v>
          </cell>
          <cell r="AJ399" t="str">
            <v>L</v>
          </cell>
        </row>
        <row r="400">
          <cell r="AJ400">
            <v>0</v>
          </cell>
        </row>
        <row r="401">
          <cell r="N401">
            <v>45.933802094177963</v>
          </cell>
          <cell r="AJ401">
            <v>0</v>
          </cell>
        </row>
        <row r="402">
          <cell r="E402">
            <v>182</v>
          </cell>
          <cell r="F402" t="str">
            <v>MH-02/11</v>
          </cell>
          <cell r="G402">
            <v>518210.67</v>
          </cell>
          <cell r="H402">
            <v>2389417.92</v>
          </cell>
          <cell r="I402" t="str">
            <v>Road-MN23</v>
          </cell>
          <cell r="M402" t="str">
            <v>CP-5 401 205</v>
          </cell>
          <cell r="R402">
            <v>14.41</v>
          </cell>
          <cell r="T402">
            <v>12.920019919840207</v>
          </cell>
          <cell r="V402">
            <v>14.61</v>
          </cell>
          <cell r="AI402">
            <v>0</v>
          </cell>
          <cell r="AJ402">
            <v>0</v>
          </cell>
        </row>
        <row r="403">
          <cell r="AJ403">
            <v>0</v>
          </cell>
        </row>
        <row r="404">
          <cell r="E404">
            <v>183</v>
          </cell>
          <cell r="F404" t="str">
            <v>CB-02/11/1</v>
          </cell>
          <cell r="G404">
            <v>518214.65</v>
          </cell>
          <cell r="H404">
            <v>2389414.91</v>
          </cell>
          <cell r="I404" t="str">
            <v>Road-MN23</v>
          </cell>
          <cell r="J404">
            <v>3.9800000000395812</v>
          </cell>
          <cell r="K404">
            <v>-3.0099999997764826</v>
          </cell>
          <cell r="L404">
            <v>4.9900400798961018</v>
          </cell>
          <cell r="M404" t="str">
            <v>CP-5 401 205</v>
          </cell>
          <cell r="N404">
            <v>0</v>
          </cell>
          <cell r="O404">
            <v>4.9900400798961018</v>
          </cell>
          <cell r="P404">
            <v>4.9900400798961018</v>
          </cell>
          <cell r="Q404">
            <v>0</v>
          </cell>
          <cell r="R404">
            <v>14.43</v>
          </cell>
          <cell r="T404">
            <v>12.93</v>
          </cell>
          <cell r="V404">
            <v>14.62</v>
          </cell>
          <cell r="X404">
            <v>300</v>
          </cell>
          <cell r="Y404">
            <v>12.920019919840207</v>
          </cell>
          <cell r="Z404">
            <v>12.93</v>
          </cell>
          <cell r="AA404">
            <v>14.61</v>
          </cell>
          <cell r="AB404">
            <v>14.62</v>
          </cell>
          <cell r="AD404" t="str">
            <v>Single</v>
          </cell>
          <cell r="AI404" t="str">
            <v>S</v>
          </cell>
          <cell r="AJ404" t="str">
            <v>L</v>
          </cell>
        </row>
        <row r="405">
          <cell r="AJ405">
            <v>0</v>
          </cell>
        </row>
        <row r="406">
          <cell r="N406">
            <v>4.9900400798961018</v>
          </cell>
          <cell r="AJ406">
            <v>0</v>
          </cell>
        </row>
        <row r="407">
          <cell r="E407">
            <v>184</v>
          </cell>
          <cell r="F407" t="str">
            <v>MH-02/12</v>
          </cell>
          <cell r="G407">
            <v>518227.77</v>
          </cell>
          <cell r="H407">
            <v>2389387.71</v>
          </cell>
          <cell r="I407" t="str">
            <v>Road-MN23</v>
          </cell>
          <cell r="M407" t="str">
            <v>CP-5 401 205</v>
          </cell>
          <cell r="R407">
            <v>14.52</v>
          </cell>
          <cell r="T407">
            <v>12.920350025906634</v>
          </cell>
          <cell r="V407">
            <v>14.7</v>
          </cell>
          <cell r="AI407">
            <v>0</v>
          </cell>
          <cell r="AJ407">
            <v>0</v>
          </cell>
        </row>
        <row r="408">
          <cell r="AJ408">
            <v>0</v>
          </cell>
        </row>
        <row r="409">
          <cell r="E409">
            <v>185</v>
          </cell>
          <cell r="F409" t="str">
            <v>CB-02/12/1</v>
          </cell>
          <cell r="G409">
            <v>518231.95</v>
          </cell>
          <cell r="H409">
            <v>2389385.2999999998</v>
          </cell>
          <cell r="I409" t="str">
            <v>Road-MN23</v>
          </cell>
          <cell r="J409">
            <v>4.1799999999930151</v>
          </cell>
          <cell r="K409">
            <v>-2.4100000001490116</v>
          </cell>
          <cell r="L409">
            <v>4.8249870466831144</v>
          </cell>
          <cell r="M409" t="str">
            <v>CP-5 401 205</v>
          </cell>
          <cell r="N409">
            <v>0</v>
          </cell>
          <cell r="O409">
            <v>4.8249870466831144</v>
          </cell>
          <cell r="P409">
            <v>4.8249870466831144</v>
          </cell>
          <cell r="Q409">
            <v>0</v>
          </cell>
          <cell r="R409">
            <v>14.43</v>
          </cell>
          <cell r="T409">
            <v>12.93</v>
          </cell>
          <cell r="V409">
            <v>14.71</v>
          </cell>
          <cell r="X409">
            <v>300</v>
          </cell>
          <cell r="Y409">
            <v>12.920350025906634</v>
          </cell>
          <cell r="Z409">
            <v>12.93</v>
          </cell>
          <cell r="AA409">
            <v>14.7</v>
          </cell>
          <cell r="AB409">
            <v>14.71</v>
          </cell>
          <cell r="AD409" t="str">
            <v>Single</v>
          </cell>
          <cell r="AI409" t="str">
            <v>S</v>
          </cell>
          <cell r="AJ409" t="str">
            <v>L</v>
          </cell>
        </row>
        <row r="410">
          <cell r="AJ410">
            <v>0</v>
          </cell>
        </row>
        <row r="411">
          <cell r="N411">
            <v>4.8249870466831144</v>
          </cell>
          <cell r="AJ411">
            <v>0</v>
          </cell>
        </row>
        <row r="412">
          <cell r="E412">
            <v>186</v>
          </cell>
          <cell r="F412" t="str">
            <v>MH-02/13</v>
          </cell>
          <cell r="G412">
            <v>518244.89</v>
          </cell>
          <cell r="H412">
            <v>2389364.16</v>
          </cell>
          <cell r="I412" t="str">
            <v>Road-MN23</v>
          </cell>
          <cell r="M412" t="str">
            <v>CP-5 401 205</v>
          </cell>
          <cell r="R412">
            <v>14.6</v>
          </cell>
          <cell r="T412">
            <v>12.920008463581588</v>
          </cell>
          <cell r="V412">
            <v>14.66</v>
          </cell>
          <cell r="AI412">
            <v>0</v>
          </cell>
          <cell r="AJ412">
            <v>0</v>
          </cell>
        </row>
        <row r="413">
          <cell r="AJ413">
            <v>0</v>
          </cell>
        </row>
        <row r="414">
          <cell r="E414">
            <v>187</v>
          </cell>
          <cell r="F414" t="str">
            <v>CB-02/13/1</v>
          </cell>
          <cell r="G414">
            <v>518249.18</v>
          </cell>
          <cell r="H414">
            <v>2389361.6</v>
          </cell>
          <cell r="I414" t="str">
            <v>Road-MN23</v>
          </cell>
          <cell r="J414">
            <v>4.2899999999790452</v>
          </cell>
          <cell r="K414">
            <v>-2.5600000000558794</v>
          </cell>
          <cell r="L414">
            <v>4.9957682092052984</v>
          </cell>
          <cell r="M414" t="str">
            <v>CP-5 401 205</v>
          </cell>
          <cell r="N414">
            <v>0</v>
          </cell>
          <cell r="O414">
            <v>4.9957682092052984</v>
          </cell>
          <cell r="P414">
            <v>4.9957682092052984</v>
          </cell>
          <cell r="Q414">
            <v>0</v>
          </cell>
          <cell r="R414">
            <v>14.43</v>
          </cell>
          <cell r="T414">
            <v>12.93</v>
          </cell>
          <cell r="V414">
            <v>14.63</v>
          </cell>
          <cell r="X414">
            <v>300</v>
          </cell>
          <cell r="Y414">
            <v>12.920008463581588</v>
          </cell>
          <cell r="Z414">
            <v>12.93</v>
          </cell>
          <cell r="AA414">
            <v>14.66</v>
          </cell>
          <cell r="AB414">
            <v>14.63</v>
          </cell>
          <cell r="AD414" t="str">
            <v>Single</v>
          </cell>
          <cell r="AI414" t="str">
            <v>S</v>
          </cell>
          <cell r="AJ414" t="str">
            <v>L</v>
          </cell>
        </row>
        <row r="415">
          <cell r="AJ415">
            <v>0</v>
          </cell>
        </row>
        <row r="416">
          <cell r="N416">
            <v>4.9957682092052984</v>
          </cell>
          <cell r="AJ416">
            <v>0</v>
          </cell>
        </row>
        <row r="417">
          <cell r="E417">
            <v>188</v>
          </cell>
          <cell r="F417" t="str">
            <v>MH-02/14</v>
          </cell>
          <cell r="G417">
            <v>518268.49400000001</v>
          </cell>
          <cell r="H417">
            <v>2389336.37</v>
          </cell>
          <cell r="I417" t="str">
            <v>Road-MJ02</v>
          </cell>
          <cell r="M417" t="str">
            <v>CP-5 401 206</v>
          </cell>
          <cell r="R417">
            <v>14.68</v>
          </cell>
          <cell r="T417">
            <v>13.15</v>
          </cell>
          <cell r="V417">
            <v>14.69</v>
          </cell>
          <cell r="AI417">
            <v>0</v>
          </cell>
          <cell r="AJ417">
            <v>0</v>
          </cell>
        </row>
        <row r="418">
          <cell r="AJ418">
            <v>0</v>
          </cell>
        </row>
        <row r="419">
          <cell r="E419">
            <v>189</v>
          </cell>
          <cell r="F419" t="str">
            <v>CB-02/14/30</v>
          </cell>
          <cell r="G419">
            <v>518260.19</v>
          </cell>
          <cell r="H419">
            <v>2389330.79</v>
          </cell>
          <cell r="I419" t="str">
            <v>Road-MJ03</v>
          </cell>
          <cell r="J419">
            <v>-8.3040000000037253</v>
          </cell>
          <cell r="K419">
            <v>-5.5800000000745058</v>
          </cell>
          <cell r="L419">
            <v>10.00463972369287</v>
          </cell>
          <cell r="M419" t="str">
            <v>CP-5 401 232</v>
          </cell>
          <cell r="N419">
            <v>0</v>
          </cell>
          <cell r="O419">
            <v>10.00463972369287</v>
          </cell>
          <cell r="P419">
            <v>10.00463972369287</v>
          </cell>
          <cell r="Q419">
            <v>0</v>
          </cell>
          <cell r="R419">
            <v>14.79</v>
          </cell>
          <cell r="T419">
            <v>13.22</v>
          </cell>
          <cell r="V419">
            <v>14.86</v>
          </cell>
          <cell r="X419">
            <v>500</v>
          </cell>
          <cell r="Y419">
            <v>13.15</v>
          </cell>
          <cell r="Z419">
            <v>13.22</v>
          </cell>
          <cell r="AA419">
            <v>14.69</v>
          </cell>
          <cell r="AB419">
            <v>14.86</v>
          </cell>
          <cell r="AD419" t="str">
            <v>Double</v>
          </cell>
          <cell r="AI419" t="str">
            <v>S</v>
          </cell>
          <cell r="AJ419">
            <v>0</v>
          </cell>
        </row>
        <row r="420">
          <cell r="AJ420">
            <v>0</v>
          </cell>
        </row>
        <row r="421">
          <cell r="E421">
            <v>190</v>
          </cell>
          <cell r="F421" t="str">
            <v>CB-02/14/31</v>
          </cell>
          <cell r="G421">
            <v>518234.09</v>
          </cell>
          <cell r="H421">
            <v>2389314.0699999998</v>
          </cell>
          <cell r="I421" t="str">
            <v>Road-MJ03</v>
          </cell>
          <cell r="J421">
            <v>-26.099999999976717</v>
          </cell>
          <cell r="K421">
            <v>-16.720000000204891</v>
          </cell>
          <cell r="L421">
            <v>30.996264291130895</v>
          </cell>
          <cell r="M421" t="str">
            <v>CP-5 401 232</v>
          </cell>
          <cell r="N421">
            <v>10.00463972369287</v>
          </cell>
          <cell r="O421">
            <v>41.000904014823767</v>
          </cell>
          <cell r="P421">
            <v>30.996264291130899</v>
          </cell>
          <cell r="Q421">
            <v>0</v>
          </cell>
          <cell r="R421">
            <v>14.98</v>
          </cell>
          <cell r="T421">
            <v>13.41</v>
          </cell>
          <cell r="V421">
            <v>15.07</v>
          </cell>
          <cell r="X421">
            <v>500</v>
          </cell>
          <cell r="Y421">
            <v>13.22</v>
          </cell>
          <cell r="Z421">
            <v>13.41</v>
          </cell>
          <cell r="AA421">
            <v>14.86</v>
          </cell>
          <cell r="AB421">
            <v>15.07</v>
          </cell>
          <cell r="AD421" t="str">
            <v>Single</v>
          </cell>
          <cell r="AI421">
            <v>0</v>
          </cell>
          <cell r="AJ421">
            <v>0</v>
          </cell>
        </row>
        <row r="422">
          <cell r="AJ422">
            <v>0</v>
          </cell>
        </row>
        <row r="423">
          <cell r="E423">
            <v>191</v>
          </cell>
          <cell r="F423" t="str">
            <v>CB-02/14/32</v>
          </cell>
          <cell r="G423">
            <v>518207.35</v>
          </cell>
          <cell r="H423">
            <v>2389300.4700000002</v>
          </cell>
          <cell r="I423" t="str">
            <v>Road-MJ03</v>
          </cell>
          <cell r="J423">
            <v>-26.740000000048894</v>
          </cell>
          <cell r="K423">
            <v>-13.599999999627471</v>
          </cell>
          <cell r="L423">
            <v>29.999793332496179</v>
          </cell>
          <cell r="M423" t="str">
            <v>CP-5 401 232</v>
          </cell>
          <cell r="N423">
            <v>41.000904014823767</v>
          </cell>
          <cell r="O423">
            <v>71.000697347319942</v>
          </cell>
          <cell r="P423">
            <v>29.999793332496175</v>
          </cell>
          <cell r="Q423">
            <v>0</v>
          </cell>
          <cell r="R423">
            <v>15.17</v>
          </cell>
          <cell r="T423">
            <v>13.56</v>
          </cell>
          <cell r="V423">
            <v>15.26</v>
          </cell>
          <cell r="X423">
            <v>500</v>
          </cell>
          <cell r="Y423">
            <v>13.41</v>
          </cell>
          <cell r="Z423">
            <v>13.56</v>
          </cell>
          <cell r="AA423">
            <v>15.07</v>
          </cell>
          <cell r="AB423">
            <v>15.26</v>
          </cell>
          <cell r="AD423" t="str">
            <v>Single</v>
          </cell>
          <cell r="AI423">
            <v>0</v>
          </cell>
          <cell r="AJ423">
            <v>0</v>
          </cell>
        </row>
        <row r="424">
          <cell r="AJ424">
            <v>0</v>
          </cell>
        </row>
        <row r="425">
          <cell r="E425">
            <v>192</v>
          </cell>
          <cell r="F425" t="str">
            <v>CB-02/14/33</v>
          </cell>
          <cell r="G425">
            <v>518180.1</v>
          </cell>
          <cell r="H425">
            <v>2389287.92</v>
          </cell>
          <cell r="I425" t="str">
            <v>Road-MJ03</v>
          </cell>
          <cell r="J425">
            <v>-27.25</v>
          </cell>
          <cell r="K425">
            <v>-12.550000000279397</v>
          </cell>
          <cell r="L425">
            <v>30.001083313890732</v>
          </cell>
          <cell r="M425" t="str">
            <v>CP-5 401 232</v>
          </cell>
          <cell r="N425">
            <v>71.000697347319942</v>
          </cell>
          <cell r="O425">
            <v>101.00178066121067</v>
          </cell>
          <cell r="P425">
            <v>30.001083313890732</v>
          </cell>
          <cell r="Q425">
            <v>0</v>
          </cell>
          <cell r="R425">
            <v>15.36</v>
          </cell>
          <cell r="T425">
            <v>13.65</v>
          </cell>
          <cell r="V425">
            <v>15.33</v>
          </cell>
          <cell r="X425">
            <v>500</v>
          </cell>
          <cell r="Y425">
            <v>13.56</v>
          </cell>
          <cell r="Z425">
            <v>13.65</v>
          </cell>
          <cell r="AA425">
            <v>15.26</v>
          </cell>
          <cell r="AB425">
            <v>15.33</v>
          </cell>
          <cell r="AD425" t="str">
            <v>Single</v>
          </cell>
          <cell r="AI425">
            <v>0</v>
          </cell>
          <cell r="AJ425">
            <v>0</v>
          </cell>
        </row>
        <row r="426">
          <cell r="AJ426">
            <v>0</v>
          </cell>
        </row>
        <row r="427">
          <cell r="E427">
            <v>193</v>
          </cell>
          <cell r="F427" t="str">
            <v>CB-02/14/34</v>
          </cell>
          <cell r="G427">
            <v>518165.07</v>
          </cell>
          <cell r="H427">
            <v>2389279.98</v>
          </cell>
          <cell r="I427" t="str">
            <v>Road-MJ03</v>
          </cell>
          <cell r="J427">
            <v>-15.029999999969732</v>
          </cell>
          <cell r="K427">
            <v>-7.9399999999441206</v>
          </cell>
          <cell r="L427">
            <v>16.998367568628549</v>
          </cell>
          <cell r="M427" t="str">
            <v>CP-5 401 232</v>
          </cell>
          <cell r="N427">
            <v>101.00178066121067</v>
          </cell>
          <cell r="O427">
            <v>118.00014822983923</v>
          </cell>
          <cell r="P427">
            <v>16.998367568628552</v>
          </cell>
          <cell r="Q427">
            <v>0</v>
          </cell>
          <cell r="R427">
            <v>15.46</v>
          </cell>
          <cell r="T427">
            <v>13.7</v>
          </cell>
          <cell r="V427">
            <v>15.42</v>
          </cell>
          <cell r="X427">
            <v>300</v>
          </cell>
          <cell r="Y427">
            <v>13.65</v>
          </cell>
          <cell r="Z427">
            <v>13.7</v>
          </cell>
          <cell r="AA427">
            <v>15.33</v>
          </cell>
          <cell r="AB427">
            <v>15.42</v>
          </cell>
          <cell r="AD427" t="str">
            <v>Single</v>
          </cell>
          <cell r="AI427">
            <v>0</v>
          </cell>
          <cell r="AJ427">
            <v>0</v>
          </cell>
        </row>
        <row r="428">
          <cell r="AJ428">
            <v>0</v>
          </cell>
        </row>
        <row r="429">
          <cell r="E429">
            <v>194</v>
          </cell>
          <cell r="F429" t="str">
            <v>CB-02/14/35</v>
          </cell>
          <cell r="G429">
            <v>518152.21</v>
          </cell>
          <cell r="H429">
            <v>2389272.23</v>
          </cell>
          <cell r="I429" t="str">
            <v>Road-MJ03</v>
          </cell>
          <cell r="J429">
            <v>-12.85999999998603</v>
          </cell>
          <cell r="K429">
            <v>-7.75</v>
          </cell>
          <cell r="L429">
            <v>15.014729434779726</v>
          </cell>
          <cell r="M429" t="str">
            <v>CP-5 401 232</v>
          </cell>
          <cell r="N429">
            <v>118.00014822983923</v>
          </cell>
          <cell r="O429">
            <v>133.01487766461895</v>
          </cell>
          <cell r="P429">
            <v>15.014729434779724</v>
          </cell>
          <cell r="Q429">
            <v>0</v>
          </cell>
          <cell r="R429">
            <v>15.56</v>
          </cell>
          <cell r="T429">
            <v>14.25</v>
          </cell>
          <cell r="V429">
            <v>15.45</v>
          </cell>
          <cell r="X429">
            <v>300</v>
          </cell>
          <cell r="Y429">
            <v>13.9</v>
          </cell>
          <cell r="Z429">
            <v>14.25</v>
          </cell>
          <cell r="AA429">
            <v>15.42</v>
          </cell>
          <cell r="AB429">
            <v>15.45</v>
          </cell>
          <cell r="AD429" t="str">
            <v>Single</v>
          </cell>
          <cell r="AI429">
            <v>0</v>
          </cell>
          <cell r="AJ429">
            <v>0</v>
          </cell>
        </row>
        <row r="430">
          <cell r="AJ430">
            <v>0</v>
          </cell>
        </row>
        <row r="431">
          <cell r="E431">
            <v>195</v>
          </cell>
          <cell r="F431" t="str">
            <v>CB-02/14/36</v>
          </cell>
          <cell r="G431">
            <v>518112.13</v>
          </cell>
          <cell r="H431">
            <v>2389244.0499999998</v>
          </cell>
          <cell r="I431" t="str">
            <v>Road-MJ03</v>
          </cell>
          <cell r="J431">
            <v>-40.080000000016298</v>
          </cell>
          <cell r="K431">
            <v>-28.180000000167638</v>
          </cell>
          <cell r="L431">
            <v>48.995089549981991</v>
          </cell>
          <cell r="M431" t="str">
            <v>CP-5 401 232</v>
          </cell>
          <cell r="N431">
            <v>133.01487766461895</v>
          </cell>
          <cell r="O431">
            <v>182.00996721460095</v>
          </cell>
          <cell r="P431">
            <v>48.995089549981998</v>
          </cell>
          <cell r="Q431">
            <v>0</v>
          </cell>
          <cell r="R431">
            <v>15.86</v>
          </cell>
          <cell r="T431">
            <v>14.44</v>
          </cell>
          <cell r="V431">
            <v>15.68</v>
          </cell>
          <cell r="X431">
            <v>300</v>
          </cell>
          <cell r="Y431">
            <v>14.25</v>
          </cell>
          <cell r="Z431">
            <v>14.44</v>
          </cell>
          <cell r="AA431">
            <v>15.45</v>
          </cell>
          <cell r="AB431">
            <v>15.68</v>
          </cell>
          <cell r="AD431" t="str">
            <v>Single</v>
          </cell>
          <cell r="AI431">
            <v>0</v>
          </cell>
          <cell r="AJ431">
            <v>0</v>
          </cell>
        </row>
        <row r="432">
          <cell r="AJ432">
            <v>0</v>
          </cell>
        </row>
        <row r="433">
          <cell r="E433">
            <v>196</v>
          </cell>
          <cell r="F433" t="str">
            <v>CB-02/14/37</v>
          </cell>
          <cell r="G433">
            <v>518097.47</v>
          </cell>
          <cell r="H433">
            <v>2389233.6</v>
          </cell>
          <cell r="I433" t="str">
            <v>Road-MJ03</v>
          </cell>
          <cell r="J433">
            <v>-14.660000000032596</v>
          </cell>
          <cell r="K433">
            <v>-10.449999999720603</v>
          </cell>
          <cell r="L433">
            <v>18.003280256528708</v>
          </cell>
          <cell r="M433" t="str">
            <v>CP-5 401 232</v>
          </cell>
          <cell r="N433">
            <v>182.00996721460095</v>
          </cell>
          <cell r="O433">
            <v>200.01324747112966</v>
          </cell>
          <cell r="P433">
            <v>18.003280256528711</v>
          </cell>
          <cell r="Q433">
            <v>0</v>
          </cell>
          <cell r="R433">
            <v>15.97</v>
          </cell>
          <cell r="T433">
            <v>14.48</v>
          </cell>
          <cell r="V433">
            <v>15.95</v>
          </cell>
          <cell r="X433">
            <v>300</v>
          </cell>
          <cell r="Y433">
            <v>14.44</v>
          </cell>
          <cell r="Z433">
            <v>14.48</v>
          </cell>
          <cell r="AA433">
            <v>15.68</v>
          </cell>
          <cell r="AB433">
            <v>15.95</v>
          </cell>
          <cell r="AD433" t="str">
            <v>Double</v>
          </cell>
          <cell r="AI433">
            <v>0</v>
          </cell>
          <cell r="AJ433" t="str">
            <v>L</v>
          </cell>
        </row>
        <row r="434">
          <cell r="AJ434">
            <v>0</v>
          </cell>
        </row>
        <row r="435">
          <cell r="N435">
            <v>200.01324747112966</v>
          </cell>
          <cell r="AJ435">
            <v>0</v>
          </cell>
        </row>
        <row r="436">
          <cell r="E436">
            <v>197</v>
          </cell>
          <cell r="F436" t="str">
            <v>CB-02/14/30</v>
          </cell>
          <cell r="G436">
            <v>518260.19</v>
          </cell>
          <cell r="H436">
            <v>2389330.79</v>
          </cell>
          <cell r="I436" t="str">
            <v>Road-MJ03</v>
          </cell>
          <cell r="R436">
            <v>14.79</v>
          </cell>
          <cell r="T436">
            <v>13.203995722476224</v>
          </cell>
          <cell r="V436">
            <v>14.86</v>
          </cell>
          <cell r="AD436" t="str">
            <v>Double</v>
          </cell>
          <cell r="AI436">
            <v>0</v>
          </cell>
          <cell r="AJ436">
            <v>0</v>
          </cell>
        </row>
        <row r="437">
          <cell r="AJ437">
            <v>0</v>
          </cell>
        </row>
        <row r="438">
          <cell r="E438">
            <v>198</v>
          </cell>
          <cell r="F438" t="str">
            <v>CB-02/14/30A</v>
          </cell>
          <cell r="G438">
            <v>518250.72</v>
          </cell>
          <cell r="H438">
            <v>2389346.1</v>
          </cell>
          <cell r="I438" t="str">
            <v>Road-MJ03</v>
          </cell>
          <cell r="J438">
            <v>-9.470000000030268</v>
          </cell>
          <cell r="K438">
            <v>15.310000000055879</v>
          </cell>
          <cell r="L438">
            <v>18.002138761888386</v>
          </cell>
          <cell r="M438" t="str">
            <v>CP-5 401 232</v>
          </cell>
          <cell r="N438">
            <v>0</v>
          </cell>
          <cell r="O438">
            <v>18.002138761888386</v>
          </cell>
          <cell r="P438">
            <v>18.002138761888386</v>
          </cell>
          <cell r="Q438">
            <v>0</v>
          </cell>
          <cell r="R438">
            <v>14.97</v>
          </cell>
          <cell r="T438">
            <v>13.24</v>
          </cell>
          <cell r="V438">
            <v>14.97</v>
          </cell>
          <cell r="X438">
            <v>300</v>
          </cell>
          <cell r="Y438">
            <v>13.203995722476224</v>
          </cell>
          <cell r="Z438">
            <v>13.24</v>
          </cell>
          <cell r="AA438">
            <v>14.86</v>
          </cell>
          <cell r="AB438">
            <v>14.97</v>
          </cell>
          <cell r="AD438" t="str">
            <v>Single</v>
          </cell>
          <cell r="AI438" t="str">
            <v>S</v>
          </cell>
          <cell r="AJ438" t="str">
            <v>L</v>
          </cell>
        </row>
        <row r="439">
          <cell r="AJ439">
            <v>0</v>
          </cell>
        </row>
        <row r="440">
          <cell r="N440">
            <v>18.002138761888386</v>
          </cell>
          <cell r="AJ440">
            <v>0</v>
          </cell>
        </row>
        <row r="441">
          <cell r="E441">
            <v>199</v>
          </cell>
          <cell r="F441" t="str">
            <v>CB-02/14/31</v>
          </cell>
          <cell r="G441">
            <v>518234.09</v>
          </cell>
          <cell r="H441">
            <v>2389314.0699999998</v>
          </cell>
          <cell r="I441" t="str">
            <v>Road-MJ03</v>
          </cell>
          <cell r="R441">
            <v>14.98</v>
          </cell>
          <cell r="T441">
            <v>13.457986121758966</v>
          </cell>
          <cell r="V441">
            <v>15.07</v>
          </cell>
          <cell r="AI441">
            <v>0</v>
          </cell>
          <cell r="AJ441">
            <v>0</v>
          </cell>
        </row>
        <row r="442">
          <cell r="AJ442">
            <v>0</v>
          </cell>
        </row>
        <row r="443">
          <cell r="E443">
            <v>200</v>
          </cell>
          <cell r="F443" t="str">
            <v>CB-02/14/31A</v>
          </cell>
          <cell r="G443">
            <v>518223.34</v>
          </cell>
          <cell r="H443">
            <v>2389325.9300000002</v>
          </cell>
          <cell r="I443" t="str">
            <v>Road-MJ03</v>
          </cell>
          <cell r="J443">
            <v>-10.75</v>
          </cell>
          <cell r="K443">
            <v>11.860000000335276</v>
          </cell>
          <cell r="L443">
            <v>16.006939120517476</v>
          </cell>
          <cell r="M443" t="str">
            <v>CP-5 401 232</v>
          </cell>
          <cell r="N443">
            <v>0</v>
          </cell>
          <cell r="O443">
            <v>16.006939120517476</v>
          </cell>
          <cell r="P443">
            <v>16.006939120517476</v>
          </cell>
          <cell r="Q443">
            <v>0</v>
          </cell>
          <cell r="R443">
            <v>14.98</v>
          </cell>
          <cell r="T443">
            <v>13.49</v>
          </cell>
          <cell r="V443">
            <v>14.98</v>
          </cell>
          <cell r="X443">
            <v>300</v>
          </cell>
          <cell r="Y443">
            <v>13.457986121758966</v>
          </cell>
          <cell r="Z443">
            <v>13.49</v>
          </cell>
          <cell r="AA443">
            <v>15.07</v>
          </cell>
          <cell r="AB443">
            <v>14.98</v>
          </cell>
          <cell r="AD443" t="str">
            <v>Single</v>
          </cell>
          <cell r="AI443" t="str">
            <v>S</v>
          </cell>
          <cell r="AJ443" t="str">
            <v>L</v>
          </cell>
        </row>
        <row r="444">
          <cell r="AJ444">
            <v>0</v>
          </cell>
        </row>
        <row r="445">
          <cell r="N445">
            <v>16.006939120517476</v>
          </cell>
          <cell r="AJ445">
            <v>0</v>
          </cell>
        </row>
        <row r="446">
          <cell r="E446">
            <v>201</v>
          </cell>
          <cell r="F446" t="str">
            <v>CB-02/14/32</v>
          </cell>
          <cell r="G446">
            <v>518207.35</v>
          </cell>
          <cell r="H446">
            <v>2389300.4700000002</v>
          </cell>
          <cell r="I446" t="str">
            <v>Road-MJ03</v>
          </cell>
          <cell r="R446">
            <v>15.17</v>
          </cell>
          <cell r="T446">
            <v>13.609006136091839</v>
          </cell>
          <cell r="V446">
            <v>15.26</v>
          </cell>
          <cell r="AI446">
            <v>0</v>
          </cell>
          <cell r="AJ446">
            <v>0</v>
          </cell>
        </row>
        <row r="447">
          <cell r="AJ447">
            <v>0</v>
          </cell>
        </row>
        <row r="448">
          <cell r="E448">
            <v>202</v>
          </cell>
          <cell r="F448" t="str">
            <v>CB-02/14/32A</v>
          </cell>
          <cell r="G448">
            <v>518200.92</v>
          </cell>
          <cell r="H448">
            <v>2389314.5699999998</v>
          </cell>
          <cell r="I448" t="str">
            <v>Road-MJ03</v>
          </cell>
          <cell r="J448">
            <v>-6.4299999999930151</v>
          </cell>
          <cell r="K448">
            <v>14.099999999627471</v>
          </cell>
          <cell r="L448">
            <v>15.496931954080615</v>
          </cell>
          <cell r="M448" t="str">
            <v>CP-5 401 232</v>
          </cell>
          <cell r="N448">
            <v>0</v>
          </cell>
          <cell r="O448">
            <v>15.496931954080615</v>
          </cell>
          <cell r="P448">
            <v>15.496931954080615</v>
          </cell>
          <cell r="Q448">
            <v>0</v>
          </cell>
          <cell r="R448">
            <v>15.17</v>
          </cell>
          <cell r="T448">
            <v>13.64</v>
          </cell>
          <cell r="V448">
            <v>15.17</v>
          </cell>
          <cell r="X448">
            <v>300</v>
          </cell>
          <cell r="Y448">
            <v>13.609006136091839</v>
          </cell>
          <cell r="Z448">
            <v>13.64</v>
          </cell>
          <cell r="AA448">
            <v>15.26</v>
          </cell>
          <cell r="AB448">
            <v>15.17</v>
          </cell>
          <cell r="AD448" t="str">
            <v>Single</v>
          </cell>
          <cell r="AI448" t="str">
            <v>S</v>
          </cell>
          <cell r="AJ448" t="str">
            <v>L</v>
          </cell>
        </row>
        <row r="449">
          <cell r="AJ449">
            <v>0</v>
          </cell>
        </row>
        <row r="450">
          <cell r="N450">
            <v>15.496931954080615</v>
          </cell>
          <cell r="AJ450">
            <v>0</v>
          </cell>
        </row>
        <row r="451">
          <cell r="E451">
            <v>203</v>
          </cell>
          <cell r="F451" t="str">
            <v>CB-02/14/33</v>
          </cell>
          <cell r="G451">
            <v>518180.1</v>
          </cell>
          <cell r="H451">
            <v>2389287.92</v>
          </cell>
          <cell r="I451" t="str">
            <v>Road-MJ03</v>
          </cell>
          <cell r="R451">
            <v>15.36</v>
          </cell>
          <cell r="T451">
            <v>13.609006936260002</v>
          </cell>
          <cell r="V451">
            <v>15.33</v>
          </cell>
          <cell r="AI451">
            <v>0</v>
          </cell>
          <cell r="AJ451">
            <v>0</v>
          </cell>
        </row>
        <row r="452">
          <cell r="AJ452">
            <v>0</v>
          </cell>
        </row>
        <row r="453">
          <cell r="E453">
            <v>204</v>
          </cell>
          <cell r="F453" t="str">
            <v>CB-02/14/33A</v>
          </cell>
          <cell r="G453">
            <v>518173.29</v>
          </cell>
          <cell r="H453">
            <v>2389301.84</v>
          </cell>
          <cell r="I453" t="str">
            <v>Road-MJ03</v>
          </cell>
          <cell r="J453">
            <v>-6.8099999999976717</v>
          </cell>
          <cell r="K453">
            <v>13.919999999925494</v>
          </cell>
          <cell r="L453">
            <v>15.496531869998979</v>
          </cell>
          <cell r="M453" t="str">
            <v>CP-5 401 232</v>
          </cell>
          <cell r="N453">
            <v>0</v>
          </cell>
          <cell r="O453">
            <v>15.496531869998979</v>
          </cell>
          <cell r="P453">
            <v>15.496531869998979</v>
          </cell>
          <cell r="Q453">
            <v>0</v>
          </cell>
          <cell r="R453">
            <v>15.36</v>
          </cell>
          <cell r="T453">
            <v>13.64</v>
          </cell>
          <cell r="V453">
            <v>15.36</v>
          </cell>
          <cell r="X453">
            <v>300</v>
          </cell>
          <cell r="Y453">
            <v>13.609006936260002</v>
          </cell>
          <cell r="Z453">
            <v>13.64</v>
          </cell>
          <cell r="AA453">
            <v>15.33</v>
          </cell>
          <cell r="AB453">
            <v>15.36</v>
          </cell>
          <cell r="AD453" t="str">
            <v>Single</v>
          </cell>
          <cell r="AI453" t="str">
            <v>S</v>
          </cell>
          <cell r="AJ453" t="str">
            <v>L</v>
          </cell>
        </row>
        <row r="454">
          <cell r="AJ454">
            <v>0</v>
          </cell>
        </row>
        <row r="455">
          <cell r="N455">
            <v>15.496531869998979</v>
          </cell>
          <cell r="AJ455">
            <v>0</v>
          </cell>
        </row>
        <row r="456">
          <cell r="E456">
            <v>205</v>
          </cell>
          <cell r="F456" t="str">
            <v>CB-02/14/34</v>
          </cell>
          <cell r="G456">
            <v>518165.07</v>
          </cell>
          <cell r="H456">
            <v>2389279.98</v>
          </cell>
          <cell r="I456" t="str">
            <v>Road-MJ03</v>
          </cell>
          <cell r="R456">
            <v>15.46</v>
          </cell>
          <cell r="T456">
            <v>13.9</v>
          </cell>
          <cell r="V456">
            <v>15.42</v>
          </cell>
          <cell r="AI456">
            <v>0</v>
          </cell>
          <cell r="AJ456">
            <v>0</v>
          </cell>
        </row>
        <row r="457">
          <cell r="AJ457">
            <v>0</v>
          </cell>
        </row>
        <row r="458">
          <cell r="E458">
            <v>206</v>
          </cell>
          <cell r="F458" t="str">
            <v>CB-02/14/34/1</v>
          </cell>
          <cell r="G458">
            <v>518166.98</v>
          </cell>
          <cell r="H458">
            <v>2389270.17</v>
          </cell>
          <cell r="I458" t="str">
            <v>Road-MN07</v>
          </cell>
          <cell r="J458">
            <v>1.9099999999743886</v>
          </cell>
          <cell r="K458">
            <v>-9.8100000000558794</v>
          </cell>
          <cell r="L458">
            <v>9.9942083228737282</v>
          </cell>
          <cell r="M458" t="str">
            <v>CP-5 401 233</v>
          </cell>
          <cell r="N458">
            <v>0</v>
          </cell>
          <cell r="O458">
            <v>9.9942083228737282</v>
          </cell>
          <cell r="P458">
            <v>9.9942083228737282</v>
          </cell>
          <cell r="Q458">
            <v>0</v>
          </cell>
          <cell r="R458">
            <v>15.52</v>
          </cell>
          <cell r="T458">
            <v>13.97</v>
          </cell>
          <cell r="V458">
            <v>15.47</v>
          </cell>
          <cell r="X458">
            <v>300</v>
          </cell>
          <cell r="Y458">
            <v>13.9</v>
          </cell>
          <cell r="Z458">
            <v>13.97</v>
          </cell>
          <cell r="AA458">
            <v>15.42</v>
          </cell>
          <cell r="AB458">
            <v>15.47</v>
          </cell>
          <cell r="AD458" t="str">
            <v>Single</v>
          </cell>
          <cell r="AI458" t="str">
            <v>S</v>
          </cell>
          <cell r="AJ458">
            <v>0</v>
          </cell>
        </row>
        <row r="459">
          <cell r="Y459">
            <v>13.22</v>
          </cell>
          <cell r="Z459">
            <v>13.41</v>
          </cell>
          <cell r="AA459">
            <v>0</v>
          </cell>
          <cell r="AB459">
            <v>0</v>
          </cell>
          <cell r="AJ459">
            <v>0</v>
          </cell>
        </row>
        <row r="460">
          <cell r="E460">
            <v>207</v>
          </cell>
          <cell r="F460" t="str">
            <v>CB-02/14/34/2</v>
          </cell>
          <cell r="G460">
            <v>518174.35</v>
          </cell>
          <cell r="H460">
            <v>2389227.7999999998</v>
          </cell>
          <cell r="I460" t="str">
            <v>Road-MN07</v>
          </cell>
          <cell r="J460">
            <v>7.3699999999953434</v>
          </cell>
          <cell r="K460">
            <v>-42.370000000111759</v>
          </cell>
          <cell r="L460">
            <v>43.006206528934889</v>
          </cell>
          <cell r="M460" t="str">
            <v>CP-5 401 233</v>
          </cell>
          <cell r="N460">
            <v>9.9942083228737282</v>
          </cell>
          <cell r="O460">
            <v>53.000414851808614</v>
          </cell>
          <cell r="P460">
            <v>43.006206528934882</v>
          </cell>
          <cell r="Q460">
            <v>0</v>
          </cell>
          <cell r="R460">
            <v>15.75</v>
          </cell>
          <cell r="T460">
            <v>14.18</v>
          </cell>
          <cell r="V460">
            <v>15.76</v>
          </cell>
          <cell r="X460">
            <v>300</v>
          </cell>
          <cell r="Y460">
            <v>13.97</v>
          </cell>
          <cell r="Z460">
            <v>14.18</v>
          </cell>
          <cell r="AA460">
            <v>15.47</v>
          </cell>
          <cell r="AB460">
            <v>15.76</v>
          </cell>
          <cell r="AD460" t="str">
            <v>Double</v>
          </cell>
          <cell r="AI460">
            <v>0</v>
          </cell>
          <cell r="AJ460">
            <v>0</v>
          </cell>
        </row>
        <row r="461">
          <cell r="AJ461">
            <v>0</v>
          </cell>
        </row>
        <row r="462">
          <cell r="E462">
            <v>208</v>
          </cell>
          <cell r="F462" t="str">
            <v>CB-02/14/34/3</v>
          </cell>
          <cell r="G462">
            <v>518181.54</v>
          </cell>
          <cell r="H462">
            <v>2389186.42</v>
          </cell>
          <cell r="I462" t="str">
            <v>Road-MN07</v>
          </cell>
          <cell r="J462">
            <v>7.1900000000023283</v>
          </cell>
          <cell r="K462">
            <v>-41.379999999888241</v>
          </cell>
          <cell r="L462">
            <v>42.000005952270818</v>
          </cell>
          <cell r="M462" t="str">
            <v>CP-5 401 233</v>
          </cell>
          <cell r="N462">
            <v>53.000414851808614</v>
          </cell>
          <cell r="O462">
            <v>95.000420804079425</v>
          </cell>
          <cell r="P462">
            <v>42.000005952270811</v>
          </cell>
          <cell r="Q462">
            <v>0</v>
          </cell>
          <cell r="R462">
            <v>15.98</v>
          </cell>
          <cell r="T462">
            <v>14.38</v>
          </cell>
          <cell r="V462">
            <v>16.079999999999998</v>
          </cell>
          <cell r="X462">
            <v>300</v>
          </cell>
          <cell r="Y462">
            <v>14.18</v>
          </cell>
          <cell r="Z462">
            <v>14.38</v>
          </cell>
          <cell r="AA462">
            <v>15.76</v>
          </cell>
          <cell r="AB462">
            <v>16.079999999999998</v>
          </cell>
          <cell r="AD462" t="str">
            <v>Single</v>
          </cell>
          <cell r="AI462">
            <v>0</v>
          </cell>
          <cell r="AJ462">
            <v>0</v>
          </cell>
        </row>
        <row r="463">
          <cell r="AJ463">
            <v>0</v>
          </cell>
        </row>
        <row r="464">
          <cell r="E464">
            <v>209</v>
          </cell>
          <cell r="F464" t="str">
            <v>CB-02/14/34/4</v>
          </cell>
          <cell r="G464">
            <v>518186.69</v>
          </cell>
          <cell r="H464">
            <v>2389156.87</v>
          </cell>
          <cell r="I464" t="str">
            <v>Road-MN07</v>
          </cell>
          <cell r="J464">
            <v>5.1500000000232831</v>
          </cell>
          <cell r="K464">
            <v>-29.549999999813735</v>
          </cell>
          <cell r="L464">
            <v>29.995416316317925</v>
          </cell>
          <cell r="M464" t="str">
            <v>CP-5 401 233</v>
          </cell>
          <cell r="N464">
            <v>95.000420804079425</v>
          </cell>
          <cell r="O464">
            <v>124.99583712039735</v>
          </cell>
          <cell r="P464">
            <v>29.995416316317929</v>
          </cell>
          <cell r="Q464">
            <v>0</v>
          </cell>
          <cell r="R464">
            <v>16.14</v>
          </cell>
          <cell r="T464">
            <v>14.55</v>
          </cell>
          <cell r="V464">
            <v>16.3</v>
          </cell>
          <cell r="X464">
            <v>300</v>
          </cell>
          <cell r="Y464">
            <v>14.38</v>
          </cell>
          <cell r="Z464">
            <v>14.55</v>
          </cell>
          <cell r="AA464">
            <v>16.079999999999998</v>
          </cell>
          <cell r="AB464">
            <v>16.3</v>
          </cell>
          <cell r="AD464" t="str">
            <v>Single</v>
          </cell>
          <cell r="AI464">
            <v>0</v>
          </cell>
          <cell r="AJ464">
            <v>0</v>
          </cell>
        </row>
        <row r="465">
          <cell r="AJ465">
            <v>0</v>
          </cell>
        </row>
        <row r="466">
          <cell r="E466">
            <v>210</v>
          </cell>
          <cell r="F466" t="str">
            <v>CB-02/14/34/5</v>
          </cell>
          <cell r="G466">
            <v>518190.97</v>
          </cell>
          <cell r="H466">
            <v>2389132.2400000002</v>
          </cell>
          <cell r="I466" t="str">
            <v>Road-MN07</v>
          </cell>
          <cell r="J466">
            <v>4.279999999969732</v>
          </cell>
          <cell r="K466">
            <v>-24.629999999888241</v>
          </cell>
          <cell r="L466">
            <v>24.999105983899419</v>
          </cell>
          <cell r="M466" t="str">
            <v>CP-5 401 233</v>
          </cell>
          <cell r="N466">
            <v>124.99583712039735</v>
          </cell>
          <cell r="O466">
            <v>149.99494310429677</v>
          </cell>
          <cell r="P466">
            <v>24.999105983899412</v>
          </cell>
          <cell r="Q466">
            <v>0</v>
          </cell>
          <cell r="R466">
            <v>16.28</v>
          </cell>
          <cell r="T466">
            <v>14.7</v>
          </cell>
          <cell r="V466">
            <v>16.350000000000001</v>
          </cell>
          <cell r="X466">
            <v>300</v>
          </cell>
          <cell r="Y466">
            <v>14.55</v>
          </cell>
          <cell r="Z466">
            <v>14.7</v>
          </cell>
          <cell r="AA466">
            <v>16.3</v>
          </cell>
          <cell r="AB466">
            <v>16.350000000000001</v>
          </cell>
          <cell r="AD466" t="str">
            <v>Single</v>
          </cell>
          <cell r="AI466">
            <v>0</v>
          </cell>
          <cell r="AJ466" t="str">
            <v>L</v>
          </cell>
        </row>
        <row r="467">
          <cell r="AJ467">
            <v>0</v>
          </cell>
        </row>
        <row r="468">
          <cell r="N468">
            <v>149.99494310429677</v>
          </cell>
          <cell r="AJ468">
            <v>0</v>
          </cell>
        </row>
        <row r="469">
          <cell r="E469">
            <v>211</v>
          </cell>
          <cell r="F469" t="str">
            <v>CB-02/14/35</v>
          </cell>
          <cell r="G469">
            <v>518152.21</v>
          </cell>
          <cell r="H469">
            <v>2389272.23</v>
          </cell>
          <cell r="I469" t="str">
            <v>Road-MJ03</v>
          </cell>
          <cell r="R469">
            <v>15.56</v>
          </cell>
          <cell r="T469">
            <v>14.249003735709225</v>
          </cell>
          <cell r="V469">
            <v>15.45</v>
          </cell>
          <cell r="AI469">
            <v>0</v>
          </cell>
          <cell r="AJ469">
            <v>0</v>
          </cell>
        </row>
        <row r="470">
          <cell r="AJ470">
            <v>0</v>
          </cell>
        </row>
        <row r="471">
          <cell r="E471">
            <v>212</v>
          </cell>
          <cell r="F471" t="str">
            <v>CB-02/14/35A</v>
          </cell>
          <cell r="G471">
            <v>518143.85</v>
          </cell>
          <cell r="H471">
            <v>2389285.2799999998</v>
          </cell>
          <cell r="I471" t="str">
            <v>Road-MJ03</v>
          </cell>
          <cell r="J471">
            <v>-8.3600000000442378</v>
          </cell>
          <cell r="K471">
            <v>13.049999999813735</v>
          </cell>
          <cell r="L471">
            <v>15.498132145387009</v>
          </cell>
          <cell r="M471" t="str">
            <v>CP-5 401 232</v>
          </cell>
          <cell r="N471">
            <v>0</v>
          </cell>
          <cell r="O471">
            <v>15.498132145387009</v>
          </cell>
          <cell r="P471">
            <v>15.498132145387009</v>
          </cell>
          <cell r="Q471">
            <v>0</v>
          </cell>
          <cell r="R471">
            <v>15.56</v>
          </cell>
          <cell r="T471">
            <v>14.28</v>
          </cell>
          <cell r="V471">
            <v>15.56</v>
          </cell>
          <cell r="X471">
            <v>300</v>
          </cell>
          <cell r="Y471">
            <v>14.249003735709225</v>
          </cell>
          <cell r="Z471">
            <v>14.28</v>
          </cell>
          <cell r="AA471">
            <v>15.45</v>
          </cell>
          <cell r="AB471">
            <v>15.56</v>
          </cell>
          <cell r="AD471" t="str">
            <v>Single</v>
          </cell>
          <cell r="AI471" t="str">
            <v>S</v>
          </cell>
          <cell r="AJ471" t="str">
            <v>L</v>
          </cell>
        </row>
        <row r="472">
          <cell r="AJ472">
            <v>0</v>
          </cell>
        </row>
        <row r="473">
          <cell r="N473">
            <v>15.498132145387009</v>
          </cell>
          <cell r="AJ473">
            <v>0</v>
          </cell>
        </row>
        <row r="474">
          <cell r="E474">
            <v>213</v>
          </cell>
          <cell r="F474" t="str">
            <v>CB-02/14/36</v>
          </cell>
          <cell r="G474">
            <v>518112.13</v>
          </cell>
          <cell r="H474">
            <v>2389244.0499999998</v>
          </cell>
          <cell r="I474" t="str">
            <v>Road-MJ03</v>
          </cell>
          <cell r="R474">
            <v>15.86</v>
          </cell>
          <cell r="T474">
            <v>14.438987454151393</v>
          </cell>
          <cell r="V474">
            <v>15.68</v>
          </cell>
          <cell r="AI474">
            <v>0</v>
          </cell>
          <cell r="AJ474">
            <v>0</v>
          </cell>
        </row>
        <row r="475">
          <cell r="AJ475">
            <v>0</v>
          </cell>
        </row>
        <row r="476">
          <cell r="E476">
            <v>214</v>
          </cell>
          <cell r="F476" t="str">
            <v>CB-02/14/36A</v>
          </cell>
          <cell r="G476">
            <v>518103.12</v>
          </cell>
          <cell r="H476">
            <v>2389256.67</v>
          </cell>
          <cell r="I476" t="str">
            <v>Road-MJ03</v>
          </cell>
          <cell r="J476">
            <v>-9.0100000000093132</v>
          </cell>
          <cell r="K476">
            <v>12.620000000111759</v>
          </cell>
          <cell r="L476">
            <v>15.506272924303525</v>
          </cell>
          <cell r="M476" t="str">
            <v>CP-5 401 232</v>
          </cell>
          <cell r="N476">
            <v>0</v>
          </cell>
          <cell r="O476">
            <v>15.506272924303525</v>
          </cell>
          <cell r="P476">
            <v>15.506272924303525</v>
          </cell>
          <cell r="Q476">
            <v>0</v>
          </cell>
          <cell r="R476">
            <v>15.86</v>
          </cell>
          <cell r="T476">
            <v>14.47</v>
          </cell>
          <cell r="V476">
            <v>15.86</v>
          </cell>
          <cell r="X476">
            <v>300</v>
          </cell>
          <cell r="Y476">
            <v>14.438987454151393</v>
          </cell>
          <cell r="Z476">
            <v>14.47</v>
          </cell>
          <cell r="AA476">
            <v>15.68</v>
          </cell>
          <cell r="AB476">
            <v>15.86</v>
          </cell>
          <cell r="AD476" t="str">
            <v>Single</v>
          </cell>
          <cell r="AI476" t="str">
            <v>S</v>
          </cell>
          <cell r="AJ476">
            <v>0</v>
          </cell>
        </row>
        <row r="477">
          <cell r="AJ477">
            <v>0</v>
          </cell>
        </row>
        <row r="478">
          <cell r="E478">
            <v>215</v>
          </cell>
          <cell r="F478" t="str">
            <v>CB-02/14/36B</v>
          </cell>
          <cell r="G478">
            <v>518092.23</v>
          </cell>
          <cell r="H478">
            <v>2389250.91</v>
          </cell>
          <cell r="I478" t="str">
            <v>Road-MJ03</v>
          </cell>
          <cell r="J478">
            <v>-10.89000000001397</v>
          </cell>
          <cell r="K478">
            <v>-5.7599999997764826</v>
          </cell>
          <cell r="L478">
            <v>12.319484567047816</v>
          </cell>
          <cell r="M478" t="str">
            <v>CP-5 401 232</v>
          </cell>
          <cell r="N478">
            <v>15.506272924303525</v>
          </cell>
          <cell r="O478">
            <v>27.825757491351339</v>
          </cell>
          <cell r="P478">
            <v>12.319484567047814</v>
          </cell>
          <cell r="Q478">
            <v>0</v>
          </cell>
          <cell r="R478">
            <v>15.97</v>
          </cell>
          <cell r="T478">
            <v>14.49</v>
          </cell>
          <cell r="V478">
            <v>15.97</v>
          </cell>
          <cell r="X478">
            <v>300</v>
          </cell>
          <cell r="Y478">
            <v>14.47</v>
          </cell>
          <cell r="Z478">
            <v>14.49</v>
          </cell>
          <cell r="AA478">
            <v>15.86</v>
          </cell>
          <cell r="AB478">
            <v>15.97</v>
          </cell>
          <cell r="AD478" t="str">
            <v>Single</v>
          </cell>
          <cell r="AI478">
            <v>0</v>
          </cell>
          <cell r="AJ478">
            <v>0</v>
          </cell>
        </row>
        <row r="479">
          <cell r="AJ479">
            <v>0</v>
          </cell>
        </row>
        <row r="480">
          <cell r="E480">
            <v>216</v>
          </cell>
          <cell r="F480" t="str">
            <v>CB-02/14/36C</v>
          </cell>
          <cell r="G480">
            <v>518080.71</v>
          </cell>
          <cell r="H480">
            <v>2389248.7200000002</v>
          </cell>
          <cell r="I480" t="str">
            <v>Road-MJ03</v>
          </cell>
          <cell r="J480">
            <v>-11.519999999960419</v>
          </cell>
          <cell r="K480">
            <v>-2.1899999999441206</v>
          </cell>
          <cell r="L480">
            <v>11.726316557165054</v>
          </cell>
          <cell r="M480" t="str">
            <v>CP-5 401 232</v>
          </cell>
          <cell r="N480">
            <v>27.825757491351339</v>
          </cell>
          <cell r="O480">
            <v>39.552074048516396</v>
          </cell>
          <cell r="P480">
            <v>11.726316557165056</v>
          </cell>
          <cell r="Q480">
            <v>0</v>
          </cell>
          <cell r="R480">
            <v>16</v>
          </cell>
          <cell r="T480">
            <v>14.51</v>
          </cell>
          <cell r="V480">
            <v>16</v>
          </cell>
          <cell r="X480">
            <v>300</v>
          </cell>
          <cell r="Y480">
            <v>14.49</v>
          </cell>
          <cell r="Z480">
            <v>14.51</v>
          </cell>
          <cell r="AA480">
            <v>15.97</v>
          </cell>
          <cell r="AB480">
            <v>16</v>
          </cell>
          <cell r="AD480" t="str">
            <v>Single</v>
          </cell>
          <cell r="AI480">
            <v>0</v>
          </cell>
          <cell r="AJ480" t="str">
            <v>L</v>
          </cell>
        </row>
        <row r="481">
          <cell r="AJ481">
            <v>0</v>
          </cell>
        </row>
        <row r="482">
          <cell r="N482">
            <v>39.552074048516396</v>
          </cell>
          <cell r="AJ482">
            <v>0</v>
          </cell>
        </row>
        <row r="483">
          <cell r="E483">
            <v>217</v>
          </cell>
          <cell r="F483" t="str">
            <v>MH-02/14</v>
          </cell>
          <cell r="G483">
            <v>518268.49400000001</v>
          </cell>
          <cell r="H483">
            <v>2389336.37</v>
          </cell>
          <cell r="I483" t="str">
            <v>Road-MJ02</v>
          </cell>
          <cell r="M483" t="str">
            <v>CP-5 401 206</v>
          </cell>
          <cell r="R483">
            <v>14.68</v>
          </cell>
          <cell r="T483">
            <v>11.54</v>
          </cell>
          <cell r="V483">
            <v>14.69</v>
          </cell>
          <cell r="AI483">
            <v>0</v>
          </cell>
          <cell r="AJ483">
            <v>0</v>
          </cell>
        </row>
        <row r="484">
          <cell r="AJ484">
            <v>0</v>
          </cell>
        </row>
        <row r="485">
          <cell r="E485">
            <v>218</v>
          </cell>
          <cell r="F485" t="str">
            <v>CB-02/14/1</v>
          </cell>
          <cell r="G485">
            <v>518280.58</v>
          </cell>
          <cell r="H485">
            <v>2389358.2599999998</v>
          </cell>
          <cell r="I485" t="str">
            <v>Road-MN08</v>
          </cell>
          <cell r="J485">
            <v>12.086000000010245</v>
          </cell>
          <cell r="K485">
            <v>21.889999999664724</v>
          </cell>
          <cell r="L485">
            <v>25.004869445481397</v>
          </cell>
          <cell r="M485" t="str">
            <v>CP-5 401 238</v>
          </cell>
          <cell r="N485">
            <v>0</v>
          </cell>
          <cell r="O485">
            <v>25.004869445481397</v>
          </cell>
          <cell r="P485">
            <v>25.004869445481397</v>
          </cell>
          <cell r="Q485">
            <v>0</v>
          </cell>
          <cell r="R485">
            <v>14.73</v>
          </cell>
          <cell r="T485">
            <v>11.61</v>
          </cell>
          <cell r="V485">
            <v>14.58</v>
          </cell>
          <cell r="X485">
            <v>700</v>
          </cell>
          <cell r="Y485">
            <v>11.54</v>
          </cell>
          <cell r="Z485">
            <v>11.61</v>
          </cell>
          <cell r="AA485">
            <v>14.69</v>
          </cell>
          <cell r="AB485">
            <v>14.58</v>
          </cell>
          <cell r="AD485" t="str">
            <v>Single</v>
          </cell>
          <cell r="AI485" t="str">
            <v>S</v>
          </cell>
          <cell r="AJ485">
            <v>0</v>
          </cell>
        </row>
        <row r="486">
          <cell r="AJ486">
            <v>0</v>
          </cell>
        </row>
        <row r="487">
          <cell r="E487">
            <v>219</v>
          </cell>
          <cell r="F487" t="str">
            <v>CB-02/14/2</v>
          </cell>
          <cell r="G487">
            <v>518299.9</v>
          </cell>
          <cell r="H487">
            <v>2389374.11</v>
          </cell>
          <cell r="I487" t="str">
            <v>Road-MN08</v>
          </cell>
          <cell r="J487">
            <v>19.320000000006985</v>
          </cell>
          <cell r="K487">
            <v>15.850000000093132</v>
          </cell>
          <cell r="L487">
            <v>24.98969587656525</v>
          </cell>
          <cell r="M487" t="str">
            <v>CP-5 401 238</v>
          </cell>
          <cell r="N487">
            <v>25.004869445481397</v>
          </cell>
          <cell r="O487">
            <v>49.994565322046647</v>
          </cell>
          <cell r="P487">
            <v>24.98969587656525</v>
          </cell>
          <cell r="Q487">
            <v>0</v>
          </cell>
          <cell r="R487">
            <v>14.8</v>
          </cell>
          <cell r="T487">
            <v>11.69</v>
          </cell>
          <cell r="V487">
            <v>14.54</v>
          </cell>
          <cell r="X487">
            <v>700</v>
          </cell>
          <cell r="Y487">
            <v>11.61</v>
          </cell>
          <cell r="Z487">
            <v>11.69</v>
          </cell>
          <cell r="AA487">
            <v>14.58</v>
          </cell>
          <cell r="AB487">
            <v>14.54</v>
          </cell>
          <cell r="AD487" t="str">
            <v>Single</v>
          </cell>
          <cell r="AI487">
            <v>0</v>
          </cell>
          <cell r="AJ487">
            <v>0</v>
          </cell>
        </row>
        <row r="488">
          <cell r="AJ488">
            <v>0</v>
          </cell>
        </row>
        <row r="489">
          <cell r="E489">
            <v>220</v>
          </cell>
          <cell r="F489" t="str">
            <v>CB-02/14/3</v>
          </cell>
          <cell r="G489">
            <v>518324.11</v>
          </cell>
          <cell r="H489">
            <v>2389391.83</v>
          </cell>
          <cell r="I489" t="str">
            <v>Road-MN08</v>
          </cell>
          <cell r="J489">
            <v>24.209999999962747</v>
          </cell>
          <cell r="K489">
            <v>17.720000000204891</v>
          </cell>
          <cell r="L489">
            <v>30.002041597288969</v>
          </cell>
          <cell r="M489" t="str">
            <v>CP-5 401 238</v>
          </cell>
          <cell r="N489">
            <v>49.994565322046647</v>
          </cell>
          <cell r="O489">
            <v>79.996606919335619</v>
          </cell>
          <cell r="P489">
            <v>30.002041597288972</v>
          </cell>
          <cell r="Q489">
            <v>0</v>
          </cell>
          <cell r="R489">
            <v>14.77</v>
          </cell>
          <cell r="T489">
            <v>11.78</v>
          </cell>
          <cell r="V489">
            <v>14.47</v>
          </cell>
          <cell r="X489">
            <v>700</v>
          </cell>
          <cell r="Y489">
            <v>11.69</v>
          </cell>
          <cell r="Z489">
            <v>11.78</v>
          </cell>
          <cell r="AA489">
            <v>14.54</v>
          </cell>
          <cell r="AB489">
            <v>14.47</v>
          </cell>
          <cell r="AD489" t="str">
            <v>Single</v>
          </cell>
          <cell r="AI489">
            <v>0</v>
          </cell>
          <cell r="AJ489">
            <v>0</v>
          </cell>
        </row>
        <row r="490">
          <cell r="AJ490">
            <v>0</v>
          </cell>
        </row>
        <row r="491">
          <cell r="E491">
            <v>221</v>
          </cell>
          <cell r="F491" t="str">
            <v>CB-02/14/4</v>
          </cell>
          <cell r="G491">
            <v>518361.71</v>
          </cell>
          <cell r="H491">
            <v>2389416.56</v>
          </cell>
          <cell r="I491" t="str">
            <v>Road-MN08</v>
          </cell>
          <cell r="J491">
            <v>37.600000000034925</v>
          </cell>
          <cell r="K491">
            <v>24.729999999981374</v>
          </cell>
          <cell r="L491">
            <v>45.00369873690056</v>
          </cell>
          <cell r="M491" t="str">
            <v>CP-5 401 238</v>
          </cell>
          <cell r="N491">
            <v>79.996606919335619</v>
          </cell>
          <cell r="O491">
            <v>125.00030565623618</v>
          </cell>
          <cell r="P491">
            <v>45.00369873690056</v>
          </cell>
          <cell r="Q491">
            <v>0</v>
          </cell>
          <cell r="R491">
            <v>14.63</v>
          </cell>
          <cell r="T491">
            <v>11.91</v>
          </cell>
          <cell r="V491">
            <v>14.5</v>
          </cell>
          <cell r="X491">
            <v>700</v>
          </cell>
          <cell r="Y491">
            <v>11.78</v>
          </cell>
          <cell r="Z491">
            <v>11.91</v>
          </cell>
          <cell r="AA491">
            <v>14.47</v>
          </cell>
          <cell r="AB491">
            <v>14.5</v>
          </cell>
          <cell r="AD491" t="str">
            <v>Single</v>
          </cell>
          <cell r="AI491">
            <v>0</v>
          </cell>
          <cell r="AJ491">
            <v>0</v>
          </cell>
        </row>
        <row r="492">
          <cell r="AJ492">
            <v>0</v>
          </cell>
        </row>
        <row r="493">
          <cell r="E493">
            <v>222</v>
          </cell>
          <cell r="F493" t="str">
            <v>CB-02/14/5</v>
          </cell>
          <cell r="G493">
            <v>518372.66</v>
          </cell>
          <cell r="H493">
            <v>2389426.8199999998</v>
          </cell>
          <cell r="I493" t="str">
            <v>Road-MN08</v>
          </cell>
          <cell r="J493">
            <v>10.949999999953434</v>
          </cell>
          <cell r="K493">
            <v>10.259999999776483</v>
          </cell>
          <cell r="L493">
            <v>15.005668928588078</v>
          </cell>
          <cell r="M493" t="str">
            <v>CP-5 401 238</v>
          </cell>
          <cell r="N493">
            <v>125.00030565623618</v>
          </cell>
          <cell r="O493">
            <v>140.00597458482426</v>
          </cell>
          <cell r="P493">
            <v>15.005668928588079</v>
          </cell>
          <cell r="Q493">
            <v>0</v>
          </cell>
          <cell r="R493">
            <v>16.59</v>
          </cell>
          <cell r="T493">
            <v>11.96</v>
          </cell>
          <cell r="V493">
            <v>14.5</v>
          </cell>
          <cell r="X493">
            <v>700</v>
          </cell>
          <cell r="Y493">
            <v>11.91</v>
          </cell>
          <cell r="Z493">
            <v>11.96</v>
          </cell>
          <cell r="AA493">
            <v>14.5</v>
          </cell>
          <cell r="AB493">
            <v>14.5</v>
          </cell>
          <cell r="AD493" t="str">
            <v>Single</v>
          </cell>
          <cell r="AI493">
            <v>0</v>
          </cell>
          <cell r="AJ493">
            <v>0</v>
          </cell>
        </row>
        <row r="494">
          <cell r="AJ494">
            <v>0</v>
          </cell>
        </row>
        <row r="495">
          <cell r="E495">
            <v>223</v>
          </cell>
          <cell r="F495" t="str">
            <v>CB-02/14/6</v>
          </cell>
          <cell r="G495">
            <v>518384.56</v>
          </cell>
          <cell r="H495">
            <v>2389442.89</v>
          </cell>
          <cell r="I495" t="str">
            <v>Road-MN08</v>
          </cell>
          <cell r="J495">
            <v>11.900000000023283</v>
          </cell>
          <cell r="K495">
            <v>16.070000000298023</v>
          </cell>
          <cell r="L495">
            <v>19.996372171224774</v>
          </cell>
          <cell r="M495" t="str">
            <v>CP-5 401 238</v>
          </cell>
          <cell r="N495">
            <v>140.00597458482426</v>
          </cell>
          <cell r="O495">
            <v>160.00234675604904</v>
          </cell>
          <cell r="P495">
            <v>19.996372171224778</v>
          </cell>
          <cell r="Q495">
            <v>0</v>
          </cell>
          <cell r="R495">
            <v>16.53</v>
          </cell>
          <cell r="T495">
            <v>12.04</v>
          </cell>
          <cell r="V495">
            <v>14.52</v>
          </cell>
          <cell r="X495">
            <v>700</v>
          </cell>
          <cell r="Y495">
            <v>11.96</v>
          </cell>
          <cell r="Z495">
            <v>12.04</v>
          </cell>
          <cell r="AA495">
            <v>14.5</v>
          </cell>
          <cell r="AB495">
            <v>14.52</v>
          </cell>
          <cell r="AD495" t="str">
            <v>Single</v>
          </cell>
          <cell r="AI495">
            <v>0</v>
          </cell>
          <cell r="AJ495">
            <v>0</v>
          </cell>
        </row>
        <row r="496">
          <cell r="AJ496">
            <v>0</v>
          </cell>
        </row>
        <row r="497">
          <cell r="E497">
            <v>224</v>
          </cell>
          <cell r="F497" t="str">
            <v>CB-02/14/7</v>
          </cell>
          <cell r="G497">
            <v>518390.8</v>
          </cell>
          <cell r="H497">
            <v>2389455.4300000002</v>
          </cell>
          <cell r="I497" t="str">
            <v>Road-MN08</v>
          </cell>
          <cell r="J497">
            <v>6.2399999999906868</v>
          </cell>
          <cell r="K497">
            <v>12.540000000037253</v>
          </cell>
          <cell r="L497">
            <v>14.006755512995079</v>
          </cell>
          <cell r="M497" t="str">
            <v>CP-5 401 238</v>
          </cell>
          <cell r="N497">
            <v>160.00234675604904</v>
          </cell>
          <cell r="O497">
            <v>174.00910226904412</v>
          </cell>
          <cell r="P497">
            <v>14.006755512995085</v>
          </cell>
          <cell r="Q497">
            <v>0</v>
          </cell>
          <cell r="R497">
            <v>16.48</v>
          </cell>
          <cell r="T497">
            <v>12.1</v>
          </cell>
          <cell r="V497">
            <v>14.65</v>
          </cell>
          <cell r="X497">
            <v>700</v>
          </cell>
          <cell r="Y497">
            <v>12.04</v>
          </cell>
          <cell r="Z497">
            <v>12.1</v>
          </cell>
          <cell r="AA497">
            <v>14.52</v>
          </cell>
          <cell r="AB497">
            <v>14.65</v>
          </cell>
          <cell r="AD497" t="str">
            <v>Single</v>
          </cell>
          <cell r="AI497">
            <v>0</v>
          </cell>
          <cell r="AJ497">
            <v>0</v>
          </cell>
        </row>
        <row r="498">
          <cell r="AJ498">
            <v>0</v>
          </cell>
        </row>
        <row r="499">
          <cell r="E499">
            <v>225</v>
          </cell>
          <cell r="F499" t="str">
            <v>CB-02/14/8</v>
          </cell>
          <cell r="G499">
            <v>518403.68</v>
          </cell>
          <cell r="H499">
            <v>2389486.89</v>
          </cell>
          <cell r="I499" t="str">
            <v>Road-MN08</v>
          </cell>
          <cell r="J499">
            <v>12.880000000004657</v>
          </cell>
          <cell r="K499">
            <v>31.459999999962747</v>
          </cell>
          <cell r="L499">
            <v>33.994499555042374</v>
          </cell>
          <cell r="M499" t="str">
            <v>CP-5 401 238</v>
          </cell>
          <cell r="N499">
            <v>174.00910226904412</v>
          </cell>
          <cell r="O499">
            <v>208.0036018240865</v>
          </cell>
          <cell r="P499">
            <v>33.994499555042381</v>
          </cell>
          <cell r="Q499">
            <v>0</v>
          </cell>
          <cell r="R499">
            <v>16.39</v>
          </cell>
          <cell r="T499">
            <v>12.27</v>
          </cell>
          <cell r="V499">
            <v>14.64</v>
          </cell>
          <cell r="X499">
            <v>700</v>
          </cell>
          <cell r="Y499">
            <v>12.1</v>
          </cell>
          <cell r="Z499">
            <v>12.27</v>
          </cell>
          <cell r="AA499">
            <v>14.65</v>
          </cell>
          <cell r="AB499">
            <v>14.64</v>
          </cell>
          <cell r="AD499" t="str">
            <v>Single</v>
          </cell>
          <cell r="AI499">
            <v>0</v>
          </cell>
          <cell r="AJ499">
            <v>0</v>
          </cell>
        </row>
        <row r="500">
          <cell r="AJ500">
            <v>0</v>
          </cell>
        </row>
        <row r="501">
          <cell r="E501">
            <v>226</v>
          </cell>
          <cell r="F501" t="str">
            <v>CB-02/14/9</v>
          </cell>
          <cell r="G501">
            <v>518409.2</v>
          </cell>
          <cell r="H501">
            <v>2389501.91</v>
          </cell>
          <cell r="I501" t="str">
            <v>Road-MN08</v>
          </cell>
          <cell r="J501">
            <v>5.5200000000186265</v>
          </cell>
          <cell r="K501">
            <v>15.020000000018626</v>
          </cell>
          <cell r="L501">
            <v>16.002212347071424</v>
          </cell>
          <cell r="M501" t="str">
            <v>CP-5 401 238</v>
          </cell>
          <cell r="N501">
            <v>208.0036018240865</v>
          </cell>
          <cell r="O501">
            <v>224.00581417115794</v>
          </cell>
          <cell r="P501">
            <v>16.002212347071435</v>
          </cell>
          <cell r="Q501">
            <v>0</v>
          </cell>
          <cell r="R501">
            <v>16.34</v>
          </cell>
          <cell r="T501">
            <v>12.35</v>
          </cell>
          <cell r="V501">
            <v>14.55</v>
          </cell>
          <cell r="X501">
            <v>700</v>
          </cell>
          <cell r="Y501">
            <v>12.27</v>
          </cell>
          <cell r="Z501">
            <v>12.35</v>
          </cell>
          <cell r="AA501">
            <v>14.64</v>
          </cell>
          <cell r="AB501">
            <v>14.55</v>
          </cell>
          <cell r="AD501" t="str">
            <v>Double</v>
          </cell>
          <cell r="AI501">
            <v>0</v>
          </cell>
          <cell r="AJ501">
            <v>0</v>
          </cell>
        </row>
        <row r="502">
          <cell r="AJ502">
            <v>0</v>
          </cell>
        </row>
        <row r="503">
          <cell r="E503">
            <v>227</v>
          </cell>
          <cell r="F503" t="str">
            <v>CB-02/14/10</v>
          </cell>
          <cell r="G503">
            <v>518437.17</v>
          </cell>
          <cell r="H503">
            <v>2389500.61</v>
          </cell>
          <cell r="I503" t="str">
            <v>Road-MN09</v>
          </cell>
          <cell r="J503">
            <v>27.96999999997206</v>
          </cell>
          <cell r="K503">
            <v>-1.3000000002793968</v>
          </cell>
          <cell r="L503">
            <v>28.000194642165678</v>
          </cell>
          <cell r="M503" t="str">
            <v>CP-5 401 239</v>
          </cell>
          <cell r="N503">
            <v>224.00581417115794</v>
          </cell>
          <cell r="O503">
            <v>252.0060088133236</v>
          </cell>
          <cell r="P503">
            <v>28.000194642165667</v>
          </cell>
          <cell r="Q503">
            <v>0</v>
          </cell>
          <cell r="R503">
            <v>14.39</v>
          </cell>
          <cell r="T503">
            <v>12.4</v>
          </cell>
          <cell r="V503">
            <v>14.68</v>
          </cell>
          <cell r="X503">
            <v>700</v>
          </cell>
          <cell r="Y503">
            <v>12.35</v>
          </cell>
          <cell r="Z503">
            <v>12.4</v>
          </cell>
          <cell r="AA503">
            <v>14.55</v>
          </cell>
          <cell r="AB503">
            <v>14.68</v>
          </cell>
          <cell r="AD503" t="str">
            <v>Single</v>
          </cell>
          <cell r="AI503">
            <v>0</v>
          </cell>
          <cell r="AJ503">
            <v>0</v>
          </cell>
        </row>
        <row r="504">
          <cell r="AJ504">
            <v>0</v>
          </cell>
        </row>
        <row r="505">
          <cell r="E505">
            <v>228</v>
          </cell>
          <cell r="F505" t="str">
            <v>CB-02/14/11</v>
          </cell>
          <cell r="G505">
            <v>518460.13</v>
          </cell>
          <cell r="H505">
            <v>2389499.39</v>
          </cell>
          <cell r="I505" t="str">
            <v>Road-MN09</v>
          </cell>
          <cell r="J505">
            <v>22.960000000020955</v>
          </cell>
          <cell r="K505">
            <v>-1.2199999997392297</v>
          </cell>
          <cell r="L505">
            <v>22.992390045411245</v>
          </cell>
          <cell r="M505" t="str">
            <v>CP-5 401 239</v>
          </cell>
          <cell r="N505">
            <v>252.0060088133236</v>
          </cell>
          <cell r="O505">
            <v>274.99839885873484</v>
          </cell>
          <cell r="P505">
            <v>22.992390045411241</v>
          </cell>
          <cell r="Q505">
            <v>0</v>
          </cell>
          <cell r="R505">
            <v>14.48</v>
          </cell>
          <cell r="T505">
            <v>12.54</v>
          </cell>
          <cell r="V505">
            <v>14.73</v>
          </cell>
          <cell r="X505">
            <v>600</v>
          </cell>
          <cell r="Y505">
            <v>12.5</v>
          </cell>
          <cell r="Z505">
            <v>12.54</v>
          </cell>
          <cell r="AA505">
            <v>14.68</v>
          </cell>
          <cell r="AB505">
            <v>14.73</v>
          </cell>
          <cell r="AD505" t="str">
            <v>Single</v>
          </cell>
          <cell r="AI505">
            <v>0</v>
          </cell>
          <cell r="AJ505">
            <v>0</v>
          </cell>
        </row>
        <row r="506">
          <cell r="AJ506">
            <v>0</v>
          </cell>
        </row>
        <row r="507">
          <cell r="E507">
            <v>229</v>
          </cell>
          <cell r="F507" t="str">
            <v>CB-02/14/11A</v>
          </cell>
          <cell r="G507">
            <v>518480.1</v>
          </cell>
          <cell r="H507">
            <v>2389498.2400000002</v>
          </cell>
          <cell r="I507" t="str">
            <v>Road-MN09</v>
          </cell>
          <cell r="J507">
            <v>19.96999999997206</v>
          </cell>
          <cell r="K507">
            <v>-1.1499999999068677</v>
          </cell>
          <cell r="L507">
            <v>20.00308476207282</v>
          </cell>
          <cell r="M507" t="str">
            <v>CP-5 401 239</v>
          </cell>
          <cell r="N507">
            <v>274.99839885873484</v>
          </cell>
          <cell r="O507">
            <v>295.00148362080768</v>
          </cell>
          <cell r="P507">
            <v>20.003084762072831</v>
          </cell>
          <cell r="Q507">
            <v>0</v>
          </cell>
          <cell r="R507">
            <v>14.54</v>
          </cell>
          <cell r="T507">
            <v>12.58</v>
          </cell>
          <cell r="V507">
            <v>15.14</v>
          </cell>
          <cell r="X507">
            <v>600</v>
          </cell>
          <cell r="Y507">
            <v>12.54</v>
          </cell>
          <cell r="Z507">
            <v>12.58</v>
          </cell>
          <cell r="AA507">
            <v>14.73</v>
          </cell>
          <cell r="AB507">
            <v>15.14</v>
          </cell>
          <cell r="AD507" t="str">
            <v>Single</v>
          </cell>
        </row>
        <row r="509">
          <cell r="E509">
            <v>230</v>
          </cell>
          <cell r="F509" t="str">
            <v>CB-02/14/12</v>
          </cell>
          <cell r="G509">
            <v>518495.08</v>
          </cell>
          <cell r="H509">
            <v>2389497.38</v>
          </cell>
          <cell r="I509" t="str">
            <v>Road-MN09</v>
          </cell>
          <cell r="J509">
            <v>14.980000000039581</v>
          </cell>
          <cell r="K509">
            <v>-0.86000000033527613</v>
          </cell>
          <cell r="L509">
            <v>15.004665941025229</v>
          </cell>
          <cell r="M509" t="str">
            <v>CP-5 401 239</v>
          </cell>
          <cell r="N509">
            <v>295.00148362080768</v>
          </cell>
          <cell r="O509">
            <v>310.0061495618329</v>
          </cell>
          <cell r="P509">
            <v>15.004665941025223</v>
          </cell>
          <cell r="Q509">
            <v>0</v>
          </cell>
          <cell r="R509">
            <v>14.59</v>
          </cell>
          <cell r="T509">
            <v>12.61</v>
          </cell>
          <cell r="V509">
            <v>14.86</v>
          </cell>
          <cell r="X509">
            <v>600</v>
          </cell>
          <cell r="Y509">
            <v>12.58</v>
          </cell>
          <cell r="Z509">
            <v>12.61</v>
          </cell>
          <cell r="AA509">
            <v>15.14</v>
          </cell>
          <cell r="AB509">
            <v>14.86</v>
          </cell>
          <cell r="AD509" t="str">
            <v>Single</v>
          </cell>
          <cell r="AI509">
            <v>0</v>
          </cell>
          <cell r="AJ509">
            <v>0</v>
          </cell>
        </row>
        <row r="510">
          <cell r="AJ510">
            <v>0</v>
          </cell>
        </row>
        <row r="511">
          <cell r="E511">
            <v>231</v>
          </cell>
          <cell r="F511" t="str">
            <v>CB-02/14/13</v>
          </cell>
          <cell r="G511">
            <v>518512.98</v>
          </cell>
          <cell r="H511">
            <v>2389495.4900000002</v>
          </cell>
          <cell r="I511" t="str">
            <v>Road-MN09</v>
          </cell>
          <cell r="J511">
            <v>17.899999999965075</v>
          </cell>
          <cell r="K511">
            <v>-1.8899999996647239</v>
          </cell>
          <cell r="L511">
            <v>17.999502770840152</v>
          </cell>
          <cell r="M511" t="str">
            <v>CP-5 401 239</v>
          </cell>
          <cell r="N511">
            <v>310.0061495618329</v>
          </cell>
          <cell r="O511">
            <v>328.00565233267304</v>
          </cell>
          <cell r="P511">
            <v>17.999502770840138</v>
          </cell>
          <cell r="Q511">
            <v>0</v>
          </cell>
          <cell r="R511">
            <v>14.65</v>
          </cell>
          <cell r="T511">
            <v>12.66</v>
          </cell>
          <cell r="V511">
            <v>14.63</v>
          </cell>
          <cell r="X511">
            <v>600</v>
          </cell>
          <cell r="Y511">
            <v>12.61</v>
          </cell>
          <cell r="Z511">
            <v>12.66</v>
          </cell>
          <cell r="AA511">
            <v>14.86</v>
          </cell>
          <cell r="AB511">
            <v>14.63</v>
          </cell>
          <cell r="AD511" t="str">
            <v>Single</v>
          </cell>
          <cell r="AI511">
            <v>0</v>
          </cell>
          <cell r="AJ511">
            <v>0</v>
          </cell>
        </row>
        <row r="512">
          <cell r="AJ512">
            <v>0</v>
          </cell>
        </row>
        <row r="513">
          <cell r="E513">
            <v>232</v>
          </cell>
          <cell r="F513" t="str">
            <v>CB-02/14/14</v>
          </cell>
          <cell r="G513">
            <v>518544.43</v>
          </cell>
          <cell r="H513">
            <v>2389489.6800000002</v>
          </cell>
          <cell r="I513" t="str">
            <v>Road-MN09</v>
          </cell>
          <cell r="J513">
            <v>31.450000000011642</v>
          </cell>
          <cell r="K513">
            <v>-5.8100000000558794</v>
          </cell>
          <cell r="L513">
            <v>31.982160652485341</v>
          </cell>
          <cell r="M513" t="str">
            <v>CP-5 401 239</v>
          </cell>
          <cell r="N513">
            <v>328.00565233267304</v>
          </cell>
          <cell r="O513">
            <v>359.98781298515837</v>
          </cell>
          <cell r="P513">
            <v>31.982160652485334</v>
          </cell>
          <cell r="Q513">
            <v>0</v>
          </cell>
          <cell r="R513">
            <v>14.73</v>
          </cell>
          <cell r="T513">
            <v>12.76</v>
          </cell>
          <cell r="V513">
            <v>14.85</v>
          </cell>
          <cell r="X513">
            <v>600</v>
          </cell>
          <cell r="Y513">
            <v>12.66</v>
          </cell>
          <cell r="Z513">
            <v>12.76</v>
          </cell>
          <cell r="AA513">
            <v>14.63</v>
          </cell>
          <cell r="AB513">
            <v>14.85</v>
          </cell>
          <cell r="AD513" t="str">
            <v>Single</v>
          </cell>
          <cell r="AI513">
            <v>0</v>
          </cell>
          <cell r="AJ513">
            <v>0</v>
          </cell>
        </row>
        <row r="514">
          <cell r="AJ514">
            <v>0</v>
          </cell>
        </row>
        <row r="515">
          <cell r="E515">
            <v>233</v>
          </cell>
          <cell r="F515" t="str">
            <v>CB-02/14/15</v>
          </cell>
          <cell r="G515">
            <v>518573.73</v>
          </cell>
          <cell r="H515">
            <v>2389483.2200000002</v>
          </cell>
          <cell r="I515" t="str">
            <v>Road-MN09</v>
          </cell>
          <cell r="J515">
            <v>29.299999999988358</v>
          </cell>
          <cell r="K515">
            <v>-6.4599999999627471</v>
          </cell>
          <cell r="L515">
            <v>30.003693105996742</v>
          </cell>
          <cell r="M515" t="str">
            <v>CP-5 401 239</v>
          </cell>
          <cell r="N515">
            <v>359.98781298515837</v>
          </cell>
          <cell r="O515">
            <v>389.99150609115509</v>
          </cell>
          <cell r="P515">
            <v>30.003693105996717</v>
          </cell>
          <cell r="Q515">
            <v>0</v>
          </cell>
          <cell r="R515">
            <v>14.82</v>
          </cell>
          <cell r="T515">
            <v>12.85</v>
          </cell>
          <cell r="V515">
            <v>14.78</v>
          </cell>
          <cell r="X515">
            <v>600</v>
          </cell>
          <cell r="Y515">
            <v>12.76</v>
          </cell>
          <cell r="Z515">
            <v>12.85</v>
          </cell>
          <cell r="AA515">
            <v>14.85</v>
          </cell>
          <cell r="AB515">
            <v>14.78</v>
          </cell>
          <cell r="AD515" t="str">
            <v>Single</v>
          </cell>
          <cell r="AI515">
            <v>0</v>
          </cell>
          <cell r="AJ515">
            <v>0</v>
          </cell>
        </row>
        <row r="516">
          <cell r="AJ516">
            <v>0</v>
          </cell>
        </row>
        <row r="517">
          <cell r="E517">
            <v>234</v>
          </cell>
          <cell r="F517" t="str">
            <v>CB-02/14/16</v>
          </cell>
          <cell r="G517">
            <v>518590.33</v>
          </cell>
          <cell r="H517">
            <v>2389479.56</v>
          </cell>
          <cell r="I517" t="str">
            <v>Road-MN09</v>
          </cell>
          <cell r="J517">
            <v>16.600000000034925</v>
          </cell>
          <cell r="K517">
            <v>-3.6600000001490116</v>
          </cell>
          <cell r="L517">
            <v>16.998694067552666</v>
          </cell>
          <cell r="M517" t="str">
            <v>CP-5 401 239</v>
          </cell>
          <cell r="N517">
            <v>389.99150609115509</v>
          </cell>
          <cell r="O517">
            <v>406.99020015870775</v>
          </cell>
          <cell r="P517">
            <v>16.998694067552663</v>
          </cell>
          <cell r="Q517">
            <v>0</v>
          </cell>
          <cell r="R517">
            <v>14.87</v>
          </cell>
          <cell r="T517">
            <v>12.9</v>
          </cell>
          <cell r="V517">
            <v>13.94</v>
          </cell>
          <cell r="X517">
            <v>600</v>
          </cell>
          <cell r="Y517">
            <v>12.85</v>
          </cell>
          <cell r="Z517">
            <v>12.9</v>
          </cell>
          <cell r="AA517">
            <v>14.78</v>
          </cell>
          <cell r="AB517">
            <v>13.94</v>
          </cell>
          <cell r="AD517" t="str">
            <v>Single</v>
          </cell>
          <cell r="AI517">
            <v>0</v>
          </cell>
          <cell r="AJ517">
            <v>0</v>
          </cell>
        </row>
        <row r="518">
          <cell r="AJ518">
            <v>0</v>
          </cell>
        </row>
        <row r="519">
          <cell r="E519">
            <v>235</v>
          </cell>
          <cell r="F519" t="str">
            <v>CB-02/14/17</v>
          </cell>
          <cell r="G519">
            <v>518624.65</v>
          </cell>
          <cell r="H519">
            <v>2389472.63</v>
          </cell>
          <cell r="I519" t="str">
            <v>Road-MN09</v>
          </cell>
          <cell r="J519">
            <v>34.320000000006985</v>
          </cell>
          <cell r="K519">
            <v>-6.9300000001676381</v>
          </cell>
          <cell r="L519">
            <v>35.012673419817617</v>
          </cell>
          <cell r="M519" t="str">
            <v>CP-5 401 239</v>
          </cell>
          <cell r="N519">
            <v>406.99020015870775</v>
          </cell>
          <cell r="O519">
            <v>442.0028735785254</v>
          </cell>
          <cell r="P519">
            <v>35.012673419817645</v>
          </cell>
          <cell r="Q519">
            <v>0</v>
          </cell>
          <cell r="R519">
            <v>14.98</v>
          </cell>
          <cell r="T519">
            <v>13.11</v>
          </cell>
          <cell r="V519">
            <v>14.75</v>
          </cell>
          <cell r="X519">
            <v>500</v>
          </cell>
          <cell r="Y519">
            <v>13</v>
          </cell>
          <cell r="Z519">
            <v>13.11</v>
          </cell>
          <cell r="AA519">
            <v>13.94</v>
          </cell>
          <cell r="AB519">
            <v>14.75</v>
          </cell>
          <cell r="AD519" t="str">
            <v>Single</v>
          </cell>
          <cell r="AI519">
            <v>0</v>
          </cell>
          <cell r="AJ519">
            <v>0</v>
          </cell>
        </row>
        <row r="520">
          <cell r="AJ520">
            <v>0</v>
          </cell>
        </row>
        <row r="521">
          <cell r="E521">
            <v>236</v>
          </cell>
          <cell r="F521" t="str">
            <v>CB-02/14/18</v>
          </cell>
          <cell r="G521">
            <v>518639.56</v>
          </cell>
          <cell r="H521">
            <v>2389471.02</v>
          </cell>
          <cell r="I521" t="str">
            <v>Road-MN09</v>
          </cell>
          <cell r="J521">
            <v>14.909999999974389</v>
          </cell>
          <cell r="K521">
            <v>-1.6099999998696148</v>
          </cell>
          <cell r="L521">
            <v>14.996672964321668</v>
          </cell>
          <cell r="M521" t="str">
            <v>CP-5 401 239</v>
          </cell>
          <cell r="N521">
            <v>442.0028735785254</v>
          </cell>
          <cell r="O521">
            <v>456.99954654284704</v>
          </cell>
          <cell r="P521">
            <v>14.996672964321647</v>
          </cell>
          <cell r="Q521">
            <v>2.1316282072803006E-14</v>
          </cell>
          <cell r="R521">
            <v>15.05</v>
          </cell>
          <cell r="T521">
            <v>13.16</v>
          </cell>
          <cell r="V521">
            <v>14.99</v>
          </cell>
          <cell r="X521">
            <v>500</v>
          </cell>
          <cell r="Y521">
            <v>13.11</v>
          </cell>
          <cell r="Z521">
            <v>13.16</v>
          </cell>
          <cell r="AA521">
            <v>14.75</v>
          </cell>
          <cell r="AB521">
            <v>14.99</v>
          </cell>
          <cell r="AD521" t="str">
            <v>Single</v>
          </cell>
          <cell r="AI521">
            <v>0</v>
          </cell>
          <cell r="AJ521">
            <v>0</v>
          </cell>
        </row>
        <row r="522">
          <cell r="AJ522">
            <v>0</v>
          </cell>
        </row>
        <row r="523">
          <cell r="E523">
            <v>237</v>
          </cell>
          <cell r="F523" t="str">
            <v>CB-02/14/19</v>
          </cell>
          <cell r="G523">
            <v>518673.54</v>
          </cell>
          <cell r="H523">
            <v>2389471.59</v>
          </cell>
          <cell r="I523" t="str">
            <v>Road-MN09</v>
          </cell>
          <cell r="J523">
            <v>33.979999999981374</v>
          </cell>
          <cell r="K523">
            <v>0.56999999983236194</v>
          </cell>
          <cell r="L523">
            <v>33.984780417100581</v>
          </cell>
          <cell r="M523" t="str">
            <v>CP-5 401 239</v>
          </cell>
          <cell r="N523">
            <v>456.99954654284704</v>
          </cell>
          <cell r="O523">
            <v>490.98432695994762</v>
          </cell>
          <cell r="P523">
            <v>33.984780417100581</v>
          </cell>
          <cell r="Q523">
            <v>0</v>
          </cell>
          <cell r="R523">
            <v>15.15</v>
          </cell>
          <cell r="T523">
            <v>13.27</v>
          </cell>
          <cell r="V523">
            <v>15.16</v>
          </cell>
          <cell r="X523">
            <v>500</v>
          </cell>
          <cell r="Y523">
            <v>13.16</v>
          </cell>
          <cell r="Z523">
            <v>13.27</v>
          </cell>
          <cell r="AA523">
            <v>14.99</v>
          </cell>
          <cell r="AB523">
            <v>15.16</v>
          </cell>
          <cell r="AD523" t="str">
            <v>Single</v>
          </cell>
          <cell r="AI523">
            <v>0</v>
          </cell>
          <cell r="AJ523">
            <v>0</v>
          </cell>
        </row>
        <row r="524">
          <cell r="AJ524">
            <v>0</v>
          </cell>
        </row>
        <row r="525">
          <cell r="E525">
            <v>238</v>
          </cell>
          <cell r="F525" t="str">
            <v>CB-02/14/20</v>
          </cell>
          <cell r="G525">
            <v>518703.11</v>
          </cell>
          <cell r="H525">
            <v>2389476.62</v>
          </cell>
          <cell r="I525" t="str">
            <v>Road-MN09</v>
          </cell>
          <cell r="J525">
            <v>29.570000000006985</v>
          </cell>
          <cell r="K525">
            <v>5.0300000002607703</v>
          </cell>
          <cell r="L525">
            <v>29.994762876259522</v>
          </cell>
          <cell r="M525" t="str">
            <v>CP-5 401 240</v>
          </cell>
          <cell r="N525">
            <v>490.98432695994762</v>
          </cell>
          <cell r="O525">
            <v>520.97908983620709</v>
          </cell>
          <cell r="P525">
            <v>29.994762876259472</v>
          </cell>
          <cell r="Q525">
            <v>4.9737991503207013E-14</v>
          </cell>
          <cell r="R525">
            <v>15.3</v>
          </cell>
          <cell r="T525">
            <v>13.84</v>
          </cell>
          <cell r="V525">
            <v>15.37</v>
          </cell>
          <cell r="X525">
            <v>400</v>
          </cell>
          <cell r="Y525">
            <v>13.65</v>
          </cell>
          <cell r="Z525">
            <v>13.84</v>
          </cell>
          <cell r="AA525">
            <v>15.16</v>
          </cell>
          <cell r="AB525">
            <v>15.37</v>
          </cell>
          <cell r="AD525" t="str">
            <v>Single</v>
          </cell>
          <cell r="AI525">
            <v>0</v>
          </cell>
          <cell r="AJ525">
            <v>0</v>
          </cell>
        </row>
        <row r="526">
          <cell r="AJ526">
            <v>0</v>
          </cell>
        </row>
        <row r="527">
          <cell r="E527">
            <v>239</v>
          </cell>
          <cell r="F527" t="str">
            <v>CB-02/14/21</v>
          </cell>
          <cell r="G527">
            <v>518722.6</v>
          </cell>
          <cell r="H527">
            <v>2389481.29</v>
          </cell>
          <cell r="I527" t="str">
            <v>Road-MN09</v>
          </cell>
          <cell r="J527">
            <v>19.489999999990687</v>
          </cell>
          <cell r="K527">
            <v>4.6699999999254942</v>
          </cell>
          <cell r="L527">
            <v>20.041681566149609</v>
          </cell>
          <cell r="M527" t="str">
            <v>CP-5 401 240</v>
          </cell>
          <cell r="N527">
            <v>520.97908983620709</v>
          </cell>
          <cell r="O527">
            <v>541.02077140235667</v>
          </cell>
          <cell r="P527">
            <v>20.041681566149578</v>
          </cell>
          <cell r="Q527">
            <v>3.1974423109204508E-14</v>
          </cell>
          <cell r="R527">
            <v>15.4</v>
          </cell>
          <cell r="T527">
            <v>13.94</v>
          </cell>
          <cell r="V527">
            <v>15.48</v>
          </cell>
          <cell r="X527">
            <v>400</v>
          </cell>
          <cell r="Y527">
            <v>13.84</v>
          </cell>
          <cell r="Z527">
            <v>13.94</v>
          </cell>
          <cell r="AA527">
            <v>15.37</v>
          </cell>
          <cell r="AB527">
            <v>15.48</v>
          </cell>
          <cell r="AD527" t="str">
            <v>Single</v>
          </cell>
          <cell r="AI527">
            <v>0</v>
          </cell>
          <cell r="AJ527">
            <v>0</v>
          </cell>
        </row>
        <row r="528">
          <cell r="AJ528">
            <v>0</v>
          </cell>
        </row>
        <row r="529">
          <cell r="E529">
            <v>240</v>
          </cell>
          <cell r="F529" t="str">
            <v>CB-02/14/22</v>
          </cell>
          <cell r="G529">
            <v>518738.43</v>
          </cell>
          <cell r="H529">
            <v>2389483.6</v>
          </cell>
          <cell r="I529" t="str">
            <v>Road-MN09</v>
          </cell>
          <cell r="J529">
            <v>15.830000000016298</v>
          </cell>
          <cell r="K529">
            <v>2.3100000000558794</v>
          </cell>
          <cell r="L529">
            <v>15.997656078337668</v>
          </cell>
          <cell r="M529" t="str">
            <v>CP-5 401 240</v>
          </cell>
          <cell r="N529">
            <v>541.02077140235667</v>
          </cell>
          <cell r="O529">
            <v>557.0184274806943</v>
          </cell>
          <cell r="P529">
            <v>15.997656078337627</v>
          </cell>
          <cell r="Q529">
            <v>4.0856207306205761E-14</v>
          </cell>
          <cell r="R529">
            <v>15.48</v>
          </cell>
          <cell r="T529">
            <v>13.98</v>
          </cell>
          <cell r="V529">
            <v>15.58</v>
          </cell>
          <cell r="X529">
            <v>300</v>
          </cell>
          <cell r="Y529">
            <v>13.94</v>
          </cell>
          <cell r="Z529">
            <v>13.98</v>
          </cell>
          <cell r="AA529">
            <v>15.48</v>
          </cell>
          <cell r="AB529">
            <v>15.58</v>
          </cell>
          <cell r="AD529" t="str">
            <v>Single</v>
          </cell>
          <cell r="AI529">
            <v>0</v>
          </cell>
          <cell r="AJ529">
            <v>0</v>
          </cell>
        </row>
        <row r="530">
          <cell r="AJ530">
            <v>0</v>
          </cell>
        </row>
        <row r="531">
          <cell r="E531">
            <v>241</v>
          </cell>
          <cell r="F531" t="str">
            <v>CB-02/14/23</v>
          </cell>
          <cell r="G531">
            <v>518786.41</v>
          </cell>
          <cell r="H531">
            <v>2389483.36</v>
          </cell>
          <cell r="I531" t="str">
            <v>Road-MN09</v>
          </cell>
          <cell r="J531">
            <v>47.979999999981374</v>
          </cell>
          <cell r="K531">
            <v>-0.24000000022351742</v>
          </cell>
          <cell r="L531">
            <v>47.98060024633206</v>
          </cell>
          <cell r="M531" t="str">
            <v>CP-5 401 240</v>
          </cell>
          <cell r="N531">
            <v>557.0184274806943</v>
          </cell>
          <cell r="O531">
            <v>604.99902772702637</v>
          </cell>
          <cell r="P531">
            <v>47.980600246332074</v>
          </cell>
          <cell r="Q531">
            <v>0</v>
          </cell>
          <cell r="R531">
            <v>15.72</v>
          </cell>
          <cell r="T531">
            <v>14.22</v>
          </cell>
          <cell r="V531">
            <v>16.100000000000001</v>
          </cell>
          <cell r="X531">
            <v>300</v>
          </cell>
          <cell r="Y531">
            <v>14.08</v>
          </cell>
          <cell r="Z531">
            <v>14.22</v>
          </cell>
          <cell r="AA531">
            <v>15.58</v>
          </cell>
          <cell r="AB531">
            <v>16.100000000000001</v>
          </cell>
          <cell r="AD531" t="str">
            <v>Single</v>
          </cell>
          <cell r="AI531">
            <v>0</v>
          </cell>
          <cell r="AJ531">
            <v>0</v>
          </cell>
        </row>
        <row r="532">
          <cell r="AJ532">
            <v>0</v>
          </cell>
        </row>
        <row r="533">
          <cell r="E533">
            <v>242</v>
          </cell>
          <cell r="F533" t="str">
            <v>CB-02/14/24</v>
          </cell>
          <cell r="G533">
            <v>518841.41</v>
          </cell>
          <cell r="H533">
            <v>2389482.81</v>
          </cell>
          <cell r="I533" t="str">
            <v>Road-MN09</v>
          </cell>
          <cell r="J533">
            <v>55</v>
          </cell>
          <cell r="K533">
            <v>-0.54999999981373549</v>
          </cell>
          <cell r="L533">
            <v>55.002749931251572</v>
          </cell>
          <cell r="M533" t="str">
            <v>CP-5 401 240</v>
          </cell>
          <cell r="N533">
            <v>604.99902772702637</v>
          </cell>
          <cell r="O533">
            <v>660.00177765827789</v>
          </cell>
          <cell r="P533">
            <v>55.002749931251515</v>
          </cell>
          <cell r="Q533">
            <v>5.6843418860808015E-14</v>
          </cell>
          <cell r="R533">
            <v>15.73</v>
          </cell>
          <cell r="T533">
            <v>14.33</v>
          </cell>
          <cell r="V533">
            <v>16.079999999999998</v>
          </cell>
          <cell r="X533">
            <v>300</v>
          </cell>
          <cell r="Y533">
            <v>14.22</v>
          </cell>
          <cell r="Z533">
            <v>14.33</v>
          </cell>
          <cell r="AA533">
            <v>16.100000000000001</v>
          </cell>
          <cell r="AB533">
            <v>16.079999999999998</v>
          </cell>
          <cell r="AD533" t="str">
            <v>Single</v>
          </cell>
          <cell r="AI533">
            <v>0</v>
          </cell>
          <cell r="AJ533" t="str">
            <v>L</v>
          </cell>
        </row>
        <row r="534">
          <cell r="AJ534">
            <v>0</v>
          </cell>
        </row>
        <row r="535">
          <cell r="N535">
            <v>660.00177765827789</v>
          </cell>
          <cell r="AJ535">
            <v>0</v>
          </cell>
        </row>
        <row r="536">
          <cell r="E536">
            <v>243</v>
          </cell>
          <cell r="F536" t="str">
            <v>MH-02/15</v>
          </cell>
          <cell r="G536">
            <v>518300.54</v>
          </cell>
          <cell r="H536">
            <v>2389316.5</v>
          </cell>
          <cell r="I536" t="str">
            <v>Road-MJ02</v>
          </cell>
          <cell r="M536" t="str">
            <v>CP-5 401 206</v>
          </cell>
          <cell r="R536">
            <v>14.73</v>
          </cell>
          <cell r="T536">
            <v>13.104533143107165</v>
          </cell>
          <cell r="V536">
            <v>14.67</v>
          </cell>
          <cell r="AI536">
            <v>0</v>
          </cell>
          <cell r="AJ536">
            <v>0</v>
          </cell>
        </row>
        <row r="537">
          <cell r="AJ537">
            <v>0</v>
          </cell>
        </row>
        <row r="538">
          <cell r="E538">
            <v>244</v>
          </cell>
          <cell r="F538" t="str">
            <v>CB-02/15/1</v>
          </cell>
          <cell r="G538">
            <v>518288.75</v>
          </cell>
          <cell r="H538">
            <v>2389321.31</v>
          </cell>
          <cell r="I538" t="str">
            <v>Road-MJ02</v>
          </cell>
          <cell r="J538">
            <v>-11.789999999979045</v>
          </cell>
          <cell r="K538">
            <v>4.8100000000558794</v>
          </cell>
          <cell r="L538">
            <v>12.733428446417856</v>
          </cell>
          <cell r="M538" t="str">
            <v>CP-5 401 206</v>
          </cell>
          <cell r="N538">
            <v>0</v>
          </cell>
          <cell r="O538">
            <v>12.733428446417856</v>
          </cell>
          <cell r="P538">
            <v>12.733428446417856</v>
          </cell>
          <cell r="Q538">
            <v>0</v>
          </cell>
          <cell r="R538">
            <v>14.63</v>
          </cell>
          <cell r="T538">
            <v>13.13</v>
          </cell>
          <cell r="V538">
            <v>14.67</v>
          </cell>
          <cell r="X538">
            <v>300</v>
          </cell>
          <cell r="Y538">
            <v>13.104533143107165</v>
          </cell>
          <cell r="Z538">
            <v>13.13</v>
          </cell>
          <cell r="AA538">
            <v>14.67</v>
          </cell>
          <cell r="AB538">
            <v>14.67</v>
          </cell>
          <cell r="AD538" t="str">
            <v>Double</v>
          </cell>
          <cell r="AI538" t="str">
            <v>S</v>
          </cell>
          <cell r="AJ538" t="str">
            <v>L</v>
          </cell>
        </row>
        <row r="539">
          <cell r="AJ539">
            <v>0</v>
          </cell>
        </row>
        <row r="540">
          <cell r="N540">
            <v>12.733428446417856</v>
          </cell>
          <cell r="AJ540">
            <v>0</v>
          </cell>
        </row>
        <row r="541">
          <cell r="E541">
            <v>245</v>
          </cell>
          <cell r="F541" t="str">
            <v>MH-02/16</v>
          </cell>
          <cell r="G541">
            <v>518300.54</v>
          </cell>
          <cell r="H541">
            <v>2389316.5</v>
          </cell>
          <cell r="I541" t="str">
            <v>Road-MJ02</v>
          </cell>
          <cell r="M541" t="str">
            <v>CP-5 401 206</v>
          </cell>
          <cell r="R541">
            <v>14.68</v>
          </cell>
          <cell r="T541">
            <v>13.156423053632668</v>
          </cell>
          <cell r="V541">
            <v>14.74</v>
          </cell>
          <cell r="AI541">
            <v>0</v>
          </cell>
          <cell r="AJ541">
            <v>0</v>
          </cell>
        </row>
        <row r="542">
          <cell r="AJ542">
            <v>0</v>
          </cell>
        </row>
        <row r="543">
          <cell r="E543">
            <v>246</v>
          </cell>
          <cell r="F543" t="str">
            <v>CB-02/16/1</v>
          </cell>
          <cell r="G543">
            <v>518310.74</v>
          </cell>
          <cell r="H543">
            <v>2389310.59</v>
          </cell>
          <cell r="I543" t="str">
            <v>Road-MJ02</v>
          </cell>
          <cell r="J543">
            <v>10.200000000011642</v>
          </cell>
          <cell r="K543">
            <v>-5.9100000001490116</v>
          </cell>
          <cell r="L543">
            <v>11.788473183665424</v>
          </cell>
          <cell r="M543" t="str">
            <v>CP-5 401 206</v>
          </cell>
          <cell r="N543">
            <v>0</v>
          </cell>
          <cell r="O543">
            <v>11.788473183665424</v>
          </cell>
          <cell r="P543">
            <v>11.788473183665424</v>
          </cell>
          <cell r="Q543">
            <v>0</v>
          </cell>
          <cell r="R543">
            <v>14.68</v>
          </cell>
          <cell r="T543">
            <v>13.18</v>
          </cell>
          <cell r="V543">
            <v>14.74</v>
          </cell>
          <cell r="X543">
            <v>300</v>
          </cell>
          <cell r="Y543">
            <v>13.156423053632668</v>
          </cell>
          <cell r="Z543">
            <v>13.18</v>
          </cell>
          <cell r="AA543">
            <v>14.74</v>
          </cell>
          <cell r="AB543">
            <v>14.74</v>
          </cell>
          <cell r="AD543" t="str">
            <v>Single</v>
          </cell>
          <cell r="AI543" t="str">
            <v>S</v>
          </cell>
          <cell r="AJ543" t="str">
            <v>L</v>
          </cell>
        </row>
        <row r="544">
          <cell r="AJ544">
            <v>0</v>
          </cell>
        </row>
        <row r="545">
          <cell r="N545">
            <v>11.788473183665424</v>
          </cell>
          <cell r="AJ545">
            <v>0</v>
          </cell>
        </row>
        <row r="546">
          <cell r="E546">
            <v>247</v>
          </cell>
          <cell r="F546" t="str">
            <v>MH-02/16</v>
          </cell>
          <cell r="G546">
            <v>518300.54</v>
          </cell>
          <cell r="H546">
            <v>2389316.5</v>
          </cell>
          <cell r="I546" t="str">
            <v>Road-MJ02</v>
          </cell>
          <cell r="M546" t="str">
            <v>CP-5 401 206</v>
          </cell>
          <cell r="R546">
            <v>14.68</v>
          </cell>
          <cell r="T546">
            <v>13.14603857600123</v>
          </cell>
          <cell r="V546">
            <v>14.74</v>
          </cell>
          <cell r="AI546">
            <v>0</v>
          </cell>
          <cell r="AJ546">
            <v>0</v>
          </cell>
        </row>
        <row r="547">
          <cell r="AJ547">
            <v>0</v>
          </cell>
        </row>
        <row r="548">
          <cell r="E548">
            <v>248</v>
          </cell>
          <cell r="F548" t="str">
            <v>CB-02/16/5</v>
          </cell>
          <cell r="G548">
            <v>518321.55</v>
          </cell>
          <cell r="H548">
            <v>2389322.96</v>
          </cell>
          <cell r="I548" t="str">
            <v>Road-MJ02</v>
          </cell>
          <cell r="J548">
            <v>21.010000000009313</v>
          </cell>
          <cell r="K548">
            <v>6.4599999999627471</v>
          </cell>
          <cell r="L548">
            <v>21.980711999385054</v>
          </cell>
          <cell r="M548" t="str">
            <v>CP-5 401 206</v>
          </cell>
          <cell r="N548">
            <v>0</v>
          </cell>
          <cell r="O548">
            <v>21.980711999385054</v>
          </cell>
          <cell r="P548">
            <v>21.980711999385054</v>
          </cell>
          <cell r="Q548">
            <v>0</v>
          </cell>
          <cell r="R548">
            <v>14.69</v>
          </cell>
          <cell r="T548">
            <v>13.19</v>
          </cell>
          <cell r="V548">
            <v>14.83</v>
          </cell>
          <cell r="X548">
            <v>300</v>
          </cell>
          <cell r="Y548">
            <v>13.14603857600123</v>
          </cell>
          <cell r="Z548">
            <v>13.19</v>
          </cell>
          <cell r="AA548">
            <v>14.74</v>
          </cell>
          <cell r="AB548">
            <v>14.83</v>
          </cell>
          <cell r="AD548" t="str">
            <v>Single</v>
          </cell>
          <cell r="AI548" t="str">
            <v>S</v>
          </cell>
          <cell r="AJ548">
            <v>0</v>
          </cell>
        </row>
        <row r="549">
          <cell r="AJ549">
            <v>0</v>
          </cell>
        </row>
        <row r="550">
          <cell r="E550">
            <v>249</v>
          </cell>
          <cell r="F550" t="str">
            <v>CB-02/16/6</v>
          </cell>
          <cell r="G550">
            <v>518342.72</v>
          </cell>
          <cell r="H550">
            <v>2389316.67</v>
          </cell>
          <cell r="I550" t="str">
            <v>Road-MJ02</v>
          </cell>
          <cell r="J550">
            <v>21.169999999983702</v>
          </cell>
          <cell r="K550">
            <v>-6.2900000000372529</v>
          </cell>
          <cell r="L550">
            <v>22.084677946480873</v>
          </cell>
          <cell r="M550" t="str">
            <v>CP-5 401 206</v>
          </cell>
          <cell r="N550">
            <v>21.980711999385054</v>
          </cell>
          <cell r="O550">
            <v>44.065389945865931</v>
          </cell>
          <cell r="P550">
            <v>22.084677946480877</v>
          </cell>
          <cell r="Q550">
            <v>0</v>
          </cell>
          <cell r="R550">
            <v>14.63</v>
          </cell>
          <cell r="T550">
            <v>13.26</v>
          </cell>
          <cell r="V550">
            <v>14.84</v>
          </cell>
          <cell r="X550">
            <v>300</v>
          </cell>
          <cell r="Y550">
            <v>13.19</v>
          </cell>
          <cell r="Z550">
            <v>13.26</v>
          </cell>
          <cell r="AA550">
            <v>14.83</v>
          </cell>
          <cell r="AB550">
            <v>14.84</v>
          </cell>
          <cell r="AD550" t="str">
            <v>Single</v>
          </cell>
          <cell r="AI550">
            <v>0</v>
          </cell>
          <cell r="AJ550">
            <v>0</v>
          </cell>
        </row>
        <row r="551">
          <cell r="AJ551">
            <v>0</v>
          </cell>
        </row>
        <row r="552">
          <cell r="E552">
            <v>250</v>
          </cell>
          <cell r="F552" t="str">
            <v>CB-02/16/7</v>
          </cell>
          <cell r="G552">
            <v>518364.55</v>
          </cell>
          <cell r="H552">
            <v>2389313.23</v>
          </cell>
          <cell r="I552" t="str">
            <v>Road-MJ02</v>
          </cell>
          <cell r="J552">
            <v>21.830000000016298</v>
          </cell>
          <cell r="K552">
            <v>-3.4399999999441206</v>
          </cell>
          <cell r="L552">
            <v>22.09937781930358</v>
          </cell>
          <cell r="M552" t="str">
            <v>CP-5 401 206</v>
          </cell>
          <cell r="N552">
            <v>44.065389945865931</v>
          </cell>
          <cell r="O552">
            <v>66.164767765169515</v>
          </cell>
          <cell r="P552">
            <v>22.099377819303584</v>
          </cell>
          <cell r="Q552">
            <v>0</v>
          </cell>
          <cell r="R552">
            <v>14.83</v>
          </cell>
          <cell r="T552">
            <v>13.33</v>
          </cell>
          <cell r="V552">
            <v>14.89</v>
          </cell>
          <cell r="X552">
            <v>300</v>
          </cell>
          <cell r="Y552">
            <v>13.26</v>
          </cell>
          <cell r="Z552">
            <v>13.33</v>
          </cell>
          <cell r="AA552">
            <v>14.84</v>
          </cell>
          <cell r="AB552">
            <v>14.89</v>
          </cell>
          <cell r="AD552" t="str">
            <v>Single</v>
          </cell>
          <cell r="AI552">
            <v>0</v>
          </cell>
          <cell r="AJ552" t="str">
            <v>L</v>
          </cell>
        </row>
        <row r="553">
          <cell r="AJ553">
            <v>0</v>
          </cell>
        </row>
        <row r="554">
          <cell r="N554">
            <v>66.164767765169515</v>
          </cell>
          <cell r="AJ554">
            <v>0</v>
          </cell>
        </row>
        <row r="555">
          <cell r="E555">
            <v>251</v>
          </cell>
          <cell r="F555" t="str">
            <v>MH-02/18</v>
          </cell>
          <cell r="G555">
            <v>518344.06</v>
          </cell>
          <cell r="H555">
            <v>2389301.87</v>
          </cell>
          <cell r="I555" t="str">
            <v>Road-MJ02</v>
          </cell>
          <cell r="M555" t="str">
            <v>CP-5 401 206</v>
          </cell>
          <cell r="R555">
            <v>14.61</v>
          </cell>
          <cell r="T555">
            <v>13.289991834444564</v>
          </cell>
          <cell r="V555">
            <v>14.86</v>
          </cell>
          <cell r="AI555">
            <v>0</v>
          </cell>
          <cell r="AJ555">
            <v>0</v>
          </cell>
        </row>
        <row r="556">
          <cell r="AJ556">
            <v>0</v>
          </cell>
        </row>
        <row r="557">
          <cell r="E557">
            <v>252</v>
          </cell>
          <cell r="F557" t="str">
            <v>CB-02/18/1</v>
          </cell>
          <cell r="G557">
            <v>518357.46</v>
          </cell>
          <cell r="H557">
            <v>2389295.12</v>
          </cell>
          <cell r="I557" t="str">
            <v>Road-MJ02</v>
          </cell>
          <cell r="J557">
            <v>13.400000000023283</v>
          </cell>
          <cell r="K557">
            <v>-6.75</v>
          </cell>
          <cell r="L557">
            <v>15.004082777718336</v>
          </cell>
          <cell r="M557" t="str">
            <v>CP-5 401 206</v>
          </cell>
          <cell r="N557">
            <v>0</v>
          </cell>
          <cell r="O557">
            <v>15.004082777718336</v>
          </cell>
          <cell r="P557">
            <v>15.004082777718336</v>
          </cell>
          <cell r="Q557">
            <v>0</v>
          </cell>
          <cell r="R557">
            <v>14.82</v>
          </cell>
          <cell r="T557">
            <v>13.32</v>
          </cell>
          <cell r="V557">
            <v>14.89</v>
          </cell>
          <cell r="X557">
            <v>400</v>
          </cell>
          <cell r="Y557">
            <v>13.289991834444564</v>
          </cell>
          <cell r="Z557">
            <v>13.32</v>
          </cell>
          <cell r="AA557">
            <v>14.86</v>
          </cell>
          <cell r="AB557">
            <v>14.89</v>
          </cell>
          <cell r="AD557" t="str">
            <v>Single</v>
          </cell>
          <cell r="AI557" t="str">
            <v>S</v>
          </cell>
          <cell r="AJ557" t="str">
            <v>L</v>
          </cell>
        </row>
        <row r="558">
          <cell r="AJ558">
            <v>0</v>
          </cell>
        </row>
        <row r="559">
          <cell r="N559">
            <v>15.004082777718336</v>
          </cell>
          <cell r="AJ559">
            <v>0</v>
          </cell>
        </row>
        <row r="560">
          <cell r="E560">
            <v>253</v>
          </cell>
          <cell r="F560" t="str">
            <v>MH-02/20</v>
          </cell>
          <cell r="G560">
            <v>518390.14</v>
          </cell>
          <cell r="H560">
            <v>2389298.64</v>
          </cell>
          <cell r="I560" t="str">
            <v>Road-MJ02</v>
          </cell>
          <cell r="M560" t="str">
            <v>CP-5 401 206</v>
          </cell>
          <cell r="R560">
            <v>14.92</v>
          </cell>
          <cell r="T560">
            <v>11.96</v>
          </cell>
          <cell r="V560">
            <v>14.8</v>
          </cell>
          <cell r="AI560">
            <v>0</v>
          </cell>
          <cell r="AJ560">
            <v>0</v>
          </cell>
        </row>
        <row r="561">
          <cell r="AJ561">
            <v>0</v>
          </cell>
        </row>
        <row r="562">
          <cell r="E562">
            <v>254</v>
          </cell>
          <cell r="F562" t="str">
            <v>CB-02/20/1</v>
          </cell>
          <cell r="G562">
            <v>518390.3</v>
          </cell>
          <cell r="H562">
            <v>2389283.64</v>
          </cell>
          <cell r="I562" t="str">
            <v>Road-MJ04</v>
          </cell>
          <cell r="J562">
            <v>0.15999999997438863</v>
          </cell>
          <cell r="K562">
            <v>-15</v>
          </cell>
          <cell r="L562">
            <v>15.000853309061849</v>
          </cell>
          <cell r="M562" t="str">
            <v>CP-5 401 234</v>
          </cell>
          <cell r="N562">
            <v>0</v>
          </cell>
          <cell r="O562">
            <v>15.000853309061849</v>
          </cell>
          <cell r="P562">
            <v>15.000853309061849</v>
          </cell>
          <cell r="Q562">
            <v>0</v>
          </cell>
          <cell r="R562">
            <v>14.99</v>
          </cell>
          <cell r="T562">
            <v>12.1</v>
          </cell>
          <cell r="V562">
            <v>15.11</v>
          </cell>
          <cell r="X562">
            <v>500</v>
          </cell>
          <cell r="Y562">
            <v>11.96</v>
          </cell>
          <cell r="Z562">
            <v>12.1</v>
          </cell>
          <cell r="AA562">
            <v>14.8</v>
          </cell>
          <cell r="AB562">
            <v>15.11</v>
          </cell>
          <cell r="AD562" t="str">
            <v>Single</v>
          </cell>
          <cell r="AI562" t="str">
            <v>S</v>
          </cell>
          <cell r="AJ562">
            <v>0</v>
          </cell>
        </row>
        <row r="563">
          <cell r="AJ563">
            <v>0</v>
          </cell>
        </row>
        <row r="564">
          <cell r="E564">
            <v>255</v>
          </cell>
          <cell r="F564" t="str">
            <v>CB-02/20/2</v>
          </cell>
          <cell r="G564">
            <v>518390.71</v>
          </cell>
          <cell r="H564">
            <v>2389246.64</v>
          </cell>
          <cell r="I564" t="str">
            <v>Road-MJ04</v>
          </cell>
          <cell r="J564">
            <v>0.41000000003259629</v>
          </cell>
          <cell r="K564">
            <v>-37</v>
          </cell>
          <cell r="L564">
            <v>37.002271551892953</v>
          </cell>
          <cell r="M564" t="str">
            <v>CP-5 401 234</v>
          </cell>
          <cell r="N564">
            <v>15.000853309061849</v>
          </cell>
          <cell r="O564">
            <v>52.003124860954799</v>
          </cell>
          <cell r="P564">
            <v>37.002271551892946</v>
          </cell>
          <cell r="Q564">
            <v>0</v>
          </cell>
          <cell r="R564">
            <v>15.23</v>
          </cell>
          <cell r="T564">
            <v>12.46</v>
          </cell>
          <cell r="V564">
            <v>15.28</v>
          </cell>
          <cell r="X564">
            <v>500</v>
          </cell>
          <cell r="Y564">
            <v>12.1</v>
          </cell>
          <cell r="Z564">
            <v>12.46</v>
          </cell>
          <cell r="AA564">
            <v>15.11</v>
          </cell>
          <cell r="AB564">
            <v>15.28</v>
          </cell>
          <cell r="AD564" t="str">
            <v>Single</v>
          </cell>
          <cell r="AI564">
            <v>0</v>
          </cell>
          <cell r="AJ564">
            <v>0</v>
          </cell>
        </row>
        <row r="565">
          <cell r="AJ565">
            <v>0</v>
          </cell>
        </row>
        <row r="566">
          <cell r="E566">
            <v>256</v>
          </cell>
          <cell r="F566" t="str">
            <v>CB-02/20/3</v>
          </cell>
          <cell r="G566">
            <v>518391.26</v>
          </cell>
          <cell r="H566">
            <v>2389197.64</v>
          </cell>
          <cell r="I566" t="str">
            <v>Road-MJ04</v>
          </cell>
          <cell r="J566">
            <v>0.54999999998835847</v>
          </cell>
          <cell r="K566">
            <v>-49</v>
          </cell>
          <cell r="L566">
            <v>49.003086637476081</v>
          </cell>
          <cell r="M566" t="str">
            <v>CP-5 401 234</v>
          </cell>
          <cell r="N566">
            <v>52.003124860954799</v>
          </cell>
          <cell r="O566">
            <v>101.00621149843087</v>
          </cell>
          <cell r="P566">
            <v>49.003086637476073</v>
          </cell>
          <cell r="Q566">
            <v>0</v>
          </cell>
          <cell r="R566">
            <v>15.94</v>
          </cell>
          <cell r="T566">
            <v>12.95</v>
          </cell>
          <cell r="V566">
            <v>16.010000000000002</v>
          </cell>
          <cell r="X566">
            <v>500</v>
          </cell>
          <cell r="Y566">
            <v>12.46</v>
          </cell>
          <cell r="Z566">
            <v>12.95</v>
          </cell>
          <cell r="AA566">
            <v>15.28</v>
          </cell>
          <cell r="AB566">
            <v>16.010000000000002</v>
          </cell>
          <cell r="AD566" t="str">
            <v>Single</v>
          </cell>
          <cell r="AI566">
            <v>0</v>
          </cell>
          <cell r="AJ566">
            <v>0</v>
          </cell>
        </row>
        <row r="567">
          <cell r="AJ567">
            <v>0</v>
          </cell>
        </row>
        <row r="568">
          <cell r="E568">
            <v>257</v>
          </cell>
          <cell r="F568" t="str">
            <v>CB-02/20/4</v>
          </cell>
          <cell r="G568">
            <v>518391.5</v>
          </cell>
          <cell r="H568">
            <v>2389175.65</v>
          </cell>
          <cell r="I568" t="str">
            <v>Road-MJ04</v>
          </cell>
          <cell r="J568">
            <v>0.23999999999068677</v>
          </cell>
          <cell r="K568">
            <v>-21.990000000223517</v>
          </cell>
          <cell r="L568">
            <v>21.991309647445416</v>
          </cell>
          <cell r="M568" t="str">
            <v>CP-5 401 234</v>
          </cell>
          <cell r="N568">
            <v>101.00621149843087</v>
          </cell>
          <cell r="O568">
            <v>122.99752114587629</v>
          </cell>
          <cell r="P568">
            <v>21.991309647445419</v>
          </cell>
          <cell r="Q568">
            <v>0</v>
          </cell>
          <cell r="R568">
            <v>16.41</v>
          </cell>
          <cell r="T568">
            <v>14.44</v>
          </cell>
          <cell r="V568">
            <v>16.41</v>
          </cell>
          <cell r="X568">
            <v>500</v>
          </cell>
          <cell r="Y568">
            <v>12.95</v>
          </cell>
          <cell r="Z568">
            <v>13.16</v>
          </cell>
          <cell r="AA568">
            <v>16.010000000000002</v>
          </cell>
          <cell r="AB568">
            <v>16.41</v>
          </cell>
          <cell r="AD568" t="str">
            <v>Single</v>
          </cell>
          <cell r="AI568">
            <v>0</v>
          </cell>
          <cell r="AJ568">
            <v>0</v>
          </cell>
        </row>
        <row r="569">
          <cell r="AJ569">
            <v>0</v>
          </cell>
        </row>
        <row r="570">
          <cell r="E570">
            <v>258</v>
          </cell>
          <cell r="F570" t="str">
            <v>CB-02/20/5</v>
          </cell>
          <cell r="G570">
            <v>518392.12</v>
          </cell>
          <cell r="H570">
            <v>2389119.65</v>
          </cell>
          <cell r="I570" t="str">
            <v>Road-MJ04</v>
          </cell>
          <cell r="J570">
            <v>0.61999999999534339</v>
          </cell>
          <cell r="K570">
            <v>-56</v>
          </cell>
          <cell r="L570">
            <v>56.003432037688491</v>
          </cell>
          <cell r="M570" t="str">
            <v>CP-5 401 234</v>
          </cell>
          <cell r="N570">
            <v>122.99752114587629</v>
          </cell>
          <cell r="O570">
            <v>179.00095318356477</v>
          </cell>
          <cell r="P570">
            <v>56.003432037688484</v>
          </cell>
          <cell r="Q570">
            <v>0</v>
          </cell>
          <cell r="R570">
            <v>17.52</v>
          </cell>
          <cell r="T570">
            <v>15.55</v>
          </cell>
          <cell r="V570">
            <v>17.68</v>
          </cell>
          <cell r="X570">
            <v>300</v>
          </cell>
          <cell r="Y570">
            <v>14.44</v>
          </cell>
          <cell r="Z570">
            <v>15.55</v>
          </cell>
          <cell r="AA570">
            <v>16.41</v>
          </cell>
          <cell r="AB570">
            <v>17.68</v>
          </cell>
          <cell r="AD570" t="str">
            <v>Single</v>
          </cell>
          <cell r="AI570">
            <v>0</v>
          </cell>
          <cell r="AJ570">
            <v>0</v>
          </cell>
        </row>
        <row r="571">
          <cell r="AJ571">
            <v>0</v>
          </cell>
        </row>
        <row r="572">
          <cell r="E572">
            <v>259</v>
          </cell>
          <cell r="F572" t="str">
            <v>CB-02/20/6</v>
          </cell>
          <cell r="G572">
            <v>518393.27</v>
          </cell>
          <cell r="H572">
            <v>2389084.67</v>
          </cell>
          <cell r="I572" t="str">
            <v>Road-MJ04</v>
          </cell>
          <cell r="J572">
            <v>1.1500000000232831</v>
          </cell>
          <cell r="K572">
            <v>-34.979999999981374</v>
          </cell>
          <cell r="L572">
            <v>34.998898554079538</v>
          </cell>
          <cell r="M572" t="str">
            <v>CP-5 401 234</v>
          </cell>
          <cell r="N572">
            <v>179.00095318356477</v>
          </cell>
          <cell r="O572">
            <v>213.99985173764432</v>
          </cell>
          <cell r="P572">
            <v>34.998898554079545</v>
          </cell>
          <cell r="Q572">
            <v>0</v>
          </cell>
          <cell r="R572">
            <v>17.7</v>
          </cell>
          <cell r="T572">
            <v>15.67</v>
          </cell>
          <cell r="V572">
            <v>18.059999999999999</v>
          </cell>
          <cell r="X572">
            <v>300</v>
          </cell>
          <cell r="Y572">
            <v>15.55</v>
          </cell>
          <cell r="Z572">
            <v>15.67</v>
          </cell>
          <cell r="AA572">
            <v>17.68</v>
          </cell>
          <cell r="AB572">
            <v>18.059999999999999</v>
          </cell>
          <cell r="AD572" t="str">
            <v>Single</v>
          </cell>
          <cell r="AI572">
            <v>0</v>
          </cell>
          <cell r="AJ572" t="str">
            <v>L</v>
          </cell>
        </row>
        <row r="573">
          <cell r="AJ573">
            <v>0</v>
          </cell>
        </row>
        <row r="574">
          <cell r="N574">
            <v>213.99985173764432</v>
          </cell>
          <cell r="AJ574">
            <v>0</v>
          </cell>
        </row>
        <row r="575">
          <cell r="E575">
            <v>260</v>
          </cell>
          <cell r="F575" t="str">
            <v>CB-02/20/1</v>
          </cell>
          <cell r="G575">
            <v>518390.3</v>
          </cell>
          <cell r="H575">
            <v>2389283.64</v>
          </cell>
          <cell r="I575" t="str">
            <v>Road-MJ04</v>
          </cell>
          <cell r="M575" t="str">
            <v>CP-5 401 234</v>
          </cell>
          <cell r="R575">
            <v>14.99</v>
          </cell>
          <cell r="T575">
            <v>12.161483042695384</v>
          </cell>
          <cell r="V575">
            <v>15.11</v>
          </cell>
          <cell r="AI575">
            <v>0</v>
          </cell>
          <cell r="AJ575">
            <v>0</v>
          </cell>
        </row>
        <row r="576">
          <cell r="AJ576">
            <v>0</v>
          </cell>
        </row>
        <row r="577">
          <cell r="E577">
            <v>261</v>
          </cell>
          <cell r="F577" t="str">
            <v>CB-02/20/1A</v>
          </cell>
          <cell r="G577">
            <v>518371.71</v>
          </cell>
          <cell r="H577">
            <v>2389278.61</v>
          </cell>
          <cell r="I577" t="str">
            <v>Road-MJ04</v>
          </cell>
          <cell r="J577">
            <v>-18.589999999967404</v>
          </cell>
          <cell r="K577">
            <v>-5.0300000002607703</v>
          </cell>
          <cell r="L577">
            <v>19.25847865230822</v>
          </cell>
          <cell r="M577" t="str">
            <v>CP-5 401 234</v>
          </cell>
          <cell r="N577">
            <v>0</v>
          </cell>
          <cell r="O577">
            <v>19.25847865230822</v>
          </cell>
          <cell r="P577">
            <v>19.25847865230822</v>
          </cell>
          <cell r="Q577">
            <v>0</v>
          </cell>
          <cell r="R577">
            <v>15.01</v>
          </cell>
          <cell r="T577">
            <v>12.2</v>
          </cell>
          <cell r="V577">
            <v>15.01</v>
          </cell>
          <cell r="X577">
            <v>300</v>
          </cell>
          <cell r="Y577">
            <v>12.161483042695384</v>
          </cell>
          <cell r="Z577">
            <v>12.2</v>
          </cell>
          <cell r="AA577">
            <v>15.11</v>
          </cell>
          <cell r="AB577">
            <v>15.01</v>
          </cell>
          <cell r="AD577" t="str">
            <v>Single</v>
          </cell>
          <cell r="AI577" t="str">
            <v>S</v>
          </cell>
          <cell r="AJ577" t="str">
            <v>L</v>
          </cell>
        </row>
        <row r="578">
          <cell r="AJ578">
            <v>0</v>
          </cell>
        </row>
        <row r="579">
          <cell r="N579">
            <v>19.25847865230822</v>
          </cell>
          <cell r="AJ579">
            <v>0</v>
          </cell>
        </row>
        <row r="580">
          <cell r="E580">
            <v>262</v>
          </cell>
          <cell r="F580" t="str">
            <v>CB-02/20/2</v>
          </cell>
          <cell r="G580">
            <v>518390.71</v>
          </cell>
          <cell r="H580">
            <v>2389246.64</v>
          </cell>
          <cell r="I580" t="str">
            <v>Road-MJ04</v>
          </cell>
          <cell r="M580" t="str">
            <v>CP-5 401 234</v>
          </cell>
          <cell r="R580">
            <v>15.23</v>
          </cell>
          <cell r="T580">
            <v>12.509018134336261</v>
          </cell>
          <cell r="V580">
            <v>15.28</v>
          </cell>
          <cell r="AI580">
            <v>0</v>
          </cell>
          <cell r="AJ580">
            <v>0</v>
          </cell>
        </row>
        <row r="581">
          <cell r="AJ581">
            <v>0</v>
          </cell>
        </row>
        <row r="582">
          <cell r="E582">
            <v>263</v>
          </cell>
          <cell r="F582" t="str">
            <v>CB-02/20/2A</v>
          </cell>
          <cell r="G582">
            <v>518375.22</v>
          </cell>
          <cell r="H582">
            <v>2389246.4700000002</v>
          </cell>
          <cell r="I582" t="str">
            <v>Road-MJ04</v>
          </cell>
          <cell r="J582">
            <v>-15.490000000048894</v>
          </cell>
          <cell r="K582">
            <v>-0.16999999992549419</v>
          </cell>
          <cell r="L582">
            <v>15.490932831869403</v>
          </cell>
          <cell r="M582" t="str">
            <v>CP-5 401 234</v>
          </cell>
          <cell r="N582">
            <v>0</v>
          </cell>
          <cell r="O582">
            <v>15.490932831869403</v>
          </cell>
          <cell r="P582">
            <v>15.490932831869403</v>
          </cell>
          <cell r="Q582">
            <v>0</v>
          </cell>
          <cell r="R582">
            <v>15.23</v>
          </cell>
          <cell r="T582">
            <v>12.54</v>
          </cell>
          <cell r="V582">
            <v>15.23</v>
          </cell>
          <cell r="X582">
            <v>300</v>
          </cell>
          <cell r="Y582">
            <v>12.509018134336261</v>
          </cell>
          <cell r="Z582">
            <v>12.54</v>
          </cell>
          <cell r="AA582">
            <v>15.28</v>
          </cell>
          <cell r="AB582">
            <v>15.23</v>
          </cell>
          <cell r="AD582" t="str">
            <v>Single</v>
          </cell>
          <cell r="AI582" t="str">
            <v>S</v>
          </cell>
          <cell r="AJ582" t="str">
            <v>L</v>
          </cell>
        </row>
        <row r="583">
          <cell r="AJ583">
            <v>0</v>
          </cell>
        </row>
        <row r="584">
          <cell r="N584">
            <v>15.490932831869403</v>
          </cell>
          <cell r="AJ584">
            <v>0</v>
          </cell>
        </row>
        <row r="585">
          <cell r="E585">
            <v>264</v>
          </cell>
          <cell r="F585" t="str">
            <v>CB-02/20/3</v>
          </cell>
          <cell r="G585">
            <v>518391.26</v>
          </cell>
          <cell r="H585">
            <v>2389197.64</v>
          </cell>
          <cell r="I585" t="str">
            <v>Road-MJ04</v>
          </cell>
          <cell r="M585" t="str">
            <v>CP-5 401 234</v>
          </cell>
          <cell r="R585">
            <v>15.94</v>
          </cell>
          <cell r="T585">
            <v>13.208998135539941</v>
          </cell>
          <cell r="V585">
            <v>16.010000000000002</v>
          </cell>
          <cell r="AI585">
            <v>0</v>
          </cell>
          <cell r="AJ585">
            <v>0</v>
          </cell>
        </row>
        <row r="586">
          <cell r="AJ586">
            <v>0</v>
          </cell>
        </row>
        <row r="587">
          <cell r="E587">
            <v>265</v>
          </cell>
          <cell r="F587" t="str">
            <v>CB-02/20/3A</v>
          </cell>
          <cell r="G587">
            <v>518375.76</v>
          </cell>
          <cell r="H587">
            <v>2389197.4700000002</v>
          </cell>
          <cell r="I587" t="str">
            <v>Road-MJ04</v>
          </cell>
          <cell r="J587">
            <v>-15.5</v>
          </cell>
          <cell r="K587">
            <v>-0.16999999992549419</v>
          </cell>
          <cell r="L587">
            <v>15.500932230029736</v>
          </cell>
          <cell r="M587" t="str">
            <v>CP-5 401 234</v>
          </cell>
          <cell r="N587">
            <v>0</v>
          </cell>
          <cell r="O587">
            <v>15.500932230029736</v>
          </cell>
          <cell r="P587">
            <v>15.500932230029736</v>
          </cell>
          <cell r="Q587">
            <v>0</v>
          </cell>
          <cell r="R587">
            <v>16.41</v>
          </cell>
          <cell r="T587">
            <v>13.24</v>
          </cell>
          <cell r="V587">
            <v>16.41</v>
          </cell>
          <cell r="X587">
            <v>300</v>
          </cell>
          <cell r="Y587">
            <v>13.208998135539941</v>
          </cell>
          <cell r="Z587">
            <v>13.24</v>
          </cell>
          <cell r="AA587">
            <v>16.010000000000002</v>
          </cell>
          <cell r="AB587">
            <v>16.41</v>
          </cell>
          <cell r="AD587" t="str">
            <v>Single</v>
          </cell>
          <cell r="AI587" t="str">
            <v>S</v>
          </cell>
          <cell r="AJ587" t="str">
            <v>L</v>
          </cell>
        </row>
        <row r="588">
          <cell r="AJ588">
            <v>0</v>
          </cell>
        </row>
        <row r="589">
          <cell r="N589">
            <v>15.500932230029736</v>
          </cell>
          <cell r="AJ589">
            <v>0</v>
          </cell>
        </row>
        <row r="590">
          <cell r="E590">
            <v>266</v>
          </cell>
          <cell r="F590" t="str">
            <v>CB-02/20/4</v>
          </cell>
          <cell r="G590">
            <v>518391.5</v>
          </cell>
          <cell r="H590">
            <v>2389175.65</v>
          </cell>
          <cell r="I590" t="str">
            <v>Road-MJ04</v>
          </cell>
          <cell r="R590">
            <v>16.41</v>
          </cell>
          <cell r="T590">
            <v>13.89</v>
          </cell>
          <cell r="V590">
            <v>16.41</v>
          </cell>
          <cell r="AI590">
            <v>0</v>
          </cell>
          <cell r="AJ590">
            <v>0</v>
          </cell>
        </row>
        <row r="591">
          <cell r="AJ591">
            <v>0</v>
          </cell>
        </row>
        <row r="592">
          <cell r="E592">
            <v>267</v>
          </cell>
          <cell r="F592" t="str">
            <v>CB-02/20/4/1</v>
          </cell>
          <cell r="G592">
            <v>518376.79</v>
          </cell>
          <cell r="H592">
            <v>2389176.37</v>
          </cell>
          <cell r="I592" t="str">
            <v>Road-MN41</v>
          </cell>
          <cell r="J592">
            <v>-14.710000000020955</v>
          </cell>
          <cell r="K592">
            <v>0.72000000020489097</v>
          </cell>
          <cell r="L592">
            <v>14.727610125234559</v>
          </cell>
          <cell r="M592" t="str">
            <v>CP-5 401 235</v>
          </cell>
          <cell r="N592">
            <v>0</v>
          </cell>
          <cell r="O592">
            <v>14.727610125234559</v>
          </cell>
          <cell r="P592">
            <v>14.727610125234559</v>
          </cell>
          <cell r="Q592">
            <v>0</v>
          </cell>
          <cell r="R592">
            <v>16.27</v>
          </cell>
          <cell r="T592">
            <v>14.11</v>
          </cell>
          <cell r="V592">
            <v>16.079999999999998</v>
          </cell>
          <cell r="X592">
            <v>300</v>
          </cell>
          <cell r="Y592">
            <v>13.89</v>
          </cell>
          <cell r="Z592">
            <v>14.11</v>
          </cell>
          <cell r="AA592">
            <v>16.41</v>
          </cell>
          <cell r="AB592">
            <v>16.079999999999998</v>
          </cell>
          <cell r="AD592" t="str">
            <v>Single</v>
          </cell>
          <cell r="AI592" t="str">
            <v>S</v>
          </cell>
          <cell r="AJ592">
            <v>0</v>
          </cell>
        </row>
        <row r="593">
          <cell r="AJ593">
            <v>0</v>
          </cell>
        </row>
        <row r="594">
          <cell r="E594">
            <v>268</v>
          </cell>
          <cell r="F594" t="str">
            <v>CB-02/20/4/2</v>
          </cell>
          <cell r="G594">
            <v>518365.81</v>
          </cell>
          <cell r="H594">
            <v>2389176.9500000002</v>
          </cell>
          <cell r="I594" t="str">
            <v>Road-MN41</v>
          </cell>
          <cell r="J594">
            <v>-10.979999999981374</v>
          </cell>
          <cell r="K594">
            <v>0.58000000007450581</v>
          </cell>
          <cell r="L594">
            <v>10.995308090257289</v>
          </cell>
          <cell r="M594" t="str">
            <v>CP-5 401 235</v>
          </cell>
          <cell r="N594">
            <v>14.727610125234559</v>
          </cell>
          <cell r="O594">
            <v>25.722918215491848</v>
          </cell>
          <cell r="P594">
            <v>10.995308090257289</v>
          </cell>
          <cell r="Q594">
            <v>0</v>
          </cell>
          <cell r="R594">
            <v>16.2</v>
          </cell>
          <cell r="T594">
            <v>14.22</v>
          </cell>
          <cell r="V594">
            <v>16.27</v>
          </cell>
          <cell r="X594">
            <v>300</v>
          </cell>
          <cell r="Y594">
            <v>14.11</v>
          </cell>
          <cell r="Z594">
            <v>14.22</v>
          </cell>
          <cell r="AA594">
            <v>16.079999999999998</v>
          </cell>
          <cell r="AB594">
            <v>16.27</v>
          </cell>
          <cell r="AD594" t="str">
            <v>Single</v>
          </cell>
          <cell r="AI594">
            <v>0</v>
          </cell>
          <cell r="AJ594">
            <v>0</v>
          </cell>
        </row>
        <row r="595">
          <cell r="AJ595">
            <v>0</v>
          </cell>
        </row>
        <row r="596">
          <cell r="E596">
            <v>269</v>
          </cell>
          <cell r="F596" t="str">
            <v>CB-02/20/4/3</v>
          </cell>
          <cell r="G596">
            <v>518350.82</v>
          </cell>
          <cell r="H596">
            <v>2389176.4</v>
          </cell>
          <cell r="I596" t="str">
            <v>Road-MN41</v>
          </cell>
          <cell r="J596">
            <v>-14.989999999990687</v>
          </cell>
          <cell r="K596">
            <v>-0.55000000027939677</v>
          </cell>
          <cell r="L596">
            <v>15.000086666417234</v>
          </cell>
          <cell r="M596" t="str">
            <v>CP-5 401 235</v>
          </cell>
          <cell r="N596">
            <v>25.722918215491848</v>
          </cell>
          <cell r="O596">
            <v>40.723004881909084</v>
          </cell>
          <cell r="P596">
            <v>15.000086666417236</v>
          </cell>
          <cell r="Q596">
            <v>0</v>
          </cell>
          <cell r="R596">
            <v>16.149999999999999</v>
          </cell>
          <cell r="T596">
            <v>14.37</v>
          </cell>
          <cell r="V596">
            <v>16.27</v>
          </cell>
          <cell r="X596">
            <v>300</v>
          </cell>
          <cell r="Y596">
            <v>14.22</v>
          </cell>
          <cell r="Z596">
            <v>14.37</v>
          </cell>
          <cell r="AA596">
            <v>16.27</v>
          </cell>
          <cell r="AB596">
            <v>16.27</v>
          </cell>
          <cell r="AD596" t="str">
            <v>Single</v>
          </cell>
          <cell r="AI596">
            <v>0</v>
          </cell>
          <cell r="AJ596">
            <v>0</v>
          </cell>
        </row>
        <row r="597">
          <cell r="AJ597">
            <v>0</v>
          </cell>
        </row>
        <row r="598">
          <cell r="E598">
            <v>270</v>
          </cell>
          <cell r="F598" t="str">
            <v>CB-02/20/4/4</v>
          </cell>
          <cell r="G598">
            <v>518335.13</v>
          </cell>
          <cell r="H598">
            <v>2389173.2799999998</v>
          </cell>
          <cell r="I598" t="str">
            <v>Road-MN41</v>
          </cell>
          <cell r="J598">
            <v>-15.690000000002328</v>
          </cell>
          <cell r="K598">
            <v>-3.1200000001117587</v>
          </cell>
          <cell r="L598">
            <v>15.99720288052791</v>
          </cell>
          <cell r="M598" t="str">
            <v>CP-5 401 235</v>
          </cell>
          <cell r="N598">
            <v>40.723004881909084</v>
          </cell>
          <cell r="O598">
            <v>56.720207762436992</v>
          </cell>
          <cell r="P598">
            <v>15.997202880527908</v>
          </cell>
          <cell r="Q598">
            <v>0</v>
          </cell>
          <cell r="R598">
            <v>16.12</v>
          </cell>
          <cell r="T598">
            <v>14.49</v>
          </cell>
          <cell r="V598">
            <v>16.190000000000001</v>
          </cell>
          <cell r="X598">
            <v>300</v>
          </cell>
          <cell r="Y598">
            <v>14.37</v>
          </cell>
          <cell r="Z598">
            <v>14.49</v>
          </cell>
          <cell r="AA598">
            <v>16.27</v>
          </cell>
          <cell r="AB598">
            <v>16.190000000000001</v>
          </cell>
          <cell r="AD598" t="str">
            <v>Double</v>
          </cell>
          <cell r="AI598">
            <v>0</v>
          </cell>
          <cell r="AJ598">
            <v>0</v>
          </cell>
        </row>
        <row r="599">
          <cell r="AJ599">
            <v>0</v>
          </cell>
        </row>
        <row r="600">
          <cell r="E600">
            <v>271</v>
          </cell>
          <cell r="F600" t="str">
            <v>CB-02/20/4/5</v>
          </cell>
          <cell r="G600">
            <v>518304.35</v>
          </cell>
          <cell r="H600">
            <v>2389161.37</v>
          </cell>
          <cell r="I600" t="str">
            <v>Road-MN41</v>
          </cell>
          <cell r="J600">
            <v>-30.78000000002794</v>
          </cell>
          <cell r="K600">
            <v>-11.90999999968335</v>
          </cell>
          <cell r="L600">
            <v>33.003886134729306</v>
          </cell>
          <cell r="M600" t="str">
            <v>CP-5 401 235</v>
          </cell>
          <cell r="N600">
            <v>56.720207762436992</v>
          </cell>
          <cell r="O600">
            <v>89.724093897166298</v>
          </cell>
          <cell r="P600">
            <v>33.003886134729306</v>
          </cell>
          <cell r="Q600">
            <v>0</v>
          </cell>
          <cell r="R600">
            <v>16.2</v>
          </cell>
          <cell r="T600">
            <v>14.65</v>
          </cell>
          <cell r="V600">
            <v>16</v>
          </cell>
          <cell r="X600">
            <v>300</v>
          </cell>
          <cell r="Y600">
            <v>14.49</v>
          </cell>
          <cell r="Z600">
            <v>14.65</v>
          </cell>
          <cell r="AA600">
            <v>16.190000000000001</v>
          </cell>
          <cell r="AB600">
            <v>16</v>
          </cell>
          <cell r="AD600" t="str">
            <v>Single</v>
          </cell>
          <cell r="AI600">
            <v>0</v>
          </cell>
          <cell r="AJ600">
            <v>0</v>
          </cell>
        </row>
        <row r="601">
          <cell r="AJ601">
            <v>0</v>
          </cell>
        </row>
        <row r="602">
          <cell r="E602">
            <v>272</v>
          </cell>
          <cell r="F602" t="str">
            <v>CB-02/20/4/6</v>
          </cell>
          <cell r="G602">
            <v>518270.06</v>
          </cell>
          <cell r="H602">
            <v>2389147.48</v>
          </cell>
          <cell r="I602" t="str">
            <v>Road-MN41</v>
          </cell>
          <cell r="J602">
            <v>-34.289999999979045</v>
          </cell>
          <cell r="K602">
            <v>-13.890000000130385</v>
          </cell>
          <cell r="L602">
            <v>36.996434963414849</v>
          </cell>
          <cell r="M602" t="str">
            <v>CP-5 401 235</v>
          </cell>
          <cell r="N602">
            <v>89.724093897166298</v>
          </cell>
          <cell r="O602">
            <v>126.72052886058114</v>
          </cell>
          <cell r="P602">
            <v>36.996434963414842</v>
          </cell>
          <cell r="Q602">
            <v>0</v>
          </cell>
          <cell r="R602">
            <v>16.309999999999999</v>
          </cell>
          <cell r="T602">
            <v>14.76</v>
          </cell>
          <cell r="V602">
            <v>16.39</v>
          </cell>
          <cell r="X602">
            <v>300</v>
          </cell>
          <cell r="Y602">
            <v>14.65</v>
          </cell>
          <cell r="Z602">
            <v>14.76</v>
          </cell>
          <cell r="AA602">
            <v>16</v>
          </cell>
          <cell r="AB602">
            <v>16.39</v>
          </cell>
          <cell r="AD602" t="str">
            <v>Single</v>
          </cell>
          <cell r="AI602">
            <v>0</v>
          </cell>
          <cell r="AJ602">
            <v>0</v>
          </cell>
        </row>
        <row r="603">
          <cell r="AJ603">
            <v>0</v>
          </cell>
        </row>
        <row r="604">
          <cell r="E604">
            <v>273</v>
          </cell>
          <cell r="F604" t="str">
            <v>CB-02/20/4/6A</v>
          </cell>
          <cell r="G604">
            <v>518251.32</v>
          </cell>
          <cell r="H604">
            <v>2389140.5</v>
          </cell>
          <cell r="I604" t="str">
            <v>Road-MN41</v>
          </cell>
          <cell r="J604">
            <v>-18.739999999990687</v>
          </cell>
          <cell r="K604">
            <v>-6.9799999999813735</v>
          </cell>
          <cell r="L604">
            <v>19.997699867719561</v>
          </cell>
          <cell r="M604" t="str">
            <v>CP-5 401 235</v>
          </cell>
          <cell r="N604">
            <v>126.72052886058114</v>
          </cell>
          <cell r="O604">
            <v>146.71822872830069</v>
          </cell>
          <cell r="P604">
            <v>19.997699867719547</v>
          </cell>
          <cell r="Q604">
            <v>0</v>
          </cell>
          <cell r="R604">
            <v>16.37</v>
          </cell>
          <cell r="T604">
            <v>14.8</v>
          </cell>
          <cell r="V604">
            <v>16.29</v>
          </cell>
          <cell r="X604">
            <v>300</v>
          </cell>
          <cell r="Y604">
            <v>14.76</v>
          </cell>
          <cell r="Z604">
            <v>14.8</v>
          </cell>
          <cell r="AA604">
            <v>16.39</v>
          </cell>
          <cell r="AB604">
            <v>16.29</v>
          </cell>
          <cell r="AD604" t="str">
            <v>Single</v>
          </cell>
          <cell r="AI604">
            <v>0</v>
          </cell>
          <cell r="AJ604">
            <v>0</v>
          </cell>
        </row>
        <row r="605">
          <cell r="AJ605">
            <v>0</v>
          </cell>
        </row>
        <row r="606">
          <cell r="E606">
            <v>274</v>
          </cell>
          <cell r="F606" t="str">
            <v>CB-02/20/4/7</v>
          </cell>
          <cell r="G606">
            <v>518208.77</v>
          </cell>
          <cell r="H606">
            <v>2389125.83</v>
          </cell>
          <cell r="I606" t="str">
            <v>Road-MN41</v>
          </cell>
          <cell r="J606">
            <v>-42.549999999988358</v>
          </cell>
          <cell r="K606">
            <v>-14.669999999925494</v>
          </cell>
          <cell r="L606">
            <v>45.007903750306163</v>
          </cell>
          <cell r="M606" t="str">
            <v>CP-5 401 235</v>
          </cell>
          <cell r="N606">
            <v>146.71822872830069</v>
          </cell>
          <cell r="O606">
            <v>191.72613247860684</v>
          </cell>
          <cell r="P606">
            <v>45.007903750306156</v>
          </cell>
          <cell r="Q606">
            <v>0</v>
          </cell>
          <cell r="R606">
            <v>16.29</v>
          </cell>
          <cell r="T606">
            <v>14.89</v>
          </cell>
          <cell r="V606">
            <v>16.25</v>
          </cell>
          <cell r="X606">
            <v>300</v>
          </cell>
          <cell r="Y606">
            <v>14.8</v>
          </cell>
          <cell r="Z606">
            <v>14.89</v>
          </cell>
          <cell r="AA606">
            <v>16.29</v>
          </cell>
          <cell r="AB606">
            <v>16.25</v>
          </cell>
          <cell r="AD606" t="str">
            <v>Single</v>
          </cell>
          <cell r="AI606">
            <v>0</v>
          </cell>
          <cell r="AJ606" t="str">
            <v>L</v>
          </cell>
        </row>
        <row r="607">
          <cell r="AJ607">
            <v>0</v>
          </cell>
        </row>
        <row r="608">
          <cell r="N608">
            <v>191.72613247860684</v>
          </cell>
          <cell r="AJ608">
            <v>0</v>
          </cell>
        </row>
        <row r="609">
          <cell r="E609">
            <v>275</v>
          </cell>
          <cell r="F609" t="str">
            <v>CB-02/20/5</v>
          </cell>
          <cell r="G609">
            <v>518392.12</v>
          </cell>
          <cell r="H609">
            <v>2389119.65</v>
          </cell>
          <cell r="I609" t="str">
            <v>Road-MJ04</v>
          </cell>
          <cell r="M609" t="str">
            <v>CP-5 401 234</v>
          </cell>
          <cell r="R609">
            <v>17.52</v>
          </cell>
          <cell r="T609">
            <v>15.549018134336377</v>
          </cell>
          <cell r="V609">
            <v>17.68</v>
          </cell>
          <cell r="AI609">
            <v>0</v>
          </cell>
          <cell r="AJ609">
            <v>0</v>
          </cell>
        </row>
        <row r="610">
          <cell r="AJ610">
            <v>0</v>
          </cell>
        </row>
        <row r="611">
          <cell r="E611">
            <v>276</v>
          </cell>
          <cell r="F611" t="str">
            <v>CB-02/20/5A</v>
          </cell>
          <cell r="G611">
            <v>518376.63</v>
          </cell>
          <cell r="H611">
            <v>2389119.48</v>
          </cell>
          <cell r="I611" t="str">
            <v>Road-MJ04</v>
          </cell>
          <cell r="J611">
            <v>-15.489999999990687</v>
          </cell>
          <cell r="K611">
            <v>-0.16999999992549419</v>
          </cell>
          <cell r="L611">
            <v>15.490932831811199</v>
          </cell>
          <cell r="M611" t="str">
            <v>CP-5 401 234</v>
          </cell>
          <cell r="N611">
            <v>0</v>
          </cell>
          <cell r="O611">
            <v>15.490932831811199</v>
          </cell>
          <cell r="P611">
            <v>15.490932831811199</v>
          </cell>
          <cell r="Q611">
            <v>0</v>
          </cell>
          <cell r="R611">
            <v>17.52</v>
          </cell>
          <cell r="T611">
            <v>15.58</v>
          </cell>
          <cell r="V611">
            <v>17.68</v>
          </cell>
          <cell r="X611">
            <v>300</v>
          </cell>
          <cell r="Y611">
            <v>15.549018134336377</v>
          </cell>
          <cell r="Z611">
            <v>15.58</v>
          </cell>
          <cell r="AA611">
            <v>17.68</v>
          </cell>
          <cell r="AB611">
            <v>17.68</v>
          </cell>
          <cell r="AD611" t="str">
            <v>Single</v>
          </cell>
          <cell r="AI611" t="str">
            <v>S</v>
          </cell>
          <cell r="AJ611" t="str">
            <v>L</v>
          </cell>
        </row>
        <row r="612">
          <cell r="AJ612">
            <v>0</v>
          </cell>
        </row>
        <row r="613">
          <cell r="N613">
            <v>15.490932831811199</v>
          </cell>
          <cell r="AJ613">
            <v>0</v>
          </cell>
        </row>
        <row r="614">
          <cell r="E614">
            <v>277</v>
          </cell>
          <cell r="F614" t="str">
            <v>CB-02/20/6</v>
          </cell>
          <cell r="G614">
            <v>518393.27</v>
          </cell>
          <cell r="H614">
            <v>2389084.67</v>
          </cell>
          <cell r="I614" t="str">
            <v>Road-MJ04</v>
          </cell>
          <cell r="M614" t="str">
            <v>CP-5 401 234</v>
          </cell>
          <cell r="R614">
            <v>17.7</v>
          </cell>
          <cell r="T614">
            <v>15.658727743925338</v>
          </cell>
          <cell r="V614">
            <v>18.059999999999999</v>
          </cell>
          <cell r="AI614">
            <v>0</v>
          </cell>
          <cell r="AJ614">
            <v>0</v>
          </cell>
        </row>
        <row r="615">
          <cell r="AJ615">
            <v>0</v>
          </cell>
        </row>
        <row r="616">
          <cell r="E616">
            <v>278</v>
          </cell>
          <cell r="F616" t="str">
            <v>CB-02/20/6A</v>
          </cell>
          <cell r="G616">
            <v>518377.65</v>
          </cell>
          <cell r="H616">
            <v>2389083.96</v>
          </cell>
          <cell r="I616" t="str">
            <v>Road-MJ04</v>
          </cell>
          <cell r="J616">
            <v>-15.619999999995343</v>
          </cell>
          <cell r="K616">
            <v>-0.7099999999627471</v>
          </cell>
          <cell r="L616">
            <v>15.636128037330778</v>
          </cell>
          <cell r="M616" t="str">
            <v>CP-5 401 234</v>
          </cell>
          <cell r="N616">
            <v>0</v>
          </cell>
          <cell r="O616">
            <v>15.636128037330778</v>
          </cell>
          <cell r="P616">
            <v>15.636128037330778</v>
          </cell>
          <cell r="Q616">
            <v>0</v>
          </cell>
          <cell r="R616">
            <v>17.7</v>
          </cell>
          <cell r="T616">
            <v>15.69</v>
          </cell>
          <cell r="V616">
            <v>18.059999999999999</v>
          </cell>
          <cell r="X616">
            <v>300</v>
          </cell>
          <cell r="Y616">
            <v>15.658727743925338</v>
          </cell>
          <cell r="Z616">
            <v>15.69</v>
          </cell>
          <cell r="AA616">
            <v>18.059999999999999</v>
          </cell>
          <cell r="AB616">
            <v>18.059999999999999</v>
          </cell>
          <cell r="AD616" t="str">
            <v>Single</v>
          </cell>
          <cell r="AI616" t="str">
            <v>S</v>
          </cell>
          <cell r="AJ616" t="str">
            <v>L</v>
          </cell>
        </row>
        <row r="617">
          <cell r="AJ617">
            <v>0</v>
          </cell>
        </row>
        <row r="618">
          <cell r="N618">
            <v>15.636128037330778</v>
          </cell>
          <cell r="AJ618">
            <v>0</v>
          </cell>
        </row>
        <row r="619">
          <cell r="E619">
            <v>279</v>
          </cell>
          <cell r="F619" t="str">
            <v>MH-02/21</v>
          </cell>
          <cell r="G619">
            <v>518412.48</v>
          </cell>
          <cell r="H619">
            <v>2389301.3199999998</v>
          </cell>
          <cell r="I619" t="str">
            <v>Road-MJ02</v>
          </cell>
          <cell r="M619" t="str">
            <v>CP-5 401 206</v>
          </cell>
          <cell r="R619">
            <v>14.94</v>
          </cell>
          <cell r="T619">
            <v>13.428364983885205</v>
          </cell>
          <cell r="V619">
            <v>14.83</v>
          </cell>
          <cell r="AI619">
            <v>0</v>
          </cell>
          <cell r="AJ619">
            <v>0</v>
          </cell>
        </row>
        <row r="620">
          <cell r="AJ620">
            <v>0</v>
          </cell>
        </row>
        <row r="621">
          <cell r="E621">
            <v>280</v>
          </cell>
          <cell r="F621" t="str">
            <v>CB-02/21/1</v>
          </cell>
          <cell r="G621">
            <v>518408.83</v>
          </cell>
          <cell r="H621">
            <v>2389296.79</v>
          </cell>
          <cell r="I621" t="str">
            <v>Road-MJ02</v>
          </cell>
          <cell r="J621">
            <v>-3.6499999999650754</v>
          </cell>
          <cell r="K621">
            <v>-4.529999999795109</v>
          </cell>
          <cell r="L621">
            <v>5.8175080573978359</v>
          </cell>
          <cell r="M621" t="str">
            <v>CP-5 401 206</v>
          </cell>
          <cell r="N621">
            <v>0</v>
          </cell>
          <cell r="O621">
            <v>5.8175080573978359</v>
          </cell>
          <cell r="P621">
            <v>5.8175080573978359</v>
          </cell>
          <cell r="Q621">
            <v>0</v>
          </cell>
          <cell r="R621">
            <v>14.94</v>
          </cell>
          <cell r="T621">
            <v>13.44</v>
          </cell>
          <cell r="V621">
            <v>14.87</v>
          </cell>
          <cell r="X621">
            <v>300</v>
          </cell>
          <cell r="Y621">
            <v>13.428364983885205</v>
          </cell>
          <cell r="Z621">
            <v>13.44</v>
          </cell>
          <cell r="AA621">
            <v>14.83</v>
          </cell>
          <cell r="AB621">
            <v>14.87</v>
          </cell>
          <cell r="AD621" t="str">
            <v>Single</v>
          </cell>
          <cell r="AI621" t="str">
            <v>S</v>
          </cell>
          <cell r="AJ621" t="str">
            <v>L</v>
          </cell>
        </row>
        <row r="622">
          <cell r="AJ622">
            <v>0</v>
          </cell>
        </row>
        <row r="623">
          <cell r="N623">
            <v>5.8175080573978359</v>
          </cell>
          <cell r="AJ623">
            <v>0</v>
          </cell>
        </row>
        <row r="624">
          <cell r="E624">
            <v>281</v>
          </cell>
          <cell r="F624" t="str">
            <v>MH-02/21</v>
          </cell>
          <cell r="G624">
            <v>518412.48</v>
          </cell>
          <cell r="H624">
            <v>2389301.3199999998</v>
          </cell>
          <cell r="I624" t="str">
            <v>Road-MJ02</v>
          </cell>
          <cell r="M624" t="str">
            <v>CP-5 401 206</v>
          </cell>
          <cell r="R624">
            <v>14.94</v>
          </cell>
          <cell r="T624">
            <v>13.26799000792581</v>
          </cell>
          <cell r="V624">
            <v>14.83</v>
          </cell>
          <cell r="AI624">
            <v>0</v>
          </cell>
          <cell r="AJ624">
            <v>0</v>
          </cell>
        </row>
        <row r="625">
          <cell r="AJ625">
            <v>0</v>
          </cell>
        </row>
        <row r="626">
          <cell r="E626">
            <v>282</v>
          </cell>
          <cell r="F626" t="str">
            <v>CB-02/21/1/1</v>
          </cell>
          <cell r="G626">
            <v>518452.89</v>
          </cell>
          <cell r="H626">
            <v>2389308.2799999998</v>
          </cell>
          <cell r="I626" t="str">
            <v>Road-MJ02</v>
          </cell>
          <cell r="J626">
            <v>40.410000000032596</v>
          </cell>
          <cell r="K626">
            <v>6.9599999999627471</v>
          </cell>
          <cell r="L626">
            <v>41.004996037094259</v>
          </cell>
          <cell r="M626" t="str">
            <v>CP-5 401 206</v>
          </cell>
          <cell r="N626">
            <v>0</v>
          </cell>
          <cell r="O626">
            <v>41.004996037094259</v>
          </cell>
          <cell r="P626">
            <v>41.004996037094259</v>
          </cell>
          <cell r="Q626">
            <v>0</v>
          </cell>
          <cell r="R626">
            <v>14.85</v>
          </cell>
          <cell r="T626">
            <v>13.35</v>
          </cell>
          <cell r="V626">
            <v>14.84</v>
          </cell>
          <cell r="X626">
            <v>300</v>
          </cell>
          <cell r="Y626">
            <v>13.26799000792581</v>
          </cell>
          <cell r="Z626">
            <v>13.35</v>
          </cell>
          <cell r="AA626">
            <v>14.83</v>
          </cell>
          <cell r="AB626">
            <v>14.84</v>
          </cell>
          <cell r="AD626" t="str">
            <v>Single</v>
          </cell>
          <cell r="AI626" t="str">
            <v>S</v>
          </cell>
          <cell r="AJ626" t="str">
            <v>L</v>
          </cell>
        </row>
        <row r="627">
          <cell r="AJ627">
            <v>0</v>
          </cell>
        </row>
        <row r="628">
          <cell r="N628">
            <v>41.004996037094259</v>
          </cell>
          <cell r="AJ628">
            <v>0</v>
          </cell>
        </row>
        <row r="629">
          <cell r="E629">
            <v>283</v>
          </cell>
          <cell r="F629" t="str">
            <v>MH-02/21</v>
          </cell>
          <cell r="G629">
            <v>518412.48</v>
          </cell>
          <cell r="H629">
            <v>2389301.3199999998</v>
          </cell>
          <cell r="I629" t="str">
            <v>Road-MJ02</v>
          </cell>
          <cell r="M629" t="str">
            <v>CP-5 401 206</v>
          </cell>
          <cell r="R629">
            <v>14.94</v>
          </cell>
          <cell r="T629">
            <v>13.050893162315404</v>
          </cell>
          <cell r="V629">
            <v>14.83</v>
          </cell>
          <cell r="AI629">
            <v>0</v>
          </cell>
          <cell r="AJ629">
            <v>0</v>
          </cell>
        </row>
        <row r="630">
          <cell r="AJ630">
            <v>0</v>
          </cell>
        </row>
        <row r="631">
          <cell r="E631">
            <v>284</v>
          </cell>
          <cell r="F631" t="str">
            <v>CB-02/21/2</v>
          </cell>
          <cell r="G631">
            <v>518411.02</v>
          </cell>
          <cell r="H631">
            <v>2389315.7999999998</v>
          </cell>
          <cell r="I631" t="str">
            <v>Road-MJ02</v>
          </cell>
          <cell r="J631">
            <v>-1.4599999999627471</v>
          </cell>
          <cell r="K631">
            <v>14.479999999981374</v>
          </cell>
          <cell r="L631">
            <v>14.553418842297908</v>
          </cell>
          <cell r="M631" t="str">
            <v>CP-5 401 206</v>
          </cell>
          <cell r="N631">
            <v>0</v>
          </cell>
          <cell r="O631">
            <v>14.553418842297908</v>
          </cell>
          <cell r="P631">
            <v>14.553418842297908</v>
          </cell>
          <cell r="Q631">
            <v>0</v>
          </cell>
          <cell r="R631">
            <v>14.93</v>
          </cell>
          <cell r="T631">
            <v>13.08</v>
          </cell>
          <cell r="V631">
            <v>14.8</v>
          </cell>
          <cell r="X631">
            <v>300</v>
          </cell>
          <cell r="Y631">
            <v>13.050893162315404</v>
          </cell>
          <cell r="Z631">
            <v>13.08</v>
          </cell>
          <cell r="AA631">
            <v>14.83</v>
          </cell>
          <cell r="AB631">
            <v>14.8</v>
          </cell>
          <cell r="AD631" t="str">
            <v>Single</v>
          </cell>
          <cell r="AI631" t="str">
            <v>S</v>
          </cell>
          <cell r="AJ631">
            <v>0</v>
          </cell>
        </row>
        <row r="632">
          <cell r="AJ632">
            <v>0</v>
          </cell>
        </row>
        <row r="633">
          <cell r="E633">
            <v>285</v>
          </cell>
          <cell r="F633" t="str">
            <v>CB-02/21/3</v>
          </cell>
          <cell r="G633">
            <v>518450.21600000001</v>
          </cell>
          <cell r="H633">
            <v>2389323.7570000002</v>
          </cell>
          <cell r="I633" t="str">
            <v>Road-MJ02</v>
          </cell>
          <cell r="J633">
            <v>39.195999999996275</v>
          </cell>
          <cell r="K633">
            <v>7.9570000004023314</v>
          </cell>
          <cell r="L633">
            <v>39.995503059795496</v>
          </cell>
          <cell r="M633" t="str">
            <v>CP-5 401 206</v>
          </cell>
          <cell r="N633">
            <v>14.553418842297908</v>
          </cell>
          <cell r="O633">
            <v>54.548921902093404</v>
          </cell>
          <cell r="P633">
            <v>39.995503059795496</v>
          </cell>
          <cell r="Q633">
            <v>0</v>
          </cell>
          <cell r="R633">
            <v>14.83</v>
          </cell>
          <cell r="T633">
            <v>13.08</v>
          </cell>
          <cell r="V633">
            <v>14.85</v>
          </cell>
          <cell r="X633">
            <v>300</v>
          </cell>
          <cell r="Y633">
            <v>13.08</v>
          </cell>
          <cell r="Z633">
            <v>13.08</v>
          </cell>
          <cell r="AA633">
            <v>14.8</v>
          </cell>
          <cell r="AB633">
            <v>14.85</v>
          </cell>
          <cell r="AD633" t="str">
            <v>Single</v>
          </cell>
          <cell r="AI633">
            <v>0</v>
          </cell>
          <cell r="AJ633">
            <v>0</v>
          </cell>
        </row>
        <row r="634">
          <cell r="AJ634">
            <v>0</v>
          </cell>
        </row>
        <row r="635">
          <cell r="E635">
            <v>286</v>
          </cell>
          <cell r="F635" t="str">
            <v>CB-02/21/4</v>
          </cell>
          <cell r="G635">
            <v>518491.44500000001</v>
          </cell>
          <cell r="H635">
            <v>2389331.6379999998</v>
          </cell>
          <cell r="I635" t="str">
            <v>Road-MJ02</v>
          </cell>
          <cell r="J635">
            <v>41.228999999992084</v>
          </cell>
          <cell r="K635">
            <v>7.8809999995864928</v>
          </cell>
          <cell r="L635">
            <v>41.975476197332526</v>
          </cell>
          <cell r="M635" t="str">
            <v>CP-5 401 206</v>
          </cell>
          <cell r="N635">
            <v>54.548921902093404</v>
          </cell>
          <cell r="O635">
            <v>96.524398099425923</v>
          </cell>
          <cell r="P635">
            <v>41.975476197332519</v>
          </cell>
          <cell r="Q635">
            <v>0</v>
          </cell>
          <cell r="R635">
            <v>14.71</v>
          </cell>
          <cell r="T635">
            <v>13.21</v>
          </cell>
          <cell r="V635">
            <v>14.77</v>
          </cell>
          <cell r="X635">
            <v>300</v>
          </cell>
          <cell r="Y635">
            <v>13.08</v>
          </cell>
          <cell r="Z635">
            <v>13.21</v>
          </cell>
          <cell r="AA635">
            <v>14.85</v>
          </cell>
          <cell r="AB635">
            <v>14.77</v>
          </cell>
          <cell r="AD635" t="str">
            <v>Single</v>
          </cell>
          <cell r="AI635">
            <v>0</v>
          </cell>
          <cell r="AJ635" t="str">
            <v>L</v>
          </cell>
        </row>
        <row r="636">
          <cell r="AJ636">
            <v>0</v>
          </cell>
        </row>
        <row r="637">
          <cell r="N637">
            <v>96.524398099425923</v>
          </cell>
          <cell r="AJ637">
            <v>0</v>
          </cell>
        </row>
        <row r="638">
          <cell r="E638">
            <v>287</v>
          </cell>
          <cell r="F638" t="str">
            <v>MH-02/22</v>
          </cell>
          <cell r="G638">
            <v>518478.88</v>
          </cell>
          <cell r="H638">
            <v>2389314.8199999998</v>
          </cell>
          <cell r="I638" t="str">
            <v>Road-MJ02</v>
          </cell>
          <cell r="M638" t="str">
            <v>CP-5 401 206</v>
          </cell>
          <cell r="R638">
            <v>14.74</v>
          </cell>
          <cell r="T638">
            <v>13.203253681001497</v>
          </cell>
          <cell r="V638">
            <v>14.8</v>
          </cell>
          <cell r="AI638">
            <v>0</v>
          </cell>
          <cell r="AJ638">
            <v>0</v>
          </cell>
        </row>
        <row r="639">
          <cell r="AJ639">
            <v>0</v>
          </cell>
        </row>
        <row r="640">
          <cell r="E640">
            <v>288</v>
          </cell>
          <cell r="F640" t="str">
            <v>CB-02/22/1</v>
          </cell>
          <cell r="G640">
            <v>518487.25</v>
          </cell>
          <cell r="H640">
            <v>2389315.0499999998</v>
          </cell>
          <cell r="I640" t="str">
            <v>Road-MJ02</v>
          </cell>
          <cell r="J640">
            <v>8.3699999999953434</v>
          </cell>
          <cell r="K640">
            <v>0.22999999998137355</v>
          </cell>
          <cell r="L640">
            <v>8.3731594992519689</v>
          </cell>
          <cell r="M640" t="str">
            <v>CP-5 401 206</v>
          </cell>
          <cell r="N640">
            <v>0</v>
          </cell>
          <cell r="O640">
            <v>8.3731594992519689</v>
          </cell>
          <cell r="P640">
            <v>8.3731594992519689</v>
          </cell>
          <cell r="Q640">
            <v>0</v>
          </cell>
          <cell r="R640">
            <v>14.72</v>
          </cell>
          <cell r="T640">
            <v>13.22</v>
          </cell>
          <cell r="V640">
            <v>14.78</v>
          </cell>
          <cell r="X640">
            <v>300</v>
          </cell>
          <cell r="Y640">
            <v>13.203253681001497</v>
          </cell>
          <cell r="Z640">
            <v>13.22</v>
          </cell>
          <cell r="AA640">
            <v>14.8</v>
          </cell>
          <cell r="AB640">
            <v>14.78</v>
          </cell>
          <cell r="AD640" t="str">
            <v>Single</v>
          </cell>
          <cell r="AI640" t="str">
            <v>S</v>
          </cell>
          <cell r="AJ640" t="str">
            <v>L</v>
          </cell>
        </row>
        <row r="641">
          <cell r="AJ641">
            <v>0</v>
          </cell>
        </row>
        <row r="642">
          <cell r="N642">
            <v>8.3731594992519689</v>
          </cell>
          <cell r="AJ642">
            <v>0</v>
          </cell>
        </row>
        <row r="643">
          <cell r="E643">
            <v>289</v>
          </cell>
          <cell r="F643" t="str">
            <v>MH-02/23</v>
          </cell>
          <cell r="G643">
            <v>518520.89</v>
          </cell>
          <cell r="H643">
            <v>2389320.7000000002</v>
          </cell>
          <cell r="I643" t="str">
            <v>Road-MJ02</v>
          </cell>
          <cell r="M643" t="str">
            <v>CP-5 401 206</v>
          </cell>
          <cell r="R643">
            <v>14.61</v>
          </cell>
          <cell r="T643">
            <v>13.048771500196692</v>
          </cell>
          <cell r="V643">
            <v>14.69</v>
          </cell>
          <cell r="AI643">
            <v>0</v>
          </cell>
          <cell r="AJ643">
            <v>0</v>
          </cell>
        </row>
        <row r="644">
          <cell r="AJ644">
            <v>0</v>
          </cell>
        </row>
        <row r="645">
          <cell r="E645">
            <v>290</v>
          </cell>
          <cell r="F645" t="str">
            <v>CB-02/23/1</v>
          </cell>
          <cell r="G645">
            <v>518526.21</v>
          </cell>
          <cell r="H645">
            <v>2389335.38</v>
          </cell>
          <cell r="I645" t="str">
            <v>Road-MJ02</v>
          </cell>
          <cell r="J645">
            <v>5.3200000000069849</v>
          </cell>
          <cell r="K645">
            <v>14.679999999701977</v>
          </cell>
          <cell r="L645">
            <v>15.614249901654718</v>
          </cell>
          <cell r="M645" t="str">
            <v>CP-5 401 207</v>
          </cell>
          <cell r="N645">
            <v>0</v>
          </cell>
          <cell r="O645">
            <v>15.614249901654718</v>
          </cell>
          <cell r="P645">
            <v>15.614249901654718</v>
          </cell>
          <cell r="Q645">
            <v>0</v>
          </cell>
          <cell r="R645">
            <v>14.61</v>
          </cell>
          <cell r="T645">
            <v>13.08</v>
          </cell>
          <cell r="V645">
            <v>14.65</v>
          </cell>
          <cell r="X645">
            <v>300</v>
          </cell>
          <cell r="Y645">
            <v>13.048771500196692</v>
          </cell>
          <cell r="Z645">
            <v>13.08</v>
          </cell>
          <cell r="AA645">
            <v>14.69</v>
          </cell>
          <cell r="AB645">
            <v>14.65</v>
          </cell>
          <cell r="AD645" t="str">
            <v>Single</v>
          </cell>
          <cell r="AI645" t="str">
            <v>S</v>
          </cell>
          <cell r="AJ645">
            <v>0</v>
          </cell>
        </row>
        <row r="646">
          <cell r="AJ646">
            <v>0</v>
          </cell>
        </row>
        <row r="647">
          <cell r="E647">
            <v>291</v>
          </cell>
          <cell r="F647" t="str">
            <v>CB-02/23/2</v>
          </cell>
          <cell r="G647">
            <v>518542.04</v>
          </cell>
          <cell r="H647">
            <v>2389336.3199999998</v>
          </cell>
          <cell r="I647" t="str">
            <v>Road-MJ02</v>
          </cell>
          <cell r="J647">
            <v>15.82999999995809</v>
          </cell>
          <cell r="K647">
            <v>0.93999999994412065</v>
          </cell>
          <cell r="L647">
            <v>15.857884474247127</v>
          </cell>
          <cell r="M647" t="str">
            <v>CP-5 401 207</v>
          </cell>
          <cell r="N647">
            <v>15.614249901654718</v>
          </cell>
          <cell r="O647">
            <v>31.472134375901845</v>
          </cell>
          <cell r="P647">
            <v>15.857884474247127</v>
          </cell>
          <cell r="Q647">
            <v>0</v>
          </cell>
          <cell r="R647">
            <v>14.64</v>
          </cell>
          <cell r="T647">
            <v>13.13</v>
          </cell>
          <cell r="V647">
            <v>14.7</v>
          </cell>
          <cell r="X647">
            <v>300</v>
          </cell>
          <cell r="Y647">
            <v>13.08</v>
          </cell>
          <cell r="Z647">
            <v>13.13</v>
          </cell>
          <cell r="AA647">
            <v>14.65</v>
          </cell>
          <cell r="AB647">
            <v>14.7</v>
          </cell>
          <cell r="AD647" t="str">
            <v>Single</v>
          </cell>
          <cell r="AI647">
            <v>0</v>
          </cell>
          <cell r="AJ647">
            <v>0</v>
          </cell>
        </row>
        <row r="648">
          <cell r="AJ648">
            <v>0</v>
          </cell>
        </row>
        <row r="649">
          <cell r="E649">
            <v>292</v>
          </cell>
          <cell r="F649" t="str">
            <v>CB-02/23/3</v>
          </cell>
          <cell r="G649">
            <v>518561.12</v>
          </cell>
          <cell r="H649">
            <v>2389336.8199999998</v>
          </cell>
          <cell r="I649" t="str">
            <v>Road-MJ02</v>
          </cell>
          <cell r="J649">
            <v>19.080000000016298</v>
          </cell>
          <cell r="K649">
            <v>0.5</v>
          </cell>
          <cell r="L649">
            <v>19.086550238338564</v>
          </cell>
          <cell r="M649" t="str">
            <v>CP-5 401 207</v>
          </cell>
          <cell r="N649">
            <v>31.472134375901845</v>
          </cell>
          <cell r="O649">
            <v>50.558684614240406</v>
          </cell>
          <cell r="P649">
            <v>19.08655023833856</v>
          </cell>
          <cell r="Q649">
            <v>0</v>
          </cell>
          <cell r="R649">
            <v>14.7</v>
          </cell>
          <cell r="T649">
            <v>13.19</v>
          </cell>
          <cell r="V649">
            <v>14.77</v>
          </cell>
          <cell r="X649">
            <v>300</v>
          </cell>
          <cell r="Y649">
            <v>13.13</v>
          </cell>
          <cell r="Z649">
            <v>13.19</v>
          </cell>
          <cell r="AA649">
            <v>14.7</v>
          </cell>
          <cell r="AB649">
            <v>14.77</v>
          </cell>
          <cell r="AD649" t="str">
            <v>Double</v>
          </cell>
          <cell r="AI649">
            <v>0</v>
          </cell>
          <cell r="AJ649">
            <v>0</v>
          </cell>
        </row>
        <row r="650">
          <cell r="AJ650">
            <v>0</v>
          </cell>
        </row>
        <row r="651">
          <cell r="E651">
            <v>293</v>
          </cell>
          <cell r="F651" t="str">
            <v>CB-02/23/4</v>
          </cell>
          <cell r="G651">
            <v>518590.26</v>
          </cell>
          <cell r="H651">
            <v>2389337.38</v>
          </cell>
          <cell r="I651" t="str">
            <v>Road-MJ02</v>
          </cell>
          <cell r="J651">
            <v>29.14000000001397</v>
          </cell>
          <cell r="K651">
            <v>0.56000000005587935</v>
          </cell>
          <cell r="L651">
            <v>29.145380422991167</v>
          </cell>
          <cell r="M651" t="str">
            <v>CP-5 401 207</v>
          </cell>
          <cell r="N651">
            <v>50.558684614240406</v>
          </cell>
          <cell r="O651">
            <v>79.704065037231572</v>
          </cell>
          <cell r="P651">
            <v>29.145380422991167</v>
          </cell>
          <cell r="Q651">
            <v>0</v>
          </cell>
          <cell r="R651">
            <v>14.78</v>
          </cell>
          <cell r="T651">
            <v>13.28</v>
          </cell>
          <cell r="V651">
            <v>14.8</v>
          </cell>
          <cell r="X651">
            <v>300</v>
          </cell>
          <cell r="Y651">
            <v>13.19</v>
          </cell>
          <cell r="Z651">
            <v>13.28</v>
          </cell>
          <cell r="AA651">
            <v>14.77</v>
          </cell>
          <cell r="AB651">
            <v>14.8</v>
          </cell>
          <cell r="AD651" t="str">
            <v>Single</v>
          </cell>
          <cell r="AI651">
            <v>0</v>
          </cell>
          <cell r="AJ651" t="str">
            <v>L</v>
          </cell>
        </row>
        <row r="652">
          <cell r="AJ652">
            <v>0</v>
          </cell>
        </row>
        <row r="653">
          <cell r="N653">
            <v>79.704065037231572</v>
          </cell>
          <cell r="AJ653">
            <v>0</v>
          </cell>
        </row>
        <row r="654">
          <cell r="E654">
            <v>294</v>
          </cell>
          <cell r="F654" t="str">
            <v>MH-02/23</v>
          </cell>
          <cell r="G654">
            <v>518520.89</v>
          </cell>
          <cell r="H654">
            <v>2389320.7000000002</v>
          </cell>
          <cell r="I654" t="str">
            <v>Road-MJ02</v>
          </cell>
          <cell r="M654" t="str">
            <v>CP-5 401 206</v>
          </cell>
          <cell r="R654">
            <v>14.61</v>
          </cell>
          <cell r="T654">
            <v>13.103381005212274</v>
          </cell>
          <cell r="V654">
            <v>14.69</v>
          </cell>
          <cell r="AI654">
            <v>0</v>
          </cell>
          <cell r="AJ654">
            <v>0</v>
          </cell>
        </row>
        <row r="655">
          <cell r="AJ655">
            <v>0</v>
          </cell>
        </row>
        <row r="656">
          <cell r="E656">
            <v>295</v>
          </cell>
          <cell r="F656" t="str">
            <v>CB-02/23/5</v>
          </cell>
          <cell r="G656">
            <v>518524.05200000003</v>
          </cell>
          <cell r="H656">
            <v>2389319.7230000002</v>
          </cell>
          <cell r="I656" t="str">
            <v>Road-MJ02</v>
          </cell>
          <cell r="J656">
            <v>3.1620000000111759</v>
          </cell>
          <cell r="K656">
            <v>-0.97699999995529652</v>
          </cell>
          <cell r="L656">
            <v>3.3094973938625976</v>
          </cell>
          <cell r="M656" t="str">
            <v>CP-5 401 207</v>
          </cell>
          <cell r="N656">
            <v>0</v>
          </cell>
          <cell r="O656">
            <v>3.3094973938625976</v>
          </cell>
          <cell r="P656">
            <v>3.3094973938625976</v>
          </cell>
          <cell r="Q656">
            <v>0</v>
          </cell>
          <cell r="R656">
            <v>14.61</v>
          </cell>
          <cell r="T656">
            <v>13.11</v>
          </cell>
          <cell r="V656">
            <v>14.67</v>
          </cell>
          <cell r="X656">
            <v>300</v>
          </cell>
          <cell r="Y656">
            <v>13.103381005212274</v>
          </cell>
          <cell r="Z656">
            <v>13.11</v>
          </cell>
          <cell r="AA656">
            <v>14.69</v>
          </cell>
          <cell r="AB656">
            <v>14.67</v>
          </cell>
          <cell r="AD656" t="str">
            <v>Single</v>
          </cell>
          <cell r="AI656" t="str">
            <v>S</v>
          </cell>
          <cell r="AJ656">
            <v>0</v>
          </cell>
        </row>
        <row r="657">
          <cell r="AJ657">
            <v>0</v>
          </cell>
        </row>
        <row r="658">
          <cell r="E658">
            <v>296</v>
          </cell>
          <cell r="F658" t="str">
            <v>CB-02/23/6</v>
          </cell>
          <cell r="G658">
            <v>518542.33</v>
          </cell>
          <cell r="H658">
            <v>2389320.89</v>
          </cell>
          <cell r="I658" t="str">
            <v>Road-MJ02</v>
          </cell>
          <cell r="J658">
            <v>18.277999999991152</v>
          </cell>
          <cell r="K658">
            <v>1.1669999998994172</v>
          </cell>
          <cell r="L658">
            <v>18.315216979316457</v>
          </cell>
          <cell r="M658" t="str">
            <v>CP-5 401 207</v>
          </cell>
          <cell r="N658">
            <v>3.3094973938625976</v>
          </cell>
          <cell r="O658">
            <v>21.624714373179053</v>
          </cell>
          <cell r="P658">
            <v>18.315216979316457</v>
          </cell>
          <cell r="Q658">
            <v>0</v>
          </cell>
          <cell r="R658">
            <v>14.63</v>
          </cell>
          <cell r="T658">
            <v>13.13</v>
          </cell>
          <cell r="V658">
            <v>14.69</v>
          </cell>
          <cell r="X658">
            <v>300</v>
          </cell>
          <cell r="Y658">
            <v>13.11</v>
          </cell>
          <cell r="Z658">
            <v>13.13</v>
          </cell>
          <cell r="AA658">
            <v>14.67</v>
          </cell>
          <cell r="AB658">
            <v>14.69</v>
          </cell>
          <cell r="AD658" t="str">
            <v>Single</v>
          </cell>
          <cell r="AI658">
            <v>0</v>
          </cell>
          <cell r="AJ658" t="str">
            <v>L</v>
          </cell>
        </row>
        <row r="659">
          <cell r="AJ659">
            <v>0</v>
          </cell>
        </row>
        <row r="660">
          <cell r="N660">
            <v>21.624714373179053</v>
          </cell>
          <cell r="AJ660">
            <v>0</v>
          </cell>
        </row>
        <row r="661">
          <cell r="E661">
            <v>297</v>
          </cell>
          <cell r="F661" t="str">
            <v>MH-02/24</v>
          </cell>
          <cell r="G661">
            <v>518560.16499999998</v>
          </cell>
          <cell r="H661">
            <v>2389322.6</v>
          </cell>
          <cell r="I661" t="str">
            <v>Road-MJ02</v>
          </cell>
          <cell r="M661" t="str">
            <v>CP-5 401 207</v>
          </cell>
          <cell r="R661">
            <v>14.59</v>
          </cell>
          <cell r="T661">
            <v>13.200005078144672</v>
          </cell>
          <cell r="V661">
            <v>14.76</v>
          </cell>
          <cell r="AI661">
            <v>0</v>
          </cell>
          <cell r="AJ661">
            <v>0</v>
          </cell>
        </row>
        <row r="662">
          <cell r="AJ662">
            <v>0</v>
          </cell>
        </row>
        <row r="663">
          <cell r="E663">
            <v>298</v>
          </cell>
          <cell r="F663" t="str">
            <v>CB-02/24/1</v>
          </cell>
          <cell r="G663">
            <v>518570.04</v>
          </cell>
          <cell r="H663">
            <v>2389321.04</v>
          </cell>
          <cell r="I663" t="str">
            <v>Road-MJ02</v>
          </cell>
          <cell r="J663">
            <v>9.875</v>
          </cell>
          <cell r="K663">
            <v>-1.5600000000558794</v>
          </cell>
          <cell r="L663">
            <v>9.9974609276643012</v>
          </cell>
          <cell r="M663" t="str">
            <v>CP-5 401 207</v>
          </cell>
          <cell r="N663">
            <v>0</v>
          </cell>
          <cell r="O663">
            <v>9.9974609276643012</v>
          </cell>
          <cell r="P663">
            <v>9.9974609276643012</v>
          </cell>
          <cell r="Q663">
            <v>0</v>
          </cell>
          <cell r="R663">
            <v>14.72</v>
          </cell>
          <cell r="T663">
            <v>13.22</v>
          </cell>
          <cell r="V663">
            <v>14.8</v>
          </cell>
          <cell r="X663">
            <v>300</v>
          </cell>
          <cell r="Y663">
            <v>13.200005078144672</v>
          </cell>
          <cell r="Z663">
            <v>13.22</v>
          </cell>
          <cell r="AA663">
            <v>14.76</v>
          </cell>
          <cell r="AB663">
            <v>14.8</v>
          </cell>
          <cell r="AD663" t="str">
            <v>Double</v>
          </cell>
          <cell r="AI663" t="str">
            <v>S</v>
          </cell>
          <cell r="AJ663">
            <v>0</v>
          </cell>
        </row>
        <row r="664">
          <cell r="AJ664">
            <v>0</v>
          </cell>
        </row>
        <row r="665">
          <cell r="E665">
            <v>299</v>
          </cell>
          <cell r="F665" t="str">
            <v>CB-02/24/2</v>
          </cell>
          <cell r="G665">
            <v>518585.04</v>
          </cell>
          <cell r="H665">
            <v>2389321.3199999998</v>
          </cell>
          <cell r="I665" t="str">
            <v>Road-MJ02</v>
          </cell>
          <cell r="J665">
            <v>15</v>
          </cell>
          <cell r="K665">
            <v>0.27999999979510903</v>
          </cell>
          <cell r="L665">
            <v>15.002613105718792</v>
          </cell>
          <cell r="M665" t="str">
            <v>CP-5 401 207</v>
          </cell>
          <cell r="N665">
            <v>9.9974609276643012</v>
          </cell>
          <cell r="O665">
            <v>25.000074033383093</v>
          </cell>
          <cell r="P665">
            <v>15.002613105718792</v>
          </cell>
          <cell r="Q665">
            <v>0</v>
          </cell>
          <cell r="R665">
            <v>14.83</v>
          </cell>
          <cell r="T665">
            <v>13.33</v>
          </cell>
          <cell r="V665">
            <v>14.88</v>
          </cell>
          <cell r="X665">
            <v>300</v>
          </cell>
          <cell r="Y665">
            <v>13.22</v>
          </cell>
          <cell r="Z665">
            <v>13.33</v>
          </cell>
          <cell r="AA665">
            <v>14.8</v>
          </cell>
          <cell r="AB665">
            <v>14.88</v>
          </cell>
          <cell r="AD665" t="str">
            <v>Single</v>
          </cell>
          <cell r="AI665">
            <v>0</v>
          </cell>
          <cell r="AJ665" t="str">
            <v>L</v>
          </cell>
        </row>
        <row r="666">
          <cell r="AJ666">
            <v>0</v>
          </cell>
        </row>
        <row r="667">
          <cell r="N667">
            <v>25.000074033383093</v>
          </cell>
          <cell r="AJ667">
            <v>0</v>
          </cell>
        </row>
        <row r="668">
          <cell r="E668">
            <v>300</v>
          </cell>
          <cell r="F668" t="str">
            <v>MH-02/25</v>
          </cell>
          <cell r="G668">
            <v>518619.92</v>
          </cell>
          <cell r="H668">
            <v>2389323.7400000002</v>
          </cell>
          <cell r="I668" t="str">
            <v>Road-MJ02</v>
          </cell>
          <cell r="M668" t="str">
            <v>CP-5 401 207</v>
          </cell>
          <cell r="R668">
            <v>15.1</v>
          </cell>
          <cell r="T668">
            <v>13.312848090223502</v>
          </cell>
          <cell r="V668">
            <v>14.9</v>
          </cell>
          <cell r="AI668">
            <v>0</v>
          </cell>
          <cell r="AJ668">
            <v>0</v>
          </cell>
        </row>
        <row r="669">
          <cell r="AJ669">
            <v>0</v>
          </cell>
        </row>
        <row r="670">
          <cell r="E670">
            <v>301</v>
          </cell>
          <cell r="F670" t="str">
            <v>CB-02/25/21</v>
          </cell>
          <cell r="G670">
            <v>518616.73</v>
          </cell>
          <cell r="H670">
            <v>2389305.44</v>
          </cell>
          <cell r="I670" t="str">
            <v>Road-MJ01</v>
          </cell>
          <cell r="J670">
            <v>-3.1900000000023283</v>
          </cell>
          <cell r="K670">
            <v>-18.300000000279397</v>
          </cell>
          <cell r="L670">
            <v>18.575954888248432</v>
          </cell>
          <cell r="M670" t="str">
            <v>CP-5 401 207</v>
          </cell>
          <cell r="N670">
            <v>0</v>
          </cell>
          <cell r="O670">
            <v>18.575954888248432</v>
          </cell>
          <cell r="P670">
            <v>18.575954888248432</v>
          </cell>
          <cell r="Q670">
            <v>0</v>
          </cell>
          <cell r="R670">
            <v>14.78</v>
          </cell>
          <cell r="T670">
            <v>13.35</v>
          </cell>
          <cell r="V670">
            <v>15.11</v>
          </cell>
          <cell r="X670">
            <v>300</v>
          </cell>
          <cell r="Y670">
            <v>13.312848090223502</v>
          </cell>
          <cell r="Z670">
            <v>13.35</v>
          </cell>
          <cell r="AA670">
            <v>14.9</v>
          </cell>
          <cell r="AB670">
            <v>15.11</v>
          </cell>
          <cell r="AD670" t="str">
            <v>Double</v>
          </cell>
          <cell r="AI670" t="str">
            <v>S</v>
          </cell>
          <cell r="AJ670">
            <v>0</v>
          </cell>
        </row>
        <row r="671">
          <cell r="AJ671">
            <v>0</v>
          </cell>
        </row>
        <row r="672">
          <cell r="E672">
            <v>302</v>
          </cell>
          <cell r="F672" t="str">
            <v>CB-02/25/22</v>
          </cell>
          <cell r="G672">
            <v>518608.94</v>
          </cell>
          <cell r="H672">
            <v>2389265.4300000002</v>
          </cell>
          <cell r="I672" t="str">
            <v>Road-MJ01</v>
          </cell>
          <cell r="J672">
            <v>-7.7899999999790452</v>
          </cell>
          <cell r="K672">
            <v>-40.009999999776483</v>
          </cell>
          <cell r="L672">
            <v>40.761307633364602</v>
          </cell>
          <cell r="M672" t="str">
            <v>CP-5 401 207</v>
          </cell>
          <cell r="N672">
            <v>18.575954888248432</v>
          </cell>
          <cell r="O672">
            <v>59.337262521613034</v>
          </cell>
          <cell r="P672">
            <v>40.761307633364602</v>
          </cell>
          <cell r="Q672">
            <v>0</v>
          </cell>
          <cell r="R672">
            <v>14.98</v>
          </cell>
          <cell r="T672">
            <v>13.48</v>
          </cell>
          <cell r="V672">
            <v>14.91</v>
          </cell>
          <cell r="X672">
            <v>300</v>
          </cell>
          <cell r="Y672">
            <v>13.35</v>
          </cell>
          <cell r="Z672">
            <v>13.48</v>
          </cell>
          <cell r="AA672">
            <v>15.11</v>
          </cell>
          <cell r="AB672">
            <v>14.91</v>
          </cell>
          <cell r="AD672" t="str">
            <v>Single</v>
          </cell>
          <cell r="AI672">
            <v>0</v>
          </cell>
          <cell r="AJ672">
            <v>0</v>
          </cell>
        </row>
        <row r="673">
          <cell r="AJ673">
            <v>0</v>
          </cell>
        </row>
        <row r="674">
          <cell r="E674">
            <v>303</v>
          </cell>
          <cell r="F674" t="str">
            <v>CB-02/25/23</v>
          </cell>
          <cell r="G674">
            <v>518605.17599999998</v>
          </cell>
          <cell r="H674">
            <v>2389246.08</v>
          </cell>
          <cell r="I674" t="str">
            <v>Road-MJ01</v>
          </cell>
          <cell r="J674">
            <v>-3.76400000002468</v>
          </cell>
          <cell r="K674">
            <v>-19.350000000093132</v>
          </cell>
          <cell r="L674">
            <v>19.712691242034662</v>
          </cell>
          <cell r="M674" t="str">
            <v>CP-5 401 207</v>
          </cell>
          <cell r="N674">
            <v>59.337262521613034</v>
          </cell>
          <cell r="O674">
            <v>79.049953763647693</v>
          </cell>
          <cell r="P674">
            <v>19.712691242034659</v>
          </cell>
          <cell r="Q674">
            <v>0</v>
          </cell>
          <cell r="R674">
            <v>15.19</v>
          </cell>
          <cell r="T674">
            <v>13.69</v>
          </cell>
          <cell r="V674">
            <v>15.06</v>
          </cell>
          <cell r="X674">
            <v>300</v>
          </cell>
          <cell r="Y674">
            <v>13.48</v>
          </cell>
          <cell r="Z674">
            <v>13.69</v>
          </cell>
          <cell r="AA674">
            <v>14.91</v>
          </cell>
          <cell r="AB674">
            <v>15.06</v>
          </cell>
          <cell r="AD674" t="str">
            <v>Single</v>
          </cell>
          <cell r="AI674">
            <v>0</v>
          </cell>
          <cell r="AJ674" t="str">
            <v>L</v>
          </cell>
        </row>
        <row r="675">
          <cell r="AJ675">
            <v>0</v>
          </cell>
        </row>
        <row r="676">
          <cell r="N676">
            <v>79.049953763647693</v>
          </cell>
          <cell r="AJ676">
            <v>0</v>
          </cell>
        </row>
        <row r="677">
          <cell r="E677">
            <v>304</v>
          </cell>
          <cell r="F677" t="str">
            <v>MH-02/25</v>
          </cell>
          <cell r="G677">
            <v>518619.92</v>
          </cell>
          <cell r="H677">
            <v>2389323.7400000002</v>
          </cell>
          <cell r="I677" t="str">
            <v>Road-MJ02</v>
          </cell>
          <cell r="M677" t="str">
            <v>CP-5 401 207</v>
          </cell>
          <cell r="R677">
            <v>15.1</v>
          </cell>
          <cell r="T677">
            <v>13.1</v>
          </cell>
          <cell r="V677">
            <v>14.9</v>
          </cell>
          <cell r="AI677">
            <v>0</v>
          </cell>
          <cell r="AJ677">
            <v>0</v>
          </cell>
        </row>
        <row r="678">
          <cell r="AJ678">
            <v>0</v>
          </cell>
        </row>
        <row r="679">
          <cell r="E679">
            <v>305</v>
          </cell>
          <cell r="F679" t="str">
            <v>CB-02/25/1</v>
          </cell>
          <cell r="G679">
            <v>518626.32</v>
          </cell>
          <cell r="H679">
            <v>2389342.6800000002</v>
          </cell>
          <cell r="I679" t="str">
            <v>Road-MN24</v>
          </cell>
          <cell r="J679">
            <v>6.4000000000232831</v>
          </cell>
          <cell r="K679">
            <v>18.939999999944121</v>
          </cell>
          <cell r="L679">
            <v>19.992088435133066</v>
          </cell>
          <cell r="M679" t="str">
            <v>CP-5 401 237</v>
          </cell>
          <cell r="N679">
            <v>0</v>
          </cell>
          <cell r="O679">
            <v>19.992088435133066</v>
          </cell>
          <cell r="P679">
            <v>19.992088435133066</v>
          </cell>
          <cell r="Q679">
            <v>0</v>
          </cell>
          <cell r="R679">
            <v>14.92</v>
          </cell>
          <cell r="T679">
            <v>13.16</v>
          </cell>
          <cell r="V679">
            <v>14.87</v>
          </cell>
          <cell r="X679">
            <v>300</v>
          </cell>
          <cell r="Y679">
            <v>13.1</v>
          </cell>
          <cell r="Z679">
            <v>13.16</v>
          </cell>
          <cell r="AA679">
            <v>14.9</v>
          </cell>
          <cell r="AB679">
            <v>14.87</v>
          </cell>
          <cell r="AD679" t="str">
            <v>Single</v>
          </cell>
          <cell r="AI679" t="str">
            <v>S</v>
          </cell>
          <cell r="AJ679">
            <v>0</v>
          </cell>
        </row>
        <row r="680">
          <cell r="AJ680">
            <v>0</v>
          </cell>
        </row>
        <row r="681">
          <cell r="E681">
            <v>306</v>
          </cell>
          <cell r="F681" t="str">
            <v>CB-02/25/1A</v>
          </cell>
          <cell r="G681">
            <v>518635.68</v>
          </cell>
          <cell r="H681">
            <v>2389381.58</v>
          </cell>
          <cell r="I681" t="str">
            <v>Road-MN24</v>
          </cell>
          <cell r="J681">
            <v>9.3599999999860302</v>
          </cell>
          <cell r="K681">
            <v>38.899999999906868</v>
          </cell>
          <cell r="L681">
            <v>40.0102436882418</v>
          </cell>
          <cell r="M681" t="str">
            <v>CP-5 401 237</v>
          </cell>
          <cell r="N681">
            <v>19.992088435133066</v>
          </cell>
          <cell r="O681">
            <v>60.00233212337487</v>
          </cell>
          <cell r="P681">
            <v>40.0102436882418</v>
          </cell>
          <cell r="Q681">
            <v>0</v>
          </cell>
          <cell r="R681">
            <v>15.03</v>
          </cell>
          <cell r="T681">
            <v>13.28</v>
          </cell>
          <cell r="V681">
            <v>15.12</v>
          </cell>
          <cell r="X681">
            <v>300</v>
          </cell>
          <cell r="Y681">
            <v>13.16</v>
          </cell>
          <cell r="Z681">
            <v>13.28</v>
          </cell>
          <cell r="AA681">
            <v>14.87</v>
          </cell>
          <cell r="AB681">
            <v>15.12</v>
          </cell>
          <cell r="AD681" t="str">
            <v>Single</v>
          </cell>
          <cell r="AI681">
            <v>0</v>
          </cell>
          <cell r="AJ681">
            <v>0</v>
          </cell>
        </row>
        <row r="682">
          <cell r="AJ682">
            <v>0</v>
          </cell>
        </row>
        <row r="683">
          <cell r="E683">
            <v>307</v>
          </cell>
          <cell r="F683" t="str">
            <v>CB-02/25/1B</v>
          </cell>
          <cell r="G683">
            <v>518640.6</v>
          </cell>
          <cell r="H683">
            <v>2389421.27</v>
          </cell>
          <cell r="I683" t="str">
            <v>Road-MN24</v>
          </cell>
          <cell r="J683">
            <v>4.9199999999837019</v>
          </cell>
          <cell r="K683">
            <v>39.689999999944121</v>
          </cell>
          <cell r="L683">
            <v>39.993780766456723</v>
          </cell>
          <cell r="M683" t="str">
            <v>CP-5 401 237</v>
          </cell>
          <cell r="N683">
            <v>60.00233212337487</v>
          </cell>
          <cell r="O683">
            <v>99.996112889831593</v>
          </cell>
          <cell r="P683">
            <v>39.993780766456723</v>
          </cell>
          <cell r="Q683">
            <v>0</v>
          </cell>
          <cell r="R683">
            <v>14.93</v>
          </cell>
          <cell r="T683">
            <v>13.4</v>
          </cell>
          <cell r="V683">
            <v>15.34</v>
          </cell>
          <cell r="X683">
            <v>300</v>
          </cell>
          <cell r="Y683">
            <v>13.28</v>
          </cell>
          <cell r="Z683">
            <v>13.4</v>
          </cell>
          <cell r="AA683">
            <v>15.12</v>
          </cell>
          <cell r="AB683">
            <v>15.34</v>
          </cell>
          <cell r="AD683" t="str">
            <v>Single</v>
          </cell>
          <cell r="AI683">
            <v>0</v>
          </cell>
          <cell r="AJ683" t="str">
            <v>L</v>
          </cell>
        </row>
        <row r="684">
          <cell r="AJ684">
            <v>0</v>
          </cell>
        </row>
        <row r="685">
          <cell r="N685">
            <v>99.996112889831593</v>
          </cell>
          <cell r="AJ685">
            <v>0</v>
          </cell>
        </row>
        <row r="686">
          <cell r="E686">
            <v>308</v>
          </cell>
          <cell r="F686" t="str">
            <v>MH-02/26</v>
          </cell>
          <cell r="G686">
            <v>518634.83</v>
          </cell>
          <cell r="H686">
            <v>2389324.11</v>
          </cell>
          <cell r="I686" t="str">
            <v>Road-MJ01</v>
          </cell>
          <cell r="M686" t="str">
            <v>CP-5 401 207</v>
          </cell>
          <cell r="R686">
            <v>15.44</v>
          </cell>
          <cell r="T686">
            <v>13.227987777334453</v>
          </cell>
          <cell r="V686">
            <v>15.07</v>
          </cell>
          <cell r="AI686">
            <v>0</v>
          </cell>
          <cell r="AJ686">
            <v>0</v>
          </cell>
        </row>
        <row r="687">
          <cell r="AJ687">
            <v>0</v>
          </cell>
        </row>
        <row r="688">
          <cell r="E688">
            <v>309</v>
          </cell>
          <cell r="F688" t="str">
            <v>CB-02/26/1</v>
          </cell>
          <cell r="G688">
            <v>518632.99</v>
          </cell>
          <cell r="H688">
            <v>2389308.21</v>
          </cell>
          <cell r="I688" t="str">
            <v>Road-MJ01</v>
          </cell>
          <cell r="J688">
            <v>-1.8400000000256114</v>
          </cell>
          <cell r="K688">
            <v>-15.899999999906868</v>
          </cell>
          <cell r="L688">
            <v>16.006111332773262</v>
          </cell>
          <cell r="M688" t="str">
            <v>CP-5 401 207</v>
          </cell>
          <cell r="N688">
            <v>0</v>
          </cell>
          <cell r="O688">
            <v>16.006111332773262</v>
          </cell>
          <cell r="P688">
            <v>16.006111332773262</v>
          </cell>
          <cell r="Q688">
            <v>0</v>
          </cell>
          <cell r="R688">
            <v>14.78</v>
          </cell>
          <cell r="T688">
            <v>13.26</v>
          </cell>
          <cell r="V688">
            <v>15.11</v>
          </cell>
          <cell r="X688">
            <v>300</v>
          </cell>
          <cell r="Y688">
            <v>13.227987777334453</v>
          </cell>
          <cell r="Z688">
            <v>13.26</v>
          </cell>
          <cell r="AA688">
            <v>15.07</v>
          </cell>
          <cell r="AB688">
            <v>15.11</v>
          </cell>
          <cell r="AD688" t="str">
            <v>Double</v>
          </cell>
          <cell r="AI688" t="str">
            <v>S</v>
          </cell>
          <cell r="AJ688">
            <v>0</v>
          </cell>
        </row>
        <row r="689">
          <cell r="AJ689">
            <v>0</v>
          </cell>
        </row>
        <row r="690">
          <cell r="E690">
            <v>310</v>
          </cell>
          <cell r="F690" t="str">
            <v>CB-02/26/2</v>
          </cell>
          <cell r="G690">
            <v>518628.42</v>
          </cell>
          <cell r="H690">
            <v>2389284.63</v>
          </cell>
          <cell r="I690" t="str">
            <v>Road-MJ01</v>
          </cell>
          <cell r="J690">
            <v>-4.5700000000069849</v>
          </cell>
          <cell r="K690">
            <v>-23.580000000074506</v>
          </cell>
          <cell r="L690">
            <v>24.018769743756184</v>
          </cell>
          <cell r="M690" t="str">
            <v>CP-5 401 207</v>
          </cell>
          <cell r="N690">
            <v>16.006111332773262</v>
          </cell>
          <cell r="O690">
            <v>40.024881076529446</v>
          </cell>
          <cell r="P690">
            <v>24.018769743756184</v>
          </cell>
          <cell r="Q690">
            <v>0</v>
          </cell>
          <cell r="R690">
            <v>14.81</v>
          </cell>
          <cell r="T690">
            <v>13.31</v>
          </cell>
          <cell r="V690">
            <v>15.11</v>
          </cell>
          <cell r="X690">
            <v>300</v>
          </cell>
          <cell r="Y690">
            <v>13.26</v>
          </cell>
          <cell r="Z690">
            <v>13.31</v>
          </cell>
          <cell r="AA690">
            <v>15.11</v>
          </cell>
          <cell r="AB690">
            <v>15.11</v>
          </cell>
          <cell r="AD690" t="str">
            <v>Single</v>
          </cell>
          <cell r="AI690">
            <v>0</v>
          </cell>
          <cell r="AJ690" t="str">
            <v>L</v>
          </cell>
        </row>
        <row r="691">
          <cell r="AJ691">
            <v>0</v>
          </cell>
        </row>
        <row r="692">
          <cell r="N692">
            <v>40.024881076529446</v>
          </cell>
          <cell r="AJ692">
            <v>0</v>
          </cell>
        </row>
        <row r="693">
          <cell r="E693">
            <v>311</v>
          </cell>
          <cell r="F693" t="str">
            <v>MH-02/26</v>
          </cell>
          <cell r="G693">
            <v>518634.83</v>
          </cell>
          <cell r="H693">
            <v>2389324.11</v>
          </cell>
          <cell r="I693" t="str">
            <v>Road-MJ01</v>
          </cell>
          <cell r="M693" t="str">
            <v>CP-5 401 207</v>
          </cell>
          <cell r="R693">
            <v>15.44</v>
          </cell>
          <cell r="T693">
            <v>12.51</v>
          </cell>
          <cell r="V693">
            <v>15.07</v>
          </cell>
          <cell r="AI693">
            <v>0</v>
          </cell>
          <cell r="AJ693">
            <v>0</v>
          </cell>
        </row>
        <row r="694">
          <cell r="AJ694">
            <v>0</v>
          </cell>
        </row>
        <row r="695">
          <cell r="E695">
            <v>312</v>
          </cell>
          <cell r="F695" t="str">
            <v>CB-02/25/2</v>
          </cell>
          <cell r="G695">
            <v>518657.24</v>
          </cell>
          <cell r="H695">
            <v>2389336.89</v>
          </cell>
          <cell r="I695" t="str">
            <v>Road-MN10</v>
          </cell>
          <cell r="J695">
            <v>22.409999999974389</v>
          </cell>
          <cell r="K695">
            <v>12.78000000026077</v>
          </cell>
          <cell r="L695">
            <v>25.797994108176656</v>
          </cell>
          <cell r="M695" t="str">
            <v>CP-5 401 236</v>
          </cell>
          <cell r="N695">
            <v>0</v>
          </cell>
          <cell r="O695">
            <v>25.797994108176656</v>
          </cell>
          <cell r="P695">
            <v>25.797994108176656</v>
          </cell>
          <cell r="Q695">
            <v>0</v>
          </cell>
          <cell r="R695">
            <v>15.04</v>
          </cell>
          <cell r="T695">
            <v>12.72</v>
          </cell>
          <cell r="V695">
            <v>15.11</v>
          </cell>
          <cell r="X695">
            <v>600</v>
          </cell>
          <cell r="Y695">
            <v>12.51</v>
          </cell>
          <cell r="Z695">
            <v>12.72</v>
          </cell>
          <cell r="AA695">
            <v>15.07</v>
          </cell>
          <cell r="AB695">
            <v>15.11</v>
          </cell>
          <cell r="AD695" t="str">
            <v>Double</v>
          </cell>
          <cell r="AI695" t="str">
            <v>S</v>
          </cell>
          <cell r="AJ695">
            <v>0</v>
          </cell>
        </row>
        <row r="696">
          <cell r="AJ696">
            <v>0</v>
          </cell>
        </row>
        <row r="697">
          <cell r="E697">
            <v>313</v>
          </cell>
          <cell r="F697" t="str">
            <v>CB-02/25/3</v>
          </cell>
          <cell r="G697">
            <v>518684.22</v>
          </cell>
          <cell r="H697">
            <v>2389338</v>
          </cell>
          <cell r="I697" t="str">
            <v>Road-MN10</v>
          </cell>
          <cell r="J697">
            <v>26.979999999981374</v>
          </cell>
          <cell r="K697">
            <v>1.1099999998696148</v>
          </cell>
          <cell r="L697">
            <v>27.002823926373058</v>
          </cell>
          <cell r="M697" t="str">
            <v>CP-5 401 236</v>
          </cell>
          <cell r="N697">
            <v>25.797994108176656</v>
          </cell>
          <cell r="O697">
            <v>52.800818034549714</v>
          </cell>
          <cell r="P697">
            <v>27.002823926373058</v>
          </cell>
          <cell r="Q697">
            <v>0</v>
          </cell>
          <cell r="R697">
            <v>15.14</v>
          </cell>
          <cell r="T697">
            <v>12.93</v>
          </cell>
          <cell r="V697">
            <v>15.13</v>
          </cell>
          <cell r="X697">
            <v>600</v>
          </cell>
          <cell r="Y697">
            <v>12.72</v>
          </cell>
          <cell r="Z697">
            <v>12.93</v>
          </cell>
          <cell r="AA697">
            <v>15.11</v>
          </cell>
          <cell r="AB697">
            <v>15.13</v>
          </cell>
          <cell r="AD697" t="str">
            <v>Single</v>
          </cell>
          <cell r="AI697">
            <v>0</v>
          </cell>
          <cell r="AJ697">
            <v>0</v>
          </cell>
        </row>
        <row r="698">
          <cell r="AJ698">
            <v>0</v>
          </cell>
        </row>
        <row r="699">
          <cell r="E699">
            <v>314</v>
          </cell>
          <cell r="F699" t="str">
            <v>CB-02/25/4</v>
          </cell>
          <cell r="G699">
            <v>518719.21</v>
          </cell>
          <cell r="H699">
            <v>2389338.92</v>
          </cell>
          <cell r="I699" t="str">
            <v>Road-MN10</v>
          </cell>
          <cell r="J699">
            <v>34.990000000048894</v>
          </cell>
          <cell r="K699">
            <v>0.91999999992549419</v>
          </cell>
          <cell r="L699">
            <v>35.002092794621362</v>
          </cell>
          <cell r="M699" t="str">
            <v>CP-5 401 236</v>
          </cell>
          <cell r="N699">
            <v>52.800818034549714</v>
          </cell>
          <cell r="O699">
            <v>87.802910829171083</v>
          </cell>
          <cell r="P699">
            <v>35.002092794621369</v>
          </cell>
          <cell r="Q699">
            <v>0</v>
          </cell>
          <cell r="R699">
            <v>15.76</v>
          </cell>
          <cell r="T699">
            <v>13.21</v>
          </cell>
          <cell r="V699">
            <v>15.3</v>
          </cell>
          <cell r="X699">
            <v>600</v>
          </cell>
          <cell r="Y699">
            <v>12.93</v>
          </cell>
          <cell r="Z699">
            <v>13.21</v>
          </cell>
          <cell r="AA699">
            <v>15.13</v>
          </cell>
          <cell r="AB699">
            <v>15.3</v>
          </cell>
          <cell r="AD699" t="str">
            <v>Single</v>
          </cell>
          <cell r="AI699">
            <v>0</v>
          </cell>
          <cell r="AJ699">
            <v>0</v>
          </cell>
        </row>
        <row r="700">
          <cell r="AJ700">
            <v>0</v>
          </cell>
        </row>
        <row r="701">
          <cell r="E701">
            <v>315</v>
          </cell>
          <cell r="F701" t="str">
            <v>CB-02/25/5</v>
          </cell>
          <cell r="G701">
            <v>518761.21</v>
          </cell>
          <cell r="H701">
            <v>2389339.0099999998</v>
          </cell>
          <cell r="I701" t="str">
            <v>Road-MN10</v>
          </cell>
          <cell r="J701">
            <v>42</v>
          </cell>
          <cell r="K701">
            <v>8.9999999850988388E-2</v>
          </cell>
          <cell r="L701">
            <v>42.000096428460417</v>
          </cell>
          <cell r="M701" t="str">
            <v>CP-5 401 236</v>
          </cell>
          <cell r="N701">
            <v>87.802910829171083</v>
          </cell>
          <cell r="O701">
            <v>129.80300725763149</v>
          </cell>
          <cell r="P701">
            <v>42.000096428460409</v>
          </cell>
          <cell r="Q701">
            <v>0</v>
          </cell>
          <cell r="R701">
            <v>15.42</v>
          </cell>
          <cell r="T701">
            <v>13.59</v>
          </cell>
          <cell r="V701">
            <v>15.36</v>
          </cell>
          <cell r="X701">
            <v>600</v>
          </cell>
          <cell r="Y701">
            <v>13.21</v>
          </cell>
          <cell r="Z701">
            <v>13.49</v>
          </cell>
          <cell r="AA701">
            <v>15.3</v>
          </cell>
          <cell r="AB701">
            <v>15.36</v>
          </cell>
          <cell r="AD701" t="str">
            <v>Single</v>
          </cell>
          <cell r="AI701">
            <v>0</v>
          </cell>
          <cell r="AJ701">
            <v>0</v>
          </cell>
        </row>
        <row r="702">
          <cell r="AJ702">
            <v>0</v>
          </cell>
        </row>
        <row r="703">
          <cell r="E703">
            <v>316</v>
          </cell>
          <cell r="F703" t="str">
            <v>CB-02/25/6</v>
          </cell>
          <cell r="G703">
            <v>518805.21</v>
          </cell>
          <cell r="H703">
            <v>2389339.12</v>
          </cell>
          <cell r="I703" t="str">
            <v>Road-MN10</v>
          </cell>
          <cell r="J703">
            <v>44</v>
          </cell>
          <cell r="K703">
            <v>0.11000000033527613</v>
          </cell>
          <cell r="L703">
            <v>44.000137499785993</v>
          </cell>
          <cell r="M703" t="str">
            <v>CP-5 401 236</v>
          </cell>
          <cell r="N703">
            <v>129.80300725763149</v>
          </cell>
          <cell r="O703">
            <v>173.8031447574175</v>
          </cell>
          <cell r="P703">
            <v>44.000137499786007</v>
          </cell>
          <cell r="Q703">
            <v>0</v>
          </cell>
          <cell r="R703">
            <v>15.58</v>
          </cell>
          <cell r="T703">
            <v>13.92</v>
          </cell>
          <cell r="V703">
            <v>15</v>
          </cell>
          <cell r="X703">
            <v>500</v>
          </cell>
          <cell r="Y703">
            <v>13.59</v>
          </cell>
          <cell r="Z703">
            <v>13.72</v>
          </cell>
          <cell r="AA703">
            <v>15.36</v>
          </cell>
          <cell r="AB703">
            <v>15</v>
          </cell>
          <cell r="AD703" t="str">
            <v>Single</v>
          </cell>
          <cell r="AI703">
            <v>0</v>
          </cell>
          <cell r="AJ703">
            <v>0</v>
          </cell>
        </row>
        <row r="704">
          <cell r="AJ704">
            <v>0</v>
          </cell>
        </row>
        <row r="705">
          <cell r="E705">
            <v>317</v>
          </cell>
          <cell r="F705" t="str">
            <v>CB-02/25/7</v>
          </cell>
          <cell r="G705">
            <v>518831.2</v>
          </cell>
          <cell r="H705">
            <v>2389338.66</v>
          </cell>
          <cell r="I705" t="str">
            <v>Road-MN10</v>
          </cell>
          <cell r="J705">
            <v>25.989999999990687</v>
          </cell>
          <cell r="K705">
            <v>-0.4599999999627471</v>
          </cell>
          <cell r="L705">
            <v>25.994070477697058</v>
          </cell>
          <cell r="M705" t="str">
            <v>CP-5 401 236</v>
          </cell>
          <cell r="N705">
            <v>173.8031447574175</v>
          </cell>
          <cell r="O705">
            <v>199.79721523511455</v>
          </cell>
          <cell r="P705">
            <v>25.994070477697051</v>
          </cell>
          <cell r="Q705">
            <v>0</v>
          </cell>
          <cell r="R705">
            <v>15.67</v>
          </cell>
          <cell r="T705">
            <v>14</v>
          </cell>
          <cell r="V705">
            <v>15.69</v>
          </cell>
          <cell r="X705">
            <v>300</v>
          </cell>
          <cell r="Y705">
            <v>13.92</v>
          </cell>
          <cell r="Z705">
            <v>14</v>
          </cell>
          <cell r="AA705">
            <v>15</v>
          </cell>
          <cell r="AB705">
            <v>15.69</v>
          </cell>
          <cell r="AD705" t="str">
            <v>Single</v>
          </cell>
          <cell r="AI705">
            <v>0</v>
          </cell>
          <cell r="AJ705">
            <v>0</v>
          </cell>
        </row>
        <row r="706">
          <cell r="AJ706">
            <v>0</v>
          </cell>
        </row>
        <row r="707">
          <cell r="E707">
            <v>318</v>
          </cell>
          <cell r="F707" t="str">
            <v>CB-02/25/8</v>
          </cell>
          <cell r="G707">
            <v>518866.14</v>
          </cell>
          <cell r="H707">
            <v>2389336.61</v>
          </cell>
          <cell r="I707" t="str">
            <v>Road-MN10</v>
          </cell>
          <cell r="J707">
            <v>34.940000000002328</v>
          </cell>
          <cell r="K707">
            <v>-2.0500000002793968</v>
          </cell>
          <cell r="L707">
            <v>35.000087142767349</v>
          </cell>
          <cell r="M707" t="str">
            <v>CP-5 401 236</v>
          </cell>
          <cell r="N707">
            <v>199.79721523511455</v>
          </cell>
          <cell r="O707">
            <v>234.79730237788189</v>
          </cell>
          <cell r="P707">
            <v>35.000087142767342</v>
          </cell>
          <cell r="Q707">
            <v>0</v>
          </cell>
          <cell r="R707">
            <v>15.8</v>
          </cell>
          <cell r="T707">
            <v>14.1</v>
          </cell>
          <cell r="V707">
            <v>15.8</v>
          </cell>
          <cell r="X707">
            <v>300</v>
          </cell>
          <cell r="Y707">
            <v>14</v>
          </cell>
          <cell r="Z707">
            <v>14.1</v>
          </cell>
          <cell r="AA707">
            <v>15.69</v>
          </cell>
          <cell r="AB707">
            <v>15.8</v>
          </cell>
          <cell r="AD707" t="str">
            <v>Single</v>
          </cell>
          <cell r="AI707">
            <v>0</v>
          </cell>
          <cell r="AJ707" t="str">
            <v>L</v>
          </cell>
        </row>
        <row r="708">
          <cell r="AJ708">
            <v>0</v>
          </cell>
        </row>
        <row r="709">
          <cell r="N709">
            <v>234.79730237788189</v>
          </cell>
          <cell r="AJ709">
            <v>0</v>
          </cell>
        </row>
        <row r="710">
          <cell r="E710">
            <v>319</v>
          </cell>
          <cell r="F710" t="str">
            <v>CB-02/25/6</v>
          </cell>
          <cell r="G710">
            <v>518805.21</v>
          </cell>
          <cell r="H710">
            <v>2389339.12</v>
          </cell>
          <cell r="I710" t="str">
            <v>Road-MN10</v>
          </cell>
          <cell r="R710">
            <v>15.58</v>
          </cell>
          <cell r="T710">
            <v>13.73</v>
          </cell>
          <cell r="V710">
            <v>15.8</v>
          </cell>
          <cell r="AI710">
            <v>0</v>
          </cell>
          <cell r="AJ710">
            <v>0</v>
          </cell>
        </row>
        <row r="711">
          <cell r="AJ711">
            <v>0</v>
          </cell>
        </row>
        <row r="712">
          <cell r="E712">
            <v>320</v>
          </cell>
          <cell r="F712" t="str">
            <v>CB-02/25/9</v>
          </cell>
          <cell r="G712">
            <v>518804.54</v>
          </cell>
          <cell r="H712">
            <v>2389317.13</v>
          </cell>
          <cell r="I712" t="str">
            <v>Road-MN13</v>
          </cell>
          <cell r="J712">
            <v>-0.67000000004190952</v>
          </cell>
          <cell r="K712">
            <v>-21.990000000223517</v>
          </cell>
          <cell r="L712">
            <v>22.000204544728362</v>
          </cell>
          <cell r="M712" t="str">
            <v>CP-5 401 237</v>
          </cell>
          <cell r="N712">
            <v>0</v>
          </cell>
          <cell r="O712">
            <v>22.000204544728362</v>
          </cell>
          <cell r="P712">
            <v>22.000204544728362</v>
          </cell>
          <cell r="Q712">
            <v>0</v>
          </cell>
          <cell r="R712">
            <v>15.59</v>
          </cell>
          <cell r="T712">
            <v>13.92</v>
          </cell>
          <cell r="V712">
            <v>15.58</v>
          </cell>
          <cell r="X712">
            <v>500</v>
          </cell>
          <cell r="Y712">
            <v>13.73</v>
          </cell>
          <cell r="Z712">
            <v>13.82</v>
          </cell>
          <cell r="AA712">
            <v>15.8</v>
          </cell>
          <cell r="AB712">
            <v>15.58</v>
          </cell>
          <cell r="AD712" t="str">
            <v>Double</v>
          </cell>
          <cell r="AI712" t="str">
            <v>S</v>
          </cell>
          <cell r="AJ712">
            <v>0</v>
          </cell>
        </row>
        <row r="713">
          <cell r="AJ713">
            <v>0</v>
          </cell>
        </row>
        <row r="714">
          <cell r="E714">
            <v>321</v>
          </cell>
          <cell r="F714" t="str">
            <v>CB-02/25/10</v>
          </cell>
          <cell r="G714">
            <v>518804.16</v>
          </cell>
          <cell r="H714">
            <v>2389300.14</v>
          </cell>
          <cell r="I714" t="str">
            <v>Road-MN13</v>
          </cell>
          <cell r="J714">
            <v>-0.38000000000465661</v>
          </cell>
          <cell r="K714">
            <v>-16.989999999757856</v>
          </cell>
          <cell r="L714">
            <v>16.994249027002503</v>
          </cell>
          <cell r="M714" t="str">
            <v>CP-5 401 237</v>
          </cell>
          <cell r="N714">
            <v>22.000204544728362</v>
          </cell>
          <cell r="O714">
            <v>38.994453571730865</v>
          </cell>
          <cell r="P714">
            <v>16.994249027002503</v>
          </cell>
          <cell r="Q714">
            <v>0</v>
          </cell>
          <cell r="R714">
            <v>15.65</v>
          </cell>
          <cell r="T714">
            <v>14</v>
          </cell>
          <cell r="V714">
            <v>15.76</v>
          </cell>
          <cell r="X714">
            <v>400</v>
          </cell>
          <cell r="Y714">
            <v>13.92</v>
          </cell>
          <cell r="Z714">
            <v>14</v>
          </cell>
          <cell r="AA714">
            <v>15.58</v>
          </cell>
          <cell r="AB714">
            <v>15.76</v>
          </cell>
          <cell r="AD714" t="str">
            <v>Single</v>
          </cell>
          <cell r="AI714">
            <v>0</v>
          </cell>
          <cell r="AJ714">
            <v>0</v>
          </cell>
        </row>
        <row r="715">
          <cell r="AJ715">
            <v>0</v>
          </cell>
        </row>
        <row r="716">
          <cell r="E716">
            <v>322</v>
          </cell>
          <cell r="F716" t="str">
            <v>CB-02/25/11</v>
          </cell>
          <cell r="G716">
            <v>518803.61</v>
          </cell>
          <cell r="H716">
            <v>2389275.14</v>
          </cell>
          <cell r="I716" t="str">
            <v>Road-MN13</v>
          </cell>
          <cell r="J716">
            <v>-0.54999999998835847</v>
          </cell>
          <cell r="K716">
            <v>-25</v>
          </cell>
          <cell r="L716">
            <v>25.006049268126844</v>
          </cell>
          <cell r="M716" t="str">
            <v>CP-5 401 237</v>
          </cell>
          <cell r="N716">
            <v>38.994453571730865</v>
          </cell>
          <cell r="O716">
            <v>64.000502839857717</v>
          </cell>
          <cell r="P716">
            <v>25.006049268126851</v>
          </cell>
          <cell r="Q716">
            <v>0</v>
          </cell>
          <cell r="R716">
            <v>15.73</v>
          </cell>
          <cell r="T716">
            <v>14.2</v>
          </cell>
          <cell r="V716">
            <v>15.87</v>
          </cell>
          <cell r="X716">
            <v>400</v>
          </cell>
          <cell r="Y716">
            <v>14</v>
          </cell>
          <cell r="Z716">
            <v>14.1</v>
          </cell>
          <cell r="AA716">
            <v>15.76</v>
          </cell>
          <cell r="AB716">
            <v>15.87</v>
          </cell>
          <cell r="AD716" t="str">
            <v>Single</v>
          </cell>
          <cell r="AI716">
            <v>0</v>
          </cell>
          <cell r="AJ716">
            <v>0</v>
          </cell>
        </row>
        <row r="717">
          <cell r="AJ717">
            <v>0</v>
          </cell>
        </row>
        <row r="718">
          <cell r="E718">
            <v>323</v>
          </cell>
          <cell r="F718" t="str">
            <v>CB-02/25/12</v>
          </cell>
          <cell r="G718">
            <v>518803.25</v>
          </cell>
          <cell r="H718">
            <v>2389259.15</v>
          </cell>
          <cell r="I718" t="str">
            <v>Road-MN13</v>
          </cell>
          <cell r="J718">
            <v>-0.35999999998603016</v>
          </cell>
          <cell r="K718">
            <v>-15.990000000223517</v>
          </cell>
          <cell r="L718">
            <v>15.994052019645867</v>
          </cell>
          <cell r="M718" t="str">
            <v>CP-5 401 237</v>
          </cell>
          <cell r="N718">
            <v>64.000502839857717</v>
          </cell>
          <cell r="O718">
            <v>79.99455485950358</v>
          </cell>
          <cell r="P718">
            <v>15.994052019645864</v>
          </cell>
          <cell r="Q718">
            <v>0</v>
          </cell>
          <cell r="R718">
            <v>15.78</v>
          </cell>
          <cell r="T718">
            <v>14.25</v>
          </cell>
          <cell r="V718">
            <v>15.77</v>
          </cell>
          <cell r="X718">
            <v>300</v>
          </cell>
          <cell r="Y718">
            <v>14.2</v>
          </cell>
          <cell r="Z718">
            <v>14.25</v>
          </cell>
          <cell r="AA718">
            <v>15.87</v>
          </cell>
          <cell r="AB718">
            <v>15.77</v>
          </cell>
          <cell r="AD718" t="str">
            <v>Single</v>
          </cell>
          <cell r="AI718">
            <v>0</v>
          </cell>
          <cell r="AJ718">
            <v>0</v>
          </cell>
        </row>
        <row r="719">
          <cell r="AJ719">
            <v>0</v>
          </cell>
        </row>
        <row r="720">
          <cell r="E720">
            <v>324</v>
          </cell>
          <cell r="F720" t="str">
            <v>CB-02/25/13</v>
          </cell>
          <cell r="G720">
            <v>518802.71</v>
          </cell>
          <cell r="H720">
            <v>2389237.16</v>
          </cell>
          <cell r="I720" t="str">
            <v>Road-MN13</v>
          </cell>
          <cell r="J720">
            <v>-0.53999999997904524</v>
          </cell>
          <cell r="K720">
            <v>-21.989999999757856</v>
          </cell>
          <cell r="L720">
            <v>21.996629286991404</v>
          </cell>
          <cell r="M720" t="str">
            <v>CP-5 401 237</v>
          </cell>
          <cell r="N720">
            <v>79.99455485950358</v>
          </cell>
          <cell r="O720">
            <v>101.99118414649499</v>
          </cell>
          <cell r="P720">
            <v>21.996629286991407</v>
          </cell>
          <cell r="Q720">
            <v>0</v>
          </cell>
          <cell r="R720">
            <v>15.86</v>
          </cell>
          <cell r="T720">
            <v>14.34</v>
          </cell>
          <cell r="V720">
            <v>15.67</v>
          </cell>
          <cell r="X720">
            <v>300</v>
          </cell>
          <cell r="Y720">
            <v>14.25</v>
          </cell>
          <cell r="Z720">
            <v>14.34</v>
          </cell>
          <cell r="AA720">
            <v>15.77</v>
          </cell>
          <cell r="AB720">
            <v>15.67</v>
          </cell>
          <cell r="AD720" t="str">
            <v>Single</v>
          </cell>
          <cell r="AI720">
            <v>0</v>
          </cell>
          <cell r="AJ720">
            <v>0</v>
          </cell>
        </row>
        <row r="721">
          <cell r="AJ721">
            <v>0</v>
          </cell>
        </row>
        <row r="722">
          <cell r="E722">
            <v>325</v>
          </cell>
          <cell r="F722" t="str">
            <v>CB-02/25/14</v>
          </cell>
          <cell r="G722">
            <v>518803.33</v>
          </cell>
          <cell r="H722">
            <v>2389212.1600000001</v>
          </cell>
          <cell r="I722" t="str">
            <v>Road-MN13</v>
          </cell>
          <cell r="J722">
            <v>0.61999999999534339</v>
          </cell>
          <cell r="K722">
            <v>-25</v>
          </cell>
          <cell r="L722">
            <v>25.007686818256385</v>
          </cell>
          <cell r="M722" t="str">
            <v>CP-5 401 237</v>
          </cell>
          <cell r="N722">
            <v>101.99118414649499</v>
          </cell>
          <cell r="O722">
            <v>126.99887096475138</v>
          </cell>
          <cell r="P722">
            <v>25.007686818256389</v>
          </cell>
          <cell r="Q722">
            <v>0</v>
          </cell>
          <cell r="R722">
            <v>16.05</v>
          </cell>
          <cell r="T722">
            <v>14.44</v>
          </cell>
          <cell r="V722">
            <v>16.2</v>
          </cell>
          <cell r="X722">
            <v>300</v>
          </cell>
          <cell r="Y722">
            <v>14.34</v>
          </cell>
          <cell r="Z722">
            <v>14.44</v>
          </cell>
          <cell r="AA722">
            <v>15.67</v>
          </cell>
          <cell r="AB722">
            <v>16.2</v>
          </cell>
          <cell r="AD722" t="str">
            <v>Single</v>
          </cell>
          <cell r="AI722">
            <v>0</v>
          </cell>
          <cell r="AJ722">
            <v>0</v>
          </cell>
        </row>
        <row r="723">
          <cell r="AJ723">
            <v>0</v>
          </cell>
        </row>
        <row r="724">
          <cell r="E724">
            <v>326</v>
          </cell>
          <cell r="F724" t="str">
            <v>CB-02/25/15</v>
          </cell>
          <cell r="G724">
            <v>518805.85</v>
          </cell>
          <cell r="H724">
            <v>2389197.38</v>
          </cell>
          <cell r="I724" t="str">
            <v>Road-MN13</v>
          </cell>
          <cell r="J724">
            <v>2.5199999999604188</v>
          </cell>
          <cell r="K724">
            <v>-14.78000000026077</v>
          </cell>
          <cell r="L724">
            <v>14.993291833600415</v>
          </cell>
          <cell r="M724" t="str">
            <v>CP-5 401 237</v>
          </cell>
          <cell r="N724">
            <v>126.99887096475138</v>
          </cell>
          <cell r="O724">
            <v>141.99216279835179</v>
          </cell>
          <cell r="P724">
            <v>14.993291833600409</v>
          </cell>
          <cell r="Q724">
            <v>0</v>
          </cell>
          <cell r="R724">
            <v>16.100000000000001</v>
          </cell>
          <cell r="T724">
            <v>14.5</v>
          </cell>
          <cell r="V724">
            <v>16.25</v>
          </cell>
          <cell r="X724">
            <v>300</v>
          </cell>
          <cell r="Y724">
            <v>14.44</v>
          </cell>
          <cell r="Z724">
            <v>14.5</v>
          </cell>
          <cell r="AA724">
            <v>16.2</v>
          </cell>
          <cell r="AB724">
            <v>16.25</v>
          </cell>
          <cell r="AD724" t="str">
            <v>Single</v>
          </cell>
          <cell r="AI724">
            <v>0</v>
          </cell>
          <cell r="AJ724" t="str">
            <v>L</v>
          </cell>
        </row>
        <row r="725">
          <cell r="AJ725">
            <v>0</v>
          </cell>
        </row>
        <row r="726">
          <cell r="N726">
            <v>141.99216279835179</v>
          </cell>
          <cell r="AJ726">
            <v>0</v>
          </cell>
        </row>
        <row r="727">
          <cell r="E727">
            <v>327</v>
          </cell>
          <cell r="F727" t="str">
            <v>MH-02/27</v>
          </cell>
          <cell r="G727">
            <v>518620.38</v>
          </cell>
          <cell r="H727">
            <v>2389249.89</v>
          </cell>
          <cell r="I727" t="str">
            <v>Road-MJ01</v>
          </cell>
          <cell r="M727" t="str">
            <v>CP-5 401 207</v>
          </cell>
          <cell r="R727">
            <v>15.2</v>
          </cell>
          <cell r="T727">
            <v>13.644009273833367</v>
          </cell>
          <cell r="V727">
            <v>15</v>
          </cell>
          <cell r="AI727">
            <v>0</v>
          </cell>
          <cell r="AJ727">
            <v>0</v>
          </cell>
        </row>
        <row r="728">
          <cell r="AJ728">
            <v>0</v>
          </cell>
        </row>
        <row r="729">
          <cell r="E729">
            <v>328</v>
          </cell>
          <cell r="F729" t="str">
            <v>CB-02/27/1</v>
          </cell>
          <cell r="G729">
            <v>518621.09</v>
          </cell>
          <cell r="H729">
            <v>2389246.98</v>
          </cell>
          <cell r="I729" t="str">
            <v>Road-MJ01</v>
          </cell>
          <cell r="J729">
            <v>0.71000000002095476</v>
          </cell>
          <cell r="K729">
            <v>-2.9100000001490116</v>
          </cell>
          <cell r="L729">
            <v>2.995363083316779</v>
          </cell>
          <cell r="M729" t="str">
            <v>CP-5 401 207</v>
          </cell>
          <cell r="N729">
            <v>0</v>
          </cell>
          <cell r="O729">
            <v>2.995363083316779</v>
          </cell>
          <cell r="P729">
            <v>2.995363083316779</v>
          </cell>
          <cell r="Q729">
            <v>0</v>
          </cell>
          <cell r="R729">
            <v>15.15</v>
          </cell>
          <cell r="T729">
            <v>13.65</v>
          </cell>
          <cell r="V729">
            <v>15.02</v>
          </cell>
          <cell r="X729">
            <v>300</v>
          </cell>
          <cell r="Y729">
            <v>13.644009273833367</v>
          </cell>
          <cell r="Z729">
            <v>13.65</v>
          </cell>
          <cell r="AA729">
            <v>15</v>
          </cell>
          <cell r="AB729">
            <v>15.02</v>
          </cell>
          <cell r="AD729" t="str">
            <v>Single</v>
          </cell>
          <cell r="AI729" t="str">
            <v>S</v>
          </cell>
          <cell r="AJ729" t="str">
            <v>L</v>
          </cell>
        </row>
        <row r="730">
          <cell r="AJ730">
            <v>0</v>
          </cell>
        </row>
        <row r="731">
          <cell r="N731">
            <v>2.995363083316779</v>
          </cell>
          <cell r="AJ731">
            <v>0</v>
          </cell>
        </row>
        <row r="732">
          <cell r="E732">
            <v>329</v>
          </cell>
          <cell r="F732" t="str">
            <v>MH-02/28</v>
          </cell>
          <cell r="G732">
            <v>518616.34</v>
          </cell>
          <cell r="H732">
            <v>2389225.34</v>
          </cell>
          <cell r="I732" t="str">
            <v>Road-MJ01</v>
          </cell>
          <cell r="M732" t="str">
            <v>CP-5 401 207</v>
          </cell>
          <cell r="R732">
            <v>15.29</v>
          </cell>
          <cell r="T732">
            <v>13.973885754339523</v>
          </cell>
          <cell r="V732">
            <v>15.3</v>
          </cell>
          <cell r="AI732">
            <v>0</v>
          </cell>
          <cell r="AJ732">
            <v>0</v>
          </cell>
        </row>
        <row r="733">
          <cell r="AJ733">
            <v>0</v>
          </cell>
        </row>
        <row r="734">
          <cell r="E734">
            <v>330</v>
          </cell>
          <cell r="F734" t="str">
            <v>CB-02/28/1</v>
          </cell>
          <cell r="G734">
            <v>518617.42</v>
          </cell>
          <cell r="H734">
            <v>2389222.48</v>
          </cell>
          <cell r="I734" t="str">
            <v>Road-MJ01</v>
          </cell>
          <cell r="J734">
            <v>1.0799999999580905</v>
          </cell>
          <cell r="K734">
            <v>-2.8599999998696148</v>
          </cell>
          <cell r="L734">
            <v>3.0571228302382085</v>
          </cell>
          <cell r="M734" t="str">
            <v>CP-5 401 207</v>
          </cell>
          <cell r="N734">
            <v>0</v>
          </cell>
          <cell r="O734">
            <v>3.0571228302382085</v>
          </cell>
          <cell r="P734">
            <v>3.0571228302382085</v>
          </cell>
          <cell r="Q734">
            <v>0</v>
          </cell>
          <cell r="R734">
            <v>15.48</v>
          </cell>
          <cell r="T734">
            <v>13.98</v>
          </cell>
          <cell r="V734">
            <v>15.41</v>
          </cell>
          <cell r="X734">
            <v>300</v>
          </cell>
          <cell r="Y734">
            <v>13.973885754339523</v>
          </cell>
          <cell r="Z734">
            <v>13.98</v>
          </cell>
          <cell r="AA734">
            <v>15.3</v>
          </cell>
          <cell r="AB734">
            <v>15.41</v>
          </cell>
          <cell r="AD734" t="str">
            <v>Single</v>
          </cell>
          <cell r="AI734" t="str">
            <v>S</v>
          </cell>
          <cell r="AJ734" t="str">
            <v>L</v>
          </cell>
        </row>
        <row r="735">
          <cell r="AJ735">
            <v>0</v>
          </cell>
        </row>
        <row r="736">
          <cell r="N736">
            <v>3.0571228302382085</v>
          </cell>
          <cell r="AJ736">
            <v>0</v>
          </cell>
        </row>
        <row r="737">
          <cell r="E737">
            <v>331</v>
          </cell>
          <cell r="F737" t="str">
            <v>MH-02/28</v>
          </cell>
          <cell r="G737">
            <v>518616.34</v>
          </cell>
          <cell r="H737">
            <v>2389225.34</v>
          </cell>
          <cell r="I737" t="str">
            <v>Road-MJ01</v>
          </cell>
          <cell r="M737" t="str">
            <v>CP-5 401 207</v>
          </cell>
          <cell r="R737">
            <v>15.29</v>
          </cell>
          <cell r="T737">
            <v>13.898997535581771</v>
          </cell>
          <cell r="V737">
            <v>15.3</v>
          </cell>
          <cell r="AI737">
            <v>0</v>
          </cell>
          <cell r="AJ737">
            <v>0</v>
          </cell>
        </row>
        <row r="738">
          <cell r="AJ738">
            <v>0</v>
          </cell>
        </row>
        <row r="739">
          <cell r="E739">
            <v>332</v>
          </cell>
          <cell r="F739" t="str">
            <v>CB-02/28/2</v>
          </cell>
          <cell r="G739">
            <v>518601.45</v>
          </cell>
          <cell r="H739">
            <v>2389221.0299999998</v>
          </cell>
          <cell r="I739" t="str">
            <v>Road-MJ01</v>
          </cell>
          <cell r="J739">
            <v>-14.89000000001397</v>
          </cell>
          <cell r="K739">
            <v>-4.3100000000558794</v>
          </cell>
          <cell r="L739">
            <v>15.501232209114788</v>
          </cell>
          <cell r="M739" t="str">
            <v>CP-5 401 207</v>
          </cell>
          <cell r="N739">
            <v>0</v>
          </cell>
          <cell r="O739">
            <v>15.501232209114788</v>
          </cell>
          <cell r="P739">
            <v>15.501232209114788</v>
          </cell>
          <cell r="Q739">
            <v>0</v>
          </cell>
          <cell r="R739">
            <v>15.43</v>
          </cell>
          <cell r="T739">
            <v>13.93</v>
          </cell>
          <cell r="V739">
            <v>15.31</v>
          </cell>
          <cell r="X739">
            <v>300</v>
          </cell>
          <cell r="Y739">
            <v>13.898997535581771</v>
          </cell>
          <cell r="Z739">
            <v>13.93</v>
          </cell>
          <cell r="AA739">
            <v>15.3</v>
          </cell>
          <cell r="AB739">
            <v>15.31</v>
          </cell>
          <cell r="AD739" t="str">
            <v>Single</v>
          </cell>
          <cell r="AI739" t="str">
            <v>S</v>
          </cell>
          <cell r="AJ739">
            <v>0</v>
          </cell>
        </row>
        <row r="740">
          <cell r="AJ740">
            <v>0</v>
          </cell>
        </row>
        <row r="741">
          <cell r="E741">
            <v>333</v>
          </cell>
          <cell r="F741" t="str">
            <v>CB-02/28/3</v>
          </cell>
          <cell r="G741">
            <v>518601.2</v>
          </cell>
          <cell r="H741">
            <v>2389209.63</v>
          </cell>
          <cell r="I741" t="str">
            <v>Road-MJ01</v>
          </cell>
          <cell r="J741">
            <v>-0.25</v>
          </cell>
          <cell r="K741">
            <v>-11.399999999906868</v>
          </cell>
          <cell r="L741">
            <v>11.402740898480356</v>
          </cell>
          <cell r="M741" t="str">
            <v>CP-5 401 207</v>
          </cell>
          <cell r="N741">
            <v>15.501232209114788</v>
          </cell>
          <cell r="O741">
            <v>26.903973107595142</v>
          </cell>
          <cell r="P741">
            <v>11.402740898480355</v>
          </cell>
          <cell r="Q741">
            <v>0</v>
          </cell>
          <cell r="R741">
            <v>15.63</v>
          </cell>
          <cell r="T741">
            <v>14.13</v>
          </cell>
          <cell r="V741">
            <v>15.7</v>
          </cell>
          <cell r="X741">
            <v>300</v>
          </cell>
          <cell r="Y741">
            <v>13.93</v>
          </cell>
          <cell r="Z741">
            <v>14.13</v>
          </cell>
          <cell r="AA741">
            <v>15.31</v>
          </cell>
          <cell r="AB741">
            <v>15.7</v>
          </cell>
          <cell r="AD741" t="str">
            <v>Single</v>
          </cell>
          <cell r="AI741">
            <v>0</v>
          </cell>
          <cell r="AJ741">
            <v>0</v>
          </cell>
        </row>
        <row r="742">
          <cell r="AJ742">
            <v>0</v>
          </cell>
        </row>
        <row r="743">
          <cell r="E743">
            <v>334</v>
          </cell>
          <cell r="F743" t="str">
            <v>CB-02/28/4</v>
          </cell>
          <cell r="G743">
            <v>518601.48</v>
          </cell>
          <cell r="H743">
            <v>2389195.84</v>
          </cell>
          <cell r="I743" t="str">
            <v>Road-MJ01</v>
          </cell>
          <cell r="J743">
            <v>0.27999999996973202</v>
          </cell>
          <cell r="K743">
            <v>-13.790000000037253</v>
          </cell>
          <cell r="L743">
            <v>13.792842346703253</v>
          </cell>
          <cell r="M743" t="str">
            <v>CP-5 401 207</v>
          </cell>
          <cell r="N743">
            <v>26.903973107595142</v>
          </cell>
          <cell r="O743">
            <v>40.696815454298395</v>
          </cell>
          <cell r="P743">
            <v>13.792842346703253</v>
          </cell>
          <cell r="Q743">
            <v>0</v>
          </cell>
          <cell r="R743">
            <v>15.75</v>
          </cell>
          <cell r="T743">
            <v>14.25</v>
          </cell>
          <cell r="V743">
            <v>15.98</v>
          </cell>
          <cell r="X743">
            <v>300</v>
          </cell>
          <cell r="Y743">
            <v>14.13</v>
          </cell>
          <cell r="Z743">
            <v>14.25</v>
          </cell>
          <cell r="AA743">
            <v>15.7</v>
          </cell>
          <cell r="AB743">
            <v>15.98</v>
          </cell>
          <cell r="AD743" t="str">
            <v>Single</v>
          </cell>
          <cell r="AI743">
            <v>0</v>
          </cell>
          <cell r="AJ743" t="str">
            <v>L</v>
          </cell>
        </row>
        <row r="744">
          <cell r="AJ744">
            <v>0</v>
          </cell>
        </row>
        <row r="745">
          <cell r="N745">
            <v>40.696815454298395</v>
          </cell>
          <cell r="AJ745">
            <v>0</v>
          </cell>
        </row>
        <row r="746">
          <cell r="E746">
            <v>335</v>
          </cell>
          <cell r="F746" t="str">
            <v>MH-02/29</v>
          </cell>
          <cell r="G746">
            <v>518615.51</v>
          </cell>
          <cell r="H746">
            <v>2389199.87</v>
          </cell>
          <cell r="I746" t="str">
            <v>Road-MJ01</v>
          </cell>
          <cell r="M746" t="str">
            <v>CP-5 401 207</v>
          </cell>
          <cell r="R746">
            <v>15.69</v>
          </cell>
          <cell r="T746">
            <v>14.202888319466812</v>
          </cell>
          <cell r="V746">
            <v>15.7</v>
          </cell>
          <cell r="AI746">
            <v>0</v>
          </cell>
          <cell r="AJ746">
            <v>0</v>
          </cell>
        </row>
        <row r="747">
          <cell r="AJ747">
            <v>0</v>
          </cell>
        </row>
        <row r="748">
          <cell r="E748">
            <v>336</v>
          </cell>
          <cell r="F748" t="str">
            <v>CB-02/29/1</v>
          </cell>
          <cell r="G748">
            <v>518616.93</v>
          </cell>
          <cell r="H748">
            <v>2389196.61</v>
          </cell>
          <cell r="I748" t="str">
            <v>Road-MJ01</v>
          </cell>
          <cell r="J748">
            <v>1.4199999999837019</v>
          </cell>
          <cell r="K748">
            <v>-3.2600000002421439</v>
          </cell>
          <cell r="L748">
            <v>3.5558402665941689</v>
          </cell>
          <cell r="M748" t="str">
            <v>CP-5 401 207</v>
          </cell>
          <cell r="N748">
            <v>0</v>
          </cell>
          <cell r="O748">
            <v>3.5558402665941689</v>
          </cell>
          <cell r="P748">
            <v>3.5558402665941689</v>
          </cell>
          <cell r="Q748">
            <v>0</v>
          </cell>
          <cell r="R748">
            <v>15.71</v>
          </cell>
          <cell r="T748">
            <v>14.21</v>
          </cell>
          <cell r="V748">
            <v>15.87</v>
          </cell>
          <cell r="X748">
            <v>300</v>
          </cell>
          <cell r="Y748">
            <v>14.202888319466812</v>
          </cell>
          <cell r="Z748">
            <v>14.21</v>
          </cell>
          <cell r="AA748">
            <v>15.7</v>
          </cell>
          <cell r="AB748">
            <v>15.87</v>
          </cell>
          <cell r="AD748" t="str">
            <v>Single</v>
          </cell>
          <cell r="AI748" t="str">
            <v>S</v>
          </cell>
          <cell r="AJ748" t="str">
            <v>L</v>
          </cell>
        </row>
        <row r="749">
          <cell r="AJ749">
            <v>0</v>
          </cell>
        </row>
        <row r="750">
          <cell r="N750">
            <v>3.5558402665941689</v>
          </cell>
          <cell r="AJ750">
            <v>0</v>
          </cell>
        </row>
        <row r="751">
          <cell r="E751">
            <v>337</v>
          </cell>
          <cell r="F751" t="str">
            <v>MH-02/30</v>
          </cell>
          <cell r="G751">
            <v>518617.33</v>
          </cell>
          <cell r="H751">
            <v>2389172.0099999998</v>
          </cell>
          <cell r="I751" t="str">
            <v>Road-MJ01</v>
          </cell>
          <cell r="M751" t="str">
            <v>CP-5 401 207</v>
          </cell>
          <cell r="R751">
            <v>15.94</v>
          </cell>
          <cell r="T751">
            <v>14.542380424617503</v>
          </cell>
          <cell r="V751">
            <v>15.57</v>
          </cell>
          <cell r="AI751">
            <v>0</v>
          </cell>
          <cell r="AJ751">
            <v>0</v>
          </cell>
        </row>
        <row r="752">
          <cell r="AJ752">
            <v>0</v>
          </cell>
        </row>
        <row r="753">
          <cell r="E753">
            <v>338</v>
          </cell>
          <cell r="F753" t="str">
            <v>CB-02/30/1</v>
          </cell>
          <cell r="G753">
            <v>518604.00199999998</v>
          </cell>
          <cell r="H753">
            <v>2389158.7370000002</v>
          </cell>
          <cell r="I753" t="str">
            <v>Road-MJ01</v>
          </cell>
          <cell r="J753">
            <v>-13.328000000037719</v>
          </cell>
          <cell r="K753">
            <v>-13.272999999579042</v>
          </cell>
          <cell r="L753">
            <v>18.809787691248157</v>
          </cell>
          <cell r="M753" t="str">
            <v>CP-5 401 208</v>
          </cell>
          <cell r="N753">
            <v>0</v>
          </cell>
          <cell r="O753">
            <v>18.809787691248157</v>
          </cell>
          <cell r="P753">
            <v>18.809787691248157</v>
          </cell>
          <cell r="Q753">
            <v>0</v>
          </cell>
          <cell r="R753">
            <v>16.079999999999998</v>
          </cell>
          <cell r="T753">
            <v>14.58</v>
          </cell>
          <cell r="V753">
            <v>16.54</v>
          </cell>
          <cell r="X753">
            <v>300</v>
          </cell>
          <cell r="Y753">
            <v>14.542380424617503</v>
          </cell>
          <cell r="Z753">
            <v>14.58</v>
          </cell>
          <cell r="AA753">
            <v>15.57</v>
          </cell>
          <cell r="AB753">
            <v>16.54</v>
          </cell>
          <cell r="AD753" t="str">
            <v>Single</v>
          </cell>
          <cell r="AI753" t="str">
            <v>S</v>
          </cell>
          <cell r="AJ753">
            <v>0</v>
          </cell>
        </row>
        <row r="754">
          <cell r="AJ754">
            <v>0</v>
          </cell>
        </row>
        <row r="755">
          <cell r="E755">
            <v>339</v>
          </cell>
          <cell r="F755" t="str">
            <v>CB-02/30/2</v>
          </cell>
          <cell r="G755">
            <v>518606.73</v>
          </cell>
          <cell r="H755">
            <v>2389123.86</v>
          </cell>
          <cell r="I755" t="str">
            <v>Road-MJ01</v>
          </cell>
          <cell r="J755">
            <v>2.728000000002794</v>
          </cell>
          <cell r="K755">
            <v>-34.877000000327826</v>
          </cell>
          <cell r="L755">
            <v>34.983526309148459</v>
          </cell>
          <cell r="M755" t="str">
            <v>CP-5 401 208</v>
          </cell>
          <cell r="N755">
            <v>18.809787691248157</v>
          </cell>
          <cell r="O755">
            <v>53.79331400039662</v>
          </cell>
          <cell r="P755">
            <v>34.983526309148459</v>
          </cell>
          <cell r="Q755">
            <v>0</v>
          </cell>
          <cell r="R755">
            <v>16.47</v>
          </cell>
          <cell r="T755">
            <v>14.97</v>
          </cell>
          <cell r="V755">
            <v>16.66</v>
          </cell>
          <cell r="X755">
            <v>300</v>
          </cell>
          <cell r="Y755">
            <v>14.58</v>
          </cell>
          <cell r="Z755">
            <v>14.97</v>
          </cell>
          <cell r="AA755">
            <v>16.54</v>
          </cell>
          <cell r="AB755">
            <v>16.66</v>
          </cell>
          <cell r="AD755" t="str">
            <v>Single</v>
          </cell>
          <cell r="AI755">
            <v>0</v>
          </cell>
          <cell r="AJ755" t="str">
            <v>L</v>
          </cell>
        </row>
        <row r="756">
          <cell r="AJ756">
            <v>0</v>
          </cell>
        </row>
        <row r="757">
          <cell r="N757">
            <v>53.79331400039662</v>
          </cell>
          <cell r="AJ757">
            <v>0</v>
          </cell>
        </row>
        <row r="758">
          <cell r="E758">
            <v>340</v>
          </cell>
          <cell r="F758" t="str">
            <v>MH-02/30</v>
          </cell>
          <cell r="G758">
            <v>518617.33</v>
          </cell>
          <cell r="H758">
            <v>2389172.0099999998</v>
          </cell>
          <cell r="I758" t="str">
            <v>Road-MJ01</v>
          </cell>
          <cell r="M758" t="str">
            <v>CP-5 401 207</v>
          </cell>
          <cell r="R758">
            <v>15.94</v>
          </cell>
          <cell r="T758">
            <v>14.579670189376229</v>
          </cell>
          <cell r="V758">
            <v>15.57</v>
          </cell>
          <cell r="AI758">
            <v>0</v>
          </cell>
          <cell r="AJ758">
            <v>0</v>
          </cell>
        </row>
        <row r="759">
          <cell r="AJ759">
            <v>0</v>
          </cell>
        </row>
        <row r="760">
          <cell r="E760">
            <v>341</v>
          </cell>
          <cell r="F760" t="str">
            <v>CB-02/30/3</v>
          </cell>
          <cell r="G760">
            <v>518619.26</v>
          </cell>
          <cell r="H760">
            <v>2389162.0299999998</v>
          </cell>
          <cell r="I760" t="str">
            <v>Road-MJ01</v>
          </cell>
          <cell r="J760">
            <v>1.9299999999930151</v>
          </cell>
          <cell r="K760">
            <v>-9.9799999999813735</v>
          </cell>
          <cell r="L760">
            <v>10.164905311885656</v>
          </cell>
          <cell r="M760" t="str">
            <v>CP-5 401 208</v>
          </cell>
          <cell r="N760">
            <v>0</v>
          </cell>
          <cell r="O760">
            <v>10.164905311885656</v>
          </cell>
          <cell r="P760">
            <v>10.164905311885656</v>
          </cell>
          <cell r="Q760">
            <v>0</v>
          </cell>
          <cell r="R760">
            <v>16.100000000000001</v>
          </cell>
          <cell r="T760">
            <v>14.6</v>
          </cell>
          <cell r="V760">
            <v>16.53</v>
          </cell>
          <cell r="X760">
            <v>300</v>
          </cell>
          <cell r="Y760">
            <v>14.579670189376229</v>
          </cell>
          <cell r="Z760">
            <v>14.6</v>
          </cell>
          <cell r="AA760">
            <v>15.57</v>
          </cell>
          <cell r="AB760">
            <v>16.53</v>
          </cell>
          <cell r="AD760" t="str">
            <v>Single</v>
          </cell>
          <cell r="AI760" t="str">
            <v>S</v>
          </cell>
          <cell r="AJ760">
            <v>0</v>
          </cell>
        </row>
        <row r="761">
          <cell r="AJ761">
            <v>0</v>
          </cell>
        </row>
        <row r="762">
          <cell r="E762">
            <v>342</v>
          </cell>
          <cell r="F762" t="str">
            <v>CB-02/30/4</v>
          </cell>
          <cell r="G762">
            <v>518621.38</v>
          </cell>
          <cell r="H762">
            <v>2389131.7400000002</v>
          </cell>
          <cell r="I762" t="str">
            <v>Road-MJ01</v>
          </cell>
          <cell r="J762">
            <v>2.1199999999953434</v>
          </cell>
          <cell r="K762">
            <v>-30.289999999571592</v>
          </cell>
          <cell r="L762">
            <v>30.364098866490789</v>
          </cell>
          <cell r="M762" t="str">
            <v>CP-5 401 208</v>
          </cell>
          <cell r="N762">
            <v>10.164905311885656</v>
          </cell>
          <cell r="O762">
            <v>40.529004178376447</v>
          </cell>
          <cell r="P762">
            <v>30.364098866490792</v>
          </cell>
          <cell r="Q762">
            <v>0</v>
          </cell>
          <cell r="R762">
            <v>16.43</v>
          </cell>
          <cell r="T762">
            <v>14.93</v>
          </cell>
          <cell r="V762">
            <v>16.7</v>
          </cell>
          <cell r="X762">
            <v>300</v>
          </cell>
          <cell r="Y762">
            <v>14.6</v>
          </cell>
          <cell r="Z762">
            <v>14.93</v>
          </cell>
          <cell r="AA762">
            <v>16.53</v>
          </cell>
          <cell r="AB762">
            <v>16.7</v>
          </cell>
          <cell r="AD762" t="str">
            <v>Single</v>
          </cell>
          <cell r="AI762">
            <v>0</v>
          </cell>
          <cell r="AJ762" t="str">
            <v>L</v>
          </cell>
        </row>
        <row r="763">
          <cell r="AJ763">
            <v>0</v>
          </cell>
        </row>
        <row r="764">
          <cell r="N764">
            <v>40.529004178376447</v>
          </cell>
          <cell r="AJ764">
            <v>0</v>
          </cell>
        </row>
        <row r="765">
          <cell r="E765">
            <v>343</v>
          </cell>
          <cell r="F765" t="str">
            <v>CB-02/31/1/3</v>
          </cell>
          <cell r="G765">
            <v>518634.16</v>
          </cell>
          <cell r="H765">
            <v>2389079.79</v>
          </cell>
          <cell r="I765" t="str">
            <v>Road-MJ01</v>
          </cell>
          <cell r="M765" t="str">
            <v>CP-5 401 208</v>
          </cell>
          <cell r="R765">
            <v>17.04</v>
          </cell>
          <cell r="T765">
            <v>15.519496773940995</v>
          </cell>
          <cell r="V765">
            <v>16.89</v>
          </cell>
          <cell r="AI765">
            <v>0</v>
          </cell>
          <cell r="AJ765">
            <v>0</v>
          </cell>
        </row>
        <row r="766">
          <cell r="AJ766">
            <v>0</v>
          </cell>
        </row>
        <row r="767">
          <cell r="E767">
            <v>344</v>
          </cell>
          <cell r="F767" t="str">
            <v>CB-02/31/1/1</v>
          </cell>
          <cell r="G767">
            <v>518620.1</v>
          </cell>
          <cell r="H767">
            <v>2389073.88</v>
          </cell>
          <cell r="I767" t="str">
            <v>Road-MJ01</v>
          </cell>
          <cell r="J767">
            <v>-14.059999999997672</v>
          </cell>
          <cell r="K767">
            <v>-5.9100000001490116</v>
          </cell>
          <cell r="L767">
            <v>15.251613029502678</v>
          </cell>
          <cell r="M767" t="str">
            <v>CP-5 401 208</v>
          </cell>
          <cell r="N767">
            <v>0</v>
          </cell>
          <cell r="O767">
            <v>15.251613029502678</v>
          </cell>
          <cell r="P767">
            <v>15.251613029502678</v>
          </cell>
          <cell r="Q767">
            <v>0</v>
          </cell>
          <cell r="R767">
            <v>17.02</v>
          </cell>
          <cell r="T767">
            <v>15.55</v>
          </cell>
          <cell r="V767">
            <v>17.02</v>
          </cell>
          <cell r="X767">
            <v>300</v>
          </cell>
          <cell r="Y767">
            <v>15.519496773940995</v>
          </cell>
          <cell r="Z767">
            <v>15.55</v>
          </cell>
          <cell r="AA767">
            <v>16.89</v>
          </cell>
          <cell r="AB767">
            <v>17.02</v>
          </cell>
          <cell r="AD767" t="str">
            <v>Single</v>
          </cell>
          <cell r="AI767" t="str">
            <v>S</v>
          </cell>
          <cell r="AJ767">
            <v>0</v>
          </cell>
        </row>
        <row r="768">
          <cell r="AJ768">
            <v>0</v>
          </cell>
        </row>
        <row r="769">
          <cell r="E769">
            <v>345</v>
          </cell>
          <cell r="F769" t="str">
            <v>CB-02/31/1/2</v>
          </cell>
          <cell r="G769">
            <v>518629.6</v>
          </cell>
          <cell r="H769">
            <v>2389051.65</v>
          </cell>
          <cell r="I769" t="str">
            <v>Road-MJ01</v>
          </cell>
          <cell r="J769">
            <v>9.5</v>
          </cell>
          <cell r="K769">
            <v>-22.229999999981374</v>
          </cell>
          <cell r="L769">
            <v>24.174840226962658</v>
          </cell>
          <cell r="M769" t="str">
            <v>CP-5 401 208</v>
          </cell>
          <cell r="N769">
            <v>15.251613029502678</v>
          </cell>
          <cell r="O769">
            <v>39.426453256465336</v>
          </cell>
          <cell r="P769">
            <v>24.174840226962658</v>
          </cell>
          <cell r="Q769">
            <v>0</v>
          </cell>
          <cell r="R769">
            <v>17.02</v>
          </cell>
          <cell r="T769">
            <v>15.55</v>
          </cell>
          <cell r="V769">
            <v>17.02</v>
          </cell>
          <cell r="X769">
            <v>300</v>
          </cell>
          <cell r="Y769">
            <v>15.55</v>
          </cell>
          <cell r="Z769">
            <v>15.55</v>
          </cell>
          <cell r="AA769">
            <v>17.02</v>
          </cell>
          <cell r="AB769">
            <v>17.02</v>
          </cell>
          <cell r="AD769" t="str">
            <v>Single</v>
          </cell>
          <cell r="AI769">
            <v>0</v>
          </cell>
          <cell r="AJ769" t="str">
            <v>L</v>
          </cell>
        </row>
        <row r="770">
          <cell r="AJ770">
            <v>0</v>
          </cell>
        </row>
        <row r="771">
          <cell r="N771">
            <v>39.426453256465336</v>
          </cell>
          <cell r="AJ771">
            <v>0</v>
          </cell>
        </row>
        <row r="772">
          <cell r="E772">
            <v>346</v>
          </cell>
          <cell r="F772" t="str">
            <v>MH-02/31</v>
          </cell>
          <cell r="G772">
            <v>518627.45</v>
          </cell>
          <cell r="H772">
            <v>2389094.73</v>
          </cell>
          <cell r="I772" t="str">
            <v>Road-MJ01</v>
          </cell>
          <cell r="M772" t="str">
            <v>CP-5 401 208</v>
          </cell>
          <cell r="R772">
            <v>17.04</v>
          </cell>
          <cell r="T772">
            <v>15.487244682874511</v>
          </cell>
          <cell r="V772">
            <v>16.89</v>
          </cell>
          <cell r="AI772">
            <v>0</v>
          </cell>
          <cell r="AJ772">
            <v>0</v>
          </cell>
        </row>
        <row r="773">
          <cell r="AJ773">
            <v>0</v>
          </cell>
        </row>
        <row r="774">
          <cell r="E774">
            <v>347</v>
          </cell>
          <cell r="F774" t="str">
            <v>CB-02/31/1/3</v>
          </cell>
          <cell r="G774">
            <v>518634.16</v>
          </cell>
          <cell r="H774">
            <v>2389079.79</v>
          </cell>
          <cell r="I774" t="str">
            <v>Road-MJ01</v>
          </cell>
          <cell r="J774">
            <v>6.7099999999627471</v>
          </cell>
          <cell r="K774">
            <v>-14.939999999944121</v>
          </cell>
          <cell r="L774">
            <v>16.377658562744262</v>
          </cell>
          <cell r="M774" t="str">
            <v>CP-5 401 208</v>
          </cell>
          <cell r="N774">
            <v>0</v>
          </cell>
          <cell r="O774">
            <v>16.377658562744262</v>
          </cell>
          <cell r="P774">
            <v>16.377658562744262</v>
          </cell>
          <cell r="Q774">
            <v>0</v>
          </cell>
          <cell r="R774">
            <v>17.170000000000002</v>
          </cell>
          <cell r="T774">
            <v>15.52</v>
          </cell>
          <cell r="V774">
            <v>17.170000000000002</v>
          </cell>
          <cell r="X774">
            <v>300</v>
          </cell>
          <cell r="Y774">
            <v>15.487244682874511</v>
          </cell>
          <cell r="Z774">
            <v>15.52</v>
          </cell>
          <cell r="AA774">
            <v>16.89</v>
          </cell>
          <cell r="AB774">
            <v>17.170000000000002</v>
          </cell>
          <cell r="AD774" t="str">
            <v>Single</v>
          </cell>
          <cell r="AI774" t="str">
            <v>S</v>
          </cell>
          <cell r="AJ774">
            <v>0</v>
          </cell>
        </row>
        <row r="775">
          <cell r="AJ775">
            <v>0</v>
          </cell>
        </row>
        <row r="776">
          <cell r="E776">
            <v>348</v>
          </cell>
          <cell r="F776" t="str">
            <v>CB-02/31/1/4</v>
          </cell>
          <cell r="G776">
            <v>518647.60800000001</v>
          </cell>
          <cell r="H776">
            <v>2389048.2039999999</v>
          </cell>
          <cell r="I776" t="str">
            <v>Road-MJ01</v>
          </cell>
          <cell r="J776">
            <v>13.448000000033062</v>
          </cell>
          <cell r="K776">
            <v>-31.58600000012666</v>
          </cell>
          <cell r="L776">
            <v>34.329638798112782</v>
          </cell>
          <cell r="M776" t="str">
            <v>CP-5 401 208</v>
          </cell>
          <cell r="N776">
            <v>16.377658562744262</v>
          </cell>
          <cell r="O776">
            <v>50.707297360857041</v>
          </cell>
          <cell r="P776">
            <v>34.329638798112782</v>
          </cell>
          <cell r="Q776">
            <v>0</v>
          </cell>
          <cell r="R776">
            <v>17.38</v>
          </cell>
          <cell r="T776">
            <v>15.82</v>
          </cell>
          <cell r="V776">
            <v>17.38</v>
          </cell>
          <cell r="X776">
            <v>300</v>
          </cell>
          <cell r="Y776">
            <v>15.52</v>
          </cell>
          <cell r="Z776">
            <v>15.82</v>
          </cell>
          <cell r="AA776">
            <v>17.170000000000002</v>
          </cell>
          <cell r="AB776">
            <v>17.38</v>
          </cell>
          <cell r="AD776" t="str">
            <v>Single</v>
          </cell>
          <cell r="AI776">
            <v>0</v>
          </cell>
          <cell r="AJ776" t="str">
            <v>L</v>
          </cell>
        </row>
        <row r="777">
          <cell r="AJ777">
            <v>0</v>
          </cell>
        </row>
        <row r="778">
          <cell r="E778">
            <v>349</v>
          </cell>
          <cell r="F778" t="str">
            <v>Deleted</v>
          </cell>
          <cell r="X778">
            <v>300</v>
          </cell>
          <cell r="Y778">
            <v>15.82</v>
          </cell>
          <cell r="Z778">
            <v>0</v>
          </cell>
          <cell r="AA778">
            <v>17.38</v>
          </cell>
          <cell r="AB778">
            <v>0</v>
          </cell>
          <cell r="AI778">
            <v>0</v>
          </cell>
          <cell r="AJ778">
            <v>0</v>
          </cell>
        </row>
        <row r="779">
          <cell r="AJ779">
            <v>0</v>
          </cell>
        </row>
        <row r="780">
          <cell r="E780">
            <v>350</v>
          </cell>
          <cell r="F780" t="str">
            <v>Deleted</v>
          </cell>
          <cell r="X780">
            <v>300</v>
          </cell>
          <cell r="Y780">
            <v>0</v>
          </cell>
          <cell r="Z780">
            <v>0</v>
          </cell>
          <cell r="AA780">
            <v>0</v>
          </cell>
          <cell r="AB780">
            <v>0</v>
          </cell>
          <cell r="AI780">
            <v>0</v>
          </cell>
          <cell r="AJ780">
            <v>0</v>
          </cell>
        </row>
        <row r="781">
          <cell r="AJ781">
            <v>0</v>
          </cell>
        </row>
        <row r="782">
          <cell r="N782">
            <v>50.707297360857041</v>
          </cell>
          <cell r="AJ782">
            <v>0</v>
          </cell>
        </row>
        <row r="783">
          <cell r="E783">
            <v>351</v>
          </cell>
          <cell r="F783" t="str">
            <v>MH-02/31</v>
          </cell>
          <cell r="G783">
            <v>518627.45</v>
          </cell>
          <cell r="H783">
            <v>2389094.73</v>
          </cell>
          <cell r="I783" t="str">
            <v>Road-MJ01</v>
          </cell>
          <cell r="M783" t="str">
            <v>CP-5 401 208</v>
          </cell>
          <cell r="R783">
            <v>17.04</v>
          </cell>
          <cell r="T783">
            <v>12.96</v>
          </cell>
          <cell r="V783">
            <v>16.89</v>
          </cell>
          <cell r="AI783">
            <v>0</v>
          </cell>
          <cell r="AJ783">
            <v>0</v>
          </cell>
        </row>
        <row r="784">
          <cell r="AJ784">
            <v>0</v>
          </cell>
        </row>
        <row r="785">
          <cell r="E785">
            <v>352</v>
          </cell>
          <cell r="F785" t="str">
            <v>CB-02/31/1</v>
          </cell>
          <cell r="G785">
            <v>518658.36</v>
          </cell>
          <cell r="H785">
            <v>2389103</v>
          </cell>
          <cell r="I785" t="str">
            <v>Road-MN11</v>
          </cell>
          <cell r="J785">
            <v>30.909999999974389</v>
          </cell>
          <cell r="K785">
            <v>8.2700000000186265</v>
          </cell>
          <cell r="L785">
            <v>31.997203002742673</v>
          </cell>
          <cell r="M785" t="str">
            <v>CP-5 401 244</v>
          </cell>
          <cell r="N785">
            <v>0</v>
          </cell>
          <cell r="O785">
            <v>31.997203002742673</v>
          </cell>
          <cell r="P785">
            <v>31.997203002742673</v>
          </cell>
          <cell r="Q785">
            <v>0</v>
          </cell>
          <cell r="R785">
            <v>16.64</v>
          </cell>
          <cell r="T785">
            <v>13.28</v>
          </cell>
          <cell r="V785">
            <v>16.64</v>
          </cell>
          <cell r="X785">
            <v>600</v>
          </cell>
          <cell r="Y785">
            <v>12.96</v>
          </cell>
          <cell r="Z785">
            <v>13.28</v>
          </cell>
          <cell r="AA785">
            <v>16.89</v>
          </cell>
          <cell r="AB785">
            <v>16.64</v>
          </cell>
          <cell r="AD785" t="str">
            <v>Single</v>
          </cell>
          <cell r="AI785" t="str">
            <v>S</v>
          </cell>
          <cell r="AJ785">
            <v>0</v>
          </cell>
        </row>
        <row r="786">
          <cell r="AJ786">
            <v>0</v>
          </cell>
        </row>
        <row r="787">
          <cell r="E787">
            <v>353</v>
          </cell>
          <cell r="F787" t="str">
            <v>CB-02/31/2</v>
          </cell>
          <cell r="G787">
            <v>518706.62</v>
          </cell>
          <cell r="H787">
            <v>2389116.09</v>
          </cell>
          <cell r="I787" t="str">
            <v>Road-MN11</v>
          </cell>
          <cell r="J787">
            <v>48.260000000009313</v>
          </cell>
          <cell r="K787">
            <v>13.089999999850988</v>
          </cell>
          <cell r="L787">
            <v>50.003756858830094</v>
          </cell>
          <cell r="M787" t="str">
            <v>CP-5 401 244</v>
          </cell>
          <cell r="N787">
            <v>31.997203002742673</v>
          </cell>
          <cell r="O787">
            <v>82.000959861572767</v>
          </cell>
          <cell r="P787">
            <v>50.003756858830094</v>
          </cell>
          <cell r="Q787">
            <v>0</v>
          </cell>
          <cell r="R787">
            <v>16.57</v>
          </cell>
          <cell r="T787">
            <v>13.88</v>
          </cell>
          <cell r="V787">
            <v>16.72</v>
          </cell>
          <cell r="X787">
            <v>600</v>
          </cell>
          <cell r="Y787">
            <v>13.28</v>
          </cell>
          <cell r="Z787">
            <v>13.78</v>
          </cell>
          <cell r="AA787">
            <v>16.64</v>
          </cell>
          <cell r="AB787">
            <v>16.72</v>
          </cell>
          <cell r="AD787" t="str">
            <v>Single</v>
          </cell>
          <cell r="AI787">
            <v>0</v>
          </cell>
          <cell r="AJ787">
            <v>0</v>
          </cell>
        </row>
        <row r="788">
          <cell r="AJ788">
            <v>0</v>
          </cell>
        </row>
        <row r="789">
          <cell r="E789">
            <v>354</v>
          </cell>
          <cell r="F789" t="str">
            <v>CB-02/31/3</v>
          </cell>
          <cell r="G789">
            <v>518740.2</v>
          </cell>
          <cell r="H789">
            <v>2389125.94</v>
          </cell>
          <cell r="I789" t="str">
            <v>Road-MN11</v>
          </cell>
          <cell r="J789">
            <v>33.580000000016298</v>
          </cell>
          <cell r="K789">
            <v>9.8500000000931323</v>
          </cell>
          <cell r="L789">
            <v>34.994841048402108</v>
          </cell>
          <cell r="M789" t="str">
            <v>CP-5 401 244</v>
          </cell>
          <cell r="N789">
            <v>82.000959861572767</v>
          </cell>
          <cell r="O789">
            <v>116.99580090997488</v>
          </cell>
          <cell r="P789">
            <v>34.994841048402108</v>
          </cell>
          <cell r="Q789">
            <v>0</v>
          </cell>
          <cell r="R789">
            <v>16.670000000000002</v>
          </cell>
          <cell r="T789">
            <v>14.14</v>
          </cell>
          <cell r="V789">
            <v>16.670000000000002</v>
          </cell>
          <cell r="X789">
            <v>500</v>
          </cell>
          <cell r="Y789">
            <v>13.88</v>
          </cell>
          <cell r="Z789">
            <v>14.14</v>
          </cell>
          <cell r="AA789">
            <v>16.72</v>
          </cell>
          <cell r="AB789">
            <v>16.670000000000002</v>
          </cell>
          <cell r="AD789" t="str">
            <v>Single</v>
          </cell>
          <cell r="AI789">
            <v>0</v>
          </cell>
          <cell r="AJ789">
            <v>0</v>
          </cell>
        </row>
        <row r="790">
          <cell r="AJ790">
            <v>0</v>
          </cell>
        </row>
        <row r="791">
          <cell r="E791">
            <v>355</v>
          </cell>
          <cell r="F791" t="str">
            <v>CB-02/31/4</v>
          </cell>
          <cell r="G791">
            <v>518752.68</v>
          </cell>
          <cell r="H791">
            <v>2389129.6</v>
          </cell>
          <cell r="I791" t="str">
            <v>Road-MN11</v>
          </cell>
          <cell r="J791">
            <v>12.479999999981374</v>
          </cell>
          <cell r="K791">
            <v>3.6600000001490116</v>
          </cell>
          <cell r="L791">
            <v>13.005614172372862</v>
          </cell>
          <cell r="M791" t="str">
            <v>CP-5 401 245</v>
          </cell>
          <cell r="N791">
            <v>116.99580090997488</v>
          </cell>
          <cell r="O791">
            <v>130.00141508234773</v>
          </cell>
          <cell r="P791">
            <v>13.005614172372859</v>
          </cell>
          <cell r="Q791">
            <v>0</v>
          </cell>
          <cell r="R791">
            <v>16.71</v>
          </cell>
          <cell r="T791">
            <v>14.16</v>
          </cell>
          <cell r="V791">
            <v>16.66</v>
          </cell>
          <cell r="X791">
            <v>500</v>
          </cell>
          <cell r="Y791">
            <v>14.14</v>
          </cell>
          <cell r="Z791">
            <v>14.16</v>
          </cell>
          <cell r="AA791">
            <v>16.670000000000002</v>
          </cell>
          <cell r="AB791">
            <v>16.66</v>
          </cell>
          <cell r="AD791" t="str">
            <v>Single</v>
          </cell>
          <cell r="AI791">
            <v>0</v>
          </cell>
          <cell r="AJ791">
            <v>0</v>
          </cell>
        </row>
        <row r="792">
          <cell r="AJ792">
            <v>0</v>
          </cell>
        </row>
        <row r="793">
          <cell r="E793">
            <v>356</v>
          </cell>
          <cell r="F793" t="str">
            <v>CB-02/31/5</v>
          </cell>
          <cell r="G793">
            <v>518779.14</v>
          </cell>
          <cell r="H793">
            <v>2389172.98</v>
          </cell>
          <cell r="I793" t="str">
            <v>Road-MN11</v>
          </cell>
          <cell r="J793">
            <v>26.460000000020955</v>
          </cell>
          <cell r="K793">
            <v>43.379999999888241</v>
          </cell>
          <cell r="L793">
            <v>50.812951104924153</v>
          </cell>
          <cell r="M793" t="str">
            <v>CP-5 401 245</v>
          </cell>
          <cell r="N793">
            <v>130.00141508234773</v>
          </cell>
          <cell r="O793">
            <v>180.8143661872719</v>
          </cell>
          <cell r="P793">
            <v>50.812951104924167</v>
          </cell>
          <cell r="Q793">
            <v>0</v>
          </cell>
          <cell r="R793">
            <v>16.78</v>
          </cell>
          <cell r="T793">
            <v>14.31</v>
          </cell>
          <cell r="V793">
            <v>16.82</v>
          </cell>
          <cell r="X793">
            <v>500</v>
          </cell>
          <cell r="Y793">
            <v>14.16</v>
          </cell>
          <cell r="Z793">
            <v>14.21</v>
          </cell>
          <cell r="AA793">
            <v>16.66</v>
          </cell>
          <cell r="AB793">
            <v>16.82</v>
          </cell>
          <cell r="AD793" t="str">
            <v>Single</v>
          </cell>
          <cell r="AI793">
            <v>0</v>
          </cell>
          <cell r="AJ793">
            <v>0</v>
          </cell>
        </row>
        <row r="794">
          <cell r="AJ794">
            <v>0</v>
          </cell>
        </row>
        <row r="795">
          <cell r="E795">
            <v>357</v>
          </cell>
          <cell r="F795" t="str">
            <v>CB-02/31/6</v>
          </cell>
          <cell r="G795">
            <v>518836.16</v>
          </cell>
          <cell r="H795">
            <v>2389154.08</v>
          </cell>
          <cell r="I795" t="str">
            <v>Road-MN11</v>
          </cell>
          <cell r="J795">
            <v>57.019999999960419</v>
          </cell>
          <cell r="K795">
            <v>-18.899999999906868</v>
          </cell>
          <cell r="L795">
            <v>60.070711665436143</v>
          </cell>
          <cell r="M795" t="str">
            <v>CP-5 401 245</v>
          </cell>
          <cell r="N795">
            <v>180.8143661872719</v>
          </cell>
          <cell r="O795">
            <v>240.88507785270804</v>
          </cell>
          <cell r="P795">
            <v>60.070711665436136</v>
          </cell>
          <cell r="Q795">
            <v>0</v>
          </cell>
          <cell r="R795">
            <v>16.68</v>
          </cell>
          <cell r="T795">
            <v>14.44</v>
          </cell>
          <cell r="V795">
            <v>16.670000000000002</v>
          </cell>
          <cell r="X795">
            <v>400</v>
          </cell>
          <cell r="Y795">
            <v>14.31</v>
          </cell>
          <cell r="Z795">
            <v>14.44</v>
          </cell>
          <cell r="AA795">
            <v>16.82</v>
          </cell>
          <cell r="AB795">
            <v>16.670000000000002</v>
          </cell>
          <cell r="AD795" t="str">
            <v>Single</v>
          </cell>
          <cell r="AI795">
            <v>0</v>
          </cell>
          <cell r="AJ795">
            <v>0</v>
          </cell>
        </row>
        <row r="796">
          <cell r="AJ796">
            <v>0</v>
          </cell>
        </row>
        <row r="797">
          <cell r="E797">
            <v>358</v>
          </cell>
          <cell r="F797" t="str">
            <v>CB-02/31/7</v>
          </cell>
          <cell r="G797">
            <v>518850.56</v>
          </cell>
          <cell r="H797">
            <v>2389158.2999999998</v>
          </cell>
          <cell r="I797" t="str">
            <v>Road-MN11</v>
          </cell>
          <cell r="J797">
            <v>14.400000000023283</v>
          </cell>
          <cell r="K797">
            <v>4.2199999997392297</v>
          </cell>
          <cell r="L797">
            <v>15.005612283358172</v>
          </cell>
          <cell r="M797" t="str">
            <v>CP-5 401 245</v>
          </cell>
          <cell r="N797">
            <v>240.88507785270804</v>
          </cell>
          <cell r="O797">
            <v>255.89069013606621</v>
          </cell>
          <cell r="P797">
            <v>15.005612283358175</v>
          </cell>
          <cell r="Q797">
            <v>0</v>
          </cell>
          <cell r="R797">
            <v>16.61</v>
          </cell>
          <cell r="T797">
            <v>14.49</v>
          </cell>
          <cell r="V797">
            <v>16.72</v>
          </cell>
          <cell r="X797">
            <v>400</v>
          </cell>
          <cell r="Y797">
            <v>14.44</v>
          </cell>
          <cell r="Z797">
            <v>14.49</v>
          </cell>
          <cell r="AA797">
            <v>16.670000000000002</v>
          </cell>
          <cell r="AB797">
            <v>16.72</v>
          </cell>
          <cell r="AD797" t="str">
            <v>Single</v>
          </cell>
          <cell r="AI797">
            <v>0</v>
          </cell>
          <cell r="AJ797">
            <v>0</v>
          </cell>
        </row>
        <row r="798">
          <cell r="AJ798">
            <v>0</v>
          </cell>
        </row>
        <row r="799">
          <cell r="E799">
            <v>359</v>
          </cell>
          <cell r="F799" t="str">
            <v>CB-02/31/8</v>
          </cell>
          <cell r="G799">
            <v>518874.92</v>
          </cell>
          <cell r="H799">
            <v>2389163.89</v>
          </cell>
          <cell r="I799" t="str">
            <v>Road-MN11</v>
          </cell>
          <cell r="J799">
            <v>24.35999999998603</v>
          </cell>
          <cell r="K799">
            <v>5.5900000003166497</v>
          </cell>
          <cell r="L799">
            <v>24.993153062446112</v>
          </cell>
          <cell r="M799" t="str">
            <v>CP-5 401 245</v>
          </cell>
          <cell r="N799">
            <v>255.89069013606621</v>
          </cell>
          <cell r="O799">
            <v>280.8838431985123</v>
          </cell>
          <cell r="P799">
            <v>24.993153062446083</v>
          </cell>
          <cell r="Q799">
            <v>2.8421709430404007E-14</v>
          </cell>
          <cell r="R799">
            <v>16.5</v>
          </cell>
          <cell r="T799">
            <v>14.64</v>
          </cell>
          <cell r="V799">
            <v>16.54</v>
          </cell>
          <cell r="X799">
            <v>400</v>
          </cell>
          <cell r="Y799">
            <v>14.49</v>
          </cell>
          <cell r="Z799">
            <v>14.54</v>
          </cell>
          <cell r="AA799">
            <v>16.72</v>
          </cell>
          <cell r="AB799">
            <v>16.54</v>
          </cell>
          <cell r="AD799" t="str">
            <v>Single</v>
          </cell>
          <cell r="AI799">
            <v>0</v>
          </cell>
          <cell r="AJ799">
            <v>0</v>
          </cell>
        </row>
        <row r="800">
          <cell r="AJ800">
            <v>0</v>
          </cell>
        </row>
        <row r="801">
          <cell r="E801">
            <v>360</v>
          </cell>
          <cell r="F801" t="str">
            <v>CB-02/31/9</v>
          </cell>
          <cell r="G801">
            <v>518894.79</v>
          </cell>
          <cell r="H801">
            <v>2389166.2000000002</v>
          </cell>
          <cell r="I801" t="str">
            <v>Road-MN11</v>
          </cell>
          <cell r="J801">
            <v>19.869999999995343</v>
          </cell>
          <cell r="K801">
            <v>2.3100000000558794</v>
          </cell>
          <cell r="L801">
            <v>20.003824634306138</v>
          </cell>
          <cell r="M801" t="str">
            <v>CP-5 401 245</v>
          </cell>
          <cell r="N801">
            <v>280.8838431985123</v>
          </cell>
          <cell r="O801">
            <v>300.88766783281841</v>
          </cell>
          <cell r="P801">
            <v>20.003824634306113</v>
          </cell>
          <cell r="Q801">
            <v>0</v>
          </cell>
          <cell r="R801">
            <v>16.41</v>
          </cell>
          <cell r="T801">
            <v>14.68</v>
          </cell>
          <cell r="V801">
            <v>16.440000000000001</v>
          </cell>
          <cell r="X801">
            <v>300</v>
          </cell>
          <cell r="Y801">
            <v>14.64</v>
          </cell>
          <cell r="Z801">
            <v>14.68</v>
          </cell>
          <cell r="AA801">
            <v>16.54</v>
          </cell>
          <cell r="AB801">
            <v>16.440000000000001</v>
          </cell>
          <cell r="AD801" t="str">
            <v>Single</v>
          </cell>
          <cell r="AI801">
            <v>0</v>
          </cell>
          <cell r="AJ801">
            <v>0</v>
          </cell>
        </row>
        <row r="802">
          <cell r="AJ802">
            <v>0</v>
          </cell>
        </row>
        <row r="803">
          <cell r="E803">
            <v>361</v>
          </cell>
          <cell r="F803" t="str">
            <v>CB-02/31/10</v>
          </cell>
          <cell r="G803">
            <v>518930.71</v>
          </cell>
          <cell r="H803">
            <v>2389168.5099999998</v>
          </cell>
          <cell r="I803" t="str">
            <v>Road-MN11</v>
          </cell>
          <cell r="J803">
            <v>35.92000000004191</v>
          </cell>
          <cell r="K803">
            <v>2.3099999995902181</v>
          </cell>
          <cell r="L803">
            <v>35.994200921830696</v>
          </cell>
          <cell r="M803" t="str">
            <v>CP-5 401 245</v>
          </cell>
          <cell r="N803">
            <v>300.88766783281841</v>
          </cell>
          <cell r="O803">
            <v>336.88186875464908</v>
          </cell>
          <cell r="P803">
            <v>35.994200921830668</v>
          </cell>
          <cell r="Q803">
            <v>0</v>
          </cell>
          <cell r="R803">
            <v>16.309999999999999</v>
          </cell>
          <cell r="T803">
            <v>14.77</v>
          </cell>
          <cell r="V803">
            <v>16.38</v>
          </cell>
          <cell r="X803">
            <v>300</v>
          </cell>
          <cell r="Y803">
            <v>14.68</v>
          </cell>
          <cell r="Z803">
            <v>14.77</v>
          </cell>
          <cell r="AA803">
            <v>16.440000000000001</v>
          </cell>
          <cell r="AB803">
            <v>16.38</v>
          </cell>
          <cell r="AD803" t="str">
            <v>Single</v>
          </cell>
          <cell r="AI803">
            <v>0</v>
          </cell>
          <cell r="AJ803" t="str">
            <v>L</v>
          </cell>
        </row>
        <row r="804">
          <cell r="AJ804">
            <v>0</v>
          </cell>
        </row>
        <row r="805">
          <cell r="N805">
            <v>336.88186875464908</v>
          </cell>
          <cell r="AJ805">
            <v>0</v>
          </cell>
        </row>
        <row r="806">
          <cell r="E806">
            <v>362</v>
          </cell>
          <cell r="F806" t="str">
            <v>CB-02/31/3</v>
          </cell>
          <cell r="G806">
            <v>518740.2</v>
          </cell>
          <cell r="H806">
            <v>2389125.94</v>
          </cell>
          <cell r="I806" t="str">
            <v>Road-MN11</v>
          </cell>
          <cell r="R806">
            <v>16.670000000000002</v>
          </cell>
          <cell r="T806">
            <v>14.34</v>
          </cell>
          <cell r="V806">
            <v>16.670000000000002</v>
          </cell>
          <cell r="AI806">
            <v>0</v>
          </cell>
          <cell r="AJ806">
            <v>0</v>
          </cell>
        </row>
        <row r="807">
          <cell r="AJ807">
            <v>0</v>
          </cell>
        </row>
        <row r="808">
          <cell r="E808">
            <v>363</v>
          </cell>
          <cell r="F808" t="str">
            <v>CB-02/31/3/1</v>
          </cell>
          <cell r="G808">
            <v>518745.28</v>
          </cell>
          <cell r="H808">
            <v>2389115.06</v>
          </cell>
          <cell r="I808" t="str">
            <v>Road-MN12</v>
          </cell>
          <cell r="J808">
            <v>5.0800000000162981</v>
          </cell>
          <cell r="K808">
            <v>-10.879999999888241</v>
          </cell>
          <cell r="L808">
            <v>12.007530970092633</v>
          </cell>
          <cell r="M808" t="str">
            <v>CP-5 401 244</v>
          </cell>
          <cell r="N808">
            <v>0</v>
          </cell>
          <cell r="O808">
            <v>12.007530970092633</v>
          </cell>
          <cell r="P808">
            <v>12.007530970092633</v>
          </cell>
          <cell r="Q808">
            <v>0</v>
          </cell>
          <cell r="R808">
            <v>16.75</v>
          </cell>
          <cell r="T808">
            <v>14.58</v>
          </cell>
          <cell r="V808">
            <v>16.7</v>
          </cell>
          <cell r="X808">
            <v>300</v>
          </cell>
          <cell r="Y808">
            <v>14.34</v>
          </cell>
          <cell r="Z808">
            <v>14.58</v>
          </cell>
          <cell r="AA808">
            <v>16.670000000000002</v>
          </cell>
          <cell r="AB808">
            <v>16.7</v>
          </cell>
          <cell r="AD808" t="str">
            <v>Single</v>
          </cell>
          <cell r="AI808" t="str">
            <v>S</v>
          </cell>
          <cell r="AJ808">
            <v>0</v>
          </cell>
        </row>
        <row r="809">
          <cell r="AJ809">
            <v>0</v>
          </cell>
        </row>
        <row r="810">
          <cell r="E810">
            <v>364</v>
          </cell>
          <cell r="F810" t="str">
            <v>CB-02/31/3/2</v>
          </cell>
          <cell r="G810">
            <v>518758.94</v>
          </cell>
          <cell r="H810">
            <v>2389082.84</v>
          </cell>
          <cell r="I810" t="str">
            <v>Road-MN12</v>
          </cell>
          <cell r="J810">
            <v>13.659999999974389</v>
          </cell>
          <cell r="K810">
            <v>-32.220000000204891</v>
          </cell>
          <cell r="L810">
            <v>34.996056920923294</v>
          </cell>
          <cell r="M810" t="str">
            <v>CP-5 401 244</v>
          </cell>
          <cell r="N810">
            <v>12.007530970092633</v>
          </cell>
          <cell r="O810">
            <v>47.003587891015925</v>
          </cell>
          <cell r="P810">
            <v>34.996056920923294</v>
          </cell>
          <cell r="Q810">
            <v>0</v>
          </cell>
          <cell r="R810">
            <v>17</v>
          </cell>
          <cell r="T810">
            <v>15.28</v>
          </cell>
          <cell r="V810">
            <v>17.14</v>
          </cell>
          <cell r="X810">
            <v>300</v>
          </cell>
          <cell r="Y810">
            <v>14.58</v>
          </cell>
          <cell r="Z810">
            <v>15.28</v>
          </cell>
          <cell r="AA810">
            <v>16.7</v>
          </cell>
          <cell r="AB810">
            <v>17.14</v>
          </cell>
          <cell r="AD810" t="str">
            <v>Single</v>
          </cell>
          <cell r="AI810">
            <v>0</v>
          </cell>
          <cell r="AJ810" t="str">
            <v>L</v>
          </cell>
        </row>
        <row r="811">
          <cell r="AJ811">
            <v>0</v>
          </cell>
        </row>
        <row r="812">
          <cell r="N812">
            <v>47.003587891015925</v>
          </cell>
          <cell r="AJ812">
            <v>0</v>
          </cell>
        </row>
        <row r="813">
          <cell r="E813">
            <v>365</v>
          </cell>
          <cell r="F813" t="str">
            <v>MH-02/32</v>
          </cell>
          <cell r="G813">
            <v>518649.69</v>
          </cell>
          <cell r="H813">
            <v>2389039.2000000002</v>
          </cell>
          <cell r="I813" t="str">
            <v>Road-MJ01</v>
          </cell>
          <cell r="M813" t="str">
            <v>CP-5 401 208</v>
          </cell>
          <cell r="R813">
            <v>17.27</v>
          </cell>
          <cell r="T813">
            <v>14.87</v>
          </cell>
          <cell r="V813">
            <v>17.34</v>
          </cell>
          <cell r="AI813">
            <v>0</v>
          </cell>
          <cell r="AJ813">
            <v>0</v>
          </cell>
        </row>
        <row r="814">
          <cell r="AJ814">
            <v>0</v>
          </cell>
        </row>
        <row r="815">
          <cell r="E815">
            <v>366</v>
          </cell>
          <cell r="F815" t="str">
            <v>CB-02/32/1</v>
          </cell>
          <cell r="G815">
            <v>518623.73</v>
          </cell>
          <cell r="H815">
            <v>2389037.86</v>
          </cell>
          <cell r="I815" t="str">
            <v>Road-MN06</v>
          </cell>
          <cell r="J815">
            <v>-25.960000000020955</v>
          </cell>
          <cell r="K815">
            <v>-1.3400000003166497</v>
          </cell>
          <cell r="L815">
            <v>25.994560969593937</v>
          </cell>
          <cell r="M815" t="str">
            <v>CP-5 401 243</v>
          </cell>
          <cell r="N815">
            <v>0</v>
          </cell>
          <cell r="O815">
            <v>25.994560969593937</v>
          </cell>
          <cell r="P815">
            <v>25.994560969593937</v>
          </cell>
          <cell r="Q815">
            <v>0</v>
          </cell>
          <cell r="R815">
            <v>17.28</v>
          </cell>
          <cell r="T815">
            <v>14.92</v>
          </cell>
          <cell r="V815">
            <v>17.170000000000002</v>
          </cell>
          <cell r="X815">
            <v>300</v>
          </cell>
          <cell r="Y815">
            <v>14.87</v>
          </cell>
          <cell r="Z815">
            <v>14.92</v>
          </cell>
          <cell r="AA815">
            <v>17.34</v>
          </cell>
          <cell r="AB815">
            <v>17.170000000000002</v>
          </cell>
          <cell r="AD815" t="str">
            <v>Single</v>
          </cell>
          <cell r="AI815" t="str">
            <v>S</v>
          </cell>
          <cell r="AJ815">
            <v>0</v>
          </cell>
        </row>
        <row r="816">
          <cell r="AJ816">
            <v>0</v>
          </cell>
        </row>
        <row r="817">
          <cell r="E817">
            <v>367</v>
          </cell>
          <cell r="F817" t="str">
            <v>CB-02/32/2</v>
          </cell>
          <cell r="G817">
            <v>518578.81</v>
          </cell>
          <cell r="H817">
            <v>2389035.11</v>
          </cell>
          <cell r="I817" t="str">
            <v>Road-MN06</v>
          </cell>
          <cell r="J817">
            <v>-44.919999999983702</v>
          </cell>
          <cell r="K817">
            <v>-2.75</v>
          </cell>
          <cell r="L817">
            <v>45.004098702213071</v>
          </cell>
          <cell r="M817" t="str">
            <v>CP-5 401 243</v>
          </cell>
          <cell r="N817">
            <v>25.994560969593937</v>
          </cell>
          <cell r="O817">
            <v>70.998659671807005</v>
          </cell>
          <cell r="P817">
            <v>45.004098702213071</v>
          </cell>
          <cell r="Q817">
            <v>0</v>
          </cell>
          <cell r="R817">
            <v>17.14</v>
          </cell>
          <cell r="T817">
            <v>15.01</v>
          </cell>
          <cell r="V817">
            <v>17.05</v>
          </cell>
          <cell r="X817">
            <v>300</v>
          </cell>
          <cell r="Y817">
            <v>14.92</v>
          </cell>
          <cell r="Z817">
            <v>15.01</v>
          </cell>
          <cell r="AA817">
            <v>17.170000000000002</v>
          </cell>
          <cell r="AB817">
            <v>17.05</v>
          </cell>
          <cell r="AD817" t="str">
            <v>Single</v>
          </cell>
          <cell r="AI817">
            <v>0</v>
          </cell>
          <cell r="AJ817">
            <v>0</v>
          </cell>
        </row>
        <row r="818">
          <cell r="AJ818">
            <v>0</v>
          </cell>
        </row>
        <row r="819">
          <cell r="E819">
            <v>368</v>
          </cell>
          <cell r="F819" t="str">
            <v>CB-02/32/3</v>
          </cell>
          <cell r="G819">
            <v>518533.89</v>
          </cell>
          <cell r="H819">
            <v>2389032.36</v>
          </cell>
          <cell r="I819" t="str">
            <v>Road-MN06</v>
          </cell>
          <cell r="J819">
            <v>-44.919999999983702</v>
          </cell>
          <cell r="K819">
            <v>-2.75</v>
          </cell>
          <cell r="L819">
            <v>45.004098702213071</v>
          </cell>
          <cell r="M819" t="str">
            <v>CP-5 401 243</v>
          </cell>
          <cell r="N819">
            <v>70.998659671807005</v>
          </cell>
          <cell r="O819">
            <v>116.00275837402008</v>
          </cell>
          <cell r="P819">
            <v>45.004098702213071</v>
          </cell>
          <cell r="Q819">
            <v>0</v>
          </cell>
          <cell r="R819">
            <v>17</v>
          </cell>
          <cell r="T819">
            <v>15.1</v>
          </cell>
          <cell r="V819">
            <v>17.12</v>
          </cell>
          <cell r="X819">
            <v>300</v>
          </cell>
          <cell r="Y819">
            <v>15.01</v>
          </cell>
          <cell r="Z819">
            <v>15.1</v>
          </cell>
          <cell r="AA819">
            <v>17.05</v>
          </cell>
          <cell r="AB819">
            <v>17.12</v>
          </cell>
          <cell r="AD819" t="str">
            <v>Single</v>
          </cell>
          <cell r="AI819">
            <v>0</v>
          </cell>
          <cell r="AJ819">
            <v>0</v>
          </cell>
        </row>
        <row r="820">
          <cell r="AJ820">
            <v>0</v>
          </cell>
        </row>
        <row r="821">
          <cell r="E821">
            <v>369</v>
          </cell>
          <cell r="F821" t="str">
            <v>CB-02/32/4</v>
          </cell>
          <cell r="G821">
            <v>518503.93</v>
          </cell>
          <cell r="H821">
            <v>2389030.84</v>
          </cell>
          <cell r="I821" t="str">
            <v>Road-MN06</v>
          </cell>
          <cell r="J821">
            <v>-29.960000000020955</v>
          </cell>
          <cell r="K821">
            <v>-1.5200000000186265</v>
          </cell>
          <cell r="L821">
            <v>29.998533297501599</v>
          </cell>
          <cell r="M821" t="str">
            <v>CP-5 401 243</v>
          </cell>
          <cell r="N821">
            <v>116.00275837402008</v>
          </cell>
          <cell r="O821">
            <v>146.00129167152167</v>
          </cell>
          <cell r="P821">
            <v>29.998533297501595</v>
          </cell>
          <cell r="Q821">
            <v>0</v>
          </cell>
          <cell r="R821">
            <v>16.91</v>
          </cell>
          <cell r="T821">
            <v>15.16</v>
          </cell>
          <cell r="V821">
            <v>17.13</v>
          </cell>
          <cell r="X821">
            <v>300</v>
          </cell>
          <cell r="Y821">
            <v>15.1</v>
          </cell>
          <cell r="Z821">
            <v>15.16</v>
          </cell>
          <cell r="AA821">
            <v>17.12</v>
          </cell>
          <cell r="AB821">
            <v>17.13</v>
          </cell>
          <cell r="AD821" t="str">
            <v>Single</v>
          </cell>
          <cell r="AI821">
            <v>0</v>
          </cell>
          <cell r="AJ821">
            <v>0</v>
          </cell>
        </row>
        <row r="822">
          <cell r="AJ822">
            <v>0</v>
          </cell>
        </row>
        <row r="823">
          <cell r="E823">
            <v>370</v>
          </cell>
          <cell r="F823" t="str">
            <v>CB-02/32/5</v>
          </cell>
          <cell r="G823">
            <v>518470.11</v>
          </cell>
          <cell r="H823">
            <v>2389027.42</v>
          </cell>
          <cell r="I823" t="str">
            <v>Road-MN06</v>
          </cell>
          <cell r="J823">
            <v>-33.820000000006985</v>
          </cell>
          <cell r="K823">
            <v>-3.4199999999254942</v>
          </cell>
          <cell r="L823">
            <v>33.992481521653623</v>
          </cell>
          <cell r="M823" t="str">
            <v>CP-5 401 243</v>
          </cell>
          <cell r="N823">
            <v>146.00129167152167</v>
          </cell>
          <cell r="O823">
            <v>179.99377319317529</v>
          </cell>
          <cell r="P823">
            <v>33.992481521653616</v>
          </cell>
          <cell r="Q823">
            <v>0</v>
          </cell>
          <cell r="R823">
            <v>16.86</v>
          </cell>
          <cell r="T823">
            <v>15.23</v>
          </cell>
          <cell r="V823">
            <v>17.14</v>
          </cell>
          <cell r="X823">
            <v>300</v>
          </cell>
          <cell r="Y823">
            <v>15.16</v>
          </cell>
          <cell r="Z823">
            <v>15.23</v>
          </cell>
          <cell r="AA823">
            <v>17.13</v>
          </cell>
          <cell r="AB823">
            <v>17.14</v>
          </cell>
          <cell r="AD823" t="str">
            <v>Single</v>
          </cell>
          <cell r="AI823">
            <v>0</v>
          </cell>
          <cell r="AJ823" t="str">
            <v>L</v>
          </cell>
        </row>
        <row r="824">
          <cell r="AJ824">
            <v>0</v>
          </cell>
        </row>
        <row r="825">
          <cell r="N825">
            <v>179.99377319317529</v>
          </cell>
          <cell r="AJ825">
            <v>0</v>
          </cell>
        </row>
        <row r="826">
          <cell r="E826">
            <v>371</v>
          </cell>
          <cell r="F826" t="str">
            <v>MH-02/32</v>
          </cell>
          <cell r="G826">
            <v>518649.69</v>
          </cell>
          <cell r="H826">
            <v>2389039.2000000002</v>
          </cell>
          <cell r="I826" t="str">
            <v>Road-MJ01</v>
          </cell>
          <cell r="M826" t="str">
            <v>CP-5 401 208</v>
          </cell>
          <cell r="R826">
            <v>17.27</v>
          </cell>
          <cell r="T826">
            <v>15.05</v>
          </cell>
          <cell r="V826">
            <v>17.34</v>
          </cell>
          <cell r="AI826">
            <v>0</v>
          </cell>
          <cell r="AJ826">
            <v>0</v>
          </cell>
        </row>
        <row r="827">
          <cell r="AJ827">
            <v>0</v>
          </cell>
        </row>
        <row r="828">
          <cell r="E828">
            <v>372</v>
          </cell>
          <cell r="F828" t="str">
            <v>CB-02/32/6</v>
          </cell>
          <cell r="G828">
            <v>518638.61</v>
          </cell>
          <cell r="H828">
            <v>2389026.2000000002</v>
          </cell>
          <cell r="I828" t="str">
            <v>Road-MJ01</v>
          </cell>
          <cell r="J828">
            <v>-11.080000000016298</v>
          </cell>
          <cell r="K828">
            <v>-13</v>
          </cell>
          <cell r="L828">
            <v>17.081170920061691</v>
          </cell>
          <cell r="M828" t="str">
            <v>CP-5 401 243</v>
          </cell>
          <cell r="N828">
            <v>0</v>
          </cell>
          <cell r="O828">
            <v>17.081170920061691</v>
          </cell>
          <cell r="P828">
            <v>17.081170920061691</v>
          </cell>
          <cell r="Q828">
            <v>0</v>
          </cell>
          <cell r="R828">
            <v>17.350000000000001</v>
          </cell>
          <cell r="T828">
            <v>15.36</v>
          </cell>
          <cell r="V828">
            <v>17.34</v>
          </cell>
          <cell r="X828">
            <v>300</v>
          </cell>
          <cell r="Y828">
            <v>15.05</v>
          </cell>
          <cell r="Z828">
            <v>15.36</v>
          </cell>
          <cell r="AA828">
            <v>17.34</v>
          </cell>
          <cell r="AB828">
            <v>17.34</v>
          </cell>
          <cell r="AD828" t="str">
            <v>Double</v>
          </cell>
          <cell r="AI828" t="str">
            <v>S</v>
          </cell>
          <cell r="AJ828">
            <v>0</v>
          </cell>
        </row>
        <row r="829">
          <cell r="AJ829">
            <v>0</v>
          </cell>
        </row>
        <row r="830">
          <cell r="E830">
            <v>373</v>
          </cell>
          <cell r="F830" t="str">
            <v>CB-02/32/7</v>
          </cell>
          <cell r="G830">
            <v>518644.58</v>
          </cell>
          <cell r="H830">
            <v>2389007.12</v>
          </cell>
          <cell r="I830" t="str">
            <v>Road-MJ01</v>
          </cell>
          <cell r="J830">
            <v>5.970000000030268</v>
          </cell>
          <cell r="K830">
            <v>-19.080000000074506</v>
          </cell>
          <cell r="L830">
            <v>19.992180971650004</v>
          </cell>
          <cell r="M830" t="str">
            <v>CP-5 401 243</v>
          </cell>
          <cell r="N830">
            <v>17.081170920061691</v>
          </cell>
          <cell r="O830">
            <v>37.073351891711695</v>
          </cell>
          <cell r="P830">
            <v>19.992180971650004</v>
          </cell>
          <cell r="Q830">
            <v>0</v>
          </cell>
          <cell r="R830">
            <v>17.45</v>
          </cell>
          <cell r="T830">
            <v>15.43</v>
          </cell>
          <cell r="V830">
            <v>17.28</v>
          </cell>
          <cell r="X830">
            <v>300</v>
          </cell>
          <cell r="Y830">
            <v>15.36</v>
          </cell>
          <cell r="Z830">
            <v>15.43</v>
          </cell>
          <cell r="AA830">
            <v>17.34</v>
          </cell>
          <cell r="AB830">
            <v>17.28</v>
          </cell>
          <cell r="AD830" t="str">
            <v>Single</v>
          </cell>
          <cell r="AI830">
            <v>0</v>
          </cell>
          <cell r="AJ830">
            <v>0</v>
          </cell>
        </row>
        <row r="831">
          <cell r="AJ831">
            <v>0</v>
          </cell>
        </row>
        <row r="832">
          <cell r="E832">
            <v>374</v>
          </cell>
          <cell r="F832" t="str">
            <v>CB-02/32/8</v>
          </cell>
          <cell r="G832">
            <v>518652.2</v>
          </cell>
          <cell r="H832">
            <v>2388983.31</v>
          </cell>
          <cell r="I832" t="str">
            <v>Road-MJ01</v>
          </cell>
          <cell r="J832">
            <v>7.6199999999953434</v>
          </cell>
          <cell r="K832">
            <v>-23.810000000055879</v>
          </cell>
          <cell r="L832">
            <v>24.999609997009753</v>
          </cell>
          <cell r="M832" t="str">
            <v>CP-5 401 243</v>
          </cell>
          <cell r="N832">
            <v>37.073351891711695</v>
          </cell>
          <cell r="O832">
            <v>62.072961888721451</v>
          </cell>
          <cell r="P832">
            <v>24.999609997009756</v>
          </cell>
          <cell r="Q832">
            <v>0</v>
          </cell>
          <cell r="R832">
            <v>17.45</v>
          </cell>
          <cell r="T832">
            <v>15.54</v>
          </cell>
          <cell r="V832">
            <v>17.52</v>
          </cell>
          <cell r="X832">
            <v>300</v>
          </cell>
          <cell r="Y832">
            <v>15.43</v>
          </cell>
          <cell r="Z832">
            <v>15.54</v>
          </cell>
          <cell r="AA832">
            <v>17.28</v>
          </cell>
          <cell r="AB832">
            <v>17.52</v>
          </cell>
          <cell r="AD832" t="str">
            <v>Single</v>
          </cell>
          <cell r="AI832">
            <v>0</v>
          </cell>
          <cell r="AJ832">
            <v>0</v>
          </cell>
        </row>
        <row r="833">
          <cell r="AJ833">
            <v>0</v>
          </cell>
        </row>
        <row r="834">
          <cell r="E834">
            <v>375</v>
          </cell>
          <cell r="F834" t="str">
            <v>CB-02/32/9</v>
          </cell>
          <cell r="G834">
            <v>518659.74</v>
          </cell>
          <cell r="H834">
            <v>2388959.4700000002</v>
          </cell>
          <cell r="I834" t="str">
            <v>Road-MJ01</v>
          </cell>
          <cell r="J834">
            <v>7.5399999999790452</v>
          </cell>
          <cell r="K834">
            <v>-23.839999999850988</v>
          </cell>
          <cell r="L834">
            <v>25.003943688797957</v>
          </cell>
          <cell r="M834" t="str">
            <v>CP-5 401 243</v>
          </cell>
          <cell r="N834">
            <v>62.072961888721451</v>
          </cell>
          <cell r="O834">
            <v>87.076905577519412</v>
          </cell>
          <cell r="P834">
            <v>25.00394368879796</v>
          </cell>
          <cell r="Q834">
            <v>0</v>
          </cell>
          <cell r="R834">
            <v>17.38</v>
          </cell>
          <cell r="T834">
            <v>15.7</v>
          </cell>
          <cell r="V834">
            <v>17.38</v>
          </cell>
          <cell r="X834">
            <v>300</v>
          </cell>
          <cell r="Y834">
            <v>15.54</v>
          </cell>
          <cell r="Z834">
            <v>15.7</v>
          </cell>
          <cell r="AA834">
            <v>17.52</v>
          </cell>
          <cell r="AB834">
            <v>17.38</v>
          </cell>
          <cell r="AD834" t="str">
            <v>Double</v>
          </cell>
          <cell r="AI834">
            <v>0</v>
          </cell>
          <cell r="AJ834" t="str">
            <v>L</v>
          </cell>
        </row>
        <row r="835">
          <cell r="AJ835">
            <v>0</v>
          </cell>
        </row>
        <row r="836">
          <cell r="N836">
            <v>87.076905577519412</v>
          </cell>
          <cell r="AJ836">
            <v>0</v>
          </cell>
        </row>
        <row r="837">
          <cell r="E837">
            <v>376</v>
          </cell>
          <cell r="F837" t="str">
            <v>MH-02/32</v>
          </cell>
          <cell r="G837">
            <v>518649.69</v>
          </cell>
          <cell r="H837">
            <v>2389039.2000000002</v>
          </cell>
          <cell r="I837" t="str">
            <v>Road-MJ01</v>
          </cell>
          <cell r="M837" t="str">
            <v>CP-5 401 208</v>
          </cell>
          <cell r="R837">
            <v>17.27</v>
          </cell>
          <cell r="T837">
            <v>15.632669357855296</v>
          </cell>
          <cell r="V837">
            <v>17.34</v>
          </cell>
          <cell r="AI837">
            <v>0</v>
          </cell>
          <cell r="AJ837">
            <v>0</v>
          </cell>
        </row>
        <row r="838">
          <cell r="AJ838">
            <v>0</v>
          </cell>
        </row>
        <row r="839">
          <cell r="E839">
            <v>377</v>
          </cell>
          <cell r="F839" t="str">
            <v>CB-02/32/10</v>
          </cell>
          <cell r="G839">
            <v>518654.76</v>
          </cell>
          <cell r="H839">
            <v>2389026.5099999998</v>
          </cell>
          <cell r="I839" t="str">
            <v>Road-MJ01</v>
          </cell>
          <cell r="J839">
            <v>5.0700000000069849</v>
          </cell>
          <cell r="K839">
            <v>-12.690000000409782</v>
          </cell>
          <cell r="L839">
            <v>13.665321072352128</v>
          </cell>
          <cell r="M839" t="str">
            <v>CP-5 401 243</v>
          </cell>
          <cell r="N839">
            <v>0</v>
          </cell>
          <cell r="O839">
            <v>13.665321072352128</v>
          </cell>
          <cell r="P839">
            <v>13.665321072352128</v>
          </cell>
          <cell r="Q839">
            <v>0</v>
          </cell>
          <cell r="R839">
            <v>17.43</v>
          </cell>
          <cell r="T839">
            <v>15.66</v>
          </cell>
          <cell r="V839">
            <v>17.27</v>
          </cell>
          <cell r="X839">
            <v>300</v>
          </cell>
          <cell r="Y839">
            <v>0</v>
          </cell>
          <cell r="Z839">
            <v>15.66</v>
          </cell>
          <cell r="AA839">
            <v>17.34</v>
          </cell>
          <cell r="AB839">
            <v>17.27</v>
          </cell>
          <cell r="AD839" t="str">
            <v>Single</v>
          </cell>
          <cell r="AI839" t="str">
            <v>S</v>
          </cell>
          <cell r="AJ839">
            <v>0</v>
          </cell>
        </row>
        <row r="840">
          <cell r="AJ840">
            <v>0</v>
          </cell>
        </row>
        <row r="841">
          <cell r="E841">
            <v>378</v>
          </cell>
          <cell r="F841" t="str">
            <v>CB-02/32/11</v>
          </cell>
          <cell r="G841">
            <v>518660.69</v>
          </cell>
          <cell r="H841">
            <v>2389007.75</v>
          </cell>
          <cell r="I841" t="str">
            <v>Road-MJ01</v>
          </cell>
          <cell r="J841">
            <v>5.9299999999930151</v>
          </cell>
          <cell r="K841">
            <v>-18.759999999776483</v>
          </cell>
          <cell r="L841">
            <v>19.674920584122589</v>
          </cell>
          <cell r="M841" t="str">
            <v>CP-5 401 243</v>
          </cell>
          <cell r="N841">
            <v>13.665321072352128</v>
          </cell>
          <cell r="O841">
            <v>33.340241656474717</v>
          </cell>
          <cell r="P841">
            <v>19.674920584122589</v>
          </cell>
          <cell r="Q841">
            <v>0</v>
          </cell>
          <cell r="R841">
            <v>17.46</v>
          </cell>
          <cell r="T841">
            <v>15.72</v>
          </cell>
          <cell r="V841">
            <v>17.510000000000002</v>
          </cell>
          <cell r="X841">
            <v>300</v>
          </cell>
          <cell r="Y841">
            <v>15.66</v>
          </cell>
          <cell r="Z841">
            <v>15.72</v>
          </cell>
          <cell r="AA841">
            <v>17.27</v>
          </cell>
          <cell r="AB841">
            <v>17.510000000000002</v>
          </cell>
          <cell r="AD841" t="str">
            <v>Single</v>
          </cell>
          <cell r="AI841">
            <v>0</v>
          </cell>
          <cell r="AJ841">
            <v>0</v>
          </cell>
        </row>
        <row r="842">
          <cell r="AJ842">
            <v>0</v>
          </cell>
        </row>
        <row r="843">
          <cell r="E843">
            <v>379</v>
          </cell>
          <cell r="F843" t="str">
            <v>CB-02/32/12</v>
          </cell>
          <cell r="G843">
            <v>518674.04</v>
          </cell>
          <cell r="H843">
            <v>2388965.48</v>
          </cell>
          <cell r="I843" t="str">
            <v>Road-MJ01</v>
          </cell>
          <cell r="J843">
            <v>13.349999999976717</v>
          </cell>
          <cell r="K843">
            <v>-42.270000000018626</v>
          </cell>
          <cell r="L843">
            <v>44.328043042761912</v>
          </cell>
          <cell r="M843" t="str">
            <v>CP-5 401 243</v>
          </cell>
          <cell r="N843">
            <v>33.340241656474717</v>
          </cell>
          <cell r="O843">
            <v>77.668284699236636</v>
          </cell>
          <cell r="P843">
            <v>44.328043042761919</v>
          </cell>
          <cell r="Q843">
            <v>0</v>
          </cell>
          <cell r="R843">
            <v>17.36</v>
          </cell>
          <cell r="T843">
            <v>15.86</v>
          </cell>
          <cell r="V843">
            <v>17.38</v>
          </cell>
          <cell r="X843">
            <v>300</v>
          </cell>
          <cell r="Y843">
            <v>15.72</v>
          </cell>
          <cell r="Z843">
            <v>15.86</v>
          </cell>
          <cell r="AA843">
            <v>17.510000000000002</v>
          </cell>
          <cell r="AB843">
            <v>17.38</v>
          </cell>
          <cell r="AD843" t="str">
            <v>Double</v>
          </cell>
          <cell r="AI843">
            <v>0</v>
          </cell>
          <cell r="AJ843" t="str">
            <v>L</v>
          </cell>
        </row>
        <row r="844">
          <cell r="AJ844">
            <v>0</v>
          </cell>
        </row>
        <row r="845">
          <cell r="N845">
            <v>77.668284699236636</v>
          </cell>
          <cell r="AJ845">
            <v>0</v>
          </cell>
        </row>
        <row r="846">
          <cell r="E846">
            <v>380</v>
          </cell>
          <cell r="F846" t="str">
            <v>MH-02/33</v>
          </cell>
          <cell r="G846">
            <v>518678</v>
          </cell>
          <cell r="H846">
            <v>2388948.7999999998</v>
          </cell>
          <cell r="I846" t="str">
            <v>Road-MJ01</v>
          </cell>
          <cell r="M846" t="str">
            <v>CP-5 401 208</v>
          </cell>
          <cell r="R846">
            <v>17.399999999999999</v>
          </cell>
          <cell r="T846">
            <v>14.26</v>
          </cell>
          <cell r="V846">
            <v>17.399999999999999</v>
          </cell>
          <cell r="AI846">
            <v>0</v>
          </cell>
          <cell r="AJ846">
            <v>0</v>
          </cell>
        </row>
        <row r="847">
          <cell r="AJ847">
            <v>0</v>
          </cell>
        </row>
        <row r="848">
          <cell r="E848">
            <v>381</v>
          </cell>
          <cell r="F848" t="str">
            <v>MH-02/33/1A</v>
          </cell>
          <cell r="G848">
            <v>518744.84</v>
          </cell>
          <cell r="H848">
            <v>2388969.5699999998</v>
          </cell>
          <cell r="I848" t="str">
            <v>30 Road</v>
          </cell>
          <cell r="J848">
            <v>66.840000000025611</v>
          </cell>
          <cell r="K848">
            <v>20.770000000018626</v>
          </cell>
          <cell r="L848">
            <v>69.992703191148408</v>
          </cell>
          <cell r="M848" t="str">
            <v>CP-5 401 212</v>
          </cell>
          <cell r="N848">
            <v>0</v>
          </cell>
          <cell r="O848">
            <v>69.992703191148408</v>
          </cell>
          <cell r="P848">
            <v>69.992703191148408</v>
          </cell>
          <cell r="Q848">
            <v>0</v>
          </cell>
          <cell r="R848">
            <v>17.399999999999999</v>
          </cell>
          <cell r="T848">
            <v>14.47</v>
          </cell>
          <cell r="V848">
            <v>17.399999999999999</v>
          </cell>
          <cell r="X848">
            <v>500</v>
          </cell>
          <cell r="Y848">
            <v>14.26</v>
          </cell>
          <cell r="Z848">
            <v>14.47</v>
          </cell>
          <cell r="AA848">
            <v>17.399999999999999</v>
          </cell>
          <cell r="AB848">
            <v>17.399999999999999</v>
          </cell>
          <cell r="AI848" t="str">
            <v>S</v>
          </cell>
          <cell r="AJ848">
            <v>0</v>
          </cell>
        </row>
        <row r="849">
          <cell r="AJ849">
            <v>0</v>
          </cell>
        </row>
        <row r="850">
          <cell r="E850">
            <v>382</v>
          </cell>
          <cell r="F850" t="str">
            <v>MH-02/33/1</v>
          </cell>
          <cell r="G850">
            <v>518807.03999999998</v>
          </cell>
          <cell r="H850">
            <v>2388988.9</v>
          </cell>
          <cell r="I850" t="str">
            <v>30 Road</v>
          </cell>
          <cell r="J850">
            <v>62.199999999953434</v>
          </cell>
          <cell r="K850">
            <v>19.330000000074506</v>
          </cell>
          <cell r="L850">
            <v>65.134391069519396</v>
          </cell>
          <cell r="M850" t="str">
            <v>CP-5 401 212</v>
          </cell>
          <cell r="N850">
            <v>69.992703191148408</v>
          </cell>
          <cell r="O850">
            <v>135.1270942606678</v>
          </cell>
          <cell r="P850">
            <v>65.134391069519396</v>
          </cell>
          <cell r="Q850">
            <v>0</v>
          </cell>
          <cell r="R850">
            <v>17.2</v>
          </cell>
          <cell r="T850">
            <v>14.04</v>
          </cell>
          <cell r="V850">
            <v>17.2</v>
          </cell>
          <cell r="X850">
            <v>500</v>
          </cell>
          <cell r="Y850">
            <v>14.47</v>
          </cell>
          <cell r="Z850">
            <v>14.04</v>
          </cell>
          <cell r="AA850">
            <v>17.399999999999999</v>
          </cell>
          <cell r="AB850">
            <v>17.2</v>
          </cell>
          <cell r="AI850">
            <v>0</v>
          </cell>
          <cell r="AJ850" t="str">
            <v>L</v>
          </cell>
        </row>
        <row r="851">
          <cell r="AJ851">
            <v>0</v>
          </cell>
        </row>
        <row r="852">
          <cell r="N852">
            <v>135.1270942606678</v>
          </cell>
          <cell r="AJ852">
            <v>0</v>
          </cell>
        </row>
        <row r="853">
          <cell r="E853">
            <v>383</v>
          </cell>
          <cell r="F853" t="str">
            <v>MH-02/33/1</v>
          </cell>
          <cell r="G853">
            <v>518807.03999999998</v>
          </cell>
          <cell r="H853">
            <v>2388988.9</v>
          </cell>
          <cell r="I853" t="str">
            <v>30 Road</v>
          </cell>
          <cell r="M853" t="str">
            <v>CP-5 401 212</v>
          </cell>
          <cell r="R853">
            <v>17.2</v>
          </cell>
          <cell r="T853">
            <v>14.69</v>
          </cell>
          <cell r="V853">
            <v>17.2</v>
          </cell>
          <cell r="AI853">
            <v>0</v>
          </cell>
          <cell r="AJ853">
            <v>0</v>
          </cell>
        </row>
        <row r="854">
          <cell r="AJ854">
            <v>0</v>
          </cell>
        </row>
        <row r="855">
          <cell r="E855">
            <v>384</v>
          </cell>
          <cell r="F855" t="str">
            <v>CB-02/33/1/1</v>
          </cell>
          <cell r="G855">
            <v>518822.14</v>
          </cell>
          <cell r="H855">
            <v>2388969.31</v>
          </cell>
          <cell r="I855" t="str">
            <v>Road-MN19</v>
          </cell>
          <cell r="J855">
            <v>15.100000000034925</v>
          </cell>
          <cell r="K855">
            <v>-19.589999999850988</v>
          </cell>
          <cell r="L855">
            <v>24.734148459068013</v>
          </cell>
          <cell r="M855" t="str">
            <v>CP-5 401 246</v>
          </cell>
          <cell r="N855">
            <v>0</v>
          </cell>
          <cell r="O855">
            <v>24.734148459068013</v>
          </cell>
          <cell r="P855">
            <v>24.734148459068013</v>
          </cell>
          <cell r="Q855">
            <v>0</v>
          </cell>
          <cell r="R855">
            <v>16.96</v>
          </cell>
          <cell r="T855">
            <v>14.77</v>
          </cell>
          <cell r="V855">
            <v>16.989999999999998</v>
          </cell>
          <cell r="X855">
            <v>500</v>
          </cell>
          <cell r="Y855">
            <v>14.69</v>
          </cell>
          <cell r="Z855">
            <v>14.77</v>
          </cell>
          <cell r="AA855">
            <v>17.2</v>
          </cell>
          <cell r="AB855">
            <v>16.989999999999998</v>
          </cell>
          <cell r="AD855" t="str">
            <v>Single</v>
          </cell>
          <cell r="AI855" t="str">
            <v>S</v>
          </cell>
          <cell r="AJ855">
            <v>0</v>
          </cell>
        </row>
        <row r="856">
          <cell r="AJ856">
            <v>0</v>
          </cell>
        </row>
        <row r="857">
          <cell r="E857">
            <v>385</v>
          </cell>
          <cell r="F857" t="str">
            <v>CB-02/33/1/2</v>
          </cell>
          <cell r="G857">
            <v>518831.02</v>
          </cell>
          <cell r="H857">
            <v>2388945.94</v>
          </cell>
          <cell r="I857" t="str">
            <v>Road-MN19</v>
          </cell>
          <cell r="J857">
            <v>8.8800000000046566</v>
          </cell>
          <cell r="K857">
            <v>-23.370000000111759</v>
          </cell>
          <cell r="L857">
            <v>25.000225999084616</v>
          </cell>
          <cell r="M857" t="str">
            <v>CP-5 401 246</v>
          </cell>
          <cell r="N857">
            <v>24.734148459068013</v>
          </cell>
          <cell r="O857">
            <v>49.734374458152629</v>
          </cell>
          <cell r="P857">
            <v>25.000225999084616</v>
          </cell>
          <cell r="Q857">
            <v>0</v>
          </cell>
          <cell r="R857">
            <v>17.14</v>
          </cell>
          <cell r="T857">
            <v>14.84</v>
          </cell>
          <cell r="V857">
            <v>17.22</v>
          </cell>
          <cell r="X857">
            <v>500</v>
          </cell>
          <cell r="Y857">
            <v>14.77</v>
          </cell>
          <cell r="Z857">
            <v>14.84</v>
          </cell>
          <cell r="AA857">
            <v>16.989999999999998</v>
          </cell>
          <cell r="AB857">
            <v>17.22</v>
          </cell>
          <cell r="AD857" t="str">
            <v>Single</v>
          </cell>
          <cell r="AI857">
            <v>0</v>
          </cell>
          <cell r="AJ857">
            <v>0</v>
          </cell>
        </row>
        <row r="858">
          <cell r="AJ858">
            <v>0</v>
          </cell>
        </row>
        <row r="859">
          <cell r="E859">
            <v>386</v>
          </cell>
          <cell r="F859" t="str">
            <v>CB-02/33/1/3</v>
          </cell>
          <cell r="G859">
            <v>518836.34</v>
          </cell>
          <cell r="H859">
            <v>2388931.92</v>
          </cell>
          <cell r="I859" t="str">
            <v>Road-MN19</v>
          </cell>
          <cell r="J859">
            <v>5.3200000000069849</v>
          </cell>
          <cell r="K859">
            <v>-14.020000000018626</v>
          </cell>
          <cell r="L859">
            <v>14.995425969294658</v>
          </cell>
          <cell r="M859" t="str">
            <v>CP-5 401 246</v>
          </cell>
          <cell r="N859">
            <v>49.734374458152629</v>
          </cell>
          <cell r="O859">
            <v>64.729800427447287</v>
          </cell>
          <cell r="P859">
            <v>14.995425969294658</v>
          </cell>
          <cell r="Q859">
            <v>0</v>
          </cell>
          <cell r="R859">
            <v>17.239999999999998</v>
          </cell>
          <cell r="T859">
            <v>14.92</v>
          </cell>
          <cell r="V859">
            <v>17.23</v>
          </cell>
          <cell r="X859">
            <v>500</v>
          </cell>
          <cell r="Y859">
            <v>14.84</v>
          </cell>
          <cell r="Z859">
            <v>14.92</v>
          </cell>
          <cell r="AA859">
            <v>17.22</v>
          </cell>
          <cell r="AB859">
            <v>17.23</v>
          </cell>
          <cell r="AD859" t="str">
            <v>Single</v>
          </cell>
          <cell r="AI859">
            <v>0</v>
          </cell>
          <cell r="AJ859">
            <v>0</v>
          </cell>
        </row>
        <row r="860">
          <cell r="AJ860">
            <v>0</v>
          </cell>
        </row>
        <row r="861">
          <cell r="E861">
            <v>387</v>
          </cell>
          <cell r="F861" t="str">
            <v>CB-02/33/1/4</v>
          </cell>
          <cell r="G861">
            <v>518844.71</v>
          </cell>
          <cell r="H861">
            <v>2388908.36</v>
          </cell>
          <cell r="I861" t="str">
            <v>Road-MN19</v>
          </cell>
          <cell r="J861">
            <v>8.3699999999953434</v>
          </cell>
          <cell r="K861">
            <v>-23.560000000055879</v>
          </cell>
          <cell r="L861">
            <v>25.00260986382332</v>
          </cell>
          <cell r="M861" t="str">
            <v>CP-5 401 246</v>
          </cell>
          <cell r="N861">
            <v>64.729800427447287</v>
          </cell>
          <cell r="O861">
            <v>89.732410291270611</v>
          </cell>
          <cell r="P861">
            <v>25.002609863823324</v>
          </cell>
          <cell r="Q861">
            <v>0</v>
          </cell>
          <cell r="R861">
            <v>17.399999999999999</v>
          </cell>
          <cell r="T861">
            <v>15</v>
          </cell>
          <cell r="V861">
            <v>17.37</v>
          </cell>
          <cell r="X861">
            <v>500</v>
          </cell>
          <cell r="Y861">
            <v>14.92</v>
          </cell>
          <cell r="Z861">
            <v>15</v>
          </cell>
          <cell r="AA861">
            <v>17.23</v>
          </cell>
          <cell r="AB861">
            <v>17.37</v>
          </cell>
          <cell r="AD861" t="str">
            <v>Single</v>
          </cell>
          <cell r="AI861">
            <v>0</v>
          </cell>
          <cell r="AJ861">
            <v>0</v>
          </cell>
        </row>
        <row r="862">
          <cell r="AJ862">
            <v>0</v>
          </cell>
        </row>
        <row r="863">
          <cell r="E863">
            <v>388</v>
          </cell>
          <cell r="F863" t="str">
            <v>CB-02/33/1/5</v>
          </cell>
          <cell r="G863">
            <v>518854.03</v>
          </cell>
          <cell r="H863">
            <v>2388874.62</v>
          </cell>
          <cell r="I863" t="str">
            <v>Road-MN19</v>
          </cell>
          <cell r="J863">
            <v>9.3200000000069849</v>
          </cell>
          <cell r="K863">
            <v>-33.739999999757856</v>
          </cell>
          <cell r="L863">
            <v>35.003571246142734</v>
          </cell>
          <cell r="M863" t="str">
            <v>CP-5 401 246</v>
          </cell>
          <cell r="N863">
            <v>89.732410291270611</v>
          </cell>
          <cell r="O863">
            <v>124.73598153741335</v>
          </cell>
          <cell r="P863">
            <v>35.003571246142741</v>
          </cell>
          <cell r="Q863">
            <v>0</v>
          </cell>
          <cell r="R863">
            <v>17.63</v>
          </cell>
          <cell r="T863">
            <v>15.1</v>
          </cell>
          <cell r="V863">
            <v>17.66</v>
          </cell>
          <cell r="X863">
            <v>500</v>
          </cell>
          <cell r="Y863">
            <v>15</v>
          </cell>
          <cell r="Z863">
            <v>15.1</v>
          </cell>
          <cell r="AA863">
            <v>17.37</v>
          </cell>
          <cell r="AB863">
            <v>17.66</v>
          </cell>
          <cell r="AD863" t="str">
            <v>Single</v>
          </cell>
          <cell r="AI863">
            <v>0</v>
          </cell>
          <cell r="AJ863">
            <v>0</v>
          </cell>
        </row>
        <row r="864">
          <cell r="AJ864">
            <v>0</v>
          </cell>
        </row>
        <row r="865">
          <cell r="E865">
            <v>389</v>
          </cell>
          <cell r="F865" t="str">
            <v>CB-02/33/1/6</v>
          </cell>
          <cell r="G865">
            <v>518858.51</v>
          </cell>
          <cell r="H865">
            <v>2388858.2200000002</v>
          </cell>
          <cell r="I865" t="str">
            <v>Road-MN19</v>
          </cell>
          <cell r="J865">
            <v>4.4799999999813735</v>
          </cell>
          <cell r="K865">
            <v>-16.399999999906868</v>
          </cell>
          <cell r="L865">
            <v>17.000894094040419</v>
          </cell>
          <cell r="M865" t="str">
            <v>CP-5 401 246</v>
          </cell>
          <cell r="N865">
            <v>124.73598153741335</v>
          </cell>
          <cell r="O865">
            <v>141.73687563145376</v>
          </cell>
          <cell r="P865">
            <v>17.000894094040405</v>
          </cell>
          <cell r="Q865">
            <v>0</v>
          </cell>
          <cell r="R865">
            <v>17.760000000000002</v>
          </cell>
          <cell r="T865">
            <v>16.2</v>
          </cell>
          <cell r="V865">
            <v>17.87</v>
          </cell>
          <cell r="X865">
            <v>500</v>
          </cell>
          <cell r="Y865">
            <v>15.1</v>
          </cell>
          <cell r="Z865">
            <v>15.16</v>
          </cell>
          <cell r="AA865">
            <v>17.66</v>
          </cell>
          <cell r="AB865">
            <v>17.87</v>
          </cell>
          <cell r="AD865" t="str">
            <v>Single</v>
          </cell>
          <cell r="AI865">
            <v>0</v>
          </cell>
          <cell r="AJ865">
            <v>0</v>
          </cell>
        </row>
        <row r="866">
          <cell r="AJ866">
            <v>0</v>
          </cell>
        </row>
        <row r="867">
          <cell r="E867">
            <v>390</v>
          </cell>
          <cell r="F867" t="str">
            <v>CB-02/33/1/7</v>
          </cell>
          <cell r="G867">
            <v>518867.19</v>
          </cell>
          <cell r="H867">
            <v>2388826.39</v>
          </cell>
          <cell r="I867" t="str">
            <v>Road-MN19</v>
          </cell>
          <cell r="J867">
            <v>8.6799999999930151</v>
          </cell>
          <cell r="K867">
            <v>-31.830000000074506</v>
          </cell>
          <cell r="L867">
            <v>32.992291524000294</v>
          </cell>
          <cell r="M867" t="str">
            <v>CP-5 401 246</v>
          </cell>
          <cell r="N867">
            <v>141.73687563145376</v>
          </cell>
          <cell r="O867">
            <v>174.72916715545404</v>
          </cell>
          <cell r="P867">
            <v>32.992291524000279</v>
          </cell>
          <cell r="Q867">
            <v>0</v>
          </cell>
          <cell r="R867">
            <v>17.96</v>
          </cell>
          <cell r="T867">
            <v>16.350000000000001</v>
          </cell>
          <cell r="V867">
            <v>18.079999999999998</v>
          </cell>
          <cell r="X867">
            <v>300</v>
          </cell>
          <cell r="Y867">
            <v>16.2</v>
          </cell>
          <cell r="Z867">
            <v>16.350000000000001</v>
          </cell>
          <cell r="AA867">
            <v>17.87</v>
          </cell>
          <cell r="AB867">
            <v>18.079999999999998</v>
          </cell>
          <cell r="AD867" t="str">
            <v>Single</v>
          </cell>
          <cell r="AI867">
            <v>0</v>
          </cell>
          <cell r="AJ867">
            <v>0</v>
          </cell>
        </row>
        <row r="868">
          <cell r="AJ868">
            <v>0</v>
          </cell>
        </row>
        <row r="869">
          <cell r="E869">
            <v>391</v>
          </cell>
          <cell r="F869" t="str">
            <v>CB-02/33/1/8</v>
          </cell>
          <cell r="G869">
            <v>518875.08</v>
          </cell>
          <cell r="H869">
            <v>2388797.4399999999</v>
          </cell>
          <cell r="I869" t="str">
            <v>Road-MN19</v>
          </cell>
          <cell r="J869">
            <v>7.8900000000139698</v>
          </cell>
          <cell r="K869">
            <v>-28.950000000186265</v>
          </cell>
          <cell r="L869">
            <v>30.005909418163036</v>
          </cell>
          <cell r="M869" t="str">
            <v>CP-5 401 246</v>
          </cell>
          <cell r="N869">
            <v>174.72916715545404</v>
          </cell>
          <cell r="O869">
            <v>204.73507657361708</v>
          </cell>
          <cell r="P869">
            <v>30.005909418163043</v>
          </cell>
          <cell r="Q869">
            <v>0</v>
          </cell>
          <cell r="R869">
            <v>18.16</v>
          </cell>
          <cell r="T869">
            <v>16.5</v>
          </cell>
          <cell r="V869">
            <v>18.309999999999999</v>
          </cell>
          <cell r="X869">
            <v>300</v>
          </cell>
          <cell r="Y869">
            <v>16.350000000000001</v>
          </cell>
          <cell r="Z869">
            <v>16.5</v>
          </cell>
          <cell r="AA869">
            <v>18.079999999999998</v>
          </cell>
          <cell r="AB869">
            <v>18.309999999999999</v>
          </cell>
          <cell r="AD869" t="str">
            <v>Single</v>
          </cell>
          <cell r="AI869">
            <v>0</v>
          </cell>
          <cell r="AJ869" t="str">
            <v>L</v>
          </cell>
        </row>
        <row r="870">
          <cell r="AJ870">
            <v>0</v>
          </cell>
        </row>
        <row r="871">
          <cell r="N871">
            <v>204.73507657361708</v>
          </cell>
          <cell r="AJ871">
            <v>0</v>
          </cell>
        </row>
        <row r="872">
          <cell r="E872">
            <v>392</v>
          </cell>
          <cell r="F872" t="str">
            <v>CB-02/33/1/6</v>
          </cell>
          <cell r="G872">
            <v>518858.51</v>
          </cell>
          <cell r="H872">
            <v>2388858.2200000002</v>
          </cell>
          <cell r="I872" t="str">
            <v>Road-MN19</v>
          </cell>
          <cell r="R872">
            <v>17.77</v>
          </cell>
          <cell r="T872">
            <v>15.16</v>
          </cell>
          <cell r="V872">
            <v>17.87</v>
          </cell>
          <cell r="AI872">
            <v>0</v>
          </cell>
          <cell r="AJ872">
            <v>0</v>
          </cell>
        </row>
        <row r="873">
          <cell r="AJ873">
            <v>0</v>
          </cell>
        </row>
        <row r="874">
          <cell r="E874">
            <v>393</v>
          </cell>
          <cell r="F874" t="str">
            <v>CB-02/33/1/10</v>
          </cell>
          <cell r="G874">
            <v>518887.3</v>
          </cell>
          <cell r="H874">
            <v>2388866.64</v>
          </cell>
          <cell r="I874" t="str">
            <v>Road-MN20</v>
          </cell>
          <cell r="J874">
            <v>28.789999999979045</v>
          </cell>
          <cell r="K874">
            <v>8.4199999999254942</v>
          </cell>
          <cell r="L874">
            <v>29.996008067700256</v>
          </cell>
          <cell r="M874" t="str">
            <v>CP-5 401 247</v>
          </cell>
          <cell r="N874">
            <v>0</v>
          </cell>
          <cell r="O874">
            <v>29.996008067700256</v>
          </cell>
          <cell r="P874">
            <v>29.996008067700256</v>
          </cell>
          <cell r="Q874">
            <v>0</v>
          </cell>
          <cell r="R874">
            <v>17.850000000000001</v>
          </cell>
          <cell r="T874">
            <v>15.25</v>
          </cell>
          <cell r="V874">
            <v>17.84</v>
          </cell>
          <cell r="X874">
            <v>500</v>
          </cell>
          <cell r="Y874">
            <v>15.16</v>
          </cell>
          <cell r="Z874">
            <v>15.25</v>
          </cell>
          <cell r="AA874">
            <v>17.87</v>
          </cell>
          <cell r="AB874">
            <v>17.84</v>
          </cell>
          <cell r="AD874" t="str">
            <v>Single</v>
          </cell>
          <cell r="AI874" t="str">
            <v>S</v>
          </cell>
          <cell r="AJ874">
            <v>0</v>
          </cell>
        </row>
        <row r="875">
          <cell r="AJ875">
            <v>0</v>
          </cell>
        </row>
        <row r="876">
          <cell r="E876">
            <v>394</v>
          </cell>
          <cell r="F876" t="str">
            <v>CB-02/33/1/11</v>
          </cell>
          <cell r="G876">
            <v>518916.02</v>
          </cell>
          <cell r="H876">
            <v>2388875.2999999998</v>
          </cell>
          <cell r="I876" t="str">
            <v>Road-MN20</v>
          </cell>
          <cell r="J876">
            <v>28.720000000030268</v>
          </cell>
          <cell r="K876">
            <v>8.6599999996833503</v>
          </cell>
          <cell r="L876">
            <v>29.997233205685056</v>
          </cell>
          <cell r="M876" t="str">
            <v>CP-5 401 247</v>
          </cell>
          <cell r="N876">
            <v>29.996008067700256</v>
          </cell>
          <cell r="O876">
            <v>59.993241273385308</v>
          </cell>
          <cell r="P876">
            <v>29.997233205685053</v>
          </cell>
          <cell r="Q876">
            <v>0</v>
          </cell>
          <cell r="R876">
            <v>17.940000000000001</v>
          </cell>
          <cell r="T876">
            <v>15.44</v>
          </cell>
          <cell r="V876">
            <v>17.89</v>
          </cell>
          <cell r="X876">
            <v>500</v>
          </cell>
          <cell r="Y876">
            <v>15.25</v>
          </cell>
          <cell r="Z876">
            <v>15.34</v>
          </cell>
          <cell r="AA876">
            <v>17.84</v>
          </cell>
          <cell r="AB876">
            <v>17.89</v>
          </cell>
          <cell r="AD876" t="str">
            <v>Single</v>
          </cell>
          <cell r="AI876">
            <v>0</v>
          </cell>
          <cell r="AJ876">
            <v>0</v>
          </cell>
        </row>
        <row r="877">
          <cell r="AJ877">
            <v>0</v>
          </cell>
        </row>
        <row r="878">
          <cell r="E878">
            <v>395</v>
          </cell>
          <cell r="F878" t="str">
            <v>CB-02/33/1/12</v>
          </cell>
          <cell r="G878">
            <v>518949.53</v>
          </cell>
          <cell r="H878">
            <v>2388885.4</v>
          </cell>
          <cell r="I878" t="str">
            <v>Road-MN20</v>
          </cell>
          <cell r="J878">
            <v>33.510000000009313</v>
          </cell>
          <cell r="K878">
            <v>10.100000000093132</v>
          </cell>
          <cell r="L878">
            <v>34.999001414361885</v>
          </cell>
          <cell r="M878" t="str">
            <v>CP-5 401 247</v>
          </cell>
          <cell r="N878">
            <v>59.993241273385308</v>
          </cell>
          <cell r="O878">
            <v>94.992242687747193</v>
          </cell>
          <cell r="P878">
            <v>34.999001414361885</v>
          </cell>
          <cell r="Q878">
            <v>0</v>
          </cell>
          <cell r="R878">
            <v>18.04</v>
          </cell>
          <cell r="T878">
            <v>15.64</v>
          </cell>
          <cell r="V878">
            <v>17.989999999999998</v>
          </cell>
          <cell r="X878">
            <v>500</v>
          </cell>
          <cell r="Y878">
            <v>15.44</v>
          </cell>
          <cell r="Z878">
            <v>15.54</v>
          </cell>
          <cell r="AA878">
            <v>17.89</v>
          </cell>
          <cell r="AB878">
            <v>17.989999999999998</v>
          </cell>
          <cell r="AD878" t="str">
            <v>Single</v>
          </cell>
          <cell r="AI878">
            <v>0</v>
          </cell>
          <cell r="AJ878">
            <v>0</v>
          </cell>
        </row>
        <row r="879">
          <cell r="AJ879">
            <v>0</v>
          </cell>
        </row>
        <row r="880">
          <cell r="E880">
            <v>396</v>
          </cell>
          <cell r="F880" t="str">
            <v>CB-02/33/1/13</v>
          </cell>
          <cell r="G880">
            <v>518968.68</v>
          </cell>
          <cell r="H880">
            <v>2388891.1800000002</v>
          </cell>
          <cell r="I880" t="str">
            <v>Road-MN20</v>
          </cell>
          <cell r="J880">
            <v>19.149999999965075</v>
          </cell>
          <cell r="K880">
            <v>5.7800000002607703</v>
          </cell>
          <cell r="L880">
            <v>20.003272232354309</v>
          </cell>
          <cell r="M880" t="str">
            <v>CP-5 401 247</v>
          </cell>
          <cell r="N880">
            <v>94.992242687747193</v>
          </cell>
          <cell r="O880">
            <v>114.9955149201015</v>
          </cell>
          <cell r="P880">
            <v>20.003272232354306</v>
          </cell>
          <cell r="Q880">
            <v>0</v>
          </cell>
          <cell r="R880">
            <v>18.100000000000001</v>
          </cell>
          <cell r="T880">
            <v>15.7</v>
          </cell>
          <cell r="V880">
            <v>18.100000000000001</v>
          </cell>
          <cell r="X880">
            <v>300</v>
          </cell>
          <cell r="Y880">
            <v>15.64</v>
          </cell>
          <cell r="Z880">
            <v>15.7</v>
          </cell>
          <cell r="AA880">
            <v>17.989999999999998</v>
          </cell>
          <cell r="AB880">
            <v>18.100000000000001</v>
          </cell>
          <cell r="AD880" t="str">
            <v>Single</v>
          </cell>
          <cell r="AI880">
            <v>0</v>
          </cell>
          <cell r="AJ880">
            <v>0</v>
          </cell>
        </row>
        <row r="881">
          <cell r="AJ881">
            <v>0</v>
          </cell>
        </row>
        <row r="882">
          <cell r="E882">
            <v>397</v>
          </cell>
          <cell r="F882" t="str">
            <v>CB-02/33/1/14</v>
          </cell>
          <cell r="G882">
            <v>519012.72</v>
          </cell>
          <cell r="H882">
            <v>2388904.4500000002</v>
          </cell>
          <cell r="I882" t="str">
            <v>Road-MN20</v>
          </cell>
          <cell r="J882">
            <v>44.039999999979045</v>
          </cell>
          <cell r="K882">
            <v>13.270000000018626</v>
          </cell>
          <cell r="L882">
            <v>45.995809591729646</v>
          </cell>
          <cell r="M882" t="str">
            <v>CP-5 401 247</v>
          </cell>
          <cell r="N882">
            <v>114.9955149201015</v>
          </cell>
          <cell r="O882">
            <v>160.99132451183115</v>
          </cell>
          <cell r="P882">
            <v>45.995809591729653</v>
          </cell>
          <cell r="Q882">
            <v>0</v>
          </cell>
          <cell r="R882">
            <v>17.8</v>
          </cell>
          <cell r="T882">
            <v>15.84</v>
          </cell>
          <cell r="V882">
            <v>17.88</v>
          </cell>
          <cell r="X882">
            <v>300</v>
          </cell>
          <cell r="Y882">
            <v>15.7</v>
          </cell>
          <cell r="Z882">
            <v>15.84</v>
          </cell>
          <cell r="AA882">
            <v>18.100000000000001</v>
          </cell>
          <cell r="AB882">
            <v>17.88</v>
          </cell>
          <cell r="AD882" t="str">
            <v>Single</v>
          </cell>
          <cell r="AI882">
            <v>0</v>
          </cell>
          <cell r="AJ882">
            <v>0</v>
          </cell>
        </row>
        <row r="883">
          <cell r="AJ883">
            <v>0</v>
          </cell>
        </row>
        <row r="884">
          <cell r="E884">
            <v>398</v>
          </cell>
          <cell r="F884" t="str">
            <v>CB-02/33/1/15</v>
          </cell>
          <cell r="G884">
            <v>519031.87</v>
          </cell>
          <cell r="H884">
            <v>2388910.2200000002</v>
          </cell>
          <cell r="I884" t="str">
            <v>Road-MN20</v>
          </cell>
          <cell r="J884">
            <v>19.150000000023283</v>
          </cell>
          <cell r="K884">
            <v>5.7700000000186265</v>
          </cell>
          <cell r="L884">
            <v>20.000384996322111</v>
          </cell>
          <cell r="M884" t="str">
            <v>CP-5 401 247</v>
          </cell>
          <cell r="N884">
            <v>160.99132451183115</v>
          </cell>
          <cell r="O884">
            <v>180.99170950815326</v>
          </cell>
          <cell r="P884">
            <v>20.000384996322111</v>
          </cell>
          <cell r="Q884">
            <v>0</v>
          </cell>
          <cell r="R884">
            <v>17.47</v>
          </cell>
          <cell r="T884">
            <v>15.9</v>
          </cell>
          <cell r="V884">
            <v>17.5</v>
          </cell>
          <cell r="X884">
            <v>300</v>
          </cell>
          <cell r="Y884">
            <v>15.84</v>
          </cell>
          <cell r="Z884">
            <v>15.9</v>
          </cell>
          <cell r="AA884">
            <v>17.88</v>
          </cell>
          <cell r="AB884">
            <v>17.5</v>
          </cell>
          <cell r="AD884" t="str">
            <v>Single</v>
          </cell>
          <cell r="AI884">
            <v>0</v>
          </cell>
          <cell r="AJ884" t="str">
            <v>L</v>
          </cell>
        </row>
        <row r="885">
          <cell r="AJ885">
            <v>0</v>
          </cell>
        </row>
        <row r="886">
          <cell r="N886">
            <v>180.99170950815326</v>
          </cell>
          <cell r="AJ886">
            <v>0</v>
          </cell>
        </row>
        <row r="887">
          <cell r="E887">
            <v>399</v>
          </cell>
          <cell r="F887" t="str">
            <v>CB-02/33/1/12</v>
          </cell>
          <cell r="G887">
            <v>518949.53</v>
          </cell>
          <cell r="H887">
            <v>2388885.4</v>
          </cell>
          <cell r="I887" t="str">
            <v>Road-MN20</v>
          </cell>
          <cell r="M887" t="str">
            <v>CP-5 401 247</v>
          </cell>
          <cell r="R887">
            <v>18.04</v>
          </cell>
          <cell r="T887">
            <v>15.64</v>
          </cell>
          <cell r="V887">
            <v>17.989999999999998</v>
          </cell>
          <cell r="AI887">
            <v>0</v>
          </cell>
          <cell r="AJ887">
            <v>0</v>
          </cell>
        </row>
        <row r="888">
          <cell r="AJ888">
            <v>0</v>
          </cell>
        </row>
        <row r="889">
          <cell r="E889">
            <v>400</v>
          </cell>
          <cell r="F889" t="str">
            <v>CB-02/33/1/16</v>
          </cell>
          <cell r="G889">
            <v>518952.37</v>
          </cell>
          <cell r="H889">
            <v>2388874.77</v>
          </cell>
          <cell r="I889" t="str">
            <v>Road-MN31</v>
          </cell>
          <cell r="J889">
            <v>2.8399999999674037</v>
          </cell>
          <cell r="K889">
            <v>-10.629999999888241</v>
          </cell>
          <cell r="L889">
            <v>11.002840542216308</v>
          </cell>
          <cell r="M889" t="str">
            <v>CP-5 401 247</v>
          </cell>
          <cell r="N889">
            <v>0</v>
          </cell>
          <cell r="O889">
            <v>11.002840542216308</v>
          </cell>
          <cell r="P889">
            <v>11.002840542216308</v>
          </cell>
          <cell r="Q889">
            <v>0</v>
          </cell>
          <cell r="R889">
            <v>17.86</v>
          </cell>
          <cell r="T889">
            <v>15.73</v>
          </cell>
          <cell r="V889">
            <v>17.934000000000001</v>
          </cell>
          <cell r="X889">
            <v>300</v>
          </cell>
          <cell r="Y889">
            <v>15.64</v>
          </cell>
          <cell r="Z889">
            <v>15.73</v>
          </cell>
          <cell r="AA889">
            <v>17.989999999999998</v>
          </cell>
          <cell r="AB889">
            <v>17.934000000000001</v>
          </cell>
          <cell r="AD889" t="str">
            <v>Single</v>
          </cell>
          <cell r="AI889" t="str">
            <v>S</v>
          </cell>
          <cell r="AJ889">
            <v>0</v>
          </cell>
        </row>
        <row r="890">
          <cell r="AJ890">
            <v>0</v>
          </cell>
        </row>
        <row r="891">
          <cell r="E891">
            <v>401</v>
          </cell>
          <cell r="F891" t="str">
            <v>CB-02/33/1/17</v>
          </cell>
          <cell r="G891">
            <v>518962.1</v>
          </cell>
          <cell r="H891">
            <v>2388846.4</v>
          </cell>
          <cell r="I891" t="str">
            <v>Road-MN31</v>
          </cell>
          <cell r="J891">
            <v>9.7299999999813735</v>
          </cell>
          <cell r="K891">
            <v>-28.370000000111759</v>
          </cell>
          <cell r="L891">
            <v>29.9921623096098</v>
          </cell>
          <cell r="M891" t="str">
            <v>CP-5 401 247</v>
          </cell>
          <cell r="N891">
            <v>11.002840542216308</v>
          </cell>
          <cell r="O891">
            <v>40.995002851826108</v>
          </cell>
          <cell r="P891">
            <v>29.9921623096098</v>
          </cell>
          <cell r="Q891">
            <v>0</v>
          </cell>
          <cell r="R891">
            <v>17.77</v>
          </cell>
          <cell r="T891">
            <v>15.96</v>
          </cell>
          <cell r="V891">
            <v>18.010999999999999</v>
          </cell>
          <cell r="X891">
            <v>300</v>
          </cell>
          <cell r="Y891">
            <v>15.73</v>
          </cell>
          <cell r="Z891">
            <v>15.96</v>
          </cell>
          <cell r="AA891">
            <v>17.934000000000001</v>
          </cell>
          <cell r="AB891">
            <v>18.010999999999999</v>
          </cell>
          <cell r="AD891" t="str">
            <v>Single</v>
          </cell>
          <cell r="AI891">
            <v>0</v>
          </cell>
          <cell r="AJ891">
            <v>0</v>
          </cell>
        </row>
        <row r="892">
          <cell r="AJ892">
            <v>0</v>
          </cell>
        </row>
        <row r="893">
          <cell r="E893">
            <v>402</v>
          </cell>
          <cell r="F893" t="str">
            <v>CB-02/33/1/18</v>
          </cell>
          <cell r="G893">
            <v>518966.27</v>
          </cell>
          <cell r="H893">
            <v>2388834.08</v>
          </cell>
          <cell r="I893" t="str">
            <v>Road-MN31</v>
          </cell>
          <cell r="J893">
            <v>4.1700000000419095</v>
          </cell>
          <cell r="K893">
            <v>-12.319999999832362</v>
          </cell>
          <cell r="L893">
            <v>13.006586792706953</v>
          </cell>
          <cell r="M893" t="str">
            <v>CP-5 401 247</v>
          </cell>
          <cell r="N893">
            <v>40.995002851826108</v>
          </cell>
          <cell r="O893">
            <v>54.001589644533063</v>
          </cell>
          <cell r="P893">
            <v>13.006586792706955</v>
          </cell>
          <cell r="Q893">
            <v>0</v>
          </cell>
          <cell r="R893">
            <v>17.73</v>
          </cell>
          <cell r="T893">
            <v>16.05</v>
          </cell>
          <cell r="V893">
            <v>18.113</v>
          </cell>
          <cell r="X893">
            <v>300</v>
          </cell>
          <cell r="Y893">
            <v>15.96</v>
          </cell>
          <cell r="Z893">
            <v>16.05</v>
          </cell>
          <cell r="AA893">
            <v>18.010999999999999</v>
          </cell>
          <cell r="AB893">
            <v>18.113</v>
          </cell>
          <cell r="AD893" t="str">
            <v>Single</v>
          </cell>
          <cell r="AI893">
            <v>0</v>
          </cell>
          <cell r="AJ893">
            <v>0</v>
          </cell>
        </row>
        <row r="894">
          <cell r="AJ894">
            <v>0</v>
          </cell>
        </row>
        <row r="895">
          <cell r="E895">
            <v>403</v>
          </cell>
          <cell r="F895" t="str">
            <v>CB-02/33/1/19</v>
          </cell>
          <cell r="G895">
            <v>518972.74</v>
          </cell>
          <cell r="H895">
            <v>2388820.5499999998</v>
          </cell>
          <cell r="I895" t="str">
            <v>Road-MN31</v>
          </cell>
          <cell r="J895">
            <v>6.4699999999720603</v>
          </cell>
          <cell r="K895">
            <v>-13.53000000026077</v>
          </cell>
          <cell r="L895">
            <v>14.997393107026797</v>
          </cell>
          <cell r="M895" t="str">
            <v>CP-5 401 247</v>
          </cell>
          <cell r="N895">
            <v>54.001589644533063</v>
          </cell>
          <cell r="O895">
            <v>68.998982751559865</v>
          </cell>
          <cell r="P895">
            <v>14.997393107026802</v>
          </cell>
          <cell r="Q895">
            <v>0</v>
          </cell>
          <cell r="R895">
            <v>17.72</v>
          </cell>
          <cell r="T895">
            <v>16.14</v>
          </cell>
          <cell r="V895">
            <v>17.905000000000001</v>
          </cell>
          <cell r="X895">
            <v>300</v>
          </cell>
          <cell r="Y895">
            <v>16.05</v>
          </cell>
          <cell r="Z895">
            <v>16.14</v>
          </cell>
          <cell r="AA895">
            <v>18.113</v>
          </cell>
          <cell r="AB895">
            <v>17.905000000000001</v>
          </cell>
          <cell r="AD895" t="str">
            <v>Single</v>
          </cell>
          <cell r="AI895">
            <v>0</v>
          </cell>
          <cell r="AJ895">
            <v>0</v>
          </cell>
        </row>
        <row r="896">
          <cell r="AJ896">
            <v>0</v>
          </cell>
        </row>
        <row r="897">
          <cell r="E897">
            <v>404</v>
          </cell>
          <cell r="F897" t="str">
            <v>CB-02/33/1/20</v>
          </cell>
          <cell r="G897">
            <v>518984.74</v>
          </cell>
          <cell r="H897">
            <v>2388807.12</v>
          </cell>
          <cell r="I897" t="str">
            <v>Road-MN31</v>
          </cell>
          <cell r="J897">
            <v>12</v>
          </cell>
          <cell r="K897">
            <v>-13.429999999701977</v>
          </cell>
          <cell r="L897">
            <v>18.010133258585153</v>
          </cell>
          <cell r="M897" t="str">
            <v>CP-5 401 247</v>
          </cell>
          <cell r="N897">
            <v>68.998982751559865</v>
          </cell>
          <cell r="O897">
            <v>87.009116010145021</v>
          </cell>
          <cell r="P897">
            <v>18.010133258585157</v>
          </cell>
          <cell r="Q897">
            <v>0</v>
          </cell>
          <cell r="R897">
            <v>17.78</v>
          </cell>
          <cell r="T897">
            <v>16.190000000000001</v>
          </cell>
          <cell r="V897">
            <v>17.765999999999998</v>
          </cell>
          <cell r="X897">
            <v>300</v>
          </cell>
          <cell r="Y897">
            <v>16.14</v>
          </cell>
          <cell r="Z897">
            <v>16.190000000000001</v>
          </cell>
          <cell r="AA897">
            <v>17.905000000000001</v>
          </cell>
          <cell r="AB897">
            <v>17.765999999999998</v>
          </cell>
          <cell r="AD897" t="str">
            <v>Single</v>
          </cell>
          <cell r="AI897">
            <v>0</v>
          </cell>
          <cell r="AJ897">
            <v>0</v>
          </cell>
        </row>
        <row r="898">
          <cell r="AJ898">
            <v>0</v>
          </cell>
        </row>
        <row r="899">
          <cell r="E899">
            <v>405</v>
          </cell>
          <cell r="F899" t="str">
            <v>CB-02/33/1/21</v>
          </cell>
          <cell r="G899">
            <v>518995.95</v>
          </cell>
          <cell r="H899">
            <v>2388798.8199999998</v>
          </cell>
          <cell r="I899" t="str">
            <v>Road-MN31</v>
          </cell>
          <cell r="J899">
            <v>11.210000000020955</v>
          </cell>
          <cell r="K899">
            <v>-8.3000000002793968</v>
          </cell>
          <cell r="L899">
            <v>13.948265125280196</v>
          </cell>
          <cell r="M899" t="str">
            <v>CP-5 401 247</v>
          </cell>
          <cell r="N899">
            <v>87.009116010145021</v>
          </cell>
          <cell r="O899">
            <v>100.95738113542522</v>
          </cell>
          <cell r="P899">
            <v>13.948265125280201</v>
          </cell>
          <cell r="Q899">
            <v>0</v>
          </cell>
          <cell r="R899">
            <v>17.850000000000001</v>
          </cell>
          <cell r="T899">
            <v>16.239999999999998</v>
          </cell>
          <cell r="V899">
            <v>17.82</v>
          </cell>
          <cell r="X899">
            <v>300</v>
          </cell>
          <cell r="Y899">
            <v>16.190000000000001</v>
          </cell>
          <cell r="Z899">
            <v>16.239999999999998</v>
          </cell>
          <cell r="AA899">
            <v>17.765999999999998</v>
          </cell>
          <cell r="AB899">
            <v>17.82</v>
          </cell>
          <cell r="AD899" t="str">
            <v>Single</v>
          </cell>
          <cell r="AI899">
            <v>0</v>
          </cell>
          <cell r="AJ899" t="str">
            <v>L</v>
          </cell>
        </row>
        <row r="900">
          <cell r="AJ900">
            <v>0</v>
          </cell>
        </row>
        <row r="901">
          <cell r="N901">
            <v>100.95738113542522</v>
          </cell>
          <cell r="AJ901">
            <v>0</v>
          </cell>
        </row>
        <row r="902">
          <cell r="E902">
            <v>406</v>
          </cell>
          <cell r="F902" t="str">
            <v>MH-02/34</v>
          </cell>
          <cell r="G902">
            <v>518685.57</v>
          </cell>
          <cell r="H902">
            <v>2388931.9900000002</v>
          </cell>
          <cell r="I902" t="str">
            <v>Road-MJ01</v>
          </cell>
          <cell r="M902" t="str">
            <v>CP-5 401 208</v>
          </cell>
          <cell r="R902">
            <v>17.399999999999999</v>
          </cell>
          <cell r="T902">
            <v>16.062335197327894</v>
          </cell>
          <cell r="V902">
            <v>17.510000000000002</v>
          </cell>
          <cell r="AI902">
            <v>0</v>
          </cell>
          <cell r="AJ902">
            <v>0</v>
          </cell>
        </row>
        <row r="903">
          <cell r="AJ903">
            <v>0</v>
          </cell>
        </row>
        <row r="904">
          <cell r="E904">
            <v>407</v>
          </cell>
          <cell r="F904" t="str">
            <v>CB-02/34/1</v>
          </cell>
          <cell r="G904">
            <v>518689.25</v>
          </cell>
          <cell r="H904">
            <v>2388930.92</v>
          </cell>
          <cell r="I904" t="str">
            <v>Road-MJ01</v>
          </cell>
          <cell r="J904">
            <v>3.6799999999930151</v>
          </cell>
          <cell r="K904">
            <v>-1.0700000002980232</v>
          </cell>
          <cell r="L904">
            <v>3.832401336053723</v>
          </cell>
          <cell r="M904" t="str">
            <v>CP-5 401 209</v>
          </cell>
          <cell r="N904">
            <v>0</v>
          </cell>
          <cell r="O904">
            <v>3.832401336053723</v>
          </cell>
          <cell r="P904">
            <v>3.832401336053723</v>
          </cell>
          <cell r="Q904">
            <v>0</v>
          </cell>
          <cell r="R904">
            <v>17.54</v>
          </cell>
          <cell r="T904">
            <v>16.07</v>
          </cell>
          <cell r="V904">
            <v>17.54</v>
          </cell>
          <cell r="X904">
            <v>300</v>
          </cell>
          <cell r="Y904">
            <v>16.062335197327894</v>
          </cell>
          <cell r="Z904">
            <v>16.07</v>
          </cell>
          <cell r="AA904">
            <v>17.510000000000002</v>
          </cell>
          <cell r="AB904">
            <v>17.54</v>
          </cell>
          <cell r="AD904" t="str">
            <v>Single</v>
          </cell>
          <cell r="AI904" t="str">
            <v>S</v>
          </cell>
          <cell r="AJ904" t="str">
            <v>L</v>
          </cell>
        </row>
        <row r="905">
          <cell r="AJ905">
            <v>0</v>
          </cell>
        </row>
        <row r="906">
          <cell r="N906">
            <v>3.832401336053723</v>
          </cell>
          <cell r="AJ906">
            <v>0</v>
          </cell>
        </row>
        <row r="907">
          <cell r="E907">
            <v>408</v>
          </cell>
          <cell r="F907" t="str">
            <v>MH-02/36</v>
          </cell>
          <cell r="G907">
            <v>518728.61</v>
          </cell>
          <cell r="H907">
            <v>2388785.91</v>
          </cell>
          <cell r="I907" t="str">
            <v>Road-MJ01</v>
          </cell>
          <cell r="M907" t="str">
            <v>CP-5 401 209</v>
          </cell>
          <cell r="R907">
            <v>17.54</v>
          </cell>
          <cell r="T907">
            <v>15.982958251263458</v>
          </cell>
          <cell r="V907">
            <v>17.61</v>
          </cell>
          <cell r="AI907">
            <v>0</v>
          </cell>
          <cell r="AJ907">
            <v>0</v>
          </cell>
        </row>
        <row r="908">
          <cell r="AJ908">
            <v>0</v>
          </cell>
        </row>
        <row r="909">
          <cell r="E909">
            <v>409</v>
          </cell>
          <cell r="F909" t="str">
            <v>CB-02/36/1</v>
          </cell>
          <cell r="G909">
            <v>518734.68</v>
          </cell>
          <cell r="H909">
            <v>2388779.9300000002</v>
          </cell>
          <cell r="I909" t="str">
            <v>Road-MJ01</v>
          </cell>
          <cell r="J909">
            <v>6.0700000000069849</v>
          </cell>
          <cell r="K909">
            <v>-5.9799999999813735</v>
          </cell>
          <cell r="L909">
            <v>8.5208743682712527</v>
          </cell>
          <cell r="M909" t="str">
            <v>CP-5 401 209</v>
          </cell>
          <cell r="N909">
            <v>0</v>
          </cell>
          <cell r="O909">
            <v>8.5208743682712527</v>
          </cell>
          <cell r="P909">
            <v>8.5208743682712527</v>
          </cell>
          <cell r="Q909">
            <v>0</v>
          </cell>
          <cell r="R909">
            <v>17.559999999999999</v>
          </cell>
          <cell r="T909">
            <v>16</v>
          </cell>
          <cell r="V909">
            <v>17.559999999999999</v>
          </cell>
          <cell r="X909">
            <v>300</v>
          </cell>
          <cell r="Y909">
            <v>15.982958251263458</v>
          </cell>
          <cell r="Z909">
            <v>16</v>
          </cell>
          <cell r="AA909">
            <v>17.61</v>
          </cell>
          <cell r="AB909">
            <v>17.559999999999999</v>
          </cell>
          <cell r="AD909" t="str">
            <v>Single</v>
          </cell>
          <cell r="AI909" t="str">
            <v>S</v>
          </cell>
          <cell r="AJ909">
            <v>0</v>
          </cell>
        </row>
        <row r="910">
          <cell r="AJ910">
            <v>0</v>
          </cell>
        </row>
        <row r="911">
          <cell r="E911">
            <v>410</v>
          </cell>
          <cell r="F911" t="str">
            <v>CB-02/36/1/1</v>
          </cell>
          <cell r="G911">
            <v>518749</v>
          </cell>
          <cell r="H911">
            <v>2388734.12</v>
          </cell>
          <cell r="I911" t="str">
            <v>Road-MJ01</v>
          </cell>
          <cell r="J911">
            <v>14.320000000006985</v>
          </cell>
          <cell r="K911">
            <v>-45.810000000055879</v>
          </cell>
          <cell r="L911">
            <v>47.996025877204872</v>
          </cell>
          <cell r="M911" t="str">
            <v>CP-5 401 209</v>
          </cell>
          <cell r="N911">
            <v>8.5208743682712527</v>
          </cell>
          <cell r="O911">
            <v>56.516900245476123</v>
          </cell>
          <cell r="P911">
            <v>47.996025877204872</v>
          </cell>
          <cell r="Q911">
            <v>0</v>
          </cell>
          <cell r="R911">
            <v>17.649999999999999</v>
          </cell>
          <cell r="T911">
            <v>16.149999999999999</v>
          </cell>
          <cell r="V911">
            <v>17.649999999999999</v>
          </cell>
          <cell r="X911">
            <v>300</v>
          </cell>
          <cell r="Y911">
            <v>16</v>
          </cell>
          <cell r="Z911">
            <v>16.149999999999999</v>
          </cell>
          <cell r="AA911">
            <v>17.559999999999999</v>
          </cell>
          <cell r="AB911">
            <v>17.649999999999999</v>
          </cell>
          <cell r="AD911" t="str">
            <v>Single</v>
          </cell>
          <cell r="AI911">
            <v>0</v>
          </cell>
          <cell r="AJ911" t="str">
            <v>L</v>
          </cell>
        </row>
        <row r="912">
          <cell r="AJ912">
            <v>0</v>
          </cell>
        </row>
        <row r="913">
          <cell r="N913">
            <v>56.516900245476123</v>
          </cell>
          <cell r="AJ913">
            <v>0</v>
          </cell>
        </row>
        <row r="914">
          <cell r="E914">
            <v>411</v>
          </cell>
          <cell r="F914" t="str">
            <v>MH-02/36A</v>
          </cell>
          <cell r="G914">
            <v>518744.09</v>
          </cell>
          <cell r="H914">
            <v>2388738.37</v>
          </cell>
          <cell r="I914" t="str">
            <v>Road-MJ01</v>
          </cell>
          <cell r="M914" t="str">
            <v>CP-5 401 209</v>
          </cell>
          <cell r="R914">
            <v>17.649999999999999</v>
          </cell>
          <cell r="T914">
            <v>16.137012221129115</v>
          </cell>
          <cell r="V914">
            <v>17.649999999999999</v>
          </cell>
        </row>
        <row r="916">
          <cell r="E916">
            <v>412</v>
          </cell>
          <cell r="F916" t="str">
            <v>CB-02/36A/1</v>
          </cell>
          <cell r="G916">
            <v>518749</v>
          </cell>
          <cell r="H916">
            <v>2388734.12</v>
          </cell>
          <cell r="I916" t="str">
            <v>Road-MJ01</v>
          </cell>
          <cell r="J916">
            <v>4.9099999999743886</v>
          </cell>
          <cell r="K916">
            <v>-4.25</v>
          </cell>
          <cell r="L916">
            <v>6.4938894354422523</v>
          </cell>
          <cell r="M916" t="str">
            <v>CP-5 401 209</v>
          </cell>
          <cell r="N916">
            <v>0</v>
          </cell>
          <cell r="O916">
            <v>6.4938894354422523</v>
          </cell>
          <cell r="P916">
            <v>6.4938894354422523</v>
          </cell>
          <cell r="Q916">
            <v>0</v>
          </cell>
          <cell r="R916">
            <v>17.649999999999999</v>
          </cell>
          <cell r="T916">
            <v>16.149999999999999</v>
          </cell>
          <cell r="V916">
            <v>17.649999999999999</v>
          </cell>
          <cell r="X916">
            <v>300</v>
          </cell>
          <cell r="Y916">
            <v>16.137012221129115</v>
          </cell>
          <cell r="Z916">
            <v>16.149999999999999</v>
          </cell>
          <cell r="AA916">
            <v>17.649999999999999</v>
          </cell>
          <cell r="AB916">
            <v>17.649999999999999</v>
          </cell>
          <cell r="AD916" t="str">
            <v>Single</v>
          </cell>
          <cell r="AI916" t="str">
            <v>S</v>
          </cell>
          <cell r="AJ916" t="str">
            <v>L</v>
          </cell>
        </row>
        <row r="918">
          <cell r="N918">
            <v>6.4938894354422523</v>
          </cell>
        </row>
        <row r="919">
          <cell r="E919">
            <v>413</v>
          </cell>
          <cell r="F919" t="str">
            <v>MH-02/37</v>
          </cell>
          <cell r="G919">
            <v>518766.19</v>
          </cell>
          <cell r="H919">
            <v>2388670.4900000002</v>
          </cell>
          <cell r="I919" t="str">
            <v>Road-MJ01</v>
          </cell>
          <cell r="M919" t="str">
            <v>CP-5 401 209</v>
          </cell>
          <cell r="R919">
            <v>17.63</v>
          </cell>
          <cell r="T919">
            <v>15.08</v>
          </cell>
          <cell r="V919">
            <v>17.739999999999998</v>
          </cell>
          <cell r="AI919">
            <v>0</v>
          </cell>
          <cell r="AJ919">
            <v>0</v>
          </cell>
        </row>
        <row r="920">
          <cell r="AJ920">
            <v>0</v>
          </cell>
        </row>
        <row r="921">
          <cell r="E921">
            <v>414</v>
          </cell>
          <cell r="F921" t="str">
            <v>CB-02/37/1</v>
          </cell>
          <cell r="G921">
            <v>518790.11</v>
          </cell>
          <cell r="H921">
            <v>2388677.7799999998</v>
          </cell>
          <cell r="I921" t="str">
            <v>Road-MN32</v>
          </cell>
          <cell r="J921">
            <v>23.919999999983702</v>
          </cell>
          <cell r="K921">
            <v>7.2899999995715916</v>
          </cell>
          <cell r="L921">
            <v>25.006209228769045</v>
          </cell>
          <cell r="M921" t="str">
            <v>CP-5 401 248</v>
          </cell>
          <cell r="N921">
            <v>0</v>
          </cell>
          <cell r="O921">
            <v>25.006209228769045</v>
          </cell>
          <cell r="P921">
            <v>25.006209228769045</v>
          </cell>
          <cell r="Q921">
            <v>0</v>
          </cell>
          <cell r="R921">
            <v>17.78</v>
          </cell>
          <cell r="T921">
            <v>15.13</v>
          </cell>
          <cell r="V921">
            <v>17.666</v>
          </cell>
          <cell r="X921">
            <v>500</v>
          </cell>
          <cell r="Y921">
            <v>15.08</v>
          </cell>
          <cell r="Z921">
            <v>15.62</v>
          </cell>
          <cell r="AA921">
            <v>17.739999999999998</v>
          </cell>
          <cell r="AB921">
            <v>17.666</v>
          </cell>
          <cell r="AD921" t="str">
            <v>Double</v>
          </cell>
          <cell r="AI921" t="str">
            <v>S</v>
          </cell>
          <cell r="AJ921">
            <v>0</v>
          </cell>
        </row>
        <row r="922">
          <cell r="AJ922">
            <v>0</v>
          </cell>
        </row>
        <row r="923">
          <cell r="E923">
            <v>415</v>
          </cell>
          <cell r="F923" t="str">
            <v>CB-02/37/2</v>
          </cell>
          <cell r="G923">
            <v>518802.55</v>
          </cell>
          <cell r="H923">
            <v>2388686.16</v>
          </cell>
          <cell r="I923" t="str">
            <v>Road-MN32</v>
          </cell>
          <cell r="J923">
            <v>12.440000000002328</v>
          </cell>
          <cell r="K923">
            <v>8.3800000003539026</v>
          </cell>
          <cell r="L923">
            <v>14.999266648939518</v>
          </cell>
          <cell r="M923" t="str">
            <v>CP-5 401 248</v>
          </cell>
          <cell r="N923">
            <v>25.006209228769045</v>
          </cell>
          <cell r="O923">
            <v>40.005475877708562</v>
          </cell>
          <cell r="P923">
            <v>14.999266648939518</v>
          </cell>
          <cell r="Q923">
            <v>0</v>
          </cell>
          <cell r="R923">
            <v>17.84</v>
          </cell>
          <cell r="T923">
            <v>15.16</v>
          </cell>
          <cell r="V923">
            <v>17.658000000000001</v>
          </cell>
          <cell r="X923">
            <v>500</v>
          </cell>
          <cell r="Y923">
            <v>15.13</v>
          </cell>
          <cell r="Z923">
            <v>15.16</v>
          </cell>
          <cell r="AA923">
            <v>17.666</v>
          </cell>
          <cell r="AB923">
            <v>17.658000000000001</v>
          </cell>
          <cell r="AD923" t="str">
            <v>Single</v>
          </cell>
          <cell r="AI923">
            <v>0</v>
          </cell>
          <cell r="AJ923">
            <v>0</v>
          </cell>
        </row>
        <row r="924">
          <cell r="AJ924">
            <v>0</v>
          </cell>
        </row>
        <row r="925">
          <cell r="E925">
            <v>416</v>
          </cell>
          <cell r="F925" t="str">
            <v>CB-02/37/3</v>
          </cell>
          <cell r="G925">
            <v>518814.71</v>
          </cell>
          <cell r="H925">
            <v>2388694.94</v>
          </cell>
          <cell r="I925" t="str">
            <v>Road-MN32</v>
          </cell>
          <cell r="J925">
            <v>12.160000000032596</v>
          </cell>
          <cell r="K925">
            <v>8.779999999795109</v>
          </cell>
          <cell r="L925">
            <v>14.99846658819477</v>
          </cell>
          <cell r="M925" t="str">
            <v>CP-5 401 248</v>
          </cell>
          <cell r="N925">
            <v>40.005475877708562</v>
          </cell>
          <cell r="O925">
            <v>55.003942465903336</v>
          </cell>
          <cell r="P925">
            <v>14.998466588194773</v>
          </cell>
          <cell r="Q925">
            <v>0</v>
          </cell>
          <cell r="R925">
            <v>17.899999999999999</v>
          </cell>
          <cell r="T925">
            <v>15.19</v>
          </cell>
          <cell r="V925">
            <v>17.785</v>
          </cell>
          <cell r="X925">
            <v>500</v>
          </cell>
          <cell r="Y925">
            <v>15.16</v>
          </cell>
          <cell r="Z925">
            <v>15.19</v>
          </cell>
          <cell r="AA925">
            <v>17.658000000000001</v>
          </cell>
          <cell r="AB925">
            <v>17.785</v>
          </cell>
          <cell r="AD925" t="str">
            <v>Single</v>
          </cell>
          <cell r="AI925">
            <v>0</v>
          </cell>
          <cell r="AJ925">
            <v>0</v>
          </cell>
        </row>
        <row r="926">
          <cell r="AJ926">
            <v>0</v>
          </cell>
        </row>
        <row r="927">
          <cell r="E927">
            <v>417</v>
          </cell>
          <cell r="F927" t="str">
            <v>CB-02/37/4</v>
          </cell>
          <cell r="G927">
            <v>518837.53</v>
          </cell>
          <cell r="H927">
            <v>2388711.16</v>
          </cell>
          <cell r="I927" t="str">
            <v>Road-MN32</v>
          </cell>
          <cell r="J927">
            <v>22.820000000006985</v>
          </cell>
          <cell r="K927">
            <v>16.220000000204891</v>
          </cell>
          <cell r="L927">
            <v>27.997156998648371</v>
          </cell>
          <cell r="M927" t="str">
            <v>CP-5 401 248</v>
          </cell>
          <cell r="N927">
            <v>55.003942465903336</v>
          </cell>
          <cell r="O927">
            <v>83.001099464551714</v>
          </cell>
          <cell r="P927">
            <v>27.997156998648379</v>
          </cell>
          <cell r="Q927">
            <v>0</v>
          </cell>
          <cell r="R927">
            <v>18</v>
          </cell>
          <cell r="T927">
            <v>15.24</v>
          </cell>
          <cell r="V927">
            <v>17.369</v>
          </cell>
          <cell r="X927">
            <v>500</v>
          </cell>
          <cell r="Y927">
            <v>15.19</v>
          </cell>
          <cell r="Z927">
            <v>15.24</v>
          </cell>
          <cell r="AA927">
            <v>17.785</v>
          </cell>
          <cell r="AB927">
            <v>17.369</v>
          </cell>
          <cell r="AD927" t="str">
            <v>Single</v>
          </cell>
          <cell r="AI927">
            <v>0</v>
          </cell>
          <cell r="AJ927">
            <v>0</v>
          </cell>
        </row>
        <row r="928">
          <cell r="AJ928">
            <v>0</v>
          </cell>
        </row>
        <row r="929">
          <cell r="E929">
            <v>418</v>
          </cell>
          <cell r="F929" t="str">
            <v>CB-02/37/5</v>
          </cell>
          <cell r="G929">
            <v>518859.79</v>
          </cell>
          <cell r="H929">
            <v>2388722.54</v>
          </cell>
          <cell r="I929" t="str">
            <v>Road-MN32</v>
          </cell>
          <cell r="J929">
            <v>22.259999999951106</v>
          </cell>
          <cell r="K929">
            <v>11.379999999888241</v>
          </cell>
          <cell r="L929">
            <v>25.000239998753603</v>
          </cell>
          <cell r="M929" t="str">
            <v>CP-5 401 248</v>
          </cell>
          <cell r="N929">
            <v>83.001099464551714</v>
          </cell>
          <cell r="O929">
            <v>108.00133946330531</v>
          </cell>
          <cell r="P929">
            <v>25.000239998753599</v>
          </cell>
          <cell r="Q929">
            <v>0</v>
          </cell>
          <cell r="R929">
            <v>18.100000000000001</v>
          </cell>
          <cell r="T929">
            <v>15.39</v>
          </cell>
          <cell r="V929">
            <v>17.016999999999999</v>
          </cell>
          <cell r="X929">
            <v>400</v>
          </cell>
          <cell r="Y929">
            <v>15.24</v>
          </cell>
          <cell r="Z929">
            <v>15.39</v>
          </cell>
          <cell r="AA929">
            <v>17.369</v>
          </cell>
          <cell r="AB929">
            <v>17.016999999999999</v>
          </cell>
          <cell r="AD929" t="str">
            <v>Single</v>
          </cell>
          <cell r="AI929">
            <v>0</v>
          </cell>
          <cell r="AJ929">
            <v>0</v>
          </cell>
        </row>
        <row r="930">
          <cell r="AJ930">
            <v>0</v>
          </cell>
        </row>
        <row r="931">
          <cell r="E931">
            <v>419</v>
          </cell>
          <cell r="F931" t="str">
            <v>CB-02/37/6</v>
          </cell>
          <cell r="G931">
            <v>518878.91</v>
          </cell>
          <cell r="H931">
            <v>2388728.38</v>
          </cell>
          <cell r="I931" t="str">
            <v>Road-MN32</v>
          </cell>
          <cell r="J931">
            <v>19.119999999995343</v>
          </cell>
          <cell r="K931">
            <v>5.8399999998509884</v>
          </cell>
          <cell r="L931">
            <v>19.991998399311697</v>
          </cell>
          <cell r="M931" t="str">
            <v>CP-5 401 248</v>
          </cell>
          <cell r="N931">
            <v>108.00133946330531</v>
          </cell>
          <cell r="O931">
            <v>127.99333786261701</v>
          </cell>
          <cell r="P931">
            <v>19.991998399311697</v>
          </cell>
          <cell r="Q931">
            <v>0</v>
          </cell>
          <cell r="R931">
            <v>18.190000000000001</v>
          </cell>
          <cell r="T931">
            <v>15.53</v>
          </cell>
          <cell r="V931">
            <v>18.265999999999998</v>
          </cell>
          <cell r="X931">
            <v>400</v>
          </cell>
          <cell r="Y931">
            <v>15.39</v>
          </cell>
          <cell r="Z931">
            <v>15.43</v>
          </cell>
          <cell r="AA931">
            <v>17.016999999999999</v>
          </cell>
          <cell r="AB931">
            <v>18.265999999999998</v>
          </cell>
          <cell r="AD931" t="str">
            <v>Single</v>
          </cell>
          <cell r="AI931">
            <v>0</v>
          </cell>
          <cell r="AJ931">
            <v>0</v>
          </cell>
        </row>
        <row r="932">
          <cell r="AJ932">
            <v>0</v>
          </cell>
        </row>
        <row r="933">
          <cell r="E933">
            <v>420</v>
          </cell>
          <cell r="F933" t="str">
            <v>CB-02/37/7</v>
          </cell>
          <cell r="G933">
            <v>518909.58</v>
          </cell>
          <cell r="H933">
            <v>2388737.52</v>
          </cell>
          <cell r="I933" t="str">
            <v>Road-MN32</v>
          </cell>
          <cell r="J933">
            <v>30.67000000004191</v>
          </cell>
          <cell r="K933">
            <v>9.1400000001303852</v>
          </cell>
          <cell r="L933">
            <v>32.002945177045099</v>
          </cell>
          <cell r="M933" t="str">
            <v>CP-5 401 248</v>
          </cell>
          <cell r="N933">
            <v>127.99333786261701</v>
          </cell>
          <cell r="O933">
            <v>159.9962830396621</v>
          </cell>
          <cell r="P933">
            <v>32.002945177045092</v>
          </cell>
          <cell r="Q933">
            <v>0</v>
          </cell>
          <cell r="R933">
            <v>18.22</v>
          </cell>
          <cell r="T933">
            <v>15.63</v>
          </cell>
          <cell r="V933">
            <v>18.001999999999999</v>
          </cell>
          <cell r="X933">
            <v>300</v>
          </cell>
          <cell r="Y933">
            <v>15.53</v>
          </cell>
          <cell r="Z933">
            <v>15.63</v>
          </cell>
          <cell r="AA933">
            <v>18.265999999999998</v>
          </cell>
          <cell r="AB933">
            <v>18.001999999999999</v>
          </cell>
          <cell r="AD933" t="str">
            <v>Single</v>
          </cell>
          <cell r="AI933">
            <v>0</v>
          </cell>
          <cell r="AJ933">
            <v>0</v>
          </cell>
        </row>
        <row r="934">
          <cell r="AJ934">
            <v>0</v>
          </cell>
        </row>
        <row r="935">
          <cell r="E935">
            <v>421</v>
          </cell>
          <cell r="F935" t="str">
            <v>CB-02/37/8</v>
          </cell>
          <cell r="G935">
            <v>518930.67</v>
          </cell>
          <cell r="H935">
            <v>2388743.79</v>
          </cell>
          <cell r="I935" t="str">
            <v>Road-MN32</v>
          </cell>
          <cell r="J935">
            <v>21.089999999967404</v>
          </cell>
          <cell r="K935">
            <v>6.2700000000186265</v>
          </cell>
          <cell r="L935">
            <v>22.002295334779475</v>
          </cell>
          <cell r="M935" t="str">
            <v>CP-5 401 248</v>
          </cell>
          <cell r="N935">
            <v>159.9962830396621</v>
          </cell>
          <cell r="O935">
            <v>181.99857837444159</v>
          </cell>
          <cell r="P935">
            <v>22.00229533477949</v>
          </cell>
          <cell r="Q935">
            <v>0</v>
          </cell>
          <cell r="R935">
            <v>18.16</v>
          </cell>
          <cell r="T935">
            <v>15.69</v>
          </cell>
          <cell r="V935">
            <v>17.888999999999999</v>
          </cell>
          <cell r="X935">
            <v>300</v>
          </cell>
          <cell r="Y935">
            <v>15.63</v>
          </cell>
          <cell r="Z935">
            <v>15.69</v>
          </cell>
          <cell r="AA935">
            <v>18.001999999999999</v>
          </cell>
          <cell r="AB935">
            <v>17.888999999999999</v>
          </cell>
          <cell r="AD935" t="str">
            <v>Single</v>
          </cell>
          <cell r="AI935">
            <v>0</v>
          </cell>
          <cell r="AJ935">
            <v>0</v>
          </cell>
        </row>
        <row r="936">
          <cell r="AJ936">
            <v>0</v>
          </cell>
        </row>
        <row r="937">
          <cell r="E937">
            <v>422</v>
          </cell>
          <cell r="F937" t="str">
            <v>CB-02/37/9</v>
          </cell>
          <cell r="G937">
            <v>518967.1</v>
          </cell>
          <cell r="H937">
            <v>2388754.61</v>
          </cell>
          <cell r="I937" t="str">
            <v>Road-MN32</v>
          </cell>
          <cell r="J937">
            <v>36.429999999993015</v>
          </cell>
          <cell r="K937">
            <v>10.819999999832362</v>
          </cell>
          <cell r="L937">
            <v>38.002859102913078</v>
          </cell>
          <cell r="M937" t="str">
            <v>CP-5 401 248</v>
          </cell>
          <cell r="N937">
            <v>181.99857837444159</v>
          </cell>
          <cell r="O937">
            <v>220.00143747735467</v>
          </cell>
          <cell r="P937">
            <v>38.002859102913078</v>
          </cell>
          <cell r="Q937">
            <v>0</v>
          </cell>
          <cell r="R937">
            <v>18.04</v>
          </cell>
          <cell r="T937">
            <v>15.81</v>
          </cell>
          <cell r="V937">
            <v>18.094999999999999</v>
          </cell>
          <cell r="X937">
            <v>300</v>
          </cell>
          <cell r="Y937">
            <v>15.69</v>
          </cell>
          <cell r="Z937">
            <v>15.81</v>
          </cell>
          <cell r="AA937">
            <v>17.888999999999999</v>
          </cell>
          <cell r="AB937">
            <v>18.094999999999999</v>
          </cell>
          <cell r="AD937" t="str">
            <v>Single</v>
          </cell>
          <cell r="AI937">
            <v>0</v>
          </cell>
          <cell r="AJ937">
            <v>0</v>
          </cell>
        </row>
        <row r="938">
          <cell r="AJ938">
            <v>0</v>
          </cell>
        </row>
        <row r="939">
          <cell r="E939">
            <v>423</v>
          </cell>
          <cell r="F939" t="str">
            <v>CB-02/37/10</v>
          </cell>
          <cell r="G939">
            <v>518995.85</v>
          </cell>
          <cell r="H939">
            <v>2388763.16</v>
          </cell>
          <cell r="I939" t="str">
            <v>Road-MN32</v>
          </cell>
          <cell r="J939">
            <v>28.75</v>
          </cell>
          <cell r="K939">
            <v>8.5500000002793968</v>
          </cell>
          <cell r="L939">
            <v>29.994416147089407</v>
          </cell>
          <cell r="M939" t="str">
            <v>CP-5 401 248</v>
          </cell>
          <cell r="N939">
            <v>220.00143747735467</v>
          </cell>
          <cell r="O939">
            <v>249.99585362444407</v>
          </cell>
          <cell r="P939">
            <v>29.994416147089396</v>
          </cell>
          <cell r="Q939">
            <v>0</v>
          </cell>
          <cell r="R939">
            <v>17.95</v>
          </cell>
          <cell r="T939">
            <v>15.9</v>
          </cell>
          <cell r="V939">
            <v>18.055</v>
          </cell>
          <cell r="X939">
            <v>300</v>
          </cell>
          <cell r="Y939">
            <v>15.81</v>
          </cell>
          <cell r="Z939">
            <v>15.9</v>
          </cell>
          <cell r="AA939">
            <v>18.094999999999999</v>
          </cell>
          <cell r="AB939">
            <v>18.055</v>
          </cell>
          <cell r="AD939" t="str">
            <v>Single</v>
          </cell>
          <cell r="AI939">
            <v>0</v>
          </cell>
          <cell r="AJ939">
            <v>0</v>
          </cell>
        </row>
        <row r="940">
          <cell r="AJ940">
            <v>0</v>
          </cell>
        </row>
        <row r="941">
          <cell r="E941">
            <v>424</v>
          </cell>
          <cell r="F941" t="str">
            <v>CB-02/37/11</v>
          </cell>
          <cell r="G941">
            <v>519034.19</v>
          </cell>
          <cell r="H941">
            <v>2388774.56</v>
          </cell>
          <cell r="I941" t="str">
            <v>Road-MN32</v>
          </cell>
          <cell r="J941">
            <v>38.340000000025611</v>
          </cell>
          <cell r="K941">
            <v>11.399999999906868</v>
          </cell>
          <cell r="L941">
            <v>39.998944986084823</v>
          </cell>
          <cell r="M941" t="str">
            <v>CP-5 401 249</v>
          </cell>
          <cell r="N941">
            <v>249.99585362444407</v>
          </cell>
          <cell r="O941">
            <v>289.9947986105289</v>
          </cell>
          <cell r="P941">
            <v>39.998944986084837</v>
          </cell>
          <cell r="Q941">
            <v>0</v>
          </cell>
          <cell r="R941">
            <v>17.78</v>
          </cell>
          <cell r="T941">
            <v>16.02</v>
          </cell>
          <cell r="V941">
            <v>18.073</v>
          </cell>
          <cell r="X941">
            <v>300</v>
          </cell>
          <cell r="Y941">
            <v>15.9</v>
          </cell>
          <cell r="Z941">
            <v>16.02</v>
          </cell>
          <cell r="AA941">
            <v>18.055</v>
          </cell>
          <cell r="AB941">
            <v>18.073</v>
          </cell>
          <cell r="AD941" t="str">
            <v>Single</v>
          </cell>
          <cell r="AI941">
            <v>0</v>
          </cell>
          <cell r="AJ941">
            <v>0</v>
          </cell>
        </row>
        <row r="942">
          <cell r="AJ942">
            <v>0</v>
          </cell>
        </row>
        <row r="943">
          <cell r="E943">
            <v>425</v>
          </cell>
          <cell r="F943" t="str">
            <v>CB-02/37/12</v>
          </cell>
          <cell r="G943">
            <v>519061.99</v>
          </cell>
          <cell r="H943">
            <v>2388782.8199999998</v>
          </cell>
          <cell r="I943" t="str">
            <v>Road-MN32</v>
          </cell>
          <cell r="J943">
            <v>27.799999999988358</v>
          </cell>
          <cell r="K943">
            <v>8.2599999997764826</v>
          </cell>
          <cell r="L943">
            <v>29.001165493746285</v>
          </cell>
          <cell r="M943" t="str">
            <v>CP-5 401 249</v>
          </cell>
          <cell r="N943">
            <v>289.9947986105289</v>
          </cell>
          <cell r="O943">
            <v>318.99596410427517</v>
          </cell>
          <cell r="P943">
            <v>29.001165493746271</v>
          </cell>
          <cell r="Q943">
            <v>0</v>
          </cell>
          <cell r="R943">
            <v>17.47</v>
          </cell>
          <cell r="T943">
            <v>16.079999999999998</v>
          </cell>
          <cell r="V943">
            <v>17.756</v>
          </cell>
          <cell r="X943">
            <v>300</v>
          </cell>
          <cell r="Y943">
            <v>16.02</v>
          </cell>
          <cell r="Z943">
            <v>16.079999999999998</v>
          </cell>
          <cell r="AA943">
            <v>18.073</v>
          </cell>
          <cell r="AB943">
            <v>17.756</v>
          </cell>
          <cell r="AD943" t="str">
            <v>Double</v>
          </cell>
          <cell r="AI943">
            <v>0</v>
          </cell>
          <cell r="AJ943" t="str">
            <v>L</v>
          </cell>
        </row>
        <row r="944">
          <cell r="AJ944">
            <v>0</v>
          </cell>
        </row>
        <row r="945">
          <cell r="N945">
            <v>318.99596410427517</v>
          </cell>
          <cell r="AJ945">
            <v>0</v>
          </cell>
        </row>
        <row r="946">
          <cell r="E946">
            <v>426</v>
          </cell>
          <cell r="F946" t="str">
            <v>CB-02/37/4</v>
          </cell>
          <cell r="G946">
            <v>518837.53</v>
          </cell>
          <cell r="H946">
            <v>2388711.16</v>
          </cell>
          <cell r="I946" t="str">
            <v>Road-MN32</v>
          </cell>
          <cell r="M946" t="str">
            <v>CP-5 401 248</v>
          </cell>
          <cell r="R946">
            <v>18</v>
          </cell>
          <cell r="T946">
            <v>15.34</v>
          </cell>
          <cell r="V946">
            <v>17.369</v>
          </cell>
          <cell r="AI946">
            <v>0</v>
          </cell>
          <cell r="AJ946">
            <v>0</v>
          </cell>
        </row>
        <row r="947">
          <cell r="AJ947">
            <v>0</v>
          </cell>
        </row>
        <row r="948">
          <cell r="E948">
            <v>427</v>
          </cell>
          <cell r="F948" t="str">
            <v>CB-02/37/20</v>
          </cell>
          <cell r="G948">
            <v>518845.21</v>
          </cell>
          <cell r="H948">
            <v>2388692.7599999998</v>
          </cell>
          <cell r="I948" t="str">
            <v>Road-MN33</v>
          </cell>
          <cell r="J948">
            <v>7.6799999999930151</v>
          </cell>
          <cell r="K948">
            <v>-18.400000000372529</v>
          </cell>
          <cell r="L948">
            <v>19.938465337472735</v>
          </cell>
          <cell r="M948" t="str">
            <v>CP-5 401 249</v>
          </cell>
          <cell r="N948">
            <v>0</v>
          </cell>
          <cell r="O948">
            <v>19.938465337472735</v>
          </cell>
          <cell r="P948">
            <v>19.938465337472735</v>
          </cell>
          <cell r="Q948">
            <v>0</v>
          </cell>
          <cell r="R948">
            <v>18.058</v>
          </cell>
          <cell r="T948">
            <v>15.44</v>
          </cell>
          <cell r="V948">
            <v>17.780999999999999</v>
          </cell>
          <cell r="X948">
            <v>400</v>
          </cell>
          <cell r="Y948">
            <v>15.34</v>
          </cell>
          <cell r="Z948">
            <v>15.44</v>
          </cell>
          <cell r="AA948">
            <v>17.369</v>
          </cell>
          <cell r="AB948">
            <v>17.780999999999999</v>
          </cell>
          <cell r="AD948" t="str">
            <v>Single</v>
          </cell>
          <cell r="AI948" t="str">
            <v>S</v>
          </cell>
          <cell r="AJ948">
            <v>0</v>
          </cell>
        </row>
        <row r="949">
          <cell r="AJ949">
            <v>0</v>
          </cell>
        </row>
        <row r="950">
          <cell r="E950">
            <v>428</v>
          </cell>
          <cell r="F950" t="str">
            <v>CB-02/37/21</v>
          </cell>
          <cell r="G950">
            <v>518849.5</v>
          </cell>
          <cell r="H950">
            <v>2388678.39</v>
          </cell>
          <cell r="I950" t="str">
            <v>Road-MN33</v>
          </cell>
          <cell r="J950">
            <v>4.2899999999790452</v>
          </cell>
          <cell r="K950">
            <v>-14.369999999646097</v>
          </cell>
          <cell r="L950">
            <v>14.996699636575011</v>
          </cell>
          <cell r="M950" t="str">
            <v>CP-5 401 249</v>
          </cell>
          <cell r="N950">
            <v>19.938465337472735</v>
          </cell>
          <cell r="O950">
            <v>34.935164974047744</v>
          </cell>
          <cell r="P950">
            <v>14.996699636575009</v>
          </cell>
          <cell r="Q950">
            <v>0</v>
          </cell>
          <cell r="R950">
            <v>18.052</v>
          </cell>
          <cell r="T950">
            <v>15.49</v>
          </cell>
          <cell r="V950">
            <v>17.774000000000001</v>
          </cell>
          <cell r="X950">
            <v>400</v>
          </cell>
          <cell r="Y950">
            <v>15.44</v>
          </cell>
          <cell r="Z950">
            <v>15.49</v>
          </cell>
          <cell r="AA950">
            <v>17.780999999999999</v>
          </cell>
          <cell r="AB950">
            <v>17.774000000000001</v>
          </cell>
          <cell r="AD950" t="str">
            <v>Single</v>
          </cell>
          <cell r="AI950">
            <v>0</v>
          </cell>
          <cell r="AJ950">
            <v>0</v>
          </cell>
        </row>
        <row r="951">
          <cell r="AJ951">
            <v>0</v>
          </cell>
        </row>
        <row r="952">
          <cell r="E952">
            <v>429</v>
          </cell>
          <cell r="F952" t="str">
            <v>CB-02/37/22</v>
          </cell>
          <cell r="G952">
            <v>518855.33</v>
          </cell>
          <cell r="H952">
            <v>2388670.2599999998</v>
          </cell>
          <cell r="I952" t="str">
            <v>Road-MN33</v>
          </cell>
          <cell r="J952">
            <v>5.8300000000162981</v>
          </cell>
          <cell r="K952">
            <v>-8.1300000003539026</v>
          </cell>
          <cell r="L952">
            <v>10.004289080486654</v>
          </cell>
          <cell r="M952" t="str">
            <v>CP-5 401 249</v>
          </cell>
          <cell r="N952">
            <v>34.935164974047744</v>
          </cell>
          <cell r="O952">
            <v>44.939454054534394</v>
          </cell>
          <cell r="P952">
            <v>10.00428908048665</v>
          </cell>
          <cell r="Q952">
            <v>0</v>
          </cell>
          <cell r="R952">
            <v>18.056000000000001</v>
          </cell>
          <cell r="T952">
            <v>15.52</v>
          </cell>
          <cell r="V952">
            <v>17.713999999999999</v>
          </cell>
          <cell r="X952">
            <v>400</v>
          </cell>
          <cell r="Y952">
            <v>15.49</v>
          </cell>
          <cell r="Z952">
            <v>15.52</v>
          </cell>
          <cell r="AA952">
            <v>17.774000000000001</v>
          </cell>
          <cell r="AB952">
            <v>17.713999999999999</v>
          </cell>
          <cell r="AD952" t="str">
            <v>Single</v>
          </cell>
          <cell r="AI952">
            <v>0</v>
          </cell>
          <cell r="AJ952">
            <v>0</v>
          </cell>
        </row>
        <row r="953">
          <cell r="AJ953">
            <v>0</v>
          </cell>
        </row>
        <row r="954">
          <cell r="E954">
            <v>430</v>
          </cell>
          <cell r="F954" t="str">
            <v>CB-02/37/23</v>
          </cell>
          <cell r="G954">
            <v>518865.25</v>
          </cell>
          <cell r="H954">
            <v>2388669.0099999998</v>
          </cell>
          <cell r="I954" t="str">
            <v>Road-MN33</v>
          </cell>
          <cell r="J954">
            <v>9.9199999999837019</v>
          </cell>
          <cell r="K954">
            <v>-1.25</v>
          </cell>
          <cell r="L954">
            <v>9.9984448790637757</v>
          </cell>
          <cell r="M954" t="str">
            <v>CP-5 401 249</v>
          </cell>
          <cell r="N954">
            <v>44.939454054534394</v>
          </cell>
          <cell r="O954">
            <v>54.93789893359817</v>
          </cell>
          <cell r="P954">
            <v>9.9984448790637757</v>
          </cell>
          <cell r="Q954">
            <v>0</v>
          </cell>
          <cell r="R954">
            <v>18.030999999999999</v>
          </cell>
          <cell r="T954">
            <v>15.55</v>
          </cell>
          <cell r="V954">
            <v>17.774999999999999</v>
          </cell>
          <cell r="X954">
            <v>300</v>
          </cell>
          <cell r="Y954">
            <v>15.52</v>
          </cell>
          <cell r="Z954">
            <v>15.55</v>
          </cell>
          <cell r="AA954">
            <v>17.713999999999999</v>
          </cell>
          <cell r="AB954">
            <v>17.774999999999999</v>
          </cell>
          <cell r="AD954" t="str">
            <v>Single</v>
          </cell>
          <cell r="AI954">
            <v>0</v>
          </cell>
          <cell r="AJ954">
            <v>0</v>
          </cell>
        </row>
        <row r="955">
          <cell r="AJ955">
            <v>0</v>
          </cell>
        </row>
        <row r="956">
          <cell r="E956">
            <v>431</v>
          </cell>
          <cell r="F956" t="str">
            <v>CB-02/37/24</v>
          </cell>
          <cell r="G956">
            <v>518898.69</v>
          </cell>
          <cell r="H956">
            <v>2388679.35</v>
          </cell>
          <cell r="I956" t="str">
            <v>Road-MN33</v>
          </cell>
          <cell r="J956">
            <v>33.440000000002328</v>
          </cell>
          <cell r="K956">
            <v>10.34000000031665</v>
          </cell>
          <cell r="L956">
            <v>35.002131363771326</v>
          </cell>
          <cell r="M956" t="str">
            <v>CP-5 401 249</v>
          </cell>
          <cell r="N956">
            <v>54.93789893359817</v>
          </cell>
          <cell r="O956">
            <v>89.940030297369503</v>
          </cell>
          <cell r="P956">
            <v>35.002131363771333</v>
          </cell>
          <cell r="Q956">
            <v>0</v>
          </cell>
          <cell r="R956">
            <v>17.925999999999998</v>
          </cell>
          <cell r="T956">
            <v>15.76</v>
          </cell>
          <cell r="V956">
            <v>18.068999999999999</v>
          </cell>
          <cell r="X956">
            <v>300</v>
          </cell>
          <cell r="Y956">
            <v>15.55</v>
          </cell>
          <cell r="Z956">
            <v>15.66</v>
          </cell>
          <cell r="AA956">
            <v>17.774999999999999</v>
          </cell>
          <cell r="AB956">
            <v>18.068999999999999</v>
          </cell>
          <cell r="AD956" t="str">
            <v>Single</v>
          </cell>
          <cell r="AI956">
            <v>0</v>
          </cell>
          <cell r="AJ956">
            <v>0</v>
          </cell>
        </row>
        <row r="957">
          <cell r="AJ957">
            <v>0</v>
          </cell>
        </row>
        <row r="958">
          <cell r="E958">
            <v>432</v>
          </cell>
          <cell r="F958" t="str">
            <v>CB-02/37/25</v>
          </cell>
          <cell r="G958">
            <v>518922.58</v>
          </cell>
          <cell r="H958">
            <v>2388686.73</v>
          </cell>
          <cell r="I958" t="str">
            <v>Road-MN33</v>
          </cell>
          <cell r="J958">
            <v>23.89000000001397</v>
          </cell>
          <cell r="K958">
            <v>7.3799999998882413</v>
          </cell>
          <cell r="L958">
            <v>25.003929691130914</v>
          </cell>
          <cell r="M958" t="str">
            <v>CP-5 401 249</v>
          </cell>
          <cell r="N958">
            <v>89.940030297369503</v>
          </cell>
          <cell r="O958">
            <v>114.94395998850041</v>
          </cell>
          <cell r="P958">
            <v>25.003929691130907</v>
          </cell>
          <cell r="Q958">
            <v>0</v>
          </cell>
          <cell r="R958">
            <v>17.850999999999999</v>
          </cell>
          <cell r="T958">
            <v>15.84</v>
          </cell>
          <cell r="V958">
            <v>18.126999999999999</v>
          </cell>
          <cell r="X958">
            <v>300</v>
          </cell>
          <cell r="Y958">
            <v>15.76</v>
          </cell>
          <cell r="Z958">
            <v>15.84</v>
          </cell>
          <cell r="AA958">
            <v>18.068999999999999</v>
          </cell>
          <cell r="AB958">
            <v>18.126999999999999</v>
          </cell>
          <cell r="AD958" t="str">
            <v>Single</v>
          </cell>
          <cell r="AI958">
            <v>0</v>
          </cell>
          <cell r="AJ958">
            <v>0</v>
          </cell>
        </row>
        <row r="959">
          <cell r="AJ959">
            <v>0</v>
          </cell>
        </row>
        <row r="960">
          <cell r="E960">
            <v>433</v>
          </cell>
          <cell r="F960" t="str">
            <v>CB-02/37/26</v>
          </cell>
          <cell r="G960">
            <v>518946.46</v>
          </cell>
          <cell r="H960">
            <v>2388694.11</v>
          </cell>
          <cell r="I960" t="str">
            <v>Road-MN33</v>
          </cell>
          <cell r="J960">
            <v>23.880000000004657</v>
          </cell>
          <cell r="K960">
            <v>7.3799999998882413</v>
          </cell>
          <cell r="L960">
            <v>24.994375367241584</v>
          </cell>
          <cell r="M960" t="str">
            <v>CP-5 401 249</v>
          </cell>
          <cell r="N960">
            <v>114.94395998850041</v>
          </cell>
          <cell r="O960">
            <v>139.938335355742</v>
          </cell>
          <cell r="P960">
            <v>24.994375367241588</v>
          </cell>
          <cell r="Q960">
            <v>0</v>
          </cell>
          <cell r="R960">
            <v>17.776</v>
          </cell>
          <cell r="T960">
            <v>15.91</v>
          </cell>
          <cell r="V960">
            <v>17.917999999999999</v>
          </cell>
          <cell r="X960">
            <v>300</v>
          </cell>
          <cell r="Y960">
            <v>15.84</v>
          </cell>
          <cell r="Z960">
            <v>15.91</v>
          </cell>
          <cell r="AA960">
            <v>18.126999999999999</v>
          </cell>
          <cell r="AB960">
            <v>17.917999999999999</v>
          </cell>
          <cell r="AD960" t="str">
            <v>Single</v>
          </cell>
          <cell r="AI960">
            <v>0</v>
          </cell>
          <cell r="AJ960">
            <v>0</v>
          </cell>
        </row>
        <row r="961">
          <cell r="AJ961">
            <v>0</v>
          </cell>
        </row>
        <row r="962">
          <cell r="E962">
            <v>434</v>
          </cell>
          <cell r="F962" t="str">
            <v>CB-02/37/27</v>
          </cell>
          <cell r="G962">
            <v>518975.1</v>
          </cell>
          <cell r="H962">
            <v>2388703.0299999998</v>
          </cell>
          <cell r="I962" t="str">
            <v>Road-MN33</v>
          </cell>
          <cell r="J962">
            <v>28.639999999955762</v>
          </cell>
          <cell r="K962">
            <v>8.9199999999254942</v>
          </cell>
          <cell r="L962">
            <v>29.996933176512176</v>
          </cell>
          <cell r="M962" t="str">
            <v>CP-5 401 249</v>
          </cell>
          <cell r="N962">
            <v>139.938335355742</v>
          </cell>
          <cell r="O962">
            <v>169.93526853225418</v>
          </cell>
          <cell r="P962">
            <v>29.996933176512186</v>
          </cell>
          <cell r="Q962">
            <v>0</v>
          </cell>
          <cell r="R962">
            <v>17.741</v>
          </cell>
          <cell r="T962">
            <v>16</v>
          </cell>
          <cell r="V962">
            <v>17.975999999999999</v>
          </cell>
          <cell r="X962">
            <v>300</v>
          </cell>
          <cell r="Y962">
            <v>15.91</v>
          </cell>
          <cell r="Z962">
            <v>16</v>
          </cell>
          <cell r="AA962">
            <v>17.917999999999999</v>
          </cell>
          <cell r="AB962">
            <v>17.975999999999999</v>
          </cell>
          <cell r="AD962" t="str">
            <v>Double</v>
          </cell>
          <cell r="AI962">
            <v>0</v>
          </cell>
          <cell r="AJ962">
            <v>0</v>
          </cell>
        </row>
        <row r="963">
          <cell r="AJ963">
            <v>0</v>
          </cell>
        </row>
        <row r="964">
          <cell r="E964">
            <v>435</v>
          </cell>
          <cell r="F964" t="str">
            <v>CB-02/37/28</v>
          </cell>
          <cell r="G964">
            <v>518998.99</v>
          </cell>
          <cell r="H964">
            <v>2388710.41</v>
          </cell>
          <cell r="I964" t="str">
            <v>Road-MN33</v>
          </cell>
          <cell r="J964">
            <v>23.89000000001397</v>
          </cell>
          <cell r="K964">
            <v>7.3800000003539026</v>
          </cell>
          <cell r="L964">
            <v>25.003929691268354</v>
          </cell>
          <cell r="M964" t="str">
            <v>CP-5 401 249</v>
          </cell>
          <cell r="N964">
            <v>169.93526853225418</v>
          </cell>
          <cell r="O964">
            <v>194.93919822352254</v>
          </cell>
          <cell r="P964">
            <v>25.003929691268354</v>
          </cell>
          <cell r="Q964">
            <v>0</v>
          </cell>
          <cell r="R964">
            <v>17.745999999999999</v>
          </cell>
          <cell r="T964">
            <v>16.07</v>
          </cell>
          <cell r="V964">
            <v>18.010000000000002</v>
          </cell>
          <cell r="X964">
            <v>300</v>
          </cell>
          <cell r="Y964">
            <v>16</v>
          </cell>
          <cell r="Z964">
            <v>16.07</v>
          </cell>
          <cell r="AA964">
            <v>17.975999999999999</v>
          </cell>
          <cell r="AB964">
            <v>18.010000000000002</v>
          </cell>
          <cell r="AD964" t="str">
            <v>Single</v>
          </cell>
          <cell r="AI964">
            <v>0</v>
          </cell>
          <cell r="AJ964">
            <v>0</v>
          </cell>
        </row>
        <row r="965">
          <cell r="AJ965">
            <v>0</v>
          </cell>
        </row>
        <row r="966">
          <cell r="E966">
            <v>436</v>
          </cell>
          <cell r="F966" t="str">
            <v>CB-02/37/29</v>
          </cell>
          <cell r="G966">
            <v>519005.82</v>
          </cell>
          <cell r="H966">
            <v>2388717.71</v>
          </cell>
          <cell r="I966" t="str">
            <v>Road-MN33</v>
          </cell>
          <cell r="J966">
            <v>6.8300000000162981</v>
          </cell>
          <cell r="K966">
            <v>7.2999999998137355</v>
          </cell>
          <cell r="L966">
            <v>9.9969445330812547</v>
          </cell>
          <cell r="M966" t="str">
            <v>CP-5 401 249</v>
          </cell>
          <cell r="N966">
            <v>194.93919822352254</v>
          </cell>
          <cell r="O966">
            <v>204.9361427566038</v>
          </cell>
          <cell r="P966">
            <v>9.9969445330812619</v>
          </cell>
          <cell r="Q966">
            <v>0</v>
          </cell>
          <cell r="R966">
            <v>17.777999999999999</v>
          </cell>
          <cell r="T966">
            <v>16.11</v>
          </cell>
          <cell r="V966">
            <v>17.882000000000001</v>
          </cell>
          <cell r="X966">
            <v>300</v>
          </cell>
          <cell r="Y966">
            <v>16.07</v>
          </cell>
          <cell r="Z966">
            <v>16.11</v>
          </cell>
          <cell r="AA966">
            <v>18.010000000000002</v>
          </cell>
          <cell r="AB966">
            <v>17.882000000000001</v>
          </cell>
          <cell r="AD966" t="str">
            <v>Double</v>
          </cell>
          <cell r="AI966">
            <v>0</v>
          </cell>
          <cell r="AJ966" t="str">
            <v>L</v>
          </cell>
        </row>
        <row r="967">
          <cell r="AJ967">
            <v>0</v>
          </cell>
        </row>
        <row r="968">
          <cell r="N968">
            <v>204.9361427566038</v>
          </cell>
          <cell r="AJ968">
            <v>0</v>
          </cell>
        </row>
        <row r="969">
          <cell r="E969">
            <v>437</v>
          </cell>
          <cell r="F969" t="str">
            <v>MH-02/38</v>
          </cell>
          <cell r="G969">
            <v>518773.72</v>
          </cell>
          <cell r="H969">
            <v>2388650.5499999998</v>
          </cell>
          <cell r="I969" t="str">
            <v>Existing Road 2</v>
          </cell>
          <cell r="M969" t="str">
            <v>CP-5 401 209</v>
          </cell>
          <cell r="R969">
            <v>17.829999999999998</v>
          </cell>
          <cell r="T969">
            <v>15.82</v>
          </cell>
          <cell r="V969">
            <v>17.8</v>
          </cell>
          <cell r="AA969">
            <v>17.739999999999998</v>
          </cell>
          <cell r="AI969">
            <v>0</v>
          </cell>
          <cell r="AJ969">
            <v>0</v>
          </cell>
        </row>
        <row r="970">
          <cell r="AJ970">
            <v>0</v>
          </cell>
        </row>
        <row r="971">
          <cell r="E971">
            <v>438</v>
          </cell>
          <cell r="F971" t="str">
            <v>CB-02/38/1</v>
          </cell>
          <cell r="G971">
            <v>518781.16</v>
          </cell>
          <cell r="H971">
            <v>2388626.69</v>
          </cell>
          <cell r="I971" t="str">
            <v>Existing Road 2</v>
          </cell>
          <cell r="J971">
            <v>7.4400000000023283</v>
          </cell>
          <cell r="K971">
            <v>-23.859999999869615</v>
          </cell>
          <cell r="L971">
            <v>24.993063037447264</v>
          </cell>
          <cell r="M971" t="str">
            <v>CP-5 401 250</v>
          </cell>
          <cell r="N971">
            <v>0</v>
          </cell>
          <cell r="O971">
            <v>24.993063037447264</v>
          </cell>
          <cell r="P971">
            <v>24.993063037447264</v>
          </cell>
          <cell r="Q971">
            <v>0</v>
          </cell>
          <cell r="R971">
            <v>17.7</v>
          </cell>
          <cell r="T971">
            <v>15.9</v>
          </cell>
          <cell r="V971">
            <v>17.7</v>
          </cell>
          <cell r="X971">
            <v>300</v>
          </cell>
          <cell r="Y971">
            <v>15.82</v>
          </cell>
          <cell r="Z971">
            <v>15.9</v>
          </cell>
          <cell r="AA971">
            <v>0</v>
          </cell>
          <cell r="AB971">
            <v>17.7</v>
          </cell>
          <cell r="AD971" t="str">
            <v>Single</v>
          </cell>
          <cell r="AI971" t="str">
            <v>S</v>
          </cell>
          <cell r="AJ971">
            <v>0</v>
          </cell>
        </row>
        <row r="972">
          <cell r="AJ972">
            <v>0</v>
          </cell>
        </row>
        <row r="973">
          <cell r="E973">
            <v>439</v>
          </cell>
          <cell r="F973" t="str">
            <v>CB-02/38/2</v>
          </cell>
          <cell r="G973">
            <v>518794.54</v>
          </cell>
          <cell r="H973">
            <v>2388583.7400000002</v>
          </cell>
          <cell r="I973" t="str">
            <v>Existing Road 2</v>
          </cell>
          <cell r="J973">
            <v>13.380000000004657</v>
          </cell>
          <cell r="K973">
            <v>-42.949999999720603</v>
          </cell>
          <cell r="L973">
            <v>44.985852220182785</v>
          </cell>
          <cell r="M973" t="str">
            <v>CP-5 401 250</v>
          </cell>
          <cell r="N973">
            <v>24.993063037447264</v>
          </cell>
          <cell r="O973">
            <v>69.978915257630049</v>
          </cell>
          <cell r="P973">
            <v>44.985852220182785</v>
          </cell>
          <cell r="Q973">
            <v>0</v>
          </cell>
          <cell r="R973">
            <v>17.8</v>
          </cell>
          <cell r="T973">
            <v>16.03</v>
          </cell>
          <cell r="V973">
            <v>17.8</v>
          </cell>
          <cell r="X973">
            <v>300</v>
          </cell>
          <cell r="Y973">
            <v>15.9</v>
          </cell>
          <cell r="Z973">
            <v>16.03</v>
          </cell>
          <cell r="AA973">
            <v>17.7</v>
          </cell>
          <cell r="AB973">
            <v>17.8</v>
          </cell>
          <cell r="AD973" t="str">
            <v>Single</v>
          </cell>
          <cell r="AI973">
            <v>0</v>
          </cell>
          <cell r="AJ973">
            <v>0</v>
          </cell>
        </row>
        <row r="974">
          <cell r="AJ974">
            <v>0</v>
          </cell>
        </row>
        <row r="975">
          <cell r="E975">
            <v>440</v>
          </cell>
          <cell r="F975" t="str">
            <v>CB-02/38/3</v>
          </cell>
          <cell r="G975">
            <v>518807.94</v>
          </cell>
          <cell r="H975">
            <v>2388540.7599999998</v>
          </cell>
          <cell r="I975" t="str">
            <v>Existing Road 2</v>
          </cell>
          <cell r="J975">
            <v>13.400000000023283</v>
          </cell>
          <cell r="K975">
            <v>-42.980000000447035</v>
          </cell>
          <cell r="L975">
            <v>45.020444245243191</v>
          </cell>
          <cell r="M975" t="str">
            <v>CP-5 401 250</v>
          </cell>
          <cell r="N975">
            <v>69.978915257630049</v>
          </cell>
          <cell r="O975">
            <v>114.99935950287323</v>
          </cell>
          <cell r="P975">
            <v>45.020444245243183</v>
          </cell>
          <cell r="Q975">
            <v>0</v>
          </cell>
          <cell r="R975">
            <v>17.8</v>
          </cell>
          <cell r="T975">
            <v>16.170000000000002</v>
          </cell>
          <cell r="V975">
            <v>17.8</v>
          </cell>
          <cell r="X975">
            <v>300</v>
          </cell>
          <cell r="Y975">
            <v>16.03</v>
          </cell>
          <cell r="Z975">
            <v>16.170000000000002</v>
          </cell>
          <cell r="AA975">
            <v>17.8</v>
          </cell>
          <cell r="AB975">
            <v>17.8</v>
          </cell>
          <cell r="AD975" t="str">
            <v>Single</v>
          </cell>
          <cell r="AI975">
            <v>0</v>
          </cell>
          <cell r="AJ975">
            <v>0</v>
          </cell>
        </row>
        <row r="976">
          <cell r="AJ976">
            <v>0</v>
          </cell>
        </row>
        <row r="977">
          <cell r="E977">
            <v>441</v>
          </cell>
          <cell r="F977" t="str">
            <v>CB-02/38/4</v>
          </cell>
          <cell r="G977">
            <v>518820.73</v>
          </cell>
          <cell r="H977">
            <v>2388499.71</v>
          </cell>
          <cell r="I977" t="str">
            <v>Existing Road 2</v>
          </cell>
          <cell r="J977">
            <v>12.789999999979045</v>
          </cell>
          <cell r="K977">
            <v>-41.049999999813735</v>
          </cell>
          <cell r="L977">
            <v>42.996355659336658</v>
          </cell>
          <cell r="M977" t="str">
            <v>CP-5 401 250</v>
          </cell>
          <cell r="N977">
            <v>114.99935950287323</v>
          </cell>
          <cell r="O977">
            <v>157.99571516220988</v>
          </cell>
          <cell r="P977">
            <v>42.996355659336643</v>
          </cell>
          <cell r="Q977">
            <v>0</v>
          </cell>
          <cell r="R977">
            <v>17.8</v>
          </cell>
          <cell r="T977">
            <v>16.3</v>
          </cell>
          <cell r="V977">
            <v>17.8</v>
          </cell>
          <cell r="X977">
            <v>300</v>
          </cell>
          <cell r="Y977">
            <v>16.170000000000002</v>
          </cell>
          <cell r="Z977">
            <v>16.3</v>
          </cell>
          <cell r="AA977">
            <v>17.8</v>
          </cell>
          <cell r="AB977">
            <v>17.8</v>
          </cell>
          <cell r="AD977" t="str">
            <v>Single</v>
          </cell>
          <cell r="AI977">
            <v>0</v>
          </cell>
          <cell r="AJ977" t="str">
            <v>L</v>
          </cell>
        </row>
        <row r="978">
          <cell r="AJ978">
            <v>0</v>
          </cell>
        </row>
        <row r="979">
          <cell r="N979">
            <v>157.99571516220988</v>
          </cell>
          <cell r="AJ979">
            <v>0</v>
          </cell>
        </row>
        <row r="980">
          <cell r="AJ980">
            <v>0</v>
          </cell>
        </row>
        <row r="981">
          <cell r="E981">
            <v>442</v>
          </cell>
          <cell r="F981" t="str">
            <v>MH-E13-EX</v>
          </cell>
          <cell r="G981">
            <v>519040.09899999999</v>
          </cell>
          <cell r="H981">
            <v>2389051.9920000001</v>
          </cell>
          <cell r="I981" t="str">
            <v>Al Makarunah St.</v>
          </cell>
          <cell r="M981" t="str">
            <v>CP-5 401 213</v>
          </cell>
          <cell r="R981">
            <v>17</v>
          </cell>
          <cell r="T981">
            <v>13.99</v>
          </cell>
          <cell r="V981">
            <v>17</v>
          </cell>
          <cell r="X981">
            <v>700</v>
          </cell>
          <cell r="Y981">
            <v>0</v>
          </cell>
          <cell r="Z981">
            <v>13.99</v>
          </cell>
          <cell r="AA981">
            <v>0</v>
          </cell>
          <cell r="AB981">
            <v>17</v>
          </cell>
          <cell r="AI981">
            <v>0</v>
          </cell>
          <cell r="AJ981">
            <v>0</v>
          </cell>
        </row>
        <row r="982">
          <cell r="AJ982">
            <v>0</v>
          </cell>
        </row>
        <row r="983">
          <cell r="E983">
            <v>443</v>
          </cell>
          <cell r="F983" t="str">
            <v>MH-E13/1A</v>
          </cell>
          <cell r="G983">
            <v>519111.72</v>
          </cell>
          <cell r="H983">
            <v>2389073.9900000002</v>
          </cell>
          <cell r="I983" t="str">
            <v>30 Road</v>
          </cell>
          <cell r="J983">
            <v>71.620999999984633</v>
          </cell>
          <cell r="K983">
            <v>21.998000000137836</v>
          </cell>
          <cell r="L983">
            <v>74.923158269014948</v>
          </cell>
          <cell r="M983" t="str">
            <v>CP-5 401 213</v>
          </cell>
          <cell r="N983">
            <v>0</v>
          </cell>
          <cell r="O983">
            <v>74.923158269014948</v>
          </cell>
          <cell r="P983">
            <v>74.923158269014948</v>
          </cell>
          <cell r="Q983">
            <v>0</v>
          </cell>
          <cell r="R983">
            <v>17</v>
          </cell>
          <cell r="T983">
            <v>14.38</v>
          </cell>
          <cell r="V983">
            <v>17</v>
          </cell>
          <cell r="X983">
            <v>700</v>
          </cell>
          <cell r="Y983">
            <v>13.99</v>
          </cell>
          <cell r="Z983">
            <v>14.38</v>
          </cell>
          <cell r="AA983">
            <v>17</v>
          </cell>
          <cell r="AB983">
            <v>17</v>
          </cell>
          <cell r="AI983" t="str">
            <v>S</v>
          </cell>
          <cell r="AJ983">
            <v>0</v>
          </cell>
        </row>
        <row r="984">
          <cell r="AJ984">
            <v>0</v>
          </cell>
        </row>
        <row r="985">
          <cell r="E985">
            <v>444</v>
          </cell>
          <cell r="F985" t="str">
            <v>MH-E13/1</v>
          </cell>
          <cell r="G985">
            <v>519190.6</v>
          </cell>
          <cell r="H985">
            <v>2389098.2200000002</v>
          </cell>
          <cell r="I985" t="str">
            <v>30 Road</v>
          </cell>
          <cell r="J985">
            <v>78.880000000004657</v>
          </cell>
          <cell r="K985">
            <v>24.229999999981374</v>
          </cell>
          <cell r="L985">
            <v>82.517557525655306</v>
          </cell>
          <cell r="M985" t="str">
            <v>CP-5 401 213</v>
          </cell>
          <cell r="N985">
            <v>74.923158269014948</v>
          </cell>
          <cell r="O985">
            <v>157.44071579467027</v>
          </cell>
          <cell r="P985">
            <v>82.51755752565532</v>
          </cell>
          <cell r="Q985">
            <v>0</v>
          </cell>
          <cell r="R985">
            <v>17</v>
          </cell>
          <cell r="T985">
            <v>14.47</v>
          </cell>
          <cell r="V985">
            <v>17.12</v>
          </cell>
          <cell r="X985">
            <v>700</v>
          </cell>
          <cell r="Y985">
            <v>14.38</v>
          </cell>
          <cell r="Z985">
            <v>14.47</v>
          </cell>
          <cell r="AA985">
            <v>17</v>
          </cell>
          <cell r="AB985">
            <v>17.12</v>
          </cell>
          <cell r="AI985">
            <v>0</v>
          </cell>
          <cell r="AJ985">
            <v>0</v>
          </cell>
        </row>
        <row r="986">
          <cell r="AJ986">
            <v>0</v>
          </cell>
        </row>
        <row r="987">
          <cell r="E987">
            <v>445</v>
          </cell>
          <cell r="F987" t="str">
            <v>MH-E13/2A</v>
          </cell>
          <cell r="G987">
            <v>519249.87</v>
          </cell>
          <cell r="H987">
            <v>2389116.42</v>
          </cell>
          <cell r="I987" t="str">
            <v>30 Road</v>
          </cell>
          <cell r="J987">
            <v>59.270000000018626</v>
          </cell>
          <cell r="K987">
            <v>18.199999999720603</v>
          </cell>
          <cell r="L987">
            <v>62.001394339095619</v>
          </cell>
          <cell r="M987" t="str">
            <v>CP-5 401 213</v>
          </cell>
          <cell r="N987">
            <v>157.44071579467027</v>
          </cell>
          <cell r="O987">
            <v>219.44211013376588</v>
          </cell>
          <cell r="P987">
            <v>62.001394339095611</v>
          </cell>
          <cell r="Q987">
            <v>0</v>
          </cell>
          <cell r="R987">
            <v>17.190000000000001</v>
          </cell>
          <cell r="T987">
            <v>14.68</v>
          </cell>
          <cell r="V987">
            <v>17.22</v>
          </cell>
          <cell r="X987">
            <v>700</v>
          </cell>
          <cell r="Y987">
            <v>14.47</v>
          </cell>
          <cell r="Z987">
            <v>14.68</v>
          </cell>
          <cell r="AA987">
            <v>17.12</v>
          </cell>
          <cell r="AB987">
            <v>17.22</v>
          </cell>
          <cell r="AI987">
            <v>0</v>
          </cell>
          <cell r="AJ987">
            <v>0</v>
          </cell>
        </row>
        <row r="988">
          <cell r="AJ988">
            <v>0</v>
          </cell>
        </row>
        <row r="989">
          <cell r="E989">
            <v>446</v>
          </cell>
          <cell r="F989" t="str">
            <v>MH-E13/2</v>
          </cell>
          <cell r="G989">
            <v>519304.25199999998</v>
          </cell>
          <cell r="H989">
            <v>2389133.1230000001</v>
          </cell>
          <cell r="I989" t="str">
            <v>30 Road</v>
          </cell>
          <cell r="J989">
            <v>54.381999999983236</v>
          </cell>
          <cell r="K989">
            <v>16.703000000212342</v>
          </cell>
          <cell r="L989">
            <v>56.889297174470968</v>
          </cell>
          <cell r="M989" t="str">
            <v>CP-5 401 213</v>
          </cell>
          <cell r="N989">
            <v>219.44211013376588</v>
          </cell>
          <cell r="O989">
            <v>276.33140730823686</v>
          </cell>
          <cell r="P989">
            <v>56.889297174470983</v>
          </cell>
          <cell r="Q989">
            <v>0</v>
          </cell>
          <cell r="R989">
            <v>17.36</v>
          </cell>
          <cell r="T989">
            <v>14.77</v>
          </cell>
          <cell r="V989">
            <v>17.399999999999999</v>
          </cell>
          <cell r="X989">
            <v>700</v>
          </cell>
          <cell r="Y989">
            <v>14.68</v>
          </cell>
          <cell r="Z989">
            <v>14.77</v>
          </cell>
          <cell r="AA989">
            <v>17.22</v>
          </cell>
          <cell r="AB989">
            <v>17.399999999999999</v>
          </cell>
          <cell r="AI989">
            <v>0</v>
          </cell>
          <cell r="AJ989">
            <v>0</v>
          </cell>
        </row>
        <row r="990">
          <cell r="AJ990">
            <v>0</v>
          </cell>
        </row>
        <row r="991">
          <cell r="E991">
            <v>447</v>
          </cell>
          <cell r="F991" t="str">
            <v>MH-E13/3</v>
          </cell>
          <cell r="G991">
            <v>519368.42</v>
          </cell>
          <cell r="H991">
            <v>2389152.84</v>
          </cell>
          <cell r="I991" t="str">
            <v>30 Road</v>
          </cell>
          <cell r="J991">
            <v>64.168000000005122</v>
          </cell>
          <cell r="K991">
            <v>19.716999999713153</v>
          </cell>
          <cell r="L991">
            <v>67.128923073361946</v>
          </cell>
          <cell r="M991" t="str">
            <v>CP-5 401 214</v>
          </cell>
          <cell r="N991">
            <v>276.33140730823686</v>
          </cell>
          <cell r="O991">
            <v>343.46033038159879</v>
          </cell>
          <cell r="P991">
            <v>67.128923073361932</v>
          </cell>
          <cell r="Q991">
            <v>0</v>
          </cell>
          <cell r="R991">
            <v>17.600000000000001</v>
          </cell>
          <cell r="T991">
            <v>14.87</v>
          </cell>
          <cell r="V991">
            <v>17.61</v>
          </cell>
          <cell r="X991">
            <v>700</v>
          </cell>
          <cell r="Y991">
            <v>14.77</v>
          </cell>
          <cell r="Z991">
            <v>14.87</v>
          </cell>
          <cell r="AA991">
            <v>17.399999999999999</v>
          </cell>
          <cell r="AB991">
            <v>17.61</v>
          </cell>
          <cell r="AI991">
            <v>0</v>
          </cell>
          <cell r="AJ991">
            <v>0</v>
          </cell>
        </row>
        <row r="992">
          <cell r="AJ992">
            <v>0</v>
          </cell>
        </row>
        <row r="993">
          <cell r="E993">
            <v>448</v>
          </cell>
          <cell r="F993" t="str">
            <v>MH-E13/4A</v>
          </cell>
          <cell r="G993">
            <v>519427.65</v>
          </cell>
          <cell r="H993">
            <v>2389171.02</v>
          </cell>
          <cell r="I993" t="str">
            <v>30 Road</v>
          </cell>
          <cell r="J993">
            <v>59.230000000039581</v>
          </cell>
          <cell r="K993">
            <v>18.180000000167638</v>
          </cell>
          <cell r="L993">
            <v>61.957286093007532</v>
          </cell>
          <cell r="M993" t="str">
            <v>CP-5 401 214</v>
          </cell>
          <cell r="N993">
            <v>343.46033038159879</v>
          </cell>
          <cell r="O993">
            <v>405.41761647460635</v>
          </cell>
          <cell r="P993">
            <v>61.957286093007554</v>
          </cell>
          <cell r="Q993">
            <v>0</v>
          </cell>
          <cell r="R993">
            <v>17.78</v>
          </cell>
          <cell r="T993">
            <v>14.96</v>
          </cell>
          <cell r="V993">
            <v>17.920000000000002</v>
          </cell>
          <cell r="X993">
            <v>700</v>
          </cell>
          <cell r="Y993">
            <v>14.87</v>
          </cell>
          <cell r="Z993">
            <v>14.96</v>
          </cell>
          <cell r="AA993">
            <v>17.61</v>
          </cell>
          <cell r="AB993">
            <v>17.920000000000002</v>
          </cell>
          <cell r="AI993">
            <v>0</v>
          </cell>
          <cell r="AJ993">
            <v>0</v>
          </cell>
        </row>
        <row r="994">
          <cell r="AJ994">
            <v>0</v>
          </cell>
        </row>
        <row r="995">
          <cell r="E995">
            <v>449</v>
          </cell>
          <cell r="F995" t="str">
            <v>MH-E13/4</v>
          </cell>
          <cell r="G995">
            <v>519488.5</v>
          </cell>
          <cell r="H995">
            <v>2389189.71</v>
          </cell>
          <cell r="I995" t="str">
            <v>30 Road</v>
          </cell>
          <cell r="J995">
            <v>60.849999999976717</v>
          </cell>
          <cell r="K995">
            <v>18.689999999944121</v>
          </cell>
          <cell r="L995">
            <v>63.655625045985353</v>
          </cell>
          <cell r="M995" t="str">
            <v>CP-5 401 214</v>
          </cell>
          <cell r="N995">
            <v>405.41761647460635</v>
          </cell>
          <cell r="O995">
            <v>469.07324152059169</v>
          </cell>
          <cell r="P995">
            <v>63.655625045985346</v>
          </cell>
          <cell r="Q995">
            <v>0</v>
          </cell>
          <cell r="R995">
            <v>17.98</v>
          </cell>
          <cell r="T995">
            <v>15.16</v>
          </cell>
          <cell r="V995">
            <v>18.010000000000002</v>
          </cell>
          <cell r="X995">
            <v>700</v>
          </cell>
          <cell r="Y995">
            <v>14.96</v>
          </cell>
          <cell r="Z995">
            <v>15.06</v>
          </cell>
          <cell r="AA995">
            <v>17.920000000000002</v>
          </cell>
          <cell r="AB995">
            <v>18.010000000000002</v>
          </cell>
          <cell r="AI995">
            <v>0</v>
          </cell>
          <cell r="AJ995">
            <v>0</v>
          </cell>
        </row>
        <row r="996">
          <cell r="AJ996">
            <v>0</v>
          </cell>
        </row>
        <row r="997">
          <cell r="E997">
            <v>450</v>
          </cell>
          <cell r="F997" t="str">
            <v>MH-E13/5</v>
          </cell>
          <cell r="G997">
            <v>519528.61</v>
          </cell>
          <cell r="H997">
            <v>2389202.0299999998</v>
          </cell>
          <cell r="I997" t="str">
            <v>30 Road</v>
          </cell>
          <cell r="J997">
            <v>40.10999999998603</v>
          </cell>
          <cell r="K997">
            <v>12.319999999832362</v>
          </cell>
          <cell r="L997">
            <v>41.959438747375408</v>
          </cell>
          <cell r="M997" t="str">
            <v>CP-5 401 214</v>
          </cell>
          <cell r="N997">
            <v>469.07324152059169</v>
          </cell>
          <cell r="O997">
            <v>511.03268026796712</v>
          </cell>
          <cell r="P997">
            <v>41.95943874737543</v>
          </cell>
          <cell r="Q997">
            <v>0</v>
          </cell>
          <cell r="R997">
            <v>18.29</v>
          </cell>
          <cell r="T997">
            <v>15.57</v>
          </cell>
          <cell r="V997">
            <v>18.48</v>
          </cell>
          <cell r="X997">
            <v>600</v>
          </cell>
          <cell r="Y997">
            <v>15.16</v>
          </cell>
          <cell r="Z997">
            <v>15.47</v>
          </cell>
          <cell r="AA997">
            <v>18.010000000000002</v>
          </cell>
          <cell r="AB997">
            <v>18.48</v>
          </cell>
          <cell r="AI997">
            <v>0</v>
          </cell>
          <cell r="AJ997">
            <v>0</v>
          </cell>
        </row>
        <row r="998">
          <cell r="AJ998">
            <v>0</v>
          </cell>
        </row>
        <row r="999">
          <cell r="E999">
            <v>451</v>
          </cell>
          <cell r="F999" t="str">
            <v>MH-E13/5A</v>
          </cell>
          <cell r="G999">
            <v>519603.99</v>
          </cell>
          <cell r="H999">
            <v>2389225.1830000002</v>
          </cell>
          <cell r="I999" t="str">
            <v>30 Road</v>
          </cell>
          <cell r="J999">
            <v>75.380000000004657</v>
          </cell>
          <cell r="K999">
            <v>23.153000000398606</v>
          </cell>
          <cell r="L999">
            <v>78.855600999670031</v>
          </cell>
          <cell r="M999" t="str">
            <v>CP-5 401 215</v>
          </cell>
          <cell r="N999">
            <v>511.03268026796712</v>
          </cell>
          <cell r="O999">
            <v>589.88828126763713</v>
          </cell>
          <cell r="P999">
            <v>78.855600999670003</v>
          </cell>
          <cell r="Q999">
            <v>0</v>
          </cell>
          <cell r="R999">
            <v>18.47</v>
          </cell>
          <cell r="T999">
            <v>15.84</v>
          </cell>
          <cell r="V999">
            <v>18.61</v>
          </cell>
          <cell r="X999">
            <v>500</v>
          </cell>
          <cell r="Y999">
            <v>15.57</v>
          </cell>
          <cell r="Z999">
            <v>15.84</v>
          </cell>
          <cell r="AA999">
            <v>18.48</v>
          </cell>
          <cell r="AB999">
            <v>18.61</v>
          </cell>
          <cell r="AI999">
            <v>0</v>
          </cell>
          <cell r="AJ999">
            <v>0</v>
          </cell>
        </row>
        <row r="1000">
          <cell r="AJ1000">
            <v>0</v>
          </cell>
        </row>
        <row r="1001">
          <cell r="E1001">
            <v>452</v>
          </cell>
          <cell r="F1001" t="str">
            <v>MH-E13/6</v>
          </cell>
          <cell r="G1001">
            <v>519670.86</v>
          </cell>
          <cell r="H1001">
            <v>2389245.7200000002</v>
          </cell>
          <cell r="I1001" t="str">
            <v>30 Road</v>
          </cell>
          <cell r="J1001">
            <v>66.869999999995343</v>
          </cell>
          <cell r="K1001">
            <v>20.537000000011176</v>
          </cell>
          <cell r="L1001">
            <v>69.952593011266103</v>
          </cell>
          <cell r="M1001" t="str">
            <v>CP-5 401 215</v>
          </cell>
          <cell r="N1001">
            <v>589.88828126763713</v>
          </cell>
          <cell r="O1001">
            <v>659.84087427890324</v>
          </cell>
          <cell r="P1001">
            <v>69.952593011266117</v>
          </cell>
          <cell r="Q1001">
            <v>0</v>
          </cell>
          <cell r="R1001">
            <v>18.600000000000001</v>
          </cell>
          <cell r="T1001">
            <v>16.02</v>
          </cell>
          <cell r="V1001">
            <v>18.72</v>
          </cell>
          <cell r="X1001">
            <v>500</v>
          </cell>
          <cell r="Y1001">
            <v>15.84</v>
          </cell>
          <cell r="Z1001">
            <v>16.02</v>
          </cell>
          <cell r="AA1001">
            <v>18.61</v>
          </cell>
          <cell r="AB1001">
            <v>18.72</v>
          </cell>
          <cell r="AI1001">
            <v>0</v>
          </cell>
          <cell r="AJ1001">
            <v>0</v>
          </cell>
        </row>
        <row r="1002">
          <cell r="AJ1002">
            <v>0</v>
          </cell>
        </row>
        <row r="1003">
          <cell r="E1003">
            <v>453</v>
          </cell>
          <cell r="F1003" t="str">
            <v>MH-E13/7</v>
          </cell>
          <cell r="G1003">
            <v>519760.93</v>
          </cell>
          <cell r="H1003">
            <v>2389273.39</v>
          </cell>
          <cell r="I1003" t="str">
            <v>30 Road</v>
          </cell>
          <cell r="J1003">
            <v>90.070000000006985</v>
          </cell>
          <cell r="K1003">
            <v>27.669999999925494</v>
          </cell>
          <cell r="L1003">
            <v>94.224380072235732</v>
          </cell>
          <cell r="M1003" t="str">
            <v>CP-5 401 215</v>
          </cell>
          <cell r="N1003">
            <v>659.84087427890324</v>
          </cell>
          <cell r="O1003">
            <v>754.06525435113895</v>
          </cell>
          <cell r="P1003">
            <v>94.224380072235704</v>
          </cell>
          <cell r="Q1003">
            <v>0</v>
          </cell>
          <cell r="R1003">
            <v>19</v>
          </cell>
          <cell r="T1003">
            <v>16.18</v>
          </cell>
          <cell r="V1003">
            <v>19</v>
          </cell>
          <cell r="X1003">
            <v>500</v>
          </cell>
          <cell r="Y1003">
            <v>16.02</v>
          </cell>
          <cell r="Z1003">
            <v>16.18</v>
          </cell>
          <cell r="AA1003">
            <v>18.72</v>
          </cell>
          <cell r="AB1003">
            <v>19</v>
          </cell>
          <cell r="AI1003">
            <v>0</v>
          </cell>
          <cell r="AJ1003" t="str">
            <v>L</v>
          </cell>
        </row>
        <row r="1004">
          <cell r="AJ1004">
            <v>0</v>
          </cell>
        </row>
        <row r="1005">
          <cell r="N1005">
            <v>754.06525435113895</v>
          </cell>
          <cell r="AJ1005">
            <v>0</v>
          </cell>
        </row>
        <row r="1006">
          <cell r="E1006">
            <v>454</v>
          </cell>
          <cell r="F1006" t="str">
            <v>MH-E13/1</v>
          </cell>
          <cell r="G1006">
            <v>519190.6</v>
          </cell>
          <cell r="H1006">
            <v>2389098.2200000002</v>
          </cell>
          <cell r="I1006" t="str">
            <v>30 Road</v>
          </cell>
          <cell r="M1006" t="str">
            <v>CP-5 401 215</v>
          </cell>
          <cell r="R1006">
            <v>17</v>
          </cell>
          <cell r="T1006">
            <v>15.06</v>
          </cell>
          <cell r="V1006">
            <v>17.12</v>
          </cell>
          <cell r="AI1006">
            <v>0</v>
          </cell>
          <cell r="AJ1006">
            <v>0</v>
          </cell>
        </row>
        <row r="1007">
          <cell r="AJ1007">
            <v>0</v>
          </cell>
        </row>
        <row r="1008">
          <cell r="E1008">
            <v>455</v>
          </cell>
          <cell r="F1008" t="str">
            <v>CB-E13/1/1</v>
          </cell>
          <cell r="G1008">
            <v>519196.29</v>
          </cell>
          <cell r="H1008">
            <v>2389078.4300000002</v>
          </cell>
          <cell r="I1008" t="str">
            <v>Road-MN34</v>
          </cell>
          <cell r="J1008">
            <v>5.6900000000023283</v>
          </cell>
          <cell r="K1008">
            <v>-19.790000000037253</v>
          </cell>
          <cell r="L1008">
            <v>20.591750775529043</v>
          </cell>
          <cell r="M1008" t="str">
            <v>CP-5 401 260</v>
          </cell>
          <cell r="N1008">
            <v>0</v>
          </cell>
          <cell r="O1008">
            <v>20.591750775529043</v>
          </cell>
          <cell r="P1008">
            <v>20.591750775529043</v>
          </cell>
          <cell r="Q1008">
            <v>0</v>
          </cell>
          <cell r="R1008">
            <v>17.05</v>
          </cell>
          <cell r="T1008">
            <v>15.12</v>
          </cell>
          <cell r="V1008">
            <v>17</v>
          </cell>
          <cell r="X1008">
            <v>400</v>
          </cell>
          <cell r="Y1008">
            <v>15.06</v>
          </cell>
          <cell r="Z1008">
            <v>15.12</v>
          </cell>
          <cell r="AA1008">
            <v>17.12</v>
          </cell>
          <cell r="AB1008">
            <v>17</v>
          </cell>
          <cell r="AD1008" t="str">
            <v>Single</v>
          </cell>
          <cell r="AI1008" t="str">
            <v>S</v>
          </cell>
          <cell r="AJ1008">
            <v>0</v>
          </cell>
        </row>
        <row r="1009">
          <cell r="AJ1009">
            <v>0</v>
          </cell>
        </row>
        <row r="1010">
          <cell r="E1010">
            <v>456</v>
          </cell>
          <cell r="F1010" t="str">
            <v>CB-E13/1/2</v>
          </cell>
          <cell r="G1010">
            <v>519204.92</v>
          </cell>
          <cell r="H1010">
            <v>2389047.61</v>
          </cell>
          <cell r="I1010" t="str">
            <v>Road-MN34</v>
          </cell>
          <cell r="J1010">
            <v>8.6300000000046566</v>
          </cell>
          <cell r="K1010">
            <v>-30.820000000298023</v>
          </cell>
          <cell r="L1010">
            <v>32.005457347434522</v>
          </cell>
          <cell r="M1010" t="str">
            <v>CP-5 401 260</v>
          </cell>
          <cell r="N1010">
            <v>20.591750775529043</v>
          </cell>
          <cell r="O1010">
            <v>52.597208122963565</v>
          </cell>
          <cell r="P1010">
            <v>32.005457347434522</v>
          </cell>
          <cell r="Q1010">
            <v>0</v>
          </cell>
          <cell r="R1010">
            <v>17.37</v>
          </cell>
          <cell r="T1010">
            <v>15.22</v>
          </cell>
          <cell r="V1010">
            <v>17.420000000000002</v>
          </cell>
          <cell r="X1010">
            <v>400</v>
          </cell>
          <cell r="Y1010">
            <v>15.12</v>
          </cell>
          <cell r="Z1010">
            <v>15.22</v>
          </cell>
          <cell r="AA1010">
            <v>17</v>
          </cell>
          <cell r="AB1010">
            <v>17.420000000000002</v>
          </cell>
          <cell r="AD1010" t="str">
            <v>Single</v>
          </cell>
          <cell r="AI1010">
            <v>0</v>
          </cell>
          <cell r="AJ1010">
            <v>0</v>
          </cell>
        </row>
        <row r="1011">
          <cell r="AJ1011">
            <v>0</v>
          </cell>
        </row>
        <row r="1012">
          <cell r="E1012">
            <v>457</v>
          </cell>
          <cell r="F1012" t="str">
            <v>CB-E13/1/3</v>
          </cell>
          <cell r="G1012">
            <v>519215.98</v>
          </cell>
          <cell r="H1012">
            <v>2389008.13</v>
          </cell>
          <cell r="I1012" t="str">
            <v>Road-MN34</v>
          </cell>
          <cell r="J1012">
            <v>11.059999999997672</v>
          </cell>
          <cell r="K1012">
            <v>-39.479999999981374</v>
          </cell>
          <cell r="L1012">
            <v>40.999926829184439</v>
          </cell>
          <cell r="M1012" t="str">
            <v>CP-5 401 260</v>
          </cell>
          <cell r="N1012">
            <v>52.597208122963565</v>
          </cell>
          <cell r="O1012">
            <v>93.597134952147997</v>
          </cell>
          <cell r="P1012">
            <v>40.999926829184432</v>
          </cell>
          <cell r="Q1012">
            <v>0</v>
          </cell>
          <cell r="R1012">
            <v>17.52</v>
          </cell>
          <cell r="T1012">
            <v>15.34</v>
          </cell>
          <cell r="V1012">
            <v>17.72</v>
          </cell>
          <cell r="X1012">
            <v>400</v>
          </cell>
          <cell r="Y1012">
            <v>15.22</v>
          </cell>
          <cell r="Z1012">
            <v>15.34</v>
          </cell>
          <cell r="AA1012">
            <v>17.420000000000002</v>
          </cell>
          <cell r="AB1012">
            <v>17.72</v>
          </cell>
          <cell r="AD1012" t="str">
            <v>Single</v>
          </cell>
          <cell r="AI1012">
            <v>0</v>
          </cell>
          <cell r="AJ1012">
            <v>0</v>
          </cell>
        </row>
        <row r="1013">
          <cell r="AJ1013">
            <v>0</v>
          </cell>
        </row>
        <row r="1014">
          <cell r="E1014">
            <v>458</v>
          </cell>
          <cell r="F1014" t="str">
            <v>CB-E13/1/4</v>
          </cell>
          <cell r="G1014">
            <v>519223.49</v>
          </cell>
          <cell r="H1014">
            <v>2388983.2400000002</v>
          </cell>
          <cell r="I1014" t="str">
            <v>Road-MN34</v>
          </cell>
          <cell r="J1014">
            <v>7.5100000000093132</v>
          </cell>
          <cell r="K1014">
            <v>-24.889999999664724</v>
          </cell>
          <cell r="L1014">
            <v>25.998311483314641</v>
          </cell>
          <cell r="M1014" t="str">
            <v>CP-5 401 260</v>
          </cell>
          <cell r="N1014">
            <v>93.597134952147997</v>
          </cell>
          <cell r="O1014">
            <v>119.59544643546263</v>
          </cell>
          <cell r="P1014">
            <v>25.998311483314637</v>
          </cell>
          <cell r="Q1014">
            <v>0</v>
          </cell>
          <cell r="R1014">
            <v>17.600000000000001</v>
          </cell>
          <cell r="T1014">
            <v>15.42</v>
          </cell>
          <cell r="V1014">
            <v>17.739999999999998</v>
          </cell>
          <cell r="X1014">
            <v>400</v>
          </cell>
          <cell r="Y1014">
            <v>15.34</v>
          </cell>
          <cell r="Z1014">
            <v>15.42</v>
          </cell>
          <cell r="AA1014">
            <v>17.72</v>
          </cell>
          <cell r="AB1014">
            <v>17.739999999999998</v>
          </cell>
          <cell r="AD1014" t="str">
            <v>Single</v>
          </cell>
          <cell r="AI1014">
            <v>0</v>
          </cell>
          <cell r="AJ1014">
            <v>0</v>
          </cell>
        </row>
        <row r="1015">
          <cell r="AJ1015">
            <v>0</v>
          </cell>
        </row>
        <row r="1016">
          <cell r="E1016">
            <v>459</v>
          </cell>
          <cell r="F1016" t="str">
            <v>CB-E13/1/5</v>
          </cell>
          <cell r="G1016">
            <v>519231.72</v>
          </cell>
          <cell r="H1016">
            <v>2388977.5699999998</v>
          </cell>
          <cell r="I1016" t="str">
            <v>Road-MN34</v>
          </cell>
          <cell r="J1016">
            <v>8.2299999999813735</v>
          </cell>
          <cell r="K1016">
            <v>-5.6700000003911555</v>
          </cell>
          <cell r="L1016">
            <v>9.9940882527686892</v>
          </cell>
          <cell r="M1016" t="str">
            <v>CP-5 401 260</v>
          </cell>
          <cell r="N1016">
            <v>119.59544643546263</v>
          </cell>
          <cell r="O1016">
            <v>129.58953468823131</v>
          </cell>
          <cell r="P1016">
            <v>9.9940882527686767</v>
          </cell>
          <cell r="Q1016">
            <v>0</v>
          </cell>
          <cell r="R1016">
            <v>17.63</v>
          </cell>
          <cell r="T1016">
            <v>15.45</v>
          </cell>
          <cell r="V1016">
            <v>17.760000000000002</v>
          </cell>
          <cell r="X1016">
            <v>400</v>
          </cell>
          <cell r="Y1016">
            <v>15.42</v>
          </cell>
          <cell r="Z1016">
            <v>15.45</v>
          </cell>
          <cell r="AA1016">
            <v>17.739999999999998</v>
          </cell>
          <cell r="AB1016">
            <v>17.760000000000002</v>
          </cell>
          <cell r="AD1016" t="str">
            <v>Single</v>
          </cell>
          <cell r="AI1016">
            <v>0</v>
          </cell>
          <cell r="AJ1016">
            <v>0</v>
          </cell>
        </row>
        <row r="1017">
          <cell r="AJ1017">
            <v>0</v>
          </cell>
        </row>
        <row r="1018">
          <cell r="E1018">
            <v>460</v>
          </cell>
          <cell r="F1018" t="str">
            <v>CB-E13/1/6</v>
          </cell>
          <cell r="G1018">
            <v>519262.51</v>
          </cell>
          <cell r="H1018">
            <v>2388986.29</v>
          </cell>
          <cell r="I1018" t="str">
            <v>Road-MN34</v>
          </cell>
          <cell r="J1018">
            <v>30.790000000037253</v>
          </cell>
          <cell r="K1018">
            <v>8.720000000204891</v>
          </cell>
          <cell r="L1018">
            <v>32.000976547690968</v>
          </cell>
          <cell r="M1018" t="str">
            <v>CP-5 401 260</v>
          </cell>
          <cell r="N1018">
            <v>129.58953468823131</v>
          </cell>
          <cell r="O1018">
            <v>161.59051123592229</v>
          </cell>
          <cell r="P1018">
            <v>32.000976547690982</v>
          </cell>
          <cell r="Q1018">
            <v>0</v>
          </cell>
          <cell r="R1018">
            <v>17.66</v>
          </cell>
          <cell r="T1018">
            <v>15.55</v>
          </cell>
          <cell r="V1018">
            <v>18.010000000000002</v>
          </cell>
          <cell r="X1018">
            <v>400</v>
          </cell>
          <cell r="Y1018">
            <v>15.45</v>
          </cell>
          <cell r="Z1018">
            <v>15.55</v>
          </cell>
          <cell r="AA1018">
            <v>17.760000000000002</v>
          </cell>
          <cell r="AB1018">
            <v>18.010000000000002</v>
          </cell>
          <cell r="AD1018" t="str">
            <v>Single</v>
          </cell>
          <cell r="AI1018">
            <v>0</v>
          </cell>
          <cell r="AJ1018">
            <v>0</v>
          </cell>
        </row>
        <row r="1019">
          <cell r="AJ1019">
            <v>0</v>
          </cell>
        </row>
        <row r="1020">
          <cell r="E1020">
            <v>461</v>
          </cell>
          <cell r="F1020" t="str">
            <v>CB-E13/1/7</v>
          </cell>
          <cell r="G1020">
            <v>519279.59</v>
          </cell>
          <cell r="H1020">
            <v>2388991.9700000002</v>
          </cell>
          <cell r="I1020" t="str">
            <v>Road-MN34</v>
          </cell>
          <cell r="J1020">
            <v>17.080000000016298</v>
          </cell>
          <cell r="K1020">
            <v>5.6800000001676381</v>
          </cell>
          <cell r="L1020">
            <v>17.999688886268594</v>
          </cell>
          <cell r="M1020" t="str">
            <v>CP-5 401 260</v>
          </cell>
          <cell r="N1020">
            <v>161.59051123592229</v>
          </cell>
          <cell r="O1020">
            <v>179.59020012219088</v>
          </cell>
          <cell r="P1020">
            <v>17.999688886268586</v>
          </cell>
          <cell r="Q1020">
            <v>0</v>
          </cell>
          <cell r="R1020">
            <v>17.78</v>
          </cell>
          <cell r="T1020">
            <v>15.6</v>
          </cell>
          <cell r="V1020">
            <v>17.79</v>
          </cell>
          <cell r="X1020">
            <v>400</v>
          </cell>
          <cell r="Y1020">
            <v>15.55</v>
          </cell>
          <cell r="Z1020">
            <v>15.6</v>
          </cell>
          <cell r="AA1020">
            <v>18.010000000000002</v>
          </cell>
          <cell r="AB1020">
            <v>17.79</v>
          </cell>
          <cell r="AD1020" t="str">
            <v>Single</v>
          </cell>
          <cell r="AI1020">
            <v>0</v>
          </cell>
          <cell r="AJ1020">
            <v>0</v>
          </cell>
        </row>
        <row r="1021">
          <cell r="AJ1021">
            <v>0</v>
          </cell>
        </row>
        <row r="1022">
          <cell r="E1022">
            <v>462</v>
          </cell>
          <cell r="F1022" t="str">
            <v>CB-E13/1/8</v>
          </cell>
          <cell r="G1022">
            <v>519238.78</v>
          </cell>
          <cell r="H1022">
            <v>2389067.69</v>
          </cell>
          <cell r="I1022" t="str">
            <v>Road-MN34</v>
          </cell>
          <cell r="J1022">
            <v>-40.809999999997672</v>
          </cell>
          <cell r="K1022">
            <v>75.71999999973923</v>
          </cell>
          <cell r="L1022">
            <v>86.017291865998189</v>
          </cell>
          <cell r="M1022" t="str">
            <v>CP-5 401 260</v>
          </cell>
          <cell r="N1022">
            <v>179.59020012219088</v>
          </cell>
          <cell r="O1022">
            <v>265.60749198818905</v>
          </cell>
          <cell r="P1022">
            <v>86.017291865998175</v>
          </cell>
          <cell r="Q1022">
            <v>0</v>
          </cell>
          <cell r="R1022">
            <v>17.899999999999999</v>
          </cell>
          <cell r="T1022">
            <v>15.72</v>
          </cell>
          <cell r="V1022">
            <v>17.739999999999998</v>
          </cell>
          <cell r="X1022">
            <v>400</v>
          </cell>
          <cell r="Y1022">
            <v>15.6</v>
          </cell>
          <cell r="Z1022">
            <v>15.72</v>
          </cell>
          <cell r="AA1022">
            <v>17.79</v>
          </cell>
          <cell r="AB1022">
            <v>17.739999999999998</v>
          </cell>
          <cell r="AD1022" t="str">
            <v>Single</v>
          </cell>
          <cell r="AI1022">
            <v>0</v>
          </cell>
          <cell r="AJ1022">
            <v>0</v>
          </cell>
        </row>
        <row r="1023">
          <cell r="AJ1023">
            <v>0</v>
          </cell>
        </row>
        <row r="1024">
          <cell r="E1024">
            <v>463</v>
          </cell>
          <cell r="F1024" t="str">
            <v>CB-E13/1/9</v>
          </cell>
          <cell r="G1024">
            <v>519339.85</v>
          </cell>
          <cell r="H1024">
            <v>2389012.0099999998</v>
          </cell>
          <cell r="I1024" t="str">
            <v>Road-MN34</v>
          </cell>
          <cell r="J1024">
            <v>101.06999999994878</v>
          </cell>
          <cell r="K1024">
            <v>-55.680000000167638</v>
          </cell>
          <cell r="L1024">
            <v>115.39240572935601</v>
          </cell>
          <cell r="M1024" t="str">
            <v>CP-5 401 260</v>
          </cell>
          <cell r="N1024">
            <v>265.60749198818905</v>
          </cell>
          <cell r="O1024">
            <v>380.99989771754508</v>
          </cell>
          <cell r="P1024">
            <v>115.39240572935603</v>
          </cell>
          <cell r="Q1024">
            <v>0</v>
          </cell>
          <cell r="R1024">
            <v>17.91</v>
          </cell>
          <cell r="T1024">
            <v>15.79</v>
          </cell>
          <cell r="V1024">
            <v>17.77</v>
          </cell>
          <cell r="X1024">
            <v>400</v>
          </cell>
          <cell r="Y1024">
            <v>15.72</v>
          </cell>
          <cell r="Z1024">
            <v>15.79</v>
          </cell>
          <cell r="AA1024">
            <v>17.739999999999998</v>
          </cell>
          <cell r="AB1024">
            <v>17.77</v>
          </cell>
          <cell r="AD1024" t="str">
            <v>Single</v>
          </cell>
          <cell r="AI1024">
            <v>0</v>
          </cell>
          <cell r="AJ1024">
            <v>0</v>
          </cell>
        </row>
        <row r="1025">
          <cell r="AJ1025">
            <v>0</v>
          </cell>
        </row>
        <row r="1026">
          <cell r="E1026">
            <v>464</v>
          </cell>
          <cell r="F1026" t="str">
            <v>CB-E13/1/10</v>
          </cell>
          <cell r="G1026">
            <v>519378.51</v>
          </cell>
          <cell r="H1026">
            <v>2389024.08</v>
          </cell>
          <cell r="I1026" t="str">
            <v>Road-MN34</v>
          </cell>
          <cell r="J1026">
            <v>38.660000000032596</v>
          </cell>
          <cell r="K1026">
            <v>12.070000000298023</v>
          </cell>
          <cell r="L1026">
            <v>40.500376541579399</v>
          </cell>
          <cell r="M1026" t="str">
            <v>CP-5 401 260</v>
          </cell>
          <cell r="N1026">
            <v>380.99989771754508</v>
          </cell>
          <cell r="O1026">
            <v>421.50027425912447</v>
          </cell>
          <cell r="P1026">
            <v>40.500376541579385</v>
          </cell>
          <cell r="Q1026">
            <v>0</v>
          </cell>
          <cell r="R1026">
            <v>17.8</v>
          </cell>
          <cell r="T1026">
            <v>15.91</v>
          </cell>
          <cell r="V1026">
            <v>17.84</v>
          </cell>
          <cell r="X1026">
            <v>400</v>
          </cell>
          <cell r="Y1026">
            <v>15.79</v>
          </cell>
          <cell r="Z1026">
            <v>15.91</v>
          </cell>
          <cell r="AA1026">
            <v>17.77</v>
          </cell>
          <cell r="AB1026">
            <v>17.84</v>
          </cell>
          <cell r="AD1026" t="str">
            <v>Single</v>
          </cell>
          <cell r="AI1026">
            <v>0</v>
          </cell>
          <cell r="AJ1026">
            <v>0</v>
          </cell>
        </row>
        <row r="1027">
          <cell r="AJ1027">
            <v>0</v>
          </cell>
        </row>
        <row r="1028">
          <cell r="E1028">
            <v>465</v>
          </cell>
          <cell r="F1028" t="str">
            <v>CB-E13/1/11</v>
          </cell>
          <cell r="G1028">
            <v>519403.43</v>
          </cell>
          <cell r="H1028">
            <v>2389031.48</v>
          </cell>
          <cell r="I1028" t="str">
            <v>Road-MN34</v>
          </cell>
          <cell r="J1028">
            <v>24.919999999983702</v>
          </cell>
          <cell r="K1028">
            <v>7.3999999999068677</v>
          </cell>
          <cell r="L1028">
            <v>25.995507304105633</v>
          </cell>
          <cell r="M1028" t="str">
            <v>CP-5 401 261</v>
          </cell>
          <cell r="N1028">
            <v>421.50027425912447</v>
          </cell>
          <cell r="O1028">
            <v>447.49578156323008</v>
          </cell>
          <cell r="P1028">
            <v>25.995507304105615</v>
          </cell>
          <cell r="Q1028">
            <v>0</v>
          </cell>
          <cell r="R1028">
            <v>17.73</v>
          </cell>
          <cell r="T1028">
            <v>15.96</v>
          </cell>
          <cell r="V1028">
            <v>17.8</v>
          </cell>
          <cell r="X1028">
            <v>400</v>
          </cell>
          <cell r="Y1028">
            <v>15.91</v>
          </cell>
          <cell r="Z1028">
            <v>15.96</v>
          </cell>
          <cell r="AA1028">
            <v>17.84</v>
          </cell>
          <cell r="AB1028">
            <v>17.8</v>
          </cell>
          <cell r="AD1028" t="str">
            <v>Single</v>
          </cell>
          <cell r="AI1028">
            <v>0</v>
          </cell>
          <cell r="AJ1028">
            <v>0</v>
          </cell>
        </row>
        <row r="1029">
          <cell r="AJ1029">
            <v>0</v>
          </cell>
        </row>
        <row r="1030">
          <cell r="E1030">
            <v>466</v>
          </cell>
          <cell r="F1030" t="str">
            <v>CB-E13/1/12</v>
          </cell>
          <cell r="G1030">
            <v>519420.69</v>
          </cell>
          <cell r="H1030">
            <v>2389036.61</v>
          </cell>
          <cell r="I1030" t="str">
            <v>Road-MN34</v>
          </cell>
          <cell r="J1030">
            <v>17.260000000009313</v>
          </cell>
          <cell r="K1030">
            <v>5.1299999998882413</v>
          </cell>
          <cell r="L1030">
            <v>18.006235031210018</v>
          </cell>
          <cell r="M1030" t="str">
            <v>CP-5 401 261</v>
          </cell>
          <cell r="N1030">
            <v>447.49578156323008</v>
          </cell>
          <cell r="O1030">
            <v>465.50201659444008</v>
          </cell>
          <cell r="P1030">
            <v>18.006235031209997</v>
          </cell>
          <cell r="Q1030">
            <v>0</v>
          </cell>
          <cell r="R1030">
            <v>17.670000000000002</v>
          </cell>
          <cell r="T1030">
            <v>16</v>
          </cell>
          <cell r="V1030">
            <v>17.79</v>
          </cell>
          <cell r="X1030">
            <v>400</v>
          </cell>
          <cell r="Y1030">
            <v>15.96</v>
          </cell>
          <cell r="Z1030">
            <v>16</v>
          </cell>
          <cell r="AA1030">
            <v>17.8</v>
          </cell>
          <cell r="AB1030">
            <v>17.79</v>
          </cell>
          <cell r="AD1030" t="str">
            <v>Single</v>
          </cell>
          <cell r="AI1030">
            <v>0</v>
          </cell>
          <cell r="AJ1030" t="str">
            <v>L</v>
          </cell>
        </row>
        <row r="1031">
          <cell r="AJ1031">
            <v>0</v>
          </cell>
        </row>
        <row r="1032">
          <cell r="N1032">
            <v>465.50201659444008</v>
          </cell>
          <cell r="AJ1032">
            <v>0</v>
          </cell>
        </row>
        <row r="1033">
          <cell r="E1033">
            <v>467</v>
          </cell>
          <cell r="F1033" t="str">
            <v>CB-E13/1/12</v>
          </cell>
          <cell r="G1033">
            <v>519420.69</v>
          </cell>
          <cell r="H1033">
            <v>2389036.61</v>
          </cell>
          <cell r="I1033" t="str">
            <v>Road-MN34</v>
          </cell>
          <cell r="R1033">
            <v>17.670000000000002</v>
          </cell>
          <cell r="T1033">
            <v>16</v>
          </cell>
          <cell r="V1033">
            <v>17.79</v>
          </cell>
          <cell r="AI1033">
            <v>0</v>
          </cell>
          <cell r="AJ1033">
            <v>0</v>
          </cell>
        </row>
        <row r="1034">
          <cell r="AJ1034">
            <v>0</v>
          </cell>
        </row>
        <row r="1035">
          <cell r="E1035">
            <v>468</v>
          </cell>
          <cell r="F1035" t="str">
            <v>CB-E13/1/13</v>
          </cell>
          <cell r="G1035">
            <v>519430.53</v>
          </cell>
          <cell r="H1035">
            <v>2389003.02</v>
          </cell>
          <cell r="I1035" t="str">
            <v>Road-MN42</v>
          </cell>
          <cell r="J1035">
            <v>9.8400000000256114</v>
          </cell>
          <cell r="K1035">
            <v>-33.589999999850988</v>
          </cell>
          <cell r="L1035">
            <v>35.001624247890177</v>
          </cell>
          <cell r="M1035" t="str">
            <v>CP-5 401 261</v>
          </cell>
          <cell r="N1035">
            <v>0</v>
          </cell>
          <cell r="O1035">
            <v>35.001624247890177</v>
          </cell>
          <cell r="P1035">
            <v>35.001624247890177</v>
          </cell>
          <cell r="Q1035">
            <v>0</v>
          </cell>
          <cell r="R1035">
            <v>17.73</v>
          </cell>
          <cell r="T1035">
            <v>16.07</v>
          </cell>
          <cell r="V1035">
            <v>17.77</v>
          </cell>
          <cell r="X1035">
            <v>400</v>
          </cell>
          <cell r="Y1035">
            <v>16</v>
          </cell>
          <cell r="Z1035">
            <v>16.07</v>
          </cell>
          <cell r="AA1035">
            <v>17.79</v>
          </cell>
          <cell r="AB1035">
            <v>17.77</v>
          </cell>
          <cell r="AD1035" t="str">
            <v>Single</v>
          </cell>
          <cell r="AI1035" t="str">
            <v>S</v>
          </cell>
          <cell r="AJ1035">
            <v>0</v>
          </cell>
        </row>
        <row r="1036">
          <cell r="AJ1036">
            <v>0</v>
          </cell>
        </row>
        <row r="1037">
          <cell r="E1037">
            <v>469</v>
          </cell>
          <cell r="F1037" t="str">
            <v>CB-E13/1/14</v>
          </cell>
          <cell r="G1037">
            <v>519440.5</v>
          </cell>
          <cell r="H1037">
            <v>2388969.4700000002</v>
          </cell>
          <cell r="I1037" t="str">
            <v>Road-MN42</v>
          </cell>
          <cell r="J1037">
            <v>9.9699999999720603</v>
          </cell>
          <cell r="K1037">
            <v>-33.549999999813735</v>
          </cell>
          <cell r="L1037">
            <v>35.00004857120836</v>
          </cell>
          <cell r="M1037" t="str">
            <v>CP-5 401 261</v>
          </cell>
          <cell r="N1037">
            <v>35.001624247890177</v>
          </cell>
          <cell r="O1037">
            <v>70.00167281909853</v>
          </cell>
          <cell r="P1037">
            <v>35.000048571208353</v>
          </cell>
          <cell r="Q1037">
            <v>0</v>
          </cell>
          <cell r="R1037">
            <v>17.78</v>
          </cell>
          <cell r="T1037">
            <v>16.14</v>
          </cell>
          <cell r="V1037">
            <v>17.78</v>
          </cell>
          <cell r="X1037">
            <v>400</v>
          </cell>
          <cell r="Y1037">
            <v>16.07</v>
          </cell>
          <cell r="Z1037">
            <v>16.14</v>
          </cell>
          <cell r="AA1037">
            <v>17.77</v>
          </cell>
          <cell r="AB1037">
            <v>17.78</v>
          </cell>
          <cell r="AD1037" t="str">
            <v>Single</v>
          </cell>
          <cell r="AI1037">
            <v>0</v>
          </cell>
          <cell r="AJ1037" t="str">
            <v>L</v>
          </cell>
        </row>
        <row r="1038">
          <cell r="AJ1038">
            <v>0</v>
          </cell>
        </row>
        <row r="1039">
          <cell r="N1039">
            <v>70.00167281909853</v>
          </cell>
          <cell r="AJ1039">
            <v>0</v>
          </cell>
        </row>
        <row r="1040">
          <cell r="E1040">
            <v>470</v>
          </cell>
          <cell r="F1040" t="str">
            <v>CB-E13/1/12</v>
          </cell>
          <cell r="G1040">
            <v>519420.69</v>
          </cell>
          <cell r="H1040">
            <v>2389036.61</v>
          </cell>
          <cell r="I1040" t="str">
            <v>Road-MN34</v>
          </cell>
          <cell r="R1040">
            <v>17.670000000000002</v>
          </cell>
          <cell r="T1040">
            <v>16</v>
          </cell>
          <cell r="V1040">
            <v>17.79</v>
          </cell>
          <cell r="AI1040">
            <v>0</v>
          </cell>
          <cell r="AJ1040">
            <v>0</v>
          </cell>
        </row>
        <row r="1041">
          <cell r="AJ1041">
            <v>0</v>
          </cell>
        </row>
        <row r="1042">
          <cell r="E1042">
            <v>471</v>
          </cell>
          <cell r="F1042" t="str">
            <v>CB-E13/1/12/1</v>
          </cell>
          <cell r="G1042">
            <v>519410.24</v>
          </cell>
          <cell r="H1042">
            <v>2389070.0099999998</v>
          </cell>
          <cell r="I1042" t="str">
            <v>Road-MN42</v>
          </cell>
          <cell r="J1042">
            <v>-10.450000000011642</v>
          </cell>
          <cell r="K1042">
            <v>33.399999999906868</v>
          </cell>
          <cell r="L1042">
            <v>34.996606978306083</v>
          </cell>
          <cell r="M1042" t="str">
            <v>CP-5 401 261</v>
          </cell>
          <cell r="N1042">
            <v>0</v>
          </cell>
          <cell r="O1042">
            <v>34.996606978306083</v>
          </cell>
          <cell r="P1042">
            <v>34.996606978306083</v>
          </cell>
          <cell r="Q1042">
            <v>0</v>
          </cell>
          <cell r="R1042">
            <v>17.739999999999998</v>
          </cell>
          <cell r="T1042">
            <v>16.11</v>
          </cell>
          <cell r="V1042">
            <v>17.77</v>
          </cell>
          <cell r="X1042">
            <v>400</v>
          </cell>
          <cell r="Y1042">
            <v>16</v>
          </cell>
          <cell r="Z1042">
            <v>16.11</v>
          </cell>
          <cell r="AA1042">
            <v>17.79</v>
          </cell>
          <cell r="AB1042">
            <v>17.77</v>
          </cell>
          <cell r="AD1042" t="str">
            <v>Single</v>
          </cell>
          <cell r="AI1042" t="str">
            <v>S</v>
          </cell>
          <cell r="AJ1042" t="str">
            <v>L</v>
          </cell>
        </row>
        <row r="1043">
          <cell r="AJ1043">
            <v>0</v>
          </cell>
        </row>
        <row r="1044">
          <cell r="N1044">
            <v>34.996606978306083</v>
          </cell>
          <cell r="AJ1044">
            <v>0</v>
          </cell>
        </row>
        <row r="1045">
          <cell r="E1045">
            <v>472</v>
          </cell>
          <cell r="F1045" t="str">
            <v>CB-E13/1/12/1</v>
          </cell>
          <cell r="G1045">
            <v>519410.24</v>
          </cell>
          <cell r="H1045">
            <v>2389070.0099999998</v>
          </cell>
          <cell r="I1045" t="str">
            <v>Road-MN42</v>
          </cell>
          <cell r="R1045">
            <v>17.739999999999998</v>
          </cell>
          <cell r="T1045">
            <v>16.11</v>
          </cell>
          <cell r="V1045">
            <v>17.77</v>
          </cell>
          <cell r="AI1045">
            <v>0</v>
          </cell>
          <cell r="AJ1045">
            <v>0</v>
          </cell>
        </row>
        <row r="1046">
          <cell r="AJ1046">
            <v>0</v>
          </cell>
        </row>
        <row r="1047">
          <cell r="E1047">
            <v>473</v>
          </cell>
          <cell r="F1047" t="str">
            <v>CB-E13/1/12/2</v>
          </cell>
          <cell r="G1047">
            <v>519393.89</v>
          </cell>
          <cell r="H1047">
            <v>2389077.16</v>
          </cell>
          <cell r="I1047" t="str">
            <v>Road-MN42</v>
          </cell>
          <cell r="J1047">
            <v>-16.349999999976717</v>
          </cell>
          <cell r="K1047">
            <v>7.150000000372529</v>
          </cell>
          <cell r="L1047">
            <v>17.845027318683652</v>
          </cell>
          <cell r="M1047" t="str">
            <v>CP-5 401 261</v>
          </cell>
          <cell r="N1047">
            <v>0</v>
          </cell>
          <cell r="O1047">
            <v>17.845027318683652</v>
          </cell>
          <cell r="P1047">
            <v>17.845027318683652</v>
          </cell>
          <cell r="Q1047">
            <v>0</v>
          </cell>
          <cell r="R1047">
            <v>17.79</v>
          </cell>
          <cell r="T1047">
            <v>16.16</v>
          </cell>
          <cell r="V1047">
            <v>17.79</v>
          </cell>
          <cell r="X1047">
            <v>400</v>
          </cell>
          <cell r="Y1047">
            <v>16.11</v>
          </cell>
          <cell r="Z1047">
            <v>16.16</v>
          </cell>
          <cell r="AA1047">
            <v>17.77</v>
          </cell>
          <cell r="AB1047">
            <v>17.79</v>
          </cell>
          <cell r="AD1047" t="str">
            <v>Single</v>
          </cell>
          <cell r="AI1047" t="str">
            <v>S</v>
          </cell>
          <cell r="AJ1047" t="str">
            <v>L</v>
          </cell>
        </row>
        <row r="1048">
          <cell r="AJ1048">
            <v>0</v>
          </cell>
        </row>
        <row r="1049">
          <cell r="N1049">
            <v>17.845027318683652</v>
          </cell>
          <cell r="AJ1049">
            <v>0</v>
          </cell>
        </row>
        <row r="1050">
          <cell r="E1050">
            <v>474</v>
          </cell>
          <cell r="F1050" t="str">
            <v>CB-E13/1/12/1</v>
          </cell>
          <cell r="G1050">
            <v>519410.24</v>
          </cell>
          <cell r="H1050">
            <v>2389070.0099999998</v>
          </cell>
          <cell r="I1050" t="str">
            <v>Road-MN42</v>
          </cell>
          <cell r="R1050">
            <v>17.739999999999998</v>
          </cell>
          <cell r="T1050">
            <v>16.11</v>
          </cell>
          <cell r="V1050">
            <v>17.77</v>
          </cell>
          <cell r="AI1050">
            <v>0</v>
          </cell>
          <cell r="AJ1050">
            <v>0</v>
          </cell>
        </row>
        <row r="1051">
          <cell r="AJ1051">
            <v>0</v>
          </cell>
        </row>
        <row r="1052">
          <cell r="E1052">
            <v>475</v>
          </cell>
          <cell r="F1052" t="str">
            <v>CB-E13/1/12/3</v>
          </cell>
          <cell r="G1052">
            <v>519418.13</v>
          </cell>
          <cell r="H1052">
            <v>2389082.7599999998</v>
          </cell>
          <cell r="I1052" t="str">
            <v>Road-MN42</v>
          </cell>
          <cell r="J1052">
            <v>7.8900000000139698</v>
          </cell>
          <cell r="K1052">
            <v>12.75</v>
          </cell>
          <cell r="L1052">
            <v>14.993818726402573</v>
          </cell>
          <cell r="M1052" t="str">
            <v>CP-5 401 261</v>
          </cell>
          <cell r="N1052">
            <v>0</v>
          </cell>
          <cell r="O1052">
            <v>14.993818726402573</v>
          </cell>
          <cell r="P1052">
            <v>14.993818726402573</v>
          </cell>
          <cell r="Q1052">
            <v>0</v>
          </cell>
          <cell r="R1052">
            <v>17.75</v>
          </cell>
          <cell r="T1052">
            <v>16.16</v>
          </cell>
          <cell r="V1052">
            <v>17.77</v>
          </cell>
          <cell r="X1052">
            <v>400</v>
          </cell>
          <cell r="Y1052">
            <v>16.11</v>
          </cell>
          <cell r="Z1052">
            <v>16.16</v>
          </cell>
          <cell r="AA1052">
            <v>17.77</v>
          </cell>
          <cell r="AB1052">
            <v>17.77</v>
          </cell>
          <cell r="AD1052" t="str">
            <v>Single</v>
          </cell>
          <cell r="AI1052" t="str">
            <v>S</v>
          </cell>
          <cell r="AJ1052" t="str">
            <v>L</v>
          </cell>
        </row>
        <row r="1053">
          <cell r="AJ1053">
            <v>0</v>
          </cell>
        </row>
        <row r="1054">
          <cell r="N1054">
            <v>14.993818726402573</v>
          </cell>
          <cell r="AJ1054">
            <v>0</v>
          </cell>
        </row>
        <row r="1055">
          <cell r="E1055">
            <v>476</v>
          </cell>
          <cell r="F1055" t="str">
            <v>CB-E13/1/13</v>
          </cell>
          <cell r="G1055">
            <v>519430.53</v>
          </cell>
          <cell r="H1055">
            <v>2389003.02</v>
          </cell>
          <cell r="I1055" t="str">
            <v>Road-MN42</v>
          </cell>
          <cell r="R1055">
            <v>17.73</v>
          </cell>
          <cell r="T1055">
            <v>16.07</v>
          </cell>
          <cell r="V1055">
            <v>17.77</v>
          </cell>
          <cell r="AI1055">
            <v>0</v>
          </cell>
          <cell r="AJ1055">
            <v>0</v>
          </cell>
        </row>
        <row r="1056">
          <cell r="AJ1056">
            <v>0</v>
          </cell>
        </row>
        <row r="1057">
          <cell r="E1057">
            <v>477</v>
          </cell>
          <cell r="F1057" t="str">
            <v>CB-E13/1/13/1</v>
          </cell>
          <cell r="G1057">
            <v>519470.7</v>
          </cell>
          <cell r="H1057">
            <v>2389023.3199999998</v>
          </cell>
          <cell r="I1057" t="str">
            <v>Road-MN35</v>
          </cell>
          <cell r="J1057">
            <v>40.169999999983702</v>
          </cell>
          <cell r="K1057">
            <v>20.299999999813735</v>
          </cell>
          <cell r="L1057">
            <v>45.007987068865106</v>
          </cell>
          <cell r="M1057" t="str">
            <v>CP-5 401 261</v>
          </cell>
          <cell r="N1057">
            <v>0</v>
          </cell>
          <cell r="O1057">
            <v>45.007987068865106</v>
          </cell>
          <cell r="P1057">
            <v>45.007987068865106</v>
          </cell>
          <cell r="Q1057">
            <v>0</v>
          </cell>
          <cell r="R1057">
            <v>18.03</v>
          </cell>
          <cell r="T1057">
            <v>16.21</v>
          </cell>
          <cell r="V1057">
            <v>18.100000000000001</v>
          </cell>
          <cell r="X1057">
            <v>400</v>
          </cell>
          <cell r="Y1057">
            <v>16.07</v>
          </cell>
          <cell r="Z1057">
            <v>16.21</v>
          </cell>
          <cell r="AA1057">
            <v>17.77</v>
          </cell>
          <cell r="AB1057">
            <v>18.100000000000001</v>
          </cell>
          <cell r="AD1057" t="str">
            <v>Single</v>
          </cell>
          <cell r="AI1057" t="str">
            <v>S</v>
          </cell>
          <cell r="AJ1057">
            <v>0</v>
          </cell>
        </row>
        <row r="1058">
          <cell r="AJ1058">
            <v>0</v>
          </cell>
        </row>
        <row r="1059">
          <cell r="E1059">
            <v>478</v>
          </cell>
          <cell r="F1059" t="str">
            <v>CB-E13/1/13/2</v>
          </cell>
          <cell r="G1059">
            <v>519510.88</v>
          </cell>
          <cell r="H1059">
            <v>2389043.59</v>
          </cell>
          <cell r="I1059" t="str">
            <v>Road-MN35</v>
          </cell>
          <cell r="J1059">
            <v>40.179999999993015</v>
          </cell>
          <cell r="K1059">
            <v>20.270000000018626</v>
          </cell>
          <cell r="L1059">
            <v>45.003392094376551</v>
          </cell>
          <cell r="M1059" t="str">
            <v>CP-5 401 261</v>
          </cell>
          <cell r="N1059">
            <v>45.007987068865106</v>
          </cell>
          <cell r="O1059">
            <v>90.011379163241656</v>
          </cell>
          <cell r="P1059">
            <v>45.003392094376551</v>
          </cell>
          <cell r="Q1059">
            <v>0</v>
          </cell>
          <cell r="R1059">
            <v>18.25</v>
          </cell>
          <cell r="T1059">
            <v>16.53</v>
          </cell>
          <cell r="V1059">
            <v>18.3</v>
          </cell>
          <cell r="X1059">
            <v>400</v>
          </cell>
          <cell r="Y1059">
            <v>16.21</v>
          </cell>
          <cell r="Z1059">
            <v>16.53</v>
          </cell>
          <cell r="AA1059">
            <v>18.100000000000001</v>
          </cell>
          <cell r="AB1059">
            <v>18.3</v>
          </cell>
          <cell r="AD1059" t="str">
            <v>Single</v>
          </cell>
          <cell r="AI1059">
            <v>0</v>
          </cell>
          <cell r="AJ1059" t="str">
            <v>L</v>
          </cell>
        </row>
        <row r="1060">
          <cell r="AJ1060">
            <v>0</v>
          </cell>
        </row>
        <row r="1061">
          <cell r="N1061">
            <v>90.011379163241656</v>
          </cell>
          <cell r="AJ1061">
            <v>0</v>
          </cell>
        </row>
        <row r="1062">
          <cell r="E1062">
            <v>479</v>
          </cell>
          <cell r="F1062" t="str">
            <v>MH-E13/5</v>
          </cell>
          <cell r="G1062">
            <v>519528.61</v>
          </cell>
          <cell r="H1062">
            <v>2389202.0299999998</v>
          </cell>
          <cell r="I1062" t="str">
            <v>30 Road</v>
          </cell>
          <cell r="M1062" t="str">
            <v>CP-5 401 215</v>
          </cell>
          <cell r="R1062">
            <v>18.29</v>
          </cell>
          <cell r="T1062">
            <v>16.47</v>
          </cell>
          <cell r="V1062">
            <v>18.48</v>
          </cell>
          <cell r="AI1062">
            <v>0</v>
          </cell>
          <cell r="AJ1062">
            <v>0</v>
          </cell>
        </row>
        <row r="1063">
          <cell r="AJ1063">
            <v>0</v>
          </cell>
        </row>
        <row r="1064">
          <cell r="E1064">
            <v>480</v>
          </cell>
          <cell r="F1064" t="str">
            <v>CB-E13/5/1</v>
          </cell>
          <cell r="G1064">
            <v>519544.29</v>
          </cell>
          <cell r="H1064">
            <v>2389179.8199999998</v>
          </cell>
          <cell r="I1064" t="str">
            <v>Road-MN37</v>
          </cell>
          <cell r="J1064">
            <v>15.679999999993015</v>
          </cell>
          <cell r="K1064">
            <v>-22.209999999962747</v>
          </cell>
          <cell r="L1064">
            <v>27.187248849380222</v>
          </cell>
          <cell r="M1064" t="str">
            <v>CP-5 401 262</v>
          </cell>
          <cell r="N1064">
            <v>0</v>
          </cell>
          <cell r="O1064">
            <v>27.187248849380222</v>
          </cell>
          <cell r="P1064">
            <v>27.187248849380222</v>
          </cell>
          <cell r="Q1064">
            <v>0</v>
          </cell>
          <cell r="R1064">
            <v>18.34</v>
          </cell>
          <cell r="T1064">
            <v>16.52</v>
          </cell>
          <cell r="V1064">
            <v>18.649999999999999</v>
          </cell>
          <cell r="X1064">
            <v>400</v>
          </cell>
          <cell r="Y1064">
            <v>16.47</v>
          </cell>
          <cell r="Z1064">
            <v>16.52</v>
          </cell>
          <cell r="AA1064">
            <v>18.48</v>
          </cell>
          <cell r="AB1064">
            <v>18.649999999999999</v>
          </cell>
          <cell r="AD1064" t="str">
            <v>Single</v>
          </cell>
          <cell r="AI1064" t="str">
            <v>S</v>
          </cell>
          <cell r="AJ1064">
            <v>0</v>
          </cell>
        </row>
        <row r="1065">
          <cell r="AJ1065">
            <v>0</v>
          </cell>
        </row>
        <row r="1066">
          <cell r="E1066">
            <v>481</v>
          </cell>
          <cell r="F1066" t="str">
            <v>CB-E13/5/2</v>
          </cell>
          <cell r="G1066">
            <v>519563.32</v>
          </cell>
          <cell r="H1066">
            <v>2389152.87</v>
          </cell>
          <cell r="I1066" t="str">
            <v>Road-MN37</v>
          </cell>
          <cell r="J1066">
            <v>19.03000000002794</v>
          </cell>
          <cell r="K1066">
            <v>-26.949999999720603</v>
          </cell>
          <cell r="L1066">
            <v>32.991565588586482</v>
          </cell>
          <cell r="M1066" t="str">
            <v>CP-5 401 262</v>
          </cell>
          <cell r="N1066">
            <v>27.187248849380222</v>
          </cell>
          <cell r="O1066">
            <v>60.178814437966707</v>
          </cell>
          <cell r="P1066">
            <v>32.991565588586482</v>
          </cell>
          <cell r="Q1066">
            <v>0</v>
          </cell>
          <cell r="R1066">
            <v>18.54</v>
          </cell>
          <cell r="T1066">
            <v>16.579999999999998</v>
          </cell>
          <cell r="V1066">
            <v>18.579999999999998</v>
          </cell>
          <cell r="X1066">
            <v>400</v>
          </cell>
          <cell r="Y1066">
            <v>16.52</v>
          </cell>
          <cell r="Z1066">
            <v>16.579999999999998</v>
          </cell>
          <cell r="AA1066">
            <v>18.649999999999999</v>
          </cell>
          <cell r="AB1066">
            <v>18.579999999999998</v>
          </cell>
          <cell r="AD1066" t="str">
            <v>Single</v>
          </cell>
          <cell r="AI1066">
            <v>0</v>
          </cell>
          <cell r="AJ1066">
            <v>0</v>
          </cell>
        </row>
        <row r="1067">
          <cell r="AJ1067">
            <v>0</v>
          </cell>
        </row>
        <row r="1068">
          <cell r="E1068">
            <v>482</v>
          </cell>
          <cell r="F1068" t="str">
            <v>CB-E13/5/3</v>
          </cell>
          <cell r="G1068">
            <v>519581.81</v>
          </cell>
          <cell r="H1068">
            <v>2389129.2400000002</v>
          </cell>
          <cell r="I1068" t="str">
            <v>Road-MN37</v>
          </cell>
          <cell r="J1068">
            <v>18.489999999990687</v>
          </cell>
          <cell r="K1068">
            <v>-23.629999999888241</v>
          </cell>
          <cell r="L1068">
            <v>30.004283027500822</v>
          </cell>
          <cell r="M1068" t="str">
            <v>CP-5 401 262</v>
          </cell>
          <cell r="N1068">
            <v>60.178814437966707</v>
          </cell>
          <cell r="O1068">
            <v>90.183097465467526</v>
          </cell>
          <cell r="P1068">
            <v>30.004283027500819</v>
          </cell>
          <cell r="Q1068">
            <v>0</v>
          </cell>
          <cell r="R1068">
            <v>18.71</v>
          </cell>
          <cell r="T1068">
            <v>16.64</v>
          </cell>
          <cell r="V1068">
            <v>18.71</v>
          </cell>
          <cell r="X1068">
            <v>400</v>
          </cell>
          <cell r="Y1068">
            <v>16.579999999999998</v>
          </cell>
          <cell r="Z1068">
            <v>16.64</v>
          </cell>
          <cell r="AA1068">
            <v>18.579999999999998</v>
          </cell>
          <cell r="AB1068">
            <v>18.71</v>
          </cell>
          <cell r="AD1068" t="str">
            <v>Single</v>
          </cell>
          <cell r="AI1068">
            <v>0</v>
          </cell>
          <cell r="AJ1068">
            <v>0</v>
          </cell>
        </row>
        <row r="1069">
          <cell r="AJ1069">
            <v>0</v>
          </cell>
        </row>
        <row r="1070">
          <cell r="E1070">
            <v>483</v>
          </cell>
          <cell r="F1070" t="str">
            <v>CB-E13/5/4</v>
          </cell>
          <cell r="G1070">
            <v>519604.92</v>
          </cell>
          <cell r="H1070">
            <v>2389102.96</v>
          </cell>
          <cell r="I1070" t="str">
            <v>Road-MN37</v>
          </cell>
          <cell r="J1070">
            <v>23.10999999998603</v>
          </cell>
          <cell r="K1070">
            <v>-26.28000000026077</v>
          </cell>
          <cell r="L1070">
            <v>34.995864041527255</v>
          </cell>
          <cell r="M1070" t="str">
            <v>CP-5 401 262</v>
          </cell>
          <cell r="N1070">
            <v>90.183097465467526</v>
          </cell>
          <cell r="O1070">
            <v>125.17896150699478</v>
          </cell>
          <cell r="P1070">
            <v>34.995864041527255</v>
          </cell>
          <cell r="Q1070">
            <v>0</v>
          </cell>
          <cell r="R1070">
            <v>18.920000000000002</v>
          </cell>
          <cell r="T1070">
            <v>16.71</v>
          </cell>
          <cell r="V1070">
            <v>18.899999999999999</v>
          </cell>
          <cell r="X1070">
            <v>400</v>
          </cell>
          <cell r="Y1070">
            <v>16.64</v>
          </cell>
          <cell r="Z1070">
            <v>16.71</v>
          </cell>
          <cell r="AA1070">
            <v>18.71</v>
          </cell>
          <cell r="AB1070">
            <v>18.899999999999999</v>
          </cell>
          <cell r="AD1070" t="str">
            <v>Single</v>
          </cell>
          <cell r="AI1070">
            <v>0</v>
          </cell>
          <cell r="AJ1070" t="str">
            <v>L</v>
          </cell>
        </row>
        <row r="1071">
          <cell r="AJ1071">
            <v>0</v>
          </cell>
        </row>
        <row r="1072">
          <cell r="N1072">
            <v>125.17896150699478</v>
          </cell>
          <cell r="AJ1072">
            <v>0</v>
          </cell>
        </row>
        <row r="1073">
          <cell r="E1073">
            <v>484</v>
          </cell>
          <cell r="F1073" t="str">
            <v>CB-E13/5/4</v>
          </cell>
          <cell r="G1073">
            <v>519604.92</v>
          </cell>
          <cell r="H1073">
            <v>2389102.96</v>
          </cell>
          <cell r="I1073" t="str">
            <v>Road-MN37</v>
          </cell>
          <cell r="R1073">
            <v>18.920000000000002</v>
          </cell>
          <cell r="T1073">
            <v>16.71</v>
          </cell>
          <cell r="V1073">
            <v>18.899999999999999</v>
          </cell>
          <cell r="AI1073">
            <v>0</v>
          </cell>
          <cell r="AJ1073">
            <v>0</v>
          </cell>
        </row>
        <row r="1074">
          <cell r="AJ1074">
            <v>0</v>
          </cell>
        </row>
        <row r="1075">
          <cell r="E1075">
            <v>485</v>
          </cell>
          <cell r="F1075" t="str">
            <v>CB-E13/5/5</v>
          </cell>
          <cell r="G1075">
            <v>519590.96</v>
          </cell>
          <cell r="H1075">
            <v>2389093.27</v>
          </cell>
          <cell r="I1075" t="str">
            <v>Road-MN35</v>
          </cell>
          <cell r="J1075">
            <v>-13.959999999962747</v>
          </cell>
          <cell r="K1075">
            <v>-9.6899999999441206</v>
          </cell>
          <cell r="L1075">
            <v>16.993460506850184</v>
          </cell>
          <cell r="M1075" t="str">
            <v>CP-5 401 262</v>
          </cell>
          <cell r="N1075">
            <v>0</v>
          </cell>
          <cell r="O1075">
            <v>16.993460506850184</v>
          </cell>
          <cell r="P1075">
            <v>16.993460506850184</v>
          </cell>
          <cell r="Q1075">
            <v>0</v>
          </cell>
          <cell r="R1075">
            <v>18.84</v>
          </cell>
          <cell r="T1075">
            <v>16.75</v>
          </cell>
          <cell r="V1075">
            <v>18.82</v>
          </cell>
          <cell r="X1075">
            <v>400</v>
          </cell>
          <cell r="Y1075">
            <v>16.71</v>
          </cell>
          <cell r="Z1075">
            <v>16.75</v>
          </cell>
          <cell r="AA1075">
            <v>18.899999999999999</v>
          </cell>
          <cell r="AB1075">
            <v>18.82</v>
          </cell>
          <cell r="AD1075" t="str">
            <v>Single</v>
          </cell>
          <cell r="AI1075" t="str">
            <v>S</v>
          </cell>
          <cell r="AJ1075">
            <v>0</v>
          </cell>
        </row>
        <row r="1076">
          <cell r="AJ1076">
            <v>0</v>
          </cell>
        </row>
        <row r="1077">
          <cell r="E1077">
            <v>486</v>
          </cell>
          <cell r="F1077" t="str">
            <v>CB-E13/5/5/1</v>
          </cell>
          <cell r="G1077">
            <v>519553.61</v>
          </cell>
          <cell r="H1077">
            <v>2389068.1800000002</v>
          </cell>
          <cell r="I1077" t="str">
            <v>Road-MN35</v>
          </cell>
          <cell r="J1077">
            <v>-37.350000000034925</v>
          </cell>
          <cell r="K1077">
            <v>-25.089999999850988</v>
          </cell>
          <cell r="L1077">
            <v>44.994784142110646</v>
          </cell>
          <cell r="M1077" t="str">
            <v>CP-5 401 262</v>
          </cell>
          <cell r="N1077">
            <v>16.993460506850184</v>
          </cell>
          <cell r="O1077">
            <v>61.98824464896083</v>
          </cell>
          <cell r="P1077">
            <v>44.994784142110646</v>
          </cell>
          <cell r="Q1077">
            <v>0</v>
          </cell>
          <cell r="R1077">
            <v>18.559999999999999</v>
          </cell>
          <cell r="T1077">
            <v>16.84</v>
          </cell>
          <cell r="V1077">
            <v>18.670000000000002</v>
          </cell>
          <cell r="X1077">
            <v>400</v>
          </cell>
          <cell r="Y1077">
            <v>16.75</v>
          </cell>
          <cell r="Z1077">
            <v>16.84</v>
          </cell>
          <cell r="AA1077">
            <v>18.82</v>
          </cell>
          <cell r="AB1077">
            <v>18.670000000000002</v>
          </cell>
          <cell r="AD1077" t="str">
            <v>Single</v>
          </cell>
          <cell r="AI1077">
            <v>0</v>
          </cell>
          <cell r="AJ1077" t="str">
            <v>L</v>
          </cell>
        </row>
        <row r="1078">
          <cell r="AJ1078">
            <v>0</v>
          </cell>
        </row>
        <row r="1079">
          <cell r="N1079">
            <v>61.98824464896083</v>
          </cell>
          <cell r="AJ1079">
            <v>0</v>
          </cell>
        </row>
        <row r="1080">
          <cell r="E1080">
            <v>487</v>
          </cell>
          <cell r="F1080" t="str">
            <v>CB-E13/5/4</v>
          </cell>
          <cell r="G1080">
            <v>519604.92</v>
          </cell>
          <cell r="H1080">
            <v>2389102.96</v>
          </cell>
          <cell r="I1080" t="str">
            <v>Road-MN37</v>
          </cell>
          <cell r="R1080">
            <v>18.920000000000002</v>
          </cell>
          <cell r="T1080">
            <v>16.71</v>
          </cell>
          <cell r="V1080">
            <v>18.899999999999999</v>
          </cell>
          <cell r="AI1080">
            <v>0</v>
          </cell>
          <cell r="AJ1080">
            <v>0</v>
          </cell>
        </row>
        <row r="1081">
          <cell r="AJ1081">
            <v>0</v>
          </cell>
        </row>
        <row r="1082">
          <cell r="E1082">
            <v>488</v>
          </cell>
          <cell r="F1082" t="str">
            <v>CB-E13/5/4/1</v>
          </cell>
          <cell r="G1082">
            <v>519634.01</v>
          </cell>
          <cell r="H1082">
            <v>2389122.4300000002</v>
          </cell>
          <cell r="I1082" t="str">
            <v>Road-MN35</v>
          </cell>
          <cell r="J1082">
            <v>29.090000000025611</v>
          </cell>
          <cell r="K1082">
            <v>19.470000000204891</v>
          </cell>
          <cell r="L1082">
            <v>35.00441400751437</v>
          </cell>
          <cell r="M1082" t="str">
            <v>CP-5 401 262</v>
          </cell>
          <cell r="N1082">
            <v>0</v>
          </cell>
          <cell r="O1082">
            <v>35.00441400751437</v>
          </cell>
          <cell r="P1082">
            <v>35.00441400751437</v>
          </cell>
          <cell r="Q1082">
            <v>0</v>
          </cell>
          <cell r="R1082">
            <v>18.96</v>
          </cell>
          <cell r="T1082">
            <v>16.82</v>
          </cell>
          <cell r="V1082">
            <v>18.899999999999999</v>
          </cell>
          <cell r="X1082">
            <v>400</v>
          </cell>
          <cell r="Y1082">
            <v>16.71</v>
          </cell>
          <cell r="Z1082">
            <v>16.82</v>
          </cell>
          <cell r="AA1082">
            <v>18.899999999999999</v>
          </cell>
          <cell r="AB1082">
            <v>18.899999999999999</v>
          </cell>
          <cell r="AD1082" t="str">
            <v>Single</v>
          </cell>
          <cell r="AI1082" t="str">
            <v>S</v>
          </cell>
          <cell r="AJ1082">
            <v>0</v>
          </cell>
        </row>
        <row r="1083">
          <cell r="AJ1083">
            <v>0</v>
          </cell>
        </row>
        <row r="1084">
          <cell r="E1084">
            <v>489</v>
          </cell>
          <cell r="F1084" t="str">
            <v>CB-E13/5/4/2</v>
          </cell>
          <cell r="G1084">
            <v>519670.97</v>
          </cell>
          <cell r="H1084">
            <v>2389148.11</v>
          </cell>
          <cell r="I1084" t="str">
            <v>Road-MN35</v>
          </cell>
          <cell r="J1084">
            <v>36.959999999962747</v>
          </cell>
          <cell r="K1084">
            <v>25.679999999701977</v>
          </cell>
          <cell r="L1084">
            <v>45.005599651398271</v>
          </cell>
          <cell r="M1084" t="str">
            <v>CP-5 401 262</v>
          </cell>
          <cell r="N1084">
            <v>35.00441400751437</v>
          </cell>
          <cell r="O1084">
            <v>80.010013658912641</v>
          </cell>
          <cell r="P1084">
            <v>45.005599651398271</v>
          </cell>
          <cell r="Q1084">
            <v>0</v>
          </cell>
          <cell r="R1084">
            <v>18.8</v>
          </cell>
          <cell r="T1084">
            <v>16.940000000000001</v>
          </cell>
          <cell r="V1084">
            <v>18.8</v>
          </cell>
          <cell r="X1084">
            <v>400</v>
          </cell>
          <cell r="Y1084">
            <v>16.82</v>
          </cell>
          <cell r="Z1084">
            <v>16.940000000000001</v>
          </cell>
          <cell r="AA1084">
            <v>18.899999999999999</v>
          </cell>
          <cell r="AB1084">
            <v>18.8</v>
          </cell>
          <cell r="AD1084" t="str">
            <v>Single</v>
          </cell>
          <cell r="AI1084">
            <v>0</v>
          </cell>
          <cell r="AJ1084" t="str">
            <v>L</v>
          </cell>
        </row>
        <row r="1085">
          <cell r="AJ1085">
            <v>0</v>
          </cell>
        </row>
        <row r="1086">
          <cell r="N1086">
            <v>80.010013658912641</v>
          </cell>
          <cell r="AJ1086">
            <v>0</v>
          </cell>
        </row>
        <row r="1087">
          <cell r="E1087">
            <v>490</v>
          </cell>
          <cell r="F1087" t="str">
            <v>CB-E13/5/5</v>
          </cell>
          <cell r="G1087">
            <v>519590.96</v>
          </cell>
          <cell r="H1087">
            <v>2389093.27</v>
          </cell>
          <cell r="I1087" t="str">
            <v>Road-MN35</v>
          </cell>
          <cell r="R1087">
            <v>18.84</v>
          </cell>
          <cell r="T1087">
            <v>16.75</v>
          </cell>
          <cell r="V1087">
            <v>18.82</v>
          </cell>
          <cell r="AI1087">
            <v>0</v>
          </cell>
          <cell r="AJ1087">
            <v>0</v>
          </cell>
        </row>
        <row r="1088">
          <cell r="AJ1088">
            <v>0</v>
          </cell>
        </row>
        <row r="1089">
          <cell r="E1089">
            <v>491</v>
          </cell>
          <cell r="F1089" t="str">
            <v>CB-E13/5/6</v>
          </cell>
          <cell r="G1089">
            <v>519614.55</v>
          </cell>
          <cell r="H1089">
            <v>2389070.19</v>
          </cell>
          <cell r="I1089" t="str">
            <v>Road-MN36</v>
          </cell>
          <cell r="J1089">
            <v>23.589999999967404</v>
          </cell>
          <cell r="K1089">
            <v>-23.080000000074506</v>
          </cell>
          <cell r="L1089">
            <v>33.002643833515847</v>
          </cell>
          <cell r="M1089" t="str">
            <v>CP-5 401 263</v>
          </cell>
          <cell r="N1089">
            <v>0</v>
          </cell>
          <cell r="O1089">
            <v>33.002643833515847</v>
          </cell>
          <cell r="P1089">
            <v>33.002643833515847</v>
          </cell>
          <cell r="Q1089">
            <v>0</v>
          </cell>
          <cell r="R1089">
            <v>18.82</v>
          </cell>
          <cell r="T1089">
            <v>16.82</v>
          </cell>
          <cell r="V1089">
            <v>18.93</v>
          </cell>
          <cell r="X1089">
            <v>400</v>
          </cell>
          <cell r="Y1089">
            <v>16.75</v>
          </cell>
          <cell r="Z1089">
            <v>16.82</v>
          </cell>
          <cell r="AA1089">
            <v>18.82</v>
          </cell>
          <cell r="AB1089">
            <v>18.93</v>
          </cell>
          <cell r="AD1089" t="str">
            <v>Single</v>
          </cell>
          <cell r="AI1089" t="str">
            <v>S</v>
          </cell>
          <cell r="AJ1089">
            <v>0</v>
          </cell>
        </row>
        <row r="1090">
          <cell r="AJ1090">
            <v>0</v>
          </cell>
        </row>
        <row r="1091">
          <cell r="E1091">
            <v>492</v>
          </cell>
          <cell r="F1091" t="str">
            <v>CB-E13/5/7</v>
          </cell>
          <cell r="G1091">
            <v>519632.71</v>
          </cell>
          <cell r="H1091">
            <v>2389053.0099999998</v>
          </cell>
          <cell r="I1091" t="str">
            <v>Road-MN36</v>
          </cell>
          <cell r="J1091">
            <v>18.160000000032596</v>
          </cell>
          <cell r="K1091">
            <v>-17.180000000167638</v>
          </cell>
          <cell r="L1091">
            <v>24.998759969385361</v>
          </cell>
          <cell r="M1091" t="str">
            <v>CP-5 401 263</v>
          </cell>
          <cell r="N1091">
            <v>33.002643833515847</v>
          </cell>
          <cell r="O1091">
            <v>58.001403802901208</v>
          </cell>
          <cell r="P1091">
            <v>24.998759969385361</v>
          </cell>
          <cell r="Q1091">
            <v>0</v>
          </cell>
          <cell r="R1091">
            <v>18.899999999999999</v>
          </cell>
          <cell r="T1091">
            <v>16.87</v>
          </cell>
          <cell r="V1091">
            <v>18.920000000000002</v>
          </cell>
          <cell r="X1091">
            <v>400</v>
          </cell>
          <cell r="Y1091">
            <v>16.82</v>
          </cell>
          <cell r="Z1091">
            <v>16.87</v>
          </cell>
          <cell r="AA1091">
            <v>18.93</v>
          </cell>
          <cell r="AB1091">
            <v>18.920000000000002</v>
          </cell>
          <cell r="AD1091" t="str">
            <v>Single</v>
          </cell>
          <cell r="AI1091">
            <v>0</v>
          </cell>
          <cell r="AJ1091">
            <v>0</v>
          </cell>
        </row>
        <row r="1092">
          <cell r="AJ1092">
            <v>0</v>
          </cell>
        </row>
        <row r="1093">
          <cell r="E1093">
            <v>493</v>
          </cell>
          <cell r="F1093" t="str">
            <v>CB-E13/5/8</v>
          </cell>
          <cell r="G1093">
            <v>519649.59</v>
          </cell>
          <cell r="H1093">
            <v>2389034.5699999998</v>
          </cell>
          <cell r="I1093" t="str">
            <v>Road-MN36</v>
          </cell>
          <cell r="J1093">
            <v>16.880000000004657</v>
          </cell>
          <cell r="K1093">
            <v>-18.439999999944121</v>
          </cell>
          <cell r="L1093">
            <v>24.999359991769715</v>
          </cell>
          <cell r="M1093" t="str">
            <v>CP-5 401 263</v>
          </cell>
          <cell r="N1093">
            <v>58.001403802901208</v>
          </cell>
          <cell r="O1093">
            <v>83.000763794670917</v>
          </cell>
          <cell r="P1093">
            <v>24.999359991769708</v>
          </cell>
          <cell r="Q1093">
            <v>0</v>
          </cell>
          <cell r="R1093">
            <v>18.97</v>
          </cell>
          <cell r="T1093">
            <v>16.920000000000002</v>
          </cell>
          <cell r="V1093">
            <v>18.989999999999998</v>
          </cell>
          <cell r="X1093">
            <v>400</v>
          </cell>
          <cell r="Y1093">
            <v>16.87</v>
          </cell>
          <cell r="Z1093">
            <v>16.920000000000002</v>
          </cell>
          <cell r="AA1093">
            <v>18.920000000000002</v>
          </cell>
          <cell r="AB1093">
            <v>18.989999999999998</v>
          </cell>
          <cell r="AD1093" t="str">
            <v>Single</v>
          </cell>
          <cell r="AI1093">
            <v>0</v>
          </cell>
          <cell r="AJ1093">
            <v>0</v>
          </cell>
        </row>
        <row r="1094">
          <cell r="AJ1094">
            <v>0</v>
          </cell>
        </row>
        <row r="1095">
          <cell r="E1095">
            <v>494</v>
          </cell>
          <cell r="F1095" t="str">
            <v>CB-E13/5/9</v>
          </cell>
          <cell r="G1095">
            <v>519658.86</v>
          </cell>
          <cell r="H1095">
            <v>2389022.77</v>
          </cell>
          <cell r="I1095" t="str">
            <v>Road-MN36</v>
          </cell>
          <cell r="J1095">
            <v>9.2699999999604188</v>
          </cell>
          <cell r="K1095">
            <v>-11.799999999813735</v>
          </cell>
          <cell r="L1095">
            <v>15.005762226387247</v>
          </cell>
          <cell r="M1095" t="str">
            <v>CP-5 401 263</v>
          </cell>
          <cell r="N1095">
            <v>83.000763794670917</v>
          </cell>
          <cell r="O1095">
            <v>98.006526021058164</v>
          </cell>
          <cell r="P1095">
            <v>15.005762226387247</v>
          </cell>
          <cell r="Q1095">
            <v>0</v>
          </cell>
          <cell r="R1095">
            <v>19.010000000000002</v>
          </cell>
          <cell r="T1095">
            <v>16.95</v>
          </cell>
          <cell r="V1095">
            <v>19</v>
          </cell>
          <cell r="X1095">
            <v>400</v>
          </cell>
          <cell r="Y1095">
            <v>16.920000000000002</v>
          </cell>
          <cell r="Z1095">
            <v>16.95</v>
          </cell>
          <cell r="AA1095">
            <v>18.989999999999998</v>
          </cell>
          <cell r="AB1095">
            <v>19</v>
          </cell>
          <cell r="AD1095" t="str">
            <v>Single</v>
          </cell>
          <cell r="AI1095">
            <v>0</v>
          </cell>
          <cell r="AJ1095">
            <v>0</v>
          </cell>
        </row>
        <row r="1096">
          <cell r="AJ1096">
            <v>0</v>
          </cell>
        </row>
        <row r="1097">
          <cell r="E1097">
            <v>495</v>
          </cell>
          <cell r="F1097" t="str">
            <v>CB-E13/5/10</v>
          </cell>
          <cell r="G1097">
            <v>519668.11</v>
          </cell>
          <cell r="H1097">
            <v>2389010.9700000002</v>
          </cell>
          <cell r="I1097" t="str">
            <v>Road-MN36</v>
          </cell>
          <cell r="J1097">
            <v>9.25</v>
          </cell>
          <cell r="K1097">
            <v>-11.799999999813735</v>
          </cell>
          <cell r="L1097">
            <v>14.993415221209748</v>
          </cell>
          <cell r="M1097" t="str">
            <v>CP-5 401 263</v>
          </cell>
          <cell r="N1097">
            <v>98.006526021058164</v>
          </cell>
          <cell r="O1097">
            <v>112.99994124226791</v>
          </cell>
          <cell r="P1097">
            <v>14.993415221209744</v>
          </cell>
          <cell r="Q1097">
            <v>0</v>
          </cell>
          <cell r="R1097">
            <v>19.059999999999999</v>
          </cell>
          <cell r="T1097">
            <v>16.98</v>
          </cell>
          <cell r="V1097">
            <v>18.72</v>
          </cell>
          <cell r="X1097">
            <v>400</v>
          </cell>
          <cell r="Y1097">
            <v>16.95</v>
          </cell>
          <cell r="Z1097">
            <v>16.98</v>
          </cell>
          <cell r="AA1097">
            <v>19</v>
          </cell>
          <cell r="AB1097">
            <v>18.72</v>
          </cell>
          <cell r="AD1097" t="str">
            <v>Single</v>
          </cell>
          <cell r="AI1097">
            <v>0</v>
          </cell>
          <cell r="AJ1097">
            <v>0</v>
          </cell>
        </row>
        <row r="1098">
          <cell r="AJ1098">
            <v>0</v>
          </cell>
        </row>
        <row r="1099">
          <cell r="E1099">
            <v>496</v>
          </cell>
          <cell r="F1099" t="str">
            <v>CB-E13/5/11</v>
          </cell>
          <cell r="G1099">
            <v>519677.36</v>
          </cell>
          <cell r="H1099">
            <v>2388999.16</v>
          </cell>
          <cell r="I1099" t="str">
            <v>Road-MN36</v>
          </cell>
          <cell r="J1099">
            <v>9.25</v>
          </cell>
          <cell r="K1099">
            <v>-11.810000000055879</v>
          </cell>
          <cell r="L1099">
            <v>15.001286611531688</v>
          </cell>
          <cell r="M1099" t="str">
            <v>CP-5 401 263</v>
          </cell>
          <cell r="N1099">
            <v>112.99994124226791</v>
          </cell>
          <cell r="O1099">
            <v>128.00122785379961</v>
          </cell>
          <cell r="P1099">
            <v>15.001286611531697</v>
          </cell>
          <cell r="Q1099">
            <v>0</v>
          </cell>
          <cell r="R1099">
            <v>19.18</v>
          </cell>
          <cell r="T1099">
            <v>17.010000000000002</v>
          </cell>
          <cell r="V1099">
            <v>18.57</v>
          </cell>
          <cell r="X1099">
            <v>400</v>
          </cell>
          <cell r="Y1099">
            <v>16.98</v>
          </cell>
          <cell r="Z1099">
            <v>17.010000000000002</v>
          </cell>
          <cell r="AA1099">
            <v>18.72</v>
          </cell>
          <cell r="AB1099">
            <v>18.57</v>
          </cell>
          <cell r="AD1099" t="str">
            <v>Single</v>
          </cell>
          <cell r="AI1099">
            <v>0</v>
          </cell>
          <cell r="AJ1099">
            <v>0</v>
          </cell>
        </row>
        <row r="1100">
          <cell r="AJ1100">
            <v>0</v>
          </cell>
        </row>
        <row r="1101">
          <cell r="E1101">
            <v>497</v>
          </cell>
          <cell r="F1101" t="str">
            <v>CB-E13/5/12</v>
          </cell>
          <cell r="G1101">
            <v>519692.39</v>
          </cell>
          <cell r="H1101">
            <v>2388979.19</v>
          </cell>
          <cell r="I1101" t="str">
            <v>Road-MN36</v>
          </cell>
          <cell r="J1101">
            <v>15.03000000002794</v>
          </cell>
          <cell r="K1101">
            <v>-19.970000000204891</v>
          </cell>
          <cell r="L1101">
            <v>24.994035288624829</v>
          </cell>
          <cell r="M1101" t="str">
            <v>CP-5 401 263</v>
          </cell>
          <cell r="N1101">
            <v>128.00122785379961</v>
          </cell>
          <cell r="O1101">
            <v>152.99526314242445</v>
          </cell>
          <cell r="P1101">
            <v>24.994035288624843</v>
          </cell>
          <cell r="Q1101">
            <v>0</v>
          </cell>
          <cell r="R1101">
            <v>19.14</v>
          </cell>
          <cell r="T1101">
            <v>17.059999999999999</v>
          </cell>
          <cell r="V1101">
            <v>19.05</v>
          </cell>
          <cell r="X1101">
            <v>400</v>
          </cell>
          <cell r="Y1101">
            <v>17.010000000000002</v>
          </cell>
          <cell r="Z1101">
            <v>17.059999999999999</v>
          </cell>
          <cell r="AA1101">
            <v>18.57</v>
          </cell>
          <cell r="AB1101">
            <v>19.05</v>
          </cell>
          <cell r="AD1101" t="str">
            <v>Single</v>
          </cell>
          <cell r="AI1101">
            <v>0</v>
          </cell>
          <cell r="AJ1101">
            <v>0</v>
          </cell>
        </row>
        <row r="1102">
          <cell r="AJ1102">
            <v>0</v>
          </cell>
        </row>
        <row r="1103">
          <cell r="E1103">
            <v>498</v>
          </cell>
          <cell r="F1103" t="str">
            <v>CB-E13/5/13</v>
          </cell>
          <cell r="G1103">
            <v>519700.57</v>
          </cell>
          <cell r="H1103">
            <v>2388963.15</v>
          </cell>
          <cell r="I1103" t="str">
            <v>Road-MN36</v>
          </cell>
          <cell r="J1103">
            <v>8.1799999999930151</v>
          </cell>
          <cell r="K1103">
            <v>-16.040000000037253</v>
          </cell>
          <cell r="L1103">
            <v>18.005388082490217</v>
          </cell>
          <cell r="M1103" t="str">
            <v>CP-5 401 263</v>
          </cell>
          <cell r="N1103">
            <v>152.99526314242445</v>
          </cell>
          <cell r="O1103">
            <v>171.00065122491466</v>
          </cell>
          <cell r="P1103">
            <v>18.005388082490214</v>
          </cell>
          <cell r="Q1103">
            <v>0</v>
          </cell>
          <cell r="R1103">
            <v>19.12</v>
          </cell>
          <cell r="T1103">
            <v>17.09</v>
          </cell>
          <cell r="V1103">
            <v>19.190000000000001</v>
          </cell>
          <cell r="X1103">
            <v>400</v>
          </cell>
          <cell r="Y1103">
            <v>17.059999999999999</v>
          </cell>
          <cell r="Z1103">
            <v>17.09</v>
          </cell>
          <cell r="AA1103">
            <v>19.05</v>
          </cell>
          <cell r="AB1103">
            <v>19.190000000000001</v>
          </cell>
          <cell r="AD1103" t="str">
            <v>Single</v>
          </cell>
          <cell r="AI1103">
            <v>0</v>
          </cell>
          <cell r="AJ1103">
            <v>0</v>
          </cell>
        </row>
        <row r="1104">
          <cell r="AJ1104">
            <v>0</v>
          </cell>
        </row>
        <row r="1105">
          <cell r="E1105">
            <v>499</v>
          </cell>
          <cell r="F1105" t="str">
            <v>CB-E13/5/14</v>
          </cell>
          <cell r="G1105">
            <v>519706.03</v>
          </cell>
          <cell r="H1105">
            <v>2388946</v>
          </cell>
          <cell r="I1105" t="str">
            <v>Road-MN36</v>
          </cell>
          <cell r="J1105">
            <v>5.4600000000209548</v>
          </cell>
          <cell r="K1105">
            <v>-17.149999999906868</v>
          </cell>
          <cell r="L1105">
            <v>17.998169351271102</v>
          </cell>
          <cell r="M1105" t="str">
            <v>CP-5 401 263</v>
          </cell>
          <cell r="N1105">
            <v>171.00065122491466</v>
          </cell>
          <cell r="O1105">
            <v>188.99882057618578</v>
          </cell>
          <cell r="P1105">
            <v>17.998169351271116</v>
          </cell>
          <cell r="Q1105">
            <v>0</v>
          </cell>
          <cell r="R1105">
            <v>19.079999999999998</v>
          </cell>
          <cell r="T1105">
            <v>17.13</v>
          </cell>
          <cell r="V1105">
            <v>19.190000000000001</v>
          </cell>
          <cell r="X1105">
            <v>400</v>
          </cell>
          <cell r="Y1105">
            <v>17.09</v>
          </cell>
          <cell r="Z1105">
            <v>17.13</v>
          </cell>
          <cell r="AA1105">
            <v>19.190000000000001</v>
          </cell>
          <cell r="AB1105">
            <v>19.190000000000001</v>
          </cell>
          <cell r="AD1105" t="str">
            <v>Single</v>
          </cell>
          <cell r="AI1105">
            <v>0</v>
          </cell>
          <cell r="AJ1105" t="str">
            <v>L</v>
          </cell>
        </row>
        <row r="1106">
          <cell r="AJ1106">
            <v>0</v>
          </cell>
        </row>
        <row r="1107">
          <cell r="N1107">
            <v>188.99882057618578</v>
          </cell>
          <cell r="AJ1107">
            <v>0</v>
          </cell>
        </row>
        <row r="1108">
          <cell r="E1108">
            <v>500</v>
          </cell>
          <cell r="F1108" t="str">
            <v>MH-E13/7</v>
          </cell>
          <cell r="G1108">
            <v>519760.93</v>
          </cell>
          <cell r="H1108">
            <v>2389273.39</v>
          </cell>
          <cell r="I1108" t="str">
            <v>30 Road</v>
          </cell>
          <cell r="M1108" t="str">
            <v>CP-5 401 215</v>
          </cell>
          <cell r="R1108">
            <v>19</v>
          </cell>
          <cell r="T1108">
            <v>16.88</v>
          </cell>
          <cell r="V1108">
            <v>19</v>
          </cell>
          <cell r="AI1108">
            <v>0</v>
          </cell>
          <cell r="AJ1108">
            <v>0</v>
          </cell>
        </row>
        <row r="1109">
          <cell r="AJ1109">
            <v>0</v>
          </cell>
        </row>
        <row r="1110">
          <cell r="E1110">
            <v>501</v>
          </cell>
          <cell r="F1110" t="str">
            <v>CB-E13/7/1</v>
          </cell>
          <cell r="G1110">
            <v>519764.36</v>
          </cell>
          <cell r="H1110">
            <v>2389257.9</v>
          </cell>
          <cell r="I1110" t="str">
            <v>Road-MN40</v>
          </cell>
          <cell r="J1110">
            <v>3.4299999999930151</v>
          </cell>
          <cell r="K1110">
            <v>-15.490000000223517</v>
          </cell>
          <cell r="L1110">
            <v>15.865213519107666</v>
          </cell>
          <cell r="M1110" t="str">
            <v>CP-5 401 264</v>
          </cell>
          <cell r="N1110">
            <v>0</v>
          </cell>
          <cell r="O1110">
            <v>15.865213519107666</v>
          </cell>
          <cell r="P1110">
            <v>15.865213519107666</v>
          </cell>
          <cell r="Q1110">
            <v>0</v>
          </cell>
          <cell r="R1110">
            <v>19.059999999999999</v>
          </cell>
          <cell r="T1110">
            <v>16.920000000000002</v>
          </cell>
          <cell r="V1110">
            <v>19.22</v>
          </cell>
          <cell r="X1110">
            <v>400</v>
          </cell>
          <cell r="Y1110">
            <v>16.88</v>
          </cell>
          <cell r="Z1110">
            <v>16.920000000000002</v>
          </cell>
          <cell r="AA1110">
            <v>19</v>
          </cell>
          <cell r="AB1110">
            <v>19.22</v>
          </cell>
          <cell r="AD1110" t="str">
            <v>Single</v>
          </cell>
          <cell r="AI1110" t="str">
            <v>S</v>
          </cell>
          <cell r="AJ1110">
            <v>0</v>
          </cell>
        </row>
        <row r="1111">
          <cell r="AJ1111">
            <v>0</v>
          </cell>
        </row>
        <row r="1112">
          <cell r="E1112">
            <v>502</v>
          </cell>
          <cell r="F1112" t="str">
            <v>CB-E13/7/2</v>
          </cell>
          <cell r="G1112">
            <v>519770.87</v>
          </cell>
          <cell r="H1112">
            <v>2389225.5499999998</v>
          </cell>
          <cell r="I1112" t="str">
            <v>Road-MN40</v>
          </cell>
          <cell r="J1112">
            <v>6.5100000000093132</v>
          </cell>
          <cell r="K1112">
            <v>-32.350000000093132</v>
          </cell>
          <cell r="L1112">
            <v>32.998524209518024</v>
          </cell>
          <cell r="M1112" t="str">
            <v>CP-5 401 264</v>
          </cell>
          <cell r="N1112">
            <v>15.865213519107666</v>
          </cell>
          <cell r="O1112">
            <v>48.863737728625694</v>
          </cell>
          <cell r="P1112">
            <v>32.998524209518024</v>
          </cell>
          <cell r="Q1112">
            <v>0</v>
          </cell>
          <cell r="R1112">
            <v>19.52</v>
          </cell>
          <cell r="T1112">
            <v>17.02</v>
          </cell>
          <cell r="V1112">
            <v>19.52</v>
          </cell>
          <cell r="X1112">
            <v>400</v>
          </cell>
          <cell r="Y1112">
            <v>16.920000000000002</v>
          </cell>
          <cell r="Z1112">
            <v>17.02</v>
          </cell>
          <cell r="AA1112">
            <v>19.22</v>
          </cell>
          <cell r="AB1112">
            <v>19.52</v>
          </cell>
          <cell r="AD1112" t="str">
            <v>Single</v>
          </cell>
          <cell r="AI1112">
            <v>0</v>
          </cell>
          <cell r="AJ1112">
            <v>0</v>
          </cell>
        </row>
        <row r="1113">
          <cell r="AJ1113">
            <v>0</v>
          </cell>
        </row>
        <row r="1114">
          <cell r="E1114">
            <v>503</v>
          </cell>
          <cell r="F1114" t="str">
            <v>CB-E13/7/2/1</v>
          </cell>
          <cell r="G1114">
            <v>519777.39</v>
          </cell>
          <cell r="H1114">
            <v>2389193.2000000002</v>
          </cell>
          <cell r="I1114" t="str">
            <v>Road-MN40</v>
          </cell>
          <cell r="J1114">
            <v>6.5200000000186265</v>
          </cell>
          <cell r="K1114">
            <v>-32.349999999627471</v>
          </cell>
          <cell r="L1114">
            <v>33.000498480722079</v>
          </cell>
          <cell r="M1114" t="str">
            <v>CP-5 401 264</v>
          </cell>
          <cell r="N1114">
            <v>48.863737728625694</v>
          </cell>
          <cell r="O1114">
            <v>81.86423620934778</v>
          </cell>
          <cell r="P1114">
            <v>33.000498480722086</v>
          </cell>
          <cell r="Q1114">
            <v>0</v>
          </cell>
          <cell r="R1114">
            <v>19.510000000000002</v>
          </cell>
          <cell r="T1114">
            <v>17.12</v>
          </cell>
          <cell r="V1114">
            <v>19.760000000000002</v>
          </cell>
          <cell r="X1114">
            <v>400</v>
          </cell>
          <cell r="Y1114">
            <v>17.02</v>
          </cell>
          <cell r="Z1114">
            <v>17.12</v>
          </cell>
          <cell r="AA1114">
            <v>19.52</v>
          </cell>
          <cell r="AB1114">
            <v>19.760000000000002</v>
          </cell>
          <cell r="AD1114" t="str">
            <v>Single</v>
          </cell>
          <cell r="AI1114">
            <v>0</v>
          </cell>
          <cell r="AJ1114" t="str">
            <v>L</v>
          </cell>
        </row>
        <row r="1115">
          <cell r="AJ1115">
            <v>0</v>
          </cell>
        </row>
        <row r="1116">
          <cell r="N1116">
            <v>81.86423620934778</v>
          </cell>
          <cell r="AJ1116">
            <v>0</v>
          </cell>
        </row>
        <row r="1117">
          <cell r="E1117">
            <v>504</v>
          </cell>
          <cell r="F1117" t="str">
            <v>CB-E13/7/2/1</v>
          </cell>
          <cell r="G1117">
            <v>519777.39</v>
          </cell>
          <cell r="H1117">
            <v>2389193.2000000002</v>
          </cell>
          <cell r="I1117" t="str">
            <v>Road-MN40</v>
          </cell>
          <cell r="M1117" t="str">
            <v>CP-5 401 264</v>
          </cell>
          <cell r="R1117">
            <v>19.510000000000002</v>
          </cell>
          <cell r="T1117">
            <v>17.12</v>
          </cell>
          <cell r="V1117">
            <v>19.760000000000002</v>
          </cell>
          <cell r="AI1117">
            <v>0</v>
          </cell>
          <cell r="AJ1117">
            <v>0</v>
          </cell>
        </row>
        <row r="1118">
          <cell r="AJ1118">
            <v>0</v>
          </cell>
        </row>
        <row r="1119">
          <cell r="E1119">
            <v>505</v>
          </cell>
          <cell r="F1119" t="str">
            <v>CB-E13/7/2/1A</v>
          </cell>
          <cell r="G1119">
            <v>519763.99</v>
          </cell>
          <cell r="H1119">
            <v>2389189.13</v>
          </cell>
          <cell r="I1119" t="str">
            <v>Road-MN39</v>
          </cell>
          <cell r="J1119">
            <v>-13.400000000023283</v>
          </cell>
          <cell r="K1119">
            <v>-4.0700000002980232</v>
          </cell>
          <cell r="L1119">
            <v>14.004460003979085</v>
          </cell>
          <cell r="M1119" t="str">
            <v>CP-5 401 264</v>
          </cell>
          <cell r="N1119">
            <v>0</v>
          </cell>
          <cell r="O1119">
            <v>14.004460003979085</v>
          </cell>
          <cell r="P1119">
            <v>14.004460003979085</v>
          </cell>
          <cell r="Q1119">
            <v>0</v>
          </cell>
          <cell r="R1119">
            <v>19.3</v>
          </cell>
          <cell r="T1119">
            <v>17.16</v>
          </cell>
          <cell r="V1119">
            <v>19.559999999999999</v>
          </cell>
          <cell r="X1119">
            <v>400</v>
          </cell>
          <cell r="Y1119">
            <v>17.12</v>
          </cell>
          <cell r="Z1119">
            <v>17.16</v>
          </cell>
          <cell r="AA1119">
            <v>19.760000000000002</v>
          </cell>
          <cell r="AB1119">
            <v>19.559999999999999</v>
          </cell>
          <cell r="AD1119" t="str">
            <v>Single</v>
          </cell>
          <cell r="AI1119" t="str">
            <v>S</v>
          </cell>
          <cell r="AJ1119" t="str">
            <v>L</v>
          </cell>
        </row>
        <row r="1120">
          <cell r="AJ1120">
            <v>0</v>
          </cell>
        </row>
        <row r="1121">
          <cell r="N1121">
            <v>14.004460003979085</v>
          </cell>
          <cell r="AJ1121">
            <v>0</v>
          </cell>
        </row>
        <row r="1122">
          <cell r="E1122">
            <v>506</v>
          </cell>
          <cell r="F1122" t="str">
            <v>CB-E13/7/2/1</v>
          </cell>
          <cell r="G1122">
            <v>519777.39</v>
          </cell>
          <cell r="H1122">
            <v>2389193.2000000002</v>
          </cell>
          <cell r="I1122" t="str">
            <v>Road-MN40</v>
          </cell>
          <cell r="R1122">
            <v>19.510000000000002</v>
          </cell>
          <cell r="T1122">
            <v>17.12</v>
          </cell>
          <cell r="V1122">
            <v>19.760000000000002</v>
          </cell>
          <cell r="AI1122">
            <v>0</v>
          </cell>
          <cell r="AJ1122">
            <v>0</v>
          </cell>
        </row>
        <row r="1123">
          <cell r="AJ1123">
            <v>0</v>
          </cell>
        </row>
        <row r="1124">
          <cell r="E1124">
            <v>507</v>
          </cell>
          <cell r="F1124" t="str">
            <v>CB-E13/7/2/2</v>
          </cell>
          <cell r="G1124">
            <v>519825.27</v>
          </cell>
          <cell r="H1124">
            <v>2389207.61</v>
          </cell>
          <cell r="I1124" t="str">
            <v>Road-MN39</v>
          </cell>
          <cell r="J1124">
            <v>47.880000000004657</v>
          </cell>
          <cell r="K1124">
            <v>14.40999999968335</v>
          </cell>
          <cell r="L1124">
            <v>50.001424979607528</v>
          </cell>
          <cell r="M1124" t="str">
            <v>CP-5 401 264</v>
          </cell>
          <cell r="N1124">
            <v>0</v>
          </cell>
          <cell r="O1124">
            <v>50.001424979607528</v>
          </cell>
          <cell r="P1124">
            <v>50.001424979607528</v>
          </cell>
          <cell r="Q1124">
            <v>0</v>
          </cell>
          <cell r="R1124">
            <v>19.73</v>
          </cell>
          <cell r="T1124">
            <v>17.27</v>
          </cell>
          <cell r="V1124">
            <v>19.75</v>
          </cell>
          <cell r="X1124">
            <v>400</v>
          </cell>
          <cell r="Y1124">
            <v>17.12</v>
          </cell>
          <cell r="Z1124">
            <v>17.27</v>
          </cell>
          <cell r="AA1124">
            <v>19.760000000000002</v>
          </cell>
          <cell r="AB1124">
            <v>19.75</v>
          </cell>
          <cell r="AD1124" t="str">
            <v>Single</v>
          </cell>
          <cell r="AI1124" t="str">
            <v>S</v>
          </cell>
          <cell r="AJ1124">
            <v>0</v>
          </cell>
        </row>
        <row r="1125">
          <cell r="AJ1125">
            <v>0</v>
          </cell>
        </row>
        <row r="1126">
          <cell r="E1126">
            <v>508</v>
          </cell>
          <cell r="F1126" t="str">
            <v>CB-E13/7/2/3</v>
          </cell>
          <cell r="G1126">
            <v>519873.05</v>
          </cell>
          <cell r="H1126">
            <v>2389222.33</v>
          </cell>
          <cell r="I1126" t="str">
            <v>Road-MN39</v>
          </cell>
          <cell r="J1126">
            <v>47.779999999969732</v>
          </cell>
          <cell r="K1126">
            <v>14.720000000204891</v>
          </cell>
          <cell r="L1126">
            <v>49.996067845413002</v>
          </cell>
          <cell r="M1126" t="str">
            <v>CP-5 401 264</v>
          </cell>
          <cell r="N1126">
            <v>50.001424979607528</v>
          </cell>
          <cell r="O1126">
            <v>99.997492825020529</v>
          </cell>
          <cell r="P1126">
            <v>49.996067845413002</v>
          </cell>
          <cell r="Q1126">
            <v>0</v>
          </cell>
          <cell r="R1126">
            <v>19.579999999999998</v>
          </cell>
          <cell r="T1126">
            <v>17.420000000000002</v>
          </cell>
          <cell r="V1126">
            <v>19.690000000000001</v>
          </cell>
          <cell r="X1126">
            <v>400</v>
          </cell>
          <cell r="Y1126">
            <v>17.27</v>
          </cell>
          <cell r="Z1126">
            <v>17.420000000000002</v>
          </cell>
          <cell r="AA1126">
            <v>19.75</v>
          </cell>
          <cell r="AB1126">
            <v>19.690000000000001</v>
          </cell>
          <cell r="AD1126" t="str">
            <v>Single</v>
          </cell>
          <cell r="AI1126">
            <v>0</v>
          </cell>
          <cell r="AJ1126" t="str">
            <v>L</v>
          </cell>
        </row>
        <row r="1127">
          <cell r="AJ1127">
            <v>0</v>
          </cell>
        </row>
        <row r="1128">
          <cell r="N1128">
            <v>99.997492825020529</v>
          </cell>
          <cell r="AJ1128">
            <v>0</v>
          </cell>
        </row>
        <row r="1129">
          <cell r="E1129">
            <v>509</v>
          </cell>
          <cell r="F1129" t="str">
            <v>CB-E13/7/2</v>
          </cell>
          <cell r="G1129">
            <v>519770.87</v>
          </cell>
          <cell r="H1129">
            <v>2389225.5499999998</v>
          </cell>
          <cell r="I1129" t="str">
            <v>Road-MN40</v>
          </cell>
          <cell r="R1129">
            <v>19.52</v>
          </cell>
          <cell r="T1129">
            <v>17.02</v>
          </cell>
          <cell r="V1129">
            <v>19.52</v>
          </cell>
          <cell r="AI1129">
            <v>0</v>
          </cell>
          <cell r="AJ1129">
            <v>0</v>
          </cell>
        </row>
        <row r="1130">
          <cell r="AJ1130">
            <v>0</v>
          </cell>
        </row>
        <row r="1131">
          <cell r="E1131">
            <v>510</v>
          </cell>
          <cell r="F1131" t="str">
            <v>CB-E13/7/3</v>
          </cell>
          <cell r="G1131">
            <v>519744.05</v>
          </cell>
          <cell r="H1131">
            <v>2389204.66</v>
          </cell>
          <cell r="I1131" t="str">
            <v>Road-MN35</v>
          </cell>
          <cell r="J1131">
            <v>-26.820000000006985</v>
          </cell>
          <cell r="K1131">
            <v>-20.889999999664724</v>
          </cell>
          <cell r="L1131">
            <v>33.995654133820793</v>
          </cell>
          <cell r="M1131" t="str">
            <v>CP-5 401 264</v>
          </cell>
          <cell r="N1131">
            <v>0</v>
          </cell>
          <cell r="O1131">
            <v>33.995654133820793</v>
          </cell>
          <cell r="P1131">
            <v>33.995654133820793</v>
          </cell>
          <cell r="Q1131">
            <v>0</v>
          </cell>
          <cell r="R1131">
            <v>19.23</v>
          </cell>
          <cell r="T1131">
            <v>17.12</v>
          </cell>
          <cell r="V1131">
            <v>19.32</v>
          </cell>
          <cell r="X1131">
            <v>400</v>
          </cell>
          <cell r="Y1131">
            <v>17.02</v>
          </cell>
          <cell r="Z1131">
            <v>17.12</v>
          </cell>
          <cell r="AA1131">
            <v>19.52</v>
          </cell>
          <cell r="AB1131">
            <v>19.32</v>
          </cell>
          <cell r="AD1131" t="str">
            <v>Single</v>
          </cell>
          <cell r="AI1131" t="str">
            <v>S</v>
          </cell>
          <cell r="AJ1131">
            <v>0</v>
          </cell>
        </row>
        <row r="1132">
          <cell r="AJ1132">
            <v>0</v>
          </cell>
        </row>
        <row r="1133">
          <cell r="E1133">
            <v>511</v>
          </cell>
          <cell r="F1133" t="str">
            <v>CB-E13/7/4</v>
          </cell>
          <cell r="G1133">
            <v>519725.96</v>
          </cell>
          <cell r="H1133">
            <v>2389190.46</v>
          </cell>
          <cell r="I1133" t="str">
            <v>Road-MN35</v>
          </cell>
          <cell r="J1133">
            <v>-18.089999999967404</v>
          </cell>
          <cell r="K1133">
            <v>-14.200000000186265</v>
          </cell>
          <cell r="L1133">
            <v>22.997567262736958</v>
          </cell>
          <cell r="M1133" t="str">
            <v>CP-5 401 264</v>
          </cell>
          <cell r="N1133">
            <v>33.995654133820793</v>
          </cell>
          <cell r="O1133">
            <v>56.99322139655775</v>
          </cell>
          <cell r="P1133">
            <v>22.997567262736958</v>
          </cell>
          <cell r="Q1133">
            <v>0</v>
          </cell>
          <cell r="R1133">
            <v>18.97</v>
          </cell>
          <cell r="T1133">
            <v>17.190000000000001</v>
          </cell>
          <cell r="V1133">
            <v>19.02</v>
          </cell>
          <cell r="X1133">
            <v>400</v>
          </cell>
          <cell r="Y1133">
            <v>17.12</v>
          </cell>
          <cell r="Z1133">
            <v>17.190000000000001</v>
          </cell>
          <cell r="AA1133">
            <v>19.32</v>
          </cell>
          <cell r="AB1133">
            <v>19.02</v>
          </cell>
          <cell r="AD1133" t="str">
            <v>Single</v>
          </cell>
          <cell r="AI1133">
            <v>0</v>
          </cell>
          <cell r="AJ1133">
            <v>0</v>
          </cell>
        </row>
        <row r="1134">
          <cell r="AJ1134">
            <v>0</v>
          </cell>
        </row>
        <row r="1135">
          <cell r="E1135">
            <v>512</v>
          </cell>
          <cell r="F1135" t="str">
            <v>CB-E13/7/5</v>
          </cell>
          <cell r="G1135">
            <v>519706.29</v>
          </cell>
          <cell r="H1135">
            <v>2389175.0299999998</v>
          </cell>
          <cell r="I1135" t="str">
            <v>Road-MN35</v>
          </cell>
          <cell r="J1135">
            <v>-19.67000000004191</v>
          </cell>
          <cell r="K1135">
            <v>-15.430000000167638</v>
          </cell>
          <cell r="L1135">
            <v>24.99987599982892</v>
          </cell>
          <cell r="M1135" t="str">
            <v>CP-5 401 264</v>
          </cell>
          <cell r="N1135">
            <v>56.99322139655775</v>
          </cell>
          <cell r="O1135">
            <v>81.993097396386673</v>
          </cell>
          <cell r="P1135">
            <v>24.999875999828923</v>
          </cell>
          <cell r="Q1135">
            <v>0</v>
          </cell>
          <cell r="R1135">
            <v>18.829999999999998</v>
          </cell>
          <cell r="T1135">
            <v>17.260000000000002</v>
          </cell>
          <cell r="V1135">
            <v>18.79</v>
          </cell>
          <cell r="X1135">
            <v>400</v>
          </cell>
          <cell r="Y1135">
            <v>17.190000000000001</v>
          </cell>
          <cell r="Z1135">
            <v>17.260000000000002</v>
          </cell>
          <cell r="AA1135">
            <v>19.02</v>
          </cell>
          <cell r="AB1135">
            <v>18.79</v>
          </cell>
          <cell r="AD1135" t="str">
            <v>Single</v>
          </cell>
          <cell r="AI1135">
            <v>0</v>
          </cell>
          <cell r="AJ1135">
            <v>0</v>
          </cell>
        </row>
        <row r="1136">
          <cell r="AJ1136">
            <v>0</v>
          </cell>
        </row>
        <row r="1137">
          <cell r="E1137">
            <v>513</v>
          </cell>
          <cell r="F1137" t="str">
            <v>CB-E13/7/6</v>
          </cell>
          <cell r="G1137">
            <v>519714.04</v>
          </cell>
          <cell r="H1137">
            <v>2389164.61</v>
          </cell>
          <cell r="I1137" t="str">
            <v>Road-MN38</v>
          </cell>
          <cell r="J1137">
            <v>7.75</v>
          </cell>
          <cell r="K1137">
            <v>-10.419999999925494</v>
          </cell>
          <cell r="L1137">
            <v>12.986104111643618</v>
          </cell>
          <cell r="M1137" t="str">
            <v>CP-5 401 265</v>
          </cell>
          <cell r="N1137">
            <v>81.993097396386673</v>
          </cell>
          <cell r="O1137">
            <v>94.979201508030286</v>
          </cell>
          <cell r="P1137">
            <v>12.986104111643613</v>
          </cell>
          <cell r="Q1137">
            <v>0</v>
          </cell>
          <cell r="R1137">
            <v>18.87</v>
          </cell>
          <cell r="T1137">
            <v>17.3</v>
          </cell>
          <cell r="V1137">
            <v>18.8</v>
          </cell>
          <cell r="X1137">
            <v>400</v>
          </cell>
          <cell r="Y1137">
            <v>17.260000000000002</v>
          </cell>
          <cell r="Z1137">
            <v>17.3</v>
          </cell>
          <cell r="AA1137">
            <v>18.79</v>
          </cell>
          <cell r="AB1137">
            <v>18.8</v>
          </cell>
          <cell r="AD1137" t="str">
            <v>Single</v>
          </cell>
          <cell r="AI1137">
            <v>0</v>
          </cell>
          <cell r="AJ1137">
            <v>0</v>
          </cell>
        </row>
        <row r="1138">
          <cell r="AJ1138">
            <v>0</v>
          </cell>
        </row>
        <row r="1139">
          <cell r="E1139">
            <v>514</v>
          </cell>
          <cell r="F1139" t="str">
            <v>CB-E13/7/7</v>
          </cell>
          <cell r="G1139">
            <v>519723.82</v>
          </cell>
          <cell r="H1139">
            <v>2389144.9</v>
          </cell>
          <cell r="I1139" t="str">
            <v>Road-MN38</v>
          </cell>
          <cell r="J1139">
            <v>9.7800000000279397</v>
          </cell>
          <cell r="K1139">
            <v>-19.709999999962747</v>
          </cell>
          <cell r="L1139">
            <v>22.00301115754564</v>
          </cell>
          <cell r="M1139" t="str">
            <v>CP-5 401 265</v>
          </cell>
          <cell r="N1139">
            <v>94.979201508030286</v>
          </cell>
          <cell r="O1139">
            <v>116.98221266557593</v>
          </cell>
          <cell r="P1139">
            <v>22.003011157545643</v>
          </cell>
          <cell r="Q1139">
            <v>0</v>
          </cell>
          <cell r="R1139">
            <v>18.98</v>
          </cell>
          <cell r="T1139">
            <v>17.37</v>
          </cell>
          <cell r="V1139">
            <v>19.03</v>
          </cell>
          <cell r="X1139">
            <v>400</v>
          </cell>
          <cell r="Y1139">
            <v>17.3</v>
          </cell>
          <cell r="Z1139">
            <v>17.37</v>
          </cell>
          <cell r="AA1139">
            <v>18.8</v>
          </cell>
          <cell r="AB1139">
            <v>19.03</v>
          </cell>
          <cell r="AD1139" t="str">
            <v>Single</v>
          </cell>
          <cell r="AI1139">
            <v>0</v>
          </cell>
          <cell r="AJ1139">
            <v>0</v>
          </cell>
        </row>
        <row r="1140">
          <cell r="AJ1140">
            <v>0</v>
          </cell>
        </row>
        <row r="1141">
          <cell r="E1141">
            <v>515</v>
          </cell>
          <cell r="F1141" t="str">
            <v>CB-E13/7/8</v>
          </cell>
          <cell r="G1141">
            <v>519730.91</v>
          </cell>
          <cell r="H1141">
            <v>2389126.2000000002</v>
          </cell>
          <cell r="I1141" t="str">
            <v>Road-MN38</v>
          </cell>
          <cell r="J1141">
            <v>7.0899999999674037</v>
          </cell>
          <cell r="K1141">
            <v>-18.699999999720603</v>
          </cell>
          <cell r="L1141">
            <v>19.998952472294352</v>
          </cell>
          <cell r="M1141" t="str">
            <v>CP-5 401 265</v>
          </cell>
          <cell r="N1141">
            <v>116.98221266557593</v>
          </cell>
          <cell r="O1141">
            <v>136.98116513787028</v>
          </cell>
          <cell r="P1141">
            <v>19.998952472294349</v>
          </cell>
          <cell r="Q1141">
            <v>0</v>
          </cell>
          <cell r="R1141">
            <v>19.079999999999998</v>
          </cell>
          <cell r="T1141">
            <v>17.43</v>
          </cell>
          <cell r="V1141">
            <v>19.2</v>
          </cell>
          <cell r="X1141">
            <v>400</v>
          </cell>
          <cell r="Y1141">
            <v>17.37</v>
          </cell>
          <cell r="Z1141">
            <v>17.43</v>
          </cell>
          <cell r="AA1141">
            <v>19.03</v>
          </cell>
          <cell r="AB1141">
            <v>19.2</v>
          </cell>
          <cell r="AD1141" t="str">
            <v>Single</v>
          </cell>
          <cell r="AI1141">
            <v>0</v>
          </cell>
          <cell r="AJ1141">
            <v>0</v>
          </cell>
        </row>
        <row r="1142">
          <cell r="AJ1142">
            <v>0</v>
          </cell>
        </row>
        <row r="1143">
          <cell r="E1143">
            <v>516</v>
          </cell>
          <cell r="F1143" t="str">
            <v>CB-E13/7/9</v>
          </cell>
          <cell r="G1143">
            <v>519736.25</v>
          </cell>
          <cell r="H1143">
            <v>2389112.1800000002</v>
          </cell>
          <cell r="I1143" t="str">
            <v>Road-MN38</v>
          </cell>
          <cell r="J1143">
            <v>5.3400000000256114</v>
          </cell>
          <cell r="K1143">
            <v>-14.020000000018626</v>
          </cell>
          <cell r="L1143">
            <v>15.002533119470053</v>
          </cell>
          <cell r="M1143" t="str">
            <v>CP-5 401 265</v>
          </cell>
          <cell r="N1143">
            <v>136.98116513787028</v>
          </cell>
          <cell r="O1143">
            <v>151.98369825734034</v>
          </cell>
          <cell r="P1143">
            <v>15.002533119470058</v>
          </cell>
          <cell r="Q1143">
            <v>0</v>
          </cell>
          <cell r="R1143">
            <v>19.149999999999999</v>
          </cell>
          <cell r="T1143">
            <v>17.47</v>
          </cell>
          <cell r="V1143">
            <v>18.66</v>
          </cell>
          <cell r="X1143">
            <v>400</v>
          </cell>
          <cell r="Y1143">
            <v>17.43</v>
          </cell>
          <cell r="Z1143">
            <v>17.47</v>
          </cell>
          <cell r="AA1143">
            <v>19.2</v>
          </cell>
          <cell r="AB1143">
            <v>18.66</v>
          </cell>
          <cell r="AD1143" t="str">
            <v>Single</v>
          </cell>
          <cell r="AI1143">
            <v>0</v>
          </cell>
          <cell r="AJ1143">
            <v>0</v>
          </cell>
        </row>
        <row r="1144">
          <cell r="AJ1144">
            <v>0</v>
          </cell>
        </row>
        <row r="1145">
          <cell r="E1145">
            <v>517</v>
          </cell>
          <cell r="F1145" t="str">
            <v>CB-E13/7/10</v>
          </cell>
          <cell r="G1145">
            <v>519741.93</v>
          </cell>
          <cell r="H1145">
            <v>2389103.9500000002</v>
          </cell>
          <cell r="I1145" t="str">
            <v>Road-MN38</v>
          </cell>
          <cell r="J1145">
            <v>5.6799999999930151</v>
          </cell>
          <cell r="K1145">
            <v>-8.2299999999813735</v>
          </cell>
          <cell r="L1145">
            <v>9.9997649972193869</v>
          </cell>
          <cell r="M1145" t="str">
            <v>CP-5 401 265</v>
          </cell>
          <cell r="N1145">
            <v>151.98369825734034</v>
          </cell>
          <cell r="O1145">
            <v>161.98346325455972</v>
          </cell>
          <cell r="P1145">
            <v>9.9997649972193869</v>
          </cell>
          <cell r="Q1145">
            <v>0</v>
          </cell>
          <cell r="R1145">
            <v>19.2</v>
          </cell>
          <cell r="T1145">
            <v>17.5</v>
          </cell>
          <cell r="V1145">
            <v>18.850000000000001</v>
          </cell>
          <cell r="X1145">
            <v>400</v>
          </cell>
          <cell r="Y1145">
            <v>17.47</v>
          </cell>
          <cell r="Z1145">
            <v>17.5</v>
          </cell>
          <cell r="AA1145">
            <v>18.66</v>
          </cell>
          <cell r="AB1145">
            <v>18.850000000000001</v>
          </cell>
          <cell r="AD1145" t="str">
            <v>Single</v>
          </cell>
          <cell r="AI1145">
            <v>0</v>
          </cell>
          <cell r="AJ1145">
            <v>0</v>
          </cell>
        </row>
        <row r="1146">
          <cell r="AJ1146">
            <v>0</v>
          </cell>
        </row>
        <row r="1147">
          <cell r="E1147">
            <v>518</v>
          </cell>
          <cell r="F1147" t="str">
            <v>CB-E13/7/11</v>
          </cell>
          <cell r="G1147">
            <v>519749.71</v>
          </cell>
          <cell r="H1147">
            <v>2389102.0699999998</v>
          </cell>
          <cell r="I1147" t="str">
            <v>Road-MN38</v>
          </cell>
          <cell r="J1147">
            <v>7.7800000000279397</v>
          </cell>
          <cell r="K1147">
            <v>-1.8800000003539026</v>
          </cell>
          <cell r="L1147">
            <v>8.0039240377308314</v>
          </cell>
          <cell r="M1147" t="str">
            <v>CP-5 401 265</v>
          </cell>
          <cell r="N1147">
            <v>161.98346325455972</v>
          </cell>
          <cell r="O1147">
            <v>169.98738729229055</v>
          </cell>
          <cell r="P1147">
            <v>8.0039240377308261</v>
          </cell>
          <cell r="Q1147">
            <v>0</v>
          </cell>
          <cell r="R1147">
            <v>19.239999999999998</v>
          </cell>
          <cell r="T1147">
            <v>17.52</v>
          </cell>
          <cell r="V1147">
            <v>19.29</v>
          </cell>
          <cell r="X1147">
            <v>400</v>
          </cell>
          <cell r="Y1147">
            <v>17.5</v>
          </cell>
          <cell r="Z1147">
            <v>17.52</v>
          </cell>
          <cell r="AA1147">
            <v>18.850000000000001</v>
          </cell>
          <cell r="AB1147">
            <v>19.29</v>
          </cell>
          <cell r="AD1147" t="str">
            <v>Single</v>
          </cell>
          <cell r="AI1147">
            <v>0</v>
          </cell>
          <cell r="AJ1147">
            <v>0</v>
          </cell>
        </row>
        <row r="1148">
          <cell r="AJ1148">
            <v>0</v>
          </cell>
        </row>
        <row r="1149">
          <cell r="E1149">
            <v>519</v>
          </cell>
          <cell r="F1149" t="str">
            <v>CB-E13/7/11A</v>
          </cell>
          <cell r="G1149">
            <v>519763.28</v>
          </cell>
          <cell r="H1149">
            <v>2389106</v>
          </cell>
          <cell r="I1149" t="str">
            <v>Road-MN38</v>
          </cell>
          <cell r="J1149">
            <v>13.570000000006985</v>
          </cell>
          <cell r="K1149">
            <v>3.9300000001676381</v>
          </cell>
          <cell r="L1149">
            <v>14.127625419776221</v>
          </cell>
          <cell r="M1149" t="str">
            <v>CP-5 401 265</v>
          </cell>
          <cell r="N1149">
            <v>169.98738729229055</v>
          </cell>
          <cell r="O1149">
            <v>184.11501271206677</v>
          </cell>
          <cell r="P1149">
            <v>14.127625419776223</v>
          </cell>
          <cell r="Q1149">
            <v>0</v>
          </cell>
          <cell r="R1149">
            <v>19.309999999999999</v>
          </cell>
          <cell r="T1149">
            <v>17.559999999999999</v>
          </cell>
          <cell r="V1149">
            <v>19.34</v>
          </cell>
          <cell r="X1149">
            <v>400</v>
          </cell>
          <cell r="Y1149">
            <v>17.52</v>
          </cell>
          <cell r="Z1149">
            <v>17.559999999999999</v>
          </cell>
          <cell r="AA1149">
            <v>19.29</v>
          </cell>
          <cell r="AB1149">
            <v>19.34</v>
          </cell>
          <cell r="AD1149" t="str">
            <v>Single</v>
          </cell>
          <cell r="AI1149">
            <v>0</v>
          </cell>
          <cell r="AJ1149">
            <v>0</v>
          </cell>
        </row>
        <row r="1150">
          <cell r="AJ1150">
            <v>0</v>
          </cell>
        </row>
        <row r="1151">
          <cell r="E1151">
            <v>520</v>
          </cell>
          <cell r="F1151" t="str">
            <v>CB-E13/7/12</v>
          </cell>
          <cell r="G1151">
            <v>519794.77</v>
          </cell>
          <cell r="H1151">
            <v>2389115.86</v>
          </cell>
          <cell r="I1151" t="str">
            <v>Road-MN38</v>
          </cell>
          <cell r="J1151">
            <v>31.489999999990687</v>
          </cell>
          <cell r="K1151">
            <v>9.8599999998696148</v>
          </cell>
          <cell r="L1151">
            <v>32.997571122687837</v>
          </cell>
          <cell r="M1151" t="str">
            <v>CP-5 401 265</v>
          </cell>
          <cell r="N1151">
            <v>184.11501271206677</v>
          </cell>
          <cell r="O1151">
            <v>217.11258383475462</v>
          </cell>
          <cell r="P1151">
            <v>32.997571122687845</v>
          </cell>
          <cell r="Q1151">
            <v>0</v>
          </cell>
          <cell r="R1151">
            <v>19.48</v>
          </cell>
          <cell r="T1151">
            <v>17.670000000000002</v>
          </cell>
          <cell r="V1151">
            <v>19.43</v>
          </cell>
          <cell r="X1151">
            <v>400</v>
          </cell>
          <cell r="Y1151">
            <v>17.559999999999999</v>
          </cell>
          <cell r="Z1151">
            <v>17.670000000000002</v>
          </cell>
          <cell r="AA1151">
            <v>19.34</v>
          </cell>
          <cell r="AB1151">
            <v>19.43</v>
          </cell>
          <cell r="AD1151" t="str">
            <v>Single</v>
          </cell>
          <cell r="AI1151">
            <v>0</v>
          </cell>
          <cell r="AJ1151">
            <v>0</v>
          </cell>
        </row>
        <row r="1152">
          <cell r="AJ1152">
            <v>0</v>
          </cell>
        </row>
        <row r="1153">
          <cell r="E1153">
            <v>521</v>
          </cell>
          <cell r="F1153" t="str">
            <v>CB-E13/7/13</v>
          </cell>
          <cell r="G1153">
            <v>519837.71</v>
          </cell>
          <cell r="H1153">
            <v>2389129.31</v>
          </cell>
          <cell r="I1153" t="str">
            <v>Road-MN38</v>
          </cell>
          <cell r="J1153">
            <v>42.940000000002328</v>
          </cell>
          <cell r="K1153">
            <v>13.450000000186265</v>
          </cell>
          <cell r="L1153">
            <v>44.997178800511598</v>
          </cell>
          <cell r="M1153" t="str">
            <v>CP-5 401 265</v>
          </cell>
          <cell r="N1153">
            <v>217.11258383475462</v>
          </cell>
          <cell r="O1153">
            <v>262.10976263526624</v>
          </cell>
          <cell r="P1153">
            <v>44.99717880051162</v>
          </cell>
          <cell r="Q1153">
            <v>0</v>
          </cell>
          <cell r="R1153">
            <v>19.7</v>
          </cell>
          <cell r="T1153">
            <v>17.8</v>
          </cell>
          <cell r="V1153">
            <v>19.72</v>
          </cell>
          <cell r="X1153">
            <v>400</v>
          </cell>
          <cell r="Y1153">
            <v>17.670000000000002</v>
          </cell>
          <cell r="Z1153">
            <v>17.8</v>
          </cell>
          <cell r="AA1153">
            <v>19.43</v>
          </cell>
          <cell r="AB1153">
            <v>19.72</v>
          </cell>
          <cell r="AD1153" t="str">
            <v>Single</v>
          </cell>
          <cell r="AI1153">
            <v>0</v>
          </cell>
          <cell r="AJ1153">
            <v>0</v>
          </cell>
        </row>
        <row r="1154">
          <cell r="AJ1154">
            <v>0</v>
          </cell>
        </row>
        <row r="1155">
          <cell r="E1155">
            <v>522</v>
          </cell>
          <cell r="F1155" t="str">
            <v>CB-E13/7/14</v>
          </cell>
          <cell r="G1155">
            <v>519880.66</v>
          </cell>
          <cell r="H1155">
            <v>2389142.75</v>
          </cell>
          <cell r="I1155" t="str">
            <v>Road-MN38</v>
          </cell>
          <cell r="J1155">
            <v>42.949999999953434</v>
          </cell>
          <cell r="K1155">
            <v>13.439999999944121</v>
          </cell>
          <cell r="L1155">
            <v>45.003734289439784</v>
          </cell>
          <cell r="M1155" t="str">
            <v>CP-5 401 265</v>
          </cell>
          <cell r="N1155">
            <v>262.10976263526624</v>
          </cell>
          <cell r="O1155">
            <v>307.113496924706</v>
          </cell>
          <cell r="P1155">
            <v>45.003734289439763</v>
          </cell>
          <cell r="Q1155">
            <v>0</v>
          </cell>
          <cell r="R1155">
            <v>19.78</v>
          </cell>
          <cell r="T1155">
            <v>17.940000000000001</v>
          </cell>
          <cell r="V1155">
            <v>19.760000000000002</v>
          </cell>
          <cell r="X1155">
            <v>400</v>
          </cell>
          <cell r="Y1155">
            <v>17.8</v>
          </cell>
          <cell r="Z1155">
            <v>17.940000000000001</v>
          </cell>
          <cell r="AA1155">
            <v>19.72</v>
          </cell>
          <cell r="AB1155">
            <v>19.760000000000002</v>
          </cell>
          <cell r="AD1155" t="str">
            <v>Single</v>
          </cell>
          <cell r="AI1155">
            <v>0</v>
          </cell>
          <cell r="AJ1155">
            <v>0</v>
          </cell>
        </row>
        <row r="1156">
          <cell r="AJ1156">
            <v>0</v>
          </cell>
        </row>
        <row r="1157">
          <cell r="E1157">
            <v>523</v>
          </cell>
          <cell r="F1157" t="str">
            <v>CB-E13/7/15</v>
          </cell>
          <cell r="G1157">
            <v>519909.29</v>
          </cell>
          <cell r="H1157">
            <v>2389151.7200000002</v>
          </cell>
          <cell r="I1157" t="str">
            <v>Road-MN38</v>
          </cell>
          <cell r="J1157">
            <v>28.630000000004657</v>
          </cell>
          <cell r="K1157">
            <v>8.970000000204891</v>
          </cell>
          <cell r="L1157">
            <v>30.002296578827803</v>
          </cell>
          <cell r="M1157" t="str">
            <v>CP-5 401 265</v>
          </cell>
          <cell r="N1157">
            <v>307.113496924706</v>
          </cell>
          <cell r="O1157">
            <v>337.11579350353378</v>
          </cell>
          <cell r="P1157">
            <v>30.002296578827782</v>
          </cell>
          <cell r="Q1157">
            <v>0</v>
          </cell>
          <cell r="R1157">
            <v>19.7</v>
          </cell>
          <cell r="T1157">
            <v>18.03</v>
          </cell>
          <cell r="V1157">
            <v>19.71</v>
          </cell>
          <cell r="X1157">
            <v>400</v>
          </cell>
          <cell r="Y1157">
            <v>17.940000000000001</v>
          </cell>
          <cell r="Z1157">
            <v>18.03</v>
          </cell>
          <cell r="AA1157">
            <v>19.760000000000002</v>
          </cell>
          <cell r="AB1157">
            <v>19.71</v>
          </cell>
          <cell r="AD1157" t="str">
            <v>Single</v>
          </cell>
          <cell r="AI1157">
            <v>0</v>
          </cell>
          <cell r="AJ1157" t="str">
            <v>L</v>
          </cell>
        </row>
        <row r="1158">
          <cell r="AJ1158">
            <v>0</v>
          </cell>
        </row>
        <row r="1159">
          <cell r="N1159">
            <v>337.11579350353378</v>
          </cell>
          <cell r="AJ1159">
            <v>0</v>
          </cell>
        </row>
        <row r="1160">
          <cell r="AJ1160">
            <v>0</v>
          </cell>
        </row>
        <row r="1161">
          <cell r="E1161">
            <v>524</v>
          </cell>
          <cell r="F1161" t="str">
            <v>MH-1-EX</v>
          </cell>
          <cell r="G1161">
            <v>517683.23</v>
          </cell>
          <cell r="H1161">
            <v>2389705.7439999999</v>
          </cell>
          <cell r="I1161" t="str">
            <v>King Fahad Road</v>
          </cell>
          <cell r="M1161" t="str">
            <v>CP-5 401 216</v>
          </cell>
          <cell r="R1161">
            <v>13</v>
          </cell>
          <cell r="T1161">
            <v>10.09</v>
          </cell>
          <cell r="V1161">
            <v>13</v>
          </cell>
          <cell r="X1161">
            <v>700</v>
          </cell>
          <cell r="Y1161">
            <v>0</v>
          </cell>
          <cell r="Z1161">
            <v>10.09</v>
          </cell>
          <cell r="AA1161">
            <v>0</v>
          </cell>
          <cell r="AB1161">
            <v>13</v>
          </cell>
          <cell r="AI1161">
            <v>0</v>
          </cell>
          <cell r="AJ1161">
            <v>0</v>
          </cell>
        </row>
        <row r="1162">
          <cell r="AJ1162">
            <v>0</v>
          </cell>
        </row>
        <row r="1163">
          <cell r="E1163">
            <v>525</v>
          </cell>
          <cell r="F1163" t="str">
            <v>CB-1/1</v>
          </cell>
          <cell r="G1163">
            <v>517717.58</v>
          </cell>
          <cell r="H1163">
            <v>2389713.9700000002</v>
          </cell>
          <cell r="I1163" t="str">
            <v>Road-MN21</v>
          </cell>
          <cell r="J1163">
            <v>34.350000000034925</v>
          </cell>
          <cell r="K1163">
            <v>8.226000000257045</v>
          </cell>
          <cell r="L1163">
            <v>35.321234066870147</v>
          </cell>
          <cell r="M1163" t="str">
            <v>CP-5 401 216</v>
          </cell>
          <cell r="N1163">
            <v>0</v>
          </cell>
          <cell r="O1163">
            <v>35.321234066870147</v>
          </cell>
          <cell r="P1163">
            <v>35.321234066870147</v>
          </cell>
          <cell r="Q1163">
            <v>0</v>
          </cell>
          <cell r="R1163">
            <v>13.05</v>
          </cell>
          <cell r="T1163">
            <v>10.16</v>
          </cell>
          <cell r="V1163">
            <v>13.13</v>
          </cell>
          <cell r="X1163">
            <v>600</v>
          </cell>
          <cell r="Y1163">
            <v>10.09</v>
          </cell>
          <cell r="Z1163">
            <v>10.16</v>
          </cell>
          <cell r="AA1163">
            <v>13</v>
          </cell>
          <cell r="AB1163">
            <v>13.13</v>
          </cell>
          <cell r="AD1163" t="str">
            <v>Double</v>
          </cell>
          <cell r="AI1163" t="str">
            <v>S</v>
          </cell>
          <cell r="AJ1163">
            <v>0</v>
          </cell>
        </row>
        <row r="1164">
          <cell r="AJ1164">
            <v>0</v>
          </cell>
        </row>
        <row r="1165">
          <cell r="E1165">
            <v>526</v>
          </cell>
          <cell r="F1165" t="str">
            <v>CB-1/2</v>
          </cell>
          <cell r="G1165">
            <v>517761.27</v>
          </cell>
          <cell r="H1165">
            <v>2389724.7000000002</v>
          </cell>
          <cell r="I1165" t="str">
            <v>Road-MN21</v>
          </cell>
          <cell r="J1165">
            <v>43.690000000002328</v>
          </cell>
          <cell r="K1165">
            <v>10.729999999981374</v>
          </cell>
          <cell r="L1165">
            <v>44.988320706598998</v>
          </cell>
          <cell r="M1165" t="str">
            <v>CP-5 401 216</v>
          </cell>
          <cell r="N1165">
            <v>35.321234066870147</v>
          </cell>
          <cell r="O1165">
            <v>80.309554773469145</v>
          </cell>
          <cell r="P1165">
            <v>44.988320706598998</v>
          </cell>
          <cell r="Q1165">
            <v>0</v>
          </cell>
          <cell r="R1165">
            <v>13.17</v>
          </cell>
          <cell r="T1165">
            <v>10.3</v>
          </cell>
          <cell r="V1165">
            <v>13.12</v>
          </cell>
          <cell r="X1165">
            <v>600</v>
          </cell>
          <cell r="Y1165">
            <v>10.16</v>
          </cell>
          <cell r="Z1165">
            <v>10.3</v>
          </cell>
          <cell r="AA1165">
            <v>13.13</v>
          </cell>
          <cell r="AB1165">
            <v>13.12</v>
          </cell>
          <cell r="AD1165" t="str">
            <v>Single</v>
          </cell>
          <cell r="AI1165">
            <v>0</v>
          </cell>
          <cell r="AJ1165">
            <v>0</v>
          </cell>
        </row>
        <row r="1166">
          <cell r="AJ1166">
            <v>0</v>
          </cell>
        </row>
        <row r="1167">
          <cell r="E1167">
            <v>527</v>
          </cell>
          <cell r="F1167" t="str">
            <v>CB-1/3</v>
          </cell>
          <cell r="G1167">
            <v>517831.73</v>
          </cell>
          <cell r="H1167">
            <v>2389743.79</v>
          </cell>
          <cell r="I1167" t="str">
            <v>Road-MN21</v>
          </cell>
          <cell r="J1167">
            <v>70.459999999962747</v>
          </cell>
          <cell r="K1167">
            <v>19.089999999850988</v>
          </cell>
          <cell r="L1167">
            <v>73.000271917226868</v>
          </cell>
          <cell r="M1167" t="str">
            <v>CP-5 401 216</v>
          </cell>
          <cell r="N1167">
            <v>80.309554773469145</v>
          </cell>
          <cell r="O1167">
            <v>153.30982669069601</v>
          </cell>
          <cell r="P1167">
            <v>73.000271917226868</v>
          </cell>
          <cell r="Q1167">
            <v>0</v>
          </cell>
          <cell r="R1167">
            <v>13.01</v>
          </cell>
          <cell r="T1167">
            <v>10.53</v>
          </cell>
          <cell r="V1167">
            <v>13.17</v>
          </cell>
          <cell r="X1167">
            <v>600</v>
          </cell>
          <cell r="Y1167">
            <v>10.3</v>
          </cell>
          <cell r="Z1167">
            <v>10.53</v>
          </cell>
          <cell r="AA1167">
            <v>13.12</v>
          </cell>
          <cell r="AB1167">
            <v>13.17</v>
          </cell>
          <cell r="AD1167" t="str">
            <v>Single</v>
          </cell>
          <cell r="AI1167">
            <v>0</v>
          </cell>
          <cell r="AJ1167">
            <v>0</v>
          </cell>
        </row>
        <row r="1168">
          <cell r="AJ1168">
            <v>0</v>
          </cell>
        </row>
        <row r="1169">
          <cell r="E1169">
            <v>528</v>
          </cell>
          <cell r="F1169" t="str">
            <v>CB-1/4</v>
          </cell>
          <cell r="G1169">
            <v>517855.85</v>
          </cell>
          <cell r="H1169">
            <v>2389750.37</v>
          </cell>
          <cell r="I1169" t="str">
            <v>Road-MN21</v>
          </cell>
          <cell r="J1169">
            <v>24.119999999995343</v>
          </cell>
          <cell r="K1169">
            <v>6.5800000000745058</v>
          </cell>
          <cell r="L1169">
            <v>25.001415959916269</v>
          </cell>
          <cell r="M1169" t="str">
            <v>CP-5 401 216</v>
          </cell>
          <cell r="N1169">
            <v>153.30982669069601</v>
          </cell>
          <cell r="O1169">
            <v>178.31124265061229</v>
          </cell>
          <cell r="P1169">
            <v>25.001415959916272</v>
          </cell>
          <cell r="Q1169">
            <v>0</v>
          </cell>
          <cell r="R1169">
            <v>12.94</v>
          </cell>
          <cell r="T1169">
            <v>10.71</v>
          </cell>
          <cell r="V1169">
            <v>12.95</v>
          </cell>
          <cell r="X1169">
            <v>600</v>
          </cell>
          <cell r="Y1169">
            <v>10.53</v>
          </cell>
          <cell r="Z1169">
            <v>10.61</v>
          </cell>
          <cell r="AA1169">
            <v>13.17</v>
          </cell>
          <cell r="AB1169">
            <v>12.95</v>
          </cell>
          <cell r="AD1169" t="str">
            <v>Single</v>
          </cell>
          <cell r="AI1169">
            <v>0</v>
          </cell>
          <cell r="AJ1169">
            <v>0</v>
          </cell>
        </row>
        <row r="1170">
          <cell r="AJ1170">
            <v>0</v>
          </cell>
        </row>
        <row r="1171">
          <cell r="E1171">
            <v>529</v>
          </cell>
          <cell r="F1171" t="str">
            <v>CB-1/5</v>
          </cell>
          <cell r="G1171">
            <v>517916.63</v>
          </cell>
          <cell r="H1171">
            <v>2389766.96</v>
          </cell>
          <cell r="I1171" t="str">
            <v>Road-MN21</v>
          </cell>
          <cell r="J1171">
            <v>60.78000000002794</v>
          </cell>
          <cell r="K1171">
            <v>16.589999999850988</v>
          </cell>
          <cell r="L1171">
            <v>63.00346419045902</v>
          </cell>
          <cell r="M1171" t="str">
            <v>CP-5 401 216</v>
          </cell>
          <cell r="N1171">
            <v>178.31124265061229</v>
          </cell>
          <cell r="O1171">
            <v>241.31470684107131</v>
          </cell>
          <cell r="P1171">
            <v>63.003464190459027</v>
          </cell>
          <cell r="Q1171">
            <v>0</v>
          </cell>
          <cell r="R1171">
            <v>12.75</v>
          </cell>
          <cell r="T1171">
            <v>10.94</v>
          </cell>
          <cell r="V1171">
            <v>12.75</v>
          </cell>
          <cell r="X1171">
            <v>500</v>
          </cell>
          <cell r="Y1171">
            <v>10.71</v>
          </cell>
          <cell r="Z1171">
            <v>10.94</v>
          </cell>
          <cell r="AA1171">
            <v>12.95</v>
          </cell>
          <cell r="AB1171">
            <v>12.75</v>
          </cell>
          <cell r="AD1171" t="str">
            <v>Double</v>
          </cell>
          <cell r="AI1171">
            <v>0</v>
          </cell>
          <cell r="AJ1171">
            <v>0</v>
          </cell>
        </row>
        <row r="1172">
          <cell r="AJ1172">
            <v>0</v>
          </cell>
        </row>
        <row r="1173">
          <cell r="E1173">
            <v>530</v>
          </cell>
          <cell r="F1173" t="str">
            <v>CB-1/6</v>
          </cell>
          <cell r="G1173">
            <v>517933.03</v>
          </cell>
          <cell r="H1173">
            <v>2389771.4300000002</v>
          </cell>
          <cell r="I1173" t="str">
            <v>Road-MN21</v>
          </cell>
          <cell r="J1173">
            <v>16.400000000023283</v>
          </cell>
          <cell r="K1173">
            <v>4.470000000204891</v>
          </cell>
          <cell r="L1173">
            <v>16.998261675906612</v>
          </cell>
          <cell r="M1173" t="str">
            <v>CP-5 401 216</v>
          </cell>
          <cell r="N1173">
            <v>241.31470684107131</v>
          </cell>
          <cell r="O1173">
            <v>258.31296851697795</v>
          </cell>
          <cell r="P1173">
            <v>16.998261675906633</v>
          </cell>
          <cell r="Q1173">
            <v>0</v>
          </cell>
          <cell r="R1173">
            <v>12.7</v>
          </cell>
          <cell r="T1173">
            <v>11.2</v>
          </cell>
          <cell r="V1173">
            <v>12.71</v>
          </cell>
          <cell r="X1173">
            <v>500</v>
          </cell>
          <cell r="Y1173">
            <v>10.94</v>
          </cell>
          <cell r="Z1173">
            <v>11</v>
          </cell>
          <cell r="AA1173">
            <v>12.75</v>
          </cell>
          <cell r="AB1173">
            <v>12.71</v>
          </cell>
          <cell r="AD1173" t="str">
            <v>Single</v>
          </cell>
          <cell r="AI1173">
            <v>0</v>
          </cell>
          <cell r="AJ1173">
            <v>0</v>
          </cell>
        </row>
        <row r="1174">
          <cell r="AJ1174">
            <v>0</v>
          </cell>
        </row>
        <row r="1175">
          <cell r="E1175">
            <v>531</v>
          </cell>
          <cell r="F1175" t="str">
            <v>CB-1/6A</v>
          </cell>
          <cell r="G1175">
            <v>517942.68</v>
          </cell>
          <cell r="H1175">
            <v>2389774.0699999998</v>
          </cell>
          <cell r="I1175" t="str">
            <v>Road-MN21</v>
          </cell>
          <cell r="J1175">
            <v>9.6499999999650754</v>
          </cell>
          <cell r="K1175">
            <v>2.6399999996647239</v>
          </cell>
          <cell r="L1175">
            <v>10.004603940064579</v>
          </cell>
          <cell r="M1175" t="str">
            <v>CP-5 401 216</v>
          </cell>
          <cell r="N1175">
            <v>258.31296851697795</v>
          </cell>
          <cell r="O1175">
            <v>268.3175724570425</v>
          </cell>
          <cell r="P1175">
            <v>10.004603940064555</v>
          </cell>
          <cell r="Q1175">
            <v>2.3092638912203256E-14</v>
          </cell>
          <cell r="R1175">
            <v>12.67</v>
          </cell>
          <cell r="T1175">
            <v>11.23</v>
          </cell>
          <cell r="V1175">
            <v>12.69</v>
          </cell>
          <cell r="X1175">
            <v>400</v>
          </cell>
          <cell r="Y1175">
            <v>11.2</v>
          </cell>
          <cell r="Z1175">
            <v>11.23</v>
          </cell>
          <cell r="AA1175">
            <v>12.71</v>
          </cell>
          <cell r="AB1175">
            <v>12.69</v>
          </cell>
          <cell r="AD1175" t="str">
            <v>Single</v>
          </cell>
          <cell r="AI1175">
            <v>0</v>
          </cell>
          <cell r="AJ1175" t="str">
            <v>L</v>
          </cell>
        </row>
        <row r="1176">
          <cell r="AJ1176">
            <v>0</v>
          </cell>
        </row>
        <row r="1177">
          <cell r="N1177">
            <v>268.3175724570425</v>
          </cell>
          <cell r="AJ1177">
            <v>0</v>
          </cell>
        </row>
        <row r="1178">
          <cell r="E1178">
            <v>532</v>
          </cell>
          <cell r="F1178" t="str">
            <v>CB-1/6</v>
          </cell>
          <cell r="G1178">
            <v>517933.03</v>
          </cell>
          <cell r="H1178">
            <v>2389771.4300000002</v>
          </cell>
          <cell r="I1178" t="str">
            <v>Road-MN21</v>
          </cell>
          <cell r="R1178">
            <v>12.7</v>
          </cell>
          <cell r="T1178">
            <v>11.1</v>
          </cell>
          <cell r="V1178">
            <v>12.71</v>
          </cell>
          <cell r="AI1178">
            <v>0</v>
          </cell>
          <cell r="AJ1178">
            <v>0</v>
          </cell>
        </row>
        <row r="1179">
          <cell r="AJ1179">
            <v>0</v>
          </cell>
        </row>
        <row r="1180">
          <cell r="E1180">
            <v>533</v>
          </cell>
          <cell r="F1180" t="str">
            <v>CB-1/7</v>
          </cell>
          <cell r="G1180">
            <v>517937.54</v>
          </cell>
          <cell r="H1180">
            <v>2389751.9500000002</v>
          </cell>
          <cell r="I1180" t="str">
            <v>Road-MN02</v>
          </cell>
          <cell r="J1180">
            <v>4.5099999999511056</v>
          </cell>
          <cell r="K1180">
            <v>-19.479999999981374</v>
          </cell>
          <cell r="L1180">
            <v>19.995261938740221</v>
          </cell>
          <cell r="M1180" t="str">
            <v>CP-5 401 217</v>
          </cell>
          <cell r="N1180">
            <v>0</v>
          </cell>
          <cell r="O1180">
            <v>19.995261938740221</v>
          </cell>
          <cell r="P1180">
            <v>19.995261938740221</v>
          </cell>
          <cell r="Q1180">
            <v>0</v>
          </cell>
          <cell r="R1180">
            <v>12.77</v>
          </cell>
          <cell r="T1180">
            <v>11.19</v>
          </cell>
          <cell r="V1180">
            <v>13.12</v>
          </cell>
          <cell r="X1180">
            <v>400</v>
          </cell>
          <cell r="Y1180">
            <v>11.1</v>
          </cell>
          <cell r="Z1180">
            <v>11.19</v>
          </cell>
          <cell r="AA1180">
            <v>12.71</v>
          </cell>
          <cell r="AB1180">
            <v>13.12</v>
          </cell>
          <cell r="AD1180" t="str">
            <v>Double</v>
          </cell>
          <cell r="AI1180" t="str">
            <v>S</v>
          </cell>
          <cell r="AJ1180">
            <v>0</v>
          </cell>
        </row>
        <row r="1181">
          <cell r="AJ1181">
            <v>0</v>
          </cell>
        </row>
        <row r="1182">
          <cell r="E1182">
            <v>534</v>
          </cell>
          <cell r="F1182" t="str">
            <v>CB-1/8</v>
          </cell>
          <cell r="G1182">
            <v>517941.88</v>
          </cell>
          <cell r="H1182">
            <v>2389727.31</v>
          </cell>
          <cell r="I1182" t="str">
            <v>Road-MN02</v>
          </cell>
          <cell r="J1182">
            <v>4.3400000000256114</v>
          </cell>
          <cell r="K1182">
            <v>-24.640000000130385</v>
          </cell>
          <cell r="L1182">
            <v>25.019296552993804</v>
          </cell>
          <cell r="M1182" t="str">
            <v>CP-5 401 217</v>
          </cell>
          <cell r="N1182">
            <v>19.995261938740221</v>
          </cell>
          <cell r="O1182">
            <v>45.014558491734022</v>
          </cell>
          <cell r="P1182">
            <v>25.019296552993801</v>
          </cell>
          <cell r="Q1182">
            <v>0</v>
          </cell>
          <cell r="R1182">
            <v>13.14</v>
          </cell>
          <cell r="T1182">
            <v>11.35</v>
          </cell>
          <cell r="V1182">
            <v>13.42</v>
          </cell>
          <cell r="X1182">
            <v>400</v>
          </cell>
          <cell r="Y1182">
            <v>11.19</v>
          </cell>
          <cell r="Z1182">
            <v>11.35</v>
          </cell>
          <cell r="AA1182">
            <v>13.12</v>
          </cell>
          <cell r="AB1182">
            <v>13.42</v>
          </cell>
          <cell r="AD1182" t="str">
            <v>Single</v>
          </cell>
          <cell r="AI1182">
            <v>0</v>
          </cell>
          <cell r="AJ1182">
            <v>0</v>
          </cell>
        </row>
        <row r="1183">
          <cell r="AJ1183">
            <v>0</v>
          </cell>
        </row>
        <row r="1184">
          <cell r="E1184">
            <v>535</v>
          </cell>
          <cell r="F1184" t="str">
            <v>CB-1/9</v>
          </cell>
          <cell r="G1184">
            <v>517943.53</v>
          </cell>
          <cell r="H1184">
            <v>2389714.41</v>
          </cell>
          <cell r="I1184" t="str">
            <v>Road-MN02</v>
          </cell>
          <cell r="J1184">
            <v>1.6500000000232831</v>
          </cell>
          <cell r="K1184">
            <v>-12.899999999906868</v>
          </cell>
          <cell r="L1184">
            <v>13.0050951552718</v>
          </cell>
          <cell r="M1184" t="str">
            <v>CP-5 401 217</v>
          </cell>
          <cell r="N1184">
            <v>45.014558491734022</v>
          </cell>
          <cell r="O1184">
            <v>58.019653647005825</v>
          </cell>
          <cell r="P1184">
            <v>13.005095155271803</v>
          </cell>
          <cell r="Q1184">
            <v>0</v>
          </cell>
          <cell r="R1184">
            <v>13.34</v>
          </cell>
          <cell r="T1184">
            <v>11.61</v>
          </cell>
          <cell r="V1184">
            <v>13.41</v>
          </cell>
          <cell r="X1184">
            <v>400</v>
          </cell>
          <cell r="Y1184">
            <v>11.35</v>
          </cell>
          <cell r="Z1184">
            <v>11.61</v>
          </cell>
          <cell r="AA1184">
            <v>13.42</v>
          </cell>
          <cell r="AB1184">
            <v>13.41</v>
          </cell>
          <cell r="AD1184" t="str">
            <v>Single</v>
          </cell>
          <cell r="AI1184">
            <v>0</v>
          </cell>
          <cell r="AJ1184">
            <v>0</v>
          </cell>
        </row>
        <row r="1185">
          <cell r="AJ1185">
            <v>0</v>
          </cell>
        </row>
        <row r="1186">
          <cell r="E1186">
            <v>536</v>
          </cell>
          <cell r="F1186" t="str">
            <v>CB-1/10</v>
          </cell>
          <cell r="G1186">
            <v>517943.29</v>
          </cell>
          <cell r="H1186">
            <v>2389692.31</v>
          </cell>
          <cell r="I1186" t="str">
            <v>Road-MN02</v>
          </cell>
          <cell r="J1186">
            <v>-0.24000000004889444</v>
          </cell>
          <cell r="K1186">
            <v>-22.100000000093132</v>
          </cell>
          <cell r="L1186">
            <v>22.101303129094898</v>
          </cell>
          <cell r="M1186" t="str">
            <v>CP-5 401 217</v>
          </cell>
          <cell r="N1186">
            <v>58.019653647005825</v>
          </cell>
          <cell r="O1186">
            <v>80.120956776100726</v>
          </cell>
          <cell r="P1186">
            <v>22.101303129094902</v>
          </cell>
          <cell r="Q1186">
            <v>0</v>
          </cell>
          <cell r="R1186">
            <v>13.56</v>
          </cell>
          <cell r="T1186">
            <v>11.95</v>
          </cell>
          <cell r="V1186">
            <v>13.67</v>
          </cell>
          <cell r="X1186">
            <v>400</v>
          </cell>
          <cell r="Y1186">
            <v>11.61</v>
          </cell>
          <cell r="Z1186">
            <v>11.95</v>
          </cell>
          <cell r="AA1186">
            <v>13.41</v>
          </cell>
          <cell r="AB1186">
            <v>13.67</v>
          </cell>
          <cell r="AD1186" t="str">
            <v>Single</v>
          </cell>
          <cell r="AI1186">
            <v>0</v>
          </cell>
          <cell r="AJ1186">
            <v>0</v>
          </cell>
        </row>
        <row r="1187">
          <cell r="AJ1187">
            <v>0</v>
          </cell>
        </row>
        <row r="1188">
          <cell r="E1188">
            <v>537</v>
          </cell>
          <cell r="F1188" t="str">
            <v>CB-1/11</v>
          </cell>
          <cell r="G1188">
            <v>517939.24</v>
          </cell>
          <cell r="H1188">
            <v>2389664.61</v>
          </cell>
          <cell r="I1188" t="str">
            <v>Road-MN02</v>
          </cell>
          <cell r="J1188">
            <v>-4.0499999999883585</v>
          </cell>
          <cell r="K1188">
            <v>-27.700000000186265</v>
          </cell>
          <cell r="L1188">
            <v>27.994508390222265</v>
          </cell>
          <cell r="M1188" t="str">
            <v>CP-5 401 217</v>
          </cell>
          <cell r="N1188">
            <v>80.120956776100726</v>
          </cell>
          <cell r="O1188">
            <v>108.11546516632299</v>
          </cell>
          <cell r="P1188">
            <v>27.994508390222265</v>
          </cell>
          <cell r="Q1188">
            <v>0</v>
          </cell>
          <cell r="R1188">
            <v>14.04</v>
          </cell>
          <cell r="T1188">
            <v>12.42</v>
          </cell>
          <cell r="V1188">
            <v>13.97</v>
          </cell>
          <cell r="X1188">
            <v>400</v>
          </cell>
          <cell r="Y1188">
            <v>11.95</v>
          </cell>
          <cell r="Z1188">
            <v>12.42</v>
          </cell>
          <cell r="AA1188">
            <v>13.67</v>
          </cell>
          <cell r="AB1188">
            <v>13.97</v>
          </cell>
          <cell r="AD1188" t="str">
            <v>Single</v>
          </cell>
          <cell r="AI1188">
            <v>0</v>
          </cell>
          <cell r="AJ1188">
            <v>0</v>
          </cell>
        </row>
        <row r="1189">
          <cell r="AJ1189">
            <v>0</v>
          </cell>
        </row>
        <row r="1190">
          <cell r="E1190">
            <v>538</v>
          </cell>
          <cell r="F1190" t="str">
            <v>CB-1/12</v>
          </cell>
          <cell r="G1190">
            <v>517936.38</v>
          </cell>
          <cell r="H1190">
            <v>2389644.8199999998</v>
          </cell>
          <cell r="I1190" t="str">
            <v>Road-MN02</v>
          </cell>
          <cell r="J1190">
            <v>-2.8599999999860302</v>
          </cell>
          <cell r="K1190">
            <v>-19.790000000037253</v>
          </cell>
          <cell r="L1190">
            <v>19.995592014276408</v>
          </cell>
          <cell r="M1190" t="str">
            <v>CP-5 401 217</v>
          </cell>
          <cell r="N1190">
            <v>108.11546516632299</v>
          </cell>
          <cell r="O1190">
            <v>128.1110571805994</v>
          </cell>
          <cell r="P1190">
            <v>19.995592014276411</v>
          </cell>
          <cell r="Q1190">
            <v>0</v>
          </cell>
          <cell r="R1190">
            <v>14.17</v>
          </cell>
          <cell r="T1190">
            <v>12.62</v>
          </cell>
          <cell r="V1190">
            <v>14.01</v>
          </cell>
          <cell r="X1190">
            <v>400</v>
          </cell>
          <cell r="Y1190">
            <v>12.42</v>
          </cell>
          <cell r="Z1190">
            <v>12.52</v>
          </cell>
          <cell r="AA1190">
            <v>13.97</v>
          </cell>
          <cell r="AB1190">
            <v>14.01</v>
          </cell>
          <cell r="AD1190" t="str">
            <v>Single</v>
          </cell>
          <cell r="AI1190">
            <v>0</v>
          </cell>
          <cell r="AJ1190">
            <v>0</v>
          </cell>
        </row>
        <row r="1191">
          <cell r="AJ1191">
            <v>0</v>
          </cell>
        </row>
        <row r="1192">
          <cell r="E1192">
            <v>539</v>
          </cell>
          <cell r="F1192" t="str">
            <v>CB-1/13</v>
          </cell>
          <cell r="G1192">
            <v>517932.5</v>
          </cell>
          <cell r="H1192">
            <v>2389625.2000000002</v>
          </cell>
          <cell r="I1192" t="str">
            <v>Road-MN02</v>
          </cell>
          <cell r="J1192">
            <v>-3.8800000000046566</v>
          </cell>
          <cell r="K1192">
            <v>-19.619999999646097</v>
          </cell>
          <cell r="L1192">
            <v>19.999969999631222</v>
          </cell>
          <cell r="M1192" t="str">
            <v>CP-5 401 217</v>
          </cell>
          <cell r="N1192">
            <v>128.1110571805994</v>
          </cell>
          <cell r="O1192">
            <v>148.11102718023062</v>
          </cell>
          <cell r="P1192">
            <v>19.999969999631219</v>
          </cell>
          <cell r="Q1192">
            <v>0</v>
          </cell>
          <cell r="R1192">
            <v>14.29</v>
          </cell>
          <cell r="T1192">
            <v>12.72</v>
          </cell>
          <cell r="V1192">
            <v>13.9</v>
          </cell>
          <cell r="X1192">
            <v>300</v>
          </cell>
          <cell r="Y1192">
            <v>12.62</v>
          </cell>
          <cell r="Z1192">
            <v>12.72</v>
          </cell>
          <cell r="AA1192">
            <v>14.01</v>
          </cell>
          <cell r="AB1192">
            <v>13.9</v>
          </cell>
          <cell r="AD1192" t="str">
            <v>Single</v>
          </cell>
          <cell r="AI1192">
            <v>0</v>
          </cell>
          <cell r="AJ1192">
            <v>0</v>
          </cell>
        </row>
        <row r="1193">
          <cell r="AJ1193">
            <v>0</v>
          </cell>
        </row>
        <row r="1194">
          <cell r="E1194">
            <v>540</v>
          </cell>
          <cell r="F1194" t="str">
            <v>CB-1/14</v>
          </cell>
          <cell r="G1194">
            <v>517931.88</v>
          </cell>
          <cell r="H1194">
            <v>2389615.2200000002</v>
          </cell>
          <cell r="I1194" t="str">
            <v>Road-MN02</v>
          </cell>
          <cell r="J1194">
            <v>-0.61999999999534339</v>
          </cell>
          <cell r="K1194">
            <v>-9.9799999999813735</v>
          </cell>
          <cell r="L1194">
            <v>9.999239971098925</v>
          </cell>
          <cell r="M1194" t="str">
            <v>CP-5 401 217</v>
          </cell>
          <cell r="N1194">
            <v>148.11102718023062</v>
          </cell>
          <cell r="O1194">
            <v>158.11026715132954</v>
          </cell>
          <cell r="P1194">
            <v>9.9992399710989162</v>
          </cell>
          <cell r="Q1194">
            <v>0</v>
          </cell>
          <cell r="R1194">
            <v>14.38</v>
          </cell>
          <cell r="T1194">
            <v>12.77</v>
          </cell>
          <cell r="V1194">
            <v>13.94</v>
          </cell>
          <cell r="X1194">
            <v>300</v>
          </cell>
          <cell r="Y1194">
            <v>12.72</v>
          </cell>
          <cell r="Z1194">
            <v>12.77</v>
          </cell>
          <cell r="AA1194">
            <v>13.9</v>
          </cell>
          <cell r="AB1194">
            <v>13.94</v>
          </cell>
          <cell r="AD1194" t="str">
            <v>Single</v>
          </cell>
          <cell r="AI1194">
            <v>0</v>
          </cell>
          <cell r="AJ1194">
            <v>0</v>
          </cell>
        </row>
        <row r="1195">
          <cell r="AJ1195">
            <v>0</v>
          </cell>
        </row>
        <row r="1196">
          <cell r="E1196">
            <v>541</v>
          </cell>
          <cell r="F1196" t="str">
            <v>CB-1/15</v>
          </cell>
          <cell r="G1196">
            <v>517933.23</v>
          </cell>
          <cell r="H1196">
            <v>2389585.25</v>
          </cell>
          <cell r="I1196" t="str">
            <v>Road-MN02</v>
          </cell>
          <cell r="J1196">
            <v>1.3499999999767169</v>
          </cell>
          <cell r="K1196">
            <v>-29.970000000204891</v>
          </cell>
          <cell r="L1196">
            <v>30.00038999766867</v>
          </cell>
          <cell r="M1196" t="str">
            <v>CP-5 401 217</v>
          </cell>
          <cell r="N1196">
            <v>158.11026715132954</v>
          </cell>
          <cell r="O1196">
            <v>188.1106571489982</v>
          </cell>
          <cell r="P1196">
            <v>30.000389997668663</v>
          </cell>
          <cell r="Q1196">
            <v>0</v>
          </cell>
          <cell r="R1196">
            <v>14.52</v>
          </cell>
          <cell r="T1196">
            <v>12.92</v>
          </cell>
          <cell r="V1196">
            <v>14.44</v>
          </cell>
          <cell r="X1196">
            <v>300</v>
          </cell>
          <cell r="Y1196">
            <v>12.77</v>
          </cell>
          <cell r="Z1196">
            <v>12.92</v>
          </cell>
          <cell r="AA1196">
            <v>13.94</v>
          </cell>
          <cell r="AB1196">
            <v>14.44</v>
          </cell>
          <cell r="AD1196" t="str">
            <v>Single</v>
          </cell>
          <cell r="AI1196">
            <v>0</v>
          </cell>
          <cell r="AJ1196">
            <v>0</v>
          </cell>
        </row>
        <row r="1197">
          <cell r="AJ1197">
            <v>0</v>
          </cell>
        </row>
        <row r="1198">
          <cell r="E1198">
            <v>542</v>
          </cell>
          <cell r="F1198" t="str">
            <v>CB-1/16</v>
          </cell>
          <cell r="G1198">
            <v>517939.12</v>
          </cell>
          <cell r="H1198">
            <v>2389566.14</v>
          </cell>
          <cell r="I1198" t="str">
            <v>Road-MN02</v>
          </cell>
          <cell r="J1198">
            <v>5.8900000000139698</v>
          </cell>
          <cell r="K1198">
            <v>-19.109999999869615</v>
          </cell>
          <cell r="L1198">
            <v>19.997104790323554</v>
          </cell>
          <cell r="M1198" t="str">
            <v>CP-5 401 217</v>
          </cell>
          <cell r="N1198">
            <v>188.1106571489982</v>
          </cell>
          <cell r="O1198">
            <v>208.10776193932176</v>
          </cell>
          <cell r="P1198">
            <v>19.997104790323561</v>
          </cell>
          <cell r="Q1198">
            <v>0</v>
          </cell>
          <cell r="R1198">
            <v>14.6</v>
          </cell>
          <cell r="T1198">
            <v>13.02</v>
          </cell>
          <cell r="V1198">
            <v>14.6</v>
          </cell>
          <cell r="X1198">
            <v>300</v>
          </cell>
          <cell r="Y1198">
            <v>12.92</v>
          </cell>
          <cell r="Z1198">
            <v>13.02</v>
          </cell>
          <cell r="AA1198">
            <v>14.44</v>
          </cell>
          <cell r="AB1198">
            <v>14.6</v>
          </cell>
          <cell r="AD1198" t="str">
            <v>Single</v>
          </cell>
          <cell r="AI1198">
            <v>0</v>
          </cell>
          <cell r="AJ1198">
            <v>0</v>
          </cell>
        </row>
        <row r="1199">
          <cell r="AJ1199">
            <v>0</v>
          </cell>
        </row>
        <row r="1200">
          <cell r="E1200">
            <v>543</v>
          </cell>
          <cell r="F1200" t="str">
            <v>CB-1/17</v>
          </cell>
          <cell r="G1200">
            <v>517948.34</v>
          </cell>
          <cell r="H1200">
            <v>2389537.59</v>
          </cell>
          <cell r="I1200" t="str">
            <v>Road-MN02</v>
          </cell>
          <cell r="J1200">
            <v>9.220000000030268</v>
          </cell>
          <cell r="K1200">
            <v>-28.550000000279397</v>
          </cell>
          <cell r="L1200">
            <v>30.001848276673083</v>
          </cell>
          <cell r="M1200" t="str">
            <v>CP-5 401 217</v>
          </cell>
          <cell r="N1200">
            <v>208.10776193932176</v>
          </cell>
          <cell r="O1200">
            <v>238.10961021599485</v>
          </cell>
          <cell r="P1200">
            <v>30.001848276673087</v>
          </cell>
          <cell r="Q1200">
            <v>0</v>
          </cell>
          <cell r="R1200">
            <v>14.75</v>
          </cell>
          <cell r="T1200">
            <v>13.17</v>
          </cell>
          <cell r="V1200">
            <v>14.63</v>
          </cell>
          <cell r="X1200">
            <v>300</v>
          </cell>
          <cell r="Y1200">
            <v>13.02</v>
          </cell>
          <cell r="Z1200">
            <v>13.17</v>
          </cell>
          <cell r="AA1200">
            <v>14.6</v>
          </cell>
          <cell r="AB1200">
            <v>14.63</v>
          </cell>
          <cell r="AD1200" t="str">
            <v>Single</v>
          </cell>
          <cell r="AI1200">
            <v>0</v>
          </cell>
          <cell r="AJ1200" t="str">
            <v>L</v>
          </cell>
        </row>
        <row r="1201">
          <cell r="AJ1201">
            <v>0</v>
          </cell>
        </row>
        <row r="1202">
          <cell r="N1202">
            <v>238.10961021599485</v>
          </cell>
          <cell r="AJ1202">
            <v>0</v>
          </cell>
        </row>
        <row r="1203">
          <cell r="E1203">
            <v>544</v>
          </cell>
          <cell r="F1203" t="str">
            <v>MH-9-EX</v>
          </cell>
          <cell r="G1203">
            <v>517717.52</v>
          </cell>
          <cell r="H1203">
            <v>2389595.9300000002</v>
          </cell>
          <cell r="I1203" t="str">
            <v>King Fahad Road</v>
          </cell>
          <cell r="M1203" t="str">
            <v>CP-5 401 218</v>
          </cell>
          <cell r="R1203">
            <v>13.46</v>
          </cell>
          <cell r="T1203">
            <v>10.71</v>
          </cell>
          <cell r="V1203">
            <v>13.46</v>
          </cell>
          <cell r="X1203">
            <v>700</v>
          </cell>
          <cell r="Y1203">
            <v>0</v>
          </cell>
          <cell r="Z1203">
            <v>10.71</v>
          </cell>
          <cell r="AA1203">
            <v>0</v>
          </cell>
          <cell r="AB1203">
            <v>13.46</v>
          </cell>
          <cell r="AI1203">
            <v>0</v>
          </cell>
          <cell r="AJ1203">
            <v>0</v>
          </cell>
        </row>
        <row r="1204">
          <cell r="AJ1204">
            <v>0</v>
          </cell>
        </row>
        <row r="1205">
          <cell r="E1205">
            <v>545</v>
          </cell>
          <cell r="F1205" t="str">
            <v>CB-9/1</v>
          </cell>
          <cell r="G1205">
            <v>517747.06</v>
          </cell>
          <cell r="H1205">
            <v>2389601.16</v>
          </cell>
          <cell r="I1205" t="str">
            <v>Road-MN25</v>
          </cell>
          <cell r="J1205">
            <v>29.539999999979045</v>
          </cell>
          <cell r="K1205">
            <v>5.2299999999813735</v>
          </cell>
          <cell r="L1205">
            <v>29.999408327474846</v>
          </cell>
          <cell r="M1205" t="str">
            <v>CP-5 401 218</v>
          </cell>
          <cell r="N1205">
            <v>0</v>
          </cell>
          <cell r="O1205">
            <v>29.999408327474846</v>
          </cell>
          <cell r="P1205">
            <v>29.999408327474846</v>
          </cell>
          <cell r="Q1205">
            <v>0</v>
          </cell>
          <cell r="R1205">
            <v>13.71</v>
          </cell>
          <cell r="T1205">
            <v>11</v>
          </cell>
          <cell r="V1205">
            <v>13.72</v>
          </cell>
          <cell r="X1205">
            <v>300</v>
          </cell>
          <cell r="Y1205">
            <v>10.71</v>
          </cell>
          <cell r="Z1205">
            <v>11</v>
          </cell>
          <cell r="AA1205">
            <v>13.46</v>
          </cell>
          <cell r="AB1205">
            <v>13.72</v>
          </cell>
          <cell r="AD1205" t="str">
            <v>Double</v>
          </cell>
          <cell r="AI1205" t="str">
            <v>S</v>
          </cell>
          <cell r="AJ1205">
            <v>0</v>
          </cell>
        </row>
        <row r="1206">
          <cell r="AJ1206">
            <v>0</v>
          </cell>
        </row>
        <row r="1207">
          <cell r="E1207">
            <v>546</v>
          </cell>
          <cell r="F1207" t="str">
            <v>CB-9/2</v>
          </cell>
          <cell r="G1207">
            <v>517778.29</v>
          </cell>
          <cell r="H1207">
            <v>2389608.12</v>
          </cell>
          <cell r="I1207" t="str">
            <v>Road-MN25</v>
          </cell>
          <cell r="J1207">
            <v>31.229999999981374</v>
          </cell>
          <cell r="K1207">
            <v>6.9599999999627471</v>
          </cell>
          <cell r="L1207">
            <v>31.996163832533394</v>
          </cell>
          <cell r="M1207" t="str">
            <v>CP-5 401 218</v>
          </cell>
          <cell r="N1207">
            <v>29.999408327474846</v>
          </cell>
          <cell r="O1207">
            <v>61.995572160008237</v>
          </cell>
          <cell r="P1207">
            <v>31.996163832533391</v>
          </cell>
          <cell r="Q1207">
            <v>0</v>
          </cell>
          <cell r="R1207">
            <v>14.15</v>
          </cell>
          <cell r="T1207">
            <v>11.34</v>
          </cell>
          <cell r="V1207">
            <v>14.18</v>
          </cell>
          <cell r="X1207">
            <v>300</v>
          </cell>
          <cell r="Y1207">
            <v>11</v>
          </cell>
          <cell r="Z1207">
            <v>11.34</v>
          </cell>
          <cell r="AA1207">
            <v>13.72</v>
          </cell>
          <cell r="AB1207">
            <v>14.18</v>
          </cell>
          <cell r="AD1207" t="str">
            <v>Single</v>
          </cell>
          <cell r="AI1207">
            <v>0</v>
          </cell>
          <cell r="AJ1207">
            <v>0</v>
          </cell>
        </row>
        <row r="1208">
          <cell r="AJ1208">
            <v>0</v>
          </cell>
        </row>
        <row r="1209">
          <cell r="E1209">
            <v>547</v>
          </cell>
          <cell r="F1209" t="str">
            <v>CB-9/3</v>
          </cell>
          <cell r="G1209">
            <v>517811.4</v>
          </cell>
          <cell r="H1209">
            <v>2389615.85</v>
          </cell>
          <cell r="I1209" t="str">
            <v>Road-MN25</v>
          </cell>
          <cell r="J1209">
            <v>33.110000000044238</v>
          </cell>
          <cell r="K1209">
            <v>7.7299999999813735</v>
          </cell>
          <cell r="L1209">
            <v>34.000367645109982</v>
          </cell>
          <cell r="M1209" t="str">
            <v>CP-5 401 218</v>
          </cell>
          <cell r="N1209">
            <v>61.995572160008237</v>
          </cell>
          <cell r="O1209">
            <v>95.995939805118212</v>
          </cell>
          <cell r="P1209">
            <v>34.000367645109975</v>
          </cell>
          <cell r="Q1209">
            <v>0</v>
          </cell>
          <cell r="R1209">
            <v>14.34</v>
          </cell>
          <cell r="T1209">
            <v>11.68</v>
          </cell>
          <cell r="V1209">
            <v>14.33</v>
          </cell>
          <cell r="X1209">
            <v>300</v>
          </cell>
          <cell r="Y1209">
            <v>11.34</v>
          </cell>
          <cell r="Z1209">
            <v>11.68</v>
          </cell>
          <cell r="AA1209">
            <v>14.18</v>
          </cell>
          <cell r="AB1209">
            <v>14.33</v>
          </cell>
          <cell r="AD1209" t="str">
            <v>Single</v>
          </cell>
          <cell r="AI1209">
            <v>0</v>
          </cell>
          <cell r="AJ1209">
            <v>0</v>
          </cell>
        </row>
        <row r="1210">
          <cell r="AJ1210">
            <v>0</v>
          </cell>
        </row>
        <row r="1211">
          <cell r="E1211">
            <v>548</v>
          </cell>
          <cell r="F1211" t="str">
            <v>CB-9/4</v>
          </cell>
          <cell r="G1211">
            <v>517839.18</v>
          </cell>
          <cell r="H1211">
            <v>2389627.2000000002</v>
          </cell>
          <cell r="I1211" t="str">
            <v>Road-MN25</v>
          </cell>
          <cell r="J1211">
            <v>27.779999999969732</v>
          </cell>
          <cell r="K1211">
            <v>11.350000000093132</v>
          </cell>
          <cell r="L1211">
            <v>30.009180262053682</v>
          </cell>
          <cell r="M1211" t="str">
            <v>CP-5 401 218</v>
          </cell>
          <cell r="N1211">
            <v>95.995939805118212</v>
          </cell>
          <cell r="O1211">
            <v>126.0051200671719</v>
          </cell>
          <cell r="P1211">
            <v>30.00918026205369</v>
          </cell>
          <cell r="Q1211">
            <v>0</v>
          </cell>
          <cell r="R1211">
            <v>14.51</v>
          </cell>
          <cell r="T1211">
            <v>11.98</v>
          </cell>
          <cell r="V1211">
            <v>14.61</v>
          </cell>
          <cell r="X1211">
            <v>300</v>
          </cell>
          <cell r="Y1211">
            <v>11.68</v>
          </cell>
          <cell r="Z1211">
            <v>11.98</v>
          </cell>
          <cell r="AA1211">
            <v>14.33</v>
          </cell>
          <cell r="AB1211">
            <v>14.61</v>
          </cell>
          <cell r="AD1211" t="str">
            <v>Single</v>
          </cell>
          <cell r="AI1211">
            <v>0</v>
          </cell>
          <cell r="AJ1211" t="str">
            <v>L</v>
          </cell>
        </row>
        <row r="1212">
          <cell r="AJ1212">
            <v>0</v>
          </cell>
        </row>
        <row r="1213">
          <cell r="N1213">
            <v>126.0051200671719</v>
          </cell>
          <cell r="AJ1213">
            <v>0</v>
          </cell>
        </row>
        <row r="1214">
          <cell r="E1214">
            <v>549</v>
          </cell>
          <cell r="F1214" t="str">
            <v>MH-3/1-EX</v>
          </cell>
          <cell r="G1214">
            <v>517755.96</v>
          </cell>
          <cell r="H1214">
            <v>2389472.84</v>
          </cell>
          <cell r="I1214" t="str">
            <v>King Fahad Road</v>
          </cell>
          <cell r="M1214" t="str">
            <v>CP-5 401 219</v>
          </cell>
          <cell r="R1214">
            <v>14.09</v>
          </cell>
          <cell r="T1214">
            <v>11.73</v>
          </cell>
          <cell r="V1214">
            <v>14.09</v>
          </cell>
          <cell r="X1214">
            <v>700</v>
          </cell>
          <cell r="Y1214">
            <v>0</v>
          </cell>
          <cell r="Z1214">
            <v>11.73</v>
          </cell>
          <cell r="AA1214">
            <v>0</v>
          </cell>
          <cell r="AB1214">
            <v>14.09</v>
          </cell>
          <cell r="AI1214">
            <v>0</v>
          </cell>
          <cell r="AJ1214">
            <v>0</v>
          </cell>
        </row>
        <row r="1215">
          <cell r="AJ1215">
            <v>0</v>
          </cell>
        </row>
        <row r="1216">
          <cell r="E1216">
            <v>550</v>
          </cell>
          <cell r="F1216" t="str">
            <v>CB-3/1/1</v>
          </cell>
          <cell r="G1216">
            <v>517780.46</v>
          </cell>
          <cell r="H1216">
            <v>2389467.9300000002</v>
          </cell>
          <cell r="I1216" t="str">
            <v>Road-MN01</v>
          </cell>
          <cell r="J1216">
            <v>24.5</v>
          </cell>
          <cell r="K1216">
            <v>-4.9099999996833503</v>
          </cell>
          <cell r="L1216">
            <v>24.987158701959103</v>
          </cell>
          <cell r="M1216" t="str">
            <v>CP-5 401 219</v>
          </cell>
          <cell r="N1216">
            <v>0</v>
          </cell>
          <cell r="O1216">
            <v>24.987158701959103</v>
          </cell>
          <cell r="P1216">
            <v>24.987158701959103</v>
          </cell>
          <cell r="Q1216">
            <v>0</v>
          </cell>
          <cell r="R1216">
            <v>14.14</v>
          </cell>
          <cell r="T1216">
            <v>12.01</v>
          </cell>
          <cell r="V1216">
            <v>14.12</v>
          </cell>
          <cell r="X1216">
            <v>400</v>
          </cell>
          <cell r="Y1216">
            <v>11.73</v>
          </cell>
          <cell r="Z1216">
            <v>12.01</v>
          </cell>
          <cell r="AA1216">
            <v>14.09</v>
          </cell>
          <cell r="AB1216">
            <v>14.12</v>
          </cell>
          <cell r="AD1216" t="str">
            <v>Double</v>
          </cell>
          <cell r="AI1216" t="str">
            <v>S</v>
          </cell>
          <cell r="AJ1216">
            <v>0</v>
          </cell>
        </row>
        <row r="1217">
          <cell r="AJ1217">
            <v>0</v>
          </cell>
        </row>
        <row r="1218">
          <cell r="E1218">
            <v>551</v>
          </cell>
          <cell r="F1218" t="str">
            <v>CB-3/1/1A</v>
          </cell>
          <cell r="G1218">
            <v>517798.82</v>
          </cell>
          <cell r="H1218">
            <v>2389475.85</v>
          </cell>
          <cell r="I1218" t="str">
            <v>Road-MN01</v>
          </cell>
          <cell r="J1218">
            <v>18.35999999998603</v>
          </cell>
          <cell r="K1218">
            <v>7.9199999999254942</v>
          </cell>
          <cell r="L1218">
            <v>19.995399470835956</v>
          </cell>
          <cell r="M1218" t="str">
            <v>CP-5 401 219</v>
          </cell>
          <cell r="N1218">
            <v>24.987158701959103</v>
          </cell>
          <cell r="O1218">
            <v>44.982558172795059</v>
          </cell>
          <cell r="P1218">
            <v>19.995399470835956</v>
          </cell>
          <cell r="Q1218">
            <v>0</v>
          </cell>
          <cell r="R1218">
            <v>14.14</v>
          </cell>
          <cell r="T1218">
            <v>12.11</v>
          </cell>
          <cell r="V1218">
            <v>14.21</v>
          </cell>
          <cell r="X1218">
            <v>300</v>
          </cell>
          <cell r="Y1218">
            <v>12.01</v>
          </cell>
          <cell r="Z1218">
            <v>12.11</v>
          </cell>
          <cell r="AA1218">
            <v>14.12</v>
          </cell>
          <cell r="AB1218">
            <v>14.21</v>
          </cell>
          <cell r="AD1218" t="str">
            <v>Single</v>
          </cell>
          <cell r="AI1218">
            <v>0</v>
          </cell>
          <cell r="AJ1218">
            <v>0</v>
          </cell>
        </row>
        <row r="1219">
          <cell r="AJ1219">
            <v>0</v>
          </cell>
        </row>
        <row r="1220">
          <cell r="E1220">
            <v>552</v>
          </cell>
          <cell r="F1220" t="str">
            <v>CB-3/1/2</v>
          </cell>
          <cell r="G1220">
            <v>517834.62</v>
          </cell>
          <cell r="H1220">
            <v>2389491.35</v>
          </cell>
          <cell r="I1220" t="str">
            <v>Road-MN01</v>
          </cell>
          <cell r="J1220">
            <v>35.799999999988358</v>
          </cell>
          <cell r="K1220">
            <v>15.5</v>
          </cell>
          <cell r="L1220">
            <v>39.011408587734522</v>
          </cell>
          <cell r="M1220" t="str">
            <v>CP-5 401 219</v>
          </cell>
          <cell r="N1220">
            <v>44.982558172795059</v>
          </cell>
          <cell r="O1220">
            <v>83.993966760529588</v>
          </cell>
          <cell r="P1220">
            <v>39.011408587734529</v>
          </cell>
          <cell r="Q1220">
            <v>0</v>
          </cell>
          <cell r="R1220">
            <v>14.45</v>
          </cell>
          <cell r="T1220">
            <v>12.49</v>
          </cell>
          <cell r="V1220">
            <v>14.38</v>
          </cell>
          <cell r="X1220">
            <v>300</v>
          </cell>
          <cell r="Y1220">
            <v>12.11</v>
          </cell>
          <cell r="Z1220">
            <v>12.49</v>
          </cell>
          <cell r="AA1220">
            <v>14.21</v>
          </cell>
          <cell r="AB1220">
            <v>14.38</v>
          </cell>
          <cell r="AD1220" t="str">
            <v>Single</v>
          </cell>
          <cell r="AI1220">
            <v>0</v>
          </cell>
          <cell r="AJ1220">
            <v>0</v>
          </cell>
        </row>
        <row r="1221">
          <cell r="AJ1221">
            <v>0</v>
          </cell>
        </row>
        <row r="1222">
          <cell r="E1222">
            <v>553</v>
          </cell>
          <cell r="F1222" t="str">
            <v>CB-3/1/2A</v>
          </cell>
          <cell r="G1222">
            <v>517864.98</v>
          </cell>
          <cell r="H1222">
            <v>2389504.2599999998</v>
          </cell>
          <cell r="I1222" t="str">
            <v>Road-MN01</v>
          </cell>
          <cell r="J1222">
            <v>30.35999999998603</v>
          </cell>
          <cell r="K1222">
            <v>12.90999999968335</v>
          </cell>
          <cell r="L1222">
            <v>32.99087298012855</v>
          </cell>
          <cell r="M1222" t="str">
            <v>CP-5 401 219</v>
          </cell>
          <cell r="N1222">
            <v>83.993966760529588</v>
          </cell>
          <cell r="O1222">
            <v>116.98483974065815</v>
          </cell>
          <cell r="P1222">
            <v>32.990872980128557</v>
          </cell>
          <cell r="Q1222">
            <v>0</v>
          </cell>
          <cell r="R1222">
            <v>14.54</v>
          </cell>
          <cell r="T1222">
            <v>12.6</v>
          </cell>
          <cell r="V1222">
            <v>14.56</v>
          </cell>
          <cell r="X1222">
            <v>300</v>
          </cell>
          <cell r="Y1222">
            <v>12.49</v>
          </cell>
          <cell r="Z1222">
            <v>12.6</v>
          </cell>
          <cell r="AA1222">
            <v>14.38</v>
          </cell>
          <cell r="AB1222">
            <v>14.56</v>
          </cell>
          <cell r="AD1222" t="str">
            <v>Single</v>
          </cell>
          <cell r="AI1222">
            <v>0</v>
          </cell>
          <cell r="AJ1222">
            <v>0</v>
          </cell>
        </row>
        <row r="1223">
          <cell r="AJ1223">
            <v>0</v>
          </cell>
        </row>
        <row r="1224">
          <cell r="E1224">
            <v>554</v>
          </cell>
          <cell r="F1224" t="str">
            <v>CB-3/1/3</v>
          </cell>
          <cell r="G1224">
            <v>517899.93</v>
          </cell>
          <cell r="H1224">
            <v>2389513.14</v>
          </cell>
          <cell r="I1224" t="str">
            <v>Road-MN01</v>
          </cell>
          <cell r="J1224">
            <v>34.950000000011642</v>
          </cell>
          <cell r="K1224">
            <v>8.8800000003539026</v>
          </cell>
          <cell r="L1224">
            <v>36.060461727591608</v>
          </cell>
          <cell r="M1224" t="str">
            <v>CP-5 401 219</v>
          </cell>
          <cell r="N1224">
            <v>116.98483974065815</v>
          </cell>
          <cell r="O1224">
            <v>153.04530146824976</v>
          </cell>
          <cell r="P1224">
            <v>36.060461727591615</v>
          </cell>
          <cell r="Q1224">
            <v>0</v>
          </cell>
          <cell r="R1224">
            <v>14.62</v>
          </cell>
          <cell r="T1224">
            <v>12.71</v>
          </cell>
          <cell r="V1224">
            <v>14.63</v>
          </cell>
          <cell r="X1224">
            <v>300</v>
          </cell>
          <cell r="Y1224">
            <v>12.6</v>
          </cell>
          <cell r="Z1224">
            <v>12.71</v>
          </cell>
          <cell r="AA1224">
            <v>14.56</v>
          </cell>
          <cell r="AB1224">
            <v>14.63</v>
          </cell>
          <cell r="AD1224" t="str">
            <v>Single</v>
          </cell>
          <cell r="AI1224">
            <v>0</v>
          </cell>
          <cell r="AJ1224">
            <v>0</v>
          </cell>
        </row>
        <row r="1225">
          <cell r="AJ1225">
            <v>0</v>
          </cell>
        </row>
        <row r="1226">
          <cell r="E1226">
            <v>555</v>
          </cell>
          <cell r="F1226" t="str">
            <v>CB-3/1/4</v>
          </cell>
          <cell r="G1226">
            <v>517945.9</v>
          </cell>
          <cell r="H1226">
            <v>2389514.59</v>
          </cell>
          <cell r="I1226" t="str">
            <v>Road-MN01</v>
          </cell>
          <cell r="J1226">
            <v>45.970000000030268</v>
          </cell>
          <cell r="K1226">
            <v>1.4499999997206032</v>
          </cell>
          <cell r="L1226">
            <v>45.99286248976</v>
          </cell>
          <cell r="M1226" t="str">
            <v>CP-5 401 219</v>
          </cell>
          <cell r="N1226">
            <v>153.04530146824976</v>
          </cell>
          <cell r="O1226">
            <v>199.03816395800976</v>
          </cell>
          <cell r="P1226">
            <v>45.99286248976</v>
          </cell>
          <cell r="Q1226">
            <v>0</v>
          </cell>
          <cell r="R1226">
            <v>14.8</v>
          </cell>
          <cell r="T1226">
            <v>12.97</v>
          </cell>
          <cell r="V1226">
            <v>14.6</v>
          </cell>
          <cell r="X1226">
            <v>300</v>
          </cell>
          <cell r="Y1226">
            <v>12.71</v>
          </cell>
          <cell r="Z1226">
            <v>12.97</v>
          </cell>
          <cell r="AA1226">
            <v>14.63</v>
          </cell>
          <cell r="AB1226">
            <v>14.6</v>
          </cell>
          <cell r="AD1226" t="str">
            <v>Single</v>
          </cell>
          <cell r="AI1226">
            <v>0</v>
          </cell>
          <cell r="AJ1226">
            <v>0</v>
          </cell>
        </row>
        <row r="1227">
          <cell r="AJ1227">
            <v>0</v>
          </cell>
        </row>
        <row r="1228">
          <cell r="E1228">
            <v>556</v>
          </cell>
          <cell r="F1228" t="str">
            <v>CB-3/1/5</v>
          </cell>
          <cell r="G1228">
            <v>517979.9</v>
          </cell>
          <cell r="H1228">
            <v>2389514.73</v>
          </cell>
          <cell r="I1228" t="str">
            <v>Road-MN01</v>
          </cell>
          <cell r="J1228">
            <v>34</v>
          </cell>
          <cell r="K1228">
            <v>0.14000000013038516</v>
          </cell>
          <cell r="L1228">
            <v>34.000288234072904</v>
          </cell>
          <cell r="M1228" t="str">
            <v>CP-5 401 219</v>
          </cell>
          <cell r="N1228">
            <v>199.03816395800976</v>
          </cell>
          <cell r="O1228">
            <v>233.03845219208267</v>
          </cell>
          <cell r="P1228">
            <v>34.000288234072912</v>
          </cell>
          <cell r="Q1228">
            <v>0</v>
          </cell>
          <cell r="R1228">
            <v>14.94</v>
          </cell>
          <cell r="T1228">
            <v>13.25</v>
          </cell>
          <cell r="V1228">
            <v>14.87</v>
          </cell>
          <cell r="X1228">
            <v>300</v>
          </cell>
          <cell r="Y1228">
            <v>12.97</v>
          </cell>
          <cell r="Z1228">
            <v>13.25</v>
          </cell>
          <cell r="AA1228">
            <v>14.6</v>
          </cell>
          <cell r="AB1228">
            <v>14.87</v>
          </cell>
          <cell r="AD1228" t="str">
            <v>Single</v>
          </cell>
          <cell r="AI1228">
            <v>0</v>
          </cell>
          <cell r="AJ1228" t="str">
            <v>L</v>
          </cell>
        </row>
        <row r="1229">
          <cell r="AJ1229">
            <v>0</v>
          </cell>
        </row>
        <row r="1230">
          <cell r="N1230">
            <v>233.03845219208267</v>
          </cell>
          <cell r="AJ1230">
            <v>0</v>
          </cell>
        </row>
        <row r="1231">
          <cell r="E1231">
            <v>557</v>
          </cell>
          <cell r="F1231" t="str">
            <v>MH-3/3-EX</v>
          </cell>
          <cell r="G1231">
            <v>517776.39299999998</v>
          </cell>
          <cell r="H1231">
            <v>2389407.4070000001</v>
          </cell>
          <cell r="I1231" t="str">
            <v>King Fahad Road</v>
          </cell>
          <cell r="M1231" t="str">
            <v>CP-5 401 220</v>
          </cell>
          <cell r="R1231">
            <v>14.51</v>
          </cell>
          <cell r="T1231">
            <v>11.7</v>
          </cell>
          <cell r="V1231">
            <v>14.51</v>
          </cell>
          <cell r="X1231">
            <v>700</v>
          </cell>
          <cell r="Y1231">
            <v>0</v>
          </cell>
          <cell r="Z1231">
            <v>11.7</v>
          </cell>
          <cell r="AA1231">
            <v>0</v>
          </cell>
          <cell r="AB1231">
            <v>14.51</v>
          </cell>
          <cell r="AI1231">
            <v>0</v>
          </cell>
          <cell r="AJ1231">
            <v>0</v>
          </cell>
        </row>
        <row r="1232">
          <cell r="AJ1232">
            <v>0</v>
          </cell>
        </row>
        <row r="1233">
          <cell r="E1233">
            <v>558</v>
          </cell>
          <cell r="F1233" t="str">
            <v>CB-3/3/1</v>
          </cell>
          <cell r="G1233">
            <v>517801.24</v>
          </cell>
          <cell r="H1233">
            <v>2389404.65</v>
          </cell>
          <cell r="I1233" t="str">
            <v>Road-MN26</v>
          </cell>
          <cell r="J1233">
            <v>24.847000000008848</v>
          </cell>
          <cell r="K1233">
            <v>-2.7570000002160668</v>
          </cell>
          <cell r="L1233">
            <v>24.999489154813364</v>
          </cell>
          <cell r="M1233" t="str">
            <v>CP-5 401 220</v>
          </cell>
          <cell r="N1233">
            <v>0</v>
          </cell>
          <cell r="O1233">
            <v>24.999489154813364</v>
          </cell>
          <cell r="P1233">
            <v>24.999489154813364</v>
          </cell>
          <cell r="Q1233">
            <v>0</v>
          </cell>
          <cell r="R1233">
            <v>14.5</v>
          </cell>
          <cell r="T1233">
            <v>12.23</v>
          </cell>
          <cell r="V1233">
            <v>14.52</v>
          </cell>
          <cell r="X1233">
            <v>300</v>
          </cell>
          <cell r="Y1233">
            <v>11.7</v>
          </cell>
          <cell r="Z1233">
            <v>12.23</v>
          </cell>
          <cell r="AA1233">
            <v>14.51</v>
          </cell>
          <cell r="AB1233">
            <v>14.52</v>
          </cell>
          <cell r="AD1233" t="str">
            <v>Single</v>
          </cell>
          <cell r="AI1233" t="str">
            <v>S</v>
          </cell>
          <cell r="AJ1233">
            <v>0</v>
          </cell>
        </row>
        <row r="1234">
          <cell r="AJ1234">
            <v>0</v>
          </cell>
        </row>
        <row r="1235">
          <cell r="E1235">
            <v>559</v>
          </cell>
          <cell r="F1235" t="str">
            <v>CB-3/3/2</v>
          </cell>
          <cell r="G1235">
            <v>517839.18</v>
          </cell>
          <cell r="H1235">
            <v>2389402.7599999998</v>
          </cell>
          <cell r="I1235" t="str">
            <v>Road-MN26</v>
          </cell>
          <cell r="J1235">
            <v>37.940000000002328</v>
          </cell>
          <cell r="K1235">
            <v>-1.8900000001303852</v>
          </cell>
          <cell r="L1235">
            <v>37.987046476406526</v>
          </cell>
          <cell r="M1235" t="str">
            <v>CP-5 401 220</v>
          </cell>
          <cell r="N1235">
            <v>24.999489154813364</v>
          </cell>
          <cell r="O1235">
            <v>62.986535631219894</v>
          </cell>
          <cell r="P1235">
            <v>37.987046476406533</v>
          </cell>
          <cell r="Q1235">
            <v>0</v>
          </cell>
          <cell r="R1235">
            <v>14.41</v>
          </cell>
          <cell r="T1235">
            <v>12.42</v>
          </cell>
          <cell r="V1235">
            <v>14.32</v>
          </cell>
          <cell r="X1235">
            <v>300</v>
          </cell>
          <cell r="Y1235">
            <v>12.23</v>
          </cell>
          <cell r="Z1235">
            <v>12.42</v>
          </cell>
          <cell r="AA1235">
            <v>14.52</v>
          </cell>
          <cell r="AB1235">
            <v>14.32</v>
          </cell>
          <cell r="AD1235" t="str">
            <v>Single</v>
          </cell>
          <cell r="AI1235">
            <v>0</v>
          </cell>
          <cell r="AJ1235">
            <v>0</v>
          </cell>
        </row>
        <row r="1236">
          <cell r="AJ1236">
            <v>0</v>
          </cell>
        </row>
        <row r="1237">
          <cell r="E1237">
            <v>560</v>
          </cell>
          <cell r="F1237" t="str">
            <v>CB-3/3/2A</v>
          </cell>
          <cell r="G1237">
            <v>517858.08</v>
          </cell>
          <cell r="H1237">
            <v>2389400.7999999998</v>
          </cell>
          <cell r="I1237" t="str">
            <v>Road-MN26</v>
          </cell>
          <cell r="J1237">
            <v>18.900000000023283</v>
          </cell>
          <cell r="K1237">
            <v>-1.9599999999627471</v>
          </cell>
          <cell r="L1237">
            <v>19.001357846236516</v>
          </cell>
          <cell r="M1237" t="str">
            <v>CP-5 401 220</v>
          </cell>
          <cell r="N1237">
            <v>62.986535631219894</v>
          </cell>
          <cell r="O1237">
            <v>81.98789347745641</v>
          </cell>
          <cell r="P1237">
            <v>19.001357846236516</v>
          </cell>
          <cell r="Q1237">
            <v>0</v>
          </cell>
          <cell r="R1237">
            <v>14.48</v>
          </cell>
          <cell r="T1237">
            <v>12.55</v>
          </cell>
          <cell r="V1237">
            <v>14.49</v>
          </cell>
          <cell r="X1237">
            <v>300</v>
          </cell>
          <cell r="Y1237">
            <v>12.42</v>
          </cell>
          <cell r="Z1237">
            <v>12.55</v>
          </cell>
          <cell r="AA1237">
            <v>14.32</v>
          </cell>
          <cell r="AB1237">
            <v>14.49</v>
          </cell>
          <cell r="AD1237" t="str">
            <v>Single</v>
          </cell>
          <cell r="AI1237">
            <v>0</v>
          </cell>
          <cell r="AJ1237">
            <v>0</v>
          </cell>
        </row>
        <row r="1238">
          <cell r="AJ1238">
            <v>0</v>
          </cell>
        </row>
        <row r="1239">
          <cell r="E1239">
            <v>561</v>
          </cell>
          <cell r="F1239" t="str">
            <v>CB-3/3/3</v>
          </cell>
          <cell r="G1239">
            <v>517870.43</v>
          </cell>
          <cell r="H1239">
            <v>2389396.2599999998</v>
          </cell>
          <cell r="I1239" t="str">
            <v>Road-MN26</v>
          </cell>
          <cell r="J1239">
            <v>12.349999999976717</v>
          </cell>
          <cell r="K1239">
            <v>-4.5400000000372529</v>
          </cell>
          <cell r="L1239">
            <v>13.158043167574849</v>
          </cell>
          <cell r="M1239" t="str">
            <v>CP-5 401 220</v>
          </cell>
          <cell r="N1239">
            <v>81.98789347745641</v>
          </cell>
          <cell r="O1239">
            <v>95.145936645031256</v>
          </cell>
          <cell r="P1239">
            <v>13.158043167574846</v>
          </cell>
          <cell r="Q1239">
            <v>0</v>
          </cell>
          <cell r="R1239">
            <v>14.54</v>
          </cell>
          <cell r="T1239">
            <v>12.68</v>
          </cell>
          <cell r="V1239">
            <v>14.53</v>
          </cell>
          <cell r="X1239">
            <v>300</v>
          </cell>
          <cell r="Y1239">
            <v>12.55</v>
          </cell>
          <cell r="Z1239">
            <v>12.58</v>
          </cell>
          <cell r="AA1239">
            <v>14.49</v>
          </cell>
          <cell r="AB1239">
            <v>14.53</v>
          </cell>
          <cell r="AD1239" t="str">
            <v>Single</v>
          </cell>
          <cell r="AI1239">
            <v>0</v>
          </cell>
          <cell r="AJ1239">
            <v>0</v>
          </cell>
        </row>
        <row r="1240">
          <cell r="AJ1240">
            <v>0</v>
          </cell>
        </row>
        <row r="1241">
          <cell r="E1241">
            <v>562</v>
          </cell>
          <cell r="F1241" t="str">
            <v>CB-3/3/4</v>
          </cell>
          <cell r="G1241">
            <v>517901.65</v>
          </cell>
          <cell r="H1241">
            <v>2389378.33</v>
          </cell>
          <cell r="I1241" t="str">
            <v>Road-MN26</v>
          </cell>
          <cell r="J1241">
            <v>31.220000000030268</v>
          </cell>
          <cell r="K1241">
            <v>-17.929999999701977</v>
          </cell>
          <cell r="L1241">
            <v>36.002406863864017</v>
          </cell>
          <cell r="M1241" t="str">
            <v>CP-5 401 220</v>
          </cell>
          <cell r="N1241">
            <v>95.145936645031256</v>
          </cell>
          <cell r="O1241">
            <v>131.14834350889527</v>
          </cell>
          <cell r="P1241">
            <v>36.00240686386401</v>
          </cell>
          <cell r="Q1241">
            <v>0</v>
          </cell>
          <cell r="R1241">
            <v>14.72</v>
          </cell>
          <cell r="T1241">
            <v>13.04</v>
          </cell>
          <cell r="V1241">
            <v>14.67</v>
          </cell>
          <cell r="X1241">
            <v>300</v>
          </cell>
          <cell r="Y1241">
            <v>12.68</v>
          </cell>
          <cell r="Z1241">
            <v>13.04</v>
          </cell>
          <cell r="AA1241">
            <v>14.53</v>
          </cell>
          <cell r="AB1241">
            <v>14.67</v>
          </cell>
          <cell r="AD1241" t="str">
            <v>Single</v>
          </cell>
          <cell r="AI1241">
            <v>0</v>
          </cell>
          <cell r="AJ1241">
            <v>0</v>
          </cell>
        </row>
        <row r="1242">
          <cell r="AJ1242">
            <v>0</v>
          </cell>
        </row>
        <row r="1243">
          <cell r="E1243">
            <v>563</v>
          </cell>
          <cell r="F1243" t="str">
            <v>CB-3/3/5</v>
          </cell>
          <cell r="G1243">
            <v>517924.18</v>
          </cell>
          <cell r="H1243">
            <v>2389365.35</v>
          </cell>
          <cell r="I1243" t="str">
            <v>Road-MN26</v>
          </cell>
          <cell r="J1243">
            <v>22.529999999969732</v>
          </cell>
          <cell r="K1243">
            <v>-12.979999999981374</v>
          </cell>
          <cell r="L1243">
            <v>26.001563414497841</v>
          </cell>
          <cell r="M1243" t="str">
            <v>CP-5 401 220</v>
          </cell>
          <cell r="N1243">
            <v>131.14834350889527</v>
          </cell>
          <cell r="O1243">
            <v>157.1499069233931</v>
          </cell>
          <cell r="P1243">
            <v>26.001563414497838</v>
          </cell>
          <cell r="Q1243">
            <v>0</v>
          </cell>
          <cell r="R1243">
            <v>14.85</v>
          </cell>
          <cell r="T1243">
            <v>13.3</v>
          </cell>
          <cell r="V1243">
            <v>14.91</v>
          </cell>
          <cell r="X1243">
            <v>300</v>
          </cell>
          <cell r="Y1243">
            <v>13.04</v>
          </cell>
          <cell r="Z1243">
            <v>13.3</v>
          </cell>
          <cell r="AA1243">
            <v>14.67</v>
          </cell>
          <cell r="AB1243">
            <v>14.91</v>
          </cell>
          <cell r="AD1243" t="str">
            <v>Single</v>
          </cell>
          <cell r="AI1243">
            <v>0</v>
          </cell>
          <cell r="AJ1243">
            <v>0</v>
          </cell>
        </row>
        <row r="1244">
          <cell r="AJ1244">
            <v>0</v>
          </cell>
        </row>
        <row r="1245">
          <cell r="E1245">
            <v>564</v>
          </cell>
          <cell r="F1245" t="str">
            <v>CB-3/3/6</v>
          </cell>
          <cell r="G1245">
            <v>517958.34</v>
          </cell>
          <cell r="H1245">
            <v>2389353.9900000002</v>
          </cell>
          <cell r="I1245" t="str">
            <v>Road-MN26</v>
          </cell>
          <cell r="J1245">
            <v>34.160000000032596</v>
          </cell>
          <cell r="K1245">
            <v>-11.359999999869615</v>
          </cell>
          <cell r="L1245">
            <v>35.99937777239024</v>
          </cell>
          <cell r="M1245" t="str">
            <v>CP-5 401 220</v>
          </cell>
          <cell r="N1245">
            <v>157.1499069233931</v>
          </cell>
          <cell r="O1245">
            <v>193.14928469578334</v>
          </cell>
          <cell r="P1245">
            <v>35.999377772390233</v>
          </cell>
          <cell r="Q1245">
            <v>0</v>
          </cell>
          <cell r="R1245">
            <v>15.03</v>
          </cell>
          <cell r="T1245">
            <v>13.67</v>
          </cell>
          <cell r="V1245">
            <v>15.04</v>
          </cell>
          <cell r="X1245">
            <v>300</v>
          </cell>
          <cell r="Y1245">
            <v>13.3</v>
          </cell>
          <cell r="Z1245">
            <v>13.67</v>
          </cell>
          <cell r="AA1245">
            <v>14.91</v>
          </cell>
          <cell r="AB1245">
            <v>15.04</v>
          </cell>
          <cell r="AD1245" t="str">
            <v>Single</v>
          </cell>
          <cell r="AI1245">
            <v>0</v>
          </cell>
          <cell r="AJ1245">
            <v>0</v>
          </cell>
        </row>
        <row r="1246">
          <cell r="AJ1246">
            <v>0</v>
          </cell>
        </row>
        <row r="1247">
          <cell r="E1247">
            <v>565</v>
          </cell>
          <cell r="F1247" t="str">
            <v>CB-3/3/7</v>
          </cell>
          <cell r="G1247">
            <v>517973.31</v>
          </cell>
          <cell r="H1247">
            <v>2389353.12</v>
          </cell>
          <cell r="I1247" t="str">
            <v>Road-MN26</v>
          </cell>
          <cell r="J1247">
            <v>14.96999999997206</v>
          </cell>
          <cell r="K1247">
            <v>-0.87000000011175871</v>
          </cell>
          <cell r="L1247">
            <v>14.995259250821839</v>
          </cell>
          <cell r="M1247" t="str">
            <v>CP-5 401 220</v>
          </cell>
          <cell r="N1247">
            <v>193.14928469578334</v>
          </cell>
          <cell r="O1247">
            <v>208.14454394660518</v>
          </cell>
          <cell r="P1247">
            <v>14.995259250821846</v>
          </cell>
          <cell r="Q1247">
            <v>0</v>
          </cell>
          <cell r="R1247">
            <v>15.1</v>
          </cell>
          <cell r="T1247">
            <v>13.72</v>
          </cell>
          <cell r="V1247">
            <v>15.07</v>
          </cell>
          <cell r="X1247">
            <v>300</v>
          </cell>
          <cell r="Y1247">
            <v>13.67</v>
          </cell>
          <cell r="Z1247">
            <v>13.72</v>
          </cell>
          <cell r="AA1247">
            <v>15.04</v>
          </cell>
          <cell r="AB1247">
            <v>15.07</v>
          </cell>
          <cell r="AD1247" t="str">
            <v>Single</v>
          </cell>
          <cell r="AI1247">
            <v>0</v>
          </cell>
          <cell r="AJ1247" t="str">
            <v>L</v>
          </cell>
        </row>
        <row r="1248">
          <cell r="AJ1248">
            <v>0</v>
          </cell>
        </row>
        <row r="1249">
          <cell r="N1249">
            <v>208.14454394660518</v>
          </cell>
          <cell r="AJ1249">
            <v>0</v>
          </cell>
        </row>
        <row r="1250">
          <cell r="E1250">
            <v>566</v>
          </cell>
          <cell r="F1250" t="str">
            <v>MH-3/5-EX</v>
          </cell>
          <cell r="G1250">
            <v>517839.06400000001</v>
          </cell>
          <cell r="H1250">
            <v>2389206.7110000001</v>
          </cell>
          <cell r="I1250" t="str">
            <v>King Fahad Road</v>
          </cell>
          <cell r="M1250" t="str">
            <v>CP-5 401 221</v>
          </cell>
          <cell r="R1250">
            <v>15.1</v>
          </cell>
          <cell r="T1250">
            <v>12.81</v>
          </cell>
          <cell r="V1250">
            <v>15.1</v>
          </cell>
          <cell r="X1250">
            <v>700</v>
          </cell>
          <cell r="Y1250">
            <v>0</v>
          </cell>
          <cell r="Z1250">
            <v>12.81</v>
          </cell>
          <cell r="AA1250">
            <v>0</v>
          </cell>
          <cell r="AB1250">
            <v>15.1</v>
          </cell>
          <cell r="AI1250">
            <v>0</v>
          </cell>
          <cell r="AJ1250">
            <v>0</v>
          </cell>
        </row>
        <row r="1251">
          <cell r="AJ1251">
            <v>0</v>
          </cell>
        </row>
        <row r="1252">
          <cell r="E1252">
            <v>567</v>
          </cell>
          <cell r="F1252" t="str">
            <v>CB-3/5/1</v>
          </cell>
          <cell r="G1252">
            <v>517877.95</v>
          </cell>
          <cell r="H1252">
            <v>2389186.91</v>
          </cell>
          <cell r="I1252" t="str">
            <v>Road-MJ03</v>
          </cell>
          <cell r="J1252">
            <v>38.885999999998603</v>
          </cell>
          <cell r="K1252">
            <v>-19.800999999977648</v>
          </cell>
          <cell r="L1252">
            <v>43.63714698509753</v>
          </cell>
          <cell r="M1252" t="str">
            <v>CP-5 401 221</v>
          </cell>
          <cell r="N1252">
            <v>0</v>
          </cell>
          <cell r="O1252">
            <v>43.63714698509753</v>
          </cell>
          <cell r="P1252">
            <v>43.63714698509753</v>
          </cell>
          <cell r="Q1252">
            <v>0</v>
          </cell>
          <cell r="R1252">
            <v>15.18</v>
          </cell>
          <cell r="T1252">
            <v>13.37</v>
          </cell>
          <cell r="V1252">
            <v>15.15</v>
          </cell>
          <cell r="X1252">
            <v>300</v>
          </cell>
          <cell r="Y1252">
            <v>12.81</v>
          </cell>
          <cell r="Z1252">
            <v>13.37</v>
          </cell>
          <cell r="AA1252">
            <v>15.1</v>
          </cell>
          <cell r="AB1252">
            <v>15.15</v>
          </cell>
          <cell r="AD1252" t="str">
            <v>Double</v>
          </cell>
          <cell r="AI1252" t="str">
            <v>S</v>
          </cell>
          <cell r="AJ1252">
            <v>0</v>
          </cell>
        </row>
        <row r="1253">
          <cell r="AJ1253">
            <v>0</v>
          </cell>
        </row>
        <row r="1254">
          <cell r="E1254">
            <v>568</v>
          </cell>
          <cell r="F1254" t="str">
            <v>CB-3/5/2</v>
          </cell>
          <cell r="G1254">
            <v>517920.95</v>
          </cell>
          <cell r="H1254">
            <v>2389200.27</v>
          </cell>
          <cell r="I1254" t="str">
            <v>Road-MJ03</v>
          </cell>
          <cell r="J1254">
            <v>43</v>
          </cell>
          <cell r="K1254">
            <v>13.359999999869615</v>
          </cell>
          <cell r="L1254">
            <v>45.027653725199983</v>
          </cell>
          <cell r="M1254" t="str">
            <v>CP-5 401 221</v>
          </cell>
          <cell r="N1254">
            <v>43.63714698509753</v>
          </cell>
          <cell r="O1254">
            <v>88.664800710297513</v>
          </cell>
          <cell r="P1254">
            <v>45.027653725199983</v>
          </cell>
          <cell r="Q1254">
            <v>0</v>
          </cell>
          <cell r="R1254">
            <v>15.48</v>
          </cell>
          <cell r="T1254">
            <v>13.82</v>
          </cell>
          <cell r="V1254">
            <v>15.38</v>
          </cell>
          <cell r="X1254">
            <v>300</v>
          </cell>
          <cell r="Y1254">
            <v>13.37</v>
          </cell>
          <cell r="Z1254">
            <v>13.82</v>
          </cell>
          <cell r="AA1254">
            <v>15.15</v>
          </cell>
          <cell r="AB1254">
            <v>15.38</v>
          </cell>
          <cell r="AD1254" t="str">
            <v>Single</v>
          </cell>
          <cell r="AI1254">
            <v>0</v>
          </cell>
          <cell r="AJ1254">
            <v>0</v>
          </cell>
        </row>
        <row r="1255">
          <cell r="AJ1255">
            <v>0</v>
          </cell>
        </row>
        <row r="1256">
          <cell r="E1256">
            <v>569</v>
          </cell>
          <cell r="F1256" t="str">
            <v>CB-3/5/3</v>
          </cell>
          <cell r="G1256">
            <v>517947.58</v>
          </cell>
          <cell r="H1256">
            <v>2389205.2400000002</v>
          </cell>
          <cell r="I1256" t="str">
            <v>Road-MJ03</v>
          </cell>
          <cell r="J1256">
            <v>26.630000000004657</v>
          </cell>
          <cell r="K1256">
            <v>4.970000000204891</v>
          </cell>
          <cell r="L1256">
            <v>27.089809892324542</v>
          </cell>
          <cell r="M1256" t="str">
            <v>CP-5 401 221</v>
          </cell>
          <cell r="N1256">
            <v>88.664800710297513</v>
          </cell>
          <cell r="O1256">
            <v>115.75461060262205</v>
          </cell>
          <cell r="P1256">
            <v>27.089809892324539</v>
          </cell>
          <cell r="Q1256">
            <v>0</v>
          </cell>
          <cell r="R1256">
            <v>15.65</v>
          </cell>
          <cell r="T1256">
            <v>14.06</v>
          </cell>
          <cell r="V1256">
            <v>15.63</v>
          </cell>
          <cell r="X1256">
            <v>300</v>
          </cell>
          <cell r="Y1256">
            <v>13.82</v>
          </cell>
          <cell r="Z1256">
            <v>14.06</v>
          </cell>
          <cell r="AA1256">
            <v>15.38</v>
          </cell>
          <cell r="AB1256">
            <v>15.63</v>
          </cell>
          <cell r="AD1256" t="str">
            <v>Single</v>
          </cell>
          <cell r="AI1256">
            <v>0</v>
          </cell>
          <cell r="AJ1256">
            <v>0</v>
          </cell>
        </row>
        <row r="1257">
          <cell r="AJ1257">
            <v>0</v>
          </cell>
        </row>
        <row r="1258">
          <cell r="E1258">
            <v>570</v>
          </cell>
          <cell r="F1258" t="str">
            <v>CB-3/5/4</v>
          </cell>
          <cell r="G1258">
            <v>517963.6</v>
          </cell>
          <cell r="H1258">
            <v>2389206.0299999998</v>
          </cell>
          <cell r="I1258" t="str">
            <v>Road-MJ03</v>
          </cell>
          <cell r="J1258">
            <v>16.019999999960419</v>
          </cell>
          <cell r="K1258">
            <v>0.78999999957159162</v>
          </cell>
          <cell r="L1258">
            <v>16.039466948688005</v>
          </cell>
          <cell r="M1258" t="str">
            <v>CP-5 401 221</v>
          </cell>
          <cell r="N1258">
            <v>115.75461060262205</v>
          </cell>
          <cell r="O1258">
            <v>131.79407755131007</v>
          </cell>
          <cell r="P1258">
            <v>16.039466948688016</v>
          </cell>
          <cell r="Q1258">
            <v>0</v>
          </cell>
          <cell r="R1258">
            <v>15.76</v>
          </cell>
          <cell r="T1258">
            <v>14.18</v>
          </cell>
          <cell r="V1258">
            <v>15.77</v>
          </cell>
          <cell r="X1258">
            <v>300</v>
          </cell>
          <cell r="Y1258">
            <v>14.06</v>
          </cell>
          <cell r="Z1258">
            <v>14.18</v>
          </cell>
          <cell r="AA1258">
            <v>15.63</v>
          </cell>
          <cell r="AB1258">
            <v>15.77</v>
          </cell>
          <cell r="AD1258" t="str">
            <v>Single</v>
          </cell>
          <cell r="AI1258">
            <v>0</v>
          </cell>
          <cell r="AJ1258">
            <v>0</v>
          </cell>
        </row>
        <row r="1259">
          <cell r="AJ1259">
            <v>0</v>
          </cell>
        </row>
        <row r="1260">
          <cell r="E1260">
            <v>571</v>
          </cell>
          <cell r="F1260" t="str">
            <v>CB-3/5/5</v>
          </cell>
          <cell r="G1260">
            <v>517995.59</v>
          </cell>
          <cell r="H1260">
            <v>2389206.59</v>
          </cell>
          <cell r="I1260" t="str">
            <v>Road-MJ03</v>
          </cell>
          <cell r="J1260">
            <v>31.990000000048894</v>
          </cell>
          <cell r="K1260">
            <v>0.56000000005587935</v>
          </cell>
          <cell r="L1260">
            <v>31.994901156327877</v>
          </cell>
          <cell r="M1260" t="str">
            <v>CP-5 401 221</v>
          </cell>
          <cell r="N1260">
            <v>131.79407755131007</v>
          </cell>
          <cell r="O1260">
            <v>163.78897870763794</v>
          </cell>
          <cell r="P1260">
            <v>31.99490115632787</v>
          </cell>
          <cell r="Q1260">
            <v>0</v>
          </cell>
          <cell r="R1260">
            <v>15.96</v>
          </cell>
          <cell r="T1260">
            <v>14.4</v>
          </cell>
          <cell r="V1260">
            <v>16.05</v>
          </cell>
          <cell r="X1260">
            <v>300</v>
          </cell>
          <cell r="Y1260">
            <v>14.18</v>
          </cell>
          <cell r="Z1260">
            <v>14.4</v>
          </cell>
          <cell r="AA1260">
            <v>15.77</v>
          </cell>
          <cell r="AB1260">
            <v>16.05</v>
          </cell>
          <cell r="AD1260" t="str">
            <v>Single</v>
          </cell>
          <cell r="AI1260">
            <v>0</v>
          </cell>
          <cell r="AJ1260">
            <v>0</v>
          </cell>
        </row>
        <row r="1261">
          <cell r="AJ1261">
            <v>0</v>
          </cell>
        </row>
        <row r="1262">
          <cell r="E1262">
            <v>572</v>
          </cell>
          <cell r="F1262" t="str">
            <v>CB-3/5/6</v>
          </cell>
          <cell r="G1262">
            <v>518020.26</v>
          </cell>
          <cell r="H1262">
            <v>2389210.1800000002</v>
          </cell>
          <cell r="I1262" t="str">
            <v>Road-MJ03</v>
          </cell>
          <cell r="J1262">
            <v>24.669999999983702</v>
          </cell>
          <cell r="K1262">
            <v>3.5900000003166497</v>
          </cell>
          <cell r="L1262">
            <v>24.929841555883772</v>
          </cell>
          <cell r="M1262" t="str">
            <v>CP-5 401 221</v>
          </cell>
          <cell r="N1262">
            <v>163.78897870763794</v>
          </cell>
          <cell r="O1262">
            <v>188.71882026352171</v>
          </cell>
          <cell r="P1262">
            <v>24.929841555883769</v>
          </cell>
          <cell r="Q1262">
            <v>0</v>
          </cell>
          <cell r="R1262">
            <v>16.13</v>
          </cell>
          <cell r="T1262">
            <v>14.53</v>
          </cell>
          <cell r="V1262">
            <v>16.28</v>
          </cell>
          <cell r="X1262">
            <v>300</v>
          </cell>
          <cell r="Y1262">
            <v>14.4</v>
          </cell>
          <cell r="Z1262">
            <v>14.53</v>
          </cell>
          <cell r="AA1262">
            <v>16.05</v>
          </cell>
          <cell r="AB1262">
            <v>16.28</v>
          </cell>
          <cell r="AD1262" t="str">
            <v>Single</v>
          </cell>
          <cell r="AI1262">
            <v>0</v>
          </cell>
          <cell r="AJ1262">
            <v>0</v>
          </cell>
        </row>
        <row r="1263">
          <cell r="AJ1263">
            <v>0</v>
          </cell>
        </row>
        <row r="1264">
          <cell r="E1264">
            <v>573</v>
          </cell>
          <cell r="F1264" t="str">
            <v>CB-3/5/7</v>
          </cell>
          <cell r="G1264">
            <v>518048.57</v>
          </cell>
          <cell r="H1264">
            <v>2389220.11</v>
          </cell>
          <cell r="I1264" t="str">
            <v>Road-MJ03</v>
          </cell>
          <cell r="J1264">
            <v>28.309999999997672</v>
          </cell>
          <cell r="K1264">
            <v>9.9299999997019768</v>
          </cell>
          <cell r="L1264">
            <v>30.001016649339558</v>
          </cell>
          <cell r="M1264" t="str">
            <v>CP-5 401 221</v>
          </cell>
          <cell r="N1264">
            <v>188.71882026352171</v>
          </cell>
          <cell r="O1264">
            <v>218.71983691286127</v>
          </cell>
          <cell r="P1264">
            <v>30.001016649339562</v>
          </cell>
          <cell r="Q1264">
            <v>0</v>
          </cell>
          <cell r="R1264">
            <v>16.239999999999998</v>
          </cell>
          <cell r="T1264">
            <v>14.68</v>
          </cell>
          <cell r="V1264">
            <v>16.45</v>
          </cell>
          <cell r="X1264">
            <v>300</v>
          </cell>
          <cell r="Y1264">
            <v>14.53</v>
          </cell>
          <cell r="Z1264">
            <v>14.68</v>
          </cell>
          <cell r="AA1264">
            <v>16.28</v>
          </cell>
          <cell r="AB1264">
            <v>16.45</v>
          </cell>
          <cell r="AD1264" t="str">
            <v>Single</v>
          </cell>
          <cell r="AI1264">
            <v>0</v>
          </cell>
          <cell r="AJ1264" t="str">
            <v>L</v>
          </cell>
        </row>
        <row r="1265">
          <cell r="AJ1265">
            <v>0</v>
          </cell>
        </row>
        <row r="1266">
          <cell r="N1266">
            <v>218.71983691286127</v>
          </cell>
          <cell r="AJ1266">
            <v>0</v>
          </cell>
        </row>
        <row r="1267">
          <cell r="E1267">
            <v>574</v>
          </cell>
          <cell r="F1267" t="str">
            <v>CB-3/5/1</v>
          </cell>
          <cell r="G1267">
            <v>517877.95</v>
          </cell>
          <cell r="H1267">
            <v>2389186.91</v>
          </cell>
          <cell r="I1267" t="str">
            <v>Road-MJ03</v>
          </cell>
          <cell r="R1267">
            <v>15.18</v>
          </cell>
          <cell r="T1267">
            <v>13.419617709105484</v>
          </cell>
          <cell r="V1267">
            <v>15.15</v>
          </cell>
          <cell r="AI1267">
            <v>0</v>
          </cell>
          <cell r="AJ1267">
            <v>0</v>
          </cell>
        </row>
        <row r="1268">
          <cell r="AJ1268">
            <v>0</v>
          </cell>
        </row>
        <row r="1269">
          <cell r="E1269">
            <v>575</v>
          </cell>
          <cell r="F1269" t="str">
            <v>CB-3/5/1/1</v>
          </cell>
          <cell r="G1269">
            <v>517882.48</v>
          </cell>
          <cell r="H1269">
            <v>2389172.41</v>
          </cell>
          <cell r="I1269" t="str">
            <v>Road-MJ03</v>
          </cell>
          <cell r="J1269">
            <v>4.529999999969732</v>
          </cell>
          <cell r="K1269">
            <v>-14.5</v>
          </cell>
          <cell r="L1269">
            <v>15.191145447257286</v>
          </cell>
          <cell r="M1269" t="str">
            <v>CP-5 401 221</v>
          </cell>
          <cell r="N1269">
            <v>0</v>
          </cell>
          <cell r="O1269">
            <v>15.191145447257286</v>
          </cell>
          <cell r="P1269">
            <v>15.191145447257286</v>
          </cell>
          <cell r="Q1269">
            <v>0</v>
          </cell>
          <cell r="R1269">
            <v>15.18</v>
          </cell>
          <cell r="T1269">
            <v>13.45</v>
          </cell>
          <cell r="V1269">
            <v>15.18</v>
          </cell>
          <cell r="X1269">
            <v>300</v>
          </cell>
          <cell r="Y1269">
            <v>13.419617709105484</v>
          </cell>
          <cell r="Z1269">
            <v>13.45</v>
          </cell>
          <cell r="AA1269">
            <v>15.15</v>
          </cell>
          <cell r="AB1269">
            <v>15.18</v>
          </cell>
          <cell r="AD1269" t="str">
            <v>Double</v>
          </cell>
          <cell r="AI1269" t="str">
            <v>S</v>
          </cell>
          <cell r="AJ1269" t="str">
            <v>L</v>
          </cell>
        </row>
        <row r="1270">
          <cell r="AJ1270">
            <v>0</v>
          </cell>
        </row>
        <row r="1271">
          <cell r="N1271">
            <v>15.191145447257286</v>
          </cell>
          <cell r="AJ1271">
            <v>0</v>
          </cell>
        </row>
        <row r="1272">
          <cell r="E1272">
            <v>576</v>
          </cell>
          <cell r="F1272" t="str">
            <v>CB-3/5/2</v>
          </cell>
          <cell r="G1272">
            <v>517920.95</v>
          </cell>
          <cell r="H1272">
            <v>2389200.27</v>
          </cell>
          <cell r="I1272" t="str">
            <v>Road-MJ03</v>
          </cell>
          <cell r="R1272">
            <v>15.48</v>
          </cell>
          <cell r="T1272">
            <v>13.869595651626963</v>
          </cell>
          <cell r="V1272">
            <v>15.38</v>
          </cell>
          <cell r="AI1272">
            <v>0</v>
          </cell>
          <cell r="AJ1272">
            <v>0</v>
          </cell>
        </row>
        <row r="1273">
          <cell r="AJ1273">
            <v>0</v>
          </cell>
        </row>
        <row r="1274">
          <cell r="E1274">
            <v>577</v>
          </cell>
          <cell r="F1274" t="str">
            <v>CB-3/5/2/1</v>
          </cell>
          <cell r="G1274">
            <v>517925.01</v>
          </cell>
          <cell r="H1274">
            <v>2389185.62</v>
          </cell>
          <cell r="I1274" t="str">
            <v>Road-MJ03</v>
          </cell>
          <cell r="J1274">
            <v>4.0599999999976717</v>
          </cell>
          <cell r="K1274">
            <v>-14.649999999906868</v>
          </cell>
          <cell r="L1274">
            <v>15.202174186518596</v>
          </cell>
          <cell r="M1274" t="str">
            <v>CP-5 401 221</v>
          </cell>
          <cell r="N1274">
            <v>0</v>
          </cell>
          <cell r="O1274">
            <v>15.202174186518596</v>
          </cell>
          <cell r="P1274">
            <v>15.202174186518596</v>
          </cell>
          <cell r="Q1274">
            <v>0</v>
          </cell>
          <cell r="R1274">
            <v>15.48</v>
          </cell>
          <cell r="T1274">
            <v>13.9</v>
          </cell>
          <cell r="V1274">
            <v>15.48</v>
          </cell>
          <cell r="X1274">
            <v>300</v>
          </cell>
          <cell r="Y1274">
            <v>13.869595651626963</v>
          </cell>
          <cell r="Z1274">
            <v>13.9</v>
          </cell>
          <cell r="AA1274">
            <v>15.38</v>
          </cell>
          <cell r="AB1274">
            <v>15.48</v>
          </cell>
          <cell r="AD1274" t="str">
            <v>Single</v>
          </cell>
          <cell r="AI1274" t="str">
            <v>S</v>
          </cell>
          <cell r="AJ1274" t="str">
            <v>L</v>
          </cell>
        </row>
        <row r="1275">
          <cell r="AJ1275">
            <v>0</v>
          </cell>
        </row>
        <row r="1276">
          <cell r="N1276">
            <v>15.202174186518596</v>
          </cell>
          <cell r="AJ1276">
            <v>0</v>
          </cell>
        </row>
        <row r="1277">
          <cell r="E1277">
            <v>578</v>
          </cell>
          <cell r="F1277" t="str">
            <v>CB-3/5/3</v>
          </cell>
          <cell r="G1277">
            <v>517947.58</v>
          </cell>
          <cell r="H1277">
            <v>2389205.2400000002</v>
          </cell>
          <cell r="I1277" t="str">
            <v>Road-MJ03</v>
          </cell>
          <cell r="R1277">
            <v>15.65</v>
          </cell>
          <cell r="T1277">
            <v>14.109593619090022</v>
          </cell>
          <cell r="V1277">
            <v>15.63</v>
          </cell>
          <cell r="AI1277">
            <v>0</v>
          </cell>
          <cell r="AJ1277">
            <v>0</v>
          </cell>
        </row>
        <row r="1278">
          <cell r="AJ1278">
            <v>0</v>
          </cell>
        </row>
        <row r="1279">
          <cell r="E1279">
            <v>579</v>
          </cell>
          <cell r="F1279" t="str">
            <v>CB-3/5/3/1</v>
          </cell>
          <cell r="G1279">
            <v>517949.07</v>
          </cell>
          <cell r="H1279">
            <v>2389190.11</v>
          </cell>
          <cell r="I1279" t="str">
            <v>Road-MJ03</v>
          </cell>
          <cell r="J1279">
            <v>1.4899999999906868</v>
          </cell>
          <cell r="K1279">
            <v>-15.130000000353903</v>
          </cell>
          <cell r="L1279">
            <v>15.203190454989418</v>
          </cell>
          <cell r="M1279" t="str">
            <v>CP-5 401 221</v>
          </cell>
          <cell r="N1279">
            <v>0</v>
          </cell>
          <cell r="O1279">
            <v>15.203190454989418</v>
          </cell>
          <cell r="P1279">
            <v>15.203190454989418</v>
          </cell>
          <cell r="Q1279">
            <v>0</v>
          </cell>
          <cell r="R1279">
            <v>15.65</v>
          </cell>
          <cell r="T1279">
            <v>14.14</v>
          </cell>
          <cell r="V1279">
            <v>15.65</v>
          </cell>
          <cell r="X1279">
            <v>300</v>
          </cell>
          <cell r="Y1279">
            <v>14.109593619090022</v>
          </cell>
          <cell r="Z1279">
            <v>14.14</v>
          </cell>
          <cell r="AA1279">
            <v>15.63</v>
          </cell>
          <cell r="AB1279">
            <v>15.65</v>
          </cell>
          <cell r="AD1279" t="str">
            <v>Single</v>
          </cell>
          <cell r="AI1279" t="str">
            <v>S</v>
          </cell>
          <cell r="AJ1279" t="str">
            <v>L</v>
          </cell>
        </row>
        <row r="1280">
          <cell r="AJ1280">
            <v>0</v>
          </cell>
        </row>
        <row r="1281">
          <cell r="N1281">
            <v>15.203190454989418</v>
          </cell>
          <cell r="AJ1281">
            <v>0</v>
          </cell>
        </row>
        <row r="1282">
          <cell r="E1282">
            <v>580</v>
          </cell>
          <cell r="F1282" t="str">
            <v>CB-3/5/4</v>
          </cell>
          <cell r="G1282">
            <v>517963.6</v>
          </cell>
          <cell r="H1282">
            <v>2389206.0299999998</v>
          </cell>
          <cell r="I1282" t="str">
            <v>Road-MJ03</v>
          </cell>
          <cell r="R1282">
            <v>15.76</v>
          </cell>
          <cell r="T1282">
            <v>14.229597098823204</v>
          </cell>
          <cell r="V1282">
            <v>15.77</v>
          </cell>
          <cell r="AI1282">
            <v>0</v>
          </cell>
          <cell r="AJ1282">
            <v>0</v>
          </cell>
        </row>
        <row r="1283">
          <cell r="AJ1283">
            <v>0</v>
          </cell>
        </row>
        <row r="1284">
          <cell r="E1284">
            <v>581</v>
          </cell>
          <cell r="F1284" t="str">
            <v>CB-3/5/4/1</v>
          </cell>
          <cell r="G1284">
            <v>517963.81</v>
          </cell>
          <cell r="H1284">
            <v>2389190.83</v>
          </cell>
          <cell r="I1284" t="str">
            <v>Road-MJ03</v>
          </cell>
          <cell r="J1284">
            <v>0.21000000002095476</v>
          </cell>
          <cell r="K1284">
            <v>-15.199999999720603</v>
          </cell>
          <cell r="L1284">
            <v>15.201450588398304</v>
          </cell>
          <cell r="M1284" t="str">
            <v>CP-5 401 221</v>
          </cell>
          <cell r="N1284">
            <v>0</v>
          </cell>
          <cell r="O1284">
            <v>15.201450588398304</v>
          </cell>
          <cell r="P1284">
            <v>15.201450588398304</v>
          </cell>
          <cell r="Q1284">
            <v>0</v>
          </cell>
          <cell r="R1284">
            <v>15.76</v>
          </cell>
          <cell r="T1284">
            <v>14.26</v>
          </cell>
          <cell r="V1284">
            <v>15.76</v>
          </cell>
          <cell r="X1284">
            <v>300</v>
          </cell>
          <cell r="Y1284">
            <v>14.229597098823204</v>
          </cell>
          <cell r="Z1284">
            <v>14.26</v>
          </cell>
          <cell r="AA1284">
            <v>15.77</v>
          </cell>
          <cell r="AB1284">
            <v>15.76</v>
          </cell>
          <cell r="AD1284" t="str">
            <v>Single</v>
          </cell>
          <cell r="AI1284" t="str">
            <v>S</v>
          </cell>
          <cell r="AJ1284" t="str">
            <v>L</v>
          </cell>
        </row>
        <row r="1285">
          <cell r="AJ1285">
            <v>0</v>
          </cell>
        </row>
        <row r="1286">
          <cell r="N1286">
            <v>15.201450588398304</v>
          </cell>
          <cell r="AJ1286">
            <v>0</v>
          </cell>
        </row>
        <row r="1287">
          <cell r="E1287">
            <v>582</v>
          </cell>
          <cell r="F1287" t="str">
            <v>CB-3/5/5</v>
          </cell>
          <cell r="G1287">
            <v>517995.59</v>
          </cell>
          <cell r="H1287">
            <v>2389206.59</v>
          </cell>
          <cell r="I1287" t="str">
            <v>Road-MJ03</v>
          </cell>
          <cell r="R1287">
            <v>15.96</v>
          </cell>
          <cell r="T1287">
            <v>14.449613522744636</v>
          </cell>
          <cell r="V1287">
            <v>16.05</v>
          </cell>
          <cell r="AI1287">
            <v>0</v>
          </cell>
          <cell r="AJ1287">
            <v>0</v>
          </cell>
        </row>
        <row r="1288">
          <cell r="AJ1288">
            <v>0</v>
          </cell>
        </row>
        <row r="1289">
          <cell r="E1289">
            <v>583</v>
          </cell>
          <cell r="F1289" t="str">
            <v>CB-3/5/5/1</v>
          </cell>
          <cell r="G1289">
            <v>517996.43</v>
          </cell>
          <cell r="H1289">
            <v>2389191.42</v>
          </cell>
          <cell r="I1289" t="str">
            <v>Road-MJ03</v>
          </cell>
          <cell r="J1289">
            <v>0.83999999996740371</v>
          </cell>
          <cell r="K1289">
            <v>-15.169999999925494</v>
          </cell>
          <cell r="L1289">
            <v>15.193238627681879</v>
          </cell>
          <cell r="M1289" t="str">
            <v>CP-5 401 221</v>
          </cell>
          <cell r="N1289">
            <v>0</v>
          </cell>
          <cell r="O1289">
            <v>15.193238627681879</v>
          </cell>
          <cell r="P1289">
            <v>15.193238627681879</v>
          </cell>
          <cell r="Q1289">
            <v>0</v>
          </cell>
          <cell r="R1289">
            <v>15.96</v>
          </cell>
          <cell r="T1289">
            <v>14.48</v>
          </cell>
          <cell r="V1289">
            <v>15.96</v>
          </cell>
          <cell r="X1289">
            <v>300</v>
          </cell>
          <cell r="Y1289">
            <v>14.449613522744636</v>
          </cell>
          <cell r="Z1289">
            <v>14.48</v>
          </cell>
          <cell r="AA1289">
            <v>16.05</v>
          </cell>
          <cell r="AB1289">
            <v>15.96</v>
          </cell>
          <cell r="AD1289" t="str">
            <v>Single</v>
          </cell>
          <cell r="AI1289" t="str">
            <v>S</v>
          </cell>
          <cell r="AJ1289" t="str">
            <v>L</v>
          </cell>
        </row>
        <row r="1290">
          <cell r="AJ1290">
            <v>0</v>
          </cell>
        </row>
        <row r="1291">
          <cell r="N1291">
            <v>15.193238627681879</v>
          </cell>
          <cell r="AJ1291">
            <v>0</v>
          </cell>
        </row>
        <row r="1292">
          <cell r="E1292">
            <v>584</v>
          </cell>
          <cell r="F1292" t="str">
            <v>CB-3/5/6</v>
          </cell>
          <cell r="G1292">
            <v>518020.26</v>
          </cell>
          <cell r="H1292">
            <v>2389210.1800000002</v>
          </cell>
          <cell r="I1292" t="str">
            <v>Road-MJ03</v>
          </cell>
          <cell r="R1292">
            <v>16.13</v>
          </cell>
          <cell r="T1292">
            <v>14.579583557077903</v>
          </cell>
          <cell r="V1292">
            <v>16.28</v>
          </cell>
          <cell r="AI1292">
            <v>0</v>
          </cell>
          <cell r="AJ1292">
            <v>0</v>
          </cell>
        </row>
        <row r="1293">
          <cell r="AJ1293">
            <v>0</v>
          </cell>
        </row>
        <row r="1294">
          <cell r="E1294">
            <v>585</v>
          </cell>
          <cell r="F1294" t="str">
            <v>CB-3/5/6/1</v>
          </cell>
          <cell r="G1294">
            <v>518023.76</v>
          </cell>
          <cell r="H1294">
            <v>2389195.38</v>
          </cell>
          <cell r="I1294" t="str">
            <v>Road-MJ03</v>
          </cell>
          <cell r="J1294">
            <v>3.5</v>
          </cell>
          <cell r="K1294">
            <v>-14.800000000279397</v>
          </cell>
          <cell r="L1294">
            <v>15.208221461047644</v>
          </cell>
          <cell r="M1294" t="str">
            <v>CP-5 401 221</v>
          </cell>
          <cell r="N1294">
            <v>0</v>
          </cell>
          <cell r="O1294">
            <v>15.208221461047644</v>
          </cell>
          <cell r="P1294">
            <v>15.208221461047644</v>
          </cell>
          <cell r="Q1294">
            <v>0</v>
          </cell>
          <cell r="R1294">
            <v>16.13</v>
          </cell>
          <cell r="T1294">
            <v>14.61</v>
          </cell>
          <cell r="V1294">
            <v>16.13</v>
          </cell>
          <cell r="X1294">
            <v>300</v>
          </cell>
          <cell r="Y1294">
            <v>14.579583557077903</v>
          </cell>
          <cell r="Z1294">
            <v>14.61</v>
          </cell>
          <cell r="AA1294">
            <v>16.28</v>
          </cell>
          <cell r="AB1294">
            <v>16.13</v>
          </cell>
          <cell r="AD1294" t="str">
            <v>Single</v>
          </cell>
          <cell r="AI1294" t="str">
            <v>S</v>
          </cell>
          <cell r="AJ1294" t="str">
            <v>L</v>
          </cell>
        </row>
        <row r="1295">
          <cell r="AJ1295">
            <v>0</v>
          </cell>
        </row>
        <row r="1296">
          <cell r="N1296">
            <v>15.208221461047644</v>
          </cell>
          <cell r="AJ1296">
            <v>0</v>
          </cell>
        </row>
        <row r="1297">
          <cell r="E1297">
            <v>586</v>
          </cell>
          <cell r="F1297" t="str">
            <v>CB-3/5/7</v>
          </cell>
          <cell r="G1297">
            <v>518048.57</v>
          </cell>
          <cell r="H1297">
            <v>2389220.11</v>
          </cell>
          <cell r="I1297" t="str">
            <v>Road-MJ03</v>
          </cell>
          <cell r="R1297">
            <v>16.239999999999998</v>
          </cell>
          <cell r="T1297">
            <v>14.729583031052151</v>
          </cell>
          <cell r="V1297">
            <v>16.45</v>
          </cell>
          <cell r="AI1297">
            <v>0</v>
          </cell>
          <cell r="AJ1297">
            <v>0</v>
          </cell>
        </row>
        <row r="1298">
          <cell r="AJ1298">
            <v>0</v>
          </cell>
        </row>
        <row r="1299">
          <cell r="E1299">
            <v>587</v>
          </cell>
          <cell r="F1299" t="str">
            <v>CB-3/5/7/1</v>
          </cell>
          <cell r="G1299">
            <v>518055.09</v>
          </cell>
          <cell r="H1299">
            <v>2389206.37</v>
          </cell>
          <cell r="I1299" t="str">
            <v>Road-MJ03</v>
          </cell>
          <cell r="J1299">
            <v>6.5200000000186265</v>
          </cell>
          <cell r="K1299">
            <v>-13.739999999757856</v>
          </cell>
          <cell r="L1299">
            <v>15.208484473924047</v>
          </cell>
          <cell r="M1299" t="str">
            <v>CP-5 401 221</v>
          </cell>
          <cell r="N1299">
            <v>0</v>
          </cell>
          <cell r="O1299">
            <v>15.208484473924047</v>
          </cell>
          <cell r="P1299">
            <v>15.208484473924047</v>
          </cell>
          <cell r="Q1299">
            <v>0</v>
          </cell>
          <cell r="R1299">
            <v>16.239999999999998</v>
          </cell>
          <cell r="T1299">
            <v>14.76</v>
          </cell>
          <cell r="V1299">
            <v>16.45</v>
          </cell>
          <cell r="X1299">
            <v>300</v>
          </cell>
          <cell r="Y1299">
            <v>14.729583031052151</v>
          </cell>
          <cell r="Z1299">
            <v>14.76</v>
          </cell>
          <cell r="AA1299">
            <v>16.45</v>
          </cell>
          <cell r="AB1299">
            <v>16.45</v>
          </cell>
          <cell r="AD1299" t="str">
            <v>Single</v>
          </cell>
          <cell r="AI1299" t="str">
            <v>S</v>
          </cell>
          <cell r="AJ1299" t="str">
            <v>L</v>
          </cell>
        </row>
        <row r="1300">
          <cell r="AJ1300">
            <v>0</v>
          </cell>
        </row>
        <row r="1301">
          <cell r="N1301">
            <v>15.208484473924047</v>
          </cell>
          <cell r="AJ1301">
            <v>0</v>
          </cell>
        </row>
        <row r="1302">
          <cell r="E1302">
            <v>588</v>
          </cell>
          <cell r="F1302" t="str">
            <v>MH-E34/4-EX</v>
          </cell>
          <cell r="G1302">
            <v>517894.592</v>
          </cell>
          <cell r="H1302">
            <v>2389027.656</v>
          </cell>
          <cell r="I1302" t="str">
            <v>King Fahad Road</v>
          </cell>
          <cell r="M1302" t="str">
            <v>CP-5 401 222</v>
          </cell>
          <cell r="R1302">
            <v>14.9</v>
          </cell>
          <cell r="T1302">
            <v>13.16</v>
          </cell>
          <cell r="V1302">
            <v>14.9</v>
          </cell>
          <cell r="X1302">
            <v>700</v>
          </cell>
          <cell r="Y1302">
            <v>0</v>
          </cell>
          <cell r="Z1302">
            <v>13.16</v>
          </cell>
          <cell r="AA1302">
            <v>0</v>
          </cell>
          <cell r="AB1302">
            <v>14.9</v>
          </cell>
          <cell r="AI1302">
            <v>0</v>
          </cell>
          <cell r="AJ1302">
            <v>0</v>
          </cell>
        </row>
        <row r="1303">
          <cell r="AJ1303">
            <v>0</v>
          </cell>
        </row>
        <row r="1304">
          <cell r="E1304">
            <v>589</v>
          </cell>
          <cell r="F1304" t="str">
            <v>CB-E34/4/1</v>
          </cell>
          <cell r="G1304">
            <v>517916.1</v>
          </cell>
          <cell r="H1304">
            <v>2389038.35</v>
          </cell>
          <cell r="I1304" t="str">
            <v>Road-MN04</v>
          </cell>
          <cell r="J1304">
            <v>21.507999999972526</v>
          </cell>
          <cell r="K1304">
            <v>10.69400000013411</v>
          </cell>
          <cell r="L1304">
            <v>24.019902164698475</v>
          </cell>
          <cell r="M1304" t="str">
            <v>CP-5 401 222</v>
          </cell>
          <cell r="N1304">
            <v>0</v>
          </cell>
          <cell r="O1304">
            <v>24.019902164698475</v>
          </cell>
          <cell r="P1304">
            <v>24.019902164698475</v>
          </cell>
          <cell r="Q1304">
            <v>0</v>
          </cell>
          <cell r="R1304">
            <v>14.98</v>
          </cell>
          <cell r="T1304">
            <v>13.33</v>
          </cell>
          <cell r="V1304">
            <v>14.99</v>
          </cell>
          <cell r="X1304">
            <v>400</v>
          </cell>
          <cell r="Y1304">
            <v>13.16</v>
          </cell>
          <cell r="Z1304">
            <v>13.33</v>
          </cell>
          <cell r="AA1304">
            <v>14.9</v>
          </cell>
          <cell r="AB1304">
            <v>14.99</v>
          </cell>
          <cell r="AD1304" t="str">
            <v>Double</v>
          </cell>
          <cell r="AI1304" t="str">
            <v>S</v>
          </cell>
          <cell r="AJ1304">
            <v>0</v>
          </cell>
        </row>
        <row r="1305">
          <cell r="AJ1305">
            <v>0</v>
          </cell>
        </row>
        <row r="1306">
          <cell r="E1306">
            <v>590</v>
          </cell>
          <cell r="F1306" t="str">
            <v>CB-E34/4/1A</v>
          </cell>
          <cell r="G1306">
            <v>517938.93</v>
          </cell>
          <cell r="H1306">
            <v>2389045.7799999998</v>
          </cell>
          <cell r="I1306" t="str">
            <v>Road-MN04</v>
          </cell>
          <cell r="J1306">
            <v>22.830000000016298</v>
          </cell>
          <cell r="K1306">
            <v>7.4299999997019768</v>
          </cell>
          <cell r="L1306">
            <v>24.008619285504853</v>
          </cell>
          <cell r="M1306" t="str">
            <v>CP-5 401 222</v>
          </cell>
          <cell r="N1306">
            <v>24.019902164698475</v>
          </cell>
          <cell r="O1306">
            <v>48.028521450203328</v>
          </cell>
          <cell r="P1306">
            <v>24.008619285504853</v>
          </cell>
          <cell r="Q1306">
            <v>0</v>
          </cell>
          <cell r="R1306">
            <v>15.17</v>
          </cell>
          <cell r="T1306">
            <v>13.4</v>
          </cell>
          <cell r="V1306">
            <v>15.35</v>
          </cell>
          <cell r="X1306">
            <v>400</v>
          </cell>
          <cell r="Y1306">
            <v>13.33</v>
          </cell>
          <cell r="Z1306">
            <v>13.4</v>
          </cell>
          <cell r="AA1306">
            <v>14.99</v>
          </cell>
          <cell r="AB1306">
            <v>15.35</v>
          </cell>
          <cell r="AD1306" t="str">
            <v>Single</v>
          </cell>
          <cell r="AI1306">
            <v>0</v>
          </cell>
          <cell r="AJ1306">
            <v>0</v>
          </cell>
        </row>
        <row r="1307">
          <cell r="AJ1307">
            <v>0</v>
          </cell>
        </row>
        <row r="1308">
          <cell r="E1308">
            <v>591</v>
          </cell>
          <cell r="F1308" t="str">
            <v>CB-E34/4/2</v>
          </cell>
          <cell r="G1308">
            <v>517972.25</v>
          </cell>
          <cell r="H1308">
            <v>2389056.4900000002</v>
          </cell>
          <cell r="I1308" t="str">
            <v>Road-MN04</v>
          </cell>
          <cell r="J1308">
            <v>33.320000000006985</v>
          </cell>
          <cell r="K1308">
            <v>10.710000000428408</v>
          </cell>
          <cell r="L1308">
            <v>34.998949984387274</v>
          </cell>
          <cell r="M1308" t="str">
            <v>CP-5 401 222</v>
          </cell>
          <cell r="N1308">
            <v>48.028521450203328</v>
          </cell>
          <cell r="O1308">
            <v>83.027471434590609</v>
          </cell>
          <cell r="P1308">
            <v>34.998949984387281</v>
          </cell>
          <cell r="Q1308">
            <v>0</v>
          </cell>
          <cell r="R1308">
            <v>15.44</v>
          </cell>
          <cell r="T1308">
            <v>13.75</v>
          </cell>
          <cell r="V1308">
            <v>15.68</v>
          </cell>
          <cell r="X1308">
            <v>400</v>
          </cell>
          <cell r="Y1308">
            <v>13.4</v>
          </cell>
          <cell r="Z1308">
            <v>13.75</v>
          </cell>
          <cell r="AA1308">
            <v>15.35</v>
          </cell>
          <cell r="AB1308">
            <v>15.68</v>
          </cell>
          <cell r="AD1308" t="str">
            <v>Single</v>
          </cell>
          <cell r="AI1308">
            <v>0</v>
          </cell>
          <cell r="AJ1308">
            <v>0</v>
          </cell>
        </row>
        <row r="1309">
          <cell r="AJ1309">
            <v>0</v>
          </cell>
        </row>
        <row r="1310">
          <cell r="E1310">
            <v>592</v>
          </cell>
          <cell r="F1310" t="str">
            <v>CB-E34/4/3</v>
          </cell>
          <cell r="G1310">
            <v>518019.83</v>
          </cell>
          <cell r="H1310">
            <v>2389071.85</v>
          </cell>
          <cell r="I1310" t="str">
            <v>Road-MN04</v>
          </cell>
          <cell r="J1310">
            <v>47.580000000016298</v>
          </cell>
          <cell r="K1310">
            <v>15.359999999869615</v>
          </cell>
          <cell r="L1310">
            <v>49.997859954177493</v>
          </cell>
          <cell r="M1310" t="str">
            <v>CP-5 401 222</v>
          </cell>
          <cell r="N1310">
            <v>83.027471434590609</v>
          </cell>
          <cell r="O1310">
            <v>133.02533138876811</v>
          </cell>
          <cell r="P1310">
            <v>49.9978599541775</v>
          </cell>
          <cell r="Q1310">
            <v>0</v>
          </cell>
          <cell r="R1310">
            <v>15.82</v>
          </cell>
          <cell r="T1310">
            <v>14.1</v>
          </cell>
          <cell r="V1310">
            <v>15.82</v>
          </cell>
          <cell r="X1310">
            <v>400</v>
          </cell>
          <cell r="Y1310">
            <v>13.75</v>
          </cell>
          <cell r="Z1310">
            <v>14.1</v>
          </cell>
          <cell r="AA1310">
            <v>15.68</v>
          </cell>
          <cell r="AB1310">
            <v>15.82</v>
          </cell>
          <cell r="AD1310" t="str">
            <v>Single</v>
          </cell>
          <cell r="AI1310">
            <v>0</v>
          </cell>
          <cell r="AJ1310">
            <v>0</v>
          </cell>
        </row>
        <row r="1311">
          <cell r="AJ1311">
            <v>0</v>
          </cell>
        </row>
        <row r="1312">
          <cell r="E1312">
            <v>593</v>
          </cell>
          <cell r="F1312" t="str">
            <v>CB-E34/4/4</v>
          </cell>
          <cell r="G1312">
            <v>518045.53</v>
          </cell>
          <cell r="H1312">
            <v>2389080.15</v>
          </cell>
          <cell r="I1312" t="str">
            <v>Road-MN04</v>
          </cell>
          <cell r="J1312">
            <v>25.700000000011642</v>
          </cell>
          <cell r="K1312">
            <v>8.2999999998137355</v>
          </cell>
          <cell r="L1312">
            <v>27.007036120194797</v>
          </cell>
          <cell r="M1312" t="str">
            <v>CP-5 401 222</v>
          </cell>
          <cell r="N1312">
            <v>133.02533138876811</v>
          </cell>
          <cell r="O1312">
            <v>160.03236750896292</v>
          </cell>
          <cell r="P1312">
            <v>27.007036120194812</v>
          </cell>
          <cell r="Q1312">
            <v>0</v>
          </cell>
          <cell r="R1312">
            <v>16.03</v>
          </cell>
          <cell r="T1312">
            <v>14.34</v>
          </cell>
          <cell r="V1312">
            <v>15.99</v>
          </cell>
          <cell r="X1312">
            <v>400</v>
          </cell>
          <cell r="Y1312">
            <v>14.1</v>
          </cell>
          <cell r="Z1312">
            <v>14.24</v>
          </cell>
          <cell r="AA1312">
            <v>15.82</v>
          </cell>
          <cell r="AB1312">
            <v>15.99</v>
          </cell>
          <cell r="AD1312" t="str">
            <v>Single</v>
          </cell>
          <cell r="AI1312">
            <v>0</v>
          </cell>
          <cell r="AJ1312">
            <v>0</v>
          </cell>
        </row>
        <row r="1313">
          <cell r="AJ1313">
            <v>0</v>
          </cell>
        </row>
        <row r="1314">
          <cell r="E1314">
            <v>594</v>
          </cell>
          <cell r="F1314" t="str">
            <v>CB-E34/4/5</v>
          </cell>
          <cell r="G1314">
            <v>518064.55</v>
          </cell>
          <cell r="H1314">
            <v>2389086.29</v>
          </cell>
          <cell r="I1314" t="str">
            <v>Road-MN04</v>
          </cell>
          <cell r="J1314">
            <v>19.019999999960419</v>
          </cell>
          <cell r="K1314">
            <v>6.1400000001303852</v>
          </cell>
          <cell r="L1314">
            <v>19.986495440674322</v>
          </cell>
          <cell r="M1314" t="str">
            <v>CP-5 401 222</v>
          </cell>
          <cell r="N1314">
            <v>160.03236750896292</v>
          </cell>
          <cell r="O1314">
            <v>180.01886294963725</v>
          </cell>
          <cell r="P1314">
            <v>19.986495440674332</v>
          </cell>
          <cell r="Q1314">
            <v>0</v>
          </cell>
          <cell r="R1314">
            <v>16.190000000000001</v>
          </cell>
          <cell r="T1314">
            <v>14.43</v>
          </cell>
          <cell r="V1314">
            <v>16.37</v>
          </cell>
          <cell r="X1314">
            <v>400</v>
          </cell>
          <cell r="Y1314">
            <v>14.34</v>
          </cell>
          <cell r="Z1314">
            <v>14.43</v>
          </cell>
          <cell r="AA1314">
            <v>15.99</v>
          </cell>
          <cell r="AB1314">
            <v>16.37</v>
          </cell>
          <cell r="AD1314" t="str">
            <v>Single</v>
          </cell>
          <cell r="AI1314">
            <v>0</v>
          </cell>
          <cell r="AJ1314">
            <v>0</v>
          </cell>
        </row>
        <row r="1315">
          <cell r="AJ1315">
            <v>0</v>
          </cell>
        </row>
        <row r="1316">
          <cell r="E1316">
            <v>595</v>
          </cell>
          <cell r="F1316" t="str">
            <v>CB-E34/4/6</v>
          </cell>
          <cell r="G1316">
            <v>518102.61</v>
          </cell>
          <cell r="H1316">
            <v>2389098.58</v>
          </cell>
          <cell r="I1316" t="str">
            <v>Road-MN04</v>
          </cell>
          <cell r="J1316">
            <v>38.059999999997672</v>
          </cell>
          <cell r="K1316">
            <v>12.290000000037253</v>
          </cell>
          <cell r="L1316">
            <v>39.995095949387824</v>
          </cell>
          <cell r="M1316" t="str">
            <v>CP-5 401 222</v>
          </cell>
          <cell r="N1316">
            <v>180.01886294963725</v>
          </cell>
          <cell r="O1316">
            <v>220.01395889902508</v>
          </cell>
          <cell r="P1316">
            <v>39.995095949387832</v>
          </cell>
          <cell r="Q1316">
            <v>0</v>
          </cell>
          <cell r="R1316">
            <v>16.48</v>
          </cell>
          <cell r="T1316">
            <v>14.55</v>
          </cell>
          <cell r="V1316">
            <v>16.75</v>
          </cell>
          <cell r="X1316">
            <v>300</v>
          </cell>
          <cell r="Y1316">
            <v>14.43</v>
          </cell>
          <cell r="Z1316">
            <v>14.55</v>
          </cell>
          <cell r="AA1316">
            <v>16.37</v>
          </cell>
          <cell r="AB1316">
            <v>16.75</v>
          </cell>
          <cell r="AD1316" t="str">
            <v>Single</v>
          </cell>
          <cell r="AI1316">
            <v>0</v>
          </cell>
          <cell r="AJ1316">
            <v>0</v>
          </cell>
        </row>
        <row r="1317">
          <cell r="AJ1317">
            <v>0</v>
          </cell>
        </row>
        <row r="1318">
          <cell r="E1318">
            <v>596</v>
          </cell>
          <cell r="F1318" t="str">
            <v>CB-E34/4/7</v>
          </cell>
          <cell r="G1318">
            <v>518136</v>
          </cell>
          <cell r="H1318">
            <v>2389109.1</v>
          </cell>
          <cell r="I1318" t="str">
            <v>Road-MN04</v>
          </cell>
          <cell r="J1318">
            <v>33.39000000001397</v>
          </cell>
          <cell r="K1318">
            <v>10.520000000018626</v>
          </cell>
          <cell r="L1318">
            <v>35.008034792049166</v>
          </cell>
          <cell r="M1318" t="str">
            <v>CP-5 401 222</v>
          </cell>
          <cell r="N1318">
            <v>220.01395889902508</v>
          </cell>
          <cell r="O1318">
            <v>255.02199369107424</v>
          </cell>
          <cell r="P1318">
            <v>35.008034792049159</v>
          </cell>
          <cell r="Q1318">
            <v>0</v>
          </cell>
          <cell r="R1318">
            <v>16.48</v>
          </cell>
          <cell r="T1318">
            <v>14.64</v>
          </cell>
          <cell r="V1318">
            <v>16.66</v>
          </cell>
          <cell r="X1318">
            <v>300</v>
          </cell>
          <cell r="Y1318">
            <v>14.55</v>
          </cell>
          <cell r="Z1318">
            <v>14.64</v>
          </cell>
          <cell r="AA1318">
            <v>16.75</v>
          </cell>
          <cell r="AB1318">
            <v>16.66</v>
          </cell>
          <cell r="AD1318" t="str">
            <v>Single</v>
          </cell>
          <cell r="AI1318">
            <v>0</v>
          </cell>
          <cell r="AJ1318">
            <v>0</v>
          </cell>
        </row>
        <row r="1319">
          <cell r="AJ1319">
            <v>0</v>
          </cell>
        </row>
        <row r="1320">
          <cell r="E1320">
            <v>597</v>
          </cell>
          <cell r="F1320" t="str">
            <v>CB-E34/4/8</v>
          </cell>
          <cell r="G1320">
            <v>518181.91</v>
          </cell>
          <cell r="H1320">
            <v>2389123.1</v>
          </cell>
          <cell r="I1320" t="str">
            <v>Road-MN04</v>
          </cell>
          <cell r="J1320">
            <v>45.909999999974389</v>
          </cell>
          <cell r="K1320">
            <v>14</v>
          </cell>
          <cell r="L1320">
            <v>47.997167624742694</v>
          </cell>
          <cell r="M1320" t="str">
            <v>CP-5 401 222</v>
          </cell>
          <cell r="N1320">
            <v>255.02199369107424</v>
          </cell>
          <cell r="O1320">
            <v>303.01916131581692</v>
          </cell>
          <cell r="P1320">
            <v>47.997167624742673</v>
          </cell>
          <cell r="Q1320">
            <v>0</v>
          </cell>
          <cell r="R1320">
            <v>16.37</v>
          </cell>
          <cell r="T1320">
            <v>14.75</v>
          </cell>
          <cell r="V1320">
            <v>16.47</v>
          </cell>
          <cell r="X1320">
            <v>300</v>
          </cell>
          <cell r="Y1320">
            <v>14.64</v>
          </cell>
          <cell r="Z1320">
            <v>14.75</v>
          </cell>
          <cell r="AA1320">
            <v>16.66</v>
          </cell>
          <cell r="AB1320">
            <v>16.47</v>
          </cell>
          <cell r="AD1320" t="str">
            <v>Single</v>
          </cell>
          <cell r="AI1320">
            <v>0</v>
          </cell>
          <cell r="AJ1320" t="str">
            <v>L</v>
          </cell>
        </row>
        <row r="1321">
          <cell r="AJ1321">
            <v>0</v>
          </cell>
        </row>
        <row r="1322">
          <cell r="N1322">
            <v>303.01916131581692</v>
          </cell>
          <cell r="AJ1322">
            <v>0</v>
          </cell>
        </row>
        <row r="1323">
          <cell r="E1323">
            <v>598</v>
          </cell>
          <cell r="F1323" t="str">
            <v>MH-E34/2-EX</v>
          </cell>
          <cell r="G1323">
            <v>517994.60700000002</v>
          </cell>
          <cell r="H1323">
            <v>2388867.0699999998</v>
          </cell>
          <cell r="I1323" t="str">
            <v>King Fahad Road</v>
          </cell>
          <cell r="M1323" t="str">
            <v>CP-5 401 223</v>
          </cell>
          <cell r="R1323">
            <v>14.7</v>
          </cell>
          <cell r="T1323">
            <v>12.46</v>
          </cell>
          <cell r="V1323">
            <v>14.7</v>
          </cell>
          <cell r="X1323">
            <v>700</v>
          </cell>
          <cell r="Y1323">
            <v>0</v>
          </cell>
          <cell r="Z1323">
            <v>12.46</v>
          </cell>
          <cell r="AA1323">
            <v>0</v>
          </cell>
          <cell r="AB1323">
            <v>14.7</v>
          </cell>
          <cell r="AI1323">
            <v>0</v>
          </cell>
          <cell r="AJ1323">
            <v>0</v>
          </cell>
        </row>
        <row r="1324">
          <cell r="AJ1324">
            <v>0</v>
          </cell>
        </row>
        <row r="1325">
          <cell r="E1325">
            <v>599</v>
          </cell>
          <cell r="F1325" t="str">
            <v>CB-E34/2/1</v>
          </cell>
          <cell r="G1325">
            <v>517963.6</v>
          </cell>
          <cell r="H1325">
            <v>2388873.33</v>
          </cell>
          <cell r="I1325" t="str">
            <v>Road-MN05</v>
          </cell>
          <cell r="J1325">
            <v>-31.007000000041444</v>
          </cell>
          <cell r="K1325">
            <v>6.2600000002421439</v>
          </cell>
          <cell r="L1325">
            <v>31.632604208404999</v>
          </cell>
          <cell r="M1325" t="str">
            <v>CP-5 401 223</v>
          </cell>
          <cell r="N1325">
            <v>0</v>
          </cell>
          <cell r="O1325">
            <v>31.632604208404999</v>
          </cell>
          <cell r="P1325">
            <v>31.632604208404999</v>
          </cell>
          <cell r="Q1325">
            <v>0</v>
          </cell>
          <cell r="R1325">
            <v>14.72</v>
          </cell>
          <cell r="T1325">
            <v>12.57</v>
          </cell>
          <cell r="V1325">
            <v>14.68</v>
          </cell>
          <cell r="X1325">
            <v>700</v>
          </cell>
          <cell r="Y1325">
            <v>12.46</v>
          </cell>
          <cell r="Z1325">
            <v>12.57</v>
          </cell>
          <cell r="AA1325">
            <v>14.7</v>
          </cell>
          <cell r="AB1325">
            <v>14.68</v>
          </cell>
          <cell r="AD1325" t="str">
            <v>Double</v>
          </cell>
          <cell r="AI1325" t="str">
            <v>S</v>
          </cell>
          <cell r="AJ1325">
            <v>0</v>
          </cell>
        </row>
        <row r="1326">
          <cell r="AJ1326">
            <v>0</v>
          </cell>
        </row>
        <row r="1327">
          <cell r="E1327">
            <v>600</v>
          </cell>
          <cell r="F1327" t="str">
            <v>CB-E34/2/2</v>
          </cell>
          <cell r="G1327">
            <v>518003.41</v>
          </cell>
          <cell r="H1327">
            <v>2388886.73</v>
          </cell>
          <cell r="I1327" t="str">
            <v>Road-MN05</v>
          </cell>
          <cell r="J1327">
            <v>39.809999999997672</v>
          </cell>
          <cell r="K1327">
            <v>13.399999999906868</v>
          </cell>
          <cell r="L1327">
            <v>42.004715211477375</v>
          </cell>
          <cell r="M1327" t="str">
            <v>CP-5 401 223</v>
          </cell>
          <cell r="N1327">
            <v>31.632604208404999</v>
          </cell>
          <cell r="O1327">
            <v>73.637319419882374</v>
          </cell>
          <cell r="P1327">
            <v>42.004715211477375</v>
          </cell>
          <cell r="Q1327">
            <v>0</v>
          </cell>
          <cell r="R1327">
            <v>15.43</v>
          </cell>
          <cell r="T1327">
            <v>12.78</v>
          </cell>
          <cell r="V1327">
            <v>15.52</v>
          </cell>
          <cell r="X1327">
            <v>600</v>
          </cell>
          <cell r="Y1327">
            <v>12.57</v>
          </cell>
          <cell r="Z1327">
            <v>12.78</v>
          </cell>
          <cell r="AA1327">
            <v>14.68</v>
          </cell>
          <cell r="AB1327">
            <v>15.52</v>
          </cell>
          <cell r="AD1327" t="str">
            <v>Single</v>
          </cell>
          <cell r="AI1327">
            <v>0</v>
          </cell>
          <cell r="AJ1327">
            <v>0</v>
          </cell>
        </row>
        <row r="1328">
          <cell r="AJ1328">
            <v>0</v>
          </cell>
        </row>
        <row r="1329">
          <cell r="E1329">
            <v>601</v>
          </cell>
          <cell r="F1329" t="str">
            <v>CB-E34/2/3</v>
          </cell>
          <cell r="G1329">
            <v>518039.42</v>
          </cell>
          <cell r="H1329">
            <v>2388898.86</v>
          </cell>
          <cell r="I1329" t="str">
            <v>Road-MN05</v>
          </cell>
          <cell r="J1329">
            <v>36.010000000009313</v>
          </cell>
          <cell r="K1329">
            <v>12.129999999888241</v>
          </cell>
          <cell r="L1329">
            <v>37.998118374440061</v>
          </cell>
          <cell r="M1329" t="str">
            <v>CP-5 401 223</v>
          </cell>
          <cell r="N1329">
            <v>73.637319419882374</v>
          </cell>
          <cell r="O1329">
            <v>111.63543779432243</v>
          </cell>
          <cell r="P1329">
            <v>37.998118374440054</v>
          </cell>
          <cell r="Q1329">
            <v>0</v>
          </cell>
          <cell r="R1329">
            <v>15.63</v>
          </cell>
          <cell r="T1329">
            <v>12.95</v>
          </cell>
          <cell r="V1329">
            <v>15.73</v>
          </cell>
          <cell r="X1329">
            <v>600</v>
          </cell>
          <cell r="Y1329">
            <v>12.78</v>
          </cell>
          <cell r="Z1329">
            <v>12.95</v>
          </cell>
          <cell r="AA1329">
            <v>15.52</v>
          </cell>
          <cell r="AB1329">
            <v>15.73</v>
          </cell>
          <cell r="AD1329" t="str">
            <v>Single</v>
          </cell>
          <cell r="AI1329">
            <v>0</v>
          </cell>
          <cell r="AJ1329">
            <v>0</v>
          </cell>
        </row>
        <row r="1330">
          <cell r="AJ1330">
            <v>0</v>
          </cell>
        </row>
        <row r="1331">
          <cell r="E1331">
            <v>602</v>
          </cell>
          <cell r="F1331" t="str">
            <v>CB-E34/2/4</v>
          </cell>
          <cell r="G1331">
            <v>518050.79</v>
          </cell>
          <cell r="H1331">
            <v>2388902.69</v>
          </cell>
          <cell r="I1331" t="str">
            <v>Road-MN05</v>
          </cell>
          <cell r="J1331">
            <v>11.369999999995343</v>
          </cell>
          <cell r="K1331">
            <v>3.8300000000745058</v>
          </cell>
          <cell r="L1331">
            <v>11.997741454143144</v>
          </cell>
          <cell r="M1331" t="str">
            <v>CP-5 401 223</v>
          </cell>
          <cell r="N1331">
            <v>111.63543779432243</v>
          </cell>
          <cell r="O1331">
            <v>123.63317924846557</v>
          </cell>
          <cell r="P1331">
            <v>11.997741454143139</v>
          </cell>
          <cell r="Q1331">
            <v>0</v>
          </cell>
          <cell r="R1331">
            <v>15.67</v>
          </cell>
          <cell r="T1331">
            <v>13</v>
          </cell>
          <cell r="V1331">
            <v>15.66</v>
          </cell>
          <cell r="X1331">
            <v>600</v>
          </cell>
          <cell r="Y1331">
            <v>12.95</v>
          </cell>
          <cell r="Z1331">
            <v>13</v>
          </cell>
          <cell r="AA1331">
            <v>15.73</v>
          </cell>
          <cell r="AB1331">
            <v>15.66</v>
          </cell>
          <cell r="AD1331" t="str">
            <v>Single</v>
          </cell>
          <cell r="AI1331">
            <v>0</v>
          </cell>
          <cell r="AJ1331">
            <v>0</v>
          </cell>
        </row>
        <row r="1332">
          <cell r="AJ1332">
            <v>0</v>
          </cell>
        </row>
        <row r="1333">
          <cell r="E1333">
            <v>603</v>
          </cell>
          <cell r="F1333" t="str">
            <v>CB-E34/2/4A</v>
          </cell>
          <cell r="G1333">
            <v>518069.75</v>
          </cell>
          <cell r="H1333">
            <v>2388909.0699999998</v>
          </cell>
          <cell r="I1333" t="str">
            <v>Road-MN05</v>
          </cell>
          <cell r="J1333">
            <v>18.960000000020955</v>
          </cell>
          <cell r="K1333">
            <v>6.3799999998882413</v>
          </cell>
          <cell r="L1333">
            <v>20.004649459547363</v>
          </cell>
          <cell r="M1333" t="str">
            <v>CP-5 401 223</v>
          </cell>
          <cell r="N1333">
            <v>123.63317924846557</v>
          </cell>
          <cell r="O1333">
            <v>143.63782870801293</v>
          </cell>
          <cell r="P1333">
            <v>20.004649459547366</v>
          </cell>
          <cell r="Q1333">
            <v>0</v>
          </cell>
          <cell r="R1333">
            <v>15.74</v>
          </cell>
          <cell r="T1333">
            <v>13.07</v>
          </cell>
          <cell r="V1333">
            <v>15.6</v>
          </cell>
          <cell r="X1333">
            <v>600</v>
          </cell>
          <cell r="Y1333">
            <v>13</v>
          </cell>
          <cell r="Z1333">
            <v>13.07</v>
          </cell>
          <cell r="AA1333">
            <v>15.66</v>
          </cell>
          <cell r="AB1333">
            <v>15.6</v>
          </cell>
          <cell r="AD1333" t="str">
            <v>Single</v>
          </cell>
          <cell r="AI1333">
            <v>0</v>
          </cell>
          <cell r="AJ1333">
            <v>0</v>
          </cell>
        </row>
        <row r="1334">
          <cell r="AJ1334">
            <v>0</v>
          </cell>
        </row>
        <row r="1335">
          <cell r="E1335">
            <v>604</v>
          </cell>
          <cell r="F1335" t="str">
            <v>CB-E34/2/5</v>
          </cell>
          <cell r="G1335">
            <v>518101.97</v>
          </cell>
          <cell r="H1335">
            <v>2388919.92</v>
          </cell>
          <cell r="I1335" t="str">
            <v>Road-MN05</v>
          </cell>
          <cell r="J1335">
            <v>32.21999999997206</v>
          </cell>
          <cell r="K1335">
            <v>10.850000000093132</v>
          </cell>
          <cell r="L1335">
            <v>33.997807282238369</v>
          </cell>
          <cell r="M1335" t="str">
            <v>CP-5 401 223</v>
          </cell>
          <cell r="N1335">
            <v>143.63782870801293</v>
          </cell>
          <cell r="O1335">
            <v>177.6356359902513</v>
          </cell>
          <cell r="P1335">
            <v>33.997807282238369</v>
          </cell>
          <cell r="Q1335">
            <v>0</v>
          </cell>
          <cell r="R1335">
            <v>15.86</v>
          </cell>
          <cell r="T1335">
            <v>13.18</v>
          </cell>
          <cell r="V1335">
            <v>15.69</v>
          </cell>
          <cell r="X1335">
            <v>600</v>
          </cell>
          <cell r="Y1335">
            <v>13.07</v>
          </cell>
          <cell r="Z1335">
            <v>13.18</v>
          </cell>
          <cell r="AA1335">
            <v>15.6</v>
          </cell>
          <cell r="AB1335">
            <v>15.69</v>
          </cell>
          <cell r="AD1335" t="str">
            <v>Single</v>
          </cell>
          <cell r="AI1335">
            <v>0</v>
          </cell>
          <cell r="AJ1335">
            <v>0</v>
          </cell>
        </row>
        <row r="1336">
          <cell r="AJ1336">
            <v>0</v>
          </cell>
        </row>
        <row r="1337">
          <cell r="E1337">
            <v>605</v>
          </cell>
          <cell r="F1337" t="str">
            <v>CB-E34/2/6</v>
          </cell>
          <cell r="G1337">
            <v>518120.92</v>
          </cell>
          <cell r="H1337">
            <v>2388926.2999999998</v>
          </cell>
          <cell r="I1337" t="str">
            <v>Road-MN05</v>
          </cell>
          <cell r="J1337">
            <v>18.950000000011642</v>
          </cell>
          <cell r="K1337">
            <v>6.3799999998882413</v>
          </cell>
          <cell r="L1337">
            <v>19.995171917215796</v>
          </cell>
          <cell r="M1337" t="str">
            <v>CP-5 401 223</v>
          </cell>
          <cell r="N1337">
            <v>177.6356359902513</v>
          </cell>
          <cell r="O1337">
            <v>197.6308079074671</v>
          </cell>
          <cell r="P1337">
            <v>19.995171917215799</v>
          </cell>
          <cell r="Q1337">
            <v>0</v>
          </cell>
          <cell r="R1337">
            <v>15.93</v>
          </cell>
          <cell r="T1337">
            <v>13.25</v>
          </cell>
          <cell r="V1337">
            <v>15.86</v>
          </cell>
          <cell r="X1337">
            <v>600</v>
          </cell>
          <cell r="Y1337">
            <v>13.18</v>
          </cell>
          <cell r="Z1337">
            <v>13.25</v>
          </cell>
          <cell r="AA1337">
            <v>15.69</v>
          </cell>
          <cell r="AB1337">
            <v>15.86</v>
          </cell>
          <cell r="AD1337" t="str">
            <v>Single</v>
          </cell>
          <cell r="AI1337">
            <v>0</v>
          </cell>
          <cell r="AJ1337">
            <v>0</v>
          </cell>
        </row>
        <row r="1338">
          <cell r="AJ1338">
            <v>0</v>
          </cell>
        </row>
        <row r="1339">
          <cell r="E1339">
            <v>606</v>
          </cell>
          <cell r="F1339" t="str">
            <v>CB-E34/2/6A</v>
          </cell>
          <cell r="G1339">
            <v>518154.09</v>
          </cell>
          <cell r="H1339">
            <v>2388937.4700000002</v>
          </cell>
          <cell r="I1339" t="str">
            <v>Road-MN05</v>
          </cell>
          <cell r="J1339">
            <v>33.17000000004191</v>
          </cell>
          <cell r="K1339">
            <v>11.170000000391155</v>
          </cell>
          <cell r="L1339">
            <v>35.000254284955112</v>
          </cell>
          <cell r="M1339" t="str">
            <v>CP-5 401 223</v>
          </cell>
          <cell r="N1339">
            <v>197.6308079074671</v>
          </cell>
          <cell r="O1339">
            <v>232.63106219242221</v>
          </cell>
          <cell r="P1339">
            <v>35.000254284955105</v>
          </cell>
          <cell r="Q1339">
            <v>0</v>
          </cell>
          <cell r="R1339">
            <v>15.93</v>
          </cell>
          <cell r="T1339">
            <v>13.39</v>
          </cell>
          <cell r="V1339">
            <v>15.82</v>
          </cell>
          <cell r="X1339">
            <v>600</v>
          </cell>
          <cell r="Y1339">
            <v>13.25</v>
          </cell>
          <cell r="Z1339">
            <v>13.39</v>
          </cell>
          <cell r="AA1339">
            <v>15.86</v>
          </cell>
          <cell r="AB1339">
            <v>15.82</v>
          </cell>
          <cell r="AD1339" t="str">
            <v>Single</v>
          </cell>
          <cell r="AI1339">
            <v>0</v>
          </cell>
          <cell r="AJ1339">
            <v>0</v>
          </cell>
        </row>
        <row r="1340">
          <cell r="AJ1340">
            <v>0</v>
          </cell>
        </row>
        <row r="1341">
          <cell r="E1341">
            <v>607</v>
          </cell>
          <cell r="F1341" t="str">
            <v>CB-E34/2/6B</v>
          </cell>
          <cell r="G1341">
            <v>518192.95</v>
          </cell>
          <cell r="H1341">
            <v>2388950.5499999998</v>
          </cell>
          <cell r="I1341" t="str">
            <v>Road-MN05</v>
          </cell>
          <cell r="J1341">
            <v>38.85999999998603</v>
          </cell>
          <cell r="K1341">
            <v>13.079999999608845</v>
          </cell>
          <cell r="L1341">
            <v>41.002268229802624</v>
          </cell>
          <cell r="M1341" t="str">
            <v>CP-5 401 223</v>
          </cell>
          <cell r="N1341">
            <v>232.63106219242221</v>
          </cell>
          <cell r="O1341">
            <v>273.63333042222484</v>
          </cell>
          <cell r="P1341">
            <v>41.002268229802638</v>
          </cell>
          <cell r="Q1341">
            <v>0</v>
          </cell>
          <cell r="R1341">
            <v>16.23</v>
          </cell>
          <cell r="T1341">
            <v>13.8</v>
          </cell>
          <cell r="V1341">
            <v>15.99</v>
          </cell>
          <cell r="X1341">
            <v>600</v>
          </cell>
          <cell r="Y1341">
            <v>13.39</v>
          </cell>
          <cell r="Z1341">
            <v>13.8</v>
          </cell>
          <cell r="AA1341">
            <v>15.82</v>
          </cell>
          <cell r="AB1341">
            <v>15.99</v>
          </cell>
          <cell r="AD1341" t="str">
            <v>Single</v>
          </cell>
          <cell r="AI1341">
            <v>0</v>
          </cell>
          <cell r="AJ1341">
            <v>0</v>
          </cell>
        </row>
        <row r="1342">
          <cell r="AJ1342">
            <v>0</v>
          </cell>
        </row>
        <row r="1343">
          <cell r="E1343">
            <v>608</v>
          </cell>
          <cell r="F1343" t="str">
            <v>CB-E34/2/7</v>
          </cell>
          <cell r="G1343">
            <v>518202.43</v>
          </cell>
          <cell r="H1343">
            <v>2388953.7400000002</v>
          </cell>
          <cell r="I1343" t="str">
            <v>Road-MN05</v>
          </cell>
          <cell r="J1343">
            <v>9.4799999999813735</v>
          </cell>
          <cell r="K1343">
            <v>3.1900000004097819</v>
          </cell>
          <cell r="L1343">
            <v>10.002324729894609</v>
          </cell>
          <cell r="M1343" t="str">
            <v>CP-5 401 223</v>
          </cell>
          <cell r="N1343">
            <v>273.63333042222484</v>
          </cell>
          <cell r="O1343">
            <v>283.63565515211945</v>
          </cell>
          <cell r="P1343">
            <v>10.00232472989461</v>
          </cell>
          <cell r="Q1343">
            <v>0</v>
          </cell>
          <cell r="R1343">
            <v>16.23</v>
          </cell>
          <cell r="T1343">
            <v>13.9</v>
          </cell>
          <cell r="V1343">
            <v>16.149999999999999</v>
          </cell>
          <cell r="X1343">
            <v>600</v>
          </cell>
          <cell r="Y1343">
            <v>13.8</v>
          </cell>
          <cell r="Z1343">
            <v>13.9</v>
          </cell>
          <cell r="AA1343">
            <v>15.99</v>
          </cell>
          <cell r="AB1343">
            <v>16.149999999999999</v>
          </cell>
          <cell r="AD1343" t="str">
            <v>Double</v>
          </cell>
          <cell r="AI1343">
            <v>0</v>
          </cell>
          <cell r="AJ1343" t="str">
            <v>L</v>
          </cell>
        </row>
        <row r="1344">
          <cell r="AJ1344">
            <v>0</v>
          </cell>
        </row>
        <row r="1345">
          <cell r="N1345">
            <v>283.63565515211945</v>
          </cell>
          <cell r="AJ1345">
            <v>0</v>
          </cell>
        </row>
        <row r="1346">
          <cell r="E1346">
            <v>609</v>
          </cell>
          <cell r="F1346" t="str">
            <v>CB-E34/2/7</v>
          </cell>
          <cell r="G1346">
            <v>518202.43</v>
          </cell>
          <cell r="H1346">
            <v>2388953.7400000002</v>
          </cell>
          <cell r="I1346" t="str">
            <v>Road-MN05</v>
          </cell>
          <cell r="M1346" t="str">
            <v>CP-5 401 223</v>
          </cell>
          <cell r="R1346">
            <v>16.23</v>
          </cell>
          <cell r="T1346">
            <v>13.9</v>
          </cell>
          <cell r="V1346">
            <v>16.149999999999999</v>
          </cell>
          <cell r="AI1346">
            <v>0</v>
          </cell>
          <cell r="AJ1346">
            <v>0</v>
          </cell>
        </row>
        <row r="1347">
          <cell r="AJ1347">
            <v>0</v>
          </cell>
        </row>
        <row r="1348">
          <cell r="E1348">
            <v>610</v>
          </cell>
          <cell r="F1348" t="str">
            <v>CB-E34/2/8</v>
          </cell>
          <cell r="G1348">
            <v>518202.57</v>
          </cell>
          <cell r="H1348">
            <v>2388983.7400000002</v>
          </cell>
          <cell r="I1348" t="str">
            <v>Road-MN07</v>
          </cell>
          <cell r="J1348">
            <v>0.14000000001396984</v>
          </cell>
          <cell r="K1348">
            <v>30</v>
          </cell>
          <cell r="L1348">
            <v>30.000326664888235</v>
          </cell>
          <cell r="M1348" t="str">
            <v>CP-5 401 224</v>
          </cell>
          <cell r="N1348">
            <v>0</v>
          </cell>
          <cell r="O1348">
            <v>30.000326664888235</v>
          </cell>
          <cell r="P1348">
            <v>30.000326664888235</v>
          </cell>
          <cell r="Q1348">
            <v>0</v>
          </cell>
          <cell r="R1348">
            <v>16.350000000000001</v>
          </cell>
          <cell r="T1348">
            <v>14.32</v>
          </cell>
          <cell r="V1348">
            <v>16.190000000000001</v>
          </cell>
          <cell r="X1348">
            <v>600</v>
          </cell>
          <cell r="Y1348">
            <v>13.9</v>
          </cell>
          <cell r="Z1348">
            <v>14.32</v>
          </cell>
          <cell r="AA1348">
            <v>16.149999999999999</v>
          </cell>
          <cell r="AB1348">
            <v>16.190000000000001</v>
          </cell>
          <cell r="AD1348" t="str">
            <v>Single</v>
          </cell>
          <cell r="AI1348" t="str">
            <v>S</v>
          </cell>
          <cell r="AJ1348">
            <v>0</v>
          </cell>
        </row>
        <row r="1349">
          <cell r="AJ1349">
            <v>0</v>
          </cell>
        </row>
        <row r="1350">
          <cell r="E1350">
            <v>611</v>
          </cell>
          <cell r="F1350" t="str">
            <v>CB-E34/2/9</v>
          </cell>
          <cell r="G1350">
            <v>518204.31</v>
          </cell>
          <cell r="H1350">
            <v>2389013.69</v>
          </cell>
          <cell r="I1350" t="str">
            <v>Road-MN07</v>
          </cell>
          <cell r="J1350">
            <v>1.7399999999906868</v>
          </cell>
          <cell r="K1350">
            <v>29.949999999720603</v>
          </cell>
          <cell r="L1350">
            <v>30.000501662192779</v>
          </cell>
          <cell r="M1350" t="str">
            <v>CP-5 401 224</v>
          </cell>
          <cell r="N1350">
            <v>30.000326664888235</v>
          </cell>
          <cell r="O1350">
            <v>60.00082832708101</v>
          </cell>
          <cell r="P1350">
            <v>30.000501662192775</v>
          </cell>
          <cell r="Q1350">
            <v>0</v>
          </cell>
          <cell r="R1350">
            <v>16.440000000000001</v>
          </cell>
          <cell r="T1350">
            <v>14.62</v>
          </cell>
          <cell r="V1350">
            <v>16.37</v>
          </cell>
          <cell r="X1350">
            <v>300</v>
          </cell>
          <cell r="Y1350">
            <v>14.32</v>
          </cell>
          <cell r="Z1350">
            <v>14.62</v>
          </cell>
          <cell r="AA1350">
            <v>16.190000000000001</v>
          </cell>
          <cell r="AB1350">
            <v>16.37</v>
          </cell>
          <cell r="AD1350" t="str">
            <v>Single</v>
          </cell>
          <cell r="AI1350">
            <v>0</v>
          </cell>
          <cell r="AJ1350">
            <v>0</v>
          </cell>
        </row>
        <row r="1351">
          <cell r="AJ1351">
            <v>0</v>
          </cell>
        </row>
        <row r="1352">
          <cell r="E1352">
            <v>612</v>
          </cell>
          <cell r="F1352" t="str">
            <v>CB-E34/2/10</v>
          </cell>
          <cell r="G1352">
            <v>518205.22</v>
          </cell>
          <cell r="H1352">
            <v>2389043.6800000002</v>
          </cell>
          <cell r="I1352" t="str">
            <v>Road-MN07</v>
          </cell>
          <cell r="J1352">
            <v>0.90999999997438863</v>
          </cell>
          <cell r="K1352">
            <v>29.990000000223517</v>
          </cell>
          <cell r="L1352">
            <v>30.003803092497456</v>
          </cell>
          <cell r="M1352" t="str">
            <v>CP-5 401 224</v>
          </cell>
          <cell r="N1352">
            <v>60.00082832708101</v>
          </cell>
          <cell r="O1352">
            <v>90.004631419578459</v>
          </cell>
          <cell r="P1352">
            <v>30.003803092497449</v>
          </cell>
          <cell r="Q1352">
            <v>0</v>
          </cell>
          <cell r="R1352">
            <v>16.53</v>
          </cell>
          <cell r="T1352">
            <v>14.86</v>
          </cell>
          <cell r="V1352">
            <v>16.5</v>
          </cell>
          <cell r="X1352">
            <v>300</v>
          </cell>
          <cell r="Y1352">
            <v>14.62</v>
          </cell>
          <cell r="Z1352">
            <v>14.86</v>
          </cell>
          <cell r="AA1352">
            <v>16.37</v>
          </cell>
          <cell r="AB1352">
            <v>16.5</v>
          </cell>
          <cell r="AD1352" t="str">
            <v>Single</v>
          </cell>
          <cell r="AI1352">
            <v>0</v>
          </cell>
          <cell r="AJ1352" t="str">
            <v>L</v>
          </cell>
        </row>
        <row r="1353">
          <cell r="AJ1353">
            <v>0</v>
          </cell>
        </row>
        <row r="1354">
          <cell r="N1354">
            <v>90.004631419578459</v>
          </cell>
          <cell r="AJ1354">
            <v>0</v>
          </cell>
        </row>
        <row r="1355">
          <cell r="E1355">
            <v>613</v>
          </cell>
          <cell r="F1355" t="str">
            <v>CB-E34/2/7</v>
          </cell>
          <cell r="G1355">
            <v>518202.43</v>
          </cell>
          <cell r="H1355">
            <v>2388953.7400000002</v>
          </cell>
          <cell r="I1355" t="str">
            <v>Road-MN05</v>
          </cell>
          <cell r="M1355" t="str">
            <v>CP-5 401 223</v>
          </cell>
          <cell r="R1355">
            <v>16.23</v>
          </cell>
          <cell r="T1355">
            <v>14.2</v>
          </cell>
          <cell r="V1355">
            <v>16.149999999999999</v>
          </cell>
          <cell r="AI1355">
            <v>0</v>
          </cell>
          <cell r="AJ1355">
            <v>0</v>
          </cell>
        </row>
        <row r="1356">
          <cell r="AJ1356">
            <v>0</v>
          </cell>
        </row>
        <row r="1357">
          <cell r="E1357">
            <v>614</v>
          </cell>
          <cell r="F1357" t="str">
            <v>CB-E34/2/11</v>
          </cell>
          <cell r="G1357">
            <v>518209.59</v>
          </cell>
          <cell r="H1357">
            <v>2388917.44</v>
          </cell>
          <cell r="I1357" t="str">
            <v>Road-MN07</v>
          </cell>
          <cell r="J1357">
            <v>7.1600000000325963</v>
          </cell>
          <cell r="K1357">
            <v>-36.300000000279397</v>
          </cell>
          <cell r="L1357">
            <v>36.99939999541548</v>
          </cell>
          <cell r="M1357" t="str">
            <v>CP-5 401 224</v>
          </cell>
          <cell r="N1357">
            <v>0</v>
          </cell>
          <cell r="O1357">
            <v>36.99939999541548</v>
          </cell>
          <cell r="P1357">
            <v>36.99939999541548</v>
          </cell>
          <cell r="Q1357">
            <v>0</v>
          </cell>
          <cell r="R1357">
            <v>16.149999999999999</v>
          </cell>
          <cell r="T1357">
            <v>14.29</v>
          </cell>
          <cell r="V1357">
            <v>16.399999999999999</v>
          </cell>
          <cell r="X1357">
            <v>300</v>
          </cell>
          <cell r="Y1357">
            <v>14.2</v>
          </cell>
          <cell r="Z1357">
            <v>14.29</v>
          </cell>
          <cell r="AA1357">
            <v>16.149999999999999</v>
          </cell>
          <cell r="AB1357">
            <v>16.399999999999999</v>
          </cell>
          <cell r="AD1357" t="str">
            <v>Single</v>
          </cell>
          <cell r="AI1357" t="str">
            <v>S</v>
          </cell>
          <cell r="AJ1357">
            <v>0</v>
          </cell>
        </row>
        <row r="1358">
          <cell r="AJ1358">
            <v>0</v>
          </cell>
        </row>
        <row r="1359">
          <cell r="E1359">
            <v>615</v>
          </cell>
          <cell r="F1359" t="str">
            <v>CB-E34/2/11A</v>
          </cell>
          <cell r="G1359">
            <v>518218.2</v>
          </cell>
          <cell r="H1359">
            <v>2388880.4300000002</v>
          </cell>
          <cell r="I1359" t="str">
            <v>Road-MN07</v>
          </cell>
          <cell r="J1359">
            <v>8.6099999999860302</v>
          </cell>
          <cell r="K1359">
            <v>-37.009999999776483</v>
          </cell>
          <cell r="L1359">
            <v>37.998318383623435</v>
          </cell>
          <cell r="M1359" t="str">
            <v>CP-5 401 224</v>
          </cell>
          <cell r="N1359">
            <v>36.99939999541548</v>
          </cell>
          <cell r="O1359">
            <v>74.997718379038915</v>
          </cell>
          <cell r="P1359">
            <v>37.998318383623435</v>
          </cell>
          <cell r="Q1359">
            <v>0</v>
          </cell>
          <cell r="R1359">
            <v>16.03</v>
          </cell>
          <cell r="T1359">
            <v>14.39</v>
          </cell>
          <cell r="V1359">
            <v>16.14</v>
          </cell>
          <cell r="X1359">
            <v>300</v>
          </cell>
          <cell r="Y1359">
            <v>14.29</v>
          </cell>
          <cell r="Z1359">
            <v>14.39</v>
          </cell>
          <cell r="AA1359">
            <v>16.399999999999999</v>
          </cell>
          <cell r="AB1359">
            <v>16.14</v>
          </cell>
          <cell r="AD1359" t="str">
            <v>Single</v>
          </cell>
          <cell r="AI1359">
            <v>0</v>
          </cell>
          <cell r="AJ1359">
            <v>0</v>
          </cell>
        </row>
        <row r="1361">
          <cell r="E1361">
            <v>616</v>
          </cell>
          <cell r="F1361" t="str">
            <v>CB-E34/2/12</v>
          </cell>
          <cell r="G1361">
            <v>518220.46</v>
          </cell>
          <cell r="H1361">
            <v>2388870.69</v>
          </cell>
          <cell r="I1361" t="str">
            <v>Road-MN07</v>
          </cell>
          <cell r="J1361">
            <v>2.2600000000093132</v>
          </cell>
          <cell r="K1361">
            <v>-9.7400000002235174</v>
          </cell>
          <cell r="L1361">
            <v>9.9987599233303026</v>
          </cell>
          <cell r="M1361" t="str">
            <v>CP-5 401 224</v>
          </cell>
          <cell r="N1361">
            <v>74.997718379038915</v>
          </cell>
          <cell r="O1361">
            <v>84.996478302369212</v>
          </cell>
          <cell r="P1361">
            <v>9.9987599233302973</v>
          </cell>
          <cell r="Q1361">
            <v>0</v>
          </cell>
          <cell r="R1361">
            <v>16</v>
          </cell>
          <cell r="T1361">
            <v>14.41</v>
          </cell>
          <cell r="V1361">
            <v>16.13</v>
          </cell>
          <cell r="X1361">
            <v>300</v>
          </cell>
          <cell r="Y1361">
            <v>14.39</v>
          </cell>
          <cell r="Z1361">
            <v>14.41</v>
          </cell>
          <cell r="AA1361">
            <v>16.14</v>
          </cell>
          <cell r="AB1361">
            <v>16.13</v>
          </cell>
          <cell r="AD1361" t="str">
            <v>Single</v>
          </cell>
          <cell r="AI1361">
            <v>0</v>
          </cell>
          <cell r="AJ1361">
            <v>0</v>
          </cell>
        </row>
        <row r="1362">
          <cell r="AJ1362">
            <v>0</v>
          </cell>
        </row>
        <row r="1363">
          <cell r="E1363">
            <v>617</v>
          </cell>
          <cell r="F1363" t="str">
            <v>CB-E34/2/12A</v>
          </cell>
          <cell r="G1363">
            <v>518224.84</v>
          </cell>
          <cell r="H1363">
            <v>2388851.1800000002</v>
          </cell>
          <cell r="I1363" t="str">
            <v>Road-MN07</v>
          </cell>
          <cell r="J1363">
            <v>4.3800000000046566</v>
          </cell>
          <cell r="K1363">
            <v>-19.509999999776483</v>
          </cell>
          <cell r="L1363">
            <v>19.995612018423422</v>
          </cell>
          <cell r="M1363" t="str">
            <v>CP-5 401 224</v>
          </cell>
          <cell r="N1363">
            <v>84.996478302369212</v>
          </cell>
          <cell r="O1363">
            <v>104.99209032079264</v>
          </cell>
          <cell r="P1363">
            <v>19.995612018423429</v>
          </cell>
          <cell r="Q1363">
            <v>0</v>
          </cell>
          <cell r="R1363">
            <v>15.94</v>
          </cell>
          <cell r="T1363">
            <v>14.46</v>
          </cell>
          <cell r="V1363">
            <v>16.09</v>
          </cell>
          <cell r="X1363">
            <v>300</v>
          </cell>
          <cell r="Y1363">
            <v>14.41</v>
          </cell>
          <cell r="Z1363">
            <v>14.46</v>
          </cell>
          <cell r="AA1363">
            <v>16.13</v>
          </cell>
          <cell r="AB1363">
            <v>16.09</v>
          </cell>
          <cell r="AD1363" t="str">
            <v>Single</v>
          </cell>
          <cell r="AI1363">
            <v>0</v>
          </cell>
          <cell r="AJ1363">
            <v>0</v>
          </cell>
        </row>
        <row r="1364">
          <cell r="AJ1364">
            <v>0</v>
          </cell>
        </row>
        <row r="1365">
          <cell r="E1365">
            <v>618</v>
          </cell>
          <cell r="F1365" t="str">
            <v>CB-E34/2/13</v>
          </cell>
          <cell r="G1365">
            <v>518230.32</v>
          </cell>
          <cell r="H1365">
            <v>2388826.7799999998</v>
          </cell>
          <cell r="I1365" t="str">
            <v>Road-MN07</v>
          </cell>
          <cell r="J1365">
            <v>5.4799999999813735</v>
          </cell>
          <cell r="K1365">
            <v>-24.400000000372529</v>
          </cell>
          <cell r="L1365">
            <v>25.007806781442774</v>
          </cell>
          <cell r="M1365" t="str">
            <v>CP-5 401 224</v>
          </cell>
          <cell r="N1365">
            <v>104.99209032079264</v>
          </cell>
          <cell r="O1365">
            <v>129.99989710223542</v>
          </cell>
          <cell r="P1365">
            <v>25.007806781442781</v>
          </cell>
          <cell r="Q1365">
            <v>0</v>
          </cell>
          <cell r="R1365">
            <v>15.87</v>
          </cell>
          <cell r="T1365">
            <v>14.52</v>
          </cell>
          <cell r="V1365">
            <v>16.059999999999999</v>
          </cell>
          <cell r="X1365">
            <v>300</v>
          </cell>
          <cell r="Y1365">
            <v>14.46</v>
          </cell>
          <cell r="Z1365">
            <v>14.52</v>
          </cell>
          <cell r="AA1365">
            <v>16.09</v>
          </cell>
          <cell r="AB1365">
            <v>16.059999999999999</v>
          </cell>
          <cell r="AD1365" t="str">
            <v>Double</v>
          </cell>
          <cell r="AI1365">
            <v>0</v>
          </cell>
          <cell r="AJ1365" t="str">
            <v>L</v>
          </cell>
        </row>
        <row r="1366">
          <cell r="AJ1366">
            <v>0</v>
          </cell>
        </row>
        <row r="1367">
          <cell r="N1367">
            <v>129.99989710223542</v>
          </cell>
          <cell r="AJ1367">
            <v>0</v>
          </cell>
        </row>
        <row r="1368">
          <cell r="E1368">
            <v>619</v>
          </cell>
          <cell r="F1368" t="str">
            <v>CB-E34/2/8</v>
          </cell>
          <cell r="G1368">
            <v>518202.57</v>
          </cell>
          <cell r="H1368">
            <v>2388983.7400000002</v>
          </cell>
          <cell r="I1368" t="str">
            <v>Road-MN07</v>
          </cell>
          <cell r="M1368" t="str">
            <v>CP-5 401 224</v>
          </cell>
          <cell r="R1368">
            <v>16.350000000000001</v>
          </cell>
          <cell r="T1368">
            <v>14.12</v>
          </cell>
          <cell r="V1368">
            <v>16.190000000000001</v>
          </cell>
          <cell r="AI1368">
            <v>0</v>
          </cell>
          <cell r="AJ1368">
            <v>0</v>
          </cell>
        </row>
        <row r="1369">
          <cell r="AJ1369">
            <v>0</v>
          </cell>
        </row>
        <row r="1370">
          <cell r="E1370">
            <v>620</v>
          </cell>
          <cell r="F1370" t="str">
            <v>CB-E34/2/14</v>
          </cell>
          <cell r="G1370">
            <v>518229.04</v>
          </cell>
          <cell r="H1370">
            <v>2388989.16</v>
          </cell>
          <cell r="I1370" t="str">
            <v>Road-MN06</v>
          </cell>
          <cell r="J1370">
            <v>26.46999999997206</v>
          </cell>
          <cell r="K1370">
            <v>5.4199999999254942</v>
          </cell>
          <cell r="L1370">
            <v>27.019202430821551</v>
          </cell>
          <cell r="M1370" t="str">
            <v>CP-5 401 225</v>
          </cell>
          <cell r="N1370">
            <v>0</v>
          </cell>
          <cell r="O1370">
            <v>27.019202430821551</v>
          </cell>
          <cell r="P1370">
            <v>27.019202430821551</v>
          </cell>
          <cell r="Q1370">
            <v>0</v>
          </cell>
          <cell r="R1370">
            <v>16.45</v>
          </cell>
          <cell r="T1370">
            <v>14.19</v>
          </cell>
          <cell r="V1370">
            <v>16.66</v>
          </cell>
          <cell r="X1370">
            <v>500</v>
          </cell>
          <cell r="Y1370">
            <v>14.12</v>
          </cell>
          <cell r="Z1370">
            <v>14.19</v>
          </cell>
          <cell r="AA1370">
            <v>16.190000000000001</v>
          </cell>
          <cell r="AB1370">
            <v>16.66</v>
          </cell>
          <cell r="AD1370" t="str">
            <v>Double</v>
          </cell>
          <cell r="AI1370" t="str">
            <v>S</v>
          </cell>
          <cell r="AJ1370">
            <v>0</v>
          </cell>
        </row>
        <row r="1371">
          <cell r="AJ1371">
            <v>0</v>
          </cell>
        </row>
        <row r="1372">
          <cell r="E1372">
            <v>621</v>
          </cell>
          <cell r="F1372" t="str">
            <v>CB-E34/2/14A</v>
          </cell>
          <cell r="G1372">
            <v>518244.7</v>
          </cell>
          <cell r="H1372">
            <v>2388992.35</v>
          </cell>
          <cell r="I1372" t="str">
            <v>Road-MN06</v>
          </cell>
          <cell r="J1372">
            <v>15.660000000032596</v>
          </cell>
          <cell r="K1372">
            <v>3.1899999999441206</v>
          </cell>
          <cell r="L1372">
            <v>15.981605050828419</v>
          </cell>
          <cell r="M1372" t="str">
            <v>CP-5 401 225</v>
          </cell>
          <cell r="N1372">
            <v>27.019202430821551</v>
          </cell>
          <cell r="O1372">
            <v>43.000807481649971</v>
          </cell>
          <cell r="P1372">
            <v>15.981605050828421</v>
          </cell>
          <cell r="Q1372">
            <v>0</v>
          </cell>
          <cell r="R1372">
            <v>16.53</v>
          </cell>
          <cell r="T1372">
            <v>14.23</v>
          </cell>
          <cell r="V1372">
            <v>16.66</v>
          </cell>
          <cell r="X1372">
            <v>500</v>
          </cell>
          <cell r="Y1372">
            <v>14.19</v>
          </cell>
          <cell r="Z1372">
            <v>14.23</v>
          </cell>
          <cell r="AA1372">
            <v>16.66</v>
          </cell>
          <cell r="AB1372">
            <v>16.66</v>
          </cell>
          <cell r="AD1372" t="str">
            <v>Single</v>
          </cell>
        </row>
        <row r="1374">
          <cell r="E1374">
            <v>622</v>
          </cell>
          <cell r="F1374" t="str">
            <v>CB-E34/2/15</v>
          </cell>
          <cell r="G1374">
            <v>518256.46</v>
          </cell>
          <cell r="H1374">
            <v>2388994.7400000002</v>
          </cell>
          <cell r="I1374" t="str">
            <v>Road-MN06</v>
          </cell>
          <cell r="J1374">
            <v>11.760000000009313</v>
          </cell>
          <cell r="K1374">
            <v>2.3900000001303852</v>
          </cell>
          <cell r="L1374">
            <v>12.000404159895711</v>
          </cell>
          <cell r="M1374" t="str">
            <v>CP-5 401 225</v>
          </cell>
          <cell r="N1374">
            <v>43.000807481649971</v>
          </cell>
          <cell r="O1374">
            <v>55.00121164154568</v>
          </cell>
          <cell r="P1374">
            <v>12.000404159895709</v>
          </cell>
          <cell r="Q1374">
            <v>0</v>
          </cell>
          <cell r="R1374">
            <v>16.59</v>
          </cell>
          <cell r="T1374">
            <v>14.26</v>
          </cell>
          <cell r="V1374">
            <v>16.64</v>
          </cell>
          <cell r="X1374">
            <v>500</v>
          </cell>
          <cell r="Y1374">
            <v>14.23</v>
          </cell>
          <cell r="Z1374">
            <v>14.26</v>
          </cell>
          <cell r="AA1374">
            <v>16.66</v>
          </cell>
          <cell r="AB1374">
            <v>16.64</v>
          </cell>
          <cell r="AD1374" t="str">
            <v>Single</v>
          </cell>
          <cell r="AI1374">
            <v>0</v>
          </cell>
          <cell r="AJ1374">
            <v>0</v>
          </cell>
        </row>
        <row r="1375">
          <cell r="AJ1375">
            <v>0</v>
          </cell>
        </row>
        <row r="1376">
          <cell r="E1376">
            <v>623</v>
          </cell>
          <cell r="F1376" t="str">
            <v>CB-E34/2/16</v>
          </cell>
          <cell r="G1376">
            <v>518287.81</v>
          </cell>
          <cell r="H1376">
            <v>2389001.15</v>
          </cell>
          <cell r="I1376" t="str">
            <v>Road-MN06</v>
          </cell>
          <cell r="J1376">
            <v>31.349999999976717</v>
          </cell>
          <cell r="K1376">
            <v>6.4099999996833503</v>
          </cell>
          <cell r="L1376">
            <v>31.998603094423991</v>
          </cell>
          <cell r="M1376" t="str">
            <v>CP-5 401 225</v>
          </cell>
          <cell r="N1376">
            <v>55.00121164154568</v>
          </cell>
          <cell r="O1376">
            <v>86.999814735969665</v>
          </cell>
          <cell r="P1376">
            <v>31.998603094423984</v>
          </cell>
          <cell r="Q1376">
            <v>0</v>
          </cell>
          <cell r="R1376">
            <v>16.75</v>
          </cell>
          <cell r="T1376">
            <v>14.34</v>
          </cell>
          <cell r="V1376">
            <v>16.760000000000002</v>
          </cell>
          <cell r="X1376">
            <v>500</v>
          </cell>
          <cell r="Y1376">
            <v>14.26</v>
          </cell>
          <cell r="Z1376">
            <v>14.34</v>
          </cell>
          <cell r="AA1376">
            <v>16.64</v>
          </cell>
          <cell r="AB1376">
            <v>16.760000000000002</v>
          </cell>
          <cell r="AD1376" t="str">
            <v>Single</v>
          </cell>
          <cell r="AI1376">
            <v>0</v>
          </cell>
          <cell r="AJ1376">
            <v>0</v>
          </cell>
        </row>
        <row r="1377">
          <cell r="AJ1377">
            <v>0</v>
          </cell>
        </row>
        <row r="1378">
          <cell r="E1378">
            <v>624</v>
          </cell>
          <cell r="F1378" t="str">
            <v>CB-E34/2/17</v>
          </cell>
          <cell r="G1378">
            <v>518328.06</v>
          </cell>
          <cell r="H1378">
            <v>2389008.9500000002</v>
          </cell>
          <cell r="I1378" t="str">
            <v>Road-MN06</v>
          </cell>
          <cell r="J1378">
            <v>40.25</v>
          </cell>
          <cell r="K1378">
            <v>7.8000000002793968</v>
          </cell>
          <cell r="L1378">
            <v>40.998810958421203</v>
          </cell>
          <cell r="M1378" t="str">
            <v>CP-5 401 225</v>
          </cell>
          <cell r="N1378">
            <v>86.999814735969665</v>
          </cell>
          <cell r="O1378">
            <v>127.99862569439087</v>
          </cell>
          <cell r="P1378">
            <v>40.998810958421203</v>
          </cell>
          <cell r="Q1378">
            <v>0</v>
          </cell>
          <cell r="R1378">
            <v>16.97</v>
          </cell>
          <cell r="T1378">
            <v>14.44</v>
          </cell>
          <cell r="V1378">
            <v>16.96</v>
          </cell>
          <cell r="X1378">
            <v>500</v>
          </cell>
          <cell r="Y1378">
            <v>14.34</v>
          </cell>
          <cell r="Z1378">
            <v>14.44</v>
          </cell>
          <cell r="AA1378">
            <v>16.760000000000002</v>
          </cell>
          <cell r="AB1378">
            <v>16.96</v>
          </cell>
          <cell r="AD1378" t="str">
            <v>Single</v>
          </cell>
          <cell r="AI1378">
            <v>0</v>
          </cell>
          <cell r="AJ1378">
            <v>0</v>
          </cell>
        </row>
        <row r="1379">
          <cell r="AJ1379">
            <v>0</v>
          </cell>
        </row>
        <row r="1380">
          <cell r="E1380">
            <v>625</v>
          </cell>
          <cell r="F1380" t="str">
            <v>CB-E34/2/17A</v>
          </cell>
          <cell r="G1380">
            <v>518367.76</v>
          </cell>
          <cell r="H1380">
            <v>2389013.86</v>
          </cell>
          <cell r="I1380" t="str">
            <v>Road-MN06</v>
          </cell>
          <cell r="J1380">
            <v>39.700000000011642</v>
          </cell>
          <cell r="K1380">
            <v>4.9099999996833503</v>
          </cell>
          <cell r="L1380">
            <v>40.002476173329761</v>
          </cell>
          <cell r="M1380" t="str">
            <v>CP-5 401 225</v>
          </cell>
          <cell r="N1380">
            <v>127.99862569439087</v>
          </cell>
          <cell r="O1380">
            <v>168.00110186772062</v>
          </cell>
          <cell r="P1380">
            <v>40.002476173329754</v>
          </cell>
          <cell r="Q1380">
            <v>0</v>
          </cell>
          <cell r="R1380">
            <v>17.16</v>
          </cell>
          <cell r="T1380">
            <v>14.54</v>
          </cell>
          <cell r="V1380">
            <v>17</v>
          </cell>
          <cell r="X1380">
            <v>500</v>
          </cell>
          <cell r="Y1380">
            <v>14.44</v>
          </cell>
          <cell r="Z1380">
            <v>14.54</v>
          </cell>
          <cell r="AA1380">
            <v>16.96</v>
          </cell>
          <cell r="AB1380">
            <v>17</v>
          </cell>
          <cell r="AD1380" t="str">
            <v>Single</v>
          </cell>
          <cell r="AI1380">
            <v>0</v>
          </cell>
          <cell r="AJ1380">
            <v>0</v>
          </cell>
        </row>
        <row r="1381">
          <cell r="AJ1381">
            <v>0</v>
          </cell>
        </row>
        <row r="1382">
          <cell r="E1382">
            <v>626</v>
          </cell>
          <cell r="F1382" t="str">
            <v>CB-E34/2/18</v>
          </cell>
          <cell r="G1382">
            <v>518390.59</v>
          </cell>
          <cell r="H1382">
            <v>2389016.6800000002</v>
          </cell>
          <cell r="I1382" t="str">
            <v>Road-MN06</v>
          </cell>
          <cell r="J1382">
            <v>22.830000000016298</v>
          </cell>
          <cell r="K1382">
            <v>2.8200000002980232</v>
          </cell>
          <cell r="L1382">
            <v>23.003506254534873</v>
          </cell>
          <cell r="M1382" t="str">
            <v>CP-5 401 225</v>
          </cell>
          <cell r="N1382">
            <v>168.00110186772062</v>
          </cell>
          <cell r="O1382">
            <v>191.00460812225549</v>
          </cell>
          <cell r="P1382">
            <v>23.003506254534869</v>
          </cell>
          <cell r="Q1382">
            <v>0</v>
          </cell>
          <cell r="R1382">
            <v>17.27</v>
          </cell>
          <cell r="T1382">
            <v>15.74</v>
          </cell>
          <cell r="V1382">
            <v>17.260000000000002</v>
          </cell>
          <cell r="X1382">
            <v>500</v>
          </cell>
          <cell r="Y1382">
            <v>14.54</v>
          </cell>
          <cell r="Z1382">
            <v>15.74</v>
          </cell>
          <cell r="AA1382">
            <v>17</v>
          </cell>
          <cell r="AB1382">
            <v>17.260000000000002</v>
          </cell>
          <cell r="AD1382" t="str">
            <v>Single</v>
          </cell>
          <cell r="AI1382">
            <v>0</v>
          </cell>
          <cell r="AJ1382">
            <v>0</v>
          </cell>
        </row>
        <row r="1383">
          <cell r="AJ1383">
            <v>0</v>
          </cell>
        </row>
        <row r="1384">
          <cell r="E1384">
            <v>627</v>
          </cell>
          <cell r="F1384" t="str">
            <v>CB-E34/2/18A</v>
          </cell>
          <cell r="G1384">
            <v>518410.7</v>
          </cell>
          <cell r="H1384">
            <v>2389019.2200000002</v>
          </cell>
          <cell r="I1384" t="str">
            <v>Road-MN06</v>
          </cell>
          <cell r="J1384">
            <v>20.10999999998603</v>
          </cell>
          <cell r="K1384">
            <v>2.5400000000372529</v>
          </cell>
          <cell r="L1384">
            <v>20.269773062361288</v>
          </cell>
          <cell r="M1384" t="str">
            <v>CP-5 401 225</v>
          </cell>
          <cell r="N1384">
            <v>191.00460812225549</v>
          </cell>
          <cell r="O1384">
            <v>211.27438118461677</v>
          </cell>
          <cell r="P1384">
            <v>20.269773062361281</v>
          </cell>
          <cell r="Q1384">
            <v>0</v>
          </cell>
          <cell r="R1384">
            <v>17.3</v>
          </cell>
          <cell r="T1384">
            <v>15.8</v>
          </cell>
          <cell r="V1384">
            <v>17.190000000000001</v>
          </cell>
          <cell r="X1384">
            <v>300</v>
          </cell>
          <cell r="Y1384">
            <v>15.74</v>
          </cell>
          <cell r="Z1384">
            <v>15.8</v>
          </cell>
          <cell r="AA1384">
            <v>17.260000000000002</v>
          </cell>
          <cell r="AB1384">
            <v>17.190000000000001</v>
          </cell>
          <cell r="AD1384" t="str">
            <v>Single</v>
          </cell>
          <cell r="AI1384">
            <v>0</v>
          </cell>
          <cell r="AJ1384" t="str">
            <v>L</v>
          </cell>
        </row>
        <row r="1385">
          <cell r="AJ1385">
            <v>0</v>
          </cell>
        </row>
        <row r="1386">
          <cell r="N1386">
            <v>211.27438118461677</v>
          </cell>
          <cell r="AJ1386">
            <v>0</v>
          </cell>
        </row>
        <row r="1387">
          <cell r="E1387">
            <v>628</v>
          </cell>
          <cell r="F1387" t="str">
            <v>CB-E34/2/18</v>
          </cell>
          <cell r="G1387">
            <v>518390.59</v>
          </cell>
          <cell r="H1387">
            <v>2389016.6800000002</v>
          </cell>
          <cell r="I1387" t="str">
            <v>Road-MN06</v>
          </cell>
          <cell r="M1387" t="str">
            <v>CP-5 401 225</v>
          </cell>
          <cell r="R1387">
            <v>17.27</v>
          </cell>
          <cell r="T1387">
            <v>14.7</v>
          </cell>
          <cell r="V1387">
            <v>17.260000000000002</v>
          </cell>
          <cell r="AI1387">
            <v>0</v>
          </cell>
          <cell r="AJ1387">
            <v>0</v>
          </cell>
        </row>
        <row r="1388">
          <cell r="AJ1388">
            <v>0</v>
          </cell>
        </row>
        <row r="1389">
          <cell r="E1389">
            <v>629</v>
          </cell>
          <cell r="F1389" t="str">
            <v>CB-E34/2/19</v>
          </cell>
          <cell r="G1389">
            <v>518402.12</v>
          </cell>
          <cell r="H1389">
            <v>2388973.1800000002</v>
          </cell>
          <cell r="I1389" t="str">
            <v>Road-MJ04</v>
          </cell>
          <cell r="J1389">
            <v>11.529999999969732</v>
          </cell>
          <cell r="K1389">
            <v>-43.5</v>
          </cell>
          <cell r="L1389">
            <v>45.002121061115574</v>
          </cell>
          <cell r="M1389" t="str">
            <v>CP-5 401 226</v>
          </cell>
          <cell r="N1389">
            <v>0</v>
          </cell>
          <cell r="O1389">
            <v>45.002121061115574</v>
          </cell>
          <cell r="P1389">
            <v>45.002121061115574</v>
          </cell>
          <cell r="Q1389">
            <v>0</v>
          </cell>
          <cell r="R1389">
            <v>16.989999999999998</v>
          </cell>
          <cell r="T1389">
            <v>14.81</v>
          </cell>
          <cell r="V1389">
            <v>16.989999999999998</v>
          </cell>
          <cell r="X1389">
            <v>400</v>
          </cell>
          <cell r="Y1389">
            <v>14.7</v>
          </cell>
          <cell r="Z1389">
            <v>14.81</v>
          </cell>
          <cell r="AA1389">
            <v>17.260000000000002</v>
          </cell>
          <cell r="AB1389">
            <v>16.989999999999998</v>
          </cell>
          <cell r="AD1389" t="str">
            <v>Single</v>
          </cell>
          <cell r="AI1389" t="str">
            <v>S</v>
          </cell>
          <cell r="AJ1389">
            <v>0</v>
          </cell>
        </row>
        <row r="1390">
          <cell r="AJ1390">
            <v>0</v>
          </cell>
        </row>
        <row r="1391">
          <cell r="E1391">
            <v>630</v>
          </cell>
          <cell r="F1391" t="str">
            <v>CB-E34/2/19A</v>
          </cell>
          <cell r="G1391">
            <v>518406.69</v>
          </cell>
          <cell r="H1391">
            <v>2388956.81</v>
          </cell>
          <cell r="I1391" t="str">
            <v>Road-MJ04</v>
          </cell>
          <cell r="J1391">
            <v>4.5700000000069849</v>
          </cell>
          <cell r="K1391">
            <v>-16.370000000111759</v>
          </cell>
          <cell r="L1391">
            <v>16.995934808174653</v>
          </cell>
          <cell r="M1391" t="str">
            <v>CP-5 401 226</v>
          </cell>
          <cell r="N1391">
            <v>45.002121061115574</v>
          </cell>
          <cell r="O1391">
            <v>61.998055869290226</v>
          </cell>
          <cell r="P1391">
            <v>16.995934808174653</v>
          </cell>
          <cell r="Q1391">
            <v>0</v>
          </cell>
          <cell r="R1391">
            <v>16.91</v>
          </cell>
          <cell r="T1391">
            <v>14.85</v>
          </cell>
          <cell r="V1391">
            <v>16.88</v>
          </cell>
          <cell r="X1391">
            <v>400</v>
          </cell>
          <cell r="Y1391">
            <v>14.81</v>
          </cell>
          <cell r="Z1391">
            <v>14.85</v>
          </cell>
          <cell r="AA1391">
            <v>16.989999999999998</v>
          </cell>
          <cell r="AB1391">
            <v>16.88</v>
          </cell>
          <cell r="AD1391" t="str">
            <v>Single</v>
          </cell>
          <cell r="AI1391">
            <v>0</v>
          </cell>
          <cell r="AJ1391">
            <v>0</v>
          </cell>
        </row>
        <row r="1392">
          <cell r="AJ1392">
            <v>0</v>
          </cell>
        </row>
        <row r="1393">
          <cell r="E1393">
            <v>631</v>
          </cell>
          <cell r="F1393" t="str">
            <v>CB-E34/2/20</v>
          </cell>
          <cell r="G1393">
            <v>518412.86</v>
          </cell>
          <cell r="H1393">
            <v>2388934.65</v>
          </cell>
          <cell r="I1393" t="str">
            <v>Road-MJ04</v>
          </cell>
          <cell r="J1393">
            <v>6.1699999999837019</v>
          </cell>
          <cell r="K1393">
            <v>-22.160000000149012</v>
          </cell>
          <cell r="L1393">
            <v>23.002923727352641</v>
          </cell>
          <cell r="M1393" t="str">
            <v>CP-5 401 226</v>
          </cell>
          <cell r="N1393">
            <v>61.998055869290226</v>
          </cell>
          <cell r="O1393">
            <v>85.000979596642864</v>
          </cell>
          <cell r="P1393">
            <v>23.002923727352638</v>
          </cell>
          <cell r="Q1393">
            <v>0</v>
          </cell>
          <cell r="R1393">
            <v>16.809999999999999</v>
          </cell>
          <cell r="T1393">
            <v>15.01</v>
          </cell>
          <cell r="V1393">
            <v>17.02</v>
          </cell>
          <cell r="X1393">
            <v>400</v>
          </cell>
          <cell r="Y1393">
            <v>14.85</v>
          </cell>
          <cell r="Z1393">
            <v>15.01</v>
          </cell>
          <cell r="AA1393">
            <v>16.88</v>
          </cell>
          <cell r="AB1393">
            <v>17.02</v>
          </cell>
          <cell r="AD1393" t="str">
            <v>Single</v>
          </cell>
        </row>
        <row r="1395">
          <cell r="E1395">
            <v>632</v>
          </cell>
          <cell r="F1395" t="str">
            <v>CB-E34/2/21</v>
          </cell>
          <cell r="G1395">
            <v>518423.6</v>
          </cell>
          <cell r="H1395">
            <v>2388896.12</v>
          </cell>
          <cell r="I1395" t="str">
            <v>Road-MJ04</v>
          </cell>
          <cell r="J1395">
            <v>10.739999999990687</v>
          </cell>
          <cell r="K1395">
            <v>-38.529999999795109</v>
          </cell>
          <cell r="L1395">
            <v>39.998856233447611</v>
          </cell>
          <cell r="M1395" t="str">
            <v>CP-5 401 226</v>
          </cell>
          <cell r="N1395">
            <v>85.000979596642864</v>
          </cell>
          <cell r="O1395">
            <v>124.99983583009048</v>
          </cell>
          <cell r="P1395">
            <v>39.998856233447611</v>
          </cell>
          <cell r="Q1395">
            <v>0</v>
          </cell>
          <cell r="R1395">
            <v>16.63</v>
          </cell>
          <cell r="T1395">
            <v>15.11</v>
          </cell>
          <cell r="V1395">
            <v>16.88</v>
          </cell>
          <cell r="X1395">
            <v>300</v>
          </cell>
          <cell r="Y1395">
            <v>15.01</v>
          </cell>
          <cell r="Z1395">
            <v>15.11</v>
          </cell>
          <cell r="AA1395">
            <v>17.02</v>
          </cell>
          <cell r="AB1395">
            <v>16.88</v>
          </cell>
          <cell r="AD1395" t="str">
            <v>Double</v>
          </cell>
          <cell r="AI1395">
            <v>0</v>
          </cell>
          <cell r="AJ1395" t="str">
            <v>L</v>
          </cell>
        </row>
        <row r="1396">
          <cell r="AJ1396">
            <v>0</v>
          </cell>
        </row>
        <row r="1397">
          <cell r="N1397">
            <v>124.99983583009048</v>
          </cell>
          <cell r="AJ1397">
            <v>0</v>
          </cell>
        </row>
        <row r="1398">
          <cell r="E1398">
            <v>633</v>
          </cell>
          <cell r="F1398" t="str">
            <v>CB-E34/2/19</v>
          </cell>
          <cell r="G1398">
            <v>518402.12</v>
          </cell>
          <cell r="H1398">
            <v>2388973.1800000002</v>
          </cell>
          <cell r="I1398" t="str">
            <v>Road-MJ04</v>
          </cell>
          <cell r="M1398" t="str">
            <v>CP-5 401 226</v>
          </cell>
          <cell r="R1398">
            <v>16.989999999999998</v>
          </cell>
          <cell r="T1398">
            <v>14.859598835548672</v>
          </cell>
          <cell r="V1398">
            <v>16.989999999999998</v>
          </cell>
          <cell r="AI1398">
            <v>0</v>
          </cell>
          <cell r="AJ1398">
            <v>0</v>
          </cell>
        </row>
        <row r="1399">
          <cell r="AJ1399">
            <v>0</v>
          </cell>
        </row>
        <row r="1400">
          <cell r="E1400">
            <v>634</v>
          </cell>
          <cell r="F1400" t="str">
            <v>CB-E34/2/22</v>
          </cell>
          <cell r="G1400">
            <v>518416.76</v>
          </cell>
          <cell r="H1400">
            <v>2388977.27</v>
          </cell>
          <cell r="I1400" t="str">
            <v>Road-MJ04</v>
          </cell>
          <cell r="J1400">
            <v>14.64000000001397</v>
          </cell>
          <cell r="K1400">
            <v>4.0899999998509884</v>
          </cell>
          <cell r="L1400">
            <v>15.200582225664586</v>
          </cell>
          <cell r="M1400" t="str">
            <v>CP-5 401 226</v>
          </cell>
          <cell r="N1400">
            <v>0</v>
          </cell>
          <cell r="O1400">
            <v>15.200582225664586</v>
          </cell>
          <cell r="P1400">
            <v>15.200582225664586</v>
          </cell>
          <cell r="Q1400">
            <v>0</v>
          </cell>
          <cell r="R1400">
            <v>16.989999999999998</v>
          </cell>
          <cell r="T1400">
            <v>14.89</v>
          </cell>
          <cell r="V1400">
            <v>16.989999999999998</v>
          </cell>
          <cell r="X1400">
            <v>300</v>
          </cell>
          <cell r="Y1400">
            <v>14.859598835548672</v>
          </cell>
          <cell r="Z1400">
            <v>14.89</v>
          </cell>
          <cell r="AA1400">
            <v>16.989999999999998</v>
          </cell>
          <cell r="AB1400">
            <v>16.989999999999998</v>
          </cell>
          <cell r="AD1400" t="str">
            <v>Single</v>
          </cell>
          <cell r="AI1400" t="str">
            <v>S</v>
          </cell>
          <cell r="AJ1400" t="str">
            <v>L</v>
          </cell>
        </row>
        <row r="1402">
          <cell r="N1402">
            <v>15.200582225664586</v>
          </cell>
          <cell r="AJ1402">
            <v>0</v>
          </cell>
        </row>
        <row r="1403">
          <cell r="E1403">
            <v>635</v>
          </cell>
          <cell r="F1403" t="str">
            <v>CB-E34/2/20</v>
          </cell>
          <cell r="G1403">
            <v>518412.86</v>
          </cell>
          <cell r="H1403">
            <v>2388934.65</v>
          </cell>
          <cell r="I1403" t="str">
            <v>Road-MJ04</v>
          </cell>
          <cell r="M1403" t="str">
            <v>CP-5 401 226</v>
          </cell>
          <cell r="R1403">
            <v>16.809999999999999</v>
          </cell>
          <cell r="T1403">
            <v>14.969604210817877</v>
          </cell>
          <cell r="V1403">
            <v>17.02</v>
          </cell>
          <cell r="AI1403">
            <v>0</v>
          </cell>
          <cell r="AJ1403">
            <v>0</v>
          </cell>
        </row>
        <row r="1404">
          <cell r="AJ1404">
            <v>0</v>
          </cell>
        </row>
        <row r="1405">
          <cell r="E1405">
            <v>636</v>
          </cell>
          <cell r="F1405" t="str">
            <v>CB-E34/2/23</v>
          </cell>
          <cell r="G1405">
            <v>518427.5</v>
          </cell>
          <cell r="H1405">
            <v>2388938.73</v>
          </cell>
          <cell r="I1405" t="str">
            <v>Road-MJ04</v>
          </cell>
          <cell r="J1405">
            <v>14.64000000001397</v>
          </cell>
          <cell r="K1405">
            <v>4.0800000000745058</v>
          </cell>
          <cell r="L1405">
            <v>15.19789459106152</v>
          </cell>
          <cell r="M1405" t="str">
            <v>CP-5 401 226</v>
          </cell>
          <cell r="N1405">
            <v>0</v>
          </cell>
          <cell r="O1405">
            <v>15.19789459106152</v>
          </cell>
          <cell r="P1405">
            <v>15.19789459106152</v>
          </cell>
          <cell r="Q1405">
            <v>0</v>
          </cell>
          <cell r="R1405">
            <v>16.809999999999999</v>
          </cell>
          <cell r="T1405">
            <v>15</v>
          </cell>
          <cell r="V1405">
            <v>16.809999999999999</v>
          </cell>
          <cell r="X1405">
            <v>300</v>
          </cell>
          <cell r="Y1405">
            <v>14.969604210817877</v>
          </cell>
          <cell r="Z1405">
            <v>15</v>
          </cell>
          <cell r="AA1405">
            <v>17.02</v>
          </cell>
          <cell r="AB1405">
            <v>16.809999999999999</v>
          </cell>
          <cell r="AD1405" t="str">
            <v>Single</v>
          </cell>
          <cell r="AI1405" t="str">
            <v>S</v>
          </cell>
          <cell r="AJ1405" t="str">
            <v>L</v>
          </cell>
        </row>
        <row r="1406">
          <cell r="AJ1406">
            <v>0</v>
          </cell>
        </row>
        <row r="1407">
          <cell r="N1407">
            <v>15.19789459106152</v>
          </cell>
          <cell r="AJ1407">
            <v>0</v>
          </cell>
        </row>
        <row r="1408">
          <cell r="E1408">
            <v>637</v>
          </cell>
          <cell r="F1408" t="str">
            <v>CB-E34/2/21</v>
          </cell>
          <cell r="G1408">
            <v>518423.6</v>
          </cell>
          <cell r="H1408">
            <v>2388896.12</v>
          </cell>
          <cell r="I1408" t="str">
            <v>Road-MJ04</v>
          </cell>
          <cell r="M1408" t="str">
            <v>CP-5 401 226</v>
          </cell>
          <cell r="R1408">
            <v>16.63</v>
          </cell>
          <cell r="T1408">
            <v>15.159604210817877</v>
          </cell>
          <cell r="V1408">
            <v>16.88</v>
          </cell>
          <cell r="AI1408">
            <v>0</v>
          </cell>
          <cell r="AJ1408">
            <v>0</v>
          </cell>
        </row>
        <row r="1409">
          <cell r="AJ1409">
            <v>0</v>
          </cell>
        </row>
        <row r="1410">
          <cell r="E1410">
            <v>638</v>
          </cell>
          <cell r="F1410" t="str">
            <v>CB-E34/2/24</v>
          </cell>
          <cell r="G1410">
            <v>518438.24</v>
          </cell>
          <cell r="H1410">
            <v>2388900.2000000002</v>
          </cell>
          <cell r="I1410" t="str">
            <v>Road-MJ04</v>
          </cell>
          <cell r="J1410">
            <v>14.64000000001397</v>
          </cell>
          <cell r="K1410">
            <v>4.0800000000745058</v>
          </cell>
          <cell r="L1410">
            <v>15.19789459106152</v>
          </cell>
          <cell r="M1410" t="str">
            <v>CP-5 401 226</v>
          </cell>
          <cell r="N1410">
            <v>0</v>
          </cell>
          <cell r="O1410">
            <v>15.19789459106152</v>
          </cell>
          <cell r="P1410">
            <v>15.19789459106152</v>
          </cell>
          <cell r="Q1410">
            <v>0</v>
          </cell>
          <cell r="R1410">
            <v>16.63</v>
          </cell>
          <cell r="T1410">
            <v>15.19</v>
          </cell>
          <cell r="V1410">
            <v>16.63</v>
          </cell>
          <cell r="X1410">
            <v>300</v>
          </cell>
          <cell r="Y1410">
            <v>15.159604210817877</v>
          </cell>
          <cell r="Z1410">
            <v>15.19</v>
          </cell>
          <cell r="AA1410">
            <v>16.88</v>
          </cell>
          <cell r="AB1410">
            <v>16.63</v>
          </cell>
          <cell r="AD1410" t="str">
            <v>Double</v>
          </cell>
          <cell r="AI1410" t="str">
            <v>S</v>
          </cell>
          <cell r="AJ1410" t="str">
            <v>L</v>
          </cell>
        </row>
        <row r="1411">
          <cell r="AJ1411">
            <v>0</v>
          </cell>
        </row>
        <row r="1412">
          <cell r="N1412">
            <v>15.19789459106152</v>
          </cell>
          <cell r="AJ1412">
            <v>0</v>
          </cell>
        </row>
        <row r="1413">
          <cell r="AJ1413">
            <v>0</v>
          </cell>
        </row>
        <row r="1414">
          <cell r="E1414">
            <v>639</v>
          </cell>
          <cell r="F1414" t="str">
            <v>MH-E4-EX</v>
          </cell>
          <cell r="G1414">
            <v>518857</v>
          </cell>
          <cell r="H1414">
            <v>2389663.39</v>
          </cell>
          <cell r="I1414" t="str">
            <v>Al Makarunah St.</v>
          </cell>
          <cell r="M1414" t="str">
            <v>CP-5 401 251</v>
          </cell>
          <cell r="R1414">
            <v>15.2</v>
          </cell>
          <cell r="T1414">
            <v>13.28</v>
          </cell>
          <cell r="V1414">
            <v>15.2</v>
          </cell>
          <cell r="AI1414">
            <v>0</v>
          </cell>
          <cell r="AJ1414">
            <v>0</v>
          </cell>
        </row>
        <row r="1415">
          <cell r="AJ1415">
            <v>0</v>
          </cell>
        </row>
        <row r="1416">
          <cell r="E1416">
            <v>640</v>
          </cell>
          <cell r="F1416" t="str">
            <v>CB-E4/1</v>
          </cell>
          <cell r="G1416">
            <v>518896.75</v>
          </cell>
          <cell r="H1416">
            <v>2389662.08</v>
          </cell>
          <cell r="I1416" t="str">
            <v>Road-MN16</v>
          </cell>
          <cell r="J1416">
            <v>39.75</v>
          </cell>
          <cell r="K1416">
            <v>-1.3100000000558794</v>
          </cell>
          <cell r="L1416">
            <v>39.771580305541626</v>
          </cell>
          <cell r="M1416" t="str">
            <v>CP-5 401 251</v>
          </cell>
          <cell r="N1416">
            <v>0</v>
          </cell>
          <cell r="O1416">
            <v>39.771580305541626</v>
          </cell>
          <cell r="P1416">
            <v>39.771580305541626</v>
          </cell>
          <cell r="Q1416">
            <v>0</v>
          </cell>
          <cell r="R1416">
            <v>15.39</v>
          </cell>
          <cell r="T1416">
            <v>13.48</v>
          </cell>
          <cell r="V1416">
            <v>15.32</v>
          </cell>
          <cell r="X1416">
            <v>400</v>
          </cell>
          <cell r="Y1416">
            <v>13.28</v>
          </cell>
          <cell r="Z1416">
            <v>13.48</v>
          </cell>
          <cell r="AA1416">
            <v>15.2</v>
          </cell>
          <cell r="AB1416">
            <v>15.32</v>
          </cell>
          <cell r="AD1416" t="str">
            <v>Single</v>
          </cell>
          <cell r="AI1416" t="str">
            <v>S</v>
          </cell>
          <cell r="AJ1416">
            <v>0</v>
          </cell>
        </row>
        <row r="1417">
          <cell r="AJ1417">
            <v>0</v>
          </cell>
        </row>
        <row r="1418">
          <cell r="E1418">
            <v>641</v>
          </cell>
          <cell r="F1418" t="str">
            <v>CB-E4/2</v>
          </cell>
          <cell r="G1418">
            <v>518931.74</v>
          </cell>
          <cell r="H1418">
            <v>2389662.85</v>
          </cell>
          <cell r="I1418" t="str">
            <v>Road-MN16</v>
          </cell>
          <cell r="J1418">
            <v>34.989999999990687</v>
          </cell>
          <cell r="K1418">
            <v>0.77000000001862645</v>
          </cell>
          <cell r="L1418">
            <v>34.998471395182065</v>
          </cell>
          <cell r="M1418" t="str">
            <v>CP-5 401 251</v>
          </cell>
          <cell r="N1418">
            <v>39.771580305541626</v>
          </cell>
          <cell r="O1418">
            <v>74.770051700723684</v>
          </cell>
          <cell r="P1418">
            <v>34.998471395182058</v>
          </cell>
          <cell r="Q1418">
            <v>0</v>
          </cell>
          <cell r="R1418">
            <v>15.68</v>
          </cell>
          <cell r="T1418">
            <v>13.65</v>
          </cell>
          <cell r="V1418">
            <v>15.69</v>
          </cell>
          <cell r="X1418">
            <v>400</v>
          </cell>
          <cell r="Y1418">
            <v>13.48</v>
          </cell>
          <cell r="Z1418">
            <v>13.65</v>
          </cell>
          <cell r="AA1418">
            <v>15.32</v>
          </cell>
          <cell r="AB1418">
            <v>15.69</v>
          </cell>
          <cell r="AD1418" t="str">
            <v>Single</v>
          </cell>
          <cell r="AI1418">
            <v>0</v>
          </cell>
          <cell r="AJ1418">
            <v>0</v>
          </cell>
        </row>
        <row r="1419">
          <cell r="AJ1419">
            <v>0</v>
          </cell>
        </row>
        <row r="1420">
          <cell r="E1420">
            <v>642</v>
          </cell>
          <cell r="F1420" t="str">
            <v>CB-E4/3</v>
          </cell>
          <cell r="G1420">
            <v>518978.98</v>
          </cell>
          <cell r="H1420">
            <v>2389663.88</v>
          </cell>
          <cell r="I1420" t="str">
            <v>Road-MN16</v>
          </cell>
          <cell r="J1420">
            <v>47.239999999990687</v>
          </cell>
          <cell r="K1420">
            <v>1.029999999795109</v>
          </cell>
          <cell r="L1420">
            <v>47.251227497269298</v>
          </cell>
          <cell r="M1420" t="str">
            <v>CP-5 401 251</v>
          </cell>
          <cell r="N1420">
            <v>74.770051700723684</v>
          </cell>
          <cell r="O1420">
            <v>122.02127919799298</v>
          </cell>
          <cell r="P1420">
            <v>47.251227497269298</v>
          </cell>
          <cell r="Q1420">
            <v>0</v>
          </cell>
          <cell r="R1420">
            <v>16.010000000000002</v>
          </cell>
          <cell r="T1420">
            <v>13.89</v>
          </cell>
          <cell r="V1420">
            <v>15.86</v>
          </cell>
          <cell r="X1420">
            <v>400</v>
          </cell>
          <cell r="Y1420">
            <v>13.65</v>
          </cell>
          <cell r="Z1420">
            <v>13.89</v>
          </cell>
          <cell r="AA1420">
            <v>15.69</v>
          </cell>
          <cell r="AB1420">
            <v>15.86</v>
          </cell>
          <cell r="AD1420" t="str">
            <v>Single</v>
          </cell>
          <cell r="AI1420">
            <v>0</v>
          </cell>
          <cell r="AJ1420">
            <v>0</v>
          </cell>
        </row>
        <row r="1421">
          <cell r="AJ1421">
            <v>0</v>
          </cell>
        </row>
        <row r="1422">
          <cell r="E1422">
            <v>643</v>
          </cell>
          <cell r="F1422" t="str">
            <v>CB-E4/4</v>
          </cell>
          <cell r="G1422">
            <v>519012.02</v>
          </cell>
          <cell r="H1422">
            <v>2389664.6</v>
          </cell>
          <cell r="I1422" t="str">
            <v>Road-MN16</v>
          </cell>
          <cell r="J1422">
            <v>33.040000000037253</v>
          </cell>
          <cell r="K1422">
            <v>0.72000000020489097</v>
          </cell>
          <cell r="L1422">
            <v>33.047844105217465</v>
          </cell>
          <cell r="M1422" t="str">
            <v>CP-5 401 251</v>
          </cell>
          <cell r="N1422">
            <v>122.02127919799298</v>
          </cell>
          <cell r="O1422">
            <v>155.06912330321046</v>
          </cell>
          <cell r="P1422">
            <v>33.047844105217479</v>
          </cell>
          <cell r="Q1422">
            <v>0</v>
          </cell>
          <cell r="R1422">
            <v>16.239999999999998</v>
          </cell>
          <cell r="T1422">
            <v>14.06</v>
          </cell>
          <cell r="V1422">
            <v>16.14</v>
          </cell>
          <cell r="X1422">
            <v>400</v>
          </cell>
          <cell r="Y1422">
            <v>13.89</v>
          </cell>
          <cell r="Z1422">
            <v>14.06</v>
          </cell>
          <cell r="AA1422">
            <v>15.86</v>
          </cell>
          <cell r="AB1422">
            <v>16.14</v>
          </cell>
          <cell r="AD1422" t="str">
            <v>Single</v>
          </cell>
          <cell r="AI1422">
            <v>0</v>
          </cell>
          <cell r="AJ1422">
            <v>0</v>
          </cell>
        </row>
        <row r="1423">
          <cell r="AJ1423">
            <v>0</v>
          </cell>
        </row>
        <row r="1424">
          <cell r="E1424">
            <v>644</v>
          </cell>
          <cell r="F1424" t="str">
            <v>CB-E4/5</v>
          </cell>
          <cell r="G1424">
            <v>519047.16</v>
          </cell>
          <cell r="H1424">
            <v>2389665.36</v>
          </cell>
          <cell r="I1424" t="str">
            <v>Road-MN16</v>
          </cell>
          <cell r="J1424">
            <v>35.139999999955762</v>
          </cell>
          <cell r="K1424">
            <v>0.75999999977648258</v>
          </cell>
          <cell r="L1424">
            <v>35.14821759345061</v>
          </cell>
          <cell r="M1424" t="str">
            <v>CP-5 401 251</v>
          </cell>
          <cell r="N1424">
            <v>155.06912330321046</v>
          </cell>
          <cell r="O1424">
            <v>190.21734089666109</v>
          </cell>
          <cell r="P1424">
            <v>35.148217593450624</v>
          </cell>
          <cell r="Q1424">
            <v>0</v>
          </cell>
          <cell r="R1424">
            <v>16.46</v>
          </cell>
          <cell r="T1424">
            <v>14.23</v>
          </cell>
          <cell r="V1424">
            <v>16.43</v>
          </cell>
          <cell r="X1424">
            <v>400</v>
          </cell>
          <cell r="Y1424">
            <v>14.06</v>
          </cell>
          <cell r="Z1424">
            <v>14.23</v>
          </cell>
          <cell r="AA1424">
            <v>16.14</v>
          </cell>
          <cell r="AB1424">
            <v>16.43</v>
          </cell>
          <cell r="AD1424" t="str">
            <v>Single</v>
          </cell>
          <cell r="AI1424">
            <v>0</v>
          </cell>
          <cell r="AJ1424">
            <v>0</v>
          </cell>
        </row>
        <row r="1425">
          <cell r="AJ1425">
            <v>0</v>
          </cell>
        </row>
        <row r="1426">
          <cell r="E1426">
            <v>645</v>
          </cell>
          <cell r="F1426" t="str">
            <v>CB-E4/6</v>
          </cell>
          <cell r="G1426">
            <v>519077.14</v>
          </cell>
          <cell r="H1426">
            <v>2389666.4900000002</v>
          </cell>
          <cell r="I1426" t="str">
            <v>Road-MN16</v>
          </cell>
          <cell r="J1426">
            <v>29.980000000039581</v>
          </cell>
          <cell r="K1426">
            <v>1.1300000003539026</v>
          </cell>
          <cell r="L1426">
            <v>30.001288305724024</v>
          </cell>
          <cell r="M1426" t="str">
            <v>CP-5 401 251</v>
          </cell>
          <cell r="N1426">
            <v>190.21734089666109</v>
          </cell>
          <cell r="O1426">
            <v>220.2186292023851</v>
          </cell>
          <cell r="P1426">
            <v>30.001288305724017</v>
          </cell>
          <cell r="Q1426">
            <v>0</v>
          </cell>
          <cell r="R1426">
            <v>16.55</v>
          </cell>
          <cell r="T1426">
            <v>14.38</v>
          </cell>
          <cell r="V1426">
            <v>16.52</v>
          </cell>
          <cell r="X1426">
            <v>400</v>
          </cell>
          <cell r="Y1426">
            <v>14.23</v>
          </cell>
          <cell r="Z1426">
            <v>14.38</v>
          </cell>
          <cell r="AA1426">
            <v>16.43</v>
          </cell>
          <cell r="AB1426">
            <v>16.52</v>
          </cell>
          <cell r="AD1426" t="str">
            <v>Single</v>
          </cell>
          <cell r="AI1426">
            <v>0</v>
          </cell>
          <cell r="AJ1426">
            <v>0</v>
          </cell>
        </row>
        <row r="1427">
          <cell r="AJ1427">
            <v>0</v>
          </cell>
        </row>
        <row r="1428">
          <cell r="E1428">
            <v>646</v>
          </cell>
          <cell r="F1428" t="str">
            <v>CB-E4/7</v>
          </cell>
          <cell r="G1428">
            <v>519118.15</v>
          </cell>
          <cell r="H1428">
            <v>2389670.39</v>
          </cell>
          <cell r="I1428" t="str">
            <v>Road-MN16</v>
          </cell>
          <cell r="J1428">
            <v>41.010000000009313</v>
          </cell>
          <cell r="K1428">
            <v>3.8999999999068677</v>
          </cell>
          <cell r="L1428">
            <v>41.195025185088035</v>
          </cell>
          <cell r="M1428" t="str">
            <v>CP-5 401 251</v>
          </cell>
          <cell r="N1428">
            <v>220.2186292023851</v>
          </cell>
          <cell r="O1428">
            <v>261.41365438747312</v>
          </cell>
          <cell r="P1428">
            <v>41.195025185088014</v>
          </cell>
          <cell r="Q1428">
            <v>0</v>
          </cell>
          <cell r="R1428">
            <v>16.68</v>
          </cell>
          <cell r="T1428">
            <v>14.59</v>
          </cell>
          <cell r="V1428">
            <v>16.68</v>
          </cell>
          <cell r="X1428">
            <v>400</v>
          </cell>
          <cell r="Y1428">
            <v>14.38</v>
          </cell>
          <cell r="Z1428">
            <v>14.59</v>
          </cell>
          <cell r="AA1428">
            <v>16.52</v>
          </cell>
          <cell r="AB1428">
            <v>16.68</v>
          </cell>
          <cell r="AD1428" t="str">
            <v>Single</v>
          </cell>
          <cell r="AI1428">
            <v>0</v>
          </cell>
          <cell r="AJ1428">
            <v>0</v>
          </cell>
        </row>
        <row r="1429">
          <cell r="AJ1429">
            <v>0</v>
          </cell>
        </row>
        <row r="1430">
          <cell r="E1430">
            <v>647</v>
          </cell>
          <cell r="F1430" t="str">
            <v>CB-E4/8</v>
          </cell>
          <cell r="G1430">
            <v>519155.58</v>
          </cell>
          <cell r="H1430">
            <v>2389673.9700000002</v>
          </cell>
          <cell r="I1430" t="str">
            <v>Road-MN16</v>
          </cell>
          <cell r="J1430">
            <v>37.429999999993015</v>
          </cell>
          <cell r="K1430">
            <v>3.5800000000745058</v>
          </cell>
          <cell r="L1430">
            <v>37.600815150738562</v>
          </cell>
          <cell r="M1430" t="str">
            <v>CP-5 401 252</v>
          </cell>
          <cell r="N1430">
            <v>261.41365438747312</v>
          </cell>
          <cell r="O1430">
            <v>299.0144695382117</v>
          </cell>
          <cell r="P1430">
            <v>37.600815150738583</v>
          </cell>
          <cell r="Q1430">
            <v>0</v>
          </cell>
          <cell r="R1430">
            <v>16.86</v>
          </cell>
          <cell r="T1430">
            <v>14.81</v>
          </cell>
          <cell r="V1430">
            <v>16.87</v>
          </cell>
          <cell r="X1430">
            <v>400</v>
          </cell>
          <cell r="Y1430">
            <v>14.59</v>
          </cell>
          <cell r="Z1430">
            <v>14.81</v>
          </cell>
          <cell r="AA1430">
            <v>16.68</v>
          </cell>
          <cell r="AB1430">
            <v>16.87</v>
          </cell>
          <cell r="AD1430" t="str">
            <v>Single</v>
          </cell>
          <cell r="AI1430">
            <v>0</v>
          </cell>
          <cell r="AJ1430">
            <v>0</v>
          </cell>
        </row>
        <row r="1431">
          <cell r="AJ1431">
            <v>0</v>
          </cell>
        </row>
        <row r="1432">
          <cell r="E1432">
            <v>648</v>
          </cell>
          <cell r="F1432" t="str">
            <v>CB-E4/8A</v>
          </cell>
          <cell r="G1432">
            <v>519171.08</v>
          </cell>
          <cell r="H1432">
            <v>2389675.46</v>
          </cell>
          <cell r="I1432" t="str">
            <v>Road-MN16</v>
          </cell>
          <cell r="J1432">
            <v>15.5</v>
          </cell>
          <cell r="K1432">
            <v>1.4899999997578561</v>
          </cell>
          <cell r="L1432">
            <v>15.571451441637622</v>
          </cell>
          <cell r="M1432" t="str">
            <v>CP-5 401 252</v>
          </cell>
          <cell r="N1432">
            <v>299.0144695382117</v>
          </cell>
          <cell r="O1432">
            <v>314.58592097984933</v>
          </cell>
          <cell r="P1432">
            <v>15.571451441637635</v>
          </cell>
          <cell r="Q1432">
            <v>0</v>
          </cell>
          <cell r="R1432">
            <v>16.84</v>
          </cell>
          <cell r="T1432">
            <v>14.95</v>
          </cell>
          <cell r="V1432">
            <v>16.97</v>
          </cell>
          <cell r="X1432">
            <v>400</v>
          </cell>
          <cell r="Y1432">
            <v>14.59</v>
          </cell>
          <cell r="Z1432">
            <v>14.95</v>
          </cell>
          <cell r="AA1432">
            <v>16.68</v>
          </cell>
          <cell r="AB1432">
            <v>16.97</v>
          </cell>
          <cell r="AD1432" t="str">
            <v>Single</v>
          </cell>
          <cell r="AI1432">
            <v>0</v>
          </cell>
          <cell r="AJ1432">
            <v>0</v>
          </cell>
        </row>
        <row r="1434">
          <cell r="E1434">
            <v>649</v>
          </cell>
          <cell r="F1434" t="str">
            <v>CB-E4/9</v>
          </cell>
          <cell r="G1434">
            <v>519194.98</v>
          </cell>
          <cell r="H1434">
            <v>2389677.7400000002</v>
          </cell>
          <cell r="I1434" t="str">
            <v>Road-MN16</v>
          </cell>
          <cell r="J1434">
            <v>23.899999999965075</v>
          </cell>
          <cell r="K1434">
            <v>2.2800000002607703</v>
          </cell>
          <cell r="L1434">
            <v>24.008506825696593</v>
          </cell>
          <cell r="M1434" t="str">
            <v>CP-5 401 252</v>
          </cell>
          <cell r="N1434">
            <v>314.58592097984933</v>
          </cell>
          <cell r="O1434">
            <v>338.59442780554593</v>
          </cell>
          <cell r="P1434">
            <v>24.0085068256966</v>
          </cell>
          <cell r="Q1434">
            <v>0</v>
          </cell>
          <cell r="R1434">
            <v>16.920000000000002</v>
          </cell>
          <cell r="T1434">
            <v>15.17</v>
          </cell>
          <cell r="V1434">
            <v>17.170000000000002</v>
          </cell>
          <cell r="X1434">
            <v>400</v>
          </cell>
          <cell r="Y1434">
            <v>14.81</v>
          </cell>
          <cell r="Z1434">
            <v>15.17</v>
          </cell>
          <cell r="AA1434">
            <v>16.87</v>
          </cell>
          <cell r="AB1434">
            <v>17.170000000000002</v>
          </cell>
          <cell r="AD1434" t="str">
            <v>Single</v>
          </cell>
          <cell r="AI1434">
            <v>0</v>
          </cell>
          <cell r="AJ1434" t="str">
            <v>L</v>
          </cell>
        </row>
        <row r="1435">
          <cell r="AJ1435">
            <v>0</v>
          </cell>
        </row>
        <row r="1436">
          <cell r="N1436">
            <v>338.59442780554593</v>
          </cell>
          <cell r="AJ1436">
            <v>0</v>
          </cell>
        </row>
        <row r="1437">
          <cell r="E1437">
            <v>650</v>
          </cell>
          <cell r="F1437" t="str">
            <v>CB-E4/2</v>
          </cell>
          <cell r="G1437">
            <v>518931.74</v>
          </cell>
          <cell r="H1437">
            <v>2389662.85</v>
          </cell>
          <cell r="I1437" t="str">
            <v>Road-MN16</v>
          </cell>
          <cell r="M1437" t="str">
            <v>CP-5 401 251</v>
          </cell>
          <cell r="R1437">
            <v>15.68</v>
          </cell>
          <cell r="T1437">
            <v>13.65</v>
          </cell>
          <cell r="V1437">
            <v>15.69</v>
          </cell>
          <cell r="AI1437">
            <v>0</v>
          </cell>
          <cell r="AJ1437">
            <v>0</v>
          </cell>
        </row>
        <row r="1438">
          <cell r="AJ1438">
            <v>0</v>
          </cell>
        </row>
        <row r="1439">
          <cell r="E1439">
            <v>651</v>
          </cell>
          <cell r="F1439" t="str">
            <v>CB-E4/2/1</v>
          </cell>
          <cell r="G1439">
            <v>518925.61</v>
          </cell>
          <cell r="H1439">
            <v>2389692.21</v>
          </cell>
          <cell r="I1439" t="str">
            <v>Road-MN28</v>
          </cell>
          <cell r="J1439">
            <v>-6.1300000000046566</v>
          </cell>
          <cell r="K1439">
            <v>29.359999999869615</v>
          </cell>
          <cell r="L1439">
            <v>29.993107541440263</v>
          </cell>
          <cell r="M1439" t="str">
            <v>CP-5 401 253</v>
          </cell>
          <cell r="N1439">
            <v>0</v>
          </cell>
          <cell r="O1439">
            <v>29.993107541440263</v>
          </cell>
          <cell r="P1439">
            <v>29.993107541440263</v>
          </cell>
          <cell r="Q1439">
            <v>0</v>
          </cell>
          <cell r="R1439">
            <v>15.91</v>
          </cell>
          <cell r="T1439">
            <v>13.71</v>
          </cell>
          <cell r="V1439">
            <v>16.22</v>
          </cell>
          <cell r="X1439">
            <v>400</v>
          </cell>
          <cell r="Y1439">
            <v>13.65</v>
          </cell>
          <cell r="Z1439">
            <v>13.71</v>
          </cell>
          <cell r="AA1439">
            <v>15.69</v>
          </cell>
          <cell r="AB1439">
            <v>16.22</v>
          </cell>
          <cell r="AD1439" t="str">
            <v>Single</v>
          </cell>
          <cell r="AI1439" t="str">
            <v>S</v>
          </cell>
          <cell r="AJ1439">
            <v>0</v>
          </cell>
        </row>
        <row r="1440">
          <cell r="AJ1440">
            <v>0</v>
          </cell>
        </row>
        <row r="1441">
          <cell r="E1441">
            <v>652</v>
          </cell>
          <cell r="F1441" t="str">
            <v>CB-E4/2/2</v>
          </cell>
          <cell r="G1441">
            <v>518916.57</v>
          </cell>
          <cell r="H1441">
            <v>2389735.2599999998</v>
          </cell>
          <cell r="I1441" t="str">
            <v>Road-MN28</v>
          </cell>
          <cell r="J1441">
            <v>-9.0399999999790452</v>
          </cell>
          <cell r="K1441">
            <v>43.049999999813735</v>
          </cell>
          <cell r="L1441">
            <v>43.988908829199019</v>
          </cell>
          <cell r="M1441" t="str">
            <v>CP-5 401 253</v>
          </cell>
          <cell r="N1441">
            <v>29.993107541440263</v>
          </cell>
          <cell r="O1441">
            <v>73.982016370639286</v>
          </cell>
          <cell r="P1441">
            <v>43.988908829199019</v>
          </cell>
          <cell r="Q1441">
            <v>0</v>
          </cell>
          <cell r="R1441">
            <v>15.85</v>
          </cell>
          <cell r="T1441">
            <v>13.8</v>
          </cell>
          <cell r="V1441">
            <v>15.82</v>
          </cell>
          <cell r="X1441">
            <v>400</v>
          </cell>
          <cell r="Y1441">
            <v>13.71</v>
          </cell>
          <cell r="Z1441">
            <v>13.8</v>
          </cell>
          <cell r="AA1441">
            <v>16.22</v>
          </cell>
          <cell r="AB1441">
            <v>15.82</v>
          </cell>
          <cell r="AD1441" t="str">
            <v>Single</v>
          </cell>
          <cell r="AI1441">
            <v>0</v>
          </cell>
          <cell r="AJ1441">
            <v>0</v>
          </cell>
        </row>
        <row r="1442">
          <cell r="AJ1442">
            <v>0</v>
          </cell>
        </row>
        <row r="1443">
          <cell r="E1443">
            <v>653</v>
          </cell>
          <cell r="F1443" t="str">
            <v>CB-E4/2/3</v>
          </cell>
          <cell r="G1443">
            <v>518913.84</v>
          </cell>
          <cell r="H1443">
            <v>2389754.09</v>
          </cell>
          <cell r="I1443" t="str">
            <v>Road-MN28</v>
          </cell>
          <cell r="J1443">
            <v>-2.7299999999813735</v>
          </cell>
          <cell r="K1443">
            <v>18.830000000074506</v>
          </cell>
          <cell r="L1443">
            <v>19.026870473167786</v>
          </cell>
          <cell r="M1443" t="str">
            <v>CP-5 401 253</v>
          </cell>
          <cell r="N1443">
            <v>73.982016370639286</v>
          </cell>
          <cell r="O1443">
            <v>93.008886843807076</v>
          </cell>
          <cell r="P1443">
            <v>19.02687047316779</v>
          </cell>
          <cell r="Q1443">
            <v>0</v>
          </cell>
          <cell r="R1443">
            <v>15.75</v>
          </cell>
          <cell r="T1443">
            <v>13.84</v>
          </cell>
          <cell r="V1443">
            <v>15.84</v>
          </cell>
          <cell r="X1443">
            <v>400</v>
          </cell>
          <cell r="Y1443">
            <v>13.8</v>
          </cell>
          <cell r="Z1443">
            <v>13.84</v>
          </cell>
          <cell r="AA1443">
            <v>15.82</v>
          </cell>
          <cell r="AB1443">
            <v>15.84</v>
          </cell>
          <cell r="AD1443" t="str">
            <v>Single</v>
          </cell>
          <cell r="AI1443">
            <v>0</v>
          </cell>
          <cell r="AJ1443">
            <v>0</v>
          </cell>
        </row>
        <row r="1444">
          <cell r="AJ1444">
            <v>0</v>
          </cell>
        </row>
        <row r="1445">
          <cell r="E1445">
            <v>654</v>
          </cell>
          <cell r="F1445" t="str">
            <v>CB-E4/2/4</v>
          </cell>
          <cell r="G1445">
            <v>518912.91</v>
          </cell>
          <cell r="H1445">
            <v>2389770.17</v>
          </cell>
          <cell r="I1445" t="str">
            <v>Road-MN28</v>
          </cell>
          <cell r="J1445">
            <v>-0.93000000005122274</v>
          </cell>
          <cell r="K1445">
            <v>16.080000000074506</v>
          </cell>
          <cell r="L1445">
            <v>16.106871204628519</v>
          </cell>
          <cell r="M1445" t="str">
            <v>CP-5 401 253</v>
          </cell>
          <cell r="N1445">
            <v>93.008886843807076</v>
          </cell>
          <cell r="O1445">
            <v>109.11575804843559</v>
          </cell>
          <cell r="P1445">
            <v>16.106871204628519</v>
          </cell>
          <cell r="Q1445">
            <v>0</v>
          </cell>
          <cell r="R1445">
            <v>15.66</v>
          </cell>
          <cell r="T1445">
            <v>13.87</v>
          </cell>
          <cell r="V1445">
            <v>15.79</v>
          </cell>
          <cell r="X1445">
            <v>400</v>
          </cell>
          <cell r="Y1445">
            <v>13.84</v>
          </cell>
          <cell r="Z1445">
            <v>13.87</v>
          </cell>
          <cell r="AA1445">
            <v>15.84</v>
          </cell>
          <cell r="AB1445">
            <v>15.79</v>
          </cell>
          <cell r="AD1445" t="str">
            <v>Single</v>
          </cell>
          <cell r="AI1445">
            <v>0</v>
          </cell>
          <cell r="AJ1445">
            <v>0</v>
          </cell>
        </row>
        <row r="1446">
          <cell r="AJ1446">
            <v>0</v>
          </cell>
        </row>
        <row r="1447">
          <cell r="E1447">
            <v>655</v>
          </cell>
          <cell r="F1447" t="str">
            <v>CB-E4/2/5</v>
          </cell>
          <cell r="G1447">
            <v>518912.98</v>
          </cell>
          <cell r="H1447">
            <v>2389802.91</v>
          </cell>
          <cell r="I1447" t="str">
            <v>Road-MN28</v>
          </cell>
          <cell r="J1447">
            <v>7.0000000006984919E-2</v>
          </cell>
          <cell r="K1447">
            <v>32.740000000223517</v>
          </cell>
          <cell r="L1447">
            <v>32.740074832147783</v>
          </cell>
          <cell r="M1447" t="str">
            <v>CP-5 401 253</v>
          </cell>
          <cell r="N1447">
            <v>109.11575804843559</v>
          </cell>
          <cell r="O1447">
            <v>141.85583288058336</v>
          </cell>
          <cell r="P1447">
            <v>32.740074832147769</v>
          </cell>
          <cell r="Q1447">
            <v>0</v>
          </cell>
          <cell r="R1447">
            <v>15.61</v>
          </cell>
          <cell r="T1447">
            <v>13.93</v>
          </cell>
          <cell r="V1447">
            <v>15.49</v>
          </cell>
          <cell r="X1447">
            <v>400</v>
          </cell>
          <cell r="Y1447">
            <v>13.87</v>
          </cell>
          <cell r="Z1447">
            <v>13.93</v>
          </cell>
          <cell r="AA1447">
            <v>15.79</v>
          </cell>
          <cell r="AB1447">
            <v>15.49</v>
          </cell>
          <cell r="AD1447" t="str">
            <v>Single</v>
          </cell>
          <cell r="AI1447">
            <v>0</v>
          </cell>
          <cell r="AJ1447">
            <v>0</v>
          </cell>
        </row>
        <row r="1448">
          <cell r="AJ1448">
            <v>0</v>
          </cell>
        </row>
        <row r="1449">
          <cell r="E1449">
            <v>656</v>
          </cell>
          <cell r="F1449" t="str">
            <v>CB-E4/2/6</v>
          </cell>
          <cell r="G1449">
            <v>518911.24</v>
          </cell>
          <cell r="H1449">
            <v>2389842.87</v>
          </cell>
          <cell r="I1449" t="str">
            <v>Road-MN28</v>
          </cell>
          <cell r="J1449">
            <v>-1.7399999999906868</v>
          </cell>
          <cell r="K1449">
            <v>39.959999999962747</v>
          </cell>
          <cell r="L1449">
            <v>39.997864942981522</v>
          </cell>
          <cell r="M1449" t="str">
            <v>CP-5 401 253</v>
          </cell>
          <cell r="N1449">
            <v>141.85583288058336</v>
          </cell>
          <cell r="O1449">
            <v>181.85369782356489</v>
          </cell>
          <cell r="P1449">
            <v>39.997864942981522</v>
          </cell>
          <cell r="Q1449">
            <v>0</v>
          </cell>
          <cell r="R1449">
            <v>15.73</v>
          </cell>
          <cell r="T1449">
            <v>14.01</v>
          </cell>
          <cell r="V1449">
            <v>15.52</v>
          </cell>
          <cell r="X1449">
            <v>400</v>
          </cell>
          <cell r="Y1449">
            <v>13.93</v>
          </cell>
          <cell r="Z1449">
            <v>14.01</v>
          </cell>
          <cell r="AA1449">
            <v>15.49</v>
          </cell>
          <cell r="AB1449">
            <v>15.52</v>
          </cell>
          <cell r="AD1449" t="str">
            <v>Single</v>
          </cell>
          <cell r="AI1449">
            <v>0</v>
          </cell>
          <cell r="AJ1449">
            <v>0</v>
          </cell>
        </row>
        <row r="1450">
          <cell r="AJ1450">
            <v>0</v>
          </cell>
        </row>
        <row r="1451">
          <cell r="E1451">
            <v>657</v>
          </cell>
          <cell r="F1451" t="str">
            <v>CB-E4/2/7</v>
          </cell>
          <cell r="G1451">
            <v>518918.41</v>
          </cell>
          <cell r="H1451">
            <v>2389856.0499999998</v>
          </cell>
          <cell r="I1451" t="str">
            <v>Road-MN28</v>
          </cell>
          <cell r="J1451">
            <v>7.1699999999837019</v>
          </cell>
          <cell r="K1451">
            <v>13.179999999701977</v>
          </cell>
          <cell r="L1451">
            <v>15.004042788259115</v>
          </cell>
          <cell r="M1451" t="str">
            <v>CP-5 401 253</v>
          </cell>
          <cell r="N1451">
            <v>181.85369782356489</v>
          </cell>
          <cell r="O1451">
            <v>196.857740611824</v>
          </cell>
          <cell r="P1451">
            <v>15.004042788259113</v>
          </cell>
          <cell r="Q1451">
            <v>0</v>
          </cell>
          <cell r="R1451">
            <v>15.73</v>
          </cell>
          <cell r="T1451">
            <v>14.04</v>
          </cell>
          <cell r="V1451">
            <v>15.45</v>
          </cell>
          <cell r="X1451">
            <v>400</v>
          </cell>
          <cell r="Y1451">
            <v>14.01</v>
          </cell>
          <cell r="Z1451">
            <v>14.04</v>
          </cell>
          <cell r="AA1451">
            <v>15.52</v>
          </cell>
          <cell r="AB1451">
            <v>15.45</v>
          </cell>
          <cell r="AD1451" t="str">
            <v>Single</v>
          </cell>
          <cell r="AI1451">
            <v>0</v>
          </cell>
          <cell r="AJ1451" t="str">
            <v>L</v>
          </cell>
        </row>
        <row r="1452">
          <cell r="AJ1452">
            <v>0</v>
          </cell>
        </row>
        <row r="1453">
          <cell r="N1453">
            <v>196.857740611824</v>
          </cell>
          <cell r="AJ1453">
            <v>0</v>
          </cell>
        </row>
        <row r="1454">
          <cell r="E1454">
            <v>658</v>
          </cell>
          <cell r="F1454" t="str">
            <v>CB-E4/4</v>
          </cell>
          <cell r="G1454">
            <v>519012.02</v>
          </cell>
          <cell r="H1454">
            <v>2389664.6</v>
          </cell>
          <cell r="I1454" t="str">
            <v>Road-MN16</v>
          </cell>
          <cell r="M1454" t="str">
            <v>CP-5 401 251</v>
          </cell>
          <cell r="R1454">
            <v>16.239999999999998</v>
          </cell>
          <cell r="T1454">
            <v>14.06</v>
          </cell>
          <cell r="V1454">
            <v>16.14</v>
          </cell>
          <cell r="AI1454">
            <v>0</v>
          </cell>
          <cell r="AJ1454">
            <v>0</v>
          </cell>
        </row>
        <row r="1455">
          <cell r="AJ1455">
            <v>0</v>
          </cell>
        </row>
        <row r="1456">
          <cell r="E1456">
            <v>659</v>
          </cell>
          <cell r="F1456" t="str">
            <v>CB-E4/4/1</v>
          </cell>
          <cell r="G1456">
            <v>519012.93</v>
          </cell>
          <cell r="H1456">
            <v>2389622.61</v>
          </cell>
          <cell r="I1456" t="str">
            <v>Road-MN29</v>
          </cell>
          <cell r="J1456">
            <v>0.90999999997438863</v>
          </cell>
          <cell r="K1456">
            <v>-41.990000000223517</v>
          </cell>
          <cell r="L1456">
            <v>41.999859523797511</v>
          </cell>
          <cell r="M1456" t="str">
            <v>CP-5 401 253</v>
          </cell>
          <cell r="N1456">
            <v>0</v>
          </cell>
          <cell r="O1456">
            <v>41.999859523797511</v>
          </cell>
          <cell r="P1456">
            <v>41.999859523797511</v>
          </cell>
          <cell r="Q1456">
            <v>0</v>
          </cell>
          <cell r="R1456">
            <v>16.45</v>
          </cell>
          <cell r="T1456">
            <v>14.48</v>
          </cell>
          <cell r="V1456">
            <v>15.4</v>
          </cell>
          <cell r="X1456">
            <v>400</v>
          </cell>
          <cell r="Y1456">
            <v>14.06</v>
          </cell>
          <cell r="Z1456">
            <v>14.48</v>
          </cell>
          <cell r="AA1456">
            <v>16.14</v>
          </cell>
          <cell r="AB1456">
            <v>15.4</v>
          </cell>
          <cell r="AD1456" t="str">
            <v>Single</v>
          </cell>
          <cell r="AI1456" t="str">
            <v>S</v>
          </cell>
          <cell r="AJ1456" t="str">
            <v>L</v>
          </cell>
        </row>
        <row r="1457">
          <cell r="AJ1457">
            <v>0</v>
          </cell>
        </row>
        <row r="1458">
          <cell r="N1458">
            <v>41.999859523797511</v>
          </cell>
          <cell r="AJ1458">
            <v>0</v>
          </cell>
        </row>
        <row r="1459">
          <cell r="E1459">
            <v>660</v>
          </cell>
          <cell r="F1459" t="str">
            <v>CB-E4/7</v>
          </cell>
          <cell r="G1459">
            <v>519118.15</v>
          </cell>
          <cell r="H1459">
            <v>2389670.39</v>
          </cell>
          <cell r="I1459" t="str">
            <v>Road-MN16</v>
          </cell>
          <cell r="M1459" t="str">
            <v>CP-5 401 251</v>
          </cell>
          <cell r="R1459">
            <v>16.68</v>
          </cell>
          <cell r="T1459">
            <v>14.59</v>
          </cell>
          <cell r="V1459">
            <v>16.68</v>
          </cell>
          <cell r="AI1459">
            <v>0</v>
          </cell>
          <cell r="AJ1459">
            <v>0</v>
          </cell>
        </row>
        <row r="1460">
          <cell r="AJ1460">
            <v>0</v>
          </cell>
        </row>
        <row r="1461">
          <cell r="E1461">
            <v>661</v>
          </cell>
          <cell r="F1461" t="str">
            <v>CB-E4/7/1</v>
          </cell>
          <cell r="G1461">
            <v>519119.04</v>
          </cell>
          <cell r="H1461">
            <v>2389629.4</v>
          </cell>
          <cell r="I1461" t="str">
            <v>Road-MN30</v>
          </cell>
          <cell r="J1461">
            <v>0.88999999995576218</v>
          </cell>
          <cell r="K1461">
            <v>-40.990000000223517</v>
          </cell>
          <cell r="L1461">
            <v>40.999660974430569</v>
          </cell>
          <cell r="M1461" t="str">
            <v>CP-5 401 253</v>
          </cell>
          <cell r="N1461">
            <v>0</v>
          </cell>
          <cell r="O1461">
            <v>40.999660974430569</v>
          </cell>
          <cell r="P1461">
            <v>40.999660974430569</v>
          </cell>
          <cell r="Q1461">
            <v>0</v>
          </cell>
          <cell r="R1461">
            <v>16.850000000000001</v>
          </cell>
          <cell r="T1461">
            <v>14.88</v>
          </cell>
          <cell r="V1461">
            <v>16.850000000000001</v>
          </cell>
          <cell r="X1461">
            <v>400</v>
          </cell>
          <cell r="Y1461">
            <v>14.59</v>
          </cell>
          <cell r="Z1461">
            <v>14.88</v>
          </cell>
          <cell r="AA1461">
            <v>16.68</v>
          </cell>
          <cell r="AB1461">
            <v>16.850000000000001</v>
          </cell>
          <cell r="AD1461" t="str">
            <v>Single</v>
          </cell>
          <cell r="AI1461" t="str">
            <v>S</v>
          </cell>
          <cell r="AJ1461" t="str">
            <v>L</v>
          </cell>
        </row>
        <row r="1462">
          <cell r="AJ1462">
            <v>0</v>
          </cell>
        </row>
        <row r="1463">
          <cell r="N1463">
            <v>40.999660974430569</v>
          </cell>
          <cell r="AJ1463">
            <v>0</v>
          </cell>
        </row>
        <row r="1464">
          <cell r="E1464">
            <v>662</v>
          </cell>
          <cell r="F1464" t="str">
            <v>CB-E4/9</v>
          </cell>
          <cell r="G1464">
            <v>519194.98</v>
          </cell>
          <cell r="H1464">
            <v>2389677.7400000002</v>
          </cell>
          <cell r="I1464" t="str">
            <v>Road-MN16</v>
          </cell>
          <cell r="M1464" t="str">
            <v>CP-5 401 252</v>
          </cell>
          <cell r="R1464">
            <v>16.920000000000002</v>
          </cell>
          <cell r="T1464">
            <v>15.17</v>
          </cell>
          <cell r="V1464">
            <v>17.170000000000002</v>
          </cell>
          <cell r="AI1464">
            <v>0</v>
          </cell>
          <cell r="AJ1464">
            <v>0</v>
          </cell>
        </row>
        <row r="1465">
          <cell r="AJ1465">
            <v>0</v>
          </cell>
        </row>
        <row r="1466">
          <cell r="E1466">
            <v>663</v>
          </cell>
          <cell r="F1466" t="str">
            <v>CB-E4/9/1</v>
          </cell>
          <cell r="G1466">
            <v>519200.83</v>
          </cell>
          <cell r="H1466">
            <v>2389651.16</v>
          </cell>
          <cell r="I1466" t="str">
            <v>Road-MN18</v>
          </cell>
          <cell r="J1466">
            <v>5.8500000000349246</v>
          </cell>
          <cell r="K1466">
            <v>-26.580000000074506</v>
          </cell>
          <cell r="L1466">
            <v>27.21615145468531</v>
          </cell>
          <cell r="M1466" t="str">
            <v>CP-5 401 252</v>
          </cell>
          <cell r="N1466">
            <v>0</v>
          </cell>
          <cell r="O1466">
            <v>27.21615145468531</v>
          </cell>
          <cell r="P1466">
            <v>27.21615145468531</v>
          </cell>
          <cell r="Q1466">
            <v>0</v>
          </cell>
          <cell r="R1466">
            <v>16.95</v>
          </cell>
          <cell r="T1466">
            <v>15.25</v>
          </cell>
          <cell r="V1466">
            <v>17.649999999999999</v>
          </cell>
          <cell r="X1466">
            <v>400</v>
          </cell>
          <cell r="Y1466">
            <v>15.17</v>
          </cell>
          <cell r="Z1466">
            <v>15.25</v>
          </cell>
          <cell r="AA1466">
            <v>17.170000000000002</v>
          </cell>
          <cell r="AB1466">
            <v>17.649999999999999</v>
          </cell>
          <cell r="AD1466" t="str">
            <v>Single</v>
          </cell>
          <cell r="AI1466" t="str">
            <v>S</v>
          </cell>
          <cell r="AJ1466">
            <v>0</v>
          </cell>
        </row>
        <row r="1467">
          <cell r="AJ1467">
            <v>0</v>
          </cell>
        </row>
        <row r="1468">
          <cell r="E1468">
            <v>664</v>
          </cell>
          <cell r="F1468" t="str">
            <v>CB-E4/9/2</v>
          </cell>
          <cell r="G1468">
            <v>519206.45</v>
          </cell>
          <cell r="H1468">
            <v>2389624.75</v>
          </cell>
          <cell r="I1468" t="str">
            <v>Road-MN18</v>
          </cell>
          <cell r="J1468">
            <v>5.6199999999953434</v>
          </cell>
          <cell r="K1468">
            <v>-26.410000000149012</v>
          </cell>
          <cell r="L1468">
            <v>27.001342559358385</v>
          </cell>
          <cell r="M1468" t="str">
            <v>CP-5 401 252</v>
          </cell>
          <cell r="N1468">
            <v>27.21615145468531</v>
          </cell>
          <cell r="O1468">
            <v>54.217494014043695</v>
          </cell>
          <cell r="P1468">
            <v>27.001342559358385</v>
          </cell>
          <cell r="Q1468">
            <v>0</v>
          </cell>
          <cell r="R1468">
            <v>17.03</v>
          </cell>
          <cell r="T1468">
            <v>15.33</v>
          </cell>
          <cell r="V1468">
            <v>17.2</v>
          </cell>
          <cell r="X1468">
            <v>400</v>
          </cell>
          <cell r="Y1468">
            <v>15.25</v>
          </cell>
          <cell r="Z1468">
            <v>15.33</v>
          </cell>
          <cell r="AA1468">
            <v>17.649999999999999</v>
          </cell>
          <cell r="AB1468">
            <v>17.2</v>
          </cell>
          <cell r="AD1468" t="str">
            <v>Single</v>
          </cell>
          <cell r="AI1468">
            <v>0</v>
          </cell>
          <cell r="AJ1468" t="str">
            <v>L</v>
          </cell>
        </row>
        <row r="1469">
          <cell r="AJ1469">
            <v>0</v>
          </cell>
        </row>
        <row r="1470">
          <cell r="N1470">
            <v>54.217494014043695</v>
          </cell>
          <cell r="AJ1470">
            <v>0</v>
          </cell>
        </row>
        <row r="1471">
          <cell r="E1471">
            <v>665</v>
          </cell>
          <cell r="F1471" t="str">
            <v>CB-E4/9</v>
          </cell>
          <cell r="G1471">
            <v>519194.98</v>
          </cell>
          <cell r="H1471">
            <v>2389677.7400000002</v>
          </cell>
          <cell r="I1471" t="str">
            <v>Road-MN16</v>
          </cell>
          <cell r="M1471" t="str">
            <v>CP-5 401 252</v>
          </cell>
          <cell r="R1471">
            <v>16.920000000000002</v>
          </cell>
          <cell r="T1471">
            <v>15.17</v>
          </cell>
          <cell r="V1471">
            <v>17.170000000000002</v>
          </cell>
          <cell r="AI1471">
            <v>0</v>
          </cell>
          <cell r="AJ1471">
            <v>0</v>
          </cell>
        </row>
        <row r="1472">
          <cell r="AJ1472">
            <v>0</v>
          </cell>
        </row>
        <row r="1473">
          <cell r="E1473">
            <v>666</v>
          </cell>
          <cell r="F1473" t="str">
            <v>CB-E4/10</v>
          </cell>
          <cell r="G1473">
            <v>519182.44</v>
          </cell>
          <cell r="H1473">
            <v>2389726.15</v>
          </cell>
          <cell r="I1473" t="str">
            <v>Road-MN18</v>
          </cell>
          <cell r="J1473">
            <v>-12.539999999979045</v>
          </cell>
          <cell r="K1473">
            <v>48.40999999968335</v>
          </cell>
          <cell r="L1473">
            <v>50.007796391850903</v>
          </cell>
          <cell r="M1473" t="str">
            <v>CP-5 401 252</v>
          </cell>
          <cell r="N1473">
            <v>0</v>
          </cell>
          <cell r="O1473">
            <v>50.007796391850903</v>
          </cell>
          <cell r="P1473">
            <v>50.007796391850903</v>
          </cell>
          <cell r="Q1473">
            <v>0</v>
          </cell>
          <cell r="R1473">
            <v>17.059999999999999</v>
          </cell>
          <cell r="T1473">
            <v>15.266819999999367</v>
          </cell>
          <cell r="V1473">
            <v>17.59</v>
          </cell>
          <cell r="X1473">
            <v>400</v>
          </cell>
          <cell r="Y1473">
            <v>15.17</v>
          </cell>
          <cell r="Z1473">
            <v>15.266819999999367</v>
          </cell>
          <cell r="AA1473">
            <v>17.170000000000002</v>
          </cell>
          <cell r="AB1473">
            <v>17.59</v>
          </cell>
          <cell r="AD1473" t="str">
            <v>Single</v>
          </cell>
          <cell r="AI1473" t="str">
            <v>S</v>
          </cell>
          <cell r="AJ1473">
            <v>0</v>
          </cell>
        </row>
        <row r="1474">
          <cell r="AJ1474">
            <v>0</v>
          </cell>
        </row>
        <row r="1475">
          <cell r="E1475">
            <v>667</v>
          </cell>
          <cell r="F1475" t="str">
            <v>CB-E4/11</v>
          </cell>
          <cell r="G1475">
            <v>519173.09</v>
          </cell>
          <cell r="H1475">
            <v>2389761.94</v>
          </cell>
          <cell r="I1475" t="str">
            <v>Road-MN18</v>
          </cell>
          <cell r="J1475">
            <v>-9.3499999999767169</v>
          </cell>
          <cell r="K1475">
            <v>35.790000000037253</v>
          </cell>
          <cell r="L1475">
            <v>36.991169216479648</v>
          </cell>
          <cell r="M1475" t="str">
            <v>CP-5 401 252</v>
          </cell>
          <cell r="N1475">
            <v>50.007796391850903</v>
          </cell>
          <cell r="O1475">
            <v>86.99896560833055</v>
          </cell>
          <cell r="P1475">
            <v>36.991169216479648</v>
          </cell>
          <cell r="Q1475">
            <v>0</v>
          </cell>
          <cell r="R1475">
            <v>16.899999999999999</v>
          </cell>
          <cell r="T1475">
            <v>15.340802338432326</v>
          </cell>
          <cell r="V1475">
            <v>16.899999999999999</v>
          </cell>
          <cell r="X1475">
            <v>400</v>
          </cell>
          <cell r="Y1475">
            <v>15.266819999999367</v>
          </cell>
          <cell r="Z1475">
            <v>15.340802338432326</v>
          </cell>
          <cell r="AA1475">
            <v>17.59</v>
          </cell>
          <cell r="AB1475">
            <v>16.899999999999999</v>
          </cell>
          <cell r="AD1475" t="str">
            <v>Single</v>
          </cell>
          <cell r="AI1475">
            <v>0</v>
          </cell>
          <cell r="AJ1475">
            <v>0</v>
          </cell>
        </row>
        <row r="1476">
          <cell r="AJ1476">
            <v>0</v>
          </cell>
        </row>
        <row r="1477">
          <cell r="E1477">
            <v>668</v>
          </cell>
          <cell r="F1477" t="str">
            <v>CB-E4/12</v>
          </cell>
          <cell r="G1477">
            <v>519163.23</v>
          </cell>
          <cell r="H1477">
            <v>2389799.6800000002</v>
          </cell>
          <cell r="I1477" t="str">
            <v>Road-MN18</v>
          </cell>
          <cell r="J1477">
            <v>-9.8600000000442378</v>
          </cell>
          <cell r="K1477">
            <v>37.740000000223517</v>
          </cell>
          <cell r="L1477">
            <v>39.006758388998996</v>
          </cell>
          <cell r="M1477" t="str">
            <v>CP-5 401 252</v>
          </cell>
          <cell r="N1477">
            <v>86.99896560833055</v>
          </cell>
          <cell r="O1477">
            <v>126.00572399732954</v>
          </cell>
          <cell r="P1477">
            <v>39.006758388998989</v>
          </cell>
          <cell r="Q1477">
            <v>0</v>
          </cell>
          <cell r="R1477">
            <v>16.63</v>
          </cell>
          <cell r="T1477">
            <v>15.418815855210324</v>
          </cell>
          <cell r="V1477">
            <v>16.670000000000002</v>
          </cell>
          <cell r="X1477">
            <v>400</v>
          </cell>
          <cell r="Y1477">
            <v>15.340802338432326</v>
          </cell>
          <cell r="Z1477">
            <v>15.418815855210324</v>
          </cell>
          <cell r="AA1477">
            <v>16.899999999999999</v>
          </cell>
          <cell r="AB1477">
            <v>16.670000000000002</v>
          </cell>
          <cell r="AD1477" t="str">
            <v>Single</v>
          </cell>
          <cell r="AI1477">
            <v>0</v>
          </cell>
          <cell r="AJ1477" t="str">
            <v>L</v>
          </cell>
        </row>
        <row r="1478">
          <cell r="AJ1478">
            <v>0</v>
          </cell>
        </row>
        <row r="1479">
          <cell r="N1479">
            <v>126.00572399732954</v>
          </cell>
          <cell r="AJ1479">
            <v>0</v>
          </cell>
        </row>
        <row r="1480">
          <cell r="E1480">
            <v>669</v>
          </cell>
          <cell r="F1480" t="str">
            <v>MH-E5-EX</v>
          </cell>
          <cell r="G1480">
            <v>518876.7</v>
          </cell>
          <cell r="H1480">
            <v>2389597.46</v>
          </cell>
          <cell r="I1480" t="str">
            <v>Al Makarunah St.</v>
          </cell>
          <cell r="M1480" t="str">
            <v>CP-5 401 254</v>
          </cell>
          <cell r="R1480">
            <v>15.2</v>
          </cell>
          <cell r="T1480">
            <v>13.39</v>
          </cell>
          <cell r="V1480">
            <v>15.2</v>
          </cell>
          <cell r="AI1480">
            <v>0</v>
          </cell>
          <cell r="AJ1480">
            <v>0</v>
          </cell>
        </row>
        <row r="1481">
          <cell r="AJ1481">
            <v>0</v>
          </cell>
        </row>
        <row r="1482">
          <cell r="E1482">
            <v>670</v>
          </cell>
          <cell r="F1482" t="str">
            <v>CB-E5/1</v>
          </cell>
          <cell r="G1482">
            <v>518905.44</v>
          </cell>
          <cell r="H1482">
            <v>2389594.4500000002</v>
          </cell>
          <cell r="I1482" t="str">
            <v>Road-MN15</v>
          </cell>
          <cell r="J1482">
            <v>28.739999999990687</v>
          </cell>
          <cell r="K1482">
            <v>-3.0099999997764826</v>
          </cell>
          <cell r="L1482">
            <v>28.897191905064393</v>
          </cell>
          <cell r="M1482" t="str">
            <v>CP-5 401 254</v>
          </cell>
          <cell r="N1482">
            <v>0</v>
          </cell>
          <cell r="O1482">
            <v>28.897191905064393</v>
          </cell>
          <cell r="P1482">
            <v>28.897191905064393</v>
          </cell>
          <cell r="Q1482">
            <v>0</v>
          </cell>
          <cell r="R1482">
            <v>15.51</v>
          </cell>
          <cell r="T1482">
            <v>13.53</v>
          </cell>
          <cell r="V1482">
            <v>15.51</v>
          </cell>
          <cell r="X1482">
            <v>400</v>
          </cell>
          <cell r="Y1482">
            <v>13.39</v>
          </cell>
          <cell r="Z1482">
            <v>13.53</v>
          </cell>
          <cell r="AA1482">
            <v>15.2</v>
          </cell>
          <cell r="AB1482">
            <v>15.51</v>
          </cell>
          <cell r="AD1482" t="str">
            <v>Single</v>
          </cell>
          <cell r="AI1482" t="str">
            <v>S</v>
          </cell>
          <cell r="AJ1482">
            <v>0</v>
          </cell>
        </row>
        <row r="1483">
          <cell r="AJ1483">
            <v>0</v>
          </cell>
        </row>
        <row r="1484">
          <cell r="E1484">
            <v>671</v>
          </cell>
          <cell r="F1484" t="str">
            <v>CB-E5/2</v>
          </cell>
          <cell r="G1484">
            <v>518934.56</v>
          </cell>
          <cell r="H1484">
            <v>2389591.5</v>
          </cell>
          <cell r="I1484" t="str">
            <v>Road-MN15</v>
          </cell>
          <cell r="J1484">
            <v>29.119999999995343</v>
          </cell>
          <cell r="K1484">
            <v>-2.9500000001862645</v>
          </cell>
          <cell r="L1484">
            <v>29.269043373517142</v>
          </cell>
          <cell r="M1484" t="str">
            <v>CP-5 401 254</v>
          </cell>
          <cell r="N1484">
            <v>28.897191905064393</v>
          </cell>
          <cell r="O1484">
            <v>58.166235278581539</v>
          </cell>
          <cell r="P1484">
            <v>29.269043373517146</v>
          </cell>
          <cell r="Q1484">
            <v>0</v>
          </cell>
          <cell r="R1484">
            <v>15.77</v>
          </cell>
          <cell r="T1484">
            <v>13.68</v>
          </cell>
          <cell r="V1484">
            <v>15.97</v>
          </cell>
          <cell r="X1484">
            <v>400</v>
          </cell>
          <cell r="Y1484">
            <v>13.53</v>
          </cell>
          <cell r="Z1484">
            <v>13.68</v>
          </cell>
          <cell r="AA1484">
            <v>15.51</v>
          </cell>
          <cell r="AB1484">
            <v>15.97</v>
          </cell>
          <cell r="AD1484" t="str">
            <v>Single</v>
          </cell>
          <cell r="AI1484">
            <v>0</v>
          </cell>
          <cell r="AJ1484">
            <v>0</v>
          </cell>
        </row>
        <row r="1485">
          <cell r="AJ1485">
            <v>0</v>
          </cell>
        </row>
        <row r="1486">
          <cell r="E1486">
            <v>672</v>
          </cell>
          <cell r="F1486" t="str">
            <v>CB-E5/3</v>
          </cell>
          <cell r="G1486">
            <v>518974.86</v>
          </cell>
          <cell r="H1486">
            <v>2389587.46</v>
          </cell>
          <cell r="I1486" t="str">
            <v>Road-MN15</v>
          </cell>
          <cell r="J1486">
            <v>40.299999999988358</v>
          </cell>
          <cell r="K1486">
            <v>-4.0400000000372529</v>
          </cell>
          <cell r="L1486">
            <v>40.501995012583798</v>
          </cell>
          <cell r="M1486" t="str">
            <v>CP-5 401 254</v>
          </cell>
          <cell r="N1486">
            <v>58.166235278581539</v>
          </cell>
          <cell r="O1486">
            <v>98.668230291165344</v>
          </cell>
          <cell r="P1486">
            <v>40.501995012583805</v>
          </cell>
          <cell r="Q1486">
            <v>0</v>
          </cell>
          <cell r="R1486">
            <v>16.13</v>
          </cell>
          <cell r="T1486">
            <v>13.88</v>
          </cell>
          <cell r="V1486">
            <v>16.07</v>
          </cell>
          <cell r="X1486">
            <v>400</v>
          </cell>
          <cell r="Y1486">
            <v>13.68</v>
          </cell>
          <cell r="Z1486">
            <v>13.88</v>
          </cell>
          <cell r="AA1486">
            <v>15.97</v>
          </cell>
          <cell r="AB1486">
            <v>16.07</v>
          </cell>
          <cell r="AD1486" t="str">
            <v>Single</v>
          </cell>
          <cell r="AI1486">
            <v>0</v>
          </cell>
          <cell r="AJ1486">
            <v>0</v>
          </cell>
        </row>
        <row r="1487">
          <cell r="AJ1487">
            <v>0</v>
          </cell>
        </row>
        <row r="1488">
          <cell r="E1488">
            <v>673</v>
          </cell>
          <cell r="F1488" t="str">
            <v>CB-E5/4</v>
          </cell>
          <cell r="G1488">
            <v>519013.65</v>
          </cell>
          <cell r="H1488">
            <v>2389583.4700000002</v>
          </cell>
          <cell r="I1488" t="str">
            <v>Road-MN15</v>
          </cell>
          <cell r="J1488">
            <v>38.790000000037253</v>
          </cell>
          <cell r="K1488">
            <v>-3.9899999997578561</v>
          </cell>
          <cell r="L1488">
            <v>38.994668866409903</v>
          </cell>
          <cell r="M1488" t="str">
            <v>CP-5 401 254</v>
          </cell>
          <cell r="N1488">
            <v>98.668230291165344</v>
          </cell>
          <cell r="O1488">
            <v>137.66289915757525</v>
          </cell>
          <cell r="P1488">
            <v>38.99466886640991</v>
          </cell>
          <cell r="Q1488">
            <v>0</v>
          </cell>
          <cell r="R1488">
            <v>16.43</v>
          </cell>
          <cell r="T1488">
            <v>14.08</v>
          </cell>
          <cell r="V1488">
            <v>16.239999999999998</v>
          </cell>
          <cell r="X1488">
            <v>400</v>
          </cell>
          <cell r="Y1488">
            <v>13.88</v>
          </cell>
          <cell r="Z1488">
            <v>14.08</v>
          </cell>
          <cell r="AA1488">
            <v>16.07</v>
          </cell>
          <cell r="AB1488">
            <v>16.239999999999998</v>
          </cell>
          <cell r="AD1488" t="str">
            <v>Single</v>
          </cell>
          <cell r="AI1488">
            <v>0</v>
          </cell>
          <cell r="AJ1488">
            <v>0</v>
          </cell>
        </row>
        <row r="1489">
          <cell r="AJ1489">
            <v>0</v>
          </cell>
        </row>
        <row r="1490">
          <cell r="E1490">
            <v>674</v>
          </cell>
          <cell r="F1490" t="str">
            <v>CB-E5/5</v>
          </cell>
          <cell r="G1490">
            <v>519070.36</v>
          </cell>
          <cell r="H1490">
            <v>2389577.69</v>
          </cell>
          <cell r="I1490" t="str">
            <v>Road-MN15</v>
          </cell>
          <cell r="J1490">
            <v>56.709999999962747</v>
          </cell>
          <cell r="K1490">
            <v>-5.7800000002607703</v>
          </cell>
          <cell r="L1490">
            <v>57.003793733389259</v>
          </cell>
          <cell r="M1490" t="str">
            <v>CP-5 401 254</v>
          </cell>
          <cell r="N1490">
            <v>137.66289915757525</v>
          </cell>
          <cell r="O1490">
            <v>194.6666928909645</v>
          </cell>
          <cell r="P1490">
            <v>57.003793733389244</v>
          </cell>
          <cell r="Q1490">
            <v>0</v>
          </cell>
          <cell r="R1490">
            <v>16.649999999999999</v>
          </cell>
          <cell r="T1490">
            <v>14.36</v>
          </cell>
          <cell r="V1490">
            <v>16.489999999999998</v>
          </cell>
          <cell r="X1490">
            <v>400</v>
          </cell>
          <cell r="Y1490">
            <v>14.08</v>
          </cell>
          <cell r="Z1490">
            <v>14.36</v>
          </cell>
          <cell r="AA1490">
            <v>16.239999999999998</v>
          </cell>
          <cell r="AB1490">
            <v>16.489999999999998</v>
          </cell>
          <cell r="AD1490" t="str">
            <v>Single</v>
          </cell>
          <cell r="AI1490">
            <v>0</v>
          </cell>
          <cell r="AJ1490">
            <v>0</v>
          </cell>
        </row>
        <row r="1491">
          <cell r="AJ1491">
            <v>0</v>
          </cell>
        </row>
        <row r="1492">
          <cell r="E1492">
            <v>675</v>
          </cell>
          <cell r="F1492" t="str">
            <v>CB-E5/6</v>
          </cell>
          <cell r="G1492">
            <v>519124.09</v>
          </cell>
          <cell r="H1492">
            <v>2389572.25</v>
          </cell>
          <cell r="I1492" t="str">
            <v>Road-MN15</v>
          </cell>
          <cell r="J1492">
            <v>53.730000000039581</v>
          </cell>
          <cell r="K1492">
            <v>-5.4399999999441206</v>
          </cell>
          <cell r="L1492">
            <v>54.004689611214744</v>
          </cell>
          <cell r="M1492" t="str">
            <v>CP-5 401 254</v>
          </cell>
          <cell r="N1492">
            <v>194.6666928909645</v>
          </cell>
          <cell r="O1492">
            <v>248.67138250217926</v>
          </cell>
          <cell r="P1492">
            <v>54.004689611214758</v>
          </cell>
          <cell r="Q1492">
            <v>0</v>
          </cell>
          <cell r="R1492">
            <v>16.86</v>
          </cell>
          <cell r="T1492">
            <v>14.63</v>
          </cell>
          <cell r="V1492">
            <v>16.72</v>
          </cell>
          <cell r="X1492">
            <v>400</v>
          </cell>
          <cell r="Y1492">
            <v>14.36</v>
          </cell>
          <cell r="Z1492">
            <v>14.63</v>
          </cell>
          <cell r="AA1492">
            <v>16.489999999999998</v>
          </cell>
          <cell r="AB1492">
            <v>16.72</v>
          </cell>
          <cell r="AD1492" t="str">
            <v>Single</v>
          </cell>
          <cell r="AI1492">
            <v>0</v>
          </cell>
          <cell r="AJ1492">
            <v>0</v>
          </cell>
        </row>
        <row r="1493">
          <cell r="AJ1493">
            <v>0</v>
          </cell>
        </row>
        <row r="1494">
          <cell r="E1494">
            <v>676</v>
          </cell>
          <cell r="F1494" t="str">
            <v>CB-E5/7</v>
          </cell>
          <cell r="G1494">
            <v>519161.4</v>
          </cell>
          <cell r="H1494">
            <v>2389568.5099999998</v>
          </cell>
          <cell r="I1494" t="str">
            <v>Road-MN15</v>
          </cell>
          <cell r="J1494">
            <v>37.309999999997672</v>
          </cell>
          <cell r="K1494">
            <v>-3.7400000002235174</v>
          </cell>
          <cell r="L1494">
            <v>37.496982545286201</v>
          </cell>
          <cell r="M1494" t="str">
            <v>CP-5 401 254</v>
          </cell>
          <cell r="N1494">
            <v>248.67138250217926</v>
          </cell>
          <cell r="O1494">
            <v>286.16836504746544</v>
          </cell>
          <cell r="P1494">
            <v>37.496982545286187</v>
          </cell>
          <cell r="Q1494">
            <v>0</v>
          </cell>
          <cell r="R1494">
            <v>17</v>
          </cell>
          <cell r="T1494">
            <v>14.82</v>
          </cell>
          <cell r="V1494">
            <v>16.88</v>
          </cell>
          <cell r="X1494">
            <v>400</v>
          </cell>
          <cell r="Y1494">
            <v>14.63</v>
          </cell>
          <cell r="Z1494">
            <v>14.82</v>
          </cell>
          <cell r="AA1494">
            <v>16.72</v>
          </cell>
          <cell r="AB1494">
            <v>16.88</v>
          </cell>
          <cell r="AD1494" t="str">
            <v>Single</v>
          </cell>
          <cell r="AI1494">
            <v>0</v>
          </cell>
          <cell r="AJ1494">
            <v>0</v>
          </cell>
        </row>
        <row r="1495">
          <cell r="AJ1495">
            <v>0</v>
          </cell>
        </row>
        <row r="1496">
          <cell r="E1496">
            <v>677</v>
          </cell>
          <cell r="F1496" t="str">
            <v>CB-E5/8</v>
          </cell>
          <cell r="G1496">
            <v>519192.35</v>
          </cell>
          <cell r="H1496">
            <v>2389566.69</v>
          </cell>
          <cell r="I1496" t="str">
            <v>Road-MN15</v>
          </cell>
          <cell r="J1496">
            <v>30.949999999953434</v>
          </cell>
          <cell r="K1496">
            <v>-1.8199999998323619</v>
          </cell>
          <cell r="L1496">
            <v>31.003465935222586</v>
          </cell>
          <cell r="M1496" t="str">
            <v>CP-5 401 255</v>
          </cell>
          <cell r="N1496">
            <v>286.16836504746544</v>
          </cell>
          <cell r="O1496">
            <v>317.17183098268805</v>
          </cell>
          <cell r="P1496">
            <v>31.003465935222607</v>
          </cell>
          <cell r="Q1496">
            <v>0</v>
          </cell>
          <cell r="R1496">
            <v>17.12</v>
          </cell>
          <cell r="T1496">
            <v>14.98</v>
          </cell>
          <cell r="V1496">
            <v>17.07</v>
          </cell>
          <cell r="X1496">
            <v>400</v>
          </cell>
          <cell r="Y1496">
            <v>14.82</v>
          </cell>
          <cell r="Z1496">
            <v>14.98</v>
          </cell>
          <cell r="AA1496">
            <v>16.88</v>
          </cell>
          <cell r="AB1496">
            <v>17.07</v>
          </cell>
          <cell r="AD1496" t="str">
            <v>Single</v>
          </cell>
          <cell r="AI1496">
            <v>0</v>
          </cell>
          <cell r="AJ1496">
            <v>0</v>
          </cell>
        </row>
        <row r="1497">
          <cell r="AJ1497">
            <v>0</v>
          </cell>
        </row>
        <row r="1498">
          <cell r="E1498">
            <v>678</v>
          </cell>
          <cell r="F1498" t="str">
            <v>CB-E5/9</v>
          </cell>
          <cell r="G1498">
            <v>519210.83</v>
          </cell>
          <cell r="H1498">
            <v>2389567.46</v>
          </cell>
          <cell r="I1498" t="str">
            <v>Road-MN15</v>
          </cell>
          <cell r="J1498">
            <v>18.480000000039581</v>
          </cell>
          <cell r="K1498">
            <v>0.77000000001862645</v>
          </cell>
          <cell r="L1498">
            <v>18.496034710215365</v>
          </cell>
          <cell r="M1498" t="str">
            <v>CP-5 401 255</v>
          </cell>
          <cell r="N1498">
            <v>317.17183098268805</v>
          </cell>
          <cell r="O1498">
            <v>335.66786569290343</v>
          </cell>
          <cell r="P1498">
            <v>18.496034710215383</v>
          </cell>
          <cell r="Q1498">
            <v>0</v>
          </cell>
          <cell r="R1498">
            <v>17.190000000000001</v>
          </cell>
          <cell r="T1498">
            <v>15.07</v>
          </cell>
          <cell r="V1498">
            <v>17.23</v>
          </cell>
          <cell r="X1498">
            <v>400</v>
          </cell>
          <cell r="Y1498">
            <v>14.98</v>
          </cell>
          <cell r="Z1498">
            <v>15.07</v>
          </cell>
          <cell r="AA1498">
            <v>17.07</v>
          </cell>
          <cell r="AB1498">
            <v>17.23</v>
          </cell>
          <cell r="AD1498" t="str">
            <v>Single</v>
          </cell>
          <cell r="AI1498">
            <v>0</v>
          </cell>
          <cell r="AJ1498">
            <v>0</v>
          </cell>
        </row>
        <row r="1499">
          <cell r="AJ1499">
            <v>0</v>
          </cell>
        </row>
        <row r="1500">
          <cell r="E1500">
            <v>679</v>
          </cell>
          <cell r="F1500" t="str">
            <v>CB-E5/10</v>
          </cell>
          <cell r="G1500">
            <v>519240.54</v>
          </cell>
          <cell r="H1500">
            <v>2389571.65</v>
          </cell>
          <cell r="I1500" t="str">
            <v>Road-MN15</v>
          </cell>
          <cell r="J1500">
            <v>29.709999999962747</v>
          </cell>
          <cell r="K1500">
            <v>4.1899999999441206</v>
          </cell>
          <cell r="L1500">
            <v>30.004003066212984</v>
          </cell>
          <cell r="M1500" t="str">
            <v>CP-5 401 255</v>
          </cell>
          <cell r="N1500">
            <v>335.66786569290343</v>
          </cell>
          <cell r="O1500">
            <v>365.67186875911642</v>
          </cell>
          <cell r="P1500">
            <v>30.004003066212988</v>
          </cell>
          <cell r="Q1500">
            <v>0</v>
          </cell>
          <cell r="R1500">
            <v>17.3</v>
          </cell>
          <cell r="T1500">
            <v>15.22</v>
          </cell>
          <cell r="V1500">
            <v>17.22</v>
          </cell>
          <cell r="X1500">
            <v>400</v>
          </cell>
          <cell r="Y1500">
            <v>15.07</v>
          </cell>
          <cell r="Z1500">
            <v>15.22</v>
          </cell>
          <cell r="AA1500">
            <v>17.23</v>
          </cell>
          <cell r="AB1500">
            <v>17.22</v>
          </cell>
          <cell r="AD1500" t="str">
            <v>Single</v>
          </cell>
          <cell r="AI1500">
            <v>0</v>
          </cell>
          <cell r="AJ1500">
            <v>0</v>
          </cell>
        </row>
        <row r="1501">
          <cell r="AJ1501">
            <v>0</v>
          </cell>
        </row>
        <row r="1502">
          <cell r="E1502">
            <v>680</v>
          </cell>
          <cell r="F1502" t="str">
            <v>CB-E5/11</v>
          </cell>
          <cell r="G1502">
            <v>519256.6</v>
          </cell>
          <cell r="H1502">
            <v>2389575.44</v>
          </cell>
          <cell r="I1502" t="str">
            <v>Road-MN15</v>
          </cell>
          <cell r="J1502">
            <v>16.059999999997672</v>
          </cell>
          <cell r="K1502">
            <v>3.7900000000372529</v>
          </cell>
          <cell r="L1502">
            <v>16.501142384701961</v>
          </cell>
          <cell r="M1502" t="str">
            <v>CP-5 401 255</v>
          </cell>
          <cell r="N1502">
            <v>365.67186875911642</v>
          </cell>
          <cell r="O1502">
            <v>382.17301114381837</v>
          </cell>
          <cell r="P1502">
            <v>16.50114238470195</v>
          </cell>
          <cell r="Q1502">
            <v>0</v>
          </cell>
          <cell r="R1502">
            <v>17.329999999999998</v>
          </cell>
          <cell r="T1502">
            <v>15.3</v>
          </cell>
          <cell r="V1502">
            <v>17.329999999999998</v>
          </cell>
          <cell r="X1502">
            <v>400</v>
          </cell>
          <cell r="Y1502">
            <v>15.22</v>
          </cell>
          <cell r="Z1502">
            <v>15.3</v>
          </cell>
          <cell r="AA1502">
            <v>17.22</v>
          </cell>
          <cell r="AB1502">
            <v>17.329999999999998</v>
          </cell>
          <cell r="AD1502" t="str">
            <v>Single</v>
          </cell>
          <cell r="AI1502">
            <v>0</v>
          </cell>
          <cell r="AJ1502">
            <v>0</v>
          </cell>
        </row>
        <row r="1503">
          <cell r="AJ1503">
            <v>0</v>
          </cell>
        </row>
        <row r="1504">
          <cell r="E1504">
            <v>681</v>
          </cell>
          <cell r="F1504" t="str">
            <v>CB-E5/12</v>
          </cell>
          <cell r="G1504">
            <v>519281.29</v>
          </cell>
          <cell r="H1504">
            <v>2389581.79</v>
          </cell>
          <cell r="I1504" t="str">
            <v>Road-MN15</v>
          </cell>
          <cell r="J1504">
            <v>24.690000000002328</v>
          </cell>
          <cell r="K1504">
            <v>6.3500000000931323</v>
          </cell>
          <cell r="L1504">
            <v>25.493501132667081</v>
          </cell>
          <cell r="M1504" t="str">
            <v>CP-5 401 255</v>
          </cell>
          <cell r="N1504">
            <v>382.17301114381837</v>
          </cell>
          <cell r="O1504">
            <v>407.66651227648543</v>
          </cell>
          <cell r="P1504">
            <v>25.493501132667063</v>
          </cell>
          <cell r="Q1504">
            <v>0</v>
          </cell>
          <cell r="R1504">
            <v>17.27</v>
          </cell>
          <cell r="T1504">
            <v>15.43</v>
          </cell>
          <cell r="V1504">
            <v>17.61</v>
          </cell>
          <cell r="X1504">
            <v>400</v>
          </cell>
          <cell r="Y1504">
            <v>15.3</v>
          </cell>
          <cell r="Z1504">
            <v>15.43</v>
          </cell>
          <cell r="AA1504">
            <v>17.329999999999998</v>
          </cell>
          <cell r="AB1504">
            <v>17.61</v>
          </cell>
          <cell r="AD1504" t="str">
            <v>Single</v>
          </cell>
          <cell r="AI1504">
            <v>0</v>
          </cell>
          <cell r="AJ1504" t="str">
            <v>L</v>
          </cell>
        </row>
        <row r="1505">
          <cell r="AJ1505">
            <v>0</v>
          </cell>
        </row>
        <row r="1506">
          <cell r="N1506">
            <v>407.66651227648543</v>
          </cell>
          <cell r="AJ1506">
            <v>0</v>
          </cell>
        </row>
        <row r="1507">
          <cell r="E1507">
            <v>682</v>
          </cell>
          <cell r="F1507" t="str">
            <v>CB-E5/8</v>
          </cell>
          <cell r="G1507">
            <v>519192.35</v>
          </cell>
          <cell r="H1507">
            <v>2389566.69</v>
          </cell>
          <cell r="I1507" t="str">
            <v>Road-MN15</v>
          </cell>
          <cell r="M1507" t="str">
            <v>CP-5 401 255</v>
          </cell>
          <cell r="R1507">
            <v>17.12</v>
          </cell>
          <cell r="T1507">
            <v>15.07</v>
          </cell>
          <cell r="V1507">
            <v>17.07</v>
          </cell>
          <cell r="AI1507">
            <v>0</v>
          </cell>
          <cell r="AJ1507">
            <v>0</v>
          </cell>
        </row>
        <row r="1508">
          <cell r="AJ1508">
            <v>0</v>
          </cell>
        </row>
        <row r="1509">
          <cell r="E1509">
            <v>683</v>
          </cell>
          <cell r="F1509" t="str">
            <v>CB-E5/8/1</v>
          </cell>
          <cell r="G1509">
            <v>519189.03</v>
          </cell>
          <cell r="H1509">
            <v>2389522.0299999998</v>
          </cell>
          <cell r="I1509" t="str">
            <v>Road-MN17</v>
          </cell>
          <cell r="J1509">
            <v>-3.3199999999487773</v>
          </cell>
          <cell r="K1509">
            <v>-44.660000000149012</v>
          </cell>
          <cell r="L1509">
            <v>44.783233469826293</v>
          </cell>
          <cell r="M1509" t="str">
            <v>CP-5 401 256</v>
          </cell>
          <cell r="N1509">
            <v>0</v>
          </cell>
          <cell r="O1509">
            <v>44.783233469826293</v>
          </cell>
          <cell r="P1509">
            <v>44.783233469826293</v>
          </cell>
          <cell r="Q1509">
            <v>0</v>
          </cell>
          <cell r="R1509">
            <v>16.850000000000001</v>
          </cell>
          <cell r="T1509">
            <v>15.16</v>
          </cell>
          <cell r="V1509">
            <v>16.96</v>
          </cell>
          <cell r="X1509">
            <v>400</v>
          </cell>
          <cell r="Y1509">
            <v>15.07</v>
          </cell>
          <cell r="Z1509">
            <v>15.16</v>
          </cell>
          <cell r="AA1509">
            <v>17.07</v>
          </cell>
          <cell r="AB1509">
            <v>16.96</v>
          </cell>
          <cell r="AD1509" t="str">
            <v>Single</v>
          </cell>
          <cell r="AI1509" t="str">
            <v>S</v>
          </cell>
          <cell r="AJ1509">
            <v>0</v>
          </cell>
        </row>
        <row r="1510">
          <cell r="AJ1510">
            <v>0</v>
          </cell>
        </row>
        <row r="1511">
          <cell r="E1511">
            <v>684</v>
          </cell>
          <cell r="F1511" t="str">
            <v>CB-E5/8/2</v>
          </cell>
          <cell r="G1511">
            <v>519184.18</v>
          </cell>
          <cell r="H1511">
            <v>2389485.62</v>
          </cell>
          <cell r="I1511" t="str">
            <v>Road-MN17</v>
          </cell>
          <cell r="J1511">
            <v>-4.8500000000349246</v>
          </cell>
          <cell r="K1511">
            <v>-36.40999999968335</v>
          </cell>
          <cell r="L1511">
            <v>36.73160219725353</v>
          </cell>
          <cell r="M1511" t="str">
            <v>CP-5 401 256</v>
          </cell>
          <cell r="N1511">
            <v>44.783233469826293</v>
          </cell>
          <cell r="O1511">
            <v>81.514835667079822</v>
          </cell>
          <cell r="P1511">
            <v>36.73160219725353</v>
          </cell>
          <cell r="Q1511">
            <v>0</v>
          </cell>
          <cell r="R1511">
            <v>16.84</v>
          </cell>
          <cell r="T1511">
            <v>15.23</v>
          </cell>
          <cell r="V1511">
            <v>17.02</v>
          </cell>
          <cell r="X1511">
            <v>400</v>
          </cell>
          <cell r="Y1511">
            <v>15.16</v>
          </cell>
          <cell r="Z1511">
            <v>15.23</v>
          </cell>
          <cell r="AA1511">
            <v>16.96</v>
          </cell>
          <cell r="AB1511">
            <v>17.02</v>
          </cell>
          <cell r="AD1511" t="str">
            <v>Single</v>
          </cell>
          <cell r="AI1511">
            <v>0</v>
          </cell>
          <cell r="AJ1511">
            <v>0</v>
          </cell>
        </row>
        <row r="1512">
          <cell r="AJ1512">
            <v>0</v>
          </cell>
        </row>
        <row r="1513">
          <cell r="E1513">
            <v>685</v>
          </cell>
          <cell r="F1513" t="str">
            <v>CB-E5/8/3</v>
          </cell>
          <cell r="G1513">
            <v>519176.62</v>
          </cell>
          <cell r="H1513">
            <v>2389441.25</v>
          </cell>
          <cell r="I1513" t="str">
            <v>Road-MN17</v>
          </cell>
          <cell r="J1513">
            <v>-7.5599999999976717</v>
          </cell>
          <cell r="K1513">
            <v>-44.370000000111759</v>
          </cell>
          <cell r="L1513">
            <v>45.009449008068096</v>
          </cell>
          <cell r="M1513" t="str">
            <v>CP-5 401 256</v>
          </cell>
          <cell r="N1513">
            <v>81.514835667079822</v>
          </cell>
          <cell r="O1513">
            <v>126.52428467514792</v>
          </cell>
          <cell r="P1513">
            <v>45.009449008068103</v>
          </cell>
          <cell r="Q1513">
            <v>0</v>
          </cell>
          <cell r="R1513">
            <v>16.98</v>
          </cell>
          <cell r="T1513">
            <v>15.32</v>
          </cell>
          <cell r="V1513">
            <v>17</v>
          </cell>
          <cell r="X1513">
            <v>400</v>
          </cell>
          <cell r="Y1513">
            <v>15.23</v>
          </cell>
          <cell r="Z1513">
            <v>15.32</v>
          </cell>
          <cell r="AA1513">
            <v>17.02</v>
          </cell>
          <cell r="AB1513">
            <v>17</v>
          </cell>
          <cell r="AD1513" t="str">
            <v>Single</v>
          </cell>
          <cell r="AI1513">
            <v>0</v>
          </cell>
          <cell r="AJ1513">
            <v>0</v>
          </cell>
        </row>
        <row r="1514">
          <cell r="AJ1514">
            <v>0</v>
          </cell>
        </row>
        <row r="1515">
          <cell r="E1515">
            <v>686</v>
          </cell>
          <cell r="F1515" t="str">
            <v>CB-E5/8/4</v>
          </cell>
          <cell r="G1515">
            <v>519169.08</v>
          </cell>
          <cell r="H1515">
            <v>2389396.89</v>
          </cell>
          <cell r="I1515" t="str">
            <v>Road-MN17</v>
          </cell>
          <cell r="J1515">
            <v>-7.5399999999790452</v>
          </cell>
          <cell r="K1515">
            <v>-44.359999999869615</v>
          </cell>
          <cell r="L1515">
            <v>44.996235397954308</v>
          </cell>
          <cell r="M1515" t="str">
            <v>CP-5 401 256</v>
          </cell>
          <cell r="N1515">
            <v>126.52428467514792</v>
          </cell>
          <cell r="O1515">
            <v>171.52052007310223</v>
          </cell>
          <cell r="P1515">
            <v>44.996235397954308</v>
          </cell>
          <cell r="Q1515">
            <v>0</v>
          </cell>
          <cell r="R1515">
            <v>17.010000000000002</v>
          </cell>
          <cell r="T1515">
            <v>15.41</v>
          </cell>
          <cell r="V1515">
            <v>17.22</v>
          </cell>
          <cell r="X1515">
            <v>400</v>
          </cell>
          <cell r="Y1515">
            <v>15.32</v>
          </cell>
          <cell r="Z1515">
            <v>15.41</v>
          </cell>
          <cell r="AA1515">
            <v>17</v>
          </cell>
          <cell r="AB1515">
            <v>17.22</v>
          </cell>
          <cell r="AD1515" t="str">
            <v>Single</v>
          </cell>
          <cell r="AI1515">
            <v>0</v>
          </cell>
          <cell r="AJ1515" t="str">
            <v>L</v>
          </cell>
        </row>
        <row r="1516">
          <cell r="AJ1516">
            <v>0</v>
          </cell>
        </row>
        <row r="1517">
          <cell r="N1517">
            <v>171.52052007310223</v>
          </cell>
          <cell r="AJ1517">
            <v>0</v>
          </cell>
        </row>
        <row r="1518">
          <cell r="E1518">
            <v>687</v>
          </cell>
          <cell r="F1518" t="str">
            <v>MH-E7-EX</v>
          </cell>
          <cell r="G1518">
            <v>518959.22</v>
          </cell>
          <cell r="H1518">
            <v>2389321.59</v>
          </cell>
          <cell r="I1518" t="str">
            <v>Al Makarunah St.</v>
          </cell>
          <cell r="M1518" t="str">
            <v>CP-5 401 257</v>
          </cell>
          <cell r="R1518">
            <v>16.079999999999998</v>
          </cell>
          <cell r="T1518">
            <v>13.71</v>
          </cell>
          <cell r="V1518">
            <v>16.079999999999998</v>
          </cell>
          <cell r="AI1518">
            <v>0</v>
          </cell>
          <cell r="AJ1518">
            <v>0</v>
          </cell>
        </row>
        <row r="1519">
          <cell r="AJ1519">
            <v>0</v>
          </cell>
        </row>
        <row r="1520">
          <cell r="E1520">
            <v>688</v>
          </cell>
          <cell r="F1520" t="str">
            <v>CB-E7/1</v>
          </cell>
          <cell r="G1520">
            <v>518985.27</v>
          </cell>
          <cell r="H1520">
            <v>2389329.88</v>
          </cell>
          <cell r="I1520" t="str">
            <v>Road-MN14</v>
          </cell>
          <cell r="J1520">
            <v>26.050000000046566</v>
          </cell>
          <cell r="K1520">
            <v>8.2900000000372529</v>
          </cell>
          <cell r="L1520">
            <v>27.337274919110786</v>
          </cell>
          <cell r="M1520" t="str">
            <v>CP-5 401 257</v>
          </cell>
          <cell r="N1520">
            <v>0</v>
          </cell>
          <cell r="O1520">
            <v>27.337274919110786</v>
          </cell>
          <cell r="P1520">
            <v>27.337274919110786</v>
          </cell>
          <cell r="Q1520">
            <v>0</v>
          </cell>
          <cell r="R1520">
            <v>16.010000000000002</v>
          </cell>
          <cell r="T1520">
            <v>13.91</v>
          </cell>
          <cell r="V1520">
            <v>16.04</v>
          </cell>
          <cell r="X1520">
            <v>500</v>
          </cell>
          <cell r="Y1520">
            <v>13.71</v>
          </cell>
          <cell r="Z1520">
            <v>13.91</v>
          </cell>
          <cell r="AA1520">
            <v>16.079999999999998</v>
          </cell>
          <cell r="AB1520">
            <v>16.04</v>
          </cell>
          <cell r="AD1520" t="str">
            <v>Single</v>
          </cell>
          <cell r="AI1520" t="str">
            <v>S</v>
          </cell>
          <cell r="AJ1520">
            <v>0</v>
          </cell>
        </row>
        <row r="1521">
          <cell r="AJ1521">
            <v>0</v>
          </cell>
        </row>
        <row r="1522">
          <cell r="E1522">
            <v>689</v>
          </cell>
          <cell r="F1522" t="str">
            <v>CB-E7/2</v>
          </cell>
          <cell r="G1522">
            <v>519026.41</v>
          </cell>
          <cell r="H1522">
            <v>2389342.2999999998</v>
          </cell>
          <cell r="I1522" t="str">
            <v>Road-MN14</v>
          </cell>
          <cell r="J1522">
            <v>41.139999999955762</v>
          </cell>
          <cell r="K1522">
            <v>12.419999999925494</v>
          </cell>
          <cell r="L1522">
            <v>42.973899055060258</v>
          </cell>
          <cell r="M1522" t="str">
            <v>CP-5 401 257</v>
          </cell>
          <cell r="N1522">
            <v>27.337274919110786</v>
          </cell>
          <cell r="O1522">
            <v>70.311173974171041</v>
          </cell>
          <cell r="P1522">
            <v>42.973899055060258</v>
          </cell>
          <cell r="Q1522">
            <v>0</v>
          </cell>
          <cell r="R1522">
            <v>16.43</v>
          </cell>
          <cell r="T1522">
            <v>14.2</v>
          </cell>
          <cell r="V1522">
            <v>16.43</v>
          </cell>
          <cell r="X1522">
            <v>500</v>
          </cell>
          <cell r="Y1522">
            <v>13.91</v>
          </cell>
          <cell r="Z1522">
            <v>14.2</v>
          </cell>
          <cell r="AA1522">
            <v>16.04</v>
          </cell>
          <cell r="AB1522">
            <v>16.43</v>
          </cell>
          <cell r="AD1522" t="str">
            <v>Single</v>
          </cell>
          <cell r="AI1522">
            <v>0</v>
          </cell>
          <cell r="AJ1522">
            <v>0</v>
          </cell>
        </row>
        <row r="1523">
          <cell r="AJ1523">
            <v>0</v>
          </cell>
        </row>
        <row r="1524">
          <cell r="E1524">
            <v>690</v>
          </cell>
          <cell r="F1524" t="str">
            <v>CB-E7/3</v>
          </cell>
          <cell r="G1524">
            <v>519057.26</v>
          </cell>
          <cell r="H1524">
            <v>2389350.7999999998</v>
          </cell>
          <cell r="I1524" t="str">
            <v>Road-MN14</v>
          </cell>
          <cell r="J1524">
            <v>30.850000000034925</v>
          </cell>
          <cell r="K1524">
            <v>8.5</v>
          </cell>
          <cell r="L1524">
            <v>31.999570309648767</v>
          </cell>
          <cell r="M1524" t="str">
            <v>CP-5 401 257</v>
          </cell>
          <cell r="N1524">
            <v>70.311173974171041</v>
          </cell>
          <cell r="O1524">
            <v>102.31074428381982</v>
          </cell>
          <cell r="P1524">
            <v>31.999570309648774</v>
          </cell>
          <cell r="Q1524">
            <v>0</v>
          </cell>
          <cell r="R1524">
            <v>16.75</v>
          </cell>
          <cell r="T1524">
            <v>14.42</v>
          </cell>
          <cell r="V1524">
            <v>16.62</v>
          </cell>
          <cell r="X1524">
            <v>500</v>
          </cell>
          <cell r="Y1524">
            <v>14.2</v>
          </cell>
          <cell r="Z1524">
            <v>14.42</v>
          </cell>
          <cell r="AA1524">
            <v>16.43</v>
          </cell>
          <cell r="AB1524">
            <v>16.62</v>
          </cell>
          <cell r="AD1524" t="str">
            <v>Single</v>
          </cell>
          <cell r="AI1524">
            <v>0</v>
          </cell>
          <cell r="AJ1524">
            <v>0</v>
          </cell>
        </row>
        <row r="1525">
          <cell r="AJ1525">
            <v>0</v>
          </cell>
        </row>
        <row r="1526">
          <cell r="E1526">
            <v>691</v>
          </cell>
          <cell r="F1526" t="str">
            <v>CB-E7/4</v>
          </cell>
          <cell r="G1526">
            <v>519077.11</v>
          </cell>
          <cell r="H1526">
            <v>2389353.31</v>
          </cell>
          <cell r="I1526" t="str">
            <v>Road-MN14</v>
          </cell>
          <cell r="J1526">
            <v>19.849999999976717</v>
          </cell>
          <cell r="K1526">
            <v>2.5100000002421439</v>
          </cell>
          <cell r="L1526">
            <v>20.00806337455705</v>
          </cell>
          <cell r="M1526" t="str">
            <v>CP-5 401 257</v>
          </cell>
          <cell r="N1526">
            <v>102.31074428381982</v>
          </cell>
          <cell r="O1526">
            <v>122.31880765837687</v>
          </cell>
          <cell r="P1526">
            <v>20.008063374557054</v>
          </cell>
          <cell r="Q1526">
            <v>0</v>
          </cell>
          <cell r="R1526">
            <v>16.940000000000001</v>
          </cell>
          <cell r="T1526">
            <v>14.57</v>
          </cell>
          <cell r="V1526">
            <v>16.88</v>
          </cell>
          <cell r="X1526">
            <v>500</v>
          </cell>
          <cell r="Y1526">
            <v>14.42</v>
          </cell>
          <cell r="Z1526">
            <v>14.57</v>
          </cell>
          <cell r="AA1526">
            <v>16.62</v>
          </cell>
          <cell r="AB1526">
            <v>16.88</v>
          </cell>
          <cell r="AD1526" t="str">
            <v>Single</v>
          </cell>
          <cell r="AI1526">
            <v>0</v>
          </cell>
          <cell r="AJ1526">
            <v>0</v>
          </cell>
        </row>
        <row r="1527">
          <cell r="AJ1527">
            <v>0</v>
          </cell>
        </row>
        <row r="1528">
          <cell r="E1528">
            <v>692</v>
          </cell>
          <cell r="F1528" t="str">
            <v>CB-E7/5</v>
          </cell>
          <cell r="G1528">
            <v>519109.41</v>
          </cell>
          <cell r="H1528">
            <v>2389352.7599999998</v>
          </cell>
          <cell r="I1528" t="str">
            <v>Road-MN14</v>
          </cell>
          <cell r="J1528">
            <v>32.299999999988358</v>
          </cell>
          <cell r="K1528">
            <v>-0.55000000027939677</v>
          </cell>
          <cell r="L1528">
            <v>32.30468232314869</v>
          </cell>
          <cell r="M1528" t="str">
            <v>CP-5 401 257</v>
          </cell>
          <cell r="N1528">
            <v>122.31880765837687</v>
          </cell>
          <cell r="O1528">
            <v>154.62348998152555</v>
          </cell>
          <cell r="P1528">
            <v>32.304682323148683</v>
          </cell>
          <cell r="Q1528">
            <v>0</v>
          </cell>
          <cell r="R1528">
            <v>17.079999999999998</v>
          </cell>
          <cell r="T1528">
            <v>14.79</v>
          </cell>
          <cell r="V1528">
            <v>17.02</v>
          </cell>
          <cell r="X1528">
            <v>500</v>
          </cell>
          <cell r="Y1528">
            <v>14.57</v>
          </cell>
          <cell r="Z1528">
            <v>14.79</v>
          </cell>
          <cell r="AA1528">
            <v>16.88</v>
          </cell>
          <cell r="AB1528">
            <v>17.02</v>
          </cell>
          <cell r="AD1528" t="str">
            <v>Single</v>
          </cell>
          <cell r="AI1528">
            <v>0</v>
          </cell>
          <cell r="AJ1528">
            <v>0</v>
          </cell>
        </row>
        <row r="1529">
          <cell r="AJ1529">
            <v>0</v>
          </cell>
        </row>
        <row r="1530">
          <cell r="E1530">
            <v>693</v>
          </cell>
          <cell r="F1530" t="str">
            <v>CB-E7/6</v>
          </cell>
          <cell r="G1530">
            <v>519149.39</v>
          </cell>
          <cell r="H1530">
            <v>2389351.58</v>
          </cell>
          <cell r="I1530" t="str">
            <v>Road-MN14</v>
          </cell>
          <cell r="J1530">
            <v>39.980000000039581</v>
          </cell>
          <cell r="K1530">
            <v>-1.1799999997019768</v>
          </cell>
          <cell r="L1530">
            <v>39.997409916174092</v>
          </cell>
          <cell r="M1530" t="str">
            <v>CP-5 401 257</v>
          </cell>
          <cell r="N1530">
            <v>154.62348998152555</v>
          </cell>
          <cell r="O1530">
            <v>194.62089989769964</v>
          </cell>
          <cell r="P1530">
            <v>39.997409916174092</v>
          </cell>
          <cell r="Q1530">
            <v>0</v>
          </cell>
          <cell r="R1530">
            <v>17.21</v>
          </cell>
          <cell r="T1530">
            <v>15.07</v>
          </cell>
          <cell r="V1530">
            <v>17.03</v>
          </cell>
          <cell r="X1530">
            <v>500</v>
          </cell>
          <cell r="Y1530">
            <v>14.79</v>
          </cell>
          <cell r="Z1530">
            <v>15.07</v>
          </cell>
          <cell r="AA1530">
            <v>17.02</v>
          </cell>
          <cell r="AB1530">
            <v>17.03</v>
          </cell>
          <cell r="AD1530" t="str">
            <v>Single</v>
          </cell>
          <cell r="AI1530">
            <v>0</v>
          </cell>
          <cell r="AJ1530">
            <v>0</v>
          </cell>
        </row>
        <row r="1531">
          <cell r="AJ1531">
            <v>0</v>
          </cell>
        </row>
        <row r="1532">
          <cell r="E1532">
            <v>694</v>
          </cell>
          <cell r="F1532" t="str">
            <v>CB-E7/7</v>
          </cell>
          <cell r="G1532">
            <v>519165.36</v>
          </cell>
          <cell r="H1532">
            <v>2389350.41</v>
          </cell>
          <cell r="I1532" t="str">
            <v>Road-MN14</v>
          </cell>
          <cell r="J1532">
            <v>15.96999999997206</v>
          </cell>
          <cell r="K1532">
            <v>-1.1699999999254942</v>
          </cell>
          <cell r="L1532">
            <v>16.012801129063373</v>
          </cell>
          <cell r="M1532" t="str">
            <v>CP-5 401 257</v>
          </cell>
          <cell r="N1532">
            <v>194.62089989769964</v>
          </cell>
          <cell r="O1532">
            <v>210.63370102676302</v>
          </cell>
          <cell r="P1532">
            <v>16.012801129063376</v>
          </cell>
          <cell r="Q1532">
            <v>0</v>
          </cell>
          <cell r="R1532">
            <v>17.239999999999998</v>
          </cell>
          <cell r="T1532">
            <v>15.18</v>
          </cell>
          <cell r="V1532">
            <v>17.079999999999998</v>
          </cell>
          <cell r="X1532">
            <v>500</v>
          </cell>
          <cell r="Y1532">
            <v>15.07</v>
          </cell>
          <cell r="Z1532">
            <v>15.18</v>
          </cell>
          <cell r="AA1532">
            <v>17.03</v>
          </cell>
          <cell r="AB1532">
            <v>17.079999999999998</v>
          </cell>
          <cell r="AD1532" t="str">
            <v>Single</v>
          </cell>
          <cell r="AI1532">
            <v>0</v>
          </cell>
          <cell r="AJ1532">
            <v>0</v>
          </cell>
        </row>
        <row r="1533">
          <cell r="AJ1533">
            <v>0</v>
          </cell>
        </row>
        <row r="1534">
          <cell r="E1534">
            <v>695</v>
          </cell>
          <cell r="F1534" t="str">
            <v>CB-E7/8</v>
          </cell>
          <cell r="G1534">
            <v>519198.28</v>
          </cell>
          <cell r="H1534">
            <v>2389348.6800000002</v>
          </cell>
          <cell r="I1534" t="str">
            <v>Road-MN14</v>
          </cell>
          <cell r="J1534">
            <v>32.92000000004191</v>
          </cell>
          <cell r="K1534">
            <v>-1.7299999999813735</v>
          </cell>
          <cell r="L1534">
            <v>32.965425827716757</v>
          </cell>
          <cell r="M1534" t="str">
            <v>CP-5 401 257</v>
          </cell>
          <cell r="N1534">
            <v>210.63370102676302</v>
          </cell>
          <cell r="O1534">
            <v>243.59912685447978</v>
          </cell>
          <cell r="P1534">
            <v>32.965425827716757</v>
          </cell>
          <cell r="Q1534">
            <v>0</v>
          </cell>
          <cell r="R1534">
            <v>17.34</v>
          </cell>
          <cell r="T1534">
            <v>15.41</v>
          </cell>
          <cell r="V1534">
            <v>17.34</v>
          </cell>
          <cell r="X1534">
            <v>400</v>
          </cell>
          <cell r="Y1534">
            <v>15.18</v>
          </cell>
          <cell r="Z1534">
            <v>15.41</v>
          </cell>
          <cell r="AA1534">
            <v>17.079999999999998</v>
          </cell>
          <cell r="AB1534">
            <v>17.34</v>
          </cell>
          <cell r="AD1534" t="str">
            <v>Single</v>
          </cell>
          <cell r="AI1534">
            <v>0</v>
          </cell>
          <cell r="AJ1534">
            <v>0</v>
          </cell>
        </row>
        <row r="1535">
          <cell r="AJ1535">
            <v>0</v>
          </cell>
        </row>
        <row r="1536">
          <cell r="E1536">
            <v>696</v>
          </cell>
          <cell r="F1536" t="str">
            <v>CB-E7/9</v>
          </cell>
          <cell r="G1536">
            <v>519217.98</v>
          </cell>
          <cell r="H1536">
            <v>2389345.23</v>
          </cell>
          <cell r="I1536" t="str">
            <v>Road-MN14</v>
          </cell>
          <cell r="J1536">
            <v>19.699999999953434</v>
          </cell>
          <cell r="K1536">
            <v>-3.4500000001862645</v>
          </cell>
          <cell r="L1536">
            <v>19.99981249910735</v>
          </cell>
          <cell r="M1536" t="str">
            <v>CP-5 401 257</v>
          </cell>
          <cell r="N1536">
            <v>243.59912685447978</v>
          </cell>
          <cell r="O1536">
            <v>263.59893935358713</v>
          </cell>
          <cell r="P1536">
            <v>19.99981249910735</v>
          </cell>
          <cell r="Q1536">
            <v>0</v>
          </cell>
          <cell r="R1536">
            <v>17.399999999999999</v>
          </cell>
          <cell r="T1536">
            <v>15.55</v>
          </cell>
          <cell r="V1536">
            <v>17.37</v>
          </cell>
          <cell r="X1536">
            <v>400</v>
          </cell>
          <cell r="Y1536">
            <v>15.41</v>
          </cell>
          <cell r="Z1536">
            <v>15.55</v>
          </cell>
          <cell r="AA1536">
            <v>17.34</v>
          </cell>
          <cell r="AB1536">
            <v>17.37</v>
          </cell>
          <cell r="AD1536" t="str">
            <v>Single</v>
          </cell>
          <cell r="AI1536">
            <v>0</v>
          </cell>
          <cell r="AJ1536">
            <v>0</v>
          </cell>
        </row>
        <row r="1537">
          <cell r="AJ1537">
            <v>0</v>
          </cell>
        </row>
        <row r="1538">
          <cell r="E1538">
            <v>697</v>
          </cell>
          <cell r="F1538" t="str">
            <v>CB-E7/10</v>
          </cell>
          <cell r="G1538">
            <v>519261.09</v>
          </cell>
          <cell r="H1538">
            <v>2389332.37</v>
          </cell>
          <cell r="I1538" t="str">
            <v>Road-MN14</v>
          </cell>
          <cell r="J1538">
            <v>43.110000000044238</v>
          </cell>
          <cell r="K1538">
            <v>-12.859999999869615</v>
          </cell>
          <cell r="L1538">
            <v>44.98723930183381</v>
          </cell>
          <cell r="M1538" t="str">
            <v>CP-5 401 258</v>
          </cell>
          <cell r="N1538">
            <v>263.59893935358713</v>
          </cell>
          <cell r="O1538">
            <v>308.58617865542095</v>
          </cell>
          <cell r="P1538">
            <v>44.987239301833824</v>
          </cell>
          <cell r="Q1538">
            <v>0</v>
          </cell>
          <cell r="R1538">
            <v>17.579999999999998</v>
          </cell>
          <cell r="T1538">
            <v>15.87</v>
          </cell>
          <cell r="V1538">
            <v>17.489999999999998</v>
          </cell>
          <cell r="X1538">
            <v>400</v>
          </cell>
          <cell r="Y1538">
            <v>15.55</v>
          </cell>
          <cell r="Z1538">
            <v>15.87</v>
          </cell>
          <cell r="AA1538">
            <v>17.37</v>
          </cell>
          <cell r="AB1538">
            <v>17.489999999999998</v>
          </cell>
          <cell r="AD1538" t="str">
            <v>Single</v>
          </cell>
          <cell r="AI1538">
            <v>0</v>
          </cell>
          <cell r="AJ1538">
            <v>0</v>
          </cell>
        </row>
        <row r="1539">
          <cell r="AJ1539">
            <v>0</v>
          </cell>
        </row>
        <row r="1540">
          <cell r="E1540">
            <v>698</v>
          </cell>
          <cell r="F1540" t="str">
            <v>CB-E7/11</v>
          </cell>
          <cell r="G1540">
            <v>519275.55</v>
          </cell>
          <cell r="H1540">
            <v>2389328.37</v>
          </cell>
          <cell r="I1540" t="str">
            <v>Road-MN14</v>
          </cell>
          <cell r="J1540">
            <v>14.459999999962747</v>
          </cell>
          <cell r="K1540">
            <v>-4</v>
          </cell>
          <cell r="L1540">
            <v>15.003053022599188</v>
          </cell>
          <cell r="M1540" t="str">
            <v>CP-5 401 258</v>
          </cell>
          <cell r="N1540">
            <v>308.58617865542095</v>
          </cell>
          <cell r="O1540">
            <v>323.58923167802016</v>
          </cell>
          <cell r="P1540">
            <v>15.003053022599204</v>
          </cell>
          <cell r="Q1540">
            <v>-1.5987211554602254E-14</v>
          </cell>
          <cell r="R1540">
            <v>17.7</v>
          </cell>
          <cell r="T1540">
            <v>15.98</v>
          </cell>
          <cell r="V1540">
            <v>17.559999999999999</v>
          </cell>
          <cell r="X1540">
            <v>400</v>
          </cell>
          <cell r="Y1540">
            <v>15.87</v>
          </cell>
          <cell r="Z1540">
            <v>15.98</v>
          </cell>
          <cell r="AA1540">
            <v>17.489999999999998</v>
          </cell>
          <cell r="AB1540">
            <v>17.559999999999999</v>
          </cell>
          <cell r="AD1540" t="str">
            <v>Single</v>
          </cell>
          <cell r="AI1540">
            <v>0</v>
          </cell>
          <cell r="AJ1540">
            <v>0</v>
          </cell>
        </row>
        <row r="1541">
          <cell r="AJ1541">
            <v>0</v>
          </cell>
        </row>
        <row r="1542">
          <cell r="E1542">
            <v>699</v>
          </cell>
          <cell r="F1542" t="str">
            <v>CB-E7/12</v>
          </cell>
          <cell r="G1542">
            <v>519299.61</v>
          </cell>
          <cell r="H1542">
            <v>2389324.5</v>
          </cell>
          <cell r="I1542" t="str">
            <v>Road-MN14</v>
          </cell>
          <cell r="J1542">
            <v>24.059999999997672</v>
          </cell>
          <cell r="K1542">
            <v>-3.8700000001117587</v>
          </cell>
          <cell r="L1542">
            <v>24.369253168711449</v>
          </cell>
          <cell r="M1542" t="str">
            <v>CP-5 401 258</v>
          </cell>
          <cell r="N1542">
            <v>323.58923167802016</v>
          </cell>
          <cell r="O1542">
            <v>347.95848484673161</v>
          </cell>
          <cell r="P1542">
            <v>24.369253168711452</v>
          </cell>
          <cell r="Q1542">
            <v>0</v>
          </cell>
          <cell r="R1542">
            <v>17.87</v>
          </cell>
          <cell r="T1542">
            <v>16.149999999999999</v>
          </cell>
          <cell r="V1542">
            <v>18.010000000000002</v>
          </cell>
          <cell r="X1542">
            <v>400</v>
          </cell>
          <cell r="Y1542">
            <v>15.98</v>
          </cell>
          <cell r="Z1542">
            <v>16.149999999999999</v>
          </cell>
          <cell r="AA1542">
            <v>17.559999999999999</v>
          </cell>
          <cell r="AB1542">
            <v>18.010000000000002</v>
          </cell>
          <cell r="AD1542" t="str">
            <v>Single</v>
          </cell>
          <cell r="AI1542">
            <v>0</v>
          </cell>
          <cell r="AJ1542">
            <v>0</v>
          </cell>
        </row>
        <row r="1543">
          <cell r="AJ1543">
            <v>0</v>
          </cell>
        </row>
        <row r="1544">
          <cell r="E1544">
            <v>700</v>
          </cell>
          <cell r="F1544" t="str">
            <v>CB-E7/13</v>
          </cell>
          <cell r="G1544">
            <v>519319.53</v>
          </cell>
          <cell r="H1544">
            <v>2389325.06</v>
          </cell>
          <cell r="I1544" t="str">
            <v>Road-MN14</v>
          </cell>
          <cell r="J1544">
            <v>19.92000000004191</v>
          </cell>
          <cell r="K1544">
            <v>0.56000000005587935</v>
          </cell>
          <cell r="L1544">
            <v>19.927869931373305</v>
          </cell>
          <cell r="M1544" t="str">
            <v>CP-5 401 258</v>
          </cell>
          <cell r="N1544">
            <v>347.95848484673161</v>
          </cell>
          <cell r="O1544">
            <v>367.88635477810493</v>
          </cell>
          <cell r="P1544">
            <v>19.927869931373323</v>
          </cell>
          <cell r="Q1544">
            <v>0</v>
          </cell>
          <cell r="R1544">
            <v>18.05</v>
          </cell>
          <cell r="T1544">
            <v>16.29</v>
          </cell>
          <cell r="V1544">
            <v>18.149999999999999</v>
          </cell>
          <cell r="X1544">
            <v>400</v>
          </cell>
          <cell r="Y1544">
            <v>16.149999999999999</v>
          </cell>
          <cell r="Z1544">
            <v>16.29</v>
          </cell>
          <cell r="AA1544">
            <v>18.010000000000002</v>
          </cell>
          <cell r="AB1544">
            <v>18.149999999999999</v>
          </cell>
          <cell r="AD1544" t="str">
            <v>Single</v>
          </cell>
          <cell r="AI1544">
            <v>0</v>
          </cell>
          <cell r="AJ1544">
            <v>0</v>
          </cell>
        </row>
        <row r="1545">
          <cell r="AJ1545">
            <v>0</v>
          </cell>
        </row>
        <row r="1546">
          <cell r="E1546">
            <v>701</v>
          </cell>
          <cell r="F1546" t="str">
            <v>CB-E7/14</v>
          </cell>
          <cell r="G1546">
            <v>519359.03</v>
          </cell>
          <cell r="H1546">
            <v>2389331.31</v>
          </cell>
          <cell r="I1546" t="str">
            <v>Road-MN14</v>
          </cell>
          <cell r="J1546">
            <v>39.5</v>
          </cell>
          <cell r="K1546">
            <v>6.25</v>
          </cell>
          <cell r="L1546">
            <v>39.991405326644873</v>
          </cell>
          <cell r="M1546" t="str">
            <v>CP-5 401 258</v>
          </cell>
          <cell r="N1546">
            <v>367.88635477810493</v>
          </cell>
          <cell r="O1546">
            <v>407.87776010474983</v>
          </cell>
          <cell r="P1546">
            <v>39.991405326644895</v>
          </cell>
          <cell r="Q1546">
            <v>0</v>
          </cell>
          <cell r="R1546">
            <v>18.329999999999998</v>
          </cell>
          <cell r="T1546">
            <v>16.37</v>
          </cell>
          <cell r="V1546">
            <v>18.29</v>
          </cell>
          <cell r="X1546">
            <v>400</v>
          </cell>
          <cell r="Y1546">
            <v>16.29</v>
          </cell>
          <cell r="Z1546">
            <v>16.37</v>
          </cell>
          <cell r="AA1546">
            <v>18.149999999999999</v>
          </cell>
          <cell r="AB1546">
            <v>18.29</v>
          </cell>
          <cell r="AD1546" t="str">
            <v>Single</v>
          </cell>
          <cell r="AI1546">
            <v>0</v>
          </cell>
          <cell r="AJ1546">
            <v>0</v>
          </cell>
        </row>
        <row r="1547">
          <cell r="AJ1547">
            <v>0</v>
          </cell>
        </row>
        <row r="1548">
          <cell r="E1548">
            <v>702</v>
          </cell>
          <cell r="F1548" t="str">
            <v>CB-E7/15</v>
          </cell>
          <cell r="G1548">
            <v>519396.37</v>
          </cell>
          <cell r="H1548">
            <v>2389338.35</v>
          </cell>
          <cell r="I1548" t="str">
            <v>Road-MN14</v>
          </cell>
          <cell r="J1548">
            <v>37.339999999967404</v>
          </cell>
          <cell r="K1548">
            <v>7.0400000000372529</v>
          </cell>
          <cell r="L1548">
            <v>37.997857834331796</v>
          </cell>
          <cell r="M1548" t="str">
            <v>CP-5 401 258</v>
          </cell>
          <cell r="N1548">
            <v>407.87776010474983</v>
          </cell>
          <cell r="O1548">
            <v>445.87561793908162</v>
          </cell>
          <cell r="P1548">
            <v>37.997857834331796</v>
          </cell>
          <cell r="Q1548">
            <v>0</v>
          </cell>
          <cell r="R1548">
            <v>18.28</v>
          </cell>
          <cell r="T1548">
            <v>16.45</v>
          </cell>
          <cell r="V1548">
            <v>18.149999999999999</v>
          </cell>
          <cell r="X1548">
            <v>400</v>
          </cell>
          <cell r="Y1548">
            <v>16.37</v>
          </cell>
          <cell r="Z1548">
            <v>16.45</v>
          </cell>
          <cell r="AA1548">
            <v>18.29</v>
          </cell>
          <cell r="AB1548">
            <v>18.149999999999999</v>
          </cell>
          <cell r="AD1548" t="str">
            <v>Single</v>
          </cell>
          <cell r="AI1548">
            <v>0</v>
          </cell>
          <cell r="AJ1548">
            <v>0</v>
          </cell>
        </row>
        <row r="1549">
          <cell r="AJ1549">
            <v>0</v>
          </cell>
        </row>
        <row r="1550">
          <cell r="E1550">
            <v>703</v>
          </cell>
          <cell r="F1550" t="str">
            <v>CB-E7/15A</v>
          </cell>
          <cell r="G1550">
            <v>519406.02</v>
          </cell>
          <cell r="H1550">
            <v>2389340</v>
          </cell>
          <cell r="I1550" t="str">
            <v>Road-MN14</v>
          </cell>
          <cell r="J1550">
            <v>9.6500000000232831</v>
          </cell>
          <cell r="K1550">
            <v>1.6499999999068677</v>
          </cell>
          <cell r="L1550">
            <v>9.790045965170032</v>
          </cell>
          <cell r="M1550" t="str">
            <v>CP-5 401 258</v>
          </cell>
          <cell r="N1550">
            <v>445.87561793908162</v>
          </cell>
          <cell r="O1550">
            <v>455.66566390425163</v>
          </cell>
          <cell r="P1550">
            <v>9.7900459651700089</v>
          </cell>
          <cell r="Q1550">
            <v>2.3092638912203256E-14</v>
          </cell>
          <cell r="R1550">
            <v>18.25</v>
          </cell>
          <cell r="T1550">
            <v>16.47</v>
          </cell>
          <cell r="V1550">
            <v>18.28</v>
          </cell>
          <cell r="X1550">
            <v>400</v>
          </cell>
          <cell r="Y1550">
            <v>16.45</v>
          </cell>
          <cell r="Z1550">
            <v>16.47</v>
          </cell>
          <cell r="AA1550">
            <v>18.149999999999999</v>
          </cell>
          <cell r="AB1550">
            <v>18.28</v>
          </cell>
          <cell r="AD1550" t="str">
            <v>Single</v>
          </cell>
          <cell r="AI1550">
            <v>0</v>
          </cell>
          <cell r="AJ1550">
            <v>0</v>
          </cell>
        </row>
        <row r="1552">
          <cell r="E1552">
            <v>704</v>
          </cell>
          <cell r="F1552" t="str">
            <v>CB-E7/16</v>
          </cell>
          <cell r="G1552">
            <v>519436.56</v>
          </cell>
          <cell r="H1552">
            <v>2389350.1</v>
          </cell>
          <cell r="I1552" t="str">
            <v>Road-MN14</v>
          </cell>
          <cell r="J1552">
            <v>30.539999999979045</v>
          </cell>
          <cell r="K1552">
            <v>10.100000000093132</v>
          </cell>
          <cell r="L1552">
            <v>32.166777892735873</v>
          </cell>
          <cell r="M1552" t="str">
            <v>CP-5 401 258</v>
          </cell>
          <cell r="N1552">
            <v>455.66566390425163</v>
          </cell>
          <cell r="O1552">
            <v>487.8324417969875</v>
          </cell>
          <cell r="P1552">
            <v>32.166777892735865</v>
          </cell>
          <cell r="Q1552">
            <v>0</v>
          </cell>
          <cell r="R1552">
            <v>18.16</v>
          </cell>
          <cell r="T1552">
            <v>16.53</v>
          </cell>
          <cell r="V1552">
            <v>18.46</v>
          </cell>
          <cell r="X1552">
            <v>300</v>
          </cell>
          <cell r="Y1552">
            <v>16.45</v>
          </cell>
          <cell r="Z1552">
            <v>16.53</v>
          </cell>
          <cell r="AA1552">
            <v>18.149999999999999</v>
          </cell>
          <cell r="AB1552">
            <v>18.46</v>
          </cell>
          <cell r="AD1552" t="str">
            <v>Single</v>
          </cell>
          <cell r="AI1552">
            <v>0</v>
          </cell>
          <cell r="AJ1552">
            <v>0</v>
          </cell>
        </row>
        <row r="1553">
          <cell r="AJ1553">
            <v>0</v>
          </cell>
        </row>
        <row r="1554">
          <cell r="E1554">
            <v>705</v>
          </cell>
          <cell r="F1554" t="str">
            <v>CB-E7/17</v>
          </cell>
          <cell r="G1554">
            <v>519470.09</v>
          </cell>
          <cell r="H1554">
            <v>2389360.1</v>
          </cell>
          <cell r="I1554" t="str">
            <v>Road-MN14</v>
          </cell>
          <cell r="J1554">
            <v>33.53000000002794</v>
          </cell>
          <cell r="K1554">
            <v>10</v>
          </cell>
          <cell r="L1554">
            <v>34.98943983549713</v>
          </cell>
          <cell r="M1554" t="str">
            <v>CP-5 401 258</v>
          </cell>
          <cell r="N1554">
            <v>487.8324417969875</v>
          </cell>
          <cell r="O1554">
            <v>522.82188163248463</v>
          </cell>
          <cell r="P1554">
            <v>34.989439835497137</v>
          </cell>
          <cell r="Q1554">
            <v>0</v>
          </cell>
          <cell r="R1554">
            <v>18.05</v>
          </cell>
          <cell r="T1554">
            <v>16.600000000000001</v>
          </cell>
          <cell r="V1554">
            <v>18.12</v>
          </cell>
          <cell r="X1554">
            <v>300</v>
          </cell>
          <cell r="Y1554">
            <v>16.53</v>
          </cell>
          <cell r="Z1554">
            <v>16.600000000000001</v>
          </cell>
          <cell r="AA1554">
            <v>18.46</v>
          </cell>
          <cell r="AB1554">
            <v>18.12</v>
          </cell>
          <cell r="AD1554" t="str">
            <v>Single</v>
          </cell>
          <cell r="AI1554">
            <v>0</v>
          </cell>
          <cell r="AJ1554" t="str">
            <v>L</v>
          </cell>
        </row>
        <row r="1555">
          <cell r="AJ1555">
            <v>0</v>
          </cell>
        </row>
        <row r="1556">
          <cell r="N1556">
            <v>522.82188163248463</v>
          </cell>
          <cell r="AJ1556">
            <v>0</v>
          </cell>
        </row>
        <row r="1557">
          <cell r="E1557">
            <v>706</v>
          </cell>
          <cell r="F1557" t="str">
            <v>CB-E7/7</v>
          </cell>
          <cell r="G1557">
            <v>519165.36</v>
          </cell>
          <cell r="H1557">
            <v>2389350.41</v>
          </cell>
          <cell r="I1557" t="str">
            <v>Road-MN14</v>
          </cell>
          <cell r="M1557" t="str">
            <v>CP-5 401 257</v>
          </cell>
          <cell r="R1557">
            <v>17.239999999999998</v>
          </cell>
          <cell r="T1557">
            <v>15.18</v>
          </cell>
          <cell r="V1557">
            <v>17.079999999999998</v>
          </cell>
          <cell r="AI1557">
            <v>0</v>
          </cell>
          <cell r="AJ1557">
            <v>0</v>
          </cell>
        </row>
        <row r="1558">
          <cell r="AJ1558">
            <v>0</v>
          </cell>
        </row>
        <row r="1559">
          <cell r="E1559">
            <v>707</v>
          </cell>
          <cell r="F1559" t="str">
            <v>CB-E7/7/1</v>
          </cell>
          <cell r="G1559">
            <v>519168.46</v>
          </cell>
          <cell r="H1559">
            <v>2389321.59</v>
          </cell>
          <cell r="I1559" t="str">
            <v>Road-MN17</v>
          </cell>
          <cell r="J1559">
            <v>3.1000000000349246</v>
          </cell>
          <cell r="K1559">
            <v>-28.820000000298023</v>
          </cell>
          <cell r="L1559">
            <v>28.986245014099268</v>
          </cell>
          <cell r="M1559" t="str">
            <v>CP-5 401 259</v>
          </cell>
          <cell r="N1559">
            <v>0</v>
          </cell>
          <cell r="O1559">
            <v>28.986245014099268</v>
          </cell>
          <cell r="P1559">
            <v>28.986245014099268</v>
          </cell>
          <cell r="Q1559">
            <v>0</v>
          </cell>
          <cell r="R1559">
            <v>17.29</v>
          </cell>
          <cell r="T1559">
            <v>15.24</v>
          </cell>
          <cell r="V1559">
            <v>17.16</v>
          </cell>
          <cell r="X1559">
            <v>400</v>
          </cell>
          <cell r="Y1559">
            <v>15.18</v>
          </cell>
          <cell r="Z1559">
            <v>15.24</v>
          </cell>
          <cell r="AA1559">
            <v>17.079999999999998</v>
          </cell>
          <cell r="AB1559">
            <v>17.16</v>
          </cell>
          <cell r="AD1559" t="str">
            <v>Single</v>
          </cell>
          <cell r="AI1559" t="str">
            <v>S</v>
          </cell>
          <cell r="AJ1559">
            <v>0</v>
          </cell>
        </row>
        <row r="1560">
          <cell r="AJ1560">
            <v>0</v>
          </cell>
        </row>
        <row r="1561">
          <cell r="E1561">
            <v>708</v>
          </cell>
          <cell r="F1561" t="str">
            <v>CB-E7/7/2</v>
          </cell>
          <cell r="G1561">
            <v>519173.83</v>
          </cell>
          <cell r="H1561">
            <v>2389283.67</v>
          </cell>
          <cell r="I1561" t="str">
            <v>Road-MN17</v>
          </cell>
          <cell r="J1561">
            <v>5.3699999999953434</v>
          </cell>
          <cell r="K1561">
            <v>-37.919999999925494</v>
          </cell>
          <cell r="L1561">
            <v>38.298345917210305</v>
          </cell>
          <cell r="M1561" t="str">
            <v>CP-5 401 259</v>
          </cell>
          <cell r="N1561">
            <v>28.986245014099268</v>
          </cell>
          <cell r="O1561">
            <v>67.284590931309566</v>
          </cell>
          <cell r="P1561">
            <v>38.298345917210298</v>
          </cell>
          <cell r="Q1561">
            <v>0</v>
          </cell>
          <cell r="R1561">
            <v>17.190000000000001</v>
          </cell>
          <cell r="T1561">
            <v>15.31</v>
          </cell>
          <cell r="V1561">
            <v>17.16</v>
          </cell>
          <cell r="X1561">
            <v>400</v>
          </cell>
          <cell r="Y1561">
            <v>15.24</v>
          </cell>
          <cell r="Z1561">
            <v>15.31</v>
          </cell>
          <cell r="AA1561">
            <v>17.16</v>
          </cell>
          <cell r="AB1561">
            <v>17.16</v>
          </cell>
          <cell r="AD1561" t="str">
            <v>Single</v>
          </cell>
          <cell r="AI1561">
            <v>0</v>
          </cell>
          <cell r="AJ1561">
            <v>0</v>
          </cell>
        </row>
        <row r="1562">
          <cell r="AJ1562">
            <v>0</v>
          </cell>
        </row>
        <row r="1563">
          <cell r="E1563">
            <v>709</v>
          </cell>
          <cell r="F1563" t="str">
            <v>CB-E7/7/3</v>
          </cell>
          <cell r="G1563">
            <v>519177.31</v>
          </cell>
          <cell r="H1563">
            <v>2389254.88</v>
          </cell>
          <cell r="I1563" t="str">
            <v>Road-MN17</v>
          </cell>
          <cell r="J1563">
            <v>3.4799999999813735</v>
          </cell>
          <cell r="K1563">
            <v>-28.790000000037253</v>
          </cell>
          <cell r="L1563">
            <v>28.999560341529584</v>
          </cell>
          <cell r="M1563" t="str">
            <v>CP-5 401 259</v>
          </cell>
          <cell r="N1563">
            <v>67.284590931309566</v>
          </cell>
          <cell r="O1563">
            <v>96.284151272839154</v>
          </cell>
          <cell r="P1563">
            <v>28.999560341529588</v>
          </cell>
          <cell r="Q1563">
            <v>0</v>
          </cell>
          <cell r="R1563">
            <v>17.100000000000001</v>
          </cell>
          <cell r="T1563">
            <v>15.37</v>
          </cell>
          <cell r="V1563">
            <v>17.09</v>
          </cell>
          <cell r="X1563">
            <v>400</v>
          </cell>
          <cell r="Y1563">
            <v>15.31</v>
          </cell>
          <cell r="Z1563">
            <v>15.37</v>
          </cell>
          <cell r="AA1563">
            <v>17.16</v>
          </cell>
          <cell r="AB1563">
            <v>17.09</v>
          </cell>
          <cell r="AD1563" t="str">
            <v>Single</v>
          </cell>
          <cell r="AI1563">
            <v>0</v>
          </cell>
          <cell r="AJ1563">
            <v>0</v>
          </cell>
        </row>
        <row r="1564">
          <cell r="AJ1564">
            <v>0</v>
          </cell>
        </row>
        <row r="1565">
          <cell r="E1565">
            <v>710</v>
          </cell>
          <cell r="F1565" t="str">
            <v>CB-E7/7/4</v>
          </cell>
          <cell r="G1565">
            <v>519180.31</v>
          </cell>
          <cell r="H1565">
            <v>2389229.56</v>
          </cell>
          <cell r="I1565" t="str">
            <v>Road-MN17</v>
          </cell>
          <cell r="J1565">
            <v>3</v>
          </cell>
          <cell r="K1565">
            <v>-25.319999999832362</v>
          </cell>
          <cell r="L1565">
            <v>25.497105717934158</v>
          </cell>
          <cell r="M1565" t="str">
            <v>CP-5 401 259</v>
          </cell>
          <cell r="N1565">
            <v>96.284151272839154</v>
          </cell>
          <cell r="O1565">
            <v>121.78125699077331</v>
          </cell>
          <cell r="P1565">
            <v>25.497105717934161</v>
          </cell>
          <cell r="Q1565">
            <v>0</v>
          </cell>
          <cell r="R1565">
            <v>17.02</v>
          </cell>
          <cell r="T1565">
            <v>15.42</v>
          </cell>
          <cell r="V1565">
            <v>17.170000000000002</v>
          </cell>
          <cell r="X1565">
            <v>400</v>
          </cell>
          <cell r="Y1565">
            <v>15.37</v>
          </cell>
          <cell r="Z1565">
            <v>15.42</v>
          </cell>
          <cell r="AA1565">
            <v>17.09</v>
          </cell>
          <cell r="AB1565">
            <v>17.170000000000002</v>
          </cell>
          <cell r="AD1565" t="str">
            <v>Single</v>
          </cell>
          <cell r="AI1565">
            <v>0</v>
          </cell>
          <cell r="AJ1565">
            <v>0</v>
          </cell>
        </row>
        <row r="1566">
          <cell r="AJ1566">
            <v>0</v>
          </cell>
        </row>
        <row r="1567">
          <cell r="E1567">
            <v>711</v>
          </cell>
          <cell r="F1567" t="str">
            <v>CB-E7/7/5</v>
          </cell>
          <cell r="G1567">
            <v>519184.42</v>
          </cell>
          <cell r="H1567">
            <v>2389195.2999999998</v>
          </cell>
          <cell r="I1567" t="str">
            <v>Road-MN17</v>
          </cell>
          <cell r="J1567">
            <v>4.1099999999860302</v>
          </cell>
          <cell r="K1567">
            <v>-34.260000000242144</v>
          </cell>
          <cell r="L1567">
            <v>34.505647364112399</v>
          </cell>
          <cell r="M1567" t="str">
            <v>CP-5 401 259</v>
          </cell>
          <cell r="N1567">
            <v>121.78125699077331</v>
          </cell>
          <cell r="O1567">
            <v>156.28690435488571</v>
          </cell>
          <cell r="P1567">
            <v>34.505647364112392</v>
          </cell>
          <cell r="Q1567">
            <v>0</v>
          </cell>
          <cell r="R1567">
            <v>16.93</v>
          </cell>
          <cell r="T1567">
            <v>15.49</v>
          </cell>
          <cell r="V1567">
            <v>17.09</v>
          </cell>
          <cell r="X1567">
            <v>400</v>
          </cell>
          <cell r="Y1567">
            <v>15.42</v>
          </cell>
          <cell r="Z1567">
            <v>15.49</v>
          </cell>
          <cell r="AA1567">
            <v>17.170000000000002</v>
          </cell>
          <cell r="AB1567">
            <v>17.09</v>
          </cell>
          <cell r="AD1567" t="str">
            <v>Single</v>
          </cell>
          <cell r="AI1567">
            <v>0</v>
          </cell>
          <cell r="AJ1567">
            <v>0</v>
          </cell>
        </row>
        <row r="1568">
          <cell r="AJ1568">
            <v>0</v>
          </cell>
        </row>
        <row r="1569">
          <cell r="E1569">
            <v>712</v>
          </cell>
          <cell r="F1569" t="str">
            <v>CB-E7/7/6</v>
          </cell>
          <cell r="G1569">
            <v>519188.34</v>
          </cell>
          <cell r="H1569">
            <v>2389162.54</v>
          </cell>
          <cell r="I1569" t="str">
            <v>Road-MN17</v>
          </cell>
          <cell r="J1569">
            <v>3.9200000000419095</v>
          </cell>
          <cell r="K1569">
            <v>-32.759999999776483</v>
          </cell>
          <cell r="L1569">
            <v>32.993696367422729</v>
          </cell>
          <cell r="M1569" t="str">
            <v>CP-5 401 259</v>
          </cell>
          <cell r="N1569">
            <v>156.28690435488571</v>
          </cell>
          <cell r="O1569">
            <v>189.28060072230844</v>
          </cell>
          <cell r="P1569">
            <v>32.993696367422729</v>
          </cell>
          <cell r="Q1569">
            <v>0</v>
          </cell>
          <cell r="R1569">
            <v>16.98</v>
          </cell>
          <cell r="T1569">
            <v>15.56</v>
          </cell>
          <cell r="V1569">
            <v>17.309999999999999</v>
          </cell>
          <cell r="X1569">
            <v>400</v>
          </cell>
          <cell r="Y1569">
            <v>15.49</v>
          </cell>
          <cell r="Z1569">
            <v>15.56</v>
          </cell>
          <cell r="AA1569">
            <v>17.09</v>
          </cell>
          <cell r="AB1569">
            <v>17.309999999999999</v>
          </cell>
          <cell r="AD1569" t="str">
            <v>Single</v>
          </cell>
          <cell r="AI1569">
            <v>0</v>
          </cell>
          <cell r="AJ1569">
            <v>0</v>
          </cell>
        </row>
        <row r="1570">
          <cell r="AJ1570">
            <v>0</v>
          </cell>
        </row>
        <row r="1571">
          <cell r="E1571">
            <v>713</v>
          </cell>
          <cell r="F1571" t="str">
            <v>CB-E7/7/7</v>
          </cell>
          <cell r="G1571">
            <v>519191.91</v>
          </cell>
          <cell r="H1571">
            <v>2389132.75</v>
          </cell>
          <cell r="I1571" t="str">
            <v>Road-MN17</v>
          </cell>
          <cell r="J1571">
            <v>3.5699999999487773</v>
          </cell>
          <cell r="K1571">
            <v>-29.790000000037253</v>
          </cell>
          <cell r="L1571">
            <v>30.003149834673255</v>
          </cell>
          <cell r="M1571" t="str">
            <v>CP-5 401 259</v>
          </cell>
          <cell r="N1571">
            <v>189.28060072230844</v>
          </cell>
          <cell r="O1571">
            <v>219.28375055698169</v>
          </cell>
          <cell r="P1571">
            <v>30.003149834673252</v>
          </cell>
          <cell r="Q1571">
            <v>0</v>
          </cell>
          <cell r="R1571">
            <v>17.07</v>
          </cell>
          <cell r="T1571">
            <v>15.62</v>
          </cell>
          <cell r="V1571">
            <v>17.12</v>
          </cell>
          <cell r="X1571">
            <v>400</v>
          </cell>
          <cell r="Y1571">
            <v>15.56</v>
          </cell>
          <cell r="Z1571">
            <v>15.62</v>
          </cell>
          <cell r="AA1571">
            <v>17.309999999999999</v>
          </cell>
          <cell r="AB1571">
            <v>17.12</v>
          </cell>
          <cell r="AD1571" t="str">
            <v>Single</v>
          </cell>
          <cell r="AI1571">
            <v>0</v>
          </cell>
          <cell r="AJ1571" t="str">
            <v>L</v>
          </cell>
        </row>
        <row r="1572">
          <cell r="AJ1572">
            <v>0</v>
          </cell>
        </row>
        <row r="1573">
          <cell r="N1573">
            <v>219.28375055698169</v>
          </cell>
          <cell r="AI1573">
            <v>0</v>
          </cell>
          <cell r="AJ1573">
            <v>0</v>
          </cell>
        </row>
        <row r="1574">
          <cell r="L1574">
            <v>17084.363276804765</v>
          </cell>
          <cell r="O1574">
            <v>72704.010274401604</v>
          </cell>
          <cell r="P1574">
            <v>17084.363276804765</v>
          </cell>
        </row>
      </sheetData>
      <sheetData sheetId="1">
        <row r="13">
          <cell r="D13" t="str">
            <v>Stub-out</v>
          </cell>
          <cell r="E13" t="str">
            <v>King Fahad Road</v>
          </cell>
          <cell r="F13" t="str">
            <v>Existing Boundary Road</v>
          </cell>
        </row>
        <row r="14">
          <cell r="E14">
            <v>0</v>
          </cell>
        </row>
        <row r="15">
          <cell r="D15" t="str">
            <v>MH-01A</v>
          </cell>
          <cell r="E15" t="str">
            <v>Al Haydari St.</v>
          </cell>
          <cell r="F15" t="str">
            <v>Works Outside Al Rabwah</v>
          </cell>
        </row>
        <row r="16">
          <cell r="E16">
            <v>10.000707374897596</v>
          </cell>
        </row>
        <row r="17">
          <cell r="D17" t="str">
            <v>MH-01B</v>
          </cell>
          <cell r="E17" t="str">
            <v>Al Haydari St.</v>
          </cell>
          <cell r="F17" t="str">
            <v>Works Outside Al Rabwah</v>
          </cell>
        </row>
        <row r="18">
          <cell r="E18">
            <v>100.23357593179172</v>
          </cell>
        </row>
        <row r="19">
          <cell r="D19" t="str">
            <v>MH-01C</v>
          </cell>
          <cell r="E19" t="str">
            <v>Al Haydari St.</v>
          </cell>
          <cell r="F19" t="str">
            <v>Works Outside Al Rabwah</v>
          </cell>
        </row>
        <row r="20">
          <cell r="E20">
            <v>164.49923783617004</v>
          </cell>
        </row>
        <row r="21">
          <cell r="D21" t="str">
            <v>MH-01D</v>
          </cell>
          <cell r="E21" t="str">
            <v>Al Haydari St.</v>
          </cell>
          <cell r="F21" t="str">
            <v>Works Outside Al Rabwah</v>
          </cell>
        </row>
        <row r="22">
          <cell r="E22">
            <v>226.19616563643933</v>
          </cell>
        </row>
        <row r="23">
          <cell r="D23" t="str">
            <v>MH-01E</v>
          </cell>
          <cell r="E23" t="str">
            <v>Al Haydari St.</v>
          </cell>
          <cell r="F23" t="str">
            <v>Works Outside Al Rabwah</v>
          </cell>
        </row>
        <row r="24">
          <cell r="E24">
            <v>296.2198423465469</v>
          </cell>
        </row>
        <row r="25">
          <cell r="D25" t="str">
            <v>MH-01F</v>
          </cell>
          <cell r="E25" t="str">
            <v>Al Haydari St.</v>
          </cell>
          <cell r="F25" t="str">
            <v>Works Outside Al Rabwah</v>
          </cell>
        </row>
        <row r="26">
          <cell r="E26">
            <v>368.40007601208958</v>
          </cell>
        </row>
        <row r="27">
          <cell r="D27" t="str">
            <v>MH-01G</v>
          </cell>
          <cell r="E27" t="str">
            <v>Al Haydari St.</v>
          </cell>
          <cell r="F27" t="str">
            <v>Works Outside Al Rabwah</v>
          </cell>
        </row>
        <row r="28">
          <cell r="E28">
            <v>415.39842908949174</v>
          </cell>
        </row>
        <row r="29">
          <cell r="D29" t="str">
            <v>MH C-B</v>
          </cell>
          <cell r="E29" t="str">
            <v>Existing Road 1</v>
          </cell>
          <cell r="F29" t="str">
            <v>Works Outside Al Rabwah</v>
          </cell>
        </row>
        <row r="30">
          <cell r="E30">
            <v>434.40089335086316</v>
          </cell>
        </row>
        <row r="31">
          <cell r="D31" t="str">
            <v>MH-02A</v>
          </cell>
          <cell r="E31" t="str">
            <v>Existing Road 1</v>
          </cell>
          <cell r="F31" t="str">
            <v>Works Outside Al Rabwah</v>
          </cell>
        </row>
        <row r="32">
          <cell r="E32">
            <v>520.40269430870183</v>
          </cell>
        </row>
        <row r="33">
          <cell r="D33" t="str">
            <v>MH-02B</v>
          </cell>
          <cell r="E33" t="str">
            <v>Existing Road 1</v>
          </cell>
          <cell r="F33" t="str">
            <v>Works Outside Al Rabwah</v>
          </cell>
        </row>
        <row r="34">
          <cell r="E34">
            <v>602.39623856701667</v>
          </cell>
        </row>
        <row r="35">
          <cell r="D35" t="str">
            <v>MH-02C</v>
          </cell>
          <cell r="E35" t="str">
            <v>Existing Road 1</v>
          </cell>
          <cell r="F35" t="str">
            <v>Works Outside Al Rabwah</v>
          </cell>
        </row>
        <row r="36">
          <cell r="E36">
            <v>684.39939094549334</v>
          </cell>
        </row>
        <row r="37">
          <cell r="D37" t="str">
            <v>MH-02/1</v>
          </cell>
          <cell r="E37" t="str">
            <v>Road-MN23</v>
          </cell>
          <cell r="F37" t="str">
            <v>Minor Collector Road</v>
          </cell>
        </row>
        <row r="38">
          <cell r="E38">
            <v>767.56924900705735</v>
          </cell>
        </row>
        <row r="39">
          <cell r="D39" t="str">
            <v>MH-02/2</v>
          </cell>
          <cell r="E39" t="str">
            <v>Road-MN23</v>
          </cell>
          <cell r="F39" t="str">
            <v>Minor Collector Road</v>
          </cell>
        </row>
        <row r="40">
          <cell r="E40">
            <v>790.0006905565715</v>
          </cell>
        </row>
        <row r="41">
          <cell r="D41" t="str">
            <v>Deleted</v>
          </cell>
          <cell r="E41">
            <v>0</v>
          </cell>
        </row>
        <row r="42">
          <cell r="E42">
            <v>790.0006905565715</v>
          </cell>
        </row>
        <row r="43">
          <cell r="D43" t="str">
            <v>MH-02/4</v>
          </cell>
          <cell r="E43" t="str">
            <v>Road-MN23</v>
          </cell>
          <cell r="F43" t="str">
            <v>Minor Collector Road</v>
          </cell>
        </row>
        <row r="44">
          <cell r="E44">
            <v>840.17850437937068</v>
          </cell>
        </row>
        <row r="45">
          <cell r="D45" t="str">
            <v>MH-02/5</v>
          </cell>
          <cell r="E45" t="str">
            <v>Road-MN23</v>
          </cell>
          <cell r="F45" t="str">
            <v>Minor Collector Road</v>
          </cell>
        </row>
        <row r="46">
          <cell r="E46">
            <v>865.88049651977963</v>
          </cell>
        </row>
        <row r="47">
          <cell r="D47" t="str">
            <v>MH-02/6</v>
          </cell>
          <cell r="E47" t="str">
            <v>Road-MN23</v>
          </cell>
          <cell r="F47" t="str">
            <v>Minor Collector Road</v>
          </cell>
        </row>
        <row r="48">
          <cell r="E48">
            <v>896.93179923023342</v>
          </cell>
        </row>
        <row r="49">
          <cell r="D49" t="str">
            <v>Deleted</v>
          </cell>
        </row>
        <row r="50">
          <cell r="E50">
            <v>896.93179923023342</v>
          </cell>
        </row>
        <row r="51">
          <cell r="D51" t="str">
            <v>MH-02/8</v>
          </cell>
          <cell r="E51" t="str">
            <v>Road-MN23</v>
          </cell>
          <cell r="F51" t="str">
            <v>Minor Collector Road</v>
          </cell>
        </row>
        <row r="52">
          <cell r="E52">
            <v>940.87312488137513</v>
          </cell>
        </row>
        <row r="53">
          <cell r="D53" t="str">
            <v>MH-02/9</v>
          </cell>
          <cell r="E53" t="str">
            <v>Road-MN23</v>
          </cell>
          <cell r="F53" t="str">
            <v>Minor Collector Road</v>
          </cell>
        </row>
        <row r="54">
          <cell r="E54">
            <v>984.29275438243542</v>
          </cell>
        </row>
        <row r="55">
          <cell r="D55" t="str">
            <v>MH-02/10</v>
          </cell>
          <cell r="E55" t="str">
            <v>Road-MN23</v>
          </cell>
          <cell r="F55" t="str">
            <v>Minor Collector Road</v>
          </cell>
        </row>
        <row r="56">
          <cell r="E56">
            <v>1073.2085738184353</v>
          </cell>
        </row>
        <row r="57">
          <cell r="D57" t="str">
            <v>MH-02/11</v>
          </cell>
          <cell r="E57" t="str">
            <v>Road-MN23</v>
          </cell>
          <cell r="F57" t="str">
            <v>Minor Collector Road</v>
          </cell>
        </row>
        <row r="58">
          <cell r="E58">
            <v>1153.213239307596</v>
          </cell>
        </row>
        <row r="59">
          <cell r="D59" t="str">
            <v>MH-02/12</v>
          </cell>
          <cell r="E59" t="str">
            <v>Road-MN23</v>
          </cell>
          <cell r="F59" t="str">
            <v>Minor Collector Road</v>
          </cell>
        </row>
        <row r="60">
          <cell r="E60">
            <v>1187.9271284587549</v>
          </cell>
        </row>
        <row r="61">
          <cell r="D61" t="str">
            <v>MH-02/13</v>
          </cell>
          <cell r="E61" t="str">
            <v>Road-MN23</v>
          </cell>
          <cell r="F61" t="str">
            <v>Minor Collector Road</v>
          </cell>
        </row>
        <row r="62">
          <cell r="E62">
            <v>1217.0423633022363</v>
          </cell>
        </row>
        <row r="63">
          <cell r="D63" t="str">
            <v>MH-02/14</v>
          </cell>
          <cell r="E63" t="str">
            <v>Road-MJ02</v>
          </cell>
          <cell r="F63" t="str">
            <v>Major Collector Road</v>
          </cell>
        </row>
        <row r="64">
          <cell r="E64">
            <v>1253.503752688842</v>
          </cell>
        </row>
        <row r="65">
          <cell r="D65" t="str">
            <v>MH-02/15</v>
          </cell>
          <cell r="E65" t="str">
            <v>Road-MJ02</v>
          </cell>
          <cell r="F65" t="str">
            <v>Major Collector Road</v>
          </cell>
        </row>
        <row r="66">
          <cell r="E66">
            <v>1272.230671175301</v>
          </cell>
        </row>
        <row r="67">
          <cell r="D67" t="str">
            <v>MH-02/16</v>
          </cell>
          <cell r="E67" t="str">
            <v>Road-MJ02</v>
          </cell>
          <cell r="F67" t="str">
            <v>Major Collector Road</v>
          </cell>
        </row>
        <row r="68">
          <cell r="E68">
            <v>1291.2612071636156</v>
          </cell>
        </row>
        <row r="69">
          <cell r="D69" t="str">
            <v>MH-02/17</v>
          </cell>
          <cell r="E69" t="str">
            <v>Road-MJ02</v>
          </cell>
          <cell r="F69" t="str">
            <v>Major Collector Road</v>
          </cell>
        </row>
        <row r="70">
          <cell r="E70">
            <v>1314.2694665503059</v>
          </cell>
        </row>
        <row r="71">
          <cell r="D71" t="str">
            <v>MH-02/18</v>
          </cell>
          <cell r="E71" t="str">
            <v>Road-MJ02</v>
          </cell>
          <cell r="F71" t="str">
            <v>Major Collector Road</v>
          </cell>
        </row>
        <row r="72">
          <cell r="E72">
            <v>1337.267146868008</v>
          </cell>
        </row>
        <row r="73">
          <cell r="D73" t="str">
            <v>MH-02/19</v>
          </cell>
          <cell r="E73" t="str">
            <v>Road-MJ02</v>
          </cell>
          <cell r="F73" t="str">
            <v>Major Collector Road</v>
          </cell>
        </row>
        <row r="74">
          <cell r="E74">
            <v>1360.2643314782924</v>
          </cell>
        </row>
        <row r="75">
          <cell r="D75" t="str">
            <v>MH-02/20</v>
          </cell>
          <cell r="E75" t="str">
            <v>Road-MJ02</v>
          </cell>
          <cell r="F75" t="str">
            <v>Major Collector Road</v>
          </cell>
        </row>
        <row r="76">
          <cell r="E76">
            <v>1383.5548145132514</v>
          </cell>
        </row>
        <row r="77">
          <cell r="D77" t="str">
            <v>MH-02/21</v>
          </cell>
          <cell r="E77" t="str">
            <v>Road-MJ02</v>
          </cell>
          <cell r="F77" t="str">
            <v>Major Collector Road</v>
          </cell>
        </row>
        <row r="78">
          <cell r="E78">
            <v>1406.054992290259</v>
          </cell>
        </row>
        <row r="79">
          <cell r="D79" t="str">
            <v>MH-02/22</v>
          </cell>
          <cell r="E79" t="str">
            <v>Road-MJ02</v>
          </cell>
          <cell r="F79" t="str">
            <v>Major Collector Road</v>
          </cell>
        </row>
        <row r="80">
          <cell r="E80">
            <v>1473.8134603957519</v>
          </cell>
        </row>
        <row r="81">
          <cell r="D81" t="str">
            <v>MH-02/23</v>
          </cell>
          <cell r="E81" t="str">
            <v>Road-MJ02</v>
          </cell>
          <cell r="F81" t="str">
            <v>Major Collector Road</v>
          </cell>
        </row>
        <row r="82">
          <cell r="E82">
            <v>1516.2329665221196</v>
          </cell>
        </row>
        <row r="83">
          <cell r="D83" t="str">
            <v>MH-02/24</v>
          </cell>
          <cell r="E83" t="str">
            <v>Road-MJ02</v>
          </cell>
          <cell r="F83" t="str">
            <v>Major Collector Road</v>
          </cell>
        </row>
        <row r="84">
          <cell r="E84">
            <v>1555.5538976529676</v>
          </cell>
        </row>
        <row r="85">
          <cell r="D85" t="str">
            <v>MH-02/25</v>
          </cell>
          <cell r="E85" t="str">
            <v>Road-MJ02</v>
          </cell>
          <cell r="F85" t="str">
            <v>Major Collector Road</v>
          </cell>
        </row>
        <row r="86">
          <cell r="E86">
            <v>1615.3197710674913</v>
          </cell>
        </row>
        <row r="87">
          <cell r="D87" t="str">
            <v>MH-02/26</v>
          </cell>
          <cell r="E87" t="str">
            <v>Road-MJ01</v>
          </cell>
          <cell r="F87" t="str">
            <v>Major Collector Road</v>
          </cell>
        </row>
        <row r="88">
          <cell r="E88">
            <v>1630.234361239558</v>
          </cell>
        </row>
        <row r="89">
          <cell r="D89" t="str">
            <v>MH-02/27</v>
          </cell>
          <cell r="E89" t="str">
            <v>Road-MJ01</v>
          </cell>
          <cell r="F89" t="str">
            <v>Major Collector Road</v>
          </cell>
        </row>
        <row r="90">
          <cell r="E90">
            <v>1705.8479241761213</v>
          </cell>
        </row>
        <row r="91">
          <cell r="D91" t="str">
            <v>MH-02/28</v>
          </cell>
          <cell r="E91" t="str">
            <v>Road-MJ01</v>
          </cell>
          <cell r="F91" t="str">
            <v>Major Collector Road</v>
          </cell>
        </row>
        <row r="92">
          <cell r="E92">
            <v>1730.7281191113213</v>
          </cell>
        </row>
        <row r="93">
          <cell r="D93" t="str">
            <v>MH-02/29</v>
          </cell>
          <cell r="E93" t="str">
            <v>Road-MJ01</v>
          </cell>
          <cell r="F93" t="str">
            <v>Major Collector Road</v>
          </cell>
        </row>
        <row r="94">
          <cell r="E94">
            <v>1756.211639276062</v>
          </cell>
        </row>
        <row r="95">
          <cell r="D95" t="str">
            <v>MH-02/30</v>
          </cell>
          <cell r="E95" t="str">
            <v>Road-MJ01</v>
          </cell>
          <cell r="F95" t="str">
            <v>Major Collector Road</v>
          </cell>
        </row>
        <row r="96">
          <cell r="E96">
            <v>1784.1310232237552</v>
          </cell>
        </row>
        <row r="97">
          <cell r="D97" t="str">
            <v>MH-02/30A</v>
          </cell>
          <cell r="E97" t="str">
            <v>Road-MJ01</v>
          </cell>
          <cell r="F97" t="str">
            <v>Major Collector Road</v>
          </cell>
        </row>
        <row r="98">
          <cell r="E98">
            <v>1835.1099912886684</v>
          </cell>
        </row>
        <row r="99">
          <cell r="D99" t="str">
            <v>MH-02/31</v>
          </cell>
          <cell r="E99" t="str">
            <v>Road-MJ01</v>
          </cell>
          <cell r="F99" t="str">
            <v>Major Collector Road</v>
          </cell>
        </row>
        <row r="100">
          <cell r="E100">
            <v>1862.2560684455677</v>
          </cell>
        </row>
        <row r="101">
          <cell r="D101" t="str">
            <v>MH-02/32</v>
          </cell>
          <cell r="E101" t="str">
            <v>Road-MJ01</v>
          </cell>
          <cell r="F101" t="str">
            <v>Major Collector Road</v>
          </cell>
        </row>
        <row r="102">
          <cell r="E102">
            <v>1922.0741133816639</v>
          </cell>
        </row>
        <row r="103">
          <cell r="D103" t="str">
            <v>MH-02/33</v>
          </cell>
          <cell r="E103" t="str">
            <v>Road-MJ01</v>
          </cell>
          <cell r="F103" t="str">
            <v>Major Collector Road</v>
          </cell>
        </row>
        <row r="104">
          <cell r="E104">
            <v>2016.8032857630756</v>
          </cell>
        </row>
        <row r="105">
          <cell r="D105" t="str">
            <v>MH-02/34</v>
          </cell>
          <cell r="E105" t="str">
            <v>Existing Road 2</v>
          </cell>
          <cell r="F105" t="str">
            <v>Existing Boundary Road</v>
          </cell>
        </row>
        <row r="106">
          <cell r="E106">
            <v>2035.2391475543325</v>
          </cell>
        </row>
        <row r="107">
          <cell r="D107" t="str">
            <v>MH-02/35</v>
          </cell>
          <cell r="E107" t="str">
            <v>Existing Road 2</v>
          </cell>
          <cell r="F107" t="str">
            <v>Existing Boundary Road</v>
          </cell>
        </row>
        <row r="108">
          <cell r="E108">
            <v>2087.6949931103968</v>
          </cell>
        </row>
        <row r="109">
          <cell r="D109" t="str">
            <v>MH-02/36</v>
          </cell>
          <cell r="E109" t="str">
            <v>Existing Road 2</v>
          </cell>
          <cell r="F109" t="str">
            <v>Existing Boundary Road</v>
          </cell>
        </row>
        <row r="110">
          <cell r="E110">
            <v>2187.5369741254476</v>
          </cell>
        </row>
        <row r="111">
          <cell r="D111" t="str">
            <v>MH-02/36A</v>
          </cell>
          <cell r="E111" t="str">
            <v>Existing Road 2</v>
          </cell>
          <cell r="F111" t="str">
            <v>Existing Boundary Road</v>
          </cell>
        </row>
        <row r="112">
          <cell r="E112">
            <v>2237.5337940243649</v>
          </cell>
        </row>
        <row r="113">
          <cell r="D113" t="str">
            <v>MH-02/37</v>
          </cell>
          <cell r="E113" t="str">
            <v>Existing Road 2</v>
          </cell>
          <cell r="F113" t="str">
            <v>Existing Boundary Road</v>
          </cell>
        </row>
        <row r="114">
          <cell r="E114">
            <v>2308.9207984184068</v>
          </cell>
        </row>
        <row r="115">
          <cell r="D115" t="str">
            <v>MH-02/38</v>
          </cell>
          <cell r="E115" t="str">
            <v>Existing Road 2</v>
          </cell>
          <cell r="F115" t="str">
            <v>Existing Boundary Road</v>
          </cell>
        </row>
        <row r="116">
          <cell r="E116">
            <v>2330.2352184202714</v>
          </cell>
        </row>
        <row r="118">
          <cell r="D118" t="str">
            <v>MH-02/1</v>
          </cell>
          <cell r="E118" t="str">
            <v>Road-MN23</v>
          </cell>
          <cell r="F118" t="str">
            <v>Minor Collector Road</v>
          </cell>
        </row>
        <row r="119">
          <cell r="E119">
            <v>0</v>
          </cell>
        </row>
        <row r="120">
          <cell r="D120" t="str">
            <v>CB-02/1/1A</v>
          </cell>
          <cell r="E120" t="str">
            <v>Road-MN21</v>
          </cell>
          <cell r="F120" t="str">
            <v>Minor Collector Road</v>
          </cell>
        </row>
        <row r="121">
          <cell r="E121">
            <v>6.7628344648949605</v>
          </cell>
        </row>
        <row r="123">
          <cell r="D123" t="str">
            <v>MH-02/1</v>
          </cell>
          <cell r="E123" t="str">
            <v>Road-MN23</v>
          </cell>
          <cell r="F123" t="str">
            <v>Minor Collector Road</v>
          </cell>
        </row>
        <row r="124">
          <cell r="E124">
            <v>0</v>
          </cell>
        </row>
        <row r="125">
          <cell r="D125" t="str">
            <v>CB-02/1/20A</v>
          </cell>
          <cell r="E125" t="str">
            <v>Road-MN21</v>
          </cell>
          <cell r="F125" t="str">
            <v>Minor Collector Road</v>
          </cell>
        </row>
        <row r="126">
          <cell r="E126">
            <v>14.997573470399182</v>
          </cell>
        </row>
        <row r="127">
          <cell r="D127" t="str">
            <v>CB-02/1/20</v>
          </cell>
          <cell r="E127" t="str">
            <v>Road-MN21</v>
          </cell>
          <cell r="F127" t="str">
            <v>Minor Collector Road</v>
          </cell>
        </row>
        <row r="128">
          <cell r="E128">
            <v>60.001592179874159</v>
          </cell>
        </row>
        <row r="129">
          <cell r="D129" t="str">
            <v>CB-02/1/21</v>
          </cell>
          <cell r="E129" t="str">
            <v>Road-MN21</v>
          </cell>
          <cell r="F129" t="str">
            <v>Minor Collector Road</v>
          </cell>
        </row>
        <row r="130">
          <cell r="E130">
            <v>109.99159217986485</v>
          </cell>
        </row>
        <row r="131">
          <cell r="D131" t="str">
            <v>CB-02/1/22</v>
          </cell>
          <cell r="E131" t="str">
            <v>Road-MN21</v>
          </cell>
          <cell r="F131" t="str">
            <v>Minor Collector Road</v>
          </cell>
        </row>
        <row r="132">
          <cell r="E132">
            <v>134.75676934458397</v>
          </cell>
        </row>
        <row r="134">
          <cell r="D134" t="str">
            <v>MH-02/1</v>
          </cell>
          <cell r="E134" t="str">
            <v>Road-MN23</v>
          </cell>
          <cell r="F134" t="str">
            <v>Minor Collector Road</v>
          </cell>
        </row>
        <row r="135">
          <cell r="E135">
            <v>0</v>
          </cell>
        </row>
        <row r="136">
          <cell r="D136" t="str">
            <v>CB-02/1/1</v>
          </cell>
          <cell r="E136" t="str">
            <v>Road-MN21</v>
          </cell>
          <cell r="F136" t="str">
            <v>Minor Collector Road</v>
          </cell>
        </row>
        <row r="137">
          <cell r="E137">
            <v>31.00092272816752</v>
          </cell>
        </row>
        <row r="138">
          <cell r="D138" t="str">
            <v>CB-02/1/2</v>
          </cell>
          <cell r="E138" t="str">
            <v>Road-MN21</v>
          </cell>
          <cell r="F138" t="str">
            <v>Minor Collector Road</v>
          </cell>
        </row>
        <row r="139">
          <cell r="E139">
            <v>80.998030644525585</v>
          </cell>
        </row>
        <row r="140">
          <cell r="D140" t="str">
            <v>CB-02/1/3</v>
          </cell>
          <cell r="E140" t="str">
            <v>Road-MN21</v>
          </cell>
          <cell r="F140" t="str">
            <v>Minor Collector Road</v>
          </cell>
        </row>
        <row r="141">
          <cell r="E141">
            <v>126.00045280161146</v>
          </cell>
        </row>
        <row r="142">
          <cell r="D142" t="str">
            <v>CB-02/1/4</v>
          </cell>
          <cell r="E142" t="str">
            <v>Road-MN21</v>
          </cell>
          <cell r="F142" t="str">
            <v>Minor Collector Road</v>
          </cell>
        </row>
        <row r="143">
          <cell r="E143">
            <v>171.0028749586578</v>
          </cell>
        </row>
        <row r="144">
          <cell r="D144" t="str">
            <v>CB-02/1/5</v>
          </cell>
          <cell r="E144" t="str">
            <v>Road-MN21</v>
          </cell>
          <cell r="F144" t="str">
            <v>Minor Collector Road</v>
          </cell>
        </row>
        <row r="145">
          <cell r="E145">
            <v>217.00594442142375</v>
          </cell>
        </row>
        <row r="146">
          <cell r="D146" t="str">
            <v>CB-02/1/6</v>
          </cell>
          <cell r="E146" t="str">
            <v>Road-MN21</v>
          </cell>
          <cell r="F146" t="str">
            <v>Minor Collector Road</v>
          </cell>
        </row>
        <row r="147">
          <cell r="E147">
            <v>251.00046456803909</v>
          </cell>
        </row>
        <row r="148">
          <cell r="D148" t="str">
            <v>CB-02/1/7</v>
          </cell>
          <cell r="E148" t="str">
            <v>Road-MN21</v>
          </cell>
          <cell r="F148" t="str">
            <v>Minor Collector Road</v>
          </cell>
        </row>
        <row r="149">
          <cell r="E149">
            <v>272.00455940693905</v>
          </cell>
        </row>
        <row r="150">
          <cell r="D150" t="str">
            <v>CB-02/1/8</v>
          </cell>
          <cell r="E150" t="str">
            <v>Road-MN21</v>
          </cell>
          <cell r="F150" t="str">
            <v>Minor Collector Road</v>
          </cell>
        </row>
        <row r="151">
          <cell r="E151">
            <v>310.99832301084962</v>
          </cell>
        </row>
        <row r="152">
          <cell r="D152" t="str">
            <v>CB-02/1/9</v>
          </cell>
          <cell r="E152" t="str">
            <v>Road-MN21</v>
          </cell>
          <cell r="F152" t="str">
            <v>Minor Collector Road</v>
          </cell>
        </row>
        <row r="153">
          <cell r="E153">
            <v>341.0031526221116</v>
          </cell>
        </row>
        <row r="154">
          <cell r="D154" t="str">
            <v>CB-02/1/10</v>
          </cell>
          <cell r="E154" t="str">
            <v>Road-MN21</v>
          </cell>
          <cell r="F154" t="str">
            <v>Minor Collector Road</v>
          </cell>
        </row>
        <row r="155">
          <cell r="E155">
            <v>386.00470815080968</v>
          </cell>
        </row>
        <row r="156">
          <cell r="D156" t="str">
            <v>CB-02/1/11</v>
          </cell>
          <cell r="E156" t="str">
            <v>Road-MN21</v>
          </cell>
          <cell r="F156" t="str">
            <v>Minor Collector Road</v>
          </cell>
        </row>
        <row r="157">
          <cell r="E157">
            <v>402.00036381097186</v>
          </cell>
        </row>
        <row r="158">
          <cell r="D158" t="str">
            <v>CB-02/1/12</v>
          </cell>
          <cell r="E158" t="str">
            <v>Road-MN21</v>
          </cell>
          <cell r="F158" t="str">
            <v>Minor Collector Road</v>
          </cell>
        </row>
        <row r="159">
          <cell r="E159">
            <v>430.00188519822268</v>
          </cell>
        </row>
        <row r="160">
          <cell r="D160" t="str">
            <v>CB-02/1/13</v>
          </cell>
          <cell r="E160" t="str">
            <v>Road-MN21</v>
          </cell>
          <cell r="F160" t="str">
            <v>Minor Collector Road</v>
          </cell>
        </row>
        <row r="161">
          <cell r="E161">
            <v>474.99918733958441</v>
          </cell>
        </row>
        <row r="162">
          <cell r="D162" t="str">
            <v>CB-02/1/14</v>
          </cell>
          <cell r="E162" t="str">
            <v>Road-MN21</v>
          </cell>
          <cell r="F162" t="str">
            <v>Minor Collector Road</v>
          </cell>
        </row>
        <row r="163">
          <cell r="E163">
            <v>519.99648948094614</v>
          </cell>
        </row>
        <row r="164">
          <cell r="D164" t="str">
            <v>CB-02/1/15</v>
          </cell>
          <cell r="E164" t="str">
            <v>Road-MN21</v>
          </cell>
          <cell r="F164" t="str">
            <v>Minor Collector Road</v>
          </cell>
        </row>
        <row r="165">
          <cell r="E165">
            <v>565.00366779726198</v>
          </cell>
        </row>
        <row r="166">
          <cell r="D166" t="str">
            <v>CB-02/1/16</v>
          </cell>
          <cell r="E166" t="str">
            <v>Road-MN21</v>
          </cell>
          <cell r="F166" t="str">
            <v>Minor Collector Road</v>
          </cell>
        </row>
        <row r="167">
          <cell r="E167">
            <v>611.00224386222419</v>
          </cell>
        </row>
        <row r="169">
          <cell r="D169" t="str">
            <v>MH-02/2</v>
          </cell>
          <cell r="E169" t="str">
            <v>Road-MN23</v>
          </cell>
          <cell r="F169" t="str">
            <v>Minor Collector Road</v>
          </cell>
        </row>
        <row r="170">
          <cell r="E170">
            <v>0</v>
          </cell>
        </row>
        <row r="171">
          <cell r="D171" t="str">
            <v>CB-02/2/1</v>
          </cell>
          <cell r="E171" t="str">
            <v>Road-MN23</v>
          </cell>
          <cell r="F171" t="str">
            <v>Minor Collector Road</v>
          </cell>
        </row>
        <row r="172">
          <cell r="E172">
            <v>5.1153103522694696</v>
          </cell>
        </row>
        <row r="174">
          <cell r="D174" t="str">
            <v>Deleted</v>
          </cell>
        </row>
        <row r="175">
          <cell r="E175">
            <v>0</v>
          </cell>
        </row>
        <row r="176">
          <cell r="D176" t="str">
            <v>Deleted</v>
          </cell>
        </row>
        <row r="177">
          <cell r="E177">
            <v>0</v>
          </cell>
        </row>
        <row r="179">
          <cell r="D179" t="str">
            <v>MH-02/4</v>
          </cell>
          <cell r="E179" t="str">
            <v>Road-MN23</v>
          </cell>
          <cell r="F179" t="str">
            <v>Minor Collector Road</v>
          </cell>
        </row>
        <row r="180">
          <cell r="E180">
            <v>0</v>
          </cell>
        </row>
        <row r="181">
          <cell r="D181" t="str">
            <v>CB-02/4/1</v>
          </cell>
          <cell r="E181" t="str">
            <v>Road-MN23</v>
          </cell>
          <cell r="F181" t="str">
            <v>Minor Collector Road</v>
          </cell>
        </row>
        <row r="182">
          <cell r="E182">
            <v>4.852731189453376</v>
          </cell>
        </row>
        <row r="184">
          <cell r="D184" t="str">
            <v>MH-02/5</v>
          </cell>
          <cell r="E184" t="str">
            <v>Road-MN23</v>
          </cell>
          <cell r="F184" t="str">
            <v>Minor Collector Road</v>
          </cell>
        </row>
        <row r="185">
          <cell r="E185">
            <v>0</v>
          </cell>
        </row>
        <row r="186">
          <cell r="D186" t="str">
            <v>CB-02/5/1</v>
          </cell>
          <cell r="E186" t="str">
            <v>Road-MN23</v>
          </cell>
          <cell r="F186" t="str">
            <v>Minor Collector Road</v>
          </cell>
        </row>
        <row r="187">
          <cell r="E187">
            <v>5.2492380402286916</v>
          </cell>
        </row>
        <row r="189">
          <cell r="D189" t="str">
            <v>MH-02/6</v>
          </cell>
          <cell r="E189" t="str">
            <v>Road-MN23</v>
          </cell>
          <cell r="F189" t="str">
            <v>Minor Collector Road</v>
          </cell>
        </row>
        <row r="190">
          <cell r="E190">
            <v>0</v>
          </cell>
        </row>
        <row r="191">
          <cell r="D191" t="str">
            <v>CB-02/6/1</v>
          </cell>
          <cell r="E191" t="str">
            <v>Road-MN23</v>
          </cell>
          <cell r="F191" t="str">
            <v>Minor Collector Road</v>
          </cell>
        </row>
        <row r="192">
          <cell r="E192">
            <v>3.5925478424628463</v>
          </cell>
        </row>
        <row r="194">
          <cell r="D194" t="str">
            <v>Deleted</v>
          </cell>
        </row>
        <row r="195">
          <cell r="E195">
            <v>0</v>
          </cell>
        </row>
        <row r="196">
          <cell r="D196" t="str">
            <v>Deleted</v>
          </cell>
        </row>
        <row r="197">
          <cell r="E197">
            <v>0</v>
          </cell>
        </row>
        <row r="199">
          <cell r="D199" t="str">
            <v>MH-02/8</v>
          </cell>
          <cell r="E199" t="str">
            <v>Road-MN23</v>
          </cell>
          <cell r="F199" t="str">
            <v>Minor Collector Road</v>
          </cell>
        </row>
        <row r="200">
          <cell r="E200">
            <v>0</v>
          </cell>
        </row>
        <row r="201">
          <cell r="D201" t="str">
            <v>CB-02/8/1</v>
          </cell>
          <cell r="E201" t="str">
            <v>Road-MN23</v>
          </cell>
          <cell r="F201" t="str">
            <v>Minor Collector Road</v>
          </cell>
        </row>
        <row r="202">
          <cell r="E202">
            <v>9.2472266114460773</v>
          </cell>
        </row>
        <row r="203">
          <cell r="D203" t="str">
            <v>CB-02/8/2</v>
          </cell>
          <cell r="E203" t="str">
            <v>Road-MN23</v>
          </cell>
          <cell r="F203" t="str">
            <v>Minor Collector Road</v>
          </cell>
        </row>
        <row r="204">
          <cell r="E204">
            <v>29.249139019719333</v>
          </cell>
        </row>
        <row r="206">
          <cell r="D206" t="str">
            <v>MH-02/9</v>
          </cell>
          <cell r="E206" t="str">
            <v>Road-MN23</v>
          </cell>
          <cell r="F206" t="str">
            <v>Minor Collector Road</v>
          </cell>
        </row>
        <row r="207">
          <cell r="E207">
            <v>0</v>
          </cell>
        </row>
        <row r="208">
          <cell r="D208" t="str">
            <v>CB-02/9/1A</v>
          </cell>
          <cell r="E208" t="str">
            <v>Road-MN23</v>
          </cell>
          <cell r="F208" t="str">
            <v>Minor Collector Road</v>
          </cell>
        </row>
        <row r="209">
          <cell r="E209">
            <v>4.175589299914197</v>
          </cell>
        </row>
        <row r="211">
          <cell r="D211" t="str">
            <v>MH-02/9</v>
          </cell>
          <cell r="E211" t="str">
            <v>Road-MN23</v>
          </cell>
          <cell r="F211" t="str">
            <v>Minor Collector Road</v>
          </cell>
        </row>
        <row r="212">
          <cell r="E212">
            <v>0</v>
          </cell>
        </row>
        <row r="213">
          <cell r="D213" t="str">
            <v>CB-02/9/3/1</v>
          </cell>
          <cell r="E213" t="str">
            <v>Road-MN23</v>
          </cell>
          <cell r="F213" t="str">
            <v>Minor Collector Road</v>
          </cell>
        </row>
        <row r="214">
          <cell r="E214">
            <v>25.703619706158769</v>
          </cell>
        </row>
        <row r="215">
          <cell r="D215" t="str">
            <v>CB-02/9/3/2</v>
          </cell>
          <cell r="E215" t="str">
            <v>Road-MN23</v>
          </cell>
          <cell r="F215" t="str">
            <v>Minor Collector Road</v>
          </cell>
        </row>
        <row r="216">
          <cell r="E216">
            <v>46.697716495418256</v>
          </cell>
        </row>
        <row r="218">
          <cell r="D218" t="str">
            <v>MH-02/9</v>
          </cell>
          <cell r="E218" t="str">
            <v>Road-MN23</v>
          </cell>
          <cell r="F218" t="str">
            <v>Minor Collector Road</v>
          </cell>
        </row>
        <row r="219">
          <cell r="E219">
            <v>0</v>
          </cell>
        </row>
        <row r="220">
          <cell r="D220" t="str">
            <v>MH-02/9/1</v>
          </cell>
          <cell r="E220" t="str">
            <v>Road-MN22</v>
          </cell>
          <cell r="F220" t="str">
            <v>Minor Collector Road</v>
          </cell>
        </row>
        <row r="221">
          <cell r="E221">
            <v>28.521322304474264</v>
          </cell>
        </row>
        <row r="222">
          <cell r="D222" t="str">
            <v>MH-02/9/2</v>
          </cell>
          <cell r="E222" t="str">
            <v>Road-MN22</v>
          </cell>
          <cell r="F222" t="str">
            <v>Minor Collector Road</v>
          </cell>
        </row>
        <row r="223">
          <cell r="E223">
            <v>93.764376341081572</v>
          </cell>
        </row>
        <row r="224">
          <cell r="D224" t="str">
            <v>MH-02/9/3</v>
          </cell>
          <cell r="E224" t="str">
            <v>Road-MN22</v>
          </cell>
          <cell r="F224" t="str">
            <v>Minor Collector Road</v>
          </cell>
        </row>
        <row r="225">
          <cell r="E225">
            <v>134.16805191631227</v>
          </cell>
        </row>
        <row r="226">
          <cell r="D226" t="str">
            <v>MH-02/9/4</v>
          </cell>
          <cell r="E226" t="str">
            <v>Road-MN22</v>
          </cell>
          <cell r="F226" t="str">
            <v>Minor Collector Road</v>
          </cell>
        </row>
        <row r="227">
          <cell r="E227">
            <v>173.52302110712458</v>
          </cell>
        </row>
        <row r="228">
          <cell r="D228" t="str">
            <v>MH-02/9/5</v>
          </cell>
          <cell r="E228" t="str">
            <v>Road-MN22</v>
          </cell>
          <cell r="F228" t="str">
            <v>Minor Collector Road</v>
          </cell>
        </row>
        <row r="229">
          <cell r="E229">
            <v>213.45629044485742</v>
          </cell>
        </row>
        <row r="230">
          <cell r="D230" t="str">
            <v>MH-02/9/6</v>
          </cell>
          <cell r="E230" t="str">
            <v>Road-MN22</v>
          </cell>
          <cell r="F230" t="str">
            <v>Minor Collector Road</v>
          </cell>
        </row>
        <row r="231">
          <cell r="E231">
            <v>250.16068391480403</v>
          </cell>
        </row>
        <row r="232">
          <cell r="D232" t="str">
            <v>MH-02/9/7</v>
          </cell>
          <cell r="E232" t="str">
            <v>Road-MN22</v>
          </cell>
          <cell r="F232" t="str">
            <v>Minor Collector Road</v>
          </cell>
        </row>
        <row r="233">
          <cell r="E233">
            <v>288.07629875883453</v>
          </cell>
        </row>
        <row r="234">
          <cell r="D234" t="str">
            <v>MH-02/9/8</v>
          </cell>
          <cell r="E234" t="str">
            <v>Road-MN22</v>
          </cell>
          <cell r="F234" t="str">
            <v>Minor Collector Road</v>
          </cell>
        </row>
        <row r="235">
          <cell r="E235">
            <v>322.06368566924175</v>
          </cell>
        </row>
        <row r="236">
          <cell r="D236" t="str">
            <v>MH-02/9/9</v>
          </cell>
          <cell r="E236" t="str">
            <v>Road-MN22</v>
          </cell>
          <cell r="F236" t="str">
            <v>Minor Collector Road</v>
          </cell>
        </row>
        <row r="237">
          <cell r="E237">
            <v>344.74982460914356</v>
          </cell>
        </row>
        <row r="238">
          <cell r="D238" t="str">
            <v>MH-02/9/10</v>
          </cell>
          <cell r="E238" t="str">
            <v>Road-MN22</v>
          </cell>
          <cell r="F238" t="str">
            <v>Minor Collector Road</v>
          </cell>
        </row>
        <row r="239">
          <cell r="E239">
            <v>415.82812650224969</v>
          </cell>
        </row>
        <row r="240">
          <cell r="D240" t="str">
            <v>MH-02/9/10A</v>
          </cell>
          <cell r="E240" t="str">
            <v>Road-MN22</v>
          </cell>
          <cell r="F240" t="str">
            <v>Minor Collector Road</v>
          </cell>
        </row>
        <row r="241">
          <cell r="E241">
            <v>489.84161986664742</v>
          </cell>
        </row>
        <row r="242">
          <cell r="D242" t="str">
            <v>MH-02/9/11</v>
          </cell>
          <cell r="E242" t="str">
            <v>Road-MN22</v>
          </cell>
          <cell r="F242" t="str">
            <v>Minor Collector Road</v>
          </cell>
        </row>
        <row r="243">
          <cell r="E243">
            <v>550.05697089938451</v>
          </cell>
        </row>
        <row r="245">
          <cell r="D245" t="str">
            <v>MH-02/9</v>
          </cell>
          <cell r="E245" t="str">
            <v>Road-MN23</v>
          </cell>
          <cell r="F245" t="str">
            <v>Minor Collector Road</v>
          </cell>
        </row>
        <row r="246">
          <cell r="E246">
            <v>0</v>
          </cell>
        </row>
        <row r="247">
          <cell r="D247" t="str">
            <v>CB-02/9/1</v>
          </cell>
          <cell r="E247" t="str">
            <v>Road-MN01</v>
          </cell>
          <cell r="F247" t="str">
            <v>Minor Collector Road</v>
          </cell>
        </row>
        <row r="248">
          <cell r="E248">
            <v>14.958770872029987</v>
          </cell>
        </row>
        <row r="249">
          <cell r="D249" t="str">
            <v>CB-02/9/2</v>
          </cell>
          <cell r="E249" t="str">
            <v>Road-MN01</v>
          </cell>
          <cell r="F249" t="str">
            <v>Minor Collector Road</v>
          </cell>
        </row>
        <row r="250">
          <cell r="E250">
            <v>48.956972295044011</v>
          </cell>
        </row>
        <row r="251">
          <cell r="D251" t="str">
            <v>CB-02/9/3</v>
          </cell>
          <cell r="E251" t="str">
            <v>Road-MN01</v>
          </cell>
          <cell r="F251" t="str">
            <v>Minor Collector Road</v>
          </cell>
        </row>
        <row r="252">
          <cell r="E252">
            <v>75.954112884310504</v>
          </cell>
        </row>
        <row r="253">
          <cell r="D253" t="str">
            <v>CB-02/9/4</v>
          </cell>
          <cell r="E253" t="str">
            <v>Road-MN01</v>
          </cell>
          <cell r="F253" t="str">
            <v>Minor Collector Road</v>
          </cell>
        </row>
        <row r="254">
          <cell r="E254">
            <v>96.952803319766488</v>
          </cell>
        </row>
        <row r="255">
          <cell r="D255" t="str">
            <v>CB-02/9/5</v>
          </cell>
          <cell r="E255" t="str">
            <v>Road-MN01</v>
          </cell>
          <cell r="F255" t="str">
            <v>Minor Collector Road</v>
          </cell>
        </row>
        <row r="256">
          <cell r="E256">
            <v>122.31488919614048</v>
          </cell>
        </row>
        <row r="257">
          <cell r="D257" t="str">
            <v>CB-02/9/6</v>
          </cell>
          <cell r="E257" t="str">
            <v>Road-MN03</v>
          </cell>
          <cell r="F257" t="str">
            <v>Minor Collector Road</v>
          </cell>
        </row>
        <row r="258">
          <cell r="E258">
            <v>138.3182919593022</v>
          </cell>
        </row>
        <row r="259">
          <cell r="D259" t="str">
            <v>CB-02/9/7</v>
          </cell>
          <cell r="E259" t="str">
            <v>Road-MN03</v>
          </cell>
          <cell r="F259" t="str">
            <v>Minor Collector Road</v>
          </cell>
        </row>
        <row r="260">
          <cell r="E260">
            <v>171.31489329919879</v>
          </cell>
        </row>
        <row r="261">
          <cell r="D261" t="str">
            <v>CB-02/9/8</v>
          </cell>
          <cell r="E261" t="str">
            <v>Road-MN03</v>
          </cell>
          <cell r="F261" t="str">
            <v>Minor Collector Road</v>
          </cell>
        </row>
        <row r="262">
          <cell r="E262">
            <v>201.31109639248027</v>
          </cell>
        </row>
        <row r="263">
          <cell r="D263" t="str">
            <v>CB-02/9/9</v>
          </cell>
          <cell r="E263" t="str">
            <v>Road-MN03</v>
          </cell>
          <cell r="F263" t="str">
            <v>Minor Collector Road</v>
          </cell>
        </row>
        <row r="264">
          <cell r="E264">
            <v>227.31629587258462</v>
          </cell>
        </row>
        <row r="265">
          <cell r="D265" t="str">
            <v>CB-02/9/10</v>
          </cell>
          <cell r="E265" t="str">
            <v>Road-MN03</v>
          </cell>
          <cell r="F265" t="str">
            <v>Minor Collector Road</v>
          </cell>
        </row>
        <row r="266">
          <cell r="E266">
            <v>263.31046901211761</v>
          </cell>
        </row>
        <row r="267">
          <cell r="D267" t="str">
            <v>CB-02/9/11</v>
          </cell>
          <cell r="E267" t="str">
            <v>Road-MN03</v>
          </cell>
          <cell r="F267" t="str">
            <v>Minor Collector Road</v>
          </cell>
        </row>
        <row r="268">
          <cell r="E268">
            <v>283.30509078882955</v>
          </cell>
        </row>
        <row r="269">
          <cell r="D269" t="str">
            <v>CB-02/9/12</v>
          </cell>
          <cell r="E269" t="str">
            <v>Road-MN03</v>
          </cell>
          <cell r="F269" t="str">
            <v>Minor Collector Road</v>
          </cell>
        </row>
        <row r="270">
          <cell r="E270">
            <v>295.30854445847666</v>
          </cell>
        </row>
        <row r="271">
          <cell r="D271" t="str">
            <v>CB-02/9/13</v>
          </cell>
          <cell r="E271" t="str">
            <v>Road-MN03</v>
          </cell>
          <cell r="F271" t="str">
            <v>Minor Collector Road</v>
          </cell>
        </row>
        <row r="272">
          <cell r="E272">
            <v>320.30679439707001</v>
          </cell>
        </row>
        <row r="273">
          <cell r="D273" t="str">
            <v>CB-02/9/14</v>
          </cell>
          <cell r="E273" t="str">
            <v>Road-MN03</v>
          </cell>
          <cell r="F273" t="str">
            <v>Minor Collector Road</v>
          </cell>
        </row>
        <row r="274">
          <cell r="E274">
            <v>358.31503034669896</v>
          </cell>
        </row>
        <row r="276">
          <cell r="D276" t="str">
            <v>MH-02/9/1</v>
          </cell>
          <cell r="E276" t="str">
            <v>Road-MN22</v>
          </cell>
          <cell r="F276" t="str">
            <v>Minor Collector Road</v>
          </cell>
        </row>
        <row r="277">
          <cell r="E277">
            <v>0</v>
          </cell>
        </row>
        <row r="278">
          <cell r="D278" t="str">
            <v>CB-02/9/1/1</v>
          </cell>
          <cell r="E278" t="str">
            <v>Road-MN22</v>
          </cell>
          <cell r="F278" t="str">
            <v>Minor Collector Road</v>
          </cell>
        </row>
        <row r="279">
          <cell r="E279">
            <v>4.1302058060096991</v>
          </cell>
        </row>
        <row r="280">
          <cell r="D280" t="str">
            <v>CB-02/9/1/2</v>
          </cell>
          <cell r="E280" t="str">
            <v>Road-MN22</v>
          </cell>
          <cell r="F280" t="str">
            <v>Minor Collector Road</v>
          </cell>
        </row>
        <row r="281">
          <cell r="E281">
            <v>49.127064585275363</v>
          </cell>
        </row>
        <row r="283">
          <cell r="D283" t="str">
            <v>MH-02/9/2</v>
          </cell>
          <cell r="E283" t="str">
            <v>Road-MN22</v>
          </cell>
          <cell r="F283" t="str">
            <v>Minor Collector Road</v>
          </cell>
        </row>
        <row r="284">
          <cell r="E284">
            <v>0</v>
          </cell>
        </row>
        <row r="285">
          <cell r="D285" t="str">
            <v>CB-02/9/2/1</v>
          </cell>
          <cell r="E285" t="str">
            <v>Road-MN22</v>
          </cell>
          <cell r="F285" t="str">
            <v>Minor Collector Road</v>
          </cell>
        </row>
        <row r="286">
          <cell r="E286">
            <v>4.7009041683206121</v>
          </cell>
        </row>
        <row r="287">
          <cell r="D287" t="str">
            <v>CB-02/9/2/2</v>
          </cell>
          <cell r="E287" t="str">
            <v>Road-MN22</v>
          </cell>
          <cell r="F287" t="str">
            <v>Minor Collector Road</v>
          </cell>
        </row>
        <row r="288">
          <cell r="E288">
            <v>17.738208337561694</v>
          </cell>
        </row>
        <row r="289">
          <cell r="D289" t="str">
            <v>CB-02/9/2/3</v>
          </cell>
          <cell r="E289" t="str">
            <v>Road-MN22</v>
          </cell>
          <cell r="F289" t="str">
            <v>Minor Collector Road</v>
          </cell>
        </row>
        <row r="290">
          <cell r="E290">
            <v>30.737115983921164</v>
          </cell>
        </row>
        <row r="292">
          <cell r="D292" t="str">
            <v>MH-02/9/4</v>
          </cell>
          <cell r="E292" t="str">
            <v>Road-MN22</v>
          </cell>
          <cell r="F292" t="str">
            <v>Minor Collector Road</v>
          </cell>
        </row>
        <row r="293">
          <cell r="E293">
            <v>0</v>
          </cell>
        </row>
        <row r="294">
          <cell r="D294" t="str">
            <v>CB-02/9/4/1</v>
          </cell>
          <cell r="E294" t="str">
            <v>Road-MN22</v>
          </cell>
          <cell r="F294" t="str">
            <v>Minor Collector Road</v>
          </cell>
        </row>
        <row r="295">
          <cell r="E295">
            <v>3.4072422866851788</v>
          </cell>
        </row>
        <row r="296">
          <cell r="D296" t="str">
            <v>CB-02/9/4/2</v>
          </cell>
          <cell r="E296" t="str">
            <v>Road-MN22</v>
          </cell>
          <cell r="F296" t="str">
            <v>Minor Collector Road</v>
          </cell>
        </row>
        <row r="297">
          <cell r="E297">
            <v>23.409154695273305</v>
          </cell>
        </row>
        <row r="299">
          <cell r="D299" t="str">
            <v>MH-02/9/5</v>
          </cell>
          <cell r="E299" t="str">
            <v>Road-MN22</v>
          </cell>
          <cell r="F299" t="str">
            <v>Minor Collector Road</v>
          </cell>
        </row>
        <row r="300">
          <cell r="E300">
            <v>0</v>
          </cell>
        </row>
        <row r="301">
          <cell r="D301" t="str">
            <v>CB-02/9/5/1</v>
          </cell>
          <cell r="E301" t="str">
            <v>Road-MN22</v>
          </cell>
          <cell r="F301" t="str">
            <v>Minor Collector Road</v>
          </cell>
        </row>
        <row r="302">
          <cell r="E302">
            <v>3.810577384059159</v>
          </cell>
        </row>
        <row r="304">
          <cell r="D304" t="str">
            <v>MH-02/9/6</v>
          </cell>
          <cell r="E304" t="str">
            <v>Road-MN22</v>
          </cell>
          <cell r="F304" t="str">
            <v>Minor Collector Road</v>
          </cell>
        </row>
        <row r="305">
          <cell r="E305">
            <v>0</v>
          </cell>
        </row>
        <row r="306">
          <cell r="D306" t="str">
            <v>CB-02/9/6/1</v>
          </cell>
          <cell r="E306" t="str">
            <v>Road-MN22</v>
          </cell>
          <cell r="F306" t="str">
            <v>Minor Collector Road</v>
          </cell>
        </row>
        <row r="307">
          <cell r="E307">
            <v>3.6368805313713604</v>
          </cell>
        </row>
        <row r="309">
          <cell r="D309" t="str">
            <v>MH-02/9/7</v>
          </cell>
          <cell r="E309" t="str">
            <v>Road-MN22</v>
          </cell>
          <cell r="F309" t="str">
            <v>Minor Collector Road</v>
          </cell>
        </row>
        <row r="310">
          <cell r="E310">
            <v>0</v>
          </cell>
        </row>
        <row r="311">
          <cell r="D311" t="str">
            <v>CB-02/9/7/1</v>
          </cell>
          <cell r="E311" t="str">
            <v>Road-MN22</v>
          </cell>
          <cell r="F311" t="str">
            <v>Minor Collector Road</v>
          </cell>
        </row>
        <row r="312">
          <cell r="E312">
            <v>3.0725769315396598</v>
          </cell>
        </row>
        <row r="314">
          <cell r="D314" t="str">
            <v>MH-02/9/8</v>
          </cell>
          <cell r="E314" t="str">
            <v>Road-MN22</v>
          </cell>
          <cell r="F314" t="str">
            <v>Minor Collector Road</v>
          </cell>
        </row>
        <row r="315">
          <cell r="E315">
            <v>0</v>
          </cell>
        </row>
        <row r="316">
          <cell r="D316" t="str">
            <v>CB-02/9/8/1A</v>
          </cell>
          <cell r="E316" t="str">
            <v>Road-MN22</v>
          </cell>
          <cell r="F316" t="str">
            <v>Minor Collector Road</v>
          </cell>
        </row>
        <row r="317">
          <cell r="E317">
            <v>3.4972131761076017</v>
          </cell>
        </row>
        <row r="319">
          <cell r="D319" t="str">
            <v>MH-02/9/8</v>
          </cell>
          <cell r="E319" t="str">
            <v>Road-MN22</v>
          </cell>
          <cell r="F319" t="str">
            <v>Minor Collector Road</v>
          </cell>
        </row>
        <row r="320">
          <cell r="E320">
            <v>0</v>
          </cell>
        </row>
        <row r="321">
          <cell r="D321" t="str">
            <v>CB-02/9/8/1</v>
          </cell>
          <cell r="E321" t="str">
            <v>Road-MN08</v>
          </cell>
          <cell r="F321" t="str">
            <v>Minor Collector Road</v>
          </cell>
        </row>
        <row r="322">
          <cell r="E322">
            <v>12.998007539768377</v>
          </cell>
        </row>
        <row r="323">
          <cell r="D323" t="str">
            <v>CB-02/9/8/2</v>
          </cell>
          <cell r="E323" t="str">
            <v>Road-MN08</v>
          </cell>
          <cell r="F323" t="str">
            <v>Minor Collector Road</v>
          </cell>
        </row>
        <row r="324">
          <cell r="E324">
            <v>36.899626731619485</v>
          </cell>
        </row>
        <row r="325">
          <cell r="D325" t="str">
            <v>CB-02/9/8/3</v>
          </cell>
          <cell r="E325" t="str">
            <v>Road-MN08</v>
          </cell>
          <cell r="F325" t="str">
            <v>Minor Collector Road</v>
          </cell>
        </row>
        <row r="326">
          <cell r="E326">
            <v>61.902740537654296</v>
          </cell>
        </row>
        <row r="328">
          <cell r="D328" t="str">
            <v>MH-02/9/8</v>
          </cell>
          <cell r="E328" t="str">
            <v>Road-MN22</v>
          </cell>
          <cell r="F328" t="str">
            <v>Minor Collector Road</v>
          </cell>
        </row>
        <row r="329">
          <cell r="E329">
            <v>0</v>
          </cell>
        </row>
        <row r="330">
          <cell r="D330" t="str">
            <v>CB-02/9/8/4</v>
          </cell>
          <cell r="E330" t="str">
            <v>Road-MN08</v>
          </cell>
          <cell r="F330" t="str">
            <v>Minor Collector Road</v>
          </cell>
        </row>
        <row r="331">
          <cell r="E331">
            <v>12.455380363272086</v>
          </cell>
        </row>
        <row r="332">
          <cell r="D332" t="str">
            <v>CB-02/9/8/5</v>
          </cell>
          <cell r="E332" t="str">
            <v>Road-MN08</v>
          </cell>
          <cell r="F332" t="str">
            <v>Minor Collector Road</v>
          </cell>
        </row>
        <row r="333">
          <cell r="E333">
            <v>29.451935896654945</v>
          </cell>
        </row>
        <row r="334">
          <cell r="D334" t="str">
            <v>CB-02/9/8/6</v>
          </cell>
          <cell r="E334" t="str">
            <v>Road-MN08</v>
          </cell>
          <cell r="F334" t="str">
            <v>Minor Collector Road</v>
          </cell>
        </row>
        <row r="335">
          <cell r="E335">
            <v>43.454882015553807</v>
          </cell>
        </row>
        <row r="336">
          <cell r="D336" t="str">
            <v>CB-02/9/8/7</v>
          </cell>
          <cell r="E336" t="str">
            <v>Road-MN08</v>
          </cell>
          <cell r="F336" t="str">
            <v>Minor Collector Road</v>
          </cell>
        </row>
        <row r="337">
          <cell r="E337">
            <v>63.454892015182523</v>
          </cell>
        </row>
        <row r="338">
          <cell r="D338" t="str">
            <v>CB-02/9/8/8</v>
          </cell>
          <cell r="E338" t="str">
            <v>Road-MN08</v>
          </cell>
          <cell r="F338" t="str">
            <v>Minor Collector Road</v>
          </cell>
        </row>
        <row r="339">
          <cell r="E339">
            <v>98.447961329260664</v>
          </cell>
        </row>
        <row r="340">
          <cell r="D340" t="str">
            <v>CB-02/9/8/9</v>
          </cell>
          <cell r="E340" t="str">
            <v>Road-MN08</v>
          </cell>
          <cell r="F340" t="str">
            <v>Minor Collector Road</v>
          </cell>
        </row>
        <row r="341">
          <cell r="E341">
            <v>131.44092118408182</v>
          </cell>
        </row>
        <row r="343">
          <cell r="D343" t="str">
            <v>MH-02/9/9</v>
          </cell>
          <cell r="E343" t="str">
            <v>Road-MN22</v>
          </cell>
          <cell r="F343" t="str">
            <v>Minor Collector Road</v>
          </cell>
        </row>
        <row r="344">
          <cell r="E344">
            <v>0</v>
          </cell>
        </row>
        <row r="345">
          <cell r="D345" t="str">
            <v>CB-02/9/9/1</v>
          </cell>
          <cell r="E345" t="str">
            <v>Road-MN22</v>
          </cell>
          <cell r="F345" t="str">
            <v>Minor Collector Road</v>
          </cell>
        </row>
        <row r="346">
          <cell r="E346">
            <v>11.831436937251349</v>
          </cell>
        </row>
        <row r="347">
          <cell r="D347" t="str">
            <v>CB-02/9/9/2</v>
          </cell>
          <cell r="E347" t="str">
            <v>Road-MN22</v>
          </cell>
          <cell r="F347" t="str">
            <v>Minor Collector Road</v>
          </cell>
        </row>
        <row r="348">
          <cell r="E348">
            <v>50.218904944439508</v>
          </cell>
        </row>
        <row r="350">
          <cell r="D350" t="str">
            <v>MH-02/9/10</v>
          </cell>
          <cell r="E350" t="str">
            <v>Road-MN22</v>
          </cell>
          <cell r="F350" t="str">
            <v>Minor Collector Road</v>
          </cell>
        </row>
        <row r="351">
          <cell r="E351">
            <v>0</v>
          </cell>
        </row>
        <row r="352">
          <cell r="D352" t="str">
            <v>CB-02/9/10/1</v>
          </cell>
          <cell r="E352" t="str">
            <v>Road-MN22</v>
          </cell>
          <cell r="F352" t="str">
            <v>Minor Collector Road</v>
          </cell>
        </row>
        <row r="353">
          <cell r="E353">
            <v>8.4547324026332262</v>
          </cell>
        </row>
        <row r="354">
          <cell r="D354" t="str">
            <v>CB-02/9/10/2</v>
          </cell>
          <cell r="E354" t="str">
            <v>Road-MN22</v>
          </cell>
          <cell r="F354" t="str">
            <v>Minor Collector Road</v>
          </cell>
        </row>
        <row r="355">
          <cell r="E355">
            <v>35.625085731201494</v>
          </cell>
        </row>
        <row r="356">
          <cell r="D356" t="str">
            <v>CB-02/9/10/3</v>
          </cell>
          <cell r="E356" t="str">
            <v>Road-MN22</v>
          </cell>
          <cell r="F356" t="str">
            <v>Minor Collector Road</v>
          </cell>
        </row>
        <row r="357">
          <cell r="E357">
            <v>62.050929142481934</v>
          </cell>
        </row>
        <row r="359">
          <cell r="D359" t="str">
            <v>MH-02/9/10A</v>
          </cell>
          <cell r="E359" t="str">
            <v>Road-MN22</v>
          </cell>
          <cell r="F359" t="str">
            <v>Minor Collector Road</v>
          </cell>
        </row>
        <row r="360">
          <cell r="E360">
            <v>0</v>
          </cell>
        </row>
        <row r="361">
          <cell r="D361" t="str">
            <v>CB-02/9/10A/1</v>
          </cell>
          <cell r="E361" t="str">
            <v>Road-MN27</v>
          </cell>
          <cell r="F361" t="str">
            <v>Block &amp; Local Road</v>
          </cell>
        </row>
        <row r="362">
          <cell r="E362">
            <v>14.996666296467422</v>
          </cell>
        </row>
        <row r="363">
          <cell r="D363" t="str">
            <v>CB-02/9/10A/2</v>
          </cell>
          <cell r="E363" t="str">
            <v>Road-MN27</v>
          </cell>
          <cell r="F363" t="str">
            <v>Block &amp; Local Road</v>
          </cell>
        </row>
        <row r="364">
          <cell r="E364">
            <v>31.994116105263153</v>
          </cell>
        </row>
        <row r="365">
          <cell r="D365" t="str">
            <v>CB-02/9/10A/3</v>
          </cell>
          <cell r="E365" t="str">
            <v>Road-MN27</v>
          </cell>
          <cell r="F365" t="str">
            <v>Block &amp; Local Road</v>
          </cell>
        </row>
        <row r="366">
          <cell r="E366">
            <v>68.209771559739195</v>
          </cell>
        </row>
        <row r="367">
          <cell r="D367" t="str">
            <v>CB-02/9/10A/4</v>
          </cell>
          <cell r="E367" t="str">
            <v>Road-MN27</v>
          </cell>
          <cell r="F367" t="str">
            <v>Block &amp; Local Road</v>
          </cell>
        </row>
        <row r="368">
          <cell r="E368">
            <v>96.209842988200819</v>
          </cell>
        </row>
        <row r="370">
          <cell r="D370" t="str">
            <v>MH-02/9/10A</v>
          </cell>
          <cell r="E370" t="str">
            <v>Road-MN22</v>
          </cell>
          <cell r="F370" t="str">
            <v>Minor Collector Road</v>
          </cell>
        </row>
        <row r="371">
          <cell r="E371">
            <v>0</v>
          </cell>
        </row>
        <row r="372">
          <cell r="D372" t="str">
            <v>CB-02/9/10A/5</v>
          </cell>
          <cell r="E372" t="str">
            <v>Road-MN22</v>
          </cell>
          <cell r="F372" t="str">
            <v>Minor Collector Road</v>
          </cell>
        </row>
        <row r="373">
          <cell r="E373">
            <v>9.0004111016731922</v>
          </cell>
        </row>
        <row r="374">
          <cell r="D374" t="str">
            <v>CB-02/9/10A/6</v>
          </cell>
          <cell r="E374" t="str">
            <v>Road-MN22</v>
          </cell>
          <cell r="F374" t="str">
            <v>Minor Collector Road</v>
          </cell>
        </row>
        <row r="375">
          <cell r="E375">
            <v>27.000691655058979</v>
          </cell>
        </row>
        <row r="376">
          <cell r="D376" t="str">
            <v>CB-02/9/10A/7</v>
          </cell>
          <cell r="E376" t="str">
            <v>Road-MN22</v>
          </cell>
          <cell r="F376" t="str">
            <v>Minor Collector Road</v>
          </cell>
        </row>
        <row r="377">
          <cell r="E377">
            <v>49.995554124750001</v>
          </cell>
        </row>
        <row r="379">
          <cell r="D379" t="str">
            <v>MH-02/9/11</v>
          </cell>
          <cell r="E379" t="str">
            <v>Road-MN22</v>
          </cell>
          <cell r="F379" t="str">
            <v>Minor Collector Road</v>
          </cell>
        </row>
        <row r="380">
          <cell r="E380">
            <v>0</v>
          </cell>
        </row>
        <row r="381">
          <cell r="D381" t="str">
            <v>CB-02/9/11/1</v>
          </cell>
          <cell r="E381" t="str">
            <v>Road-MN22</v>
          </cell>
          <cell r="F381" t="str">
            <v>Minor Collector Road</v>
          </cell>
        </row>
        <row r="382">
          <cell r="E382">
            <v>52.998047133773717</v>
          </cell>
        </row>
        <row r="383">
          <cell r="D383" t="str">
            <v>CB-02/9/11/2</v>
          </cell>
          <cell r="E383" t="str">
            <v>Road-MN22</v>
          </cell>
          <cell r="F383" t="str">
            <v>Minor Collector Road</v>
          </cell>
        </row>
        <row r="384">
          <cell r="E384">
            <v>117.00585368897572</v>
          </cell>
        </row>
        <row r="385">
          <cell r="D385" t="str">
            <v>CB-02/9/11/3</v>
          </cell>
          <cell r="E385" t="str">
            <v>Road-MN22</v>
          </cell>
          <cell r="F385" t="str">
            <v>Minor Collector Road</v>
          </cell>
        </row>
        <row r="386">
          <cell r="E386">
            <v>134.99858833383206</v>
          </cell>
        </row>
        <row r="388">
          <cell r="D388" t="str">
            <v>MH-02/9/11</v>
          </cell>
          <cell r="E388" t="str">
            <v>Road-MN24</v>
          </cell>
          <cell r="F388" t="str">
            <v>Minor Collector Road</v>
          </cell>
        </row>
        <row r="389">
          <cell r="E389">
            <v>0</v>
          </cell>
        </row>
        <row r="390">
          <cell r="D390" t="str">
            <v>CB-02/9/11/4</v>
          </cell>
          <cell r="E390" t="str">
            <v>Road-MN24</v>
          </cell>
          <cell r="F390" t="str">
            <v>Minor Collector Road</v>
          </cell>
        </row>
        <row r="391">
          <cell r="E391">
            <v>12.004415854026286</v>
          </cell>
        </row>
        <row r="392">
          <cell r="D392" t="str">
            <v>CB-02/9/11/5</v>
          </cell>
          <cell r="E392" t="str">
            <v>Road-MN24</v>
          </cell>
          <cell r="F392" t="str">
            <v>Minor Collector Road</v>
          </cell>
        </row>
        <row r="393">
          <cell r="E393">
            <v>54.003450366667046</v>
          </cell>
        </row>
        <row r="394">
          <cell r="D394" t="str">
            <v>CB-02/9/11/6</v>
          </cell>
          <cell r="E394" t="str">
            <v>Road-MN24</v>
          </cell>
          <cell r="F394" t="str">
            <v>Minor Collector Road</v>
          </cell>
        </row>
        <row r="395">
          <cell r="E395">
            <v>74.998071106370503</v>
          </cell>
        </row>
        <row r="396">
          <cell r="D396" t="str">
            <v>CB-02/9/11/7</v>
          </cell>
          <cell r="E396" t="str">
            <v>Road-MN24</v>
          </cell>
          <cell r="F396" t="str">
            <v>Minor Collector Road</v>
          </cell>
        </row>
        <row r="397">
          <cell r="E397">
            <v>104.90402034735706</v>
          </cell>
        </row>
        <row r="399">
          <cell r="D399" t="str">
            <v>MH-02/10</v>
          </cell>
          <cell r="E399" t="str">
            <v>Road-MN23</v>
          </cell>
          <cell r="F399" t="str">
            <v>Minor Collector Road</v>
          </cell>
        </row>
        <row r="400">
          <cell r="E400">
            <v>0</v>
          </cell>
        </row>
        <row r="401">
          <cell r="D401" t="str">
            <v>CB-02/10/1</v>
          </cell>
          <cell r="E401" t="str">
            <v>Road-MN23</v>
          </cell>
          <cell r="F401" t="str">
            <v>Minor Collector Road</v>
          </cell>
        </row>
        <row r="402">
          <cell r="E402">
            <v>2.9248076860323327</v>
          </cell>
        </row>
        <row r="403">
          <cell r="D403" t="str">
            <v>CB-02/10/2</v>
          </cell>
          <cell r="E403" t="str">
            <v>Road-MN23</v>
          </cell>
          <cell r="F403" t="str">
            <v>Minor Collector Road</v>
          </cell>
        </row>
        <row r="404">
          <cell r="E404">
            <v>45.933802094177963</v>
          </cell>
        </row>
        <row r="406">
          <cell r="D406" t="str">
            <v>MH-02/11</v>
          </cell>
          <cell r="E406" t="str">
            <v>Road-MN23</v>
          </cell>
          <cell r="F406" t="str">
            <v>Minor Collector Road</v>
          </cell>
        </row>
        <row r="407">
          <cell r="E407">
            <v>0</v>
          </cell>
        </row>
        <row r="408">
          <cell r="D408" t="str">
            <v>CB-02/11/1</v>
          </cell>
          <cell r="E408" t="str">
            <v>Road-MN23</v>
          </cell>
          <cell r="F408" t="str">
            <v>Minor Collector Road</v>
          </cell>
        </row>
        <row r="409">
          <cell r="E409">
            <v>4.9900400798961018</v>
          </cell>
        </row>
        <row r="411">
          <cell r="D411" t="str">
            <v>MH-02/12</v>
          </cell>
          <cell r="E411" t="str">
            <v>Road-MN23</v>
          </cell>
          <cell r="F411" t="str">
            <v>Minor Collector Road</v>
          </cell>
        </row>
        <row r="412">
          <cell r="E412">
            <v>0</v>
          </cell>
        </row>
        <row r="413">
          <cell r="D413" t="str">
            <v>CB-02/12/1</v>
          </cell>
          <cell r="E413" t="str">
            <v>Road-MN23</v>
          </cell>
          <cell r="F413" t="str">
            <v>Minor Collector Road</v>
          </cell>
        </row>
        <row r="414">
          <cell r="E414">
            <v>4.8249870466831144</v>
          </cell>
        </row>
        <row r="416">
          <cell r="D416" t="str">
            <v>MH-02/13</v>
          </cell>
          <cell r="E416" t="str">
            <v>Road-MN23</v>
          </cell>
          <cell r="F416" t="str">
            <v>Minor Collector Road</v>
          </cell>
        </row>
        <row r="417">
          <cell r="E417">
            <v>0</v>
          </cell>
        </row>
        <row r="418">
          <cell r="D418" t="str">
            <v>CB-02/13/1</v>
          </cell>
          <cell r="E418" t="str">
            <v>Road-MN23</v>
          </cell>
          <cell r="F418" t="str">
            <v>Minor Collector Road</v>
          </cell>
        </row>
        <row r="419">
          <cell r="E419">
            <v>4.9957682092052984</v>
          </cell>
        </row>
        <row r="421">
          <cell r="D421" t="str">
            <v>MH-02/14</v>
          </cell>
          <cell r="E421" t="str">
            <v>Road-MJ02</v>
          </cell>
          <cell r="F421" t="str">
            <v>Major Collector Road</v>
          </cell>
        </row>
        <row r="422">
          <cell r="E422">
            <v>0</v>
          </cell>
        </row>
        <row r="423">
          <cell r="D423" t="str">
            <v>CB-02/14/30</v>
          </cell>
          <cell r="E423" t="str">
            <v>Road-MJ03</v>
          </cell>
          <cell r="F423" t="str">
            <v>Major Collector Road</v>
          </cell>
        </row>
        <row r="424">
          <cell r="E424">
            <v>10.00463972369287</v>
          </cell>
        </row>
        <row r="425">
          <cell r="D425" t="str">
            <v>CB-02/14/31</v>
          </cell>
          <cell r="E425" t="str">
            <v>Road-MJ03</v>
          </cell>
          <cell r="F425" t="str">
            <v>Major Collector Road</v>
          </cell>
        </row>
        <row r="426">
          <cell r="E426">
            <v>41.000904014823767</v>
          </cell>
        </row>
        <row r="427">
          <cell r="D427" t="str">
            <v>CB-02/14/32</v>
          </cell>
          <cell r="E427" t="str">
            <v>Road-MJ03</v>
          </cell>
          <cell r="F427" t="str">
            <v>Major Collector Road</v>
          </cell>
        </row>
        <row r="428">
          <cell r="E428">
            <v>71.000697347319942</v>
          </cell>
        </row>
        <row r="429">
          <cell r="D429" t="str">
            <v>CB-02/14/33</v>
          </cell>
          <cell r="E429" t="str">
            <v>Road-MJ03</v>
          </cell>
          <cell r="F429" t="str">
            <v>Major Collector Road</v>
          </cell>
        </row>
        <row r="430">
          <cell r="E430">
            <v>101.00178066121067</v>
          </cell>
        </row>
        <row r="431">
          <cell r="D431" t="str">
            <v>CB-02/14/34</v>
          </cell>
          <cell r="E431" t="str">
            <v>Road-MJ03</v>
          </cell>
          <cell r="F431" t="str">
            <v>Major Collector Road</v>
          </cell>
        </row>
        <row r="432">
          <cell r="E432">
            <v>118.00014822983923</v>
          </cell>
        </row>
        <row r="433">
          <cell r="D433" t="str">
            <v>CB-02/14/35</v>
          </cell>
          <cell r="E433" t="str">
            <v>Road-MJ03</v>
          </cell>
          <cell r="F433" t="str">
            <v>Major Collector Road</v>
          </cell>
        </row>
        <row r="434">
          <cell r="E434">
            <v>133.01487766461895</v>
          </cell>
        </row>
        <row r="435">
          <cell r="D435" t="str">
            <v>CB-02/14/36</v>
          </cell>
          <cell r="E435" t="str">
            <v>Road-MJ03</v>
          </cell>
          <cell r="F435" t="str">
            <v>Major Collector Road</v>
          </cell>
        </row>
        <row r="436">
          <cell r="E436">
            <v>182.00996721460095</v>
          </cell>
        </row>
        <row r="437">
          <cell r="D437" t="str">
            <v>CB-02/14/37</v>
          </cell>
          <cell r="E437" t="str">
            <v>Road-MJ03</v>
          </cell>
          <cell r="F437" t="str">
            <v>Major Collector Road</v>
          </cell>
        </row>
        <row r="438">
          <cell r="E438">
            <v>200.01324747112966</v>
          </cell>
        </row>
        <row r="440">
          <cell r="D440" t="str">
            <v>CB-02/14/30</v>
          </cell>
          <cell r="E440" t="str">
            <v>Road-MJ03</v>
          </cell>
          <cell r="F440" t="str">
            <v>Major Collector Road</v>
          </cell>
        </row>
        <row r="441">
          <cell r="E441">
            <v>0</v>
          </cell>
        </row>
        <row r="442">
          <cell r="D442" t="str">
            <v>CB-02/14/30A</v>
          </cell>
          <cell r="E442" t="str">
            <v>Road-MJ03</v>
          </cell>
          <cell r="F442" t="str">
            <v>Major Collector Road</v>
          </cell>
        </row>
        <row r="443">
          <cell r="E443">
            <v>18.002138761888386</v>
          </cell>
        </row>
        <row r="445">
          <cell r="D445" t="str">
            <v>CB-02/14/31</v>
          </cell>
          <cell r="E445" t="str">
            <v>Road-MJ03</v>
          </cell>
          <cell r="F445" t="str">
            <v>Major Collector Road</v>
          </cell>
        </row>
        <row r="446">
          <cell r="E446">
            <v>0</v>
          </cell>
        </row>
        <row r="447">
          <cell r="D447" t="str">
            <v>CB-02/14/31A</v>
          </cell>
          <cell r="E447" t="str">
            <v>Road-MJ03</v>
          </cell>
          <cell r="F447" t="str">
            <v>Major Collector Road</v>
          </cell>
        </row>
        <row r="448">
          <cell r="E448">
            <v>16.006939120517476</v>
          </cell>
        </row>
        <row r="450">
          <cell r="D450" t="str">
            <v>CB-02/14/32</v>
          </cell>
          <cell r="E450" t="str">
            <v>Road-MJ03</v>
          </cell>
          <cell r="F450" t="str">
            <v>Major Collector Road</v>
          </cell>
        </row>
        <row r="451">
          <cell r="E451">
            <v>0</v>
          </cell>
        </row>
        <row r="452">
          <cell r="D452" t="str">
            <v>CB-02/14/32A</v>
          </cell>
          <cell r="E452" t="str">
            <v>Road-MJ03</v>
          </cell>
          <cell r="F452" t="str">
            <v>Major Collector Road</v>
          </cell>
        </row>
        <row r="453">
          <cell r="E453">
            <v>15.496931954080615</v>
          </cell>
        </row>
        <row r="455">
          <cell r="D455" t="str">
            <v>CB-02/14/33</v>
          </cell>
          <cell r="E455" t="str">
            <v>Road-MJ03</v>
          </cell>
          <cell r="F455" t="str">
            <v>Major Collector Road</v>
          </cell>
        </row>
        <row r="456">
          <cell r="E456">
            <v>0</v>
          </cell>
        </row>
        <row r="457">
          <cell r="D457" t="str">
            <v>CB-02/14/33A</v>
          </cell>
          <cell r="E457" t="str">
            <v>Road-MJ03</v>
          </cell>
          <cell r="F457" t="str">
            <v>Major Collector Road</v>
          </cell>
        </row>
        <row r="458">
          <cell r="E458">
            <v>15.496531869998979</v>
          </cell>
        </row>
        <row r="460">
          <cell r="D460" t="str">
            <v>CB-02/14/34</v>
          </cell>
          <cell r="E460" t="str">
            <v>Road-MJ03</v>
          </cell>
          <cell r="F460" t="str">
            <v>Major Collector Road</v>
          </cell>
        </row>
        <row r="461">
          <cell r="E461">
            <v>0</v>
          </cell>
        </row>
        <row r="462">
          <cell r="D462" t="str">
            <v>CB-02/14/34/1</v>
          </cell>
          <cell r="E462" t="str">
            <v>Road-MN07</v>
          </cell>
          <cell r="F462" t="str">
            <v>Minor Collector Road</v>
          </cell>
        </row>
        <row r="463">
          <cell r="E463">
            <v>9.9942083228737282</v>
          </cell>
        </row>
        <row r="464">
          <cell r="D464" t="str">
            <v>CB-02/14/34/2</v>
          </cell>
          <cell r="E464" t="str">
            <v>Road-MN07</v>
          </cell>
          <cell r="F464" t="str">
            <v>Minor Collector Road</v>
          </cell>
        </row>
        <row r="465">
          <cell r="E465">
            <v>53.000414851808614</v>
          </cell>
        </row>
        <row r="466">
          <cell r="D466" t="str">
            <v>CB-02/14/34/3</v>
          </cell>
          <cell r="E466" t="str">
            <v>Road-MN07</v>
          </cell>
          <cell r="F466" t="str">
            <v>Minor Collector Road</v>
          </cell>
        </row>
        <row r="467">
          <cell r="E467">
            <v>95.000420804079425</v>
          </cell>
        </row>
        <row r="468">
          <cell r="D468" t="str">
            <v>CB-02/14/34/4</v>
          </cell>
          <cell r="E468" t="str">
            <v>Road-MN07</v>
          </cell>
          <cell r="F468" t="str">
            <v>Minor Collector Road</v>
          </cell>
        </row>
        <row r="469">
          <cell r="E469">
            <v>124.99583712039735</v>
          </cell>
        </row>
        <row r="470">
          <cell r="D470" t="str">
            <v>CB-02/14/34/5</v>
          </cell>
          <cell r="E470" t="str">
            <v>Road-MN07</v>
          </cell>
          <cell r="F470" t="str">
            <v>Minor Collector Road</v>
          </cell>
        </row>
        <row r="471">
          <cell r="E471">
            <v>149.99494310429677</v>
          </cell>
        </row>
        <row r="473">
          <cell r="D473" t="str">
            <v>CB-02/14/35</v>
          </cell>
          <cell r="E473" t="str">
            <v>Road-MJ03</v>
          </cell>
          <cell r="F473" t="str">
            <v>Major Collector Road</v>
          </cell>
        </row>
        <row r="474">
          <cell r="E474">
            <v>0</v>
          </cell>
        </row>
        <row r="475">
          <cell r="D475" t="str">
            <v>CB-02/14/35A</v>
          </cell>
          <cell r="E475" t="str">
            <v>Road-MJ03</v>
          </cell>
          <cell r="F475" t="str">
            <v>Major Collector Road</v>
          </cell>
        </row>
        <row r="476">
          <cell r="E476">
            <v>15.498132145387009</v>
          </cell>
        </row>
        <row r="478">
          <cell r="D478" t="str">
            <v>CB-02/14/36</v>
          </cell>
          <cell r="E478" t="str">
            <v>Road-MJ03</v>
          </cell>
          <cell r="F478" t="str">
            <v>Major Collector Road</v>
          </cell>
        </row>
        <row r="479">
          <cell r="E479">
            <v>0</v>
          </cell>
        </row>
        <row r="480">
          <cell r="D480" t="str">
            <v>CB-02/14/36A</v>
          </cell>
          <cell r="E480" t="str">
            <v>Road-MJ03</v>
          </cell>
          <cell r="F480" t="str">
            <v>Major Collector Road</v>
          </cell>
        </row>
        <row r="481">
          <cell r="E481">
            <v>15.506272924303525</v>
          </cell>
        </row>
        <row r="482">
          <cell r="D482" t="str">
            <v>CB-02/14/36B</v>
          </cell>
          <cell r="E482" t="str">
            <v>Road-MJ03</v>
          </cell>
          <cell r="F482" t="str">
            <v>Major Collector Road</v>
          </cell>
        </row>
        <row r="483">
          <cell r="E483">
            <v>27.825757491351339</v>
          </cell>
        </row>
        <row r="484">
          <cell r="D484" t="str">
            <v>CB-02/14/36C</v>
          </cell>
          <cell r="E484" t="str">
            <v>Road-MJ03</v>
          </cell>
          <cell r="F484" t="str">
            <v>Major Collector Road</v>
          </cell>
        </row>
        <row r="485">
          <cell r="E485">
            <v>39.552074048516396</v>
          </cell>
        </row>
        <row r="487">
          <cell r="D487" t="str">
            <v>MH-02/14</v>
          </cell>
          <cell r="E487" t="str">
            <v>Road-MJ02</v>
          </cell>
          <cell r="F487" t="str">
            <v>Major Collector Road</v>
          </cell>
        </row>
        <row r="488">
          <cell r="E488">
            <v>0</v>
          </cell>
        </row>
        <row r="489">
          <cell r="D489" t="str">
            <v>CB-02/14/1</v>
          </cell>
          <cell r="E489" t="str">
            <v>Road-MN08</v>
          </cell>
          <cell r="F489" t="str">
            <v>Minor Collector Road</v>
          </cell>
        </row>
        <row r="490">
          <cell r="E490">
            <v>25.004869445481397</v>
          </cell>
        </row>
        <row r="491">
          <cell r="D491" t="str">
            <v>CB-02/14/2</v>
          </cell>
          <cell r="E491" t="str">
            <v>Road-MN08</v>
          </cell>
          <cell r="F491" t="str">
            <v>Minor Collector Road</v>
          </cell>
        </row>
        <row r="492">
          <cell r="E492">
            <v>49.994565322046647</v>
          </cell>
        </row>
        <row r="493">
          <cell r="D493" t="str">
            <v>CB-02/14/3</v>
          </cell>
          <cell r="E493" t="str">
            <v>Road-MN08</v>
          </cell>
          <cell r="F493" t="str">
            <v>Minor Collector Road</v>
          </cell>
        </row>
        <row r="494">
          <cell r="E494">
            <v>79.996606919335619</v>
          </cell>
        </row>
        <row r="495">
          <cell r="D495" t="str">
            <v>CB-02/14/4</v>
          </cell>
          <cell r="E495" t="str">
            <v>Road-MN08</v>
          </cell>
          <cell r="F495" t="str">
            <v>Minor Collector Road</v>
          </cell>
        </row>
        <row r="496">
          <cell r="E496">
            <v>125.00030565623618</v>
          </cell>
        </row>
        <row r="497">
          <cell r="D497" t="str">
            <v>CB-02/14/5</v>
          </cell>
          <cell r="E497" t="str">
            <v>Road-MN08</v>
          </cell>
          <cell r="F497" t="str">
            <v>Minor Collector Road</v>
          </cell>
        </row>
        <row r="498">
          <cell r="E498">
            <v>140.00597458482426</v>
          </cell>
        </row>
        <row r="499">
          <cell r="D499" t="str">
            <v>CB-02/14/6</v>
          </cell>
          <cell r="E499" t="str">
            <v>Road-MN08</v>
          </cell>
          <cell r="F499" t="str">
            <v>Minor Collector Road</v>
          </cell>
        </row>
        <row r="500">
          <cell r="E500">
            <v>160.00234675604904</v>
          </cell>
        </row>
        <row r="501">
          <cell r="D501" t="str">
            <v>CB-02/14/7</v>
          </cell>
          <cell r="E501" t="str">
            <v>Road-MN08</v>
          </cell>
          <cell r="F501" t="str">
            <v>Minor Collector Road</v>
          </cell>
        </row>
        <row r="502">
          <cell r="E502">
            <v>174.00910226904412</v>
          </cell>
        </row>
        <row r="503">
          <cell r="D503" t="str">
            <v>CB-02/14/8</v>
          </cell>
          <cell r="E503" t="str">
            <v>Road-MN08</v>
          </cell>
          <cell r="F503" t="str">
            <v>Minor Collector Road</v>
          </cell>
        </row>
        <row r="504">
          <cell r="E504">
            <v>208.0036018240865</v>
          </cell>
        </row>
        <row r="505">
          <cell r="D505" t="str">
            <v>CB-02/14/9</v>
          </cell>
          <cell r="E505" t="str">
            <v>Road-MN08</v>
          </cell>
          <cell r="F505" t="str">
            <v>Minor Collector Road</v>
          </cell>
        </row>
        <row r="506">
          <cell r="E506">
            <v>224.00581417115794</v>
          </cell>
        </row>
        <row r="507">
          <cell r="D507" t="str">
            <v>CB-02/14/10</v>
          </cell>
          <cell r="E507" t="str">
            <v>Road-MN09</v>
          </cell>
          <cell r="F507" t="str">
            <v>Minor Collector Road</v>
          </cell>
        </row>
        <row r="508">
          <cell r="E508">
            <v>252.0060088133236</v>
          </cell>
        </row>
        <row r="509">
          <cell r="D509" t="str">
            <v>CB-02/14/11</v>
          </cell>
          <cell r="E509" t="str">
            <v>Road-MN09</v>
          </cell>
          <cell r="F509" t="str">
            <v>Minor Collector Road</v>
          </cell>
        </row>
        <row r="510">
          <cell r="E510">
            <v>274.99839885873484</v>
          </cell>
        </row>
        <row r="511">
          <cell r="D511" t="str">
            <v>CB-02/14/11A</v>
          </cell>
          <cell r="E511" t="str">
            <v>Road-MN09</v>
          </cell>
          <cell r="F511" t="str">
            <v>Minor Collector Road</v>
          </cell>
        </row>
        <row r="512">
          <cell r="E512">
            <v>295.00148362080768</v>
          </cell>
        </row>
        <row r="513">
          <cell r="D513" t="str">
            <v>CB-02/14/12</v>
          </cell>
          <cell r="E513" t="str">
            <v>Road-MN09</v>
          </cell>
          <cell r="F513" t="str">
            <v>Minor Collector Road</v>
          </cell>
        </row>
        <row r="514">
          <cell r="E514">
            <v>310.0061495618329</v>
          </cell>
        </row>
        <row r="515">
          <cell r="D515" t="str">
            <v>CB-02/14/13</v>
          </cell>
          <cell r="E515" t="str">
            <v>Road-MN09</v>
          </cell>
          <cell r="F515" t="str">
            <v>Minor Collector Road</v>
          </cell>
        </row>
        <row r="516">
          <cell r="E516">
            <v>328.00565233267304</v>
          </cell>
        </row>
        <row r="517">
          <cell r="D517" t="str">
            <v>CB-02/14/14</v>
          </cell>
          <cell r="E517" t="str">
            <v>Road-MN09</v>
          </cell>
          <cell r="F517" t="str">
            <v>Minor Collector Road</v>
          </cell>
        </row>
        <row r="518">
          <cell r="E518">
            <v>359.98781298515837</v>
          </cell>
        </row>
        <row r="519">
          <cell r="D519" t="str">
            <v>CB-02/14/15</v>
          </cell>
          <cell r="E519" t="str">
            <v>Road-MN09</v>
          </cell>
          <cell r="F519" t="str">
            <v>Minor Collector Road</v>
          </cell>
        </row>
        <row r="520">
          <cell r="E520">
            <v>389.99150609115509</v>
          </cell>
        </row>
        <row r="521">
          <cell r="D521" t="str">
            <v>CB-02/14/16</v>
          </cell>
          <cell r="E521" t="str">
            <v>Road-MN09</v>
          </cell>
          <cell r="F521" t="str">
            <v>Minor Collector Road</v>
          </cell>
        </row>
        <row r="522">
          <cell r="E522">
            <v>406.99020015870775</v>
          </cell>
        </row>
        <row r="523">
          <cell r="D523" t="str">
            <v>CB-02/14/17</v>
          </cell>
          <cell r="E523" t="str">
            <v>Road-MN09</v>
          </cell>
          <cell r="F523" t="str">
            <v>Minor Collector Road</v>
          </cell>
        </row>
        <row r="524">
          <cell r="E524">
            <v>442.0028735785254</v>
          </cell>
        </row>
        <row r="525">
          <cell r="D525" t="str">
            <v>CB-02/14/18</v>
          </cell>
          <cell r="E525" t="str">
            <v>Road-MN09</v>
          </cell>
          <cell r="F525" t="str">
            <v>Minor Collector Road</v>
          </cell>
        </row>
        <row r="526">
          <cell r="E526">
            <v>456.99954654284704</v>
          </cell>
        </row>
        <row r="527">
          <cell r="D527" t="str">
            <v>CB-02/14/19</v>
          </cell>
          <cell r="E527" t="str">
            <v>Road-MN09</v>
          </cell>
          <cell r="F527" t="str">
            <v>Minor Collector Road</v>
          </cell>
        </row>
        <row r="528">
          <cell r="E528">
            <v>490.98432695994762</v>
          </cell>
        </row>
        <row r="529">
          <cell r="D529" t="str">
            <v>CB-02/14/20</v>
          </cell>
          <cell r="E529" t="str">
            <v>Road-MN09</v>
          </cell>
          <cell r="F529" t="str">
            <v>Minor Collector Road</v>
          </cell>
        </row>
        <row r="530">
          <cell r="E530">
            <v>520.97908983620709</v>
          </cell>
        </row>
        <row r="531">
          <cell r="D531" t="str">
            <v>CB-02/14/21</v>
          </cell>
          <cell r="E531" t="str">
            <v>Road-MN09</v>
          </cell>
          <cell r="F531" t="str">
            <v>Minor Collector Road</v>
          </cell>
        </row>
        <row r="532">
          <cell r="E532">
            <v>541.02077140235667</v>
          </cell>
        </row>
        <row r="533">
          <cell r="D533" t="str">
            <v>CB-02/14/22</v>
          </cell>
          <cell r="E533" t="str">
            <v>Road-MN09</v>
          </cell>
          <cell r="F533" t="str">
            <v>Minor Collector Road</v>
          </cell>
        </row>
        <row r="534">
          <cell r="E534">
            <v>557.0184274806943</v>
          </cell>
        </row>
        <row r="535">
          <cell r="D535" t="str">
            <v>CB-02/14/23</v>
          </cell>
          <cell r="E535" t="str">
            <v>Road-MN09</v>
          </cell>
          <cell r="F535" t="str">
            <v>Minor Collector Road</v>
          </cell>
        </row>
        <row r="536">
          <cell r="E536">
            <v>604.99902772702637</v>
          </cell>
        </row>
        <row r="537">
          <cell r="D537" t="str">
            <v>CB-02/14/24</v>
          </cell>
          <cell r="E537" t="str">
            <v>Road-MN09</v>
          </cell>
          <cell r="F537" t="str">
            <v>Minor Collector Road</v>
          </cell>
        </row>
        <row r="538">
          <cell r="E538">
            <v>660.00177765827789</v>
          </cell>
        </row>
        <row r="540">
          <cell r="D540" t="str">
            <v>MH-02/15</v>
          </cell>
          <cell r="E540" t="str">
            <v>Road-MJ02</v>
          </cell>
          <cell r="F540" t="str">
            <v>Major Collector Road</v>
          </cell>
        </row>
        <row r="541">
          <cell r="E541">
            <v>0</v>
          </cell>
        </row>
        <row r="542">
          <cell r="D542" t="str">
            <v>CB-02/15/1</v>
          </cell>
          <cell r="E542" t="str">
            <v>Road-MJ02</v>
          </cell>
          <cell r="F542" t="str">
            <v>Major Collector Road</v>
          </cell>
        </row>
        <row r="543">
          <cell r="E543">
            <v>12.733428446417856</v>
          </cell>
        </row>
        <row r="545">
          <cell r="D545" t="str">
            <v>MH-02/16</v>
          </cell>
          <cell r="E545" t="str">
            <v>Road-MJ02</v>
          </cell>
          <cell r="F545" t="str">
            <v>Major Collector Road</v>
          </cell>
        </row>
        <row r="546">
          <cell r="E546">
            <v>0</v>
          </cell>
        </row>
        <row r="547">
          <cell r="D547" t="str">
            <v>CB-02/16/1</v>
          </cell>
          <cell r="E547" t="str">
            <v>Road-MJ02</v>
          </cell>
          <cell r="F547" t="str">
            <v>Major Collector Road</v>
          </cell>
        </row>
        <row r="548">
          <cell r="E548">
            <v>11.788473183665424</v>
          </cell>
        </row>
        <row r="550">
          <cell r="D550" t="str">
            <v>MH-02/16</v>
          </cell>
          <cell r="E550" t="str">
            <v>Road-MJ02</v>
          </cell>
          <cell r="F550" t="str">
            <v>Major Collector Road</v>
          </cell>
        </row>
        <row r="551">
          <cell r="E551">
            <v>0</v>
          </cell>
        </row>
        <row r="552">
          <cell r="D552" t="str">
            <v>CB-02/16/5</v>
          </cell>
          <cell r="E552" t="str">
            <v>Road-MJ02</v>
          </cell>
          <cell r="F552" t="str">
            <v>Major Collector Road</v>
          </cell>
        </row>
        <row r="553">
          <cell r="E553">
            <v>21.980711999385054</v>
          </cell>
        </row>
        <row r="554">
          <cell r="D554" t="str">
            <v>CB-02/16/6</v>
          </cell>
          <cell r="E554" t="str">
            <v>Road-MJ02</v>
          </cell>
          <cell r="F554" t="str">
            <v>Major Collector Road</v>
          </cell>
        </row>
        <row r="555">
          <cell r="E555">
            <v>44.065389945865931</v>
          </cell>
        </row>
        <row r="556">
          <cell r="D556" t="str">
            <v>CB-02/16/7</v>
          </cell>
          <cell r="E556" t="str">
            <v>Road-MJ02</v>
          </cell>
          <cell r="F556" t="str">
            <v>Major Collector Road</v>
          </cell>
        </row>
        <row r="557">
          <cell r="E557">
            <v>66.164767765169515</v>
          </cell>
        </row>
        <row r="559">
          <cell r="D559" t="str">
            <v>MH-02/18</v>
          </cell>
          <cell r="E559" t="str">
            <v>Road-MJ02</v>
          </cell>
          <cell r="F559" t="str">
            <v>Major Collector Road</v>
          </cell>
        </row>
        <row r="560">
          <cell r="E560">
            <v>0</v>
          </cell>
        </row>
        <row r="561">
          <cell r="D561" t="str">
            <v>CB-02/18/1</v>
          </cell>
          <cell r="E561" t="str">
            <v>Road-MJ02</v>
          </cell>
          <cell r="F561" t="str">
            <v>Major Collector Road</v>
          </cell>
        </row>
        <row r="562">
          <cell r="E562">
            <v>15.004082777718336</v>
          </cell>
        </row>
        <row r="564">
          <cell r="D564" t="str">
            <v>MH-02/20</v>
          </cell>
          <cell r="E564" t="str">
            <v>Road-MJ02</v>
          </cell>
          <cell r="F564" t="str">
            <v>Major Collector Road</v>
          </cell>
        </row>
        <row r="565">
          <cell r="E565">
            <v>0</v>
          </cell>
        </row>
        <row r="566">
          <cell r="D566" t="str">
            <v>CB-02/20/1</v>
          </cell>
          <cell r="E566" t="str">
            <v>Road-MJ04</v>
          </cell>
          <cell r="F566" t="str">
            <v>Major Collector Road</v>
          </cell>
        </row>
        <row r="567">
          <cell r="E567">
            <v>15.000853309061849</v>
          </cell>
        </row>
        <row r="568">
          <cell r="D568" t="str">
            <v>CB-02/20/2</v>
          </cell>
          <cell r="E568" t="str">
            <v>Road-MJ04</v>
          </cell>
          <cell r="F568" t="str">
            <v>Major Collector Road</v>
          </cell>
        </row>
        <row r="569">
          <cell r="E569">
            <v>52.003124860954799</v>
          </cell>
        </row>
        <row r="570">
          <cell r="D570" t="str">
            <v>CB-02/20/3</v>
          </cell>
          <cell r="E570" t="str">
            <v>Road-MJ04</v>
          </cell>
          <cell r="F570" t="str">
            <v>Major Collector Road</v>
          </cell>
        </row>
        <row r="571">
          <cell r="E571">
            <v>101.00621149843087</v>
          </cell>
        </row>
        <row r="572">
          <cell r="D572" t="str">
            <v>CB-02/20/4</v>
          </cell>
          <cell r="E572" t="str">
            <v>Road-MJ04</v>
          </cell>
          <cell r="F572" t="str">
            <v>Major Collector Road</v>
          </cell>
        </row>
        <row r="573">
          <cell r="E573">
            <v>122.99752114587629</v>
          </cell>
        </row>
        <row r="574">
          <cell r="D574" t="str">
            <v>CB-02/20/5</v>
          </cell>
          <cell r="E574" t="str">
            <v>Road-MJ04</v>
          </cell>
          <cell r="F574" t="str">
            <v>Major Collector Road</v>
          </cell>
        </row>
        <row r="575">
          <cell r="E575">
            <v>179.00095318356477</v>
          </cell>
        </row>
        <row r="576">
          <cell r="D576" t="str">
            <v>CB-02/20/6</v>
          </cell>
          <cell r="E576" t="str">
            <v>Road-MJ04</v>
          </cell>
          <cell r="F576" t="str">
            <v>Major Collector Road</v>
          </cell>
        </row>
        <row r="577">
          <cell r="E577">
            <v>213.99985173764432</v>
          </cell>
        </row>
        <row r="579">
          <cell r="D579" t="str">
            <v>CB-02/20/1</v>
          </cell>
          <cell r="E579" t="str">
            <v>Road-MJ04</v>
          </cell>
          <cell r="F579" t="str">
            <v>Major Collector Road</v>
          </cell>
        </row>
        <row r="580">
          <cell r="E580">
            <v>0</v>
          </cell>
        </row>
        <row r="581">
          <cell r="D581" t="str">
            <v>CB-02/20/1A</v>
          </cell>
          <cell r="E581" t="str">
            <v>Road-MJ04</v>
          </cell>
          <cell r="F581" t="str">
            <v>Major Collector Road</v>
          </cell>
        </row>
        <row r="582">
          <cell r="E582">
            <v>19.25847865230822</v>
          </cell>
        </row>
        <row r="584">
          <cell r="D584" t="str">
            <v>CB-02/20/2</v>
          </cell>
          <cell r="E584" t="str">
            <v>Road-MJ04</v>
          </cell>
          <cell r="F584" t="str">
            <v>Major Collector Road</v>
          </cell>
        </row>
        <row r="585">
          <cell r="E585">
            <v>0</v>
          </cell>
        </row>
        <row r="586">
          <cell r="D586" t="str">
            <v>CB-02/20/2A</v>
          </cell>
          <cell r="E586" t="str">
            <v>Road-MJ04</v>
          </cell>
          <cell r="F586" t="str">
            <v>Major Collector Road</v>
          </cell>
        </row>
        <row r="587">
          <cell r="E587">
            <v>15.490932831869403</v>
          </cell>
        </row>
        <row r="589">
          <cell r="D589" t="str">
            <v>CB-02/20/3</v>
          </cell>
          <cell r="E589" t="str">
            <v>Road-MJ04</v>
          </cell>
          <cell r="F589" t="str">
            <v>Major Collector Road</v>
          </cell>
        </row>
        <row r="590">
          <cell r="E590">
            <v>0</v>
          </cell>
        </row>
        <row r="591">
          <cell r="D591" t="str">
            <v>CB-02/20/3A</v>
          </cell>
          <cell r="E591" t="str">
            <v>Road-MJ04</v>
          </cell>
          <cell r="F591" t="str">
            <v>Major Collector Road</v>
          </cell>
        </row>
        <row r="592">
          <cell r="E592">
            <v>15.500932230029736</v>
          </cell>
        </row>
        <row r="594">
          <cell r="D594" t="str">
            <v>CB-02/20/4</v>
          </cell>
          <cell r="E594" t="str">
            <v>Road-MJ04</v>
          </cell>
          <cell r="F594" t="str">
            <v>Major Collector Road</v>
          </cell>
        </row>
        <row r="595">
          <cell r="E595">
            <v>0</v>
          </cell>
        </row>
        <row r="596">
          <cell r="D596" t="str">
            <v>CB-02/20/4/1</v>
          </cell>
          <cell r="E596" t="str">
            <v>Road-MN41</v>
          </cell>
          <cell r="F596" t="str">
            <v>Block &amp; Local Road</v>
          </cell>
        </row>
        <row r="597">
          <cell r="E597">
            <v>14.727610125234559</v>
          </cell>
        </row>
        <row r="598">
          <cell r="D598" t="str">
            <v>CB-02/20/4/2</v>
          </cell>
          <cell r="E598" t="str">
            <v>Road-MN41</v>
          </cell>
          <cell r="F598" t="str">
            <v>Block &amp; Local Road</v>
          </cell>
        </row>
        <row r="599">
          <cell r="E599">
            <v>25.722918215491848</v>
          </cell>
        </row>
        <row r="600">
          <cell r="D600" t="str">
            <v>CB-02/20/4/3</v>
          </cell>
          <cell r="E600" t="str">
            <v>Road-MN41</v>
          </cell>
          <cell r="F600" t="str">
            <v>Block &amp; Local Road</v>
          </cell>
        </row>
        <row r="601">
          <cell r="E601">
            <v>40.723004881909084</v>
          </cell>
        </row>
        <row r="602">
          <cell r="D602" t="str">
            <v>CB-02/20/4/4</v>
          </cell>
          <cell r="E602" t="str">
            <v>Road-MN41</v>
          </cell>
          <cell r="F602" t="str">
            <v>Block &amp; Local Road</v>
          </cell>
        </row>
        <row r="603">
          <cell r="E603">
            <v>56.720207762436992</v>
          </cell>
        </row>
        <row r="604">
          <cell r="D604" t="str">
            <v>CB-02/20/4/5</v>
          </cell>
          <cell r="E604" t="str">
            <v>Road-MN41</v>
          </cell>
          <cell r="F604" t="str">
            <v>Block &amp; Local Road</v>
          </cell>
        </row>
        <row r="605">
          <cell r="E605">
            <v>89.724093897166298</v>
          </cell>
        </row>
        <row r="606">
          <cell r="D606" t="str">
            <v>CB-02/20/4/6</v>
          </cell>
          <cell r="E606" t="str">
            <v>Road-MN41</v>
          </cell>
          <cell r="F606" t="str">
            <v>Block &amp; Local Road</v>
          </cell>
        </row>
        <row r="607">
          <cell r="E607">
            <v>126.72052886058114</v>
          </cell>
        </row>
        <row r="608">
          <cell r="D608" t="str">
            <v>CB-02/20/4/6A</v>
          </cell>
          <cell r="E608" t="str">
            <v>Road-MN41</v>
          </cell>
          <cell r="F608" t="str">
            <v>Block &amp; Local Road</v>
          </cell>
        </row>
        <row r="609">
          <cell r="E609">
            <v>146.71822872830069</v>
          </cell>
        </row>
        <row r="610">
          <cell r="D610" t="str">
            <v>CB-02/20/4/7</v>
          </cell>
          <cell r="E610" t="str">
            <v>Road-MN41</v>
          </cell>
          <cell r="F610" t="str">
            <v>Block &amp; Local Road</v>
          </cell>
        </row>
        <row r="611">
          <cell r="E611">
            <v>191.72613247860684</v>
          </cell>
        </row>
        <row r="613">
          <cell r="D613" t="str">
            <v>CB-02/20/5</v>
          </cell>
          <cell r="E613" t="str">
            <v>Road-MJ04</v>
          </cell>
          <cell r="F613" t="str">
            <v>Major Collector Road</v>
          </cell>
        </row>
        <row r="614">
          <cell r="E614">
            <v>0</v>
          </cell>
        </row>
        <row r="615">
          <cell r="D615" t="str">
            <v>CB-02/20/5A</v>
          </cell>
          <cell r="E615" t="str">
            <v>Road-MJ04</v>
          </cell>
          <cell r="F615" t="str">
            <v>Major Collector Road</v>
          </cell>
        </row>
        <row r="616">
          <cell r="E616">
            <v>15.490932831811199</v>
          </cell>
        </row>
        <row r="618">
          <cell r="D618" t="str">
            <v>CB-02/20/6</v>
          </cell>
          <cell r="E618" t="str">
            <v>Road-MJ04</v>
          </cell>
          <cell r="F618" t="str">
            <v>Major Collector Road</v>
          </cell>
        </row>
        <row r="619">
          <cell r="E619">
            <v>0</v>
          </cell>
        </row>
        <row r="620">
          <cell r="D620" t="str">
            <v>CB-02/20/6A</v>
          </cell>
          <cell r="E620" t="str">
            <v>Road-MJ04</v>
          </cell>
          <cell r="F620" t="str">
            <v>Major Collector Road</v>
          </cell>
        </row>
        <row r="621">
          <cell r="E621">
            <v>15.636128037330778</v>
          </cell>
        </row>
        <row r="623">
          <cell r="D623" t="str">
            <v>MH-02/21</v>
          </cell>
          <cell r="E623" t="str">
            <v>Road-MJ02</v>
          </cell>
          <cell r="F623" t="str">
            <v>Major Collector Road</v>
          </cell>
        </row>
        <row r="624">
          <cell r="E624">
            <v>0</v>
          </cell>
        </row>
        <row r="625">
          <cell r="D625" t="str">
            <v>CB-02/21/1</v>
          </cell>
          <cell r="E625" t="str">
            <v>Road-MJ02</v>
          </cell>
          <cell r="F625" t="str">
            <v>Major Collector Road</v>
          </cell>
        </row>
        <row r="626">
          <cell r="E626">
            <v>5.8175080573978359</v>
          </cell>
        </row>
        <row r="628">
          <cell r="D628" t="str">
            <v>MH-02/21</v>
          </cell>
          <cell r="E628" t="str">
            <v>Road-MJ02</v>
          </cell>
          <cell r="F628" t="str">
            <v>Major Collector Road</v>
          </cell>
        </row>
        <row r="629">
          <cell r="E629">
            <v>0</v>
          </cell>
        </row>
        <row r="630">
          <cell r="D630" t="str">
            <v>CB-02/21/1/1</v>
          </cell>
          <cell r="E630" t="str">
            <v>Road-MJ02</v>
          </cell>
          <cell r="F630" t="str">
            <v>Major Collector Road</v>
          </cell>
        </row>
        <row r="631">
          <cell r="E631">
            <v>41.004996037094259</v>
          </cell>
        </row>
        <row r="633">
          <cell r="D633" t="str">
            <v>MH-02/21</v>
          </cell>
          <cell r="E633" t="str">
            <v>Road-MJ02</v>
          </cell>
          <cell r="F633" t="str">
            <v>Major Collector Road</v>
          </cell>
        </row>
        <row r="634">
          <cell r="E634">
            <v>0</v>
          </cell>
        </row>
        <row r="635">
          <cell r="D635" t="str">
            <v>CB-02/21/2</v>
          </cell>
          <cell r="E635" t="str">
            <v>Road-MJ02</v>
          </cell>
          <cell r="F635" t="str">
            <v>Major Collector Road</v>
          </cell>
        </row>
        <row r="636">
          <cell r="E636">
            <v>14.553418842297908</v>
          </cell>
        </row>
        <row r="637">
          <cell r="D637" t="str">
            <v>CB-02/21/3</v>
          </cell>
          <cell r="E637" t="str">
            <v>Road-MJ02</v>
          </cell>
          <cell r="F637" t="str">
            <v>Major Collector Road</v>
          </cell>
        </row>
        <row r="638">
          <cell r="E638">
            <v>54.548921902093404</v>
          </cell>
        </row>
        <row r="639">
          <cell r="D639" t="str">
            <v>CB-02/21/4</v>
          </cell>
          <cell r="E639" t="str">
            <v>Road-MJ02</v>
          </cell>
          <cell r="F639" t="str">
            <v>Major Collector Road</v>
          </cell>
        </row>
        <row r="640">
          <cell r="E640">
            <v>96.524398099425923</v>
          </cell>
        </row>
        <row r="642">
          <cell r="D642" t="str">
            <v>MH-02/22</v>
          </cell>
          <cell r="E642" t="str">
            <v>Road-MJ02</v>
          </cell>
          <cell r="F642" t="str">
            <v>Major Collector Road</v>
          </cell>
        </row>
        <row r="643">
          <cell r="E643">
            <v>0</v>
          </cell>
        </row>
        <row r="644">
          <cell r="D644" t="str">
            <v>CB-02/22/1</v>
          </cell>
          <cell r="E644" t="str">
            <v>Road-MJ02</v>
          </cell>
          <cell r="F644" t="str">
            <v>Major Collector Road</v>
          </cell>
        </row>
        <row r="645">
          <cell r="E645">
            <v>8.3731594992519689</v>
          </cell>
        </row>
        <row r="647">
          <cell r="D647" t="str">
            <v>MH-02/23</v>
          </cell>
          <cell r="E647" t="str">
            <v>Road-MJ02</v>
          </cell>
          <cell r="F647" t="str">
            <v>Major Collector Road</v>
          </cell>
        </row>
        <row r="648">
          <cell r="E648">
            <v>0</v>
          </cell>
        </row>
        <row r="649">
          <cell r="D649" t="str">
            <v>CB-02/23/1</v>
          </cell>
          <cell r="E649" t="str">
            <v>Road-MJ02</v>
          </cell>
          <cell r="F649" t="str">
            <v>Major Collector Road</v>
          </cell>
        </row>
        <row r="650">
          <cell r="E650">
            <v>15.614249901654718</v>
          </cell>
        </row>
        <row r="651">
          <cell r="D651" t="str">
            <v>CB-02/23/2</v>
          </cell>
          <cell r="E651" t="str">
            <v>Road-MJ02</v>
          </cell>
          <cell r="F651" t="str">
            <v>Major Collector Road</v>
          </cell>
        </row>
        <row r="652">
          <cell r="E652">
            <v>31.472134375901845</v>
          </cell>
        </row>
        <row r="653">
          <cell r="D653" t="str">
            <v>CB-02/23/3</v>
          </cell>
          <cell r="E653" t="str">
            <v>Road-MJ02</v>
          </cell>
          <cell r="F653" t="str">
            <v>Major Collector Road</v>
          </cell>
        </row>
        <row r="654">
          <cell r="E654">
            <v>50.558684614240406</v>
          </cell>
        </row>
        <row r="655">
          <cell r="D655" t="str">
            <v>CB-02/23/4</v>
          </cell>
          <cell r="E655" t="str">
            <v>Road-MJ02</v>
          </cell>
          <cell r="F655" t="str">
            <v>Major Collector Road</v>
          </cell>
        </row>
        <row r="656">
          <cell r="E656">
            <v>79.704065037231572</v>
          </cell>
        </row>
        <row r="658">
          <cell r="D658" t="str">
            <v>MH-02/23</v>
          </cell>
          <cell r="E658" t="str">
            <v>Road-MJ02</v>
          </cell>
          <cell r="F658" t="str">
            <v>Major Collector Road</v>
          </cell>
        </row>
        <row r="659">
          <cell r="E659">
            <v>0</v>
          </cell>
        </row>
        <row r="660">
          <cell r="D660" t="str">
            <v>CB-02/23/5</v>
          </cell>
          <cell r="E660" t="str">
            <v>Road-MJ02</v>
          </cell>
          <cell r="F660" t="str">
            <v>Major Collector Road</v>
          </cell>
        </row>
        <row r="661">
          <cell r="E661">
            <v>3.3094973938625976</v>
          </cell>
        </row>
        <row r="662">
          <cell r="D662" t="str">
            <v>CB-02/23/6</v>
          </cell>
          <cell r="E662" t="str">
            <v>Road-MJ02</v>
          </cell>
          <cell r="F662" t="str">
            <v>Major Collector Road</v>
          </cell>
        </row>
        <row r="663">
          <cell r="E663">
            <v>21.624714373179053</v>
          </cell>
        </row>
        <row r="665">
          <cell r="D665" t="str">
            <v>MH-02/24</v>
          </cell>
          <cell r="E665" t="str">
            <v>Road-MJ02</v>
          </cell>
          <cell r="F665" t="str">
            <v>Major Collector Road</v>
          </cell>
        </row>
        <row r="666">
          <cell r="E666">
            <v>0</v>
          </cell>
        </row>
        <row r="667">
          <cell r="D667" t="str">
            <v>CB-02/24/1</v>
          </cell>
          <cell r="E667" t="str">
            <v>Road-MJ02</v>
          </cell>
          <cell r="F667" t="str">
            <v>Major Collector Road</v>
          </cell>
        </row>
        <row r="668">
          <cell r="E668">
            <v>9.9974609276643012</v>
          </cell>
        </row>
        <row r="669">
          <cell r="D669" t="str">
            <v>CB-02/24/2</v>
          </cell>
          <cell r="E669" t="str">
            <v>Road-MJ02</v>
          </cell>
          <cell r="F669" t="str">
            <v>Major Collector Road</v>
          </cell>
        </row>
        <row r="670">
          <cell r="E670">
            <v>25.000074033383093</v>
          </cell>
        </row>
        <row r="672">
          <cell r="D672" t="str">
            <v>MH-02/25</v>
          </cell>
          <cell r="E672" t="str">
            <v>Road-MJ02</v>
          </cell>
          <cell r="F672" t="str">
            <v>Major Collector Road</v>
          </cell>
        </row>
        <row r="673">
          <cell r="E673">
            <v>0</v>
          </cell>
        </row>
        <row r="674">
          <cell r="D674" t="str">
            <v>CB-02/25/21</v>
          </cell>
          <cell r="E674" t="str">
            <v>Road-MJ01</v>
          </cell>
          <cell r="F674" t="str">
            <v>Major Collector Road</v>
          </cell>
        </row>
        <row r="675">
          <cell r="E675">
            <v>18.575954888248432</v>
          </cell>
        </row>
        <row r="676">
          <cell r="D676" t="str">
            <v>CB-02/25/22</v>
          </cell>
          <cell r="E676" t="str">
            <v>Road-MJ01</v>
          </cell>
          <cell r="F676" t="str">
            <v>Major Collector Road</v>
          </cell>
        </row>
        <row r="677">
          <cell r="E677">
            <v>59.337262521613034</v>
          </cell>
        </row>
        <row r="678">
          <cell r="D678" t="str">
            <v>CB-02/25/23</v>
          </cell>
          <cell r="E678" t="str">
            <v>Road-MJ01</v>
          </cell>
          <cell r="F678" t="str">
            <v>Major Collector Road</v>
          </cell>
        </row>
        <row r="679">
          <cell r="E679">
            <v>79.049953763647693</v>
          </cell>
        </row>
        <row r="681">
          <cell r="D681" t="str">
            <v>MH-02/25</v>
          </cell>
          <cell r="E681" t="str">
            <v>Road-MJ02</v>
          </cell>
          <cell r="F681" t="str">
            <v>Major Collector Road</v>
          </cell>
        </row>
        <row r="682">
          <cell r="E682">
            <v>0</v>
          </cell>
        </row>
        <row r="683">
          <cell r="D683" t="str">
            <v>CB-02/25/1</v>
          </cell>
          <cell r="E683" t="str">
            <v>Road-MN24</v>
          </cell>
          <cell r="F683" t="str">
            <v>Minor Collector Road</v>
          </cell>
        </row>
        <row r="684">
          <cell r="E684">
            <v>19.992088435133066</v>
          </cell>
        </row>
        <row r="685">
          <cell r="D685" t="str">
            <v>CB-02/25/1A</v>
          </cell>
          <cell r="E685" t="str">
            <v>Road-MN24</v>
          </cell>
          <cell r="F685" t="str">
            <v>Minor Collector Road</v>
          </cell>
        </row>
        <row r="686">
          <cell r="E686">
            <v>60.00233212337487</v>
          </cell>
        </row>
        <row r="687">
          <cell r="D687" t="str">
            <v>CB-02/25/1B</v>
          </cell>
          <cell r="E687" t="str">
            <v>Road-MN24</v>
          </cell>
          <cell r="F687" t="str">
            <v>Minor Collector Road</v>
          </cell>
        </row>
        <row r="688">
          <cell r="E688">
            <v>99.996112889831593</v>
          </cell>
        </row>
        <row r="690">
          <cell r="D690" t="str">
            <v>MH-02/26</v>
          </cell>
          <cell r="E690" t="str">
            <v>Road-MJ01</v>
          </cell>
          <cell r="F690" t="str">
            <v>Major Collector Road</v>
          </cell>
        </row>
        <row r="691">
          <cell r="E691">
            <v>0</v>
          </cell>
        </row>
        <row r="692">
          <cell r="D692" t="str">
            <v>CB-02/26/1</v>
          </cell>
          <cell r="E692" t="str">
            <v>Road-MJ01</v>
          </cell>
          <cell r="F692" t="str">
            <v>Major Collector Road</v>
          </cell>
        </row>
        <row r="693">
          <cell r="E693">
            <v>16.006111332773262</v>
          </cell>
        </row>
        <row r="694">
          <cell r="D694" t="str">
            <v>CB-02/26/2</v>
          </cell>
          <cell r="E694" t="str">
            <v>Road-MJ01</v>
          </cell>
          <cell r="F694" t="str">
            <v>Major Collector Road</v>
          </cell>
        </row>
        <row r="695">
          <cell r="E695">
            <v>40.024881076529446</v>
          </cell>
        </row>
        <row r="697">
          <cell r="D697" t="str">
            <v>MH-02/26</v>
          </cell>
          <cell r="E697" t="str">
            <v>Road-MJ01</v>
          </cell>
          <cell r="F697" t="str">
            <v>Major Collector Road</v>
          </cell>
        </row>
        <row r="698">
          <cell r="E698">
            <v>0</v>
          </cell>
        </row>
        <row r="699">
          <cell r="D699" t="str">
            <v>CB-02/25/2</v>
          </cell>
          <cell r="E699" t="str">
            <v>Road-MN10</v>
          </cell>
          <cell r="F699" t="str">
            <v>Minor Collector Road</v>
          </cell>
        </row>
        <row r="700">
          <cell r="E700">
            <v>25.797994108176656</v>
          </cell>
        </row>
        <row r="701">
          <cell r="D701" t="str">
            <v>CB-02/25/3</v>
          </cell>
          <cell r="E701" t="str">
            <v>Road-MN10</v>
          </cell>
          <cell r="F701" t="str">
            <v>Minor Collector Road</v>
          </cell>
        </row>
        <row r="702">
          <cell r="E702">
            <v>52.800818034549714</v>
          </cell>
        </row>
        <row r="703">
          <cell r="D703" t="str">
            <v>CB-02/25/4</v>
          </cell>
          <cell r="E703" t="str">
            <v>Road-MN10</v>
          </cell>
          <cell r="F703" t="str">
            <v>Minor Collector Road</v>
          </cell>
        </row>
        <row r="704">
          <cell r="E704">
            <v>87.802910829171083</v>
          </cell>
        </row>
        <row r="705">
          <cell r="D705" t="str">
            <v>CB-02/25/5</v>
          </cell>
          <cell r="E705" t="str">
            <v>Road-MN10</v>
          </cell>
          <cell r="F705" t="str">
            <v>Minor Collector Road</v>
          </cell>
        </row>
        <row r="706">
          <cell r="E706">
            <v>129.80300725763149</v>
          </cell>
        </row>
        <row r="707">
          <cell r="D707" t="str">
            <v>CB-02/25/6</v>
          </cell>
          <cell r="E707" t="str">
            <v>Road-MN10</v>
          </cell>
          <cell r="F707" t="str">
            <v>Minor Collector Road</v>
          </cell>
        </row>
        <row r="708">
          <cell r="E708">
            <v>173.8031447574175</v>
          </cell>
        </row>
        <row r="709">
          <cell r="D709" t="str">
            <v>CB-02/25/7</v>
          </cell>
          <cell r="E709" t="str">
            <v>Road-MN10</v>
          </cell>
          <cell r="F709" t="str">
            <v>Minor Collector Road</v>
          </cell>
        </row>
        <row r="710">
          <cell r="E710">
            <v>199.79721523511455</v>
          </cell>
        </row>
        <row r="711">
          <cell r="D711" t="str">
            <v>CB-02/25/8</v>
          </cell>
          <cell r="E711" t="str">
            <v>Road-MN10</v>
          </cell>
          <cell r="F711" t="str">
            <v>Minor Collector Road</v>
          </cell>
        </row>
        <row r="712">
          <cell r="E712">
            <v>234.79730237788189</v>
          </cell>
        </row>
        <row r="714">
          <cell r="D714" t="str">
            <v>CB-02/25/6</v>
          </cell>
          <cell r="E714" t="str">
            <v>Road-MN10</v>
          </cell>
          <cell r="F714" t="str">
            <v>Minor Collector Road</v>
          </cell>
        </row>
        <row r="715">
          <cell r="E715">
            <v>0</v>
          </cell>
        </row>
        <row r="716">
          <cell r="D716" t="str">
            <v>CB-02/25/9</v>
          </cell>
          <cell r="E716" t="str">
            <v>Road-MN13</v>
          </cell>
          <cell r="F716" t="str">
            <v>Minor Collector Road</v>
          </cell>
        </row>
        <row r="717">
          <cell r="E717">
            <v>22.000204544728362</v>
          </cell>
        </row>
        <row r="718">
          <cell r="D718" t="str">
            <v>CB-02/25/10</v>
          </cell>
          <cell r="E718" t="str">
            <v>Road-MN13</v>
          </cell>
          <cell r="F718" t="str">
            <v>Minor Collector Road</v>
          </cell>
        </row>
        <row r="719">
          <cell r="E719">
            <v>38.994453571730865</v>
          </cell>
        </row>
        <row r="720">
          <cell r="D720" t="str">
            <v>CB-02/25/11</v>
          </cell>
          <cell r="E720" t="str">
            <v>Road-MN13</v>
          </cell>
          <cell r="F720" t="str">
            <v>Minor Collector Road</v>
          </cell>
        </row>
        <row r="721">
          <cell r="E721">
            <v>64.000502839857717</v>
          </cell>
        </row>
        <row r="722">
          <cell r="D722" t="str">
            <v>CB-02/25/12</v>
          </cell>
          <cell r="E722" t="str">
            <v>Road-MN13</v>
          </cell>
          <cell r="F722" t="str">
            <v>Minor Collector Road</v>
          </cell>
        </row>
        <row r="723">
          <cell r="E723">
            <v>79.99455485950358</v>
          </cell>
        </row>
        <row r="724">
          <cell r="D724" t="str">
            <v>CB-02/25/13</v>
          </cell>
          <cell r="E724" t="str">
            <v>Road-MN13</v>
          </cell>
          <cell r="F724" t="str">
            <v>Minor Collector Road</v>
          </cell>
        </row>
        <row r="725">
          <cell r="E725">
            <v>101.99118414649499</v>
          </cell>
        </row>
        <row r="726">
          <cell r="D726" t="str">
            <v>CB-02/25/14</v>
          </cell>
          <cell r="E726" t="str">
            <v>Road-MN13</v>
          </cell>
          <cell r="F726" t="str">
            <v>Minor Collector Road</v>
          </cell>
        </row>
        <row r="727">
          <cell r="E727">
            <v>126.99887096475138</v>
          </cell>
        </row>
        <row r="728">
          <cell r="D728" t="str">
            <v>CB-02/25/15</v>
          </cell>
          <cell r="E728" t="str">
            <v>Road-MN13</v>
          </cell>
          <cell r="F728" t="str">
            <v>Minor Collector Road</v>
          </cell>
        </row>
        <row r="729">
          <cell r="E729">
            <v>141.99216279835179</v>
          </cell>
        </row>
        <row r="731">
          <cell r="D731" t="str">
            <v>MH-02/27</v>
          </cell>
          <cell r="E731" t="str">
            <v>Road-MJ01</v>
          </cell>
          <cell r="F731" t="str">
            <v>Major Collector Road</v>
          </cell>
        </row>
        <row r="732">
          <cell r="E732">
            <v>0</v>
          </cell>
        </row>
        <row r="733">
          <cell r="D733" t="str">
            <v>CB-02/27/1</v>
          </cell>
          <cell r="E733" t="str">
            <v>Road-MJ01</v>
          </cell>
          <cell r="F733" t="str">
            <v>Major Collector Road</v>
          </cell>
        </row>
        <row r="734">
          <cell r="E734">
            <v>2.995363083316779</v>
          </cell>
        </row>
        <row r="736">
          <cell r="D736" t="str">
            <v>MH-02/28</v>
          </cell>
          <cell r="E736" t="str">
            <v>Road-MJ01</v>
          </cell>
          <cell r="F736" t="str">
            <v>Major Collector Road</v>
          </cell>
        </row>
        <row r="737">
          <cell r="E737">
            <v>0</v>
          </cell>
        </row>
        <row r="738">
          <cell r="D738" t="str">
            <v>CB-02/28/1</v>
          </cell>
          <cell r="E738" t="str">
            <v>Road-MJ01</v>
          </cell>
          <cell r="F738" t="str">
            <v>Major Collector Road</v>
          </cell>
        </row>
        <row r="739">
          <cell r="E739">
            <v>3.0571228302382085</v>
          </cell>
        </row>
        <row r="741">
          <cell r="D741" t="str">
            <v>MH-02/28</v>
          </cell>
          <cell r="E741" t="str">
            <v>Road-MJ01</v>
          </cell>
          <cell r="F741" t="str">
            <v>Major Collector Road</v>
          </cell>
        </row>
        <row r="742">
          <cell r="E742">
            <v>0</v>
          </cell>
        </row>
        <row r="743">
          <cell r="D743" t="str">
            <v>CB-02/28/2</v>
          </cell>
          <cell r="E743" t="str">
            <v>Road-MJ01</v>
          </cell>
          <cell r="F743" t="str">
            <v>Major Collector Road</v>
          </cell>
        </row>
        <row r="744">
          <cell r="E744">
            <v>15.501232209114788</v>
          </cell>
        </row>
        <row r="745">
          <cell r="D745" t="str">
            <v>CB-02/28/3</v>
          </cell>
          <cell r="E745" t="str">
            <v>Road-MJ01</v>
          </cell>
          <cell r="F745" t="str">
            <v>Major Collector Road</v>
          </cell>
        </row>
        <row r="746">
          <cell r="E746">
            <v>26.903973107595142</v>
          </cell>
        </row>
        <row r="747">
          <cell r="D747" t="str">
            <v>CB-02/28/4</v>
          </cell>
          <cell r="E747" t="str">
            <v>Road-MJ01</v>
          </cell>
          <cell r="F747" t="str">
            <v>Major Collector Road</v>
          </cell>
        </row>
        <row r="748">
          <cell r="E748">
            <v>40.696815454298395</v>
          </cell>
        </row>
        <row r="750">
          <cell r="D750" t="str">
            <v>MH-02/29</v>
          </cell>
          <cell r="E750" t="str">
            <v>Road-MJ01</v>
          </cell>
          <cell r="F750" t="str">
            <v>Major Collector Road</v>
          </cell>
        </row>
        <row r="751">
          <cell r="E751">
            <v>0</v>
          </cell>
        </row>
        <row r="752">
          <cell r="D752" t="str">
            <v>CB-02/29/1</v>
          </cell>
          <cell r="E752" t="str">
            <v>Road-MJ01</v>
          </cell>
          <cell r="F752" t="str">
            <v>Major Collector Road</v>
          </cell>
        </row>
        <row r="753">
          <cell r="E753">
            <v>3.5558402665941689</v>
          </cell>
        </row>
        <row r="755">
          <cell r="D755" t="str">
            <v>MH-02/30</v>
          </cell>
          <cell r="E755" t="str">
            <v>Road-MJ01</v>
          </cell>
          <cell r="F755" t="str">
            <v>Major Collector Road</v>
          </cell>
        </row>
        <row r="756">
          <cell r="E756">
            <v>0</v>
          </cell>
        </row>
        <row r="757">
          <cell r="D757" t="str">
            <v>CB-02/30/1</v>
          </cell>
          <cell r="E757" t="str">
            <v>Road-MJ01</v>
          </cell>
          <cell r="F757" t="str">
            <v>Major Collector Road</v>
          </cell>
        </row>
        <row r="758">
          <cell r="E758">
            <v>18.809787691248157</v>
          </cell>
        </row>
        <row r="759">
          <cell r="D759" t="str">
            <v>CB-02/30/2</v>
          </cell>
          <cell r="E759" t="str">
            <v>Road-MJ01</v>
          </cell>
          <cell r="F759" t="str">
            <v>Major Collector Road</v>
          </cell>
        </row>
        <row r="760">
          <cell r="E760">
            <v>53.79331400039662</v>
          </cell>
        </row>
        <row r="762">
          <cell r="D762" t="str">
            <v>MH-02/30</v>
          </cell>
          <cell r="E762" t="str">
            <v>Road-MJ01</v>
          </cell>
          <cell r="F762" t="str">
            <v>Major Collector Road</v>
          </cell>
        </row>
        <row r="763">
          <cell r="E763">
            <v>0</v>
          </cell>
        </row>
        <row r="764">
          <cell r="D764" t="str">
            <v>CB-02/30/3</v>
          </cell>
          <cell r="E764" t="str">
            <v>Road-MJ01</v>
          </cell>
          <cell r="F764" t="str">
            <v>Major Collector Road</v>
          </cell>
        </row>
        <row r="765">
          <cell r="E765">
            <v>10.164905311885656</v>
          </cell>
        </row>
        <row r="766">
          <cell r="D766" t="str">
            <v>CB-02/30/4</v>
          </cell>
          <cell r="E766" t="str">
            <v>Road-MJ01</v>
          </cell>
          <cell r="F766" t="str">
            <v>Major Collector Road</v>
          </cell>
        </row>
        <row r="767">
          <cell r="E767">
            <v>40.529004178376447</v>
          </cell>
        </row>
        <row r="769">
          <cell r="D769" t="str">
            <v>CB-02/31/1/3</v>
          </cell>
          <cell r="E769" t="str">
            <v>Road-MJ01</v>
          </cell>
          <cell r="F769" t="str">
            <v>Major Collector Road</v>
          </cell>
        </row>
        <row r="770">
          <cell r="E770">
            <v>0</v>
          </cell>
        </row>
        <row r="771">
          <cell r="D771" t="str">
            <v>CB-02/31/1/1</v>
          </cell>
          <cell r="E771" t="str">
            <v>Road-MJ01</v>
          </cell>
          <cell r="F771" t="str">
            <v>Major Collector Road</v>
          </cell>
        </row>
        <row r="772">
          <cell r="E772">
            <v>15.251613029502678</v>
          </cell>
        </row>
        <row r="773">
          <cell r="D773" t="str">
            <v>CB-02/31/1/2</v>
          </cell>
          <cell r="E773" t="str">
            <v>Road-MJ01</v>
          </cell>
          <cell r="F773" t="str">
            <v>Major Collector Road</v>
          </cell>
        </row>
        <row r="774">
          <cell r="E774">
            <v>39.426453256465336</v>
          </cell>
        </row>
        <row r="776">
          <cell r="D776" t="str">
            <v>MH-02/31</v>
          </cell>
          <cell r="E776" t="str">
            <v>Road-MJ01</v>
          </cell>
          <cell r="F776" t="str">
            <v>Major Collector Road</v>
          </cell>
        </row>
        <row r="777">
          <cell r="E777">
            <v>0</v>
          </cell>
        </row>
        <row r="778">
          <cell r="D778" t="str">
            <v>CB-02/31/1/3</v>
          </cell>
          <cell r="E778" t="str">
            <v>Road-MJ01</v>
          </cell>
          <cell r="F778" t="str">
            <v>Major Collector Road</v>
          </cell>
        </row>
        <row r="779">
          <cell r="E779">
            <v>16.377658562744262</v>
          </cell>
        </row>
        <row r="780">
          <cell r="D780" t="str">
            <v>CB-02/31/1/4</v>
          </cell>
          <cell r="E780" t="str">
            <v>Road-MJ01</v>
          </cell>
          <cell r="F780" t="str">
            <v>Major Collector Road</v>
          </cell>
        </row>
        <row r="781">
          <cell r="E781">
            <v>50.707297360857041</v>
          </cell>
        </row>
        <row r="782">
          <cell r="D782" t="str">
            <v>Deleted</v>
          </cell>
          <cell r="E782">
            <v>0</v>
          </cell>
          <cell r="F782" t="e">
            <v>#N/A</v>
          </cell>
        </row>
        <row r="783">
          <cell r="E783">
            <v>50.707297360857041</v>
          </cell>
        </row>
        <row r="784">
          <cell r="D784" t="str">
            <v>Deleted</v>
          </cell>
          <cell r="E784">
            <v>0</v>
          </cell>
          <cell r="F784" t="e">
            <v>#N/A</v>
          </cell>
        </row>
        <row r="785">
          <cell r="E785">
            <v>50.707297360857041</v>
          </cell>
        </row>
        <row r="787">
          <cell r="D787" t="str">
            <v>MH-02/31</v>
          </cell>
          <cell r="E787" t="str">
            <v>Road-MJ01</v>
          </cell>
          <cell r="F787" t="str">
            <v>Major Collector Road</v>
          </cell>
        </row>
        <row r="788">
          <cell r="E788">
            <v>0</v>
          </cell>
        </row>
        <row r="789">
          <cell r="D789" t="str">
            <v>CB-02/31/1</v>
          </cell>
          <cell r="E789" t="str">
            <v>Road-MN11</v>
          </cell>
          <cell r="F789" t="str">
            <v>Minor Collector Road</v>
          </cell>
        </row>
        <row r="790">
          <cell r="E790">
            <v>31.997203002742673</v>
          </cell>
        </row>
        <row r="791">
          <cell r="D791" t="str">
            <v>CB-02/31/2</v>
          </cell>
          <cell r="E791" t="str">
            <v>Road-MN11</v>
          </cell>
          <cell r="F791" t="str">
            <v>Minor Collector Road</v>
          </cell>
        </row>
        <row r="792">
          <cell r="E792">
            <v>82.000959861572767</v>
          </cell>
        </row>
        <row r="793">
          <cell r="D793" t="str">
            <v>CB-02/31/3</v>
          </cell>
          <cell r="E793" t="str">
            <v>Road-MN11</v>
          </cell>
          <cell r="F793" t="str">
            <v>Minor Collector Road</v>
          </cell>
        </row>
        <row r="794">
          <cell r="E794">
            <v>116.99580090997488</v>
          </cell>
        </row>
        <row r="795">
          <cell r="D795" t="str">
            <v>CB-02/31/4</v>
          </cell>
          <cell r="E795" t="str">
            <v>Road-MN11</v>
          </cell>
          <cell r="F795" t="str">
            <v>Minor Collector Road</v>
          </cell>
        </row>
        <row r="796">
          <cell r="E796">
            <v>130.00141508234773</v>
          </cell>
        </row>
        <row r="797">
          <cell r="D797" t="str">
            <v>CB-02/31/5</v>
          </cell>
          <cell r="E797" t="str">
            <v>Road-MN11</v>
          </cell>
          <cell r="F797" t="str">
            <v>Minor Collector Road</v>
          </cell>
        </row>
        <row r="798">
          <cell r="E798">
            <v>180.8143661872719</v>
          </cell>
        </row>
        <row r="799">
          <cell r="D799" t="str">
            <v>CB-02/31/6</v>
          </cell>
          <cell r="E799" t="str">
            <v>Road-MN11</v>
          </cell>
          <cell r="F799" t="str">
            <v>Minor Collector Road</v>
          </cell>
        </row>
        <row r="800">
          <cell r="E800">
            <v>240.88507785270804</v>
          </cell>
        </row>
        <row r="801">
          <cell r="D801" t="str">
            <v>CB-02/31/7</v>
          </cell>
          <cell r="E801" t="str">
            <v>Road-MN11</v>
          </cell>
          <cell r="F801" t="str">
            <v>Minor Collector Road</v>
          </cell>
        </row>
        <row r="802">
          <cell r="E802">
            <v>255.89069013606621</v>
          </cell>
        </row>
        <row r="803">
          <cell r="D803" t="str">
            <v>CB-02/31/8</v>
          </cell>
          <cell r="E803" t="str">
            <v>Road-MN11</v>
          </cell>
          <cell r="F803" t="str">
            <v>Minor Collector Road</v>
          </cell>
        </row>
        <row r="804">
          <cell r="E804">
            <v>280.8838431985123</v>
          </cell>
        </row>
        <row r="805">
          <cell r="D805" t="str">
            <v>CB-02/31/9</v>
          </cell>
          <cell r="E805" t="str">
            <v>Road-MN11</v>
          </cell>
          <cell r="F805" t="str">
            <v>Minor Collector Road</v>
          </cell>
        </row>
        <row r="806">
          <cell r="E806">
            <v>300.88766783281841</v>
          </cell>
        </row>
        <row r="807">
          <cell r="D807" t="str">
            <v>CB-02/31/10</v>
          </cell>
          <cell r="E807" t="str">
            <v>Road-MN11</v>
          </cell>
          <cell r="F807" t="str">
            <v>Minor Collector Road</v>
          </cell>
        </row>
        <row r="808">
          <cell r="E808">
            <v>336.88186875464908</v>
          </cell>
        </row>
        <row r="810">
          <cell r="D810" t="str">
            <v>CB-02/31/3</v>
          </cell>
          <cell r="E810" t="str">
            <v>Road-MN11</v>
          </cell>
          <cell r="F810" t="str">
            <v>Minor Collector Road</v>
          </cell>
        </row>
        <row r="811">
          <cell r="E811">
            <v>0</v>
          </cell>
        </row>
        <row r="812">
          <cell r="D812" t="str">
            <v>CB-02/31/3/1</v>
          </cell>
          <cell r="E812" t="str">
            <v>Road-MN12</v>
          </cell>
          <cell r="F812" t="str">
            <v>Minor Collector Road</v>
          </cell>
        </row>
        <row r="813">
          <cell r="E813">
            <v>12.007530970092633</v>
          </cell>
        </row>
        <row r="814">
          <cell r="D814" t="str">
            <v>CB-02/31/3/2</v>
          </cell>
          <cell r="E814" t="str">
            <v>Road-MN12</v>
          </cell>
          <cell r="F814" t="str">
            <v>Minor Collector Road</v>
          </cell>
        </row>
        <row r="815">
          <cell r="E815">
            <v>47.003587891015925</v>
          </cell>
        </row>
        <row r="817">
          <cell r="D817" t="str">
            <v>MH-02/32</v>
          </cell>
          <cell r="E817" t="str">
            <v>Road-MJ01</v>
          </cell>
          <cell r="F817" t="str">
            <v>Major Collector Road</v>
          </cell>
        </row>
        <row r="818">
          <cell r="E818">
            <v>0</v>
          </cell>
        </row>
        <row r="819">
          <cell r="D819" t="str">
            <v>CB-02/32/1</v>
          </cell>
          <cell r="E819" t="str">
            <v>Road-MN06</v>
          </cell>
          <cell r="F819" t="str">
            <v>Minor Collector Road</v>
          </cell>
        </row>
        <row r="820">
          <cell r="E820">
            <v>25.994560969593937</v>
          </cell>
        </row>
        <row r="821">
          <cell r="D821" t="str">
            <v>CB-02/32/2</v>
          </cell>
          <cell r="E821" t="str">
            <v>Road-MN06</v>
          </cell>
          <cell r="F821" t="str">
            <v>Minor Collector Road</v>
          </cell>
        </row>
        <row r="822">
          <cell r="E822">
            <v>70.998659671807005</v>
          </cell>
        </row>
        <row r="823">
          <cell r="D823" t="str">
            <v>CB-02/32/3</v>
          </cell>
          <cell r="E823" t="str">
            <v>Road-MN06</v>
          </cell>
          <cell r="F823" t="str">
            <v>Minor Collector Road</v>
          </cell>
        </row>
        <row r="824">
          <cell r="E824">
            <v>116.00275837402008</v>
          </cell>
        </row>
        <row r="825">
          <cell r="D825" t="str">
            <v>CB-02/32/4</v>
          </cell>
          <cell r="E825" t="str">
            <v>Road-MN06</v>
          </cell>
          <cell r="F825" t="str">
            <v>Minor Collector Road</v>
          </cell>
        </row>
        <row r="826">
          <cell r="E826">
            <v>146.00129167152167</v>
          </cell>
        </row>
        <row r="827">
          <cell r="D827" t="str">
            <v>CB-02/32/5</v>
          </cell>
          <cell r="E827" t="str">
            <v>Road-MN06</v>
          </cell>
          <cell r="F827" t="str">
            <v>Minor Collector Road</v>
          </cell>
        </row>
        <row r="828">
          <cell r="E828">
            <v>179.99377319317529</v>
          </cell>
        </row>
        <row r="830">
          <cell r="D830" t="str">
            <v>MH-02/32</v>
          </cell>
          <cell r="E830" t="str">
            <v>Road-MJ01</v>
          </cell>
          <cell r="F830" t="str">
            <v>Major Collector Road</v>
          </cell>
        </row>
        <row r="831">
          <cell r="E831">
            <v>0</v>
          </cell>
        </row>
        <row r="832">
          <cell r="D832" t="str">
            <v>CB-02/32/6</v>
          </cell>
          <cell r="E832" t="str">
            <v>Road-MJ01</v>
          </cell>
          <cell r="F832" t="str">
            <v>Major Collector Road</v>
          </cell>
        </row>
        <row r="833">
          <cell r="E833">
            <v>17.081170920061691</v>
          </cell>
        </row>
        <row r="834">
          <cell r="D834" t="str">
            <v>CB-02/32/7</v>
          </cell>
          <cell r="E834" t="str">
            <v>Road-MJ01</v>
          </cell>
          <cell r="F834" t="str">
            <v>Major Collector Road</v>
          </cell>
        </row>
        <row r="835">
          <cell r="E835">
            <v>37.073351891711695</v>
          </cell>
        </row>
        <row r="836">
          <cell r="D836" t="str">
            <v>CB-02/32/8</v>
          </cell>
          <cell r="E836" t="str">
            <v>Road-MJ01</v>
          </cell>
          <cell r="F836" t="str">
            <v>Major Collector Road</v>
          </cell>
        </row>
        <row r="837">
          <cell r="E837">
            <v>62.072961888721451</v>
          </cell>
        </row>
        <row r="838">
          <cell r="D838" t="str">
            <v>CB-02/32/9</v>
          </cell>
          <cell r="E838" t="str">
            <v>Road-MJ01</v>
          </cell>
          <cell r="F838" t="str">
            <v>Major Collector Road</v>
          </cell>
        </row>
        <row r="839">
          <cell r="E839">
            <v>87.076905577519412</v>
          </cell>
        </row>
        <row r="841">
          <cell r="D841" t="str">
            <v>MH-02/32</v>
          </cell>
          <cell r="E841" t="str">
            <v>Road-MJ01</v>
          </cell>
          <cell r="F841" t="str">
            <v>Major Collector Road</v>
          </cell>
        </row>
        <row r="842">
          <cell r="E842">
            <v>0</v>
          </cell>
        </row>
        <row r="843">
          <cell r="D843" t="str">
            <v>CB-02/32/10</v>
          </cell>
          <cell r="E843" t="str">
            <v>Road-MJ01</v>
          </cell>
          <cell r="F843" t="str">
            <v>Major Collector Road</v>
          </cell>
        </row>
        <row r="844">
          <cell r="E844">
            <v>13.665321072352128</v>
          </cell>
        </row>
        <row r="845">
          <cell r="D845" t="str">
            <v>CB-02/32/11</v>
          </cell>
          <cell r="E845" t="str">
            <v>Road-MJ01</v>
          </cell>
          <cell r="F845" t="str">
            <v>Major Collector Road</v>
          </cell>
        </row>
        <row r="846">
          <cell r="E846">
            <v>33.340241656474717</v>
          </cell>
        </row>
        <row r="847">
          <cell r="D847" t="str">
            <v>CB-02/32/12</v>
          </cell>
          <cell r="E847" t="str">
            <v>Road-MJ01</v>
          </cell>
          <cell r="F847" t="str">
            <v>Major Collector Road</v>
          </cell>
        </row>
        <row r="848">
          <cell r="E848">
            <v>77.668284699236636</v>
          </cell>
        </row>
        <row r="850">
          <cell r="D850" t="str">
            <v>MH-02/33</v>
          </cell>
          <cell r="E850" t="str">
            <v>Road-MJ01</v>
          </cell>
          <cell r="F850" t="str">
            <v>Major Collector Road</v>
          </cell>
        </row>
        <row r="851">
          <cell r="E851">
            <v>0</v>
          </cell>
        </row>
        <row r="852">
          <cell r="D852" t="str">
            <v>MH-02/33/1A</v>
          </cell>
          <cell r="E852" t="str">
            <v>30 Road</v>
          </cell>
          <cell r="F852" t="str">
            <v>Existing Boundary Road</v>
          </cell>
        </row>
        <row r="853">
          <cell r="E853">
            <v>69.992703191148408</v>
          </cell>
        </row>
        <row r="854">
          <cell r="D854" t="str">
            <v>MH-02/33/1</v>
          </cell>
          <cell r="E854" t="str">
            <v>30 Road</v>
          </cell>
          <cell r="F854" t="str">
            <v>Existing Boundary Road</v>
          </cell>
        </row>
        <row r="855">
          <cell r="E855">
            <v>135.1270942606678</v>
          </cell>
        </row>
        <row r="857">
          <cell r="D857" t="str">
            <v>MH-02/33/1</v>
          </cell>
          <cell r="E857" t="str">
            <v>30 Road</v>
          </cell>
          <cell r="F857" t="str">
            <v>Existing Boundary Road</v>
          </cell>
        </row>
        <row r="858">
          <cell r="E858">
            <v>0</v>
          </cell>
        </row>
        <row r="859">
          <cell r="D859" t="str">
            <v>CB-02/33/1/1</v>
          </cell>
          <cell r="E859" t="str">
            <v>Road-MN19</v>
          </cell>
          <cell r="F859" t="str">
            <v>Minor Collector Road</v>
          </cell>
        </row>
        <row r="860">
          <cell r="E860">
            <v>24.734148459068013</v>
          </cell>
        </row>
        <row r="861">
          <cell r="D861" t="str">
            <v>CB-02/33/1/2</v>
          </cell>
          <cell r="E861" t="str">
            <v>Road-MN19</v>
          </cell>
          <cell r="F861" t="str">
            <v>Minor Collector Road</v>
          </cell>
        </row>
        <row r="862">
          <cell r="E862">
            <v>49.734374458152629</v>
          </cell>
        </row>
        <row r="863">
          <cell r="D863" t="str">
            <v>CB-02/33/1/3</v>
          </cell>
          <cell r="E863" t="str">
            <v>Road-MN19</v>
          </cell>
          <cell r="F863" t="str">
            <v>Minor Collector Road</v>
          </cell>
        </row>
        <row r="864">
          <cell r="E864">
            <v>64.729800427447287</v>
          </cell>
        </row>
        <row r="865">
          <cell r="D865" t="str">
            <v>CB-02/33/1/4</v>
          </cell>
          <cell r="E865" t="str">
            <v>Road-MN19</v>
          </cell>
          <cell r="F865" t="str">
            <v>Minor Collector Road</v>
          </cell>
        </row>
        <row r="866">
          <cell r="E866">
            <v>89.732410291270611</v>
          </cell>
        </row>
        <row r="867">
          <cell r="D867" t="str">
            <v>CB-02/33/1/5</v>
          </cell>
          <cell r="E867" t="str">
            <v>Road-MN19</v>
          </cell>
          <cell r="F867" t="str">
            <v>Minor Collector Road</v>
          </cell>
        </row>
        <row r="868">
          <cell r="E868">
            <v>124.73598153741335</v>
          </cell>
        </row>
        <row r="869">
          <cell r="D869" t="str">
            <v>CB-02/33/1/6</v>
          </cell>
          <cell r="E869" t="str">
            <v>Road-MN19</v>
          </cell>
          <cell r="F869" t="str">
            <v>Minor Collector Road</v>
          </cell>
        </row>
        <row r="870">
          <cell r="E870">
            <v>141.73687563145376</v>
          </cell>
        </row>
        <row r="871">
          <cell r="D871" t="str">
            <v>CB-02/33/1/7</v>
          </cell>
          <cell r="E871" t="str">
            <v>Road-MN19</v>
          </cell>
          <cell r="F871" t="str">
            <v>Minor Collector Road</v>
          </cell>
        </row>
        <row r="872">
          <cell r="E872">
            <v>174.72916715545404</v>
          </cell>
        </row>
        <row r="873">
          <cell r="D873" t="str">
            <v>CB-02/33/1/8</v>
          </cell>
          <cell r="E873" t="str">
            <v>Road-MN19</v>
          </cell>
          <cell r="F873" t="str">
            <v>Minor Collector Road</v>
          </cell>
        </row>
        <row r="874">
          <cell r="E874">
            <v>204.73507657361708</v>
          </cell>
        </row>
        <row r="876">
          <cell r="D876" t="str">
            <v>CB-02/33/1/6</v>
          </cell>
          <cell r="E876" t="str">
            <v>Road-MN19</v>
          </cell>
          <cell r="F876" t="str">
            <v>Minor Collector Road</v>
          </cell>
        </row>
        <row r="877">
          <cell r="E877">
            <v>0</v>
          </cell>
        </row>
        <row r="878">
          <cell r="D878" t="str">
            <v>CB-02/33/1/10</v>
          </cell>
          <cell r="E878" t="str">
            <v>Road-MN20</v>
          </cell>
          <cell r="F878" t="str">
            <v>Minor Collector Road</v>
          </cell>
        </row>
        <row r="879">
          <cell r="E879">
            <v>29.996008067700256</v>
          </cell>
        </row>
        <row r="880">
          <cell r="D880" t="str">
            <v>CB-02/33/1/11</v>
          </cell>
          <cell r="E880" t="str">
            <v>Road-MN20</v>
          </cell>
          <cell r="F880" t="str">
            <v>Minor Collector Road</v>
          </cell>
        </row>
        <row r="881">
          <cell r="E881">
            <v>59.993241273385308</v>
          </cell>
        </row>
        <row r="882">
          <cell r="D882" t="str">
            <v>CB-02/33/1/12</v>
          </cell>
          <cell r="E882" t="str">
            <v>Road-MN20</v>
          </cell>
          <cell r="F882" t="str">
            <v>Minor Collector Road</v>
          </cell>
        </row>
        <row r="883">
          <cell r="E883">
            <v>94.992242687747193</v>
          </cell>
        </row>
        <row r="884">
          <cell r="D884" t="str">
            <v>CB-02/33/1/13</v>
          </cell>
          <cell r="E884" t="str">
            <v>Road-MN20</v>
          </cell>
          <cell r="F884" t="str">
            <v>Minor Collector Road</v>
          </cell>
        </row>
        <row r="885">
          <cell r="E885">
            <v>114.9955149201015</v>
          </cell>
        </row>
        <row r="886">
          <cell r="D886" t="str">
            <v>CB-02/33/1/14</v>
          </cell>
          <cell r="E886" t="str">
            <v>Road-MN20</v>
          </cell>
          <cell r="F886" t="str">
            <v>Minor Collector Road</v>
          </cell>
        </row>
        <row r="887">
          <cell r="E887">
            <v>160.99132451183115</v>
          </cell>
        </row>
        <row r="888">
          <cell r="D888" t="str">
            <v>CB-02/33/1/15</v>
          </cell>
          <cell r="E888" t="str">
            <v>Road-MN20</v>
          </cell>
          <cell r="F888" t="str">
            <v>Minor Collector Road</v>
          </cell>
        </row>
        <row r="889">
          <cell r="E889">
            <v>180.99170950815326</v>
          </cell>
        </row>
        <row r="891">
          <cell r="D891" t="str">
            <v>CB-02/33/1/12</v>
          </cell>
          <cell r="E891" t="str">
            <v>Road-MN20</v>
          </cell>
          <cell r="F891" t="str">
            <v>Minor Collector Road</v>
          </cell>
        </row>
        <row r="892">
          <cell r="E892">
            <v>0</v>
          </cell>
        </row>
        <row r="893">
          <cell r="D893" t="str">
            <v>CB-02/33/1/16</v>
          </cell>
          <cell r="E893" t="str">
            <v>Road-MN31</v>
          </cell>
          <cell r="F893" t="str">
            <v>Block &amp; Local Road</v>
          </cell>
        </row>
        <row r="894">
          <cell r="E894">
            <v>11.002840542216308</v>
          </cell>
        </row>
        <row r="895">
          <cell r="D895" t="str">
            <v>CB-02/33/1/17</v>
          </cell>
          <cell r="E895" t="str">
            <v>Road-MN31</v>
          </cell>
          <cell r="F895" t="str">
            <v>Block &amp; Local Road</v>
          </cell>
        </row>
        <row r="896">
          <cell r="E896">
            <v>40.995002851826108</v>
          </cell>
        </row>
        <row r="897">
          <cell r="D897" t="str">
            <v>CB-02/33/1/18</v>
          </cell>
          <cell r="E897" t="str">
            <v>Road-MN31</v>
          </cell>
          <cell r="F897" t="str">
            <v>Block &amp; Local Road</v>
          </cell>
        </row>
        <row r="898">
          <cell r="E898">
            <v>54.001589644533063</v>
          </cell>
        </row>
        <row r="899">
          <cell r="D899" t="str">
            <v>CB-02/33/1/19</v>
          </cell>
          <cell r="E899" t="str">
            <v>Road-MN31</v>
          </cell>
          <cell r="F899" t="str">
            <v>Block &amp; Local Road</v>
          </cell>
        </row>
        <row r="900">
          <cell r="E900">
            <v>68.998982751559865</v>
          </cell>
        </row>
        <row r="901">
          <cell r="D901" t="str">
            <v>CB-02/33/1/20</v>
          </cell>
          <cell r="E901" t="str">
            <v>Road-MN31</v>
          </cell>
          <cell r="F901" t="str">
            <v>Block &amp; Local Road</v>
          </cell>
        </row>
        <row r="902">
          <cell r="E902">
            <v>87.009116010145021</v>
          </cell>
        </row>
        <row r="903">
          <cell r="D903" t="str">
            <v>CB-02/33/1/21</v>
          </cell>
          <cell r="E903" t="str">
            <v>Road-MN31</v>
          </cell>
          <cell r="F903" t="str">
            <v>Block &amp; Local Road</v>
          </cell>
        </row>
        <row r="904">
          <cell r="E904">
            <v>100.95738113542522</v>
          </cell>
        </row>
        <row r="906">
          <cell r="D906" t="str">
            <v>MH-02/34</v>
          </cell>
          <cell r="E906" t="str">
            <v>Road-MJ01</v>
          </cell>
          <cell r="F906" t="str">
            <v>Major Collector Road</v>
          </cell>
        </row>
        <row r="907">
          <cell r="E907">
            <v>0</v>
          </cell>
        </row>
        <row r="908">
          <cell r="D908" t="str">
            <v>CB-02/34/1</v>
          </cell>
          <cell r="E908" t="str">
            <v>Road-MJ01</v>
          </cell>
          <cell r="F908" t="str">
            <v>Major Collector Road</v>
          </cell>
        </row>
        <row r="909">
          <cell r="E909">
            <v>3.832401336053723</v>
          </cell>
        </row>
        <row r="911">
          <cell r="D911" t="str">
            <v>MH-02/36</v>
          </cell>
          <cell r="E911" t="str">
            <v>Road-MJ01</v>
          </cell>
          <cell r="F911" t="str">
            <v>Major Collector Road</v>
          </cell>
        </row>
        <row r="912">
          <cell r="E912">
            <v>0</v>
          </cell>
        </row>
        <row r="913">
          <cell r="D913" t="str">
            <v>CB-02/36/1</v>
          </cell>
          <cell r="E913" t="str">
            <v>Road-MJ01</v>
          </cell>
          <cell r="F913" t="str">
            <v>Major Collector Road</v>
          </cell>
        </row>
        <row r="914">
          <cell r="E914">
            <v>8.5208743682712527</v>
          </cell>
        </row>
        <row r="915">
          <cell r="D915" t="str">
            <v>CB-02/36/1/1</v>
          </cell>
          <cell r="E915" t="str">
            <v>Road-MJ01</v>
          </cell>
          <cell r="F915" t="str">
            <v>Major Collector Road</v>
          </cell>
        </row>
        <row r="916">
          <cell r="E916">
            <v>56.516900245476123</v>
          </cell>
        </row>
        <row r="918">
          <cell r="D918" t="str">
            <v>MH-02/36A</v>
          </cell>
          <cell r="E918" t="str">
            <v>Road-MJ01</v>
          </cell>
          <cell r="F918" t="str">
            <v>Major Collector Road</v>
          </cell>
        </row>
        <row r="919">
          <cell r="E919">
            <v>0</v>
          </cell>
        </row>
        <row r="920">
          <cell r="D920" t="str">
            <v>CB-02/36A/1</v>
          </cell>
          <cell r="E920" t="str">
            <v>Road-MJ01</v>
          </cell>
          <cell r="F920" t="str">
            <v>Major Collector Road</v>
          </cell>
        </row>
        <row r="921">
          <cell r="E921">
            <v>6.4938894354422523</v>
          </cell>
        </row>
        <row r="923">
          <cell r="D923" t="str">
            <v>MH-02/37</v>
          </cell>
          <cell r="E923" t="str">
            <v>Road-MJ01</v>
          </cell>
          <cell r="F923" t="str">
            <v>Major Collector Road</v>
          </cell>
        </row>
        <row r="924">
          <cell r="E924">
            <v>0</v>
          </cell>
        </row>
        <row r="925">
          <cell r="D925" t="str">
            <v>CB-02/37/1</v>
          </cell>
          <cell r="E925" t="str">
            <v>Road-MN32</v>
          </cell>
          <cell r="F925" t="str">
            <v>Block &amp; Local Road</v>
          </cell>
        </row>
        <row r="926">
          <cell r="E926">
            <v>25.006209228769045</v>
          </cell>
        </row>
        <row r="927">
          <cell r="D927" t="str">
            <v>CB-02/37/2</v>
          </cell>
          <cell r="E927" t="str">
            <v>Road-MN32</v>
          </cell>
          <cell r="F927" t="str">
            <v>Block &amp; Local Road</v>
          </cell>
        </row>
        <row r="928">
          <cell r="E928">
            <v>40.005475877708562</v>
          </cell>
        </row>
        <row r="929">
          <cell r="D929" t="str">
            <v>CB-02/37/3</v>
          </cell>
          <cell r="E929" t="str">
            <v>Road-MN32</v>
          </cell>
          <cell r="F929" t="str">
            <v>Block &amp; Local Road</v>
          </cell>
        </row>
        <row r="930">
          <cell r="E930">
            <v>55.003942465903336</v>
          </cell>
        </row>
        <row r="931">
          <cell r="D931" t="str">
            <v>CB-02/37/4</v>
          </cell>
          <cell r="E931" t="str">
            <v>Road-MN32</v>
          </cell>
          <cell r="F931" t="str">
            <v>Block &amp; Local Road</v>
          </cell>
        </row>
        <row r="932">
          <cell r="E932">
            <v>83.001099464551714</v>
          </cell>
        </row>
        <row r="933">
          <cell r="D933" t="str">
            <v>CB-02/37/5</v>
          </cell>
          <cell r="E933" t="str">
            <v>Road-MN32</v>
          </cell>
          <cell r="F933" t="str">
            <v>Block &amp; Local Road</v>
          </cell>
        </row>
        <row r="934">
          <cell r="E934">
            <v>108.00133946330531</v>
          </cell>
        </row>
        <row r="935">
          <cell r="D935" t="str">
            <v>CB-02/37/6</v>
          </cell>
          <cell r="E935" t="str">
            <v>Road-MN32</v>
          </cell>
          <cell r="F935" t="str">
            <v>Block &amp; Local Road</v>
          </cell>
        </row>
        <row r="936">
          <cell r="E936">
            <v>127.99333786261701</v>
          </cell>
        </row>
        <row r="937">
          <cell r="D937" t="str">
            <v>CB-02/37/7</v>
          </cell>
          <cell r="E937" t="str">
            <v>Road-MN32</v>
          </cell>
          <cell r="F937" t="str">
            <v>Block &amp; Local Road</v>
          </cell>
        </row>
        <row r="938">
          <cell r="E938">
            <v>159.9962830396621</v>
          </cell>
        </row>
        <row r="939">
          <cell r="D939" t="str">
            <v>CB-02/37/8</v>
          </cell>
          <cell r="E939" t="str">
            <v>Road-MN32</v>
          </cell>
          <cell r="F939" t="str">
            <v>Block &amp; Local Road</v>
          </cell>
        </row>
        <row r="940">
          <cell r="E940">
            <v>181.99857837444159</v>
          </cell>
        </row>
        <row r="941">
          <cell r="D941" t="str">
            <v>CB-02/37/9</v>
          </cell>
          <cell r="E941" t="str">
            <v>Road-MN32</v>
          </cell>
          <cell r="F941" t="str">
            <v>Block &amp; Local Road</v>
          </cell>
        </row>
        <row r="942">
          <cell r="E942">
            <v>220.00143747735467</v>
          </cell>
        </row>
        <row r="943">
          <cell r="D943" t="str">
            <v>CB-02/37/10</v>
          </cell>
          <cell r="E943" t="str">
            <v>Road-MN32</v>
          </cell>
          <cell r="F943" t="str">
            <v>Block &amp; Local Road</v>
          </cell>
        </row>
        <row r="944">
          <cell r="E944">
            <v>249.99585362444407</v>
          </cell>
        </row>
        <row r="945">
          <cell r="D945" t="str">
            <v>CB-02/37/11</v>
          </cell>
          <cell r="E945" t="str">
            <v>Road-MN32</v>
          </cell>
          <cell r="F945" t="str">
            <v>Block &amp; Local Road</v>
          </cell>
        </row>
        <row r="946">
          <cell r="E946">
            <v>289.9947986105289</v>
          </cell>
        </row>
        <row r="947">
          <cell r="D947" t="str">
            <v>CB-02/37/12</v>
          </cell>
          <cell r="E947" t="str">
            <v>Road-MN32</v>
          </cell>
          <cell r="F947" t="str">
            <v>Block &amp; Local Road</v>
          </cell>
        </row>
        <row r="948">
          <cell r="E948">
            <v>318.99596410427517</v>
          </cell>
        </row>
        <row r="950">
          <cell r="D950" t="str">
            <v>CB-02/37/4</v>
          </cell>
          <cell r="E950" t="str">
            <v>Road-MN32</v>
          </cell>
          <cell r="F950" t="str">
            <v>Block &amp; Local Road</v>
          </cell>
        </row>
        <row r="951">
          <cell r="E951">
            <v>0</v>
          </cell>
        </row>
        <row r="952">
          <cell r="D952" t="str">
            <v>CB-02/37/20</v>
          </cell>
          <cell r="E952" t="str">
            <v>Road-MN33</v>
          </cell>
          <cell r="F952" t="str">
            <v>Block &amp; Local Road</v>
          </cell>
        </row>
        <row r="953">
          <cell r="E953">
            <v>19.938465337472735</v>
          </cell>
        </row>
        <row r="954">
          <cell r="D954" t="str">
            <v>CB-02/37/21</v>
          </cell>
          <cell r="E954" t="str">
            <v>Road-MN33</v>
          </cell>
          <cell r="F954" t="str">
            <v>Block &amp; Local Road</v>
          </cell>
        </row>
        <row r="955">
          <cell r="E955">
            <v>34.935164974047744</v>
          </cell>
        </row>
        <row r="956">
          <cell r="D956" t="str">
            <v>CB-02/37/22</v>
          </cell>
          <cell r="E956" t="str">
            <v>Road-MN33</v>
          </cell>
          <cell r="F956" t="str">
            <v>Block &amp; Local Road</v>
          </cell>
        </row>
        <row r="957">
          <cell r="E957">
            <v>44.939454054534394</v>
          </cell>
        </row>
        <row r="958">
          <cell r="D958" t="str">
            <v>CB-02/37/23</v>
          </cell>
          <cell r="E958" t="str">
            <v>Road-MN33</v>
          </cell>
          <cell r="F958" t="str">
            <v>Block &amp; Local Road</v>
          </cell>
        </row>
        <row r="959">
          <cell r="E959">
            <v>54.93789893359817</v>
          </cell>
        </row>
        <row r="960">
          <cell r="D960" t="str">
            <v>CB-02/37/24</v>
          </cell>
          <cell r="E960" t="str">
            <v>Road-MN33</v>
          </cell>
          <cell r="F960" t="str">
            <v>Block &amp; Local Road</v>
          </cell>
        </row>
        <row r="961">
          <cell r="E961">
            <v>89.940030297369503</v>
          </cell>
        </row>
        <row r="962">
          <cell r="D962" t="str">
            <v>CB-02/37/25</v>
          </cell>
          <cell r="E962" t="str">
            <v>Road-MN33</v>
          </cell>
          <cell r="F962" t="str">
            <v>Block &amp; Local Road</v>
          </cell>
        </row>
        <row r="963">
          <cell r="E963">
            <v>114.94395998850041</v>
          </cell>
        </row>
        <row r="964">
          <cell r="D964" t="str">
            <v>CB-02/37/26</v>
          </cell>
          <cell r="E964" t="str">
            <v>Road-MN33</v>
          </cell>
          <cell r="F964" t="str">
            <v>Block &amp; Local Road</v>
          </cell>
        </row>
        <row r="965">
          <cell r="E965">
            <v>139.938335355742</v>
          </cell>
        </row>
        <row r="966">
          <cell r="D966" t="str">
            <v>CB-02/37/27</v>
          </cell>
          <cell r="E966" t="str">
            <v>Road-MN33</v>
          </cell>
          <cell r="F966" t="str">
            <v>Block &amp; Local Road</v>
          </cell>
        </row>
        <row r="967">
          <cell r="E967">
            <v>169.93526853225418</v>
          </cell>
        </row>
        <row r="968">
          <cell r="D968" t="str">
            <v>CB-02/37/28</v>
          </cell>
          <cell r="E968" t="str">
            <v>Road-MN33</v>
          </cell>
          <cell r="F968" t="str">
            <v>Block &amp; Local Road</v>
          </cell>
        </row>
        <row r="969">
          <cell r="E969">
            <v>194.93919822352254</v>
          </cell>
        </row>
        <row r="970">
          <cell r="D970" t="str">
            <v>CB-02/37/29</v>
          </cell>
          <cell r="E970" t="str">
            <v>Road-MN33</v>
          </cell>
          <cell r="F970" t="str">
            <v>Block &amp; Local Road</v>
          </cell>
        </row>
        <row r="971">
          <cell r="E971">
            <v>204.9361427566038</v>
          </cell>
        </row>
        <row r="973">
          <cell r="D973" t="str">
            <v>MH-02/38</v>
          </cell>
          <cell r="E973" t="str">
            <v>Existing Road 2</v>
          </cell>
          <cell r="F973" t="str">
            <v>Existing Boundary Road</v>
          </cell>
        </row>
        <row r="974">
          <cell r="E974">
            <v>0</v>
          </cell>
        </row>
        <row r="975">
          <cell r="D975" t="str">
            <v>CB-02/38/1</v>
          </cell>
          <cell r="E975" t="str">
            <v>Existing Road 2</v>
          </cell>
          <cell r="F975" t="str">
            <v>Existing Boundary Road</v>
          </cell>
        </row>
        <row r="976">
          <cell r="E976">
            <v>24.993063037447264</v>
          </cell>
        </row>
        <row r="977">
          <cell r="D977" t="str">
            <v>CB-02/38/2</v>
          </cell>
          <cell r="E977" t="str">
            <v>Existing Road 2</v>
          </cell>
          <cell r="F977" t="str">
            <v>Existing Boundary Road</v>
          </cell>
        </row>
        <row r="978">
          <cell r="E978">
            <v>69.978915257630049</v>
          </cell>
        </row>
        <row r="979">
          <cell r="D979" t="str">
            <v>CB-02/38/3</v>
          </cell>
          <cell r="E979" t="str">
            <v>Existing Road 2</v>
          </cell>
          <cell r="F979" t="str">
            <v>Existing Boundary Road</v>
          </cell>
        </row>
        <row r="980">
          <cell r="E980">
            <v>114.99935950287323</v>
          </cell>
        </row>
        <row r="981">
          <cell r="D981" t="str">
            <v>CB-02/38/4</v>
          </cell>
          <cell r="E981" t="str">
            <v>Existing Road 2</v>
          </cell>
          <cell r="F981" t="str">
            <v>Existing Boundary Road</v>
          </cell>
        </row>
        <row r="982">
          <cell r="E982">
            <v>157.99571516220988</v>
          </cell>
        </row>
        <row r="985">
          <cell r="D985" t="str">
            <v>MH-E13-EX</v>
          </cell>
          <cell r="E985" t="str">
            <v>Al Makarunah St.</v>
          </cell>
          <cell r="F985" t="str">
            <v>Existing Boundary Road</v>
          </cell>
        </row>
        <row r="986">
          <cell r="E986">
            <v>0</v>
          </cell>
        </row>
        <row r="987">
          <cell r="D987" t="str">
            <v>MH-E13/1A</v>
          </cell>
          <cell r="E987" t="str">
            <v>30 Road</v>
          </cell>
          <cell r="F987" t="str">
            <v>Existing Boundary Road</v>
          </cell>
        </row>
        <row r="988">
          <cell r="E988">
            <v>74.923158269014948</v>
          </cell>
        </row>
        <row r="989">
          <cell r="D989" t="str">
            <v>MH-E13/1</v>
          </cell>
          <cell r="E989" t="str">
            <v>30 Road</v>
          </cell>
          <cell r="F989" t="str">
            <v>Existing Boundary Road</v>
          </cell>
        </row>
        <row r="990">
          <cell r="E990">
            <v>157.44071579467027</v>
          </cell>
        </row>
        <row r="991">
          <cell r="D991" t="str">
            <v>MH-E13/2A</v>
          </cell>
          <cell r="E991" t="str">
            <v>30 Road</v>
          </cell>
          <cell r="F991" t="str">
            <v>Existing Boundary Road</v>
          </cell>
        </row>
        <row r="992">
          <cell r="E992">
            <v>219.44211013376588</v>
          </cell>
        </row>
        <row r="993">
          <cell r="D993" t="str">
            <v>MH-E13/2</v>
          </cell>
          <cell r="E993" t="str">
            <v>30 Road</v>
          </cell>
          <cell r="F993" t="str">
            <v>Existing Boundary Road</v>
          </cell>
        </row>
        <row r="994">
          <cell r="E994">
            <v>276.33140730823686</v>
          </cell>
        </row>
        <row r="995">
          <cell r="D995" t="str">
            <v>MH-E13/3</v>
          </cell>
          <cell r="E995" t="str">
            <v>30 Road</v>
          </cell>
          <cell r="F995" t="str">
            <v>Existing Boundary Road</v>
          </cell>
        </row>
        <row r="996">
          <cell r="E996">
            <v>343.46033038159879</v>
          </cell>
        </row>
        <row r="997">
          <cell r="D997" t="str">
            <v>MH-E13/4A</v>
          </cell>
          <cell r="E997" t="str">
            <v>30 Road</v>
          </cell>
          <cell r="F997" t="str">
            <v>Existing Boundary Road</v>
          </cell>
        </row>
        <row r="998">
          <cell r="E998">
            <v>405.41761647460635</v>
          </cell>
        </row>
        <row r="999">
          <cell r="D999" t="str">
            <v>MH-E13/4</v>
          </cell>
          <cell r="E999" t="str">
            <v>30 Road</v>
          </cell>
          <cell r="F999" t="str">
            <v>Existing Boundary Road</v>
          </cell>
        </row>
        <row r="1000">
          <cell r="E1000">
            <v>469.07324152059169</v>
          </cell>
        </row>
        <row r="1001">
          <cell r="D1001" t="str">
            <v>MH-E13/5</v>
          </cell>
          <cell r="E1001" t="str">
            <v>30 Road</v>
          </cell>
          <cell r="F1001" t="str">
            <v>Existing Boundary Road</v>
          </cell>
        </row>
        <row r="1002">
          <cell r="E1002">
            <v>511.03268026796712</v>
          </cell>
        </row>
        <row r="1003">
          <cell r="D1003" t="str">
            <v>MH-E13/5A</v>
          </cell>
          <cell r="E1003" t="str">
            <v>30 Road</v>
          </cell>
          <cell r="F1003" t="str">
            <v>Existing Boundary Road</v>
          </cell>
        </row>
        <row r="1004">
          <cell r="E1004">
            <v>589.88828126763713</v>
          </cell>
        </row>
        <row r="1005">
          <cell r="D1005" t="str">
            <v>MH-E13/6</v>
          </cell>
          <cell r="E1005" t="str">
            <v>30 Road</v>
          </cell>
          <cell r="F1005" t="str">
            <v>Existing Boundary Road</v>
          </cell>
        </row>
        <row r="1006">
          <cell r="E1006">
            <v>659.84087427890324</v>
          </cell>
        </row>
        <row r="1007">
          <cell r="D1007" t="str">
            <v>MH-E13/7</v>
          </cell>
          <cell r="E1007" t="str">
            <v>30 Road</v>
          </cell>
          <cell r="F1007" t="str">
            <v>Existing Boundary Road</v>
          </cell>
        </row>
        <row r="1008">
          <cell r="E1008">
            <v>754.06525435113895</v>
          </cell>
        </row>
        <row r="1010">
          <cell r="D1010" t="str">
            <v>MH-E13/1</v>
          </cell>
          <cell r="E1010" t="str">
            <v>30 Road</v>
          </cell>
          <cell r="F1010" t="str">
            <v>Existing Boundary Road</v>
          </cell>
        </row>
        <row r="1011">
          <cell r="E1011">
            <v>0</v>
          </cell>
        </row>
        <row r="1012">
          <cell r="D1012" t="str">
            <v>CB-E13/1/1</v>
          </cell>
          <cell r="E1012" t="str">
            <v>Road-MN34</v>
          </cell>
          <cell r="F1012" t="str">
            <v>Block &amp; Local Road</v>
          </cell>
        </row>
        <row r="1013">
          <cell r="E1013">
            <v>20.591750775529043</v>
          </cell>
        </row>
        <row r="1014">
          <cell r="D1014" t="str">
            <v>CB-E13/1/2</v>
          </cell>
          <cell r="E1014" t="str">
            <v>Road-MN34</v>
          </cell>
          <cell r="F1014" t="str">
            <v>Block &amp; Local Road</v>
          </cell>
        </row>
        <row r="1015">
          <cell r="E1015">
            <v>52.597208122963565</v>
          </cell>
        </row>
        <row r="1016">
          <cell r="D1016" t="str">
            <v>CB-E13/1/3</v>
          </cell>
          <cell r="E1016" t="str">
            <v>Road-MN34</v>
          </cell>
          <cell r="F1016" t="str">
            <v>Block &amp; Local Road</v>
          </cell>
        </row>
        <row r="1017">
          <cell r="E1017">
            <v>93.597134952147997</v>
          </cell>
        </row>
        <row r="1018">
          <cell r="D1018" t="str">
            <v>CB-E13/1/4</v>
          </cell>
          <cell r="E1018" t="str">
            <v>Road-MN34</v>
          </cell>
          <cell r="F1018" t="str">
            <v>Block &amp; Local Road</v>
          </cell>
        </row>
        <row r="1019">
          <cell r="E1019">
            <v>119.59544643546263</v>
          </cell>
        </row>
        <row r="1020">
          <cell r="D1020" t="str">
            <v>CB-E13/1/5</v>
          </cell>
          <cell r="E1020" t="str">
            <v>Road-MN34</v>
          </cell>
          <cell r="F1020" t="str">
            <v>Block &amp; Local Road</v>
          </cell>
        </row>
        <row r="1021">
          <cell r="E1021">
            <v>129.58953468823131</v>
          </cell>
        </row>
        <row r="1022">
          <cell r="D1022" t="str">
            <v>CB-E13/1/6</v>
          </cell>
          <cell r="E1022" t="str">
            <v>Road-MN34</v>
          </cell>
          <cell r="F1022" t="str">
            <v>Block &amp; Local Road</v>
          </cell>
        </row>
        <row r="1023">
          <cell r="E1023">
            <v>161.59051123592229</v>
          </cell>
        </row>
        <row r="1024">
          <cell r="D1024" t="str">
            <v>CB-E13/1/7</v>
          </cell>
          <cell r="E1024" t="str">
            <v>Road-MN34</v>
          </cell>
          <cell r="F1024" t="str">
            <v>Block &amp; Local Road</v>
          </cell>
        </row>
        <row r="1025">
          <cell r="E1025">
            <v>179.59020012219088</v>
          </cell>
        </row>
        <row r="1026">
          <cell r="D1026" t="str">
            <v>CB-E13/1/8</v>
          </cell>
          <cell r="E1026" t="str">
            <v>Road-MN34</v>
          </cell>
          <cell r="F1026" t="str">
            <v>Block &amp; Local Road</v>
          </cell>
        </row>
        <row r="1027">
          <cell r="E1027">
            <v>265.60749198818905</v>
          </cell>
        </row>
        <row r="1028">
          <cell r="D1028" t="str">
            <v>CB-E13/1/9</v>
          </cell>
          <cell r="E1028" t="str">
            <v>Road-MN34</v>
          </cell>
          <cell r="F1028" t="str">
            <v>Block &amp; Local Road</v>
          </cell>
        </row>
        <row r="1029">
          <cell r="E1029">
            <v>380.99989771754508</v>
          </cell>
        </row>
        <row r="1030">
          <cell r="D1030" t="str">
            <v>CB-E13/1/10</v>
          </cell>
          <cell r="E1030" t="str">
            <v>Road-MN34</v>
          </cell>
          <cell r="F1030" t="str">
            <v>Block &amp; Local Road</v>
          </cell>
        </row>
        <row r="1031">
          <cell r="E1031">
            <v>421.50027425912447</v>
          </cell>
        </row>
        <row r="1032">
          <cell r="D1032" t="str">
            <v>CB-E13/1/11</v>
          </cell>
          <cell r="E1032" t="str">
            <v>Road-MN34</v>
          </cell>
          <cell r="F1032" t="str">
            <v>Block &amp; Local Road</v>
          </cell>
        </row>
        <row r="1033">
          <cell r="E1033">
            <v>447.49578156323008</v>
          </cell>
        </row>
        <row r="1034">
          <cell r="D1034" t="str">
            <v>CB-E13/1/12</v>
          </cell>
          <cell r="E1034" t="str">
            <v>Road-MN34</v>
          </cell>
          <cell r="F1034" t="str">
            <v>Block &amp; Local Road</v>
          </cell>
        </row>
        <row r="1035">
          <cell r="E1035">
            <v>465.50201659444008</v>
          </cell>
        </row>
        <row r="1037">
          <cell r="D1037" t="str">
            <v>CB-E13/1/12</v>
          </cell>
          <cell r="E1037" t="str">
            <v>Road-MN34</v>
          </cell>
          <cell r="F1037" t="str">
            <v>Block &amp; Local Road</v>
          </cell>
        </row>
        <row r="1038">
          <cell r="E1038">
            <v>0</v>
          </cell>
        </row>
        <row r="1039">
          <cell r="D1039" t="str">
            <v>CB-E13/1/13</v>
          </cell>
          <cell r="E1039" t="str">
            <v>Road-MN42</v>
          </cell>
          <cell r="F1039" t="str">
            <v>Block &amp; Local Road</v>
          </cell>
        </row>
        <row r="1040">
          <cell r="E1040">
            <v>35.001624247890177</v>
          </cell>
        </row>
        <row r="1041">
          <cell r="D1041" t="str">
            <v>CB-E13/1/14</v>
          </cell>
          <cell r="E1041" t="str">
            <v>Road-MN42</v>
          </cell>
          <cell r="F1041" t="str">
            <v>Block &amp; Local Road</v>
          </cell>
        </row>
        <row r="1042">
          <cell r="E1042">
            <v>70.00167281909853</v>
          </cell>
        </row>
        <row r="1044">
          <cell r="D1044" t="str">
            <v>CB-E13/1/12</v>
          </cell>
          <cell r="E1044" t="str">
            <v>Road-MN34</v>
          </cell>
          <cell r="F1044" t="str">
            <v>Block &amp; Local Road</v>
          </cell>
        </row>
        <row r="1045">
          <cell r="E1045">
            <v>0</v>
          </cell>
        </row>
        <row r="1046">
          <cell r="D1046" t="str">
            <v>CB-E13/1/12/1</v>
          </cell>
          <cell r="E1046" t="str">
            <v>Road-MN42</v>
          </cell>
          <cell r="F1046" t="str">
            <v>Block &amp; Local Road</v>
          </cell>
        </row>
        <row r="1047">
          <cell r="E1047">
            <v>34.996606978306083</v>
          </cell>
        </row>
        <row r="1049">
          <cell r="D1049" t="str">
            <v>CB-E13/1/12/1</v>
          </cell>
          <cell r="E1049" t="str">
            <v>Road-MN42</v>
          </cell>
          <cell r="F1049" t="str">
            <v>Block &amp; Local Road</v>
          </cell>
        </row>
        <row r="1050">
          <cell r="E1050">
            <v>0</v>
          </cell>
        </row>
        <row r="1051">
          <cell r="D1051" t="str">
            <v>CB-E13/1/12/2</v>
          </cell>
          <cell r="E1051" t="str">
            <v>Road-MN42</v>
          </cell>
          <cell r="F1051" t="str">
            <v>Block &amp; Local Road</v>
          </cell>
        </row>
        <row r="1052">
          <cell r="E1052">
            <v>17.845027318683652</v>
          </cell>
        </row>
        <row r="1054">
          <cell r="D1054" t="str">
            <v>CB-E13/1/12/1</v>
          </cell>
          <cell r="E1054" t="str">
            <v>Road-MN42</v>
          </cell>
          <cell r="F1054" t="str">
            <v>Block &amp; Local Road</v>
          </cell>
        </row>
        <row r="1055">
          <cell r="E1055">
            <v>0</v>
          </cell>
        </row>
        <row r="1056">
          <cell r="D1056" t="str">
            <v>CB-E13/1/12/3</v>
          </cell>
          <cell r="E1056" t="str">
            <v>Road-MN42</v>
          </cell>
          <cell r="F1056" t="str">
            <v>Block &amp; Local Road</v>
          </cell>
        </row>
        <row r="1057">
          <cell r="E1057">
            <v>14.993818726402573</v>
          </cell>
        </row>
        <row r="1059">
          <cell r="D1059" t="str">
            <v>CB-E13/1/13</v>
          </cell>
          <cell r="E1059" t="str">
            <v>Road-MN42</v>
          </cell>
          <cell r="F1059" t="str">
            <v>Block &amp; Local Road</v>
          </cell>
        </row>
        <row r="1060">
          <cell r="E1060">
            <v>0</v>
          </cell>
        </row>
        <row r="1061">
          <cell r="D1061" t="str">
            <v>CB-E13/1/13/1</v>
          </cell>
          <cell r="E1061" t="str">
            <v>Road-MN35</v>
          </cell>
          <cell r="F1061" t="str">
            <v>Block &amp; Local Road</v>
          </cell>
        </row>
        <row r="1062">
          <cell r="E1062">
            <v>45.007987068865106</v>
          </cell>
        </row>
        <row r="1063">
          <cell r="D1063" t="str">
            <v>CB-E13/1/13/2</v>
          </cell>
          <cell r="E1063" t="str">
            <v>Road-MN35</v>
          </cell>
          <cell r="F1063" t="str">
            <v>Block &amp; Local Road</v>
          </cell>
        </row>
        <row r="1064">
          <cell r="E1064">
            <v>90.011379163241656</v>
          </cell>
        </row>
        <row r="1066">
          <cell r="D1066" t="str">
            <v>MH-E13/5</v>
          </cell>
          <cell r="E1066" t="str">
            <v>30 Road</v>
          </cell>
          <cell r="F1066" t="str">
            <v>Existing Boundary Road</v>
          </cell>
        </row>
        <row r="1067">
          <cell r="E1067">
            <v>0</v>
          </cell>
        </row>
        <row r="1068">
          <cell r="D1068" t="str">
            <v>CB-E13/5/1</v>
          </cell>
          <cell r="E1068" t="str">
            <v>Road-MN37</v>
          </cell>
          <cell r="F1068" t="str">
            <v>Block &amp; Local Road</v>
          </cell>
        </row>
        <row r="1069">
          <cell r="E1069">
            <v>27.187248849380222</v>
          </cell>
        </row>
        <row r="1070">
          <cell r="D1070" t="str">
            <v>CB-E13/5/2</v>
          </cell>
          <cell r="E1070" t="str">
            <v>Road-MN37</v>
          </cell>
          <cell r="F1070" t="str">
            <v>Block &amp; Local Road</v>
          </cell>
        </row>
        <row r="1071">
          <cell r="E1071">
            <v>60.178814437966707</v>
          </cell>
        </row>
        <row r="1072">
          <cell r="D1072" t="str">
            <v>CB-E13/5/3</v>
          </cell>
          <cell r="E1072" t="str">
            <v>Road-MN37</v>
          </cell>
          <cell r="F1072" t="str">
            <v>Block &amp; Local Road</v>
          </cell>
        </row>
        <row r="1073">
          <cell r="E1073">
            <v>90.183097465467526</v>
          </cell>
        </row>
        <row r="1074">
          <cell r="D1074" t="str">
            <v>CB-E13/5/4</v>
          </cell>
          <cell r="E1074" t="str">
            <v>Road-MN37</v>
          </cell>
          <cell r="F1074" t="str">
            <v>Block &amp; Local Road</v>
          </cell>
        </row>
        <row r="1075">
          <cell r="E1075">
            <v>125.17896150699478</v>
          </cell>
        </row>
        <row r="1077">
          <cell r="D1077" t="str">
            <v>CB-E13/5/4</v>
          </cell>
          <cell r="E1077" t="str">
            <v>Road-MN37</v>
          </cell>
          <cell r="F1077" t="str">
            <v>Block &amp; Local Road</v>
          </cell>
        </row>
        <row r="1078">
          <cell r="E1078">
            <v>0</v>
          </cell>
        </row>
        <row r="1079">
          <cell r="D1079" t="str">
            <v>CB-E13/5/5</v>
          </cell>
          <cell r="E1079" t="str">
            <v>Road-MN35</v>
          </cell>
          <cell r="F1079" t="str">
            <v>Block &amp; Local Road</v>
          </cell>
        </row>
        <row r="1080">
          <cell r="E1080">
            <v>16.993460506850184</v>
          </cell>
        </row>
        <row r="1081">
          <cell r="D1081" t="str">
            <v>CB-E13/5/5/1</v>
          </cell>
          <cell r="E1081" t="str">
            <v>Road-MN35</v>
          </cell>
          <cell r="F1081" t="str">
            <v>Block &amp; Local Road</v>
          </cell>
        </row>
        <row r="1082">
          <cell r="E1082">
            <v>61.98824464896083</v>
          </cell>
        </row>
        <row r="1084">
          <cell r="D1084" t="str">
            <v>CB-E13/5/4</v>
          </cell>
          <cell r="E1084" t="str">
            <v>Road-MN37</v>
          </cell>
          <cell r="F1084" t="str">
            <v>Block &amp; Local Road</v>
          </cell>
        </row>
        <row r="1085">
          <cell r="E1085">
            <v>0</v>
          </cell>
        </row>
        <row r="1086">
          <cell r="D1086" t="str">
            <v>CB-E13/5/4/1</v>
          </cell>
          <cell r="E1086" t="str">
            <v>Road-MN35</v>
          </cell>
          <cell r="F1086" t="str">
            <v>Block &amp; Local Road</v>
          </cell>
        </row>
        <row r="1087">
          <cell r="E1087">
            <v>35.00441400751437</v>
          </cell>
        </row>
        <row r="1088">
          <cell r="D1088" t="str">
            <v>CB-E13/5/4/2</v>
          </cell>
          <cell r="E1088" t="str">
            <v>Road-MN35</v>
          </cell>
          <cell r="F1088" t="str">
            <v>Block &amp; Local Road</v>
          </cell>
        </row>
        <row r="1089">
          <cell r="E1089">
            <v>80.010013658912641</v>
          </cell>
        </row>
        <row r="1091">
          <cell r="D1091" t="str">
            <v>CB-E13/5/5</v>
          </cell>
          <cell r="E1091" t="str">
            <v>Road-MN35</v>
          </cell>
          <cell r="F1091" t="str">
            <v>Block &amp; Local Road</v>
          </cell>
        </row>
        <row r="1092">
          <cell r="E1092">
            <v>0</v>
          </cell>
        </row>
        <row r="1093">
          <cell r="D1093" t="str">
            <v>CB-E13/5/6</v>
          </cell>
          <cell r="E1093" t="str">
            <v>Road-MN36</v>
          </cell>
          <cell r="F1093" t="str">
            <v>Block &amp; Local Road</v>
          </cell>
        </row>
        <row r="1094">
          <cell r="E1094">
            <v>33.002643833515847</v>
          </cell>
        </row>
        <row r="1095">
          <cell r="D1095" t="str">
            <v>CB-E13/5/7</v>
          </cell>
          <cell r="E1095" t="str">
            <v>Road-MN36</v>
          </cell>
          <cell r="F1095" t="str">
            <v>Block &amp; Local Road</v>
          </cell>
        </row>
        <row r="1096">
          <cell r="E1096">
            <v>58.001403802901208</v>
          </cell>
        </row>
        <row r="1097">
          <cell r="D1097" t="str">
            <v>CB-E13/5/8</v>
          </cell>
          <cell r="E1097" t="str">
            <v>Road-MN36</v>
          </cell>
          <cell r="F1097" t="str">
            <v>Block &amp; Local Road</v>
          </cell>
        </row>
        <row r="1098">
          <cell r="E1098">
            <v>83.000763794670917</v>
          </cell>
        </row>
        <row r="1099">
          <cell r="D1099" t="str">
            <v>CB-E13/5/9</v>
          </cell>
          <cell r="E1099" t="str">
            <v>Road-MN36</v>
          </cell>
          <cell r="F1099" t="str">
            <v>Block &amp; Local Road</v>
          </cell>
        </row>
        <row r="1100">
          <cell r="E1100">
            <v>98.006526021058164</v>
          </cell>
        </row>
        <row r="1101">
          <cell r="D1101" t="str">
            <v>CB-E13/5/10</v>
          </cell>
          <cell r="E1101" t="str">
            <v>Road-MN36</v>
          </cell>
          <cell r="F1101" t="str">
            <v>Block &amp; Local Road</v>
          </cell>
        </row>
        <row r="1102">
          <cell r="E1102">
            <v>112.99994124226791</v>
          </cell>
        </row>
        <row r="1103">
          <cell r="D1103" t="str">
            <v>CB-E13/5/11</v>
          </cell>
          <cell r="E1103" t="str">
            <v>Road-MN36</v>
          </cell>
          <cell r="F1103" t="str">
            <v>Block &amp; Local Road</v>
          </cell>
        </row>
        <row r="1104">
          <cell r="E1104">
            <v>128.00122785379961</v>
          </cell>
        </row>
        <row r="1105">
          <cell r="D1105" t="str">
            <v>CB-E13/5/12</v>
          </cell>
          <cell r="E1105" t="str">
            <v>Road-MN36</v>
          </cell>
          <cell r="F1105" t="str">
            <v>Block &amp; Local Road</v>
          </cell>
        </row>
        <row r="1106">
          <cell r="E1106">
            <v>152.99526314242445</v>
          </cell>
        </row>
        <row r="1107">
          <cell r="D1107" t="str">
            <v>CB-E13/5/13</v>
          </cell>
          <cell r="E1107" t="str">
            <v>Road-MN36</v>
          </cell>
          <cell r="F1107" t="str">
            <v>Block &amp; Local Road</v>
          </cell>
        </row>
        <row r="1108">
          <cell r="E1108">
            <v>171.00065122491466</v>
          </cell>
        </row>
        <row r="1109">
          <cell r="D1109" t="str">
            <v>CB-E13/5/14</v>
          </cell>
          <cell r="E1109" t="str">
            <v>Road-MN36</v>
          </cell>
          <cell r="F1109" t="str">
            <v>Block &amp; Local Road</v>
          </cell>
        </row>
        <row r="1110">
          <cell r="E1110">
            <v>188.99882057618578</v>
          </cell>
        </row>
        <row r="1112">
          <cell r="D1112" t="str">
            <v>MH-E13/7</v>
          </cell>
          <cell r="E1112" t="str">
            <v>30 Road</v>
          </cell>
          <cell r="F1112" t="str">
            <v>Existing Boundary Road</v>
          </cell>
        </row>
        <row r="1113">
          <cell r="E1113">
            <v>0</v>
          </cell>
        </row>
        <row r="1114">
          <cell r="D1114" t="str">
            <v>CB-E13/7/1</v>
          </cell>
          <cell r="E1114" t="str">
            <v>Road-MN40</v>
          </cell>
          <cell r="F1114" t="str">
            <v>Block &amp; Local Road</v>
          </cell>
        </row>
        <row r="1115">
          <cell r="E1115">
            <v>15.865213519107666</v>
          </cell>
        </row>
        <row r="1116">
          <cell r="D1116" t="str">
            <v>CB-E13/7/2</v>
          </cell>
          <cell r="E1116" t="str">
            <v>Road-MN40</v>
          </cell>
          <cell r="F1116" t="str">
            <v>Block &amp; Local Road</v>
          </cell>
        </row>
        <row r="1117">
          <cell r="E1117">
            <v>48.863737728625694</v>
          </cell>
        </row>
        <row r="1118">
          <cell r="D1118" t="str">
            <v>CB-E13/7/2/1</v>
          </cell>
          <cell r="E1118" t="str">
            <v>Road-MN40</v>
          </cell>
          <cell r="F1118" t="str">
            <v>Block &amp; Local Road</v>
          </cell>
        </row>
        <row r="1119">
          <cell r="E1119">
            <v>81.86423620934778</v>
          </cell>
        </row>
        <row r="1121">
          <cell r="D1121" t="str">
            <v>CB-E13/7/2/1</v>
          </cell>
          <cell r="E1121" t="str">
            <v>Road-MN40</v>
          </cell>
          <cell r="F1121" t="str">
            <v>Block &amp; Local Road</v>
          </cell>
        </row>
        <row r="1122">
          <cell r="E1122">
            <v>0</v>
          </cell>
        </row>
        <row r="1123">
          <cell r="D1123" t="str">
            <v>CB-E13/7/2/1A</v>
          </cell>
          <cell r="E1123" t="str">
            <v>Road-MN39</v>
          </cell>
          <cell r="F1123" t="str">
            <v>Block &amp; Local Road</v>
          </cell>
        </row>
        <row r="1124">
          <cell r="E1124">
            <v>14.004460003979085</v>
          </cell>
        </row>
        <row r="1126">
          <cell r="D1126" t="str">
            <v>CB-E13/7/2/1</v>
          </cell>
          <cell r="E1126" t="str">
            <v>Road-MN40</v>
          </cell>
          <cell r="F1126" t="str">
            <v>Block &amp; Local Road</v>
          </cell>
        </row>
        <row r="1127">
          <cell r="E1127">
            <v>0</v>
          </cell>
        </row>
        <row r="1128">
          <cell r="D1128" t="str">
            <v>CB-E13/7/2/2</v>
          </cell>
          <cell r="E1128" t="str">
            <v>Road-MN39</v>
          </cell>
          <cell r="F1128" t="str">
            <v>Block &amp; Local Road</v>
          </cell>
        </row>
        <row r="1129">
          <cell r="E1129">
            <v>50.001424979607528</v>
          </cell>
        </row>
        <row r="1130">
          <cell r="D1130" t="str">
            <v>CB-E13/7/2/3</v>
          </cell>
          <cell r="E1130" t="str">
            <v>Road-MN39</v>
          </cell>
          <cell r="F1130" t="str">
            <v>Block &amp; Local Road</v>
          </cell>
        </row>
        <row r="1131">
          <cell r="E1131">
            <v>99.997492825020529</v>
          </cell>
        </row>
        <row r="1133">
          <cell r="D1133" t="str">
            <v>CB-E13/7/2</v>
          </cell>
          <cell r="E1133" t="str">
            <v>Road-MN40</v>
          </cell>
          <cell r="F1133" t="str">
            <v>Block &amp; Local Road</v>
          </cell>
        </row>
        <row r="1134">
          <cell r="E1134">
            <v>0</v>
          </cell>
        </row>
        <row r="1135">
          <cell r="D1135" t="str">
            <v>CB-E13/7/3</v>
          </cell>
          <cell r="E1135" t="str">
            <v>Road-MN35</v>
          </cell>
          <cell r="F1135" t="str">
            <v>Block &amp; Local Road</v>
          </cell>
        </row>
        <row r="1136">
          <cell r="E1136">
            <v>33.995654133820793</v>
          </cell>
        </row>
        <row r="1137">
          <cell r="D1137" t="str">
            <v>CB-E13/7/4</v>
          </cell>
          <cell r="E1137" t="str">
            <v>Road-MN35</v>
          </cell>
          <cell r="F1137" t="str">
            <v>Block &amp; Local Road</v>
          </cell>
        </row>
        <row r="1138">
          <cell r="E1138">
            <v>56.99322139655775</v>
          </cell>
        </row>
        <row r="1139">
          <cell r="D1139" t="str">
            <v>CB-E13/7/5</v>
          </cell>
          <cell r="E1139" t="str">
            <v>Road-MN35</v>
          </cell>
          <cell r="F1139" t="str">
            <v>Block &amp; Local Road</v>
          </cell>
        </row>
        <row r="1140">
          <cell r="E1140">
            <v>81.993097396386673</v>
          </cell>
        </row>
        <row r="1141">
          <cell r="D1141" t="str">
            <v>CB-E13/7/6</v>
          </cell>
          <cell r="E1141" t="str">
            <v>Road-MN38</v>
          </cell>
          <cell r="F1141" t="str">
            <v>Block &amp; Local Road</v>
          </cell>
        </row>
        <row r="1142">
          <cell r="E1142">
            <v>94.979201508030286</v>
          </cell>
        </row>
        <row r="1143">
          <cell r="D1143" t="str">
            <v>CB-E13/7/7</v>
          </cell>
          <cell r="E1143" t="str">
            <v>Road-MN38</v>
          </cell>
          <cell r="F1143" t="str">
            <v>Block &amp; Local Road</v>
          </cell>
        </row>
        <row r="1144">
          <cell r="E1144">
            <v>116.98221266557593</v>
          </cell>
        </row>
        <row r="1145">
          <cell r="D1145" t="str">
            <v>CB-E13/7/8</v>
          </cell>
          <cell r="E1145" t="str">
            <v>Road-MN38</v>
          </cell>
          <cell r="F1145" t="str">
            <v>Block &amp; Local Road</v>
          </cell>
        </row>
        <row r="1146">
          <cell r="E1146">
            <v>136.98116513787028</v>
          </cell>
        </row>
        <row r="1147">
          <cell r="D1147" t="str">
            <v>CB-E13/7/9</v>
          </cell>
          <cell r="E1147" t="str">
            <v>Road-MN38</v>
          </cell>
          <cell r="F1147" t="str">
            <v>Block &amp; Local Road</v>
          </cell>
        </row>
        <row r="1148">
          <cell r="E1148">
            <v>151.98369825734034</v>
          </cell>
        </row>
        <row r="1149">
          <cell r="D1149" t="str">
            <v>CB-E13/7/10</v>
          </cell>
          <cell r="E1149" t="str">
            <v>Road-MN38</v>
          </cell>
          <cell r="F1149" t="str">
            <v>Block &amp; Local Road</v>
          </cell>
        </row>
        <row r="1150">
          <cell r="E1150">
            <v>161.98346325455972</v>
          </cell>
        </row>
        <row r="1151">
          <cell r="D1151" t="str">
            <v>CB-E13/7/11</v>
          </cell>
          <cell r="E1151" t="str">
            <v>Road-MN38</v>
          </cell>
          <cell r="F1151" t="str">
            <v>Block &amp; Local Road</v>
          </cell>
        </row>
        <row r="1152">
          <cell r="E1152">
            <v>169.98738729229055</v>
          </cell>
        </row>
        <row r="1153">
          <cell r="D1153" t="str">
            <v>CB-E13/7/11A</v>
          </cell>
          <cell r="E1153" t="str">
            <v>Road-MN38</v>
          </cell>
          <cell r="F1153" t="str">
            <v>Block &amp; Local Road</v>
          </cell>
        </row>
        <row r="1154">
          <cell r="E1154">
            <v>184.11501271206677</v>
          </cell>
        </row>
        <row r="1155">
          <cell r="D1155" t="str">
            <v>CB-E13/7/12</v>
          </cell>
          <cell r="E1155" t="str">
            <v>Road-MN38</v>
          </cell>
          <cell r="F1155" t="str">
            <v>Block &amp; Local Road</v>
          </cell>
        </row>
        <row r="1156">
          <cell r="E1156">
            <v>217.11258383475462</v>
          </cell>
        </row>
        <row r="1157">
          <cell r="D1157" t="str">
            <v>CB-E13/7/13</v>
          </cell>
          <cell r="E1157" t="str">
            <v>Road-MN38</v>
          </cell>
          <cell r="F1157" t="str">
            <v>Block &amp; Local Road</v>
          </cell>
        </row>
        <row r="1158">
          <cell r="E1158">
            <v>262.10976263526624</v>
          </cell>
        </row>
        <row r="1159">
          <cell r="D1159" t="str">
            <v>CB-E13/7/14</v>
          </cell>
          <cell r="E1159" t="str">
            <v>Road-MN38</v>
          </cell>
          <cell r="F1159" t="str">
            <v>Block &amp; Local Road</v>
          </cell>
        </row>
        <row r="1160">
          <cell r="E1160">
            <v>307.113496924706</v>
          </cell>
        </row>
        <row r="1161">
          <cell r="D1161" t="str">
            <v>CB-E13/7/15</v>
          </cell>
          <cell r="E1161" t="str">
            <v>Road-MN38</v>
          </cell>
          <cell r="F1161" t="str">
            <v>Block &amp; Local Road</v>
          </cell>
        </row>
        <row r="1162">
          <cell r="E1162">
            <v>337.11579350353378</v>
          </cell>
        </row>
        <row r="1165">
          <cell r="D1165" t="str">
            <v>MH-1-EX</v>
          </cell>
          <cell r="E1165" t="str">
            <v>King Fahad Road</v>
          </cell>
          <cell r="F1165" t="str">
            <v>Existing Boundary Road</v>
          </cell>
        </row>
        <row r="1166">
          <cell r="E1166">
            <v>0</v>
          </cell>
        </row>
        <row r="1167">
          <cell r="D1167" t="str">
            <v>CB-1/1</v>
          </cell>
          <cell r="E1167" t="str">
            <v>Road-MN21</v>
          </cell>
          <cell r="F1167" t="str">
            <v>Minor Collector Road</v>
          </cell>
        </row>
        <row r="1168">
          <cell r="E1168">
            <v>35.321234066870147</v>
          </cell>
        </row>
        <row r="1169">
          <cell r="D1169" t="str">
            <v>CB-1/2</v>
          </cell>
          <cell r="E1169" t="str">
            <v>Road-MN21</v>
          </cell>
          <cell r="F1169" t="str">
            <v>Minor Collector Road</v>
          </cell>
        </row>
        <row r="1170">
          <cell r="E1170">
            <v>80.309554773469145</v>
          </cell>
        </row>
        <row r="1171">
          <cell r="D1171" t="str">
            <v>CB-1/3</v>
          </cell>
          <cell r="E1171" t="str">
            <v>Road-MN21</v>
          </cell>
          <cell r="F1171" t="str">
            <v>Minor Collector Road</v>
          </cell>
        </row>
        <row r="1172">
          <cell r="E1172">
            <v>153.30982669069601</v>
          </cell>
        </row>
        <row r="1173">
          <cell r="D1173" t="str">
            <v>CB-1/4</v>
          </cell>
          <cell r="E1173" t="str">
            <v>Road-MN21</v>
          </cell>
          <cell r="F1173" t="str">
            <v>Minor Collector Road</v>
          </cell>
        </row>
        <row r="1174">
          <cell r="E1174">
            <v>178.31124265061229</v>
          </cell>
        </row>
        <row r="1175">
          <cell r="D1175" t="str">
            <v>CB-1/5</v>
          </cell>
          <cell r="E1175" t="str">
            <v>Road-MN21</v>
          </cell>
          <cell r="F1175" t="str">
            <v>Minor Collector Road</v>
          </cell>
        </row>
        <row r="1176">
          <cell r="E1176">
            <v>241.31470684107131</v>
          </cell>
        </row>
        <row r="1177">
          <cell r="D1177" t="str">
            <v>CB-1/6</v>
          </cell>
          <cell r="E1177" t="str">
            <v>Road-MN21</v>
          </cell>
          <cell r="F1177" t="str">
            <v>Minor Collector Road</v>
          </cell>
        </row>
        <row r="1178">
          <cell r="E1178">
            <v>258.31296851697795</v>
          </cell>
        </row>
        <row r="1179">
          <cell r="D1179" t="str">
            <v>CB-1/6A</v>
          </cell>
          <cell r="E1179" t="str">
            <v>Road-MN21</v>
          </cell>
          <cell r="F1179" t="str">
            <v>Minor Collector Road</v>
          </cell>
        </row>
        <row r="1180">
          <cell r="E1180">
            <v>268.3175724570425</v>
          </cell>
        </row>
        <row r="1182">
          <cell r="D1182" t="str">
            <v>CB-1/6</v>
          </cell>
          <cell r="E1182" t="str">
            <v>Road-MN21</v>
          </cell>
          <cell r="F1182" t="str">
            <v>Minor Collector Road</v>
          </cell>
        </row>
        <row r="1183">
          <cell r="E1183">
            <v>0</v>
          </cell>
        </row>
        <row r="1184">
          <cell r="D1184" t="str">
            <v>CB-1/7</v>
          </cell>
          <cell r="E1184" t="str">
            <v>Road-MN02</v>
          </cell>
          <cell r="F1184" t="str">
            <v>Minor Collector Road</v>
          </cell>
        </row>
        <row r="1185">
          <cell r="E1185">
            <v>19.995261938740221</v>
          </cell>
        </row>
        <row r="1186">
          <cell r="D1186" t="str">
            <v>CB-1/8</v>
          </cell>
          <cell r="E1186" t="str">
            <v>Road-MN02</v>
          </cell>
          <cell r="F1186" t="str">
            <v>Minor Collector Road</v>
          </cell>
        </row>
        <row r="1187">
          <cell r="E1187">
            <v>45.014558491734022</v>
          </cell>
        </row>
        <row r="1188">
          <cell r="D1188" t="str">
            <v>CB-1/9</v>
          </cell>
          <cell r="E1188" t="str">
            <v>Road-MN02</v>
          </cell>
          <cell r="F1188" t="str">
            <v>Minor Collector Road</v>
          </cell>
        </row>
        <row r="1189">
          <cell r="E1189">
            <v>58.019653647005825</v>
          </cell>
        </row>
        <row r="1190">
          <cell r="D1190" t="str">
            <v>CB-1/10</v>
          </cell>
          <cell r="E1190" t="str">
            <v>Road-MN02</v>
          </cell>
          <cell r="F1190" t="str">
            <v>Minor Collector Road</v>
          </cell>
        </row>
        <row r="1191">
          <cell r="E1191">
            <v>80.120956776100726</v>
          </cell>
        </row>
        <row r="1192">
          <cell r="D1192" t="str">
            <v>CB-1/11</v>
          </cell>
          <cell r="E1192" t="str">
            <v>Road-MN02</v>
          </cell>
          <cell r="F1192" t="str">
            <v>Minor Collector Road</v>
          </cell>
        </row>
        <row r="1193">
          <cell r="E1193">
            <v>108.11546516632299</v>
          </cell>
        </row>
        <row r="1194">
          <cell r="D1194" t="str">
            <v>CB-1/12</v>
          </cell>
          <cell r="E1194" t="str">
            <v>Road-MN02</v>
          </cell>
          <cell r="F1194" t="str">
            <v>Minor Collector Road</v>
          </cell>
        </row>
        <row r="1195">
          <cell r="E1195">
            <v>128.1110571805994</v>
          </cell>
        </row>
        <row r="1196">
          <cell r="D1196" t="str">
            <v>CB-1/13</v>
          </cell>
          <cell r="E1196" t="str">
            <v>Road-MN02</v>
          </cell>
          <cell r="F1196" t="str">
            <v>Minor Collector Road</v>
          </cell>
        </row>
        <row r="1197">
          <cell r="E1197">
            <v>148.11102718023062</v>
          </cell>
        </row>
        <row r="1198">
          <cell r="D1198" t="str">
            <v>CB-1/14</v>
          </cell>
          <cell r="E1198" t="str">
            <v>Road-MN02</v>
          </cell>
          <cell r="F1198" t="str">
            <v>Minor Collector Road</v>
          </cell>
        </row>
        <row r="1199">
          <cell r="E1199">
            <v>158.11026715132954</v>
          </cell>
        </row>
        <row r="1200">
          <cell r="D1200" t="str">
            <v>CB-1/15</v>
          </cell>
          <cell r="E1200" t="str">
            <v>Road-MN02</v>
          </cell>
          <cell r="F1200" t="str">
            <v>Minor Collector Road</v>
          </cell>
        </row>
        <row r="1201">
          <cell r="E1201">
            <v>188.1106571489982</v>
          </cell>
        </row>
        <row r="1202">
          <cell r="D1202" t="str">
            <v>CB-1/16</v>
          </cell>
          <cell r="E1202" t="str">
            <v>Road-MN02</v>
          </cell>
          <cell r="F1202" t="str">
            <v>Minor Collector Road</v>
          </cell>
        </row>
        <row r="1203">
          <cell r="E1203">
            <v>208.10776193932176</v>
          </cell>
        </row>
        <row r="1204">
          <cell r="D1204" t="str">
            <v>CB-1/17</v>
          </cell>
          <cell r="E1204" t="str">
            <v>Road-MN02</v>
          </cell>
          <cell r="F1204" t="str">
            <v>Minor Collector Road</v>
          </cell>
        </row>
        <row r="1205">
          <cell r="E1205">
            <v>238.10961021599485</v>
          </cell>
        </row>
        <row r="1207">
          <cell r="D1207" t="str">
            <v>MH-9-EX</v>
          </cell>
          <cell r="E1207" t="str">
            <v>King Fahad Road</v>
          </cell>
          <cell r="F1207" t="str">
            <v>Existing Boundary Road</v>
          </cell>
        </row>
        <row r="1208">
          <cell r="E1208">
            <v>0</v>
          </cell>
        </row>
        <row r="1209">
          <cell r="D1209" t="str">
            <v>CB-9/1</v>
          </cell>
          <cell r="E1209" t="str">
            <v>Road-MN25</v>
          </cell>
          <cell r="F1209" t="str">
            <v>Block &amp; Local Road</v>
          </cell>
        </row>
        <row r="1210">
          <cell r="E1210">
            <v>29.999408327474846</v>
          </cell>
        </row>
        <row r="1211">
          <cell r="D1211" t="str">
            <v>CB-9/2</v>
          </cell>
          <cell r="E1211" t="str">
            <v>Road-MN25</v>
          </cell>
          <cell r="F1211" t="str">
            <v>Block &amp; Local Road</v>
          </cell>
        </row>
        <row r="1212">
          <cell r="E1212">
            <v>61.995572160008237</v>
          </cell>
        </row>
        <row r="1213">
          <cell r="D1213" t="str">
            <v>CB-9/3</v>
          </cell>
          <cell r="E1213" t="str">
            <v>Road-MN25</v>
          </cell>
          <cell r="F1213" t="str">
            <v>Block &amp; Local Road</v>
          </cell>
        </row>
        <row r="1214">
          <cell r="E1214">
            <v>95.995939805118212</v>
          </cell>
        </row>
        <row r="1215">
          <cell r="D1215" t="str">
            <v>CB-9/4</v>
          </cell>
          <cell r="E1215" t="str">
            <v>Road-MN25</v>
          </cell>
          <cell r="F1215" t="str">
            <v>Block &amp; Local Road</v>
          </cell>
        </row>
        <row r="1216">
          <cell r="E1216">
            <v>126.0051200671719</v>
          </cell>
        </row>
        <row r="1218">
          <cell r="D1218" t="str">
            <v>MH-3/1-EX</v>
          </cell>
          <cell r="E1218" t="str">
            <v>King Fahad Road</v>
          </cell>
          <cell r="F1218" t="str">
            <v>Existing Boundary Road</v>
          </cell>
        </row>
        <row r="1219">
          <cell r="E1219">
            <v>0</v>
          </cell>
        </row>
        <row r="1220">
          <cell r="D1220" t="str">
            <v>CB-3/1/1</v>
          </cell>
          <cell r="E1220" t="str">
            <v>Road-MN01</v>
          </cell>
          <cell r="F1220" t="str">
            <v>Minor Collector Road</v>
          </cell>
        </row>
        <row r="1221">
          <cell r="E1221">
            <v>24.987158701959103</v>
          </cell>
        </row>
        <row r="1222">
          <cell r="D1222" t="str">
            <v>CB-3/1/1A</v>
          </cell>
          <cell r="E1222" t="str">
            <v>Road-MN01</v>
          </cell>
          <cell r="F1222" t="str">
            <v>Minor Collector Road</v>
          </cell>
        </row>
        <row r="1223">
          <cell r="E1223">
            <v>44.982558172795059</v>
          </cell>
        </row>
        <row r="1224">
          <cell r="D1224" t="str">
            <v>CB-3/1/2</v>
          </cell>
          <cell r="E1224" t="str">
            <v>Road-MN01</v>
          </cell>
          <cell r="F1224" t="str">
            <v>Minor Collector Road</v>
          </cell>
        </row>
        <row r="1225">
          <cell r="E1225">
            <v>83.993966760529588</v>
          </cell>
        </row>
        <row r="1226">
          <cell r="D1226" t="str">
            <v>CB-3/1/2A</v>
          </cell>
          <cell r="E1226" t="str">
            <v>Road-MN01</v>
          </cell>
          <cell r="F1226" t="str">
            <v>Minor Collector Road</v>
          </cell>
        </row>
        <row r="1227">
          <cell r="E1227">
            <v>116.98483974065815</v>
          </cell>
        </row>
        <row r="1228">
          <cell r="D1228" t="str">
            <v>CB-3/1/3</v>
          </cell>
          <cell r="E1228" t="str">
            <v>Road-MN01</v>
          </cell>
          <cell r="F1228" t="str">
            <v>Minor Collector Road</v>
          </cell>
        </row>
        <row r="1229">
          <cell r="E1229">
            <v>153.04530146824976</v>
          </cell>
        </row>
        <row r="1230">
          <cell r="D1230" t="str">
            <v>CB-3/1/4</v>
          </cell>
          <cell r="E1230" t="str">
            <v>Road-MN01</v>
          </cell>
          <cell r="F1230" t="str">
            <v>Minor Collector Road</v>
          </cell>
        </row>
        <row r="1231">
          <cell r="E1231">
            <v>199.03816395800976</v>
          </cell>
        </row>
        <row r="1232">
          <cell r="D1232" t="str">
            <v>CB-3/1/5</v>
          </cell>
          <cell r="E1232" t="str">
            <v>Road-MN01</v>
          </cell>
          <cell r="F1232" t="str">
            <v>Minor Collector Road</v>
          </cell>
        </row>
        <row r="1233">
          <cell r="E1233">
            <v>233.03845219208267</v>
          </cell>
        </row>
        <row r="1235">
          <cell r="D1235" t="str">
            <v>MH-3/3-EX</v>
          </cell>
          <cell r="E1235" t="str">
            <v>King Fahad Road</v>
          </cell>
          <cell r="F1235" t="str">
            <v>Existing Boundary Road</v>
          </cell>
        </row>
        <row r="1236">
          <cell r="E1236">
            <v>0</v>
          </cell>
        </row>
        <row r="1237">
          <cell r="D1237" t="str">
            <v>CB-3/3/1</v>
          </cell>
          <cell r="E1237" t="str">
            <v>Road-MN26</v>
          </cell>
          <cell r="F1237" t="str">
            <v>Block &amp; Local Road</v>
          </cell>
        </row>
        <row r="1238">
          <cell r="E1238">
            <v>24.999489154813364</v>
          </cell>
        </row>
        <row r="1239">
          <cell r="D1239" t="str">
            <v>CB-3/3/2</v>
          </cell>
          <cell r="E1239" t="str">
            <v>Road-MN26</v>
          </cell>
          <cell r="F1239" t="str">
            <v>Block &amp; Local Road</v>
          </cell>
        </row>
        <row r="1240">
          <cell r="E1240">
            <v>62.986535631219894</v>
          </cell>
        </row>
        <row r="1241">
          <cell r="D1241" t="str">
            <v>CB-3/3/2A</v>
          </cell>
          <cell r="E1241" t="str">
            <v>Road-MN26</v>
          </cell>
          <cell r="F1241" t="str">
            <v>Block &amp; Local Road</v>
          </cell>
        </row>
        <row r="1242">
          <cell r="E1242">
            <v>81.98789347745641</v>
          </cell>
        </row>
        <row r="1243">
          <cell r="D1243" t="str">
            <v>CB-3/3/3</v>
          </cell>
          <cell r="E1243" t="str">
            <v>Road-MN26</v>
          </cell>
          <cell r="F1243" t="str">
            <v>Block &amp; Local Road</v>
          </cell>
        </row>
        <row r="1244">
          <cell r="E1244">
            <v>95.145936645031256</v>
          </cell>
        </row>
        <row r="1245">
          <cell r="D1245" t="str">
            <v>CB-3/3/4</v>
          </cell>
          <cell r="E1245" t="str">
            <v>Road-MN26</v>
          </cell>
          <cell r="F1245" t="str">
            <v>Block &amp; Local Road</v>
          </cell>
        </row>
        <row r="1246">
          <cell r="E1246">
            <v>131.14834350889527</v>
          </cell>
        </row>
        <row r="1247">
          <cell r="D1247" t="str">
            <v>CB-3/3/5</v>
          </cell>
          <cell r="E1247" t="str">
            <v>Road-MN26</v>
          </cell>
          <cell r="F1247" t="str">
            <v>Block &amp; Local Road</v>
          </cell>
        </row>
        <row r="1248">
          <cell r="E1248">
            <v>157.1499069233931</v>
          </cell>
        </row>
        <row r="1249">
          <cell r="D1249" t="str">
            <v>CB-3/3/6</v>
          </cell>
          <cell r="E1249" t="str">
            <v>Road-MN26</v>
          </cell>
          <cell r="F1249" t="str">
            <v>Block &amp; Local Road</v>
          </cell>
        </row>
        <row r="1250">
          <cell r="E1250">
            <v>193.14928469578334</v>
          </cell>
        </row>
        <row r="1251">
          <cell r="D1251" t="str">
            <v>CB-3/3/7</v>
          </cell>
          <cell r="E1251" t="str">
            <v>Road-MN26</v>
          </cell>
          <cell r="F1251" t="str">
            <v>Block &amp; Local Road</v>
          </cell>
        </row>
        <row r="1252">
          <cell r="E1252">
            <v>208.14454394660518</v>
          </cell>
        </row>
        <row r="1254">
          <cell r="D1254" t="str">
            <v>MH-3/5-EX</v>
          </cell>
          <cell r="E1254" t="str">
            <v>King Fahad Road</v>
          </cell>
          <cell r="F1254" t="str">
            <v>Existing Boundary Road</v>
          </cell>
        </row>
        <row r="1255">
          <cell r="E1255">
            <v>0</v>
          </cell>
        </row>
        <row r="1256">
          <cell r="D1256" t="str">
            <v>CB-3/5/1</v>
          </cell>
          <cell r="E1256" t="str">
            <v>Road-MJ03</v>
          </cell>
          <cell r="F1256" t="str">
            <v>Major Collector Road</v>
          </cell>
        </row>
        <row r="1257">
          <cell r="E1257">
            <v>43.63714698509753</v>
          </cell>
        </row>
        <row r="1258">
          <cell r="D1258" t="str">
            <v>CB-3/5/2</v>
          </cell>
          <cell r="E1258" t="str">
            <v>Road-MJ03</v>
          </cell>
          <cell r="F1258" t="str">
            <v>Major Collector Road</v>
          </cell>
        </row>
        <row r="1259">
          <cell r="E1259">
            <v>88.664800710297513</v>
          </cell>
        </row>
        <row r="1260">
          <cell r="D1260" t="str">
            <v>CB-3/5/3</v>
          </cell>
          <cell r="E1260" t="str">
            <v>Road-MJ03</v>
          </cell>
          <cell r="F1260" t="str">
            <v>Major Collector Road</v>
          </cell>
        </row>
        <row r="1261">
          <cell r="E1261">
            <v>115.75461060262205</v>
          </cell>
        </row>
        <row r="1262">
          <cell r="D1262" t="str">
            <v>CB-3/5/4</v>
          </cell>
          <cell r="E1262" t="str">
            <v>Road-MJ03</v>
          </cell>
          <cell r="F1262" t="str">
            <v>Major Collector Road</v>
          </cell>
        </row>
        <row r="1263">
          <cell r="E1263">
            <v>131.79407755131007</v>
          </cell>
        </row>
        <row r="1264">
          <cell r="D1264" t="str">
            <v>CB-3/5/5</v>
          </cell>
          <cell r="E1264" t="str">
            <v>Road-MJ03</v>
          </cell>
          <cell r="F1264" t="str">
            <v>Major Collector Road</v>
          </cell>
        </row>
        <row r="1265">
          <cell r="E1265">
            <v>163.78897870763794</v>
          </cell>
        </row>
        <row r="1266">
          <cell r="D1266" t="str">
            <v>CB-3/5/6</v>
          </cell>
          <cell r="E1266" t="str">
            <v>Road-MJ03</v>
          </cell>
          <cell r="F1266" t="str">
            <v>Major Collector Road</v>
          </cell>
        </row>
        <row r="1267">
          <cell r="E1267">
            <v>188.71882026352171</v>
          </cell>
        </row>
        <row r="1268">
          <cell r="D1268" t="str">
            <v>CB-3/5/7</v>
          </cell>
          <cell r="E1268" t="str">
            <v>Road-MJ03</v>
          </cell>
          <cell r="F1268" t="str">
            <v>Major Collector Road</v>
          </cell>
        </row>
        <row r="1269">
          <cell r="E1269">
            <v>218.71983691286127</v>
          </cell>
        </row>
        <row r="1271">
          <cell r="D1271" t="str">
            <v>CB-3/5/1</v>
          </cell>
          <cell r="E1271" t="str">
            <v>Road-MJ03</v>
          </cell>
          <cell r="F1271" t="str">
            <v>Major Collector Road</v>
          </cell>
        </row>
        <row r="1272">
          <cell r="E1272">
            <v>0</v>
          </cell>
        </row>
        <row r="1273">
          <cell r="D1273" t="str">
            <v>CB-3/5/1/1</v>
          </cell>
          <cell r="E1273" t="str">
            <v>Road-MJ03</v>
          </cell>
          <cell r="F1273" t="str">
            <v>Major Collector Road</v>
          </cell>
        </row>
        <row r="1274">
          <cell r="E1274">
            <v>15.191145447257286</v>
          </cell>
        </row>
        <row r="1276">
          <cell r="D1276" t="str">
            <v>CB-3/5/2</v>
          </cell>
          <cell r="E1276" t="str">
            <v>Road-MJ03</v>
          </cell>
          <cell r="F1276" t="str">
            <v>Major Collector Road</v>
          </cell>
        </row>
        <row r="1277">
          <cell r="E1277">
            <v>0</v>
          </cell>
        </row>
        <row r="1278">
          <cell r="D1278" t="str">
            <v>CB-3/5/2/1</v>
          </cell>
          <cell r="E1278" t="str">
            <v>Road-MJ03</v>
          </cell>
          <cell r="F1278" t="str">
            <v>Major Collector Road</v>
          </cell>
        </row>
        <row r="1279">
          <cell r="E1279">
            <v>15.202174186518596</v>
          </cell>
        </row>
        <row r="1281">
          <cell r="D1281" t="str">
            <v>CB-3/5/3</v>
          </cell>
          <cell r="E1281" t="str">
            <v>Road-MJ03</v>
          </cell>
          <cell r="F1281" t="str">
            <v>Major Collector Road</v>
          </cell>
        </row>
        <row r="1282">
          <cell r="E1282">
            <v>0</v>
          </cell>
        </row>
        <row r="1283">
          <cell r="D1283" t="str">
            <v>CB-3/5/3/1</v>
          </cell>
          <cell r="E1283" t="str">
            <v>Road-MJ03</v>
          </cell>
          <cell r="F1283" t="str">
            <v>Major Collector Road</v>
          </cell>
        </row>
        <row r="1284">
          <cell r="E1284">
            <v>15.203190454989418</v>
          </cell>
        </row>
        <row r="1286">
          <cell r="D1286" t="str">
            <v>CB-3/5/4</v>
          </cell>
          <cell r="E1286" t="str">
            <v>Road-MJ03</v>
          </cell>
          <cell r="F1286" t="str">
            <v>Major Collector Road</v>
          </cell>
        </row>
        <row r="1287">
          <cell r="E1287">
            <v>0</v>
          </cell>
        </row>
        <row r="1288">
          <cell r="D1288" t="str">
            <v>CB-3/5/4/1</v>
          </cell>
          <cell r="E1288" t="str">
            <v>Road-MJ03</v>
          </cell>
          <cell r="F1288" t="str">
            <v>Major Collector Road</v>
          </cell>
        </row>
        <row r="1289">
          <cell r="E1289">
            <v>15.201450588398304</v>
          </cell>
        </row>
        <row r="1291">
          <cell r="D1291" t="str">
            <v>CB-3/5/5</v>
          </cell>
          <cell r="E1291" t="str">
            <v>Road-MJ03</v>
          </cell>
          <cell r="F1291" t="str">
            <v>Major Collector Road</v>
          </cell>
        </row>
        <row r="1292">
          <cell r="E1292">
            <v>0</v>
          </cell>
        </row>
        <row r="1293">
          <cell r="D1293" t="str">
            <v>CB-3/5/5/1</v>
          </cell>
          <cell r="E1293" t="str">
            <v>Road-MJ03</v>
          </cell>
          <cell r="F1293" t="str">
            <v>Major Collector Road</v>
          </cell>
        </row>
        <row r="1294">
          <cell r="E1294">
            <v>15.193238627681879</v>
          </cell>
        </row>
        <row r="1296">
          <cell r="D1296" t="str">
            <v>CB-3/5/6</v>
          </cell>
          <cell r="E1296" t="str">
            <v>Road-MJ03</v>
          </cell>
          <cell r="F1296" t="str">
            <v>Major Collector Road</v>
          </cell>
        </row>
        <row r="1297">
          <cell r="E1297">
            <v>0</v>
          </cell>
        </row>
        <row r="1298">
          <cell r="D1298" t="str">
            <v>CB-3/5/6/1</v>
          </cell>
          <cell r="E1298" t="str">
            <v>Road-MJ03</v>
          </cell>
          <cell r="F1298" t="str">
            <v>Major Collector Road</v>
          </cell>
        </row>
        <row r="1299">
          <cell r="E1299">
            <v>15.208221461047644</v>
          </cell>
        </row>
        <row r="1301">
          <cell r="D1301" t="str">
            <v>CB-3/5/7</v>
          </cell>
          <cell r="E1301" t="str">
            <v>Road-MJ03</v>
          </cell>
          <cell r="F1301" t="str">
            <v>Major Collector Road</v>
          </cell>
        </row>
        <row r="1302">
          <cell r="E1302">
            <v>0</v>
          </cell>
        </row>
        <row r="1303">
          <cell r="D1303" t="str">
            <v>CB-3/5/7/1</v>
          </cell>
          <cell r="E1303" t="str">
            <v>Road-MJ03</v>
          </cell>
          <cell r="F1303" t="str">
            <v>Major Collector Road</v>
          </cell>
        </row>
        <row r="1304">
          <cell r="E1304">
            <v>15.208484473924047</v>
          </cell>
        </row>
        <row r="1306">
          <cell r="D1306" t="str">
            <v>MH-E34/4-EX</v>
          </cell>
          <cell r="E1306" t="str">
            <v>King Fahad Road</v>
          </cell>
          <cell r="F1306" t="str">
            <v>Existing Boundary Road</v>
          </cell>
        </row>
        <row r="1307">
          <cell r="E1307">
            <v>0</v>
          </cell>
        </row>
        <row r="1308">
          <cell r="D1308" t="str">
            <v>CB-E34/4/1</v>
          </cell>
          <cell r="E1308" t="str">
            <v>Road-MN04</v>
          </cell>
          <cell r="F1308" t="str">
            <v>Minor Collector Road</v>
          </cell>
        </row>
        <row r="1309">
          <cell r="E1309">
            <v>24.019902164698475</v>
          </cell>
        </row>
        <row r="1310">
          <cell r="D1310" t="str">
            <v>CB-E34/4/1A</v>
          </cell>
          <cell r="E1310" t="str">
            <v>Road-MN04</v>
          </cell>
          <cell r="F1310" t="str">
            <v>Minor Collector Road</v>
          </cell>
        </row>
        <row r="1311">
          <cell r="E1311">
            <v>48.028521450203328</v>
          </cell>
        </row>
        <row r="1312">
          <cell r="D1312" t="str">
            <v>CB-E34/4/2</v>
          </cell>
          <cell r="E1312" t="str">
            <v>Road-MN04</v>
          </cell>
          <cell r="F1312" t="str">
            <v>Minor Collector Road</v>
          </cell>
        </row>
        <row r="1313">
          <cell r="E1313">
            <v>83.027471434590609</v>
          </cell>
        </row>
        <row r="1314">
          <cell r="D1314" t="str">
            <v>CB-E34/4/3</v>
          </cell>
          <cell r="E1314" t="str">
            <v>Road-MN04</v>
          </cell>
          <cell r="F1314" t="str">
            <v>Minor Collector Road</v>
          </cell>
        </row>
        <row r="1315">
          <cell r="E1315">
            <v>133.02533138876811</v>
          </cell>
        </row>
        <row r="1316">
          <cell r="D1316" t="str">
            <v>CB-E34/4/4</v>
          </cell>
          <cell r="E1316" t="str">
            <v>Road-MN04</v>
          </cell>
          <cell r="F1316" t="str">
            <v>Minor Collector Road</v>
          </cell>
        </row>
        <row r="1317">
          <cell r="E1317">
            <v>160.03236750896292</v>
          </cell>
        </row>
        <row r="1318">
          <cell r="D1318" t="str">
            <v>CB-E34/4/5</v>
          </cell>
          <cell r="E1318" t="str">
            <v>Road-MN04</v>
          </cell>
          <cell r="F1318" t="str">
            <v>Minor Collector Road</v>
          </cell>
        </row>
        <row r="1319">
          <cell r="E1319">
            <v>180.01886294963725</v>
          </cell>
        </row>
        <row r="1320">
          <cell r="D1320" t="str">
            <v>CB-E34/4/6</v>
          </cell>
          <cell r="E1320" t="str">
            <v>Road-MN04</v>
          </cell>
          <cell r="F1320" t="str">
            <v>Minor Collector Road</v>
          </cell>
        </row>
        <row r="1321">
          <cell r="E1321">
            <v>220.01395889902508</v>
          </cell>
        </row>
        <row r="1322">
          <cell r="D1322" t="str">
            <v>CB-E34/4/7</v>
          </cell>
          <cell r="E1322" t="str">
            <v>Road-MN04</v>
          </cell>
          <cell r="F1322" t="str">
            <v>Minor Collector Road</v>
          </cell>
        </row>
        <row r="1323">
          <cell r="E1323">
            <v>255.02199369107424</v>
          </cell>
        </row>
        <row r="1324">
          <cell r="D1324" t="str">
            <v>CB-E34/4/8</v>
          </cell>
          <cell r="E1324" t="str">
            <v>Road-MN04</v>
          </cell>
          <cell r="F1324" t="str">
            <v>Minor Collector Road</v>
          </cell>
        </row>
        <row r="1325">
          <cell r="E1325">
            <v>303.01916131581692</v>
          </cell>
        </row>
        <row r="1327">
          <cell r="D1327" t="str">
            <v>MH-E34/2-EX</v>
          </cell>
          <cell r="E1327" t="str">
            <v>King Fahad Road</v>
          </cell>
          <cell r="F1327" t="str">
            <v>Existing Boundary Road</v>
          </cell>
        </row>
        <row r="1328">
          <cell r="E1328">
            <v>0</v>
          </cell>
        </row>
        <row r="1329">
          <cell r="D1329" t="str">
            <v>CB-E34/2/1</v>
          </cell>
          <cell r="E1329" t="str">
            <v>Road-MN05</v>
          </cell>
          <cell r="F1329" t="str">
            <v>Minor Collector Road</v>
          </cell>
        </row>
        <row r="1330">
          <cell r="E1330">
            <v>31.632604208404999</v>
          </cell>
        </row>
        <row r="1331">
          <cell r="D1331" t="str">
            <v>CB-E34/2/2</v>
          </cell>
          <cell r="E1331" t="str">
            <v>Road-MN05</v>
          </cell>
          <cell r="F1331" t="str">
            <v>Minor Collector Road</v>
          </cell>
        </row>
        <row r="1332">
          <cell r="E1332">
            <v>73.637319419882374</v>
          </cell>
        </row>
        <row r="1333">
          <cell r="D1333" t="str">
            <v>CB-E34/2/3</v>
          </cell>
          <cell r="E1333" t="str">
            <v>Road-MN05</v>
          </cell>
          <cell r="F1333" t="str">
            <v>Minor Collector Road</v>
          </cell>
        </row>
        <row r="1334">
          <cell r="E1334">
            <v>111.63543779432243</v>
          </cell>
        </row>
        <row r="1335">
          <cell r="D1335" t="str">
            <v>CB-E34/2/4</v>
          </cell>
          <cell r="E1335" t="str">
            <v>Road-MN05</v>
          </cell>
          <cell r="F1335" t="str">
            <v>Minor Collector Road</v>
          </cell>
        </row>
        <row r="1336">
          <cell r="E1336">
            <v>123.63317924846557</v>
          </cell>
        </row>
        <row r="1337">
          <cell r="D1337" t="str">
            <v>CB-E34/2/4A</v>
          </cell>
          <cell r="E1337" t="str">
            <v>Road-MN05</v>
          </cell>
          <cell r="F1337" t="str">
            <v>Minor Collector Road</v>
          </cell>
        </row>
        <row r="1338">
          <cell r="E1338">
            <v>143.63782870801293</v>
          </cell>
        </row>
        <row r="1339">
          <cell r="D1339" t="str">
            <v>CB-E34/2/5</v>
          </cell>
          <cell r="E1339" t="str">
            <v>Road-MN05</v>
          </cell>
          <cell r="F1339" t="str">
            <v>Minor Collector Road</v>
          </cell>
        </row>
        <row r="1340">
          <cell r="E1340">
            <v>177.6356359902513</v>
          </cell>
        </row>
        <row r="1341">
          <cell r="D1341" t="str">
            <v>CB-E34/2/6</v>
          </cell>
          <cell r="E1341" t="str">
            <v>Road-MN05</v>
          </cell>
          <cell r="F1341" t="str">
            <v>Minor Collector Road</v>
          </cell>
        </row>
        <row r="1342">
          <cell r="E1342">
            <v>197.6308079074671</v>
          </cell>
        </row>
        <row r="1343">
          <cell r="D1343" t="str">
            <v>CB-E34/2/6A</v>
          </cell>
          <cell r="E1343" t="str">
            <v>Road-MN05</v>
          </cell>
          <cell r="F1343" t="str">
            <v>Minor Collector Road</v>
          </cell>
        </row>
        <row r="1344">
          <cell r="E1344">
            <v>232.63106219242221</v>
          </cell>
        </row>
        <row r="1345">
          <cell r="D1345" t="str">
            <v>CB-E34/2/6B</v>
          </cell>
          <cell r="E1345" t="str">
            <v>Road-MN05</v>
          </cell>
          <cell r="F1345" t="str">
            <v>Minor Collector Road</v>
          </cell>
        </row>
        <row r="1346">
          <cell r="E1346">
            <v>273.63333042222484</v>
          </cell>
        </row>
        <row r="1347">
          <cell r="D1347" t="str">
            <v>CB-E34/2/7</v>
          </cell>
          <cell r="E1347" t="str">
            <v>Road-MN05</v>
          </cell>
          <cell r="F1347" t="str">
            <v>Minor Collector Road</v>
          </cell>
        </row>
        <row r="1348">
          <cell r="E1348">
            <v>283.63565515211945</v>
          </cell>
        </row>
        <row r="1350">
          <cell r="D1350" t="str">
            <v>CB-E34/2/7</v>
          </cell>
          <cell r="E1350" t="str">
            <v>Road-MN05</v>
          </cell>
          <cell r="F1350" t="str">
            <v>Minor Collector Road</v>
          </cell>
        </row>
        <row r="1351">
          <cell r="E1351">
            <v>0</v>
          </cell>
        </row>
        <row r="1352">
          <cell r="D1352" t="str">
            <v>CB-E34/2/8</v>
          </cell>
          <cell r="E1352" t="str">
            <v>Road-MN07</v>
          </cell>
          <cell r="F1352" t="str">
            <v>Minor Collector Road</v>
          </cell>
        </row>
        <row r="1353">
          <cell r="E1353">
            <v>30.000326664888235</v>
          </cell>
        </row>
        <row r="1354">
          <cell r="D1354" t="str">
            <v>CB-E34/2/9</v>
          </cell>
          <cell r="E1354" t="str">
            <v>Road-MN07</v>
          </cell>
          <cell r="F1354" t="str">
            <v>Minor Collector Road</v>
          </cell>
        </row>
        <row r="1355">
          <cell r="E1355">
            <v>60.00082832708101</v>
          </cell>
        </row>
        <row r="1356">
          <cell r="D1356" t="str">
            <v>CB-E34/2/10</v>
          </cell>
          <cell r="E1356" t="str">
            <v>Road-MN07</v>
          </cell>
          <cell r="F1356" t="str">
            <v>Minor Collector Road</v>
          </cell>
        </row>
        <row r="1357">
          <cell r="E1357">
            <v>90.004631419578459</v>
          </cell>
        </row>
        <row r="1359">
          <cell r="D1359" t="str">
            <v>CB-E34/2/7</v>
          </cell>
          <cell r="E1359" t="str">
            <v>Road-MN05</v>
          </cell>
          <cell r="F1359" t="str">
            <v>Minor Collector Road</v>
          </cell>
        </row>
        <row r="1360">
          <cell r="E1360">
            <v>0</v>
          </cell>
        </row>
        <row r="1361">
          <cell r="D1361" t="str">
            <v>CB-E34/2/11</v>
          </cell>
          <cell r="E1361" t="str">
            <v>Road-MN07</v>
          </cell>
          <cell r="F1361" t="str">
            <v>Minor Collector Road</v>
          </cell>
        </row>
        <row r="1362">
          <cell r="E1362">
            <v>36.99939999541548</v>
          </cell>
        </row>
        <row r="1363">
          <cell r="D1363" t="str">
            <v>CB-E34/2/11A</v>
          </cell>
          <cell r="E1363" t="str">
            <v>Road-MN07</v>
          </cell>
          <cell r="F1363" t="str">
            <v>Minor Collector Road</v>
          </cell>
        </row>
        <row r="1364">
          <cell r="E1364">
            <v>74.997718379038915</v>
          </cell>
        </row>
        <row r="1365">
          <cell r="D1365" t="str">
            <v>CB-E34/2/12</v>
          </cell>
          <cell r="E1365" t="str">
            <v>Road-MN07</v>
          </cell>
          <cell r="F1365" t="str">
            <v>Minor Collector Road</v>
          </cell>
        </row>
        <row r="1366">
          <cell r="E1366">
            <v>84.996478302369212</v>
          </cell>
        </row>
        <row r="1367">
          <cell r="D1367" t="str">
            <v>CB-E34/2/12A</v>
          </cell>
          <cell r="E1367" t="str">
            <v>Road-MN07</v>
          </cell>
          <cell r="F1367" t="str">
            <v>Minor Collector Road</v>
          </cell>
        </row>
        <row r="1368">
          <cell r="E1368">
            <v>104.99209032079264</v>
          </cell>
        </row>
        <row r="1369">
          <cell r="D1369" t="str">
            <v>CB-E34/2/13</v>
          </cell>
          <cell r="E1369" t="str">
            <v>Road-MN07</v>
          </cell>
          <cell r="F1369" t="str">
            <v>Minor Collector Road</v>
          </cell>
        </row>
        <row r="1370">
          <cell r="E1370">
            <v>129.99989710223542</v>
          </cell>
        </row>
        <row r="1372">
          <cell r="D1372" t="str">
            <v>CB-E34/2/8</v>
          </cell>
          <cell r="E1372" t="str">
            <v>Road-MN07</v>
          </cell>
          <cell r="F1372" t="str">
            <v>Minor Collector Road</v>
          </cell>
        </row>
        <row r="1373">
          <cell r="E1373">
            <v>0</v>
          </cell>
        </row>
        <row r="1374">
          <cell r="D1374" t="str">
            <v>CB-E34/2/14</v>
          </cell>
          <cell r="E1374" t="str">
            <v>Road-MN06</v>
          </cell>
          <cell r="F1374" t="str">
            <v>Minor Collector Road</v>
          </cell>
        </row>
        <row r="1375">
          <cell r="E1375">
            <v>27.019202430821551</v>
          </cell>
        </row>
        <row r="1376">
          <cell r="D1376" t="str">
            <v>CB-E34/2/14A</v>
          </cell>
          <cell r="E1376" t="str">
            <v>Road-MN06</v>
          </cell>
          <cell r="F1376" t="str">
            <v>Minor Collector Road</v>
          </cell>
        </row>
        <row r="1377">
          <cell r="E1377">
            <v>43.000807481649971</v>
          </cell>
        </row>
        <row r="1378">
          <cell r="D1378" t="str">
            <v>CB-E34/2/15</v>
          </cell>
          <cell r="E1378" t="str">
            <v>Road-MN06</v>
          </cell>
          <cell r="F1378" t="str">
            <v>Minor Collector Road</v>
          </cell>
        </row>
        <row r="1379">
          <cell r="E1379">
            <v>55.00121164154568</v>
          </cell>
        </row>
        <row r="1380">
          <cell r="D1380" t="str">
            <v>CB-E34/2/16</v>
          </cell>
          <cell r="E1380" t="str">
            <v>Road-MN06</v>
          </cell>
          <cell r="F1380" t="str">
            <v>Minor Collector Road</v>
          </cell>
        </row>
        <row r="1381">
          <cell r="E1381">
            <v>86.999814735969665</v>
          </cell>
        </row>
        <row r="1382">
          <cell r="D1382" t="str">
            <v>CB-E34/2/17</v>
          </cell>
          <cell r="E1382" t="str">
            <v>Road-MN06</v>
          </cell>
          <cell r="F1382" t="str">
            <v>Minor Collector Road</v>
          </cell>
        </row>
        <row r="1383">
          <cell r="E1383">
            <v>127.99862569439087</v>
          </cell>
        </row>
        <row r="1384">
          <cell r="D1384" t="str">
            <v>CB-E34/2/17A</v>
          </cell>
          <cell r="E1384" t="str">
            <v>Road-MN06</v>
          </cell>
          <cell r="F1384" t="str">
            <v>Minor Collector Road</v>
          </cell>
        </row>
        <row r="1385">
          <cell r="E1385">
            <v>168.00110186772062</v>
          </cell>
        </row>
        <row r="1386">
          <cell r="D1386" t="str">
            <v>CB-E34/2/18</v>
          </cell>
          <cell r="E1386" t="str">
            <v>Road-MN06</v>
          </cell>
          <cell r="F1386" t="str">
            <v>Minor Collector Road</v>
          </cell>
        </row>
        <row r="1387">
          <cell r="E1387">
            <v>191.00460812225549</v>
          </cell>
        </row>
        <row r="1388">
          <cell r="D1388" t="str">
            <v>CB-E34/2/18A</v>
          </cell>
          <cell r="E1388" t="str">
            <v>Road-MN06</v>
          </cell>
          <cell r="F1388" t="str">
            <v>Minor Collector Road</v>
          </cell>
        </row>
        <row r="1389">
          <cell r="E1389">
            <v>211.27438118461677</v>
          </cell>
        </row>
        <row r="1391">
          <cell r="D1391" t="str">
            <v>CB-E34/2/18</v>
          </cell>
          <cell r="E1391" t="str">
            <v>Road-MN06</v>
          </cell>
          <cell r="F1391" t="str">
            <v>Minor Collector Road</v>
          </cell>
        </row>
        <row r="1392">
          <cell r="E1392">
            <v>0</v>
          </cell>
        </row>
        <row r="1393">
          <cell r="D1393" t="str">
            <v>CB-E34/2/19</v>
          </cell>
          <cell r="E1393" t="str">
            <v>Road-MJ04</v>
          </cell>
          <cell r="F1393" t="str">
            <v>Major Collector Road</v>
          </cell>
        </row>
        <row r="1394">
          <cell r="E1394">
            <v>45.002121061115574</v>
          </cell>
        </row>
        <row r="1395">
          <cell r="D1395" t="str">
            <v>CB-E34/2/19A</v>
          </cell>
          <cell r="E1395" t="str">
            <v>Road-MJ04</v>
          </cell>
          <cell r="F1395" t="str">
            <v>Major Collector Road</v>
          </cell>
        </row>
        <row r="1396">
          <cell r="E1396">
            <v>61.998055869290226</v>
          </cell>
        </row>
        <row r="1397">
          <cell r="D1397" t="str">
            <v>CB-E34/2/20</v>
          </cell>
          <cell r="E1397" t="str">
            <v>Road-MJ04</v>
          </cell>
          <cell r="F1397" t="str">
            <v>Major Collector Road</v>
          </cell>
        </row>
        <row r="1398">
          <cell r="E1398">
            <v>85.000979596642864</v>
          </cell>
        </row>
        <row r="1399">
          <cell r="D1399" t="str">
            <v>CB-E34/2/21</v>
          </cell>
          <cell r="E1399" t="str">
            <v>Road-MJ04</v>
          </cell>
          <cell r="F1399" t="str">
            <v>Major Collector Road</v>
          </cell>
        </row>
        <row r="1400">
          <cell r="E1400">
            <v>124.99983583009048</v>
          </cell>
        </row>
        <row r="1402">
          <cell r="D1402" t="str">
            <v>CB-E34/2/19</v>
          </cell>
          <cell r="E1402" t="str">
            <v>Road-MJ04</v>
          </cell>
          <cell r="F1402" t="str">
            <v>Major Collector Road</v>
          </cell>
        </row>
        <row r="1403">
          <cell r="E1403">
            <v>0</v>
          </cell>
        </row>
        <row r="1404">
          <cell r="D1404" t="str">
            <v>CB-E34/2/22</v>
          </cell>
          <cell r="E1404" t="str">
            <v>Road-MJ04</v>
          </cell>
          <cell r="F1404" t="str">
            <v>Major Collector Road</v>
          </cell>
        </row>
        <row r="1405">
          <cell r="E1405">
            <v>15.200582225664586</v>
          </cell>
        </row>
        <row r="1407">
          <cell r="D1407" t="str">
            <v>CB-E34/2/20</v>
          </cell>
          <cell r="E1407" t="str">
            <v>Road-MJ04</v>
          </cell>
          <cell r="F1407" t="str">
            <v>Major Collector Road</v>
          </cell>
        </row>
        <row r="1408">
          <cell r="E1408">
            <v>0</v>
          </cell>
        </row>
        <row r="1409">
          <cell r="D1409" t="str">
            <v>CB-E34/2/23</v>
          </cell>
          <cell r="E1409" t="str">
            <v>Road-MJ04</v>
          </cell>
          <cell r="F1409" t="str">
            <v>Major Collector Road</v>
          </cell>
        </row>
        <row r="1410">
          <cell r="E1410">
            <v>15.19789459106152</v>
          </cell>
        </row>
        <row r="1412">
          <cell r="D1412" t="str">
            <v>CB-E34/2/21</v>
          </cell>
          <cell r="E1412" t="str">
            <v>Road-MJ04</v>
          </cell>
          <cell r="F1412" t="str">
            <v>Major Collector Road</v>
          </cell>
        </row>
        <row r="1413">
          <cell r="E1413">
            <v>0</v>
          </cell>
        </row>
        <row r="1414">
          <cell r="D1414" t="str">
            <v>CB-E34/2/24</v>
          </cell>
          <cell r="E1414" t="str">
            <v>Road-MJ04</v>
          </cell>
          <cell r="F1414" t="str">
            <v>Major Collector Road</v>
          </cell>
        </row>
        <row r="1415">
          <cell r="E1415">
            <v>15.19789459106152</v>
          </cell>
        </row>
        <row r="1418">
          <cell r="D1418" t="str">
            <v>MH-E4-EX</v>
          </cell>
          <cell r="E1418" t="str">
            <v>Al Makarunah St.</v>
          </cell>
          <cell r="F1418" t="str">
            <v>Existing Boundary Road</v>
          </cell>
        </row>
        <row r="1419">
          <cell r="E1419">
            <v>0</v>
          </cell>
        </row>
        <row r="1420">
          <cell r="D1420" t="str">
            <v>CB-E4/1</v>
          </cell>
          <cell r="E1420" t="str">
            <v>Road-MN16</v>
          </cell>
          <cell r="F1420" t="str">
            <v>Minor Collector Road</v>
          </cell>
        </row>
        <row r="1421">
          <cell r="E1421">
            <v>39.771580305541626</v>
          </cell>
        </row>
        <row r="1422">
          <cell r="D1422" t="str">
            <v>CB-E4/2</v>
          </cell>
          <cell r="E1422" t="str">
            <v>Road-MN16</v>
          </cell>
          <cell r="F1422" t="str">
            <v>Minor Collector Road</v>
          </cell>
        </row>
        <row r="1423">
          <cell r="E1423">
            <v>74.770051700723684</v>
          </cell>
        </row>
        <row r="1424">
          <cell r="D1424" t="str">
            <v>CB-E4/3</v>
          </cell>
          <cell r="E1424" t="str">
            <v>Road-MN16</v>
          </cell>
          <cell r="F1424" t="str">
            <v>Minor Collector Road</v>
          </cell>
        </row>
        <row r="1425">
          <cell r="E1425">
            <v>122.02127919799298</v>
          </cell>
        </row>
        <row r="1426">
          <cell r="D1426" t="str">
            <v>CB-E4/4</v>
          </cell>
          <cell r="E1426" t="str">
            <v>Road-MN16</v>
          </cell>
          <cell r="F1426" t="str">
            <v>Minor Collector Road</v>
          </cell>
        </row>
        <row r="1427">
          <cell r="E1427">
            <v>155.06912330321046</v>
          </cell>
        </row>
        <row r="1428">
          <cell r="D1428" t="str">
            <v>CB-E4/5</v>
          </cell>
          <cell r="E1428" t="str">
            <v>Road-MN16</v>
          </cell>
          <cell r="F1428" t="str">
            <v>Minor Collector Road</v>
          </cell>
        </row>
        <row r="1429">
          <cell r="E1429">
            <v>190.21734089666109</v>
          </cell>
        </row>
        <row r="1430">
          <cell r="D1430" t="str">
            <v>CB-E4/6</v>
          </cell>
          <cell r="E1430" t="str">
            <v>Road-MN16</v>
          </cell>
          <cell r="F1430" t="str">
            <v>Minor Collector Road</v>
          </cell>
        </row>
        <row r="1431">
          <cell r="E1431">
            <v>220.2186292023851</v>
          </cell>
        </row>
        <row r="1432">
          <cell r="D1432" t="str">
            <v>CB-E4/7</v>
          </cell>
          <cell r="E1432" t="str">
            <v>Road-MN16</v>
          </cell>
          <cell r="F1432" t="str">
            <v>Minor Collector Road</v>
          </cell>
        </row>
        <row r="1433">
          <cell r="E1433">
            <v>261.41365438747312</v>
          </cell>
        </row>
        <row r="1434">
          <cell r="D1434" t="str">
            <v>CB-E4/8</v>
          </cell>
          <cell r="E1434" t="str">
            <v>Road-MN16</v>
          </cell>
          <cell r="F1434" t="str">
            <v>Minor Collector Road</v>
          </cell>
        </row>
        <row r="1435">
          <cell r="E1435">
            <v>299.0144695382117</v>
          </cell>
        </row>
        <row r="1436">
          <cell r="D1436" t="str">
            <v>CB-E4/8A</v>
          </cell>
          <cell r="E1436" t="str">
            <v>Road-MN16</v>
          </cell>
          <cell r="F1436" t="str">
            <v>Minor Collector Road</v>
          </cell>
        </row>
        <row r="1437">
          <cell r="E1437">
            <v>314.58592097984933</v>
          </cell>
        </row>
        <row r="1438">
          <cell r="D1438" t="str">
            <v>CB-E4/9</v>
          </cell>
          <cell r="E1438" t="str">
            <v>Road-MN16</v>
          </cell>
          <cell r="F1438" t="str">
            <v>Minor Collector Road</v>
          </cell>
        </row>
        <row r="1439">
          <cell r="E1439">
            <v>338.59442780554593</v>
          </cell>
        </row>
        <row r="1441">
          <cell r="D1441" t="str">
            <v>CB-E4/2</v>
          </cell>
          <cell r="E1441" t="str">
            <v>Road-MN16</v>
          </cell>
          <cell r="F1441" t="str">
            <v>Minor Collector Road</v>
          </cell>
        </row>
        <row r="1442">
          <cell r="E1442">
            <v>0</v>
          </cell>
        </row>
        <row r="1443">
          <cell r="D1443" t="str">
            <v>CB-E4/2/1</v>
          </cell>
          <cell r="E1443" t="str">
            <v>Road-MN28</v>
          </cell>
          <cell r="F1443" t="str">
            <v>Block &amp; Local Road</v>
          </cell>
        </row>
        <row r="1444">
          <cell r="E1444">
            <v>29.993107541440263</v>
          </cell>
        </row>
        <row r="1445">
          <cell r="D1445" t="str">
            <v>CB-E4/2/2</v>
          </cell>
          <cell r="E1445" t="str">
            <v>Road-MN28</v>
          </cell>
          <cell r="F1445" t="str">
            <v>Block &amp; Local Road</v>
          </cell>
        </row>
        <row r="1446">
          <cell r="E1446">
            <v>73.982016370639286</v>
          </cell>
        </row>
        <row r="1447">
          <cell r="D1447" t="str">
            <v>CB-E4/2/3</v>
          </cell>
          <cell r="E1447" t="str">
            <v>Road-MN28</v>
          </cell>
          <cell r="F1447" t="str">
            <v>Block &amp; Local Road</v>
          </cell>
        </row>
        <row r="1448">
          <cell r="E1448">
            <v>93.008886843807076</v>
          </cell>
        </row>
        <row r="1449">
          <cell r="D1449" t="str">
            <v>CB-E4/2/4</v>
          </cell>
          <cell r="E1449" t="str">
            <v>Road-MN28</v>
          </cell>
          <cell r="F1449" t="str">
            <v>Block &amp; Local Road</v>
          </cell>
        </row>
        <row r="1450">
          <cell r="E1450">
            <v>109.11575804843559</v>
          </cell>
        </row>
        <row r="1451">
          <cell r="D1451" t="str">
            <v>CB-E4/2/5</v>
          </cell>
          <cell r="E1451" t="str">
            <v>Road-MN28</v>
          </cell>
          <cell r="F1451" t="str">
            <v>Block &amp; Local Road</v>
          </cell>
        </row>
        <row r="1452">
          <cell r="E1452">
            <v>141.85583288058336</v>
          </cell>
        </row>
        <row r="1453">
          <cell r="D1453" t="str">
            <v>CB-E4/2/6</v>
          </cell>
          <cell r="E1453" t="str">
            <v>Road-MN28</v>
          </cell>
          <cell r="F1453" t="str">
            <v>Block &amp; Local Road</v>
          </cell>
        </row>
        <row r="1454">
          <cell r="E1454">
            <v>181.85369782356489</v>
          </cell>
        </row>
        <row r="1455">
          <cell r="D1455" t="str">
            <v>CB-E4/2/7</v>
          </cell>
          <cell r="E1455" t="str">
            <v>Road-MN28</v>
          </cell>
          <cell r="F1455" t="str">
            <v>Block &amp; Local Road</v>
          </cell>
        </row>
        <row r="1456">
          <cell r="E1456">
            <v>196.857740611824</v>
          </cell>
        </row>
        <row r="1458">
          <cell r="D1458" t="str">
            <v>CB-E4/4</v>
          </cell>
          <cell r="E1458" t="str">
            <v>Road-MN16</v>
          </cell>
          <cell r="F1458" t="str">
            <v>Minor Collector Road</v>
          </cell>
        </row>
        <row r="1459">
          <cell r="E1459">
            <v>0</v>
          </cell>
        </row>
        <row r="1460">
          <cell r="D1460" t="str">
            <v>CB-E4/4/1</v>
          </cell>
          <cell r="E1460" t="str">
            <v>Road-MN29</v>
          </cell>
          <cell r="F1460" t="str">
            <v>Block &amp; Local Road</v>
          </cell>
        </row>
        <row r="1461">
          <cell r="E1461">
            <v>41.999859523797511</v>
          </cell>
        </row>
        <row r="1463">
          <cell r="D1463" t="str">
            <v>CB-E4/7</v>
          </cell>
          <cell r="E1463" t="str">
            <v>Road-MN16</v>
          </cell>
          <cell r="F1463" t="str">
            <v>Minor Collector Road</v>
          </cell>
        </row>
        <row r="1464">
          <cell r="E1464">
            <v>0</v>
          </cell>
        </row>
        <row r="1465">
          <cell r="D1465" t="str">
            <v>CB-E4/7/1</v>
          </cell>
          <cell r="E1465" t="str">
            <v>Road-MN30</v>
          </cell>
          <cell r="F1465" t="str">
            <v>Block &amp; Local Road</v>
          </cell>
        </row>
        <row r="1466">
          <cell r="E1466">
            <v>40.999660974430569</v>
          </cell>
        </row>
        <row r="1468">
          <cell r="D1468" t="str">
            <v>CB-E4/9</v>
          </cell>
          <cell r="E1468" t="str">
            <v>Road-MN16</v>
          </cell>
          <cell r="F1468" t="str">
            <v>Minor Collector Road</v>
          </cell>
        </row>
        <row r="1469">
          <cell r="E1469">
            <v>0</v>
          </cell>
        </row>
        <row r="1470">
          <cell r="D1470" t="str">
            <v>CB-E4/9/1</v>
          </cell>
          <cell r="E1470" t="str">
            <v>Road-MN18</v>
          </cell>
          <cell r="F1470" t="str">
            <v>Minor Collector Road</v>
          </cell>
        </row>
        <row r="1471">
          <cell r="E1471">
            <v>27.21615145468531</v>
          </cell>
        </row>
        <row r="1472">
          <cell r="D1472" t="str">
            <v>CB-E4/9/2</v>
          </cell>
          <cell r="E1472" t="str">
            <v>Road-MN18</v>
          </cell>
          <cell r="F1472" t="str">
            <v>Minor Collector Road</v>
          </cell>
        </row>
        <row r="1473">
          <cell r="E1473">
            <v>54.217494014043695</v>
          </cell>
        </row>
        <row r="1475">
          <cell r="D1475" t="str">
            <v>CB-E4/9</v>
          </cell>
          <cell r="E1475" t="str">
            <v>Road-MN16</v>
          </cell>
          <cell r="F1475" t="str">
            <v>Minor Collector Road</v>
          </cell>
        </row>
        <row r="1476">
          <cell r="E1476">
            <v>0</v>
          </cell>
        </row>
        <row r="1477">
          <cell r="D1477" t="str">
            <v>CB-E4/10</v>
          </cell>
          <cell r="E1477" t="str">
            <v>Road-MN18</v>
          </cell>
          <cell r="F1477" t="str">
            <v>Minor Collector Road</v>
          </cell>
        </row>
        <row r="1478">
          <cell r="E1478">
            <v>50.007796391850903</v>
          </cell>
        </row>
        <row r="1479">
          <cell r="D1479" t="str">
            <v>CB-E4/11</v>
          </cell>
          <cell r="E1479" t="str">
            <v>Road-MN18</v>
          </cell>
          <cell r="F1479" t="str">
            <v>Minor Collector Road</v>
          </cell>
        </row>
        <row r="1480">
          <cell r="E1480">
            <v>86.99896560833055</v>
          </cell>
        </row>
        <row r="1481">
          <cell r="D1481" t="str">
            <v>CB-E4/12</v>
          </cell>
          <cell r="E1481" t="str">
            <v>Road-MN18</v>
          </cell>
          <cell r="F1481" t="str">
            <v>Minor Collector Road</v>
          </cell>
        </row>
        <row r="1482">
          <cell r="E1482">
            <v>126.00572399732954</v>
          </cell>
        </row>
        <row r="1484">
          <cell r="D1484" t="str">
            <v>MH-E5-EX</v>
          </cell>
          <cell r="E1484" t="str">
            <v>Al Makarunah St.</v>
          </cell>
          <cell r="F1484" t="str">
            <v>Existing Boundary Road</v>
          </cell>
        </row>
        <row r="1485">
          <cell r="E1485">
            <v>0</v>
          </cell>
        </row>
        <row r="1486">
          <cell r="D1486" t="str">
            <v>CB-E5/1</v>
          </cell>
          <cell r="E1486" t="str">
            <v>Road-MN15</v>
          </cell>
          <cell r="F1486" t="str">
            <v>Minor Collector Road</v>
          </cell>
        </row>
        <row r="1487">
          <cell r="E1487">
            <v>28.897191905064393</v>
          </cell>
        </row>
        <row r="1488">
          <cell r="D1488" t="str">
            <v>CB-E5/2</v>
          </cell>
          <cell r="E1488" t="str">
            <v>Road-MN15</v>
          </cell>
          <cell r="F1488" t="str">
            <v>Minor Collector Road</v>
          </cell>
        </row>
        <row r="1489">
          <cell r="E1489">
            <v>58.166235278581539</v>
          </cell>
        </row>
        <row r="1490">
          <cell r="D1490" t="str">
            <v>CB-E5/3</v>
          </cell>
          <cell r="E1490" t="str">
            <v>Road-MN15</v>
          </cell>
          <cell r="F1490" t="str">
            <v>Minor Collector Road</v>
          </cell>
        </row>
        <row r="1491">
          <cell r="E1491">
            <v>98.668230291165344</v>
          </cell>
        </row>
        <row r="1492">
          <cell r="D1492" t="str">
            <v>CB-E5/4</v>
          </cell>
          <cell r="E1492" t="str">
            <v>Road-MN15</v>
          </cell>
          <cell r="F1492" t="str">
            <v>Minor Collector Road</v>
          </cell>
        </row>
        <row r="1493">
          <cell r="E1493">
            <v>137.66289915757525</v>
          </cell>
        </row>
        <row r="1494">
          <cell r="D1494" t="str">
            <v>CB-E5/5</v>
          </cell>
          <cell r="E1494" t="str">
            <v>Road-MN15</v>
          </cell>
          <cell r="F1494" t="str">
            <v>Minor Collector Road</v>
          </cell>
        </row>
        <row r="1495">
          <cell r="E1495">
            <v>194.6666928909645</v>
          </cell>
        </row>
        <row r="1496">
          <cell r="D1496" t="str">
            <v>CB-E5/6</v>
          </cell>
          <cell r="E1496" t="str">
            <v>Road-MN15</v>
          </cell>
          <cell r="F1496" t="str">
            <v>Minor Collector Road</v>
          </cell>
        </row>
        <row r="1497">
          <cell r="E1497">
            <v>248.67138250217926</v>
          </cell>
        </row>
        <row r="1498">
          <cell r="D1498" t="str">
            <v>CB-E5/7</v>
          </cell>
          <cell r="E1498" t="str">
            <v>Road-MN15</v>
          </cell>
          <cell r="F1498" t="str">
            <v>Minor Collector Road</v>
          </cell>
        </row>
        <row r="1499">
          <cell r="E1499">
            <v>286.16836504746544</v>
          </cell>
        </row>
        <row r="1500">
          <cell r="D1500" t="str">
            <v>CB-E5/8</v>
          </cell>
          <cell r="E1500" t="str">
            <v>Road-MN15</v>
          </cell>
          <cell r="F1500" t="str">
            <v>Minor Collector Road</v>
          </cell>
        </row>
        <row r="1501">
          <cell r="E1501">
            <v>317.17183098268805</v>
          </cell>
        </row>
        <row r="1502">
          <cell r="D1502" t="str">
            <v>CB-E5/9</v>
          </cell>
          <cell r="E1502" t="str">
            <v>Road-MN15</v>
          </cell>
          <cell r="F1502" t="str">
            <v>Minor Collector Road</v>
          </cell>
        </row>
        <row r="1503">
          <cell r="E1503">
            <v>335.66786569290343</v>
          </cell>
        </row>
        <row r="1504">
          <cell r="D1504" t="str">
            <v>CB-E5/10</v>
          </cell>
          <cell r="E1504" t="str">
            <v>Road-MN15</v>
          </cell>
          <cell r="F1504" t="str">
            <v>Minor Collector Road</v>
          </cell>
        </row>
        <row r="1505">
          <cell r="E1505">
            <v>365.67186875911642</v>
          </cell>
        </row>
        <row r="1506">
          <cell r="D1506" t="str">
            <v>CB-E5/11</v>
          </cell>
          <cell r="E1506" t="str">
            <v>Road-MN15</v>
          </cell>
          <cell r="F1506" t="str">
            <v>Minor Collector Road</v>
          </cell>
        </row>
        <row r="1507">
          <cell r="E1507">
            <v>382.17301114381837</v>
          </cell>
        </row>
        <row r="1508">
          <cell r="D1508" t="str">
            <v>CB-E5/12</v>
          </cell>
          <cell r="E1508" t="str">
            <v>Road-MN15</v>
          </cell>
          <cell r="F1508" t="str">
            <v>Minor Collector Road</v>
          </cell>
        </row>
        <row r="1509">
          <cell r="E1509">
            <v>407.66651227648543</v>
          </cell>
        </row>
        <row r="1511">
          <cell r="D1511" t="str">
            <v>CB-E5/8</v>
          </cell>
          <cell r="E1511" t="str">
            <v>Road-MN15</v>
          </cell>
          <cell r="F1511" t="str">
            <v>Minor Collector Road</v>
          </cell>
        </row>
        <row r="1512">
          <cell r="E1512">
            <v>0</v>
          </cell>
        </row>
        <row r="1513">
          <cell r="D1513" t="str">
            <v>CB-E5/8/1</v>
          </cell>
          <cell r="E1513" t="str">
            <v>Road-MN17</v>
          </cell>
          <cell r="F1513" t="str">
            <v>Minor Collector Road</v>
          </cell>
        </row>
        <row r="1514">
          <cell r="E1514">
            <v>44.783233469826293</v>
          </cell>
        </row>
        <row r="1515">
          <cell r="D1515" t="str">
            <v>CB-E5/8/2</v>
          </cell>
          <cell r="E1515" t="str">
            <v>Road-MN17</v>
          </cell>
          <cell r="F1515" t="str">
            <v>Minor Collector Road</v>
          </cell>
        </row>
        <row r="1516">
          <cell r="E1516">
            <v>81.514835667079822</v>
          </cell>
        </row>
        <row r="1517">
          <cell r="D1517" t="str">
            <v>CB-E5/8/3</v>
          </cell>
          <cell r="E1517" t="str">
            <v>Road-MN17</v>
          </cell>
          <cell r="F1517" t="str">
            <v>Minor Collector Road</v>
          </cell>
        </row>
        <row r="1518">
          <cell r="E1518">
            <v>126.52428467514792</v>
          </cell>
        </row>
        <row r="1519">
          <cell r="D1519" t="str">
            <v>CB-E5/8/4</v>
          </cell>
          <cell r="E1519" t="str">
            <v>Road-MN17</v>
          </cell>
          <cell r="F1519" t="str">
            <v>Minor Collector Road</v>
          </cell>
        </row>
        <row r="1520">
          <cell r="E1520">
            <v>171.52052007310223</v>
          </cell>
        </row>
        <row r="1522">
          <cell r="D1522" t="str">
            <v>MH-E7-EX</v>
          </cell>
          <cell r="E1522" t="str">
            <v>Al Makarunah St.</v>
          </cell>
          <cell r="F1522" t="str">
            <v>Existing Boundary Road</v>
          </cell>
        </row>
        <row r="1523">
          <cell r="E1523">
            <v>0</v>
          </cell>
        </row>
        <row r="1524">
          <cell r="D1524" t="str">
            <v>CB-E7/1</v>
          </cell>
          <cell r="E1524" t="str">
            <v>Road-MN14</v>
          </cell>
          <cell r="F1524" t="str">
            <v>Minor Collector Road</v>
          </cell>
        </row>
        <row r="1525">
          <cell r="E1525">
            <v>27.337274919110786</v>
          </cell>
        </row>
        <row r="1526">
          <cell r="D1526" t="str">
            <v>CB-E7/2</v>
          </cell>
          <cell r="E1526" t="str">
            <v>Road-MN14</v>
          </cell>
          <cell r="F1526" t="str">
            <v>Minor Collector Road</v>
          </cell>
        </row>
        <row r="1527">
          <cell r="E1527">
            <v>70.311173974171041</v>
          </cell>
        </row>
        <row r="1528">
          <cell r="D1528" t="str">
            <v>CB-E7/3</v>
          </cell>
          <cell r="E1528" t="str">
            <v>Road-MN14</v>
          </cell>
          <cell r="F1528" t="str">
            <v>Minor Collector Road</v>
          </cell>
        </row>
        <row r="1529">
          <cell r="E1529">
            <v>102.31074428381982</v>
          </cell>
        </row>
        <row r="1530">
          <cell r="D1530" t="str">
            <v>CB-E7/4</v>
          </cell>
          <cell r="E1530" t="str">
            <v>Road-MN14</v>
          </cell>
          <cell r="F1530" t="str">
            <v>Minor Collector Road</v>
          </cell>
        </row>
        <row r="1531">
          <cell r="E1531">
            <v>122.31880765837687</v>
          </cell>
        </row>
        <row r="1532">
          <cell r="D1532" t="str">
            <v>CB-E7/5</v>
          </cell>
          <cell r="E1532" t="str">
            <v>Road-MN14</v>
          </cell>
          <cell r="F1532" t="str">
            <v>Minor Collector Road</v>
          </cell>
        </row>
        <row r="1533">
          <cell r="E1533">
            <v>154.62348998152555</v>
          </cell>
        </row>
        <row r="1534">
          <cell r="D1534" t="str">
            <v>CB-E7/6</v>
          </cell>
          <cell r="E1534" t="str">
            <v>Road-MN14</v>
          </cell>
          <cell r="F1534" t="str">
            <v>Minor Collector Road</v>
          </cell>
        </row>
        <row r="1535">
          <cell r="E1535">
            <v>194.62089989769964</v>
          </cell>
        </row>
        <row r="1536">
          <cell r="D1536" t="str">
            <v>CB-E7/7</v>
          </cell>
          <cell r="E1536" t="str">
            <v>Road-MN14</v>
          </cell>
          <cell r="F1536" t="str">
            <v>Minor Collector Road</v>
          </cell>
        </row>
        <row r="1537">
          <cell r="E1537">
            <v>210.63370102676302</v>
          </cell>
        </row>
        <row r="1538">
          <cell r="D1538" t="str">
            <v>CB-E7/8</v>
          </cell>
          <cell r="E1538" t="str">
            <v>Road-MN14</v>
          </cell>
          <cell r="F1538" t="str">
            <v>Minor Collector Road</v>
          </cell>
        </row>
        <row r="1539">
          <cell r="E1539">
            <v>243.59912685447978</v>
          </cell>
        </row>
        <row r="1540">
          <cell r="D1540" t="str">
            <v>CB-E7/9</v>
          </cell>
          <cell r="E1540" t="str">
            <v>Road-MN14</v>
          </cell>
          <cell r="F1540" t="str">
            <v>Minor Collector Road</v>
          </cell>
        </row>
        <row r="1541">
          <cell r="E1541">
            <v>263.59893935358713</v>
          </cell>
        </row>
        <row r="1542">
          <cell r="D1542" t="str">
            <v>CB-E7/10</v>
          </cell>
          <cell r="E1542" t="str">
            <v>Road-MN14</v>
          </cell>
          <cell r="F1542" t="str">
            <v>Minor Collector Road</v>
          </cell>
        </row>
        <row r="1543">
          <cell r="E1543">
            <v>308.58617865542095</v>
          </cell>
        </row>
        <row r="1544">
          <cell r="D1544" t="str">
            <v>CB-E7/11</v>
          </cell>
          <cell r="E1544" t="str">
            <v>Road-MN14</v>
          </cell>
          <cell r="F1544" t="str">
            <v>Minor Collector Road</v>
          </cell>
        </row>
        <row r="1545">
          <cell r="E1545">
            <v>323.58923167802016</v>
          </cell>
        </row>
        <row r="1546">
          <cell r="D1546" t="str">
            <v>CB-E7/12</v>
          </cell>
          <cell r="E1546" t="str">
            <v>Road-MN14</v>
          </cell>
          <cell r="F1546" t="str">
            <v>Minor Collector Road</v>
          </cell>
        </row>
        <row r="1547">
          <cell r="E1547">
            <v>347.95848484673161</v>
          </cell>
        </row>
        <row r="1548">
          <cell r="D1548" t="str">
            <v>CB-E7/13</v>
          </cell>
          <cell r="E1548" t="str">
            <v>Road-MN14</v>
          </cell>
          <cell r="F1548" t="str">
            <v>Minor Collector Road</v>
          </cell>
        </row>
        <row r="1549">
          <cell r="E1549">
            <v>367.88635477810493</v>
          </cell>
        </row>
        <row r="1550">
          <cell r="D1550" t="str">
            <v>CB-E7/14</v>
          </cell>
          <cell r="E1550" t="str">
            <v>Road-MN14</v>
          </cell>
          <cell r="F1550" t="str">
            <v>Minor Collector Road</v>
          </cell>
        </row>
        <row r="1551">
          <cell r="E1551">
            <v>407.87776010474983</v>
          </cell>
        </row>
        <row r="1552">
          <cell r="D1552" t="str">
            <v>CB-E7/15</v>
          </cell>
          <cell r="E1552" t="str">
            <v>Road-MN14</v>
          </cell>
          <cell r="F1552" t="str">
            <v>Minor Collector Road</v>
          </cell>
        </row>
        <row r="1553">
          <cell r="E1553">
            <v>445.87561793908162</v>
          </cell>
        </row>
        <row r="1554">
          <cell r="D1554" t="str">
            <v>CB-E7/15A</v>
          </cell>
          <cell r="E1554" t="str">
            <v>Road-MN14</v>
          </cell>
          <cell r="F1554" t="str">
            <v>Minor Collector Road</v>
          </cell>
        </row>
        <row r="1555">
          <cell r="E1555">
            <v>455.66566390425163</v>
          </cell>
        </row>
        <row r="1556">
          <cell r="D1556" t="str">
            <v>CB-E7/16</v>
          </cell>
          <cell r="E1556" t="str">
            <v>Road-MN14</v>
          </cell>
          <cell r="F1556" t="str">
            <v>Minor Collector Road</v>
          </cell>
        </row>
        <row r="1557">
          <cell r="E1557">
            <v>487.8324417969875</v>
          </cell>
        </row>
        <row r="1558">
          <cell r="D1558" t="str">
            <v>CB-E7/17</v>
          </cell>
          <cell r="E1558" t="str">
            <v>Road-MN14</v>
          </cell>
          <cell r="F1558" t="str">
            <v>Minor Collector Road</v>
          </cell>
        </row>
        <row r="1559">
          <cell r="E1559">
            <v>522.82188163248463</v>
          </cell>
        </row>
        <row r="1561">
          <cell r="D1561" t="str">
            <v>CB-E7/7</v>
          </cell>
          <cell r="E1561" t="str">
            <v>Road-MN14</v>
          </cell>
          <cell r="F1561" t="str">
            <v>Minor Collector Road</v>
          </cell>
        </row>
        <row r="1562">
          <cell r="E1562">
            <v>0</v>
          </cell>
        </row>
        <row r="1563">
          <cell r="D1563" t="str">
            <v>CB-E7/7/1</v>
          </cell>
          <cell r="E1563" t="str">
            <v>Road-MN17</v>
          </cell>
          <cell r="F1563" t="str">
            <v>Minor Collector Road</v>
          </cell>
        </row>
        <row r="1564">
          <cell r="E1564">
            <v>28.986245014099268</v>
          </cell>
        </row>
        <row r="1565">
          <cell r="D1565" t="str">
            <v>CB-E7/7/2</v>
          </cell>
          <cell r="E1565" t="str">
            <v>Road-MN17</v>
          </cell>
          <cell r="F1565" t="str">
            <v>Minor Collector Road</v>
          </cell>
        </row>
        <row r="1566">
          <cell r="E1566">
            <v>67.284590931309566</v>
          </cell>
        </row>
        <row r="1567">
          <cell r="D1567" t="str">
            <v>CB-E7/7/3</v>
          </cell>
          <cell r="E1567" t="str">
            <v>Road-MN17</v>
          </cell>
          <cell r="F1567" t="str">
            <v>Minor Collector Road</v>
          </cell>
        </row>
        <row r="1568">
          <cell r="E1568">
            <v>96.284151272839154</v>
          </cell>
        </row>
        <row r="1569">
          <cell r="D1569" t="str">
            <v>CB-E7/7/4</v>
          </cell>
          <cell r="E1569" t="str">
            <v>Road-MN17</v>
          </cell>
          <cell r="F1569" t="str">
            <v>Minor Collector Road</v>
          </cell>
        </row>
        <row r="1570">
          <cell r="E1570">
            <v>121.78125699077331</v>
          </cell>
        </row>
        <row r="1571">
          <cell r="D1571" t="str">
            <v>CB-E7/7/5</v>
          </cell>
          <cell r="E1571" t="str">
            <v>Road-MN17</v>
          </cell>
          <cell r="F1571" t="str">
            <v>Minor Collector Road</v>
          </cell>
        </row>
        <row r="1572">
          <cell r="E1572">
            <v>156.28690435488571</v>
          </cell>
        </row>
        <row r="1573">
          <cell r="D1573" t="str">
            <v>CB-E7/7/6</v>
          </cell>
          <cell r="E1573" t="str">
            <v>Road-MN17</v>
          </cell>
          <cell r="F1573" t="str">
            <v>Minor Collector Road</v>
          </cell>
        </row>
        <row r="1574">
          <cell r="E1574">
            <v>189.28060072230844</v>
          </cell>
        </row>
        <row r="1575">
          <cell r="D1575" t="str">
            <v>CB-E7/7/7</v>
          </cell>
          <cell r="E1575" t="str">
            <v>Road-MN17</v>
          </cell>
          <cell r="F1575" t="str">
            <v>Minor Collector Road</v>
          </cell>
        </row>
      </sheetData>
      <sheetData sheetId="2" refreshError="1"/>
      <sheetData sheetId="3" refreshError="1"/>
      <sheetData sheetId="4">
        <row r="7">
          <cell r="C7">
            <v>700</v>
          </cell>
        </row>
      </sheetData>
      <sheetData sheetId="5">
        <row r="12">
          <cell r="F12" t="str">
            <v>Nom. Dia &lt;=400</v>
          </cell>
        </row>
      </sheetData>
      <sheetData sheetId="6" refreshError="1"/>
      <sheetData sheetId="7">
        <row r="7">
          <cell r="B7" t="str">
            <v>Clay Pipes</v>
          </cell>
          <cell r="C7">
            <v>1</v>
          </cell>
          <cell r="F7">
            <v>1</v>
          </cell>
          <cell r="G7" t="str">
            <v>Not in trenches</v>
          </cell>
          <cell r="H7" t="str">
            <v>Clay Pipes</v>
          </cell>
        </row>
        <row r="8">
          <cell r="B8" t="str">
            <v>RCP pipe</v>
          </cell>
          <cell r="C8">
            <v>2</v>
          </cell>
          <cell r="F8">
            <v>2</v>
          </cell>
          <cell r="G8" t="str">
            <v>In trenches, depth: not exceeding 1.5m</v>
          </cell>
          <cell r="H8" t="str">
            <v>RCP pipe</v>
          </cell>
        </row>
        <row r="9">
          <cell r="B9" t="str">
            <v>Iron Pipes</v>
          </cell>
          <cell r="C9">
            <v>3</v>
          </cell>
          <cell r="F9">
            <v>3</v>
          </cell>
          <cell r="G9" t="str">
            <v>1.5-2m</v>
          </cell>
          <cell r="H9" t="str">
            <v>Iron Pipes</v>
          </cell>
        </row>
        <row r="10">
          <cell r="B10" t="str">
            <v>Steel Pipes</v>
          </cell>
          <cell r="C10">
            <v>4</v>
          </cell>
          <cell r="F10">
            <v>4</v>
          </cell>
          <cell r="G10" t="str">
            <v>2-2.5m</v>
          </cell>
          <cell r="H10" t="str">
            <v>Steel Pipes</v>
          </cell>
        </row>
        <row r="11">
          <cell r="B11" t="str">
            <v>Polyvinyl chloride pipes</v>
          </cell>
          <cell r="C11">
            <v>5</v>
          </cell>
          <cell r="F11">
            <v>5</v>
          </cell>
          <cell r="G11" t="str">
            <v>2.5-3m</v>
          </cell>
          <cell r="H11" t="str">
            <v>Polyvinyl chloride pipes</v>
          </cell>
        </row>
        <row r="12">
          <cell r="B12" t="str">
            <v>FRP pipe</v>
          </cell>
          <cell r="C12">
            <v>6</v>
          </cell>
          <cell r="F12">
            <v>6</v>
          </cell>
          <cell r="G12" t="str">
            <v>3-3.5m</v>
          </cell>
          <cell r="H12" t="str">
            <v>FRP Pipe</v>
          </cell>
        </row>
        <row r="13">
          <cell r="B13" t="str">
            <v>High Density polyethylene pipes</v>
          </cell>
          <cell r="C13">
            <v>7</v>
          </cell>
          <cell r="F13">
            <v>7</v>
          </cell>
          <cell r="G13" t="str">
            <v>3.5-4m</v>
          </cell>
          <cell r="H13" t="str">
            <v>High Density polyethylene pipes</v>
          </cell>
        </row>
        <row r="14">
          <cell r="B14" t="str">
            <v>Medium Density polyethylene pipes</v>
          </cell>
          <cell r="C14">
            <v>8</v>
          </cell>
          <cell r="F14">
            <v>8</v>
          </cell>
          <cell r="G14" t="str">
            <v>exceeding 4m</v>
          </cell>
          <cell r="H14" t="str">
            <v>Medium Density polyethylene pipes</v>
          </cell>
        </row>
      </sheetData>
      <sheetData sheetId="8" refreshError="1"/>
      <sheetData sheetId="9">
        <row r="4">
          <cell r="C4" t="str">
            <v>Road-MJ01</v>
          </cell>
          <cell r="D4" t="str">
            <v>Type1</v>
          </cell>
          <cell r="E4" t="str">
            <v>Major Collector Road</v>
          </cell>
          <cell r="F4">
            <v>50</v>
          </cell>
          <cell r="H4">
            <v>100</v>
          </cell>
          <cell r="J4">
            <v>100</v>
          </cell>
          <cell r="K4">
            <v>250</v>
          </cell>
          <cell r="Q4" t="str">
            <v>Type1</v>
          </cell>
          <cell r="R4">
            <v>50</v>
          </cell>
          <cell r="T4">
            <v>100</v>
          </cell>
          <cell r="V4">
            <v>100</v>
          </cell>
        </row>
        <row r="5">
          <cell r="C5" t="str">
            <v>Road-MJ02</v>
          </cell>
          <cell r="D5" t="str">
            <v>Type1</v>
          </cell>
          <cell r="E5" t="str">
            <v>Major Collector Road</v>
          </cell>
          <cell r="F5">
            <v>50</v>
          </cell>
          <cell r="H5">
            <v>100</v>
          </cell>
          <cell r="J5">
            <v>100</v>
          </cell>
          <cell r="K5">
            <v>250</v>
          </cell>
          <cell r="Q5" t="str">
            <v>Type2</v>
          </cell>
          <cell r="R5">
            <v>50</v>
          </cell>
          <cell r="T5">
            <v>80</v>
          </cell>
          <cell r="V5">
            <v>100</v>
          </cell>
        </row>
        <row r="6">
          <cell r="C6" t="str">
            <v>Road-MJ03</v>
          </cell>
          <cell r="D6" t="str">
            <v>Type1</v>
          </cell>
          <cell r="E6" t="str">
            <v>Major Collector Road</v>
          </cell>
          <cell r="F6">
            <v>50</v>
          </cell>
          <cell r="H6">
            <v>100</v>
          </cell>
          <cell r="J6">
            <v>100</v>
          </cell>
          <cell r="K6">
            <v>250</v>
          </cell>
        </row>
        <row r="7">
          <cell r="C7" t="str">
            <v>Road-MJ04</v>
          </cell>
          <cell r="D7" t="str">
            <v>Type1</v>
          </cell>
          <cell r="E7" t="str">
            <v>Major Collector Road</v>
          </cell>
          <cell r="F7">
            <v>50</v>
          </cell>
          <cell r="H7">
            <v>100</v>
          </cell>
          <cell r="J7">
            <v>100</v>
          </cell>
          <cell r="K7">
            <v>250</v>
          </cell>
        </row>
        <row r="8">
          <cell r="C8" t="str">
            <v>Road-MN01</v>
          </cell>
          <cell r="D8" t="str">
            <v>Type1</v>
          </cell>
          <cell r="E8" t="str">
            <v>Minor Collector Road</v>
          </cell>
          <cell r="F8">
            <v>50</v>
          </cell>
          <cell r="H8">
            <v>100</v>
          </cell>
          <cell r="J8">
            <v>100</v>
          </cell>
          <cell r="K8">
            <v>250</v>
          </cell>
        </row>
        <row r="9">
          <cell r="C9" t="str">
            <v>Road-MN02</v>
          </cell>
          <cell r="D9" t="str">
            <v>Type2</v>
          </cell>
          <cell r="E9" t="str">
            <v>Minor Collector Road</v>
          </cell>
          <cell r="F9">
            <v>50</v>
          </cell>
          <cell r="H9">
            <v>80</v>
          </cell>
          <cell r="J9">
            <v>100</v>
          </cell>
          <cell r="K9">
            <v>230</v>
          </cell>
        </row>
        <row r="10">
          <cell r="C10" t="str">
            <v>Road-MN03</v>
          </cell>
          <cell r="D10" t="str">
            <v>Type2</v>
          </cell>
          <cell r="E10" t="str">
            <v>Minor Collector Road</v>
          </cell>
          <cell r="F10">
            <v>50</v>
          </cell>
          <cell r="H10">
            <v>80</v>
          </cell>
          <cell r="J10">
            <v>100</v>
          </cell>
          <cell r="K10">
            <v>230</v>
          </cell>
        </row>
        <row r="11">
          <cell r="C11" t="str">
            <v>Road-MN04</v>
          </cell>
          <cell r="D11" t="str">
            <v>Type2</v>
          </cell>
          <cell r="E11" t="str">
            <v>Minor Collector Road</v>
          </cell>
          <cell r="F11">
            <v>50</v>
          </cell>
          <cell r="H11">
            <v>80</v>
          </cell>
          <cell r="J11">
            <v>100</v>
          </cell>
          <cell r="K11">
            <v>230</v>
          </cell>
        </row>
        <row r="12">
          <cell r="C12" t="str">
            <v>Road-MN05</v>
          </cell>
          <cell r="D12" t="str">
            <v>Type2</v>
          </cell>
          <cell r="E12" t="str">
            <v>Minor Collector Road</v>
          </cell>
          <cell r="F12">
            <v>50</v>
          </cell>
          <cell r="H12">
            <v>80</v>
          </cell>
          <cell r="J12">
            <v>100</v>
          </cell>
          <cell r="K12">
            <v>230</v>
          </cell>
        </row>
        <row r="13">
          <cell r="C13" t="str">
            <v>Road-MN06</v>
          </cell>
          <cell r="D13" t="str">
            <v>Type2</v>
          </cell>
          <cell r="E13" t="str">
            <v>Minor Collector Road</v>
          </cell>
          <cell r="F13">
            <v>50</v>
          </cell>
          <cell r="H13">
            <v>80</v>
          </cell>
          <cell r="J13">
            <v>100</v>
          </cell>
          <cell r="K13">
            <v>230</v>
          </cell>
        </row>
        <row r="14">
          <cell r="C14" t="str">
            <v>Road-MN07</v>
          </cell>
          <cell r="D14" t="str">
            <v>Type2</v>
          </cell>
          <cell r="E14" t="str">
            <v>Minor Collector Road</v>
          </cell>
          <cell r="F14">
            <v>50</v>
          </cell>
          <cell r="H14">
            <v>80</v>
          </cell>
          <cell r="J14">
            <v>100</v>
          </cell>
          <cell r="K14">
            <v>230</v>
          </cell>
        </row>
        <row r="15">
          <cell r="C15" t="str">
            <v>Road-MN08</v>
          </cell>
          <cell r="D15" t="str">
            <v>Type1</v>
          </cell>
          <cell r="E15" t="str">
            <v>Minor Collector Road</v>
          </cell>
          <cell r="F15">
            <v>50</v>
          </cell>
          <cell r="H15">
            <v>100</v>
          </cell>
          <cell r="J15">
            <v>100</v>
          </cell>
          <cell r="K15">
            <v>250</v>
          </cell>
        </row>
        <row r="16">
          <cell r="C16" t="str">
            <v>Road-MN09</v>
          </cell>
          <cell r="D16" t="str">
            <v>Type2</v>
          </cell>
          <cell r="E16" t="str">
            <v>Minor Collector Road</v>
          </cell>
          <cell r="F16">
            <v>50</v>
          </cell>
          <cell r="H16">
            <v>80</v>
          </cell>
          <cell r="J16">
            <v>100</v>
          </cell>
          <cell r="K16">
            <v>230</v>
          </cell>
        </row>
        <row r="17">
          <cell r="C17" t="str">
            <v>Road-MN10</v>
          </cell>
          <cell r="D17" t="str">
            <v>Type1</v>
          </cell>
          <cell r="E17" t="str">
            <v>Minor Collector Road</v>
          </cell>
          <cell r="F17">
            <v>50</v>
          </cell>
          <cell r="H17">
            <v>100</v>
          </cell>
          <cell r="J17">
            <v>100</v>
          </cell>
          <cell r="K17">
            <v>250</v>
          </cell>
        </row>
        <row r="18">
          <cell r="C18" t="str">
            <v>Road-MN11</v>
          </cell>
          <cell r="D18" t="str">
            <v>Type2</v>
          </cell>
          <cell r="E18" t="str">
            <v>Minor Collector Road</v>
          </cell>
          <cell r="F18">
            <v>50</v>
          </cell>
          <cell r="H18">
            <v>80</v>
          </cell>
          <cell r="J18">
            <v>100</v>
          </cell>
          <cell r="K18">
            <v>230</v>
          </cell>
        </row>
        <row r="19">
          <cell r="C19" t="str">
            <v>Road-MN12</v>
          </cell>
          <cell r="D19" t="str">
            <v>Type2</v>
          </cell>
          <cell r="E19" t="str">
            <v>Minor Collector Road</v>
          </cell>
          <cell r="F19">
            <v>50</v>
          </cell>
          <cell r="H19">
            <v>80</v>
          </cell>
          <cell r="J19">
            <v>100</v>
          </cell>
          <cell r="K19">
            <v>230</v>
          </cell>
        </row>
        <row r="20">
          <cell r="C20" t="str">
            <v>Road-MN13</v>
          </cell>
          <cell r="D20" t="str">
            <v>Type2</v>
          </cell>
          <cell r="E20" t="str">
            <v>Minor Collector Road</v>
          </cell>
          <cell r="F20">
            <v>50</v>
          </cell>
          <cell r="H20">
            <v>80</v>
          </cell>
          <cell r="J20">
            <v>100</v>
          </cell>
          <cell r="K20">
            <v>230</v>
          </cell>
        </row>
        <row r="21">
          <cell r="C21" t="str">
            <v>Road-MN14</v>
          </cell>
          <cell r="D21" t="str">
            <v>Type2</v>
          </cell>
          <cell r="E21" t="str">
            <v>Minor Collector Road</v>
          </cell>
          <cell r="F21">
            <v>50</v>
          </cell>
          <cell r="H21">
            <v>80</v>
          </cell>
          <cell r="J21">
            <v>100</v>
          </cell>
          <cell r="K21">
            <v>230</v>
          </cell>
        </row>
        <row r="22">
          <cell r="C22" t="str">
            <v>Road-MN15</v>
          </cell>
          <cell r="D22" t="str">
            <v>Type2</v>
          </cell>
          <cell r="E22" t="str">
            <v>Minor Collector Road</v>
          </cell>
          <cell r="F22">
            <v>50</v>
          </cell>
          <cell r="H22">
            <v>80</v>
          </cell>
          <cell r="J22">
            <v>100</v>
          </cell>
          <cell r="K22">
            <v>230</v>
          </cell>
        </row>
        <row r="23">
          <cell r="C23" t="str">
            <v>Road-MN16</v>
          </cell>
          <cell r="D23" t="str">
            <v>Type2</v>
          </cell>
          <cell r="E23" t="str">
            <v>Minor Collector Road</v>
          </cell>
          <cell r="F23">
            <v>50</v>
          </cell>
          <cell r="H23">
            <v>80</v>
          </cell>
          <cell r="J23">
            <v>100</v>
          </cell>
          <cell r="K23">
            <v>230</v>
          </cell>
        </row>
        <row r="24">
          <cell r="C24" t="str">
            <v>Road-MN17</v>
          </cell>
          <cell r="D24" t="str">
            <v>Type2</v>
          </cell>
          <cell r="E24" t="str">
            <v>Minor Collector Road</v>
          </cell>
          <cell r="F24">
            <v>50</v>
          </cell>
          <cell r="H24">
            <v>80</v>
          </cell>
          <cell r="J24">
            <v>100</v>
          </cell>
          <cell r="K24">
            <v>230</v>
          </cell>
        </row>
        <row r="25">
          <cell r="C25" t="str">
            <v>Road-MN18</v>
          </cell>
          <cell r="D25" t="str">
            <v>Type2</v>
          </cell>
          <cell r="E25" t="str">
            <v>Minor Collector Road</v>
          </cell>
          <cell r="F25">
            <v>50</v>
          </cell>
          <cell r="H25">
            <v>80</v>
          </cell>
          <cell r="J25">
            <v>100</v>
          </cell>
          <cell r="K25">
            <v>230</v>
          </cell>
        </row>
        <row r="26">
          <cell r="C26" t="str">
            <v>Road-MN19</v>
          </cell>
          <cell r="D26" t="str">
            <v>Type2</v>
          </cell>
          <cell r="E26" t="str">
            <v>Minor Collector Road</v>
          </cell>
          <cell r="F26">
            <v>50</v>
          </cell>
          <cell r="H26">
            <v>80</v>
          </cell>
          <cell r="J26">
            <v>100</v>
          </cell>
          <cell r="K26">
            <v>230</v>
          </cell>
        </row>
        <row r="27">
          <cell r="C27" t="str">
            <v>Road-MN20</v>
          </cell>
          <cell r="D27" t="str">
            <v>Type2</v>
          </cell>
          <cell r="E27" t="str">
            <v>Minor Collector Road</v>
          </cell>
          <cell r="F27">
            <v>50</v>
          </cell>
          <cell r="H27">
            <v>80</v>
          </cell>
          <cell r="J27">
            <v>100</v>
          </cell>
          <cell r="K27">
            <v>230</v>
          </cell>
        </row>
        <row r="28">
          <cell r="C28" t="str">
            <v>Road-MN21</v>
          </cell>
          <cell r="D28" t="str">
            <v>Type1</v>
          </cell>
          <cell r="E28" t="str">
            <v>Minor Collector Road</v>
          </cell>
          <cell r="F28">
            <v>50</v>
          </cell>
          <cell r="H28">
            <v>100</v>
          </cell>
          <cell r="J28">
            <v>100</v>
          </cell>
          <cell r="K28">
            <v>250</v>
          </cell>
        </row>
        <row r="29">
          <cell r="C29" t="str">
            <v>Road-MN22</v>
          </cell>
          <cell r="D29" t="str">
            <v>Type1</v>
          </cell>
          <cell r="E29" t="str">
            <v>Minor Collector Road</v>
          </cell>
          <cell r="F29">
            <v>50</v>
          </cell>
          <cell r="H29">
            <v>100</v>
          </cell>
          <cell r="J29">
            <v>100</v>
          </cell>
          <cell r="K29">
            <v>250</v>
          </cell>
        </row>
        <row r="30">
          <cell r="C30" t="str">
            <v>Road-MN23</v>
          </cell>
          <cell r="D30" t="str">
            <v>Type1</v>
          </cell>
          <cell r="E30" t="str">
            <v>Minor Collector Road</v>
          </cell>
          <cell r="F30">
            <v>50</v>
          </cell>
          <cell r="H30">
            <v>100</v>
          </cell>
          <cell r="J30">
            <v>100</v>
          </cell>
          <cell r="K30">
            <v>250</v>
          </cell>
        </row>
        <row r="31">
          <cell r="C31" t="str">
            <v>Road-MN24</v>
          </cell>
          <cell r="D31" t="str">
            <v>Type1</v>
          </cell>
          <cell r="E31" t="str">
            <v>Minor Collector Road</v>
          </cell>
          <cell r="F31">
            <v>50</v>
          </cell>
          <cell r="H31">
            <v>100</v>
          </cell>
          <cell r="J31">
            <v>100</v>
          </cell>
          <cell r="K31">
            <v>250</v>
          </cell>
        </row>
        <row r="32">
          <cell r="C32" t="str">
            <v>Road-MN25</v>
          </cell>
          <cell r="D32" t="str">
            <v>Type2</v>
          </cell>
          <cell r="E32" t="str">
            <v>Block &amp; Local Road</v>
          </cell>
          <cell r="F32">
            <v>50</v>
          </cell>
          <cell r="H32">
            <v>80</v>
          </cell>
          <cell r="J32">
            <v>100</v>
          </cell>
          <cell r="K32">
            <v>230</v>
          </cell>
        </row>
        <row r="33">
          <cell r="C33" t="str">
            <v>Road-MN26</v>
          </cell>
          <cell r="D33" t="str">
            <v>Type2</v>
          </cell>
          <cell r="E33" t="str">
            <v>Block &amp; Local Road</v>
          </cell>
          <cell r="F33">
            <v>50</v>
          </cell>
          <cell r="H33">
            <v>80</v>
          </cell>
          <cell r="J33">
            <v>100</v>
          </cell>
          <cell r="K33">
            <v>230</v>
          </cell>
        </row>
        <row r="34">
          <cell r="C34" t="str">
            <v>Road-MN27</v>
          </cell>
          <cell r="D34" t="str">
            <v>Type2</v>
          </cell>
          <cell r="E34" t="str">
            <v>Block &amp; Local Road</v>
          </cell>
          <cell r="F34">
            <v>50</v>
          </cell>
          <cell r="H34">
            <v>80</v>
          </cell>
          <cell r="J34">
            <v>100</v>
          </cell>
          <cell r="K34">
            <v>230</v>
          </cell>
        </row>
        <row r="35">
          <cell r="C35" t="str">
            <v>Road-MN28</v>
          </cell>
          <cell r="D35" t="str">
            <v>Type2</v>
          </cell>
          <cell r="E35" t="str">
            <v>Block &amp; Local Road</v>
          </cell>
          <cell r="F35">
            <v>50</v>
          </cell>
          <cell r="H35">
            <v>80</v>
          </cell>
          <cell r="J35">
            <v>100</v>
          </cell>
          <cell r="K35">
            <v>230</v>
          </cell>
        </row>
        <row r="36">
          <cell r="C36" t="str">
            <v>Road-MN29</v>
          </cell>
          <cell r="D36" t="str">
            <v>Type2</v>
          </cell>
          <cell r="E36" t="str">
            <v>Block &amp; Local Road</v>
          </cell>
          <cell r="F36">
            <v>50</v>
          </cell>
          <cell r="H36">
            <v>80</v>
          </cell>
          <cell r="J36">
            <v>100</v>
          </cell>
          <cell r="K36">
            <v>230</v>
          </cell>
        </row>
        <row r="37">
          <cell r="C37" t="str">
            <v>Road-MN30</v>
          </cell>
          <cell r="D37" t="str">
            <v>Type2</v>
          </cell>
          <cell r="E37" t="str">
            <v>Block &amp; Local Road</v>
          </cell>
          <cell r="F37">
            <v>50</v>
          </cell>
          <cell r="H37">
            <v>80</v>
          </cell>
          <cell r="J37">
            <v>100</v>
          </cell>
          <cell r="K37">
            <v>230</v>
          </cell>
        </row>
        <row r="38">
          <cell r="C38" t="str">
            <v>Road-MN31</v>
          </cell>
          <cell r="D38" t="str">
            <v>Type2</v>
          </cell>
          <cell r="E38" t="str">
            <v>Block &amp; Local Road</v>
          </cell>
          <cell r="F38">
            <v>50</v>
          </cell>
          <cell r="H38">
            <v>80</v>
          </cell>
          <cell r="J38">
            <v>100</v>
          </cell>
          <cell r="K38">
            <v>230</v>
          </cell>
        </row>
        <row r="39">
          <cell r="C39" t="str">
            <v>Road-MN32</v>
          </cell>
          <cell r="D39" t="str">
            <v>Type2</v>
          </cell>
          <cell r="E39" t="str">
            <v>Block &amp; Local Road</v>
          </cell>
          <cell r="F39">
            <v>50</v>
          </cell>
          <cell r="H39">
            <v>80</v>
          </cell>
          <cell r="J39">
            <v>100</v>
          </cell>
          <cell r="K39">
            <v>230</v>
          </cell>
        </row>
        <row r="40">
          <cell r="C40" t="str">
            <v>Road-MN33</v>
          </cell>
          <cell r="D40" t="str">
            <v>Type2</v>
          </cell>
          <cell r="E40" t="str">
            <v>Block &amp; Local Road</v>
          </cell>
          <cell r="F40">
            <v>50</v>
          </cell>
          <cell r="H40">
            <v>80</v>
          </cell>
          <cell r="J40">
            <v>100</v>
          </cell>
          <cell r="K40">
            <v>230</v>
          </cell>
        </row>
        <row r="41">
          <cell r="C41" t="str">
            <v>Road-MN34</v>
          </cell>
          <cell r="D41" t="str">
            <v>Type2</v>
          </cell>
          <cell r="E41" t="str">
            <v>Block &amp; Local Road</v>
          </cell>
          <cell r="F41">
            <v>50</v>
          </cell>
          <cell r="H41">
            <v>80</v>
          </cell>
          <cell r="J41">
            <v>100</v>
          </cell>
          <cell r="K41">
            <v>230</v>
          </cell>
        </row>
        <row r="42">
          <cell r="C42" t="str">
            <v>Road-MN35</v>
          </cell>
          <cell r="D42" t="str">
            <v>Type2</v>
          </cell>
          <cell r="E42" t="str">
            <v>Block &amp; Local Road</v>
          </cell>
          <cell r="F42">
            <v>50</v>
          </cell>
          <cell r="H42">
            <v>80</v>
          </cell>
          <cell r="J42">
            <v>100</v>
          </cell>
          <cell r="K42">
            <v>230</v>
          </cell>
        </row>
        <row r="43">
          <cell r="C43" t="str">
            <v>Road-MN36</v>
          </cell>
          <cell r="D43" t="str">
            <v>Type2</v>
          </cell>
          <cell r="E43" t="str">
            <v>Block &amp; Local Road</v>
          </cell>
          <cell r="F43">
            <v>50</v>
          </cell>
          <cell r="H43">
            <v>80</v>
          </cell>
          <cell r="J43">
            <v>100</v>
          </cell>
          <cell r="K43">
            <v>230</v>
          </cell>
        </row>
        <row r="44">
          <cell r="C44" t="str">
            <v>Road-MN37</v>
          </cell>
          <cell r="D44" t="str">
            <v>Type2</v>
          </cell>
          <cell r="E44" t="str">
            <v>Block &amp; Local Road</v>
          </cell>
          <cell r="F44">
            <v>50</v>
          </cell>
          <cell r="H44">
            <v>80</v>
          </cell>
          <cell r="J44">
            <v>100</v>
          </cell>
          <cell r="K44">
            <v>230</v>
          </cell>
        </row>
        <row r="45">
          <cell r="C45" t="str">
            <v>Road-MN38</v>
          </cell>
          <cell r="D45" t="str">
            <v>Type2</v>
          </cell>
          <cell r="E45" t="str">
            <v>Block &amp; Local Road</v>
          </cell>
          <cell r="F45">
            <v>50</v>
          </cell>
          <cell r="H45">
            <v>80</v>
          </cell>
          <cell r="J45">
            <v>100</v>
          </cell>
          <cell r="K45">
            <v>230</v>
          </cell>
        </row>
        <row r="46">
          <cell r="C46" t="str">
            <v>Road-MN39</v>
          </cell>
          <cell r="D46" t="str">
            <v>Type2</v>
          </cell>
          <cell r="E46" t="str">
            <v>Block &amp; Local Road</v>
          </cell>
          <cell r="F46">
            <v>50</v>
          </cell>
          <cell r="H46">
            <v>80</v>
          </cell>
          <cell r="J46">
            <v>100</v>
          </cell>
          <cell r="K46">
            <v>230</v>
          </cell>
        </row>
        <row r="47">
          <cell r="C47" t="str">
            <v>Road-MN40</v>
          </cell>
          <cell r="D47" t="str">
            <v>Type2</v>
          </cell>
          <cell r="E47" t="str">
            <v>Block &amp; Local Road</v>
          </cell>
          <cell r="F47">
            <v>50</v>
          </cell>
          <cell r="H47">
            <v>80</v>
          </cell>
          <cell r="J47">
            <v>100</v>
          </cell>
          <cell r="K47">
            <v>230</v>
          </cell>
        </row>
        <row r="48">
          <cell r="C48" t="str">
            <v>Road-MN41</v>
          </cell>
          <cell r="D48" t="str">
            <v>Type2</v>
          </cell>
          <cell r="E48" t="str">
            <v>Block &amp; Local Road</v>
          </cell>
          <cell r="F48">
            <v>50</v>
          </cell>
          <cell r="H48">
            <v>80</v>
          </cell>
          <cell r="J48">
            <v>100</v>
          </cell>
          <cell r="K48">
            <v>230</v>
          </cell>
        </row>
        <row r="49">
          <cell r="C49" t="str">
            <v>Road-MN42</v>
          </cell>
          <cell r="D49" t="str">
            <v>Type2</v>
          </cell>
          <cell r="E49" t="str">
            <v>Block &amp; Local Road</v>
          </cell>
          <cell r="F49">
            <v>50</v>
          </cell>
          <cell r="H49">
            <v>80</v>
          </cell>
          <cell r="J49">
            <v>100</v>
          </cell>
          <cell r="K49">
            <v>230</v>
          </cell>
        </row>
        <row r="50">
          <cell r="C50" t="str">
            <v>Existing Road 1</v>
          </cell>
          <cell r="D50" t="str">
            <v>Type1</v>
          </cell>
          <cell r="E50" t="str">
            <v>Works Outside Al Rabwah</v>
          </cell>
          <cell r="F50">
            <v>50</v>
          </cell>
          <cell r="H50">
            <v>100</v>
          </cell>
          <cell r="J50">
            <v>100</v>
          </cell>
          <cell r="K50">
            <v>250</v>
          </cell>
        </row>
        <row r="51">
          <cell r="C51" t="str">
            <v>Existing Road 2</v>
          </cell>
          <cell r="D51" t="str">
            <v>Type1</v>
          </cell>
          <cell r="E51" t="str">
            <v>Existing Boundary Road</v>
          </cell>
        </row>
        <row r="52">
          <cell r="C52" t="str">
            <v>Al Amir Majed St.</v>
          </cell>
          <cell r="D52" t="str">
            <v>Type1</v>
          </cell>
          <cell r="E52" t="str">
            <v>Existing Boundary Road</v>
          </cell>
          <cell r="F52">
            <v>50</v>
          </cell>
          <cell r="H52">
            <v>100</v>
          </cell>
          <cell r="J52">
            <v>100</v>
          </cell>
          <cell r="K52">
            <v>250</v>
          </cell>
        </row>
        <row r="53">
          <cell r="C53" t="str">
            <v>Al Haydari St.</v>
          </cell>
          <cell r="D53" t="str">
            <v>Type1</v>
          </cell>
          <cell r="E53" t="str">
            <v>Works Outside Al Rabwah</v>
          </cell>
          <cell r="F53">
            <v>50</v>
          </cell>
          <cell r="H53">
            <v>100</v>
          </cell>
          <cell r="J53">
            <v>100</v>
          </cell>
          <cell r="K53">
            <v>250</v>
          </cell>
        </row>
        <row r="54">
          <cell r="C54" t="str">
            <v>Al Makarunah St.</v>
          </cell>
          <cell r="D54" t="str">
            <v>Type1</v>
          </cell>
          <cell r="E54" t="str">
            <v>Existing Boundary Road</v>
          </cell>
          <cell r="F54">
            <v>50</v>
          </cell>
          <cell r="H54">
            <v>100</v>
          </cell>
          <cell r="J54">
            <v>100</v>
          </cell>
          <cell r="K54">
            <v>250</v>
          </cell>
        </row>
        <row r="55">
          <cell r="C55" t="str">
            <v>King Fahad Road</v>
          </cell>
          <cell r="D55" t="str">
            <v>Type1</v>
          </cell>
          <cell r="E55" t="str">
            <v>Existing Boundary Road</v>
          </cell>
          <cell r="F55">
            <v>50</v>
          </cell>
          <cell r="H55">
            <v>100</v>
          </cell>
          <cell r="J55">
            <v>100</v>
          </cell>
          <cell r="K55">
            <v>250</v>
          </cell>
        </row>
        <row r="56">
          <cell r="C56" t="str">
            <v>30 ROAD</v>
          </cell>
          <cell r="D56" t="str">
            <v>Type1</v>
          </cell>
          <cell r="E56" t="str">
            <v>Existing Boundary Road</v>
          </cell>
          <cell r="F56">
            <v>50</v>
          </cell>
          <cell r="H56">
            <v>100</v>
          </cell>
          <cell r="J56">
            <v>100</v>
          </cell>
          <cell r="K56">
            <v>250</v>
          </cell>
        </row>
      </sheetData>
      <sheetData sheetId="10">
        <row r="7">
          <cell r="H7" t="str">
            <v>LGW</v>
          </cell>
        </row>
        <row r="8">
          <cell r="H8" t="str">
            <v>HGW</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nel - final template"/>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ecklist"/>
      <sheetName val="Caln. Sheet"/>
      <sheetName val="Sheet1"/>
      <sheetName val="Access Ramp"/>
      <sheetName val="Access steps"/>
      <sheetName val="Culvert PCJ EJ Slab Step"/>
      <sheetName val="Channel ancillaries"/>
      <sheetName val="Sched-Structure"/>
      <sheetName val="Channel - final template"/>
      <sheetName val="BC - Final Templates"/>
      <sheetName val="Summary General Excavation"/>
      <sheetName val="Gen Excav formula"/>
      <sheetName val="Gen Excav Reach K6A"/>
      <sheetName val="Gen Excav Reach K5"/>
      <sheetName val="Gen Excav Reach K4"/>
      <sheetName val="Gen Excav Reach K2"/>
      <sheetName val="Gen Excav Reach K3"/>
      <sheetName val="Gen Excav Reach K6B"/>
      <sheetName val="Gen Excav Reach K9B"/>
      <sheetName val="Gen Excav Reach K9A"/>
      <sheetName val="Gen Excav Reach K7"/>
      <sheetName val="Gen Excav Reach K8"/>
      <sheetName val="Gen Excav Reach K11C"/>
      <sheetName val="Gen Excav Reach K11B"/>
      <sheetName val="Gen Excav Reach K11A"/>
      <sheetName val="Gen Excav Reach K12"/>
      <sheetName val="Rectangular Channel"/>
      <sheetName val="flow separation channel"/>
      <sheetName val="Transitions"/>
      <sheetName val="Transitions Classification"/>
      <sheetName val="Conc. Transition template"/>
      <sheetName val="Start of channel"/>
      <sheetName val="Roads above culverts"/>
      <sheetName val="Bunds"/>
      <sheetName val="Main Calculation"/>
      <sheetName val="Sheet4"/>
    </sheetNames>
    <sheetDataSet>
      <sheetData sheetId="0"/>
      <sheetData sheetId="1"/>
      <sheetData sheetId="2"/>
      <sheetData sheetId="3"/>
      <sheetData sheetId="4"/>
      <sheetData sheetId="5">
        <row r="4">
          <cell r="U4">
            <v>18</v>
          </cell>
        </row>
      </sheetData>
      <sheetData sheetId="6"/>
      <sheetData sheetId="7">
        <row r="4">
          <cell r="M4">
            <v>11</v>
          </cell>
        </row>
      </sheetData>
      <sheetData sheetId="8">
        <row r="2">
          <cell r="I2" t="str">
            <v>K2</v>
          </cell>
          <cell r="J2" t="str">
            <v>K3</v>
          </cell>
          <cell r="K2" t="str">
            <v>K4</v>
          </cell>
          <cell r="L2" t="str">
            <v>K5</v>
          </cell>
          <cell r="M2" t="str">
            <v>K6A</v>
          </cell>
          <cell r="N2" t="str">
            <v>K6B</v>
          </cell>
          <cell r="O2" t="str">
            <v>K7</v>
          </cell>
          <cell r="P2" t="str">
            <v>K8</v>
          </cell>
          <cell r="Q2" t="str">
            <v>K9A</v>
          </cell>
          <cell r="R2" t="str">
            <v>K9B</v>
          </cell>
          <cell r="S2" t="str">
            <v>K11A</v>
          </cell>
          <cell r="T2" t="str">
            <v>K11B</v>
          </cell>
          <cell r="U2" t="str">
            <v>K11C</v>
          </cell>
          <cell r="V2" t="str">
            <v>K12</v>
          </cell>
        </row>
        <row r="3">
          <cell r="I3" t="str">
            <v>K2 (15.2m width x2.3m high)</v>
          </cell>
          <cell r="J3" t="str">
            <v>K3 (17.2m width x2.3m high)</v>
          </cell>
          <cell r="K3" t="str">
            <v>K4 (16.4m width x2.1m high)</v>
          </cell>
          <cell r="L3" t="str">
            <v>K5 (29.2m width x2.3m high)</v>
          </cell>
          <cell r="M3" t="str">
            <v>K6A (32m width x2.5m high)</v>
          </cell>
          <cell r="N3" t="str">
            <v>K6B (52.2m width x3m high)</v>
          </cell>
          <cell r="O3" t="str">
            <v>K7 (25.2m width x2.3m high)</v>
          </cell>
          <cell r="P3" t="str">
            <v>K8 (16.2m width x2.3m high)</v>
          </cell>
          <cell r="Q3" t="str">
            <v>K9A (25.4m width x2.6m high)</v>
          </cell>
          <cell r="R3" t="str">
            <v>K9B (34.4m width x2.6m high)</v>
          </cell>
          <cell r="S3" t="str">
            <v>K11A (16m width x3m high)</v>
          </cell>
          <cell r="T3" t="str">
            <v>K11B (19m width x3m high)</v>
          </cell>
          <cell r="U3" t="str">
            <v>K11C (32m width x3m high)</v>
          </cell>
          <cell r="V3" t="str">
            <v>K12 (32m width x3m high)</v>
          </cell>
        </row>
        <row r="4">
          <cell r="I4">
            <v>0</v>
          </cell>
          <cell r="J4">
            <v>0</v>
          </cell>
          <cell r="K4">
            <v>0</v>
          </cell>
          <cell r="L4">
            <v>0</v>
          </cell>
          <cell r="M4">
            <v>0</v>
          </cell>
          <cell r="N4">
            <v>0</v>
          </cell>
          <cell r="O4">
            <v>0</v>
          </cell>
          <cell r="P4">
            <v>0</v>
          </cell>
          <cell r="Q4">
            <v>0</v>
          </cell>
          <cell r="R4">
            <v>0</v>
          </cell>
          <cell r="S4">
            <v>0</v>
          </cell>
          <cell r="T4">
            <v>0</v>
          </cell>
          <cell r="U4">
            <v>0</v>
          </cell>
          <cell r="V4">
            <v>0</v>
          </cell>
        </row>
        <row r="5">
          <cell r="I5">
            <v>0</v>
          </cell>
          <cell r="J5">
            <v>0</v>
          </cell>
          <cell r="K5">
            <v>0</v>
          </cell>
          <cell r="L5">
            <v>0</v>
          </cell>
          <cell r="M5">
            <v>0</v>
          </cell>
          <cell r="N5">
            <v>0</v>
          </cell>
          <cell r="O5">
            <v>0</v>
          </cell>
          <cell r="P5">
            <v>0</v>
          </cell>
          <cell r="Q5">
            <v>0</v>
          </cell>
          <cell r="R5">
            <v>0</v>
          </cell>
          <cell r="S5">
            <v>0</v>
          </cell>
          <cell r="T5">
            <v>0</v>
          </cell>
          <cell r="U5">
            <v>0</v>
          </cell>
          <cell r="V5">
            <v>0</v>
          </cell>
        </row>
        <row r="6">
          <cell r="I6">
            <v>0</v>
          </cell>
          <cell r="J6">
            <v>0</v>
          </cell>
          <cell r="K6">
            <v>0</v>
          </cell>
          <cell r="L6">
            <v>0</v>
          </cell>
          <cell r="M6">
            <v>0</v>
          </cell>
          <cell r="N6">
            <v>0</v>
          </cell>
          <cell r="O6">
            <v>0</v>
          </cell>
          <cell r="P6">
            <v>0</v>
          </cell>
          <cell r="Q6">
            <v>0</v>
          </cell>
          <cell r="R6">
            <v>0</v>
          </cell>
          <cell r="S6">
            <v>0</v>
          </cell>
          <cell r="T6">
            <v>0</v>
          </cell>
          <cell r="U6">
            <v>0</v>
          </cell>
          <cell r="V6">
            <v>0</v>
          </cell>
        </row>
        <row r="7">
          <cell r="I7">
            <v>15.2</v>
          </cell>
          <cell r="J7">
            <v>17.2</v>
          </cell>
          <cell r="K7">
            <v>16.399999999999999</v>
          </cell>
          <cell r="L7">
            <v>29.2</v>
          </cell>
          <cell r="M7">
            <v>32</v>
          </cell>
          <cell r="N7">
            <v>52.2</v>
          </cell>
          <cell r="O7">
            <v>25.2</v>
          </cell>
          <cell r="P7">
            <v>16.2</v>
          </cell>
          <cell r="Q7">
            <v>25.4</v>
          </cell>
          <cell r="R7">
            <v>34.4</v>
          </cell>
          <cell r="S7">
            <v>16</v>
          </cell>
          <cell r="T7">
            <v>19</v>
          </cell>
          <cell r="U7">
            <v>32</v>
          </cell>
          <cell r="V7">
            <v>32</v>
          </cell>
        </row>
        <row r="8">
          <cell r="I8">
            <v>6</v>
          </cell>
          <cell r="J8">
            <v>8</v>
          </cell>
          <cell r="K8">
            <v>7.9999999999999982</v>
          </cell>
          <cell r="L8">
            <v>20</v>
          </cell>
          <cell r="M8">
            <v>22</v>
          </cell>
          <cell r="N8">
            <v>40.200000000000003</v>
          </cell>
          <cell r="O8">
            <v>16</v>
          </cell>
          <cell r="P8">
            <v>7</v>
          </cell>
          <cell r="Q8">
            <v>14.999999999999998</v>
          </cell>
          <cell r="R8">
            <v>24</v>
          </cell>
          <cell r="S8">
            <v>4</v>
          </cell>
          <cell r="T8">
            <v>7</v>
          </cell>
          <cell r="U8">
            <v>20</v>
          </cell>
          <cell r="V8">
            <v>20</v>
          </cell>
        </row>
        <row r="9">
          <cell r="I9">
            <v>2.2999999999999998</v>
          </cell>
          <cell r="J9">
            <v>2.2999999999999998</v>
          </cell>
          <cell r="K9">
            <v>2.1</v>
          </cell>
          <cell r="L9">
            <v>2.2999999999999998</v>
          </cell>
          <cell r="M9">
            <v>2.5</v>
          </cell>
          <cell r="N9">
            <v>3</v>
          </cell>
          <cell r="O9">
            <v>2.2999999999999998</v>
          </cell>
          <cell r="P9">
            <v>2.2999999999999998</v>
          </cell>
          <cell r="Q9">
            <v>2.6</v>
          </cell>
          <cell r="R9">
            <v>2.6</v>
          </cell>
          <cell r="S9">
            <v>3</v>
          </cell>
          <cell r="T9">
            <v>3</v>
          </cell>
          <cell r="U9">
            <v>3</v>
          </cell>
          <cell r="V9">
            <v>3</v>
          </cell>
        </row>
        <row r="10">
          <cell r="I10">
            <v>0.3</v>
          </cell>
          <cell r="J10">
            <v>0.3</v>
          </cell>
          <cell r="K10">
            <v>0.3</v>
          </cell>
          <cell r="L10">
            <v>0.3</v>
          </cell>
          <cell r="M10">
            <v>0.3</v>
          </cell>
          <cell r="N10">
            <v>0.3</v>
          </cell>
          <cell r="O10">
            <v>0.3</v>
          </cell>
          <cell r="P10">
            <v>0.3</v>
          </cell>
          <cell r="Q10">
            <v>0.3</v>
          </cell>
          <cell r="R10">
            <v>0.3</v>
          </cell>
          <cell r="S10">
            <v>0.3</v>
          </cell>
          <cell r="T10">
            <v>0.3</v>
          </cell>
          <cell r="U10">
            <v>0.3</v>
          </cell>
          <cell r="V10">
            <v>0.3</v>
          </cell>
        </row>
        <row r="11">
          <cell r="I11">
            <v>0.8</v>
          </cell>
          <cell r="J11">
            <v>0.8</v>
          </cell>
          <cell r="K11">
            <v>0.8</v>
          </cell>
          <cell r="L11">
            <v>0.8</v>
          </cell>
          <cell r="M11">
            <v>0.8</v>
          </cell>
          <cell r="N11">
            <v>0.8</v>
          </cell>
          <cell r="O11">
            <v>0.8</v>
          </cell>
          <cell r="P11">
            <v>0.8</v>
          </cell>
          <cell r="Q11">
            <v>0.8</v>
          </cell>
          <cell r="R11">
            <v>0.8</v>
          </cell>
          <cell r="S11">
            <v>0.8</v>
          </cell>
          <cell r="T11">
            <v>0.8</v>
          </cell>
          <cell r="U11">
            <v>0.8</v>
          </cell>
          <cell r="V11">
            <v>0.8</v>
          </cell>
        </row>
        <row r="12">
          <cell r="I12">
            <v>0.7</v>
          </cell>
          <cell r="J12">
            <v>0.7</v>
          </cell>
          <cell r="K12">
            <v>0.7</v>
          </cell>
          <cell r="L12">
            <v>0.7</v>
          </cell>
          <cell r="M12">
            <v>0.7</v>
          </cell>
          <cell r="N12">
            <v>0.7</v>
          </cell>
          <cell r="O12">
            <v>0.7</v>
          </cell>
          <cell r="P12">
            <v>0.7</v>
          </cell>
          <cell r="Q12">
            <v>0.7</v>
          </cell>
          <cell r="R12">
            <v>0.7</v>
          </cell>
          <cell r="S12">
            <v>0.7</v>
          </cell>
          <cell r="T12">
            <v>0.7</v>
          </cell>
          <cell r="U12">
            <v>0.7</v>
          </cell>
          <cell r="V12">
            <v>0.7</v>
          </cell>
        </row>
        <row r="13">
          <cell r="I13">
            <v>0.2</v>
          </cell>
          <cell r="J13">
            <v>0.2</v>
          </cell>
          <cell r="K13">
            <v>0.2</v>
          </cell>
          <cell r="L13">
            <v>0.2</v>
          </cell>
          <cell r="M13">
            <v>0.2</v>
          </cell>
          <cell r="N13">
            <v>0.2</v>
          </cell>
          <cell r="O13">
            <v>0.2</v>
          </cell>
          <cell r="P13">
            <v>0.2</v>
          </cell>
          <cell r="Q13">
            <v>0.2</v>
          </cell>
          <cell r="R13">
            <v>0.2</v>
          </cell>
          <cell r="S13">
            <v>0.2</v>
          </cell>
          <cell r="T13">
            <v>0.2</v>
          </cell>
          <cell r="U13">
            <v>0.2</v>
          </cell>
          <cell r="V13">
            <v>0.2</v>
          </cell>
        </row>
        <row r="14">
          <cell r="I14">
            <v>0.05</v>
          </cell>
          <cell r="J14">
            <v>0.05</v>
          </cell>
          <cell r="K14">
            <v>0.05</v>
          </cell>
          <cell r="L14">
            <v>0.05</v>
          </cell>
          <cell r="M14">
            <v>0.05</v>
          </cell>
          <cell r="N14">
            <v>0.05</v>
          </cell>
          <cell r="O14">
            <v>0.05</v>
          </cell>
          <cell r="P14">
            <v>0.05</v>
          </cell>
          <cell r="Q14">
            <v>0.05</v>
          </cell>
          <cell r="R14">
            <v>0.05</v>
          </cell>
          <cell r="S14">
            <v>0.05</v>
          </cell>
          <cell r="T14">
            <v>0.05</v>
          </cell>
          <cell r="U14">
            <v>0.05</v>
          </cell>
          <cell r="V14">
            <v>0.05</v>
          </cell>
        </row>
        <row r="15">
          <cell r="I15">
            <v>0.2</v>
          </cell>
          <cell r="J15">
            <v>0.2</v>
          </cell>
          <cell r="K15">
            <v>0.2</v>
          </cell>
          <cell r="L15">
            <v>0.2</v>
          </cell>
          <cell r="M15">
            <v>0.2</v>
          </cell>
          <cell r="N15">
            <v>0.2</v>
          </cell>
          <cell r="O15">
            <v>0.2</v>
          </cell>
          <cell r="P15">
            <v>0.2</v>
          </cell>
          <cell r="Q15">
            <v>0.2</v>
          </cell>
          <cell r="R15">
            <v>0.2</v>
          </cell>
          <cell r="S15">
            <v>0.2</v>
          </cell>
          <cell r="T15">
            <v>0.2</v>
          </cell>
          <cell r="U15">
            <v>0.2</v>
          </cell>
          <cell r="V15">
            <v>0.2</v>
          </cell>
        </row>
        <row r="16">
          <cell r="I16">
            <v>2</v>
          </cell>
          <cell r="J16">
            <v>2</v>
          </cell>
          <cell r="K16">
            <v>2</v>
          </cell>
          <cell r="L16">
            <v>2</v>
          </cell>
          <cell r="M16">
            <v>2</v>
          </cell>
          <cell r="N16">
            <v>2</v>
          </cell>
          <cell r="O16">
            <v>2</v>
          </cell>
          <cell r="P16">
            <v>2</v>
          </cell>
          <cell r="Q16">
            <v>2</v>
          </cell>
          <cell r="R16">
            <v>2</v>
          </cell>
          <cell r="S16">
            <v>2</v>
          </cell>
          <cell r="T16">
            <v>2</v>
          </cell>
          <cell r="U16">
            <v>2</v>
          </cell>
          <cell r="V16">
            <v>2</v>
          </cell>
        </row>
        <row r="17">
          <cell r="I17">
            <v>0</v>
          </cell>
          <cell r="J17">
            <v>0</v>
          </cell>
          <cell r="K17">
            <v>0</v>
          </cell>
          <cell r="L17">
            <v>0</v>
          </cell>
          <cell r="M17">
            <v>0</v>
          </cell>
          <cell r="N17">
            <v>0</v>
          </cell>
          <cell r="O17">
            <v>0</v>
          </cell>
          <cell r="P17">
            <v>0</v>
          </cell>
          <cell r="Q17">
            <v>0</v>
          </cell>
          <cell r="R17">
            <v>0</v>
          </cell>
          <cell r="S17">
            <v>0</v>
          </cell>
          <cell r="T17">
            <v>0</v>
          </cell>
          <cell r="U17">
            <v>0</v>
          </cell>
          <cell r="V17">
            <v>0</v>
          </cell>
        </row>
        <row r="18">
          <cell r="I18">
            <v>0.3</v>
          </cell>
          <cell r="J18">
            <v>0.3</v>
          </cell>
          <cell r="K18">
            <v>0.3</v>
          </cell>
          <cell r="L18">
            <v>0.3</v>
          </cell>
          <cell r="M18">
            <v>0.3</v>
          </cell>
          <cell r="N18">
            <v>0.3</v>
          </cell>
          <cell r="O18">
            <v>0.3</v>
          </cell>
          <cell r="P18">
            <v>0.3</v>
          </cell>
          <cell r="Q18">
            <v>0.3</v>
          </cell>
          <cell r="R18">
            <v>0.3</v>
          </cell>
          <cell r="S18">
            <v>0.3</v>
          </cell>
          <cell r="T18">
            <v>0.3</v>
          </cell>
          <cell r="U18">
            <v>0.3</v>
          </cell>
          <cell r="V18">
            <v>0.3</v>
          </cell>
        </row>
        <row r="19">
          <cell r="I19">
            <v>0</v>
          </cell>
          <cell r="J19">
            <v>0</v>
          </cell>
          <cell r="K19">
            <v>0</v>
          </cell>
          <cell r="L19">
            <v>0</v>
          </cell>
          <cell r="M19">
            <v>0</v>
          </cell>
          <cell r="N19">
            <v>0</v>
          </cell>
          <cell r="O19">
            <v>0</v>
          </cell>
          <cell r="P19">
            <v>0</v>
          </cell>
          <cell r="Q19">
            <v>0</v>
          </cell>
          <cell r="R19">
            <v>0</v>
          </cell>
          <cell r="S19">
            <v>0</v>
          </cell>
          <cell r="T19">
            <v>0</v>
          </cell>
          <cell r="U19">
            <v>0</v>
          </cell>
          <cell r="V19">
            <v>0</v>
          </cell>
        </row>
        <row r="20">
          <cell r="I20">
            <v>0</v>
          </cell>
          <cell r="J20">
            <v>0</v>
          </cell>
          <cell r="K20">
            <v>0</v>
          </cell>
          <cell r="L20">
            <v>0</v>
          </cell>
          <cell r="M20">
            <v>0</v>
          </cell>
          <cell r="N20">
            <v>0</v>
          </cell>
          <cell r="O20">
            <v>0</v>
          </cell>
          <cell r="P20">
            <v>0</v>
          </cell>
          <cell r="Q20">
            <v>0</v>
          </cell>
          <cell r="R20">
            <v>0</v>
          </cell>
          <cell r="S20">
            <v>0</v>
          </cell>
          <cell r="T20">
            <v>0</v>
          </cell>
          <cell r="U20">
            <v>0</v>
          </cell>
          <cell r="V20">
            <v>0</v>
          </cell>
        </row>
        <row r="21">
          <cell r="I21">
            <v>0.2</v>
          </cell>
          <cell r="J21">
            <v>0.2</v>
          </cell>
          <cell r="K21">
            <v>0.2</v>
          </cell>
          <cell r="L21">
            <v>0.2</v>
          </cell>
          <cell r="M21">
            <v>0.2</v>
          </cell>
          <cell r="N21">
            <v>0.2</v>
          </cell>
          <cell r="O21">
            <v>0.2</v>
          </cell>
          <cell r="P21">
            <v>0.2</v>
          </cell>
          <cell r="Q21">
            <v>0.2</v>
          </cell>
          <cell r="R21">
            <v>0.2</v>
          </cell>
          <cell r="S21">
            <v>0.2</v>
          </cell>
          <cell r="T21">
            <v>0.2</v>
          </cell>
          <cell r="U21">
            <v>0.2</v>
          </cell>
          <cell r="V21">
            <v>0.2</v>
          </cell>
        </row>
        <row r="22">
          <cell r="I22">
            <v>0.6</v>
          </cell>
          <cell r="J22">
            <v>0.6</v>
          </cell>
          <cell r="K22">
            <v>0.6</v>
          </cell>
          <cell r="L22">
            <v>0.6</v>
          </cell>
          <cell r="M22">
            <v>0.6</v>
          </cell>
          <cell r="N22">
            <v>0.6</v>
          </cell>
          <cell r="O22">
            <v>0.6</v>
          </cell>
          <cell r="P22">
            <v>0.6</v>
          </cell>
          <cell r="Q22">
            <v>0.6</v>
          </cell>
          <cell r="R22">
            <v>0.6</v>
          </cell>
          <cell r="S22">
            <v>0.6</v>
          </cell>
          <cell r="T22">
            <v>0.6</v>
          </cell>
          <cell r="U22">
            <v>0.6</v>
          </cell>
          <cell r="V22">
            <v>0.6</v>
          </cell>
        </row>
        <row r="23">
          <cell r="I23">
            <v>0</v>
          </cell>
          <cell r="J23">
            <v>0</v>
          </cell>
          <cell r="K23">
            <v>0</v>
          </cell>
          <cell r="L23">
            <v>0</v>
          </cell>
          <cell r="M23">
            <v>0</v>
          </cell>
          <cell r="N23">
            <v>0</v>
          </cell>
          <cell r="O23">
            <v>0</v>
          </cell>
          <cell r="P23">
            <v>0</v>
          </cell>
          <cell r="Q23">
            <v>0</v>
          </cell>
          <cell r="R23">
            <v>0</v>
          </cell>
          <cell r="S23">
            <v>0</v>
          </cell>
          <cell r="T23">
            <v>0</v>
          </cell>
          <cell r="U23">
            <v>0</v>
          </cell>
          <cell r="V23">
            <v>0</v>
          </cell>
        </row>
        <row r="24">
          <cell r="I24">
            <v>0</v>
          </cell>
          <cell r="J24">
            <v>0</v>
          </cell>
          <cell r="K24">
            <v>0</v>
          </cell>
          <cell r="L24">
            <v>0</v>
          </cell>
          <cell r="M24">
            <v>0</v>
          </cell>
          <cell r="N24">
            <v>0</v>
          </cell>
          <cell r="O24">
            <v>0</v>
          </cell>
          <cell r="P24">
            <v>0</v>
          </cell>
          <cell r="Q24">
            <v>0</v>
          </cell>
          <cell r="R24">
            <v>0</v>
          </cell>
          <cell r="S24">
            <v>0</v>
          </cell>
          <cell r="T24">
            <v>0</v>
          </cell>
          <cell r="U24">
            <v>0</v>
          </cell>
          <cell r="V24">
            <v>0</v>
          </cell>
        </row>
        <row r="25">
          <cell r="I25">
            <v>32.968660713424562</v>
          </cell>
          <cell r="J25">
            <v>38.468660713424562</v>
          </cell>
          <cell r="K25">
            <v>34.706168477474606</v>
          </cell>
          <cell r="L25">
            <v>71.468660713424569</v>
          </cell>
          <cell r="M25">
            <v>83.691152949374526</v>
          </cell>
          <cell r="N25">
            <v>163.98738353924946</v>
          </cell>
          <cell r="O25">
            <v>60.468660713424569</v>
          </cell>
          <cell r="P25">
            <v>35.718660713424562</v>
          </cell>
          <cell r="Q25">
            <v>65.762399067349506</v>
          </cell>
          <cell r="R25">
            <v>93.212399067349509</v>
          </cell>
          <cell r="S25">
            <v>39.097383539249435</v>
          </cell>
          <cell r="T25">
            <v>49.447383539249429</v>
          </cell>
          <cell r="U25">
            <v>94.297383539249438</v>
          </cell>
          <cell r="V25">
            <v>94.297383539249438</v>
          </cell>
        </row>
        <row r="26">
          <cell r="I26">
            <v>0</v>
          </cell>
          <cell r="J26">
            <v>0</v>
          </cell>
          <cell r="K26">
            <v>0</v>
          </cell>
          <cell r="L26">
            <v>0</v>
          </cell>
          <cell r="M26">
            <v>0</v>
          </cell>
          <cell r="N26">
            <v>0</v>
          </cell>
          <cell r="O26">
            <v>0</v>
          </cell>
          <cell r="P26">
            <v>0</v>
          </cell>
          <cell r="Q26">
            <v>0</v>
          </cell>
          <cell r="R26">
            <v>0</v>
          </cell>
          <cell r="S26">
            <v>0</v>
          </cell>
          <cell r="T26">
            <v>0</v>
          </cell>
          <cell r="U26">
            <v>0</v>
          </cell>
          <cell r="V26">
            <v>0</v>
          </cell>
        </row>
        <row r="28">
          <cell r="I28">
            <v>0</v>
          </cell>
          <cell r="J28">
            <v>0</v>
          </cell>
          <cell r="K28">
            <v>0</v>
          </cell>
          <cell r="L28">
            <v>0.14000000000000001</v>
          </cell>
          <cell r="M28">
            <v>0</v>
          </cell>
          <cell r="N28">
            <v>0.14000000000000001</v>
          </cell>
          <cell r="O28">
            <v>0</v>
          </cell>
          <cell r="P28">
            <v>0</v>
          </cell>
          <cell r="Q28">
            <v>0</v>
          </cell>
          <cell r="R28">
            <v>0</v>
          </cell>
          <cell r="S28">
            <v>0</v>
          </cell>
          <cell r="T28">
            <v>0</v>
          </cell>
          <cell r="U28">
            <v>0</v>
          </cell>
          <cell r="V28">
            <v>0</v>
          </cell>
        </row>
        <row r="29">
          <cell r="I29">
            <v>2.4760277775098647</v>
          </cell>
          <cell r="J29">
            <v>2.7560277775098645</v>
          </cell>
          <cell r="K29">
            <v>2.6308079707698768</v>
          </cell>
          <cell r="L29">
            <v>4.4360277775098647</v>
          </cell>
          <cell r="M29">
            <v>4.8412475842498539</v>
          </cell>
          <cell r="N29">
            <v>7.7022971010998242</v>
          </cell>
          <cell r="O29">
            <v>3.8760277775098646</v>
          </cell>
          <cell r="P29">
            <v>2.6160277775098644</v>
          </cell>
          <cell r="Q29">
            <v>3.9238574876198471</v>
          </cell>
          <cell r="R29">
            <v>5.1838574876198473</v>
          </cell>
          <cell r="S29">
            <v>2.6342971010998233</v>
          </cell>
          <cell r="T29">
            <v>3.0542971010998237</v>
          </cell>
          <cell r="U29">
            <v>4.8742971010998239</v>
          </cell>
          <cell r="V29">
            <v>4.8742971010998239</v>
          </cell>
        </row>
        <row r="30">
          <cell r="I30">
            <v>0</v>
          </cell>
          <cell r="J30">
            <v>0</v>
          </cell>
          <cell r="K30">
            <v>0</v>
          </cell>
          <cell r="L30">
            <v>0</v>
          </cell>
          <cell r="M30">
            <v>0</v>
          </cell>
          <cell r="N30">
            <v>0</v>
          </cell>
          <cell r="O30">
            <v>0</v>
          </cell>
          <cell r="P30">
            <v>0</v>
          </cell>
          <cell r="Q30">
            <v>0</v>
          </cell>
          <cell r="R30">
            <v>0</v>
          </cell>
          <cell r="S30">
            <v>0</v>
          </cell>
          <cell r="T30">
            <v>0</v>
          </cell>
          <cell r="U30">
            <v>0</v>
          </cell>
          <cell r="V30">
            <v>0</v>
          </cell>
        </row>
        <row r="31">
          <cell r="I31">
            <v>0</v>
          </cell>
          <cell r="J31">
            <v>0</v>
          </cell>
          <cell r="K31">
            <v>0</v>
          </cell>
          <cell r="L31">
            <v>0</v>
          </cell>
          <cell r="M31">
            <v>0</v>
          </cell>
          <cell r="N31">
            <v>0</v>
          </cell>
          <cell r="O31">
            <v>0</v>
          </cell>
          <cell r="P31">
            <v>0</v>
          </cell>
          <cell r="Q31">
            <v>0</v>
          </cell>
          <cell r="R31">
            <v>0</v>
          </cell>
          <cell r="S31">
            <v>0</v>
          </cell>
          <cell r="T31">
            <v>0</v>
          </cell>
          <cell r="U31">
            <v>0</v>
          </cell>
          <cell r="V31">
            <v>0</v>
          </cell>
        </row>
        <row r="32">
          <cell r="I32">
            <v>0</v>
          </cell>
          <cell r="J32">
            <v>0</v>
          </cell>
          <cell r="K32">
            <v>0</v>
          </cell>
          <cell r="L32">
            <v>0</v>
          </cell>
          <cell r="M32">
            <v>0</v>
          </cell>
          <cell r="N32">
            <v>0</v>
          </cell>
          <cell r="O32">
            <v>0</v>
          </cell>
          <cell r="P32">
            <v>0</v>
          </cell>
          <cell r="Q32">
            <v>0</v>
          </cell>
          <cell r="R32">
            <v>0</v>
          </cell>
          <cell r="S32">
            <v>0</v>
          </cell>
          <cell r="T32">
            <v>0</v>
          </cell>
          <cell r="U32">
            <v>0</v>
          </cell>
          <cell r="V32">
            <v>0</v>
          </cell>
        </row>
        <row r="33">
          <cell r="I33">
            <v>8</v>
          </cell>
          <cell r="J33">
            <v>10</v>
          </cell>
          <cell r="K33">
            <v>9.9999999999999982</v>
          </cell>
          <cell r="L33">
            <v>22</v>
          </cell>
          <cell r="M33">
            <v>24</v>
          </cell>
          <cell r="N33">
            <v>42.2</v>
          </cell>
          <cell r="O33">
            <v>18</v>
          </cell>
          <cell r="P33">
            <v>9</v>
          </cell>
          <cell r="Q33">
            <v>17</v>
          </cell>
          <cell r="R33">
            <v>26</v>
          </cell>
          <cell r="S33">
            <v>6</v>
          </cell>
          <cell r="T33">
            <v>9</v>
          </cell>
          <cell r="U33">
            <v>22</v>
          </cell>
          <cell r="V33">
            <v>22</v>
          </cell>
        </row>
        <row r="34">
          <cell r="I34">
            <v>10.285912696499032</v>
          </cell>
          <cell r="J34">
            <v>10.285912696499032</v>
          </cell>
          <cell r="K34">
            <v>9.3914855054991175</v>
          </cell>
          <cell r="L34">
            <v>10.285912696499032</v>
          </cell>
          <cell r="M34">
            <v>11.180339887498949</v>
          </cell>
          <cell r="N34">
            <v>13.416407864998739</v>
          </cell>
          <cell r="O34">
            <v>10.285912696499032</v>
          </cell>
          <cell r="P34">
            <v>10.285912696499032</v>
          </cell>
          <cell r="Q34">
            <v>11.627553482998907</v>
          </cell>
          <cell r="R34">
            <v>11.627553482998907</v>
          </cell>
          <cell r="S34">
            <v>13.416407864998739</v>
          </cell>
          <cell r="T34">
            <v>13.416407864998739</v>
          </cell>
          <cell r="U34">
            <v>13.416407864998739</v>
          </cell>
          <cell r="V34">
            <v>13.416407864998739</v>
          </cell>
        </row>
        <row r="36">
          <cell r="I36">
            <v>0</v>
          </cell>
          <cell r="J36">
            <v>0</v>
          </cell>
          <cell r="K36">
            <v>0</v>
          </cell>
          <cell r="L36">
            <v>0.7778174593052023</v>
          </cell>
          <cell r="M36">
            <v>0</v>
          </cell>
          <cell r="N36">
            <v>0.7778174593052023</v>
          </cell>
          <cell r="O36">
            <v>0</v>
          </cell>
          <cell r="P36">
            <v>0</v>
          </cell>
          <cell r="Q36">
            <v>0</v>
          </cell>
          <cell r="R36">
            <v>0</v>
          </cell>
          <cell r="S36">
            <v>0</v>
          </cell>
          <cell r="T36">
            <v>0</v>
          </cell>
          <cell r="U36">
            <v>0</v>
          </cell>
          <cell r="V36">
            <v>0</v>
          </cell>
        </row>
        <row r="37">
          <cell r="I37">
            <v>13.756411679084495</v>
          </cell>
          <cell r="J37">
            <v>15.3120465976949</v>
          </cell>
          <cell r="K37">
            <v>14.616345512457858</v>
          </cell>
          <cell r="L37">
            <v>24.645856109357329</v>
          </cell>
          <cell r="M37">
            <v>26.897192113204778</v>
          </cell>
          <cell r="N37">
            <v>42.792722585652072</v>
          </cell>
          <cell r="O37">
            <v>21.534586272136519</v>
          </cell>
          <cell r="P37">
            <v>14.534229138389698</v>
          </cell>
          <cell r="Q37">
            <v>21.800320440686882</v>
          </cell>
          <cell r="R37">
            <v>28.800677574433703</v>
          </cell>
          <cell r="S37">
            <v>14.635730558803743</v>
          </cell>
          <cell r="T37">
            <v>16.969182936719349</v>
          </cell>
          <cell r="U37">
            <v>27.08080990768698</v>
          </cell>
          <cell r="V37">
            <v>27.08080990768698</v>
          </cell>
        </row>
        <row r="38">
          <cell r="I38">
            <v>0</v>
          </cell>
          <cell r="J38">
            <v>0</v>
          </cell>
          <cell r="K38">
            <v>0</v>
          </cell>
          <cell r="L38">
            <v>0</v>
          </cell>
          <cell r="M38">
            <v>0</v>
          </cell>
          <cell r="N38">
            <v>0</v>
          </cell>
          <cell r="O38">
            <v>0</v>
          </cell>
          <cell r="P38">
            <v>0</v>
          </cell>
          <cell r="Q38">
            <v>0</v>
          </cell>
          <cell r="R38">
            <v>0</v>
          </cell>
          <cell r="S38">
            <v>0</v>
          </cell>
          <cell r="T38">
            <v>0</v>
          </cell>
          <cell r="U38">
            <v>0</v>
          </cell>
          <cell r="V38">
            <v>0</v>
          </cell>
        </row>
        <row r="39">
          <cell r="I39">
            <v>0</v>
          </cell>
          <cell r="J39">
            <v>0</v>
          </cell>
          <cell r="K39">
            <v>0</v>
          </cell>
          <cell r="L39">
            <v>0</v>
          </cell>
          <cell r="M39">
            <v>0</v>
          </cell>
          <cell r="N39">
            <v>0</v>
          </cell>
          <cell r="O39">
            <v>0</v>
          </cell>
          <cell r="P39">
            <v>0</v>
          </cell>
          <cell r="Q39">
            <v>0</v>
          </cell>
          <cell r="R39">
            <v>0</v>
          </cell>
          <cell r="S39">
            <v>0</v>
          </cell>
          <cell r="T39">
            <v>0</v>
          </cell>
          <cell r="U39">
            <v>0</v>
          </cell>
          <cell r="V39">
            <v>0</v>
          </cell>
        </row>
        <row r="40">
          <cell r="I40">
            <v>1.4800000000000002</v>
          </cell>
          <cell r="J40">
            <v>1.8800000000000001</v>
          </cell>
          <cell r="K40">
            <v>1.88</v>
          </cell>
          <cell r="L40">
            <v>4.28</v>
          </cell>
          <cell r="M40">
            <v>4.68</v>
          </cell>
          <cell r="N40">
            <v>8.32</v>
          </cell>
          <cell r="O40">
            <v>3.48</v>
          </cell>
          <cell r="P40">
            <v>1.6800000000000002</v>
          </cell>
          <cell r="Q40">
            <v>3.28</v>
          </cell>
          <cell r="R40">
            <v>5.08</v>
          </cell>
          <cell r="S40">
            <v>1.08</v>
          </cell>
          <cell r="T40">
            <v>1.6800000000000002</v>
          </cell>
          <cell r="U40">
            <v>4.28</v>
          </cell>
          <cell r="V40">
            <v>4.28</v>
          </cell>
        </row>
        <row r="41">
          <cell r="I41">
            <v>2.0571825392998067</v>
          </cell>
          <cell r="J41">
            <v>2.0571825392998067</v>
          </cell>
          <cell r="K41">
            <v>1.8782971010998235</v>
          </cell>
          <cell r="L41">
            <v>2.0571825392998067</v>
          </cell>
          <cell r="M41">
            <v>2.2360679774997898</v>
          </cell>
          <cell r="N41">
            <v>2.6832815729997481</v>
          </cell>
          <cell r="O41">
            <v>2.0571825392998067</v>
          </cell>
          <cell r="P41">
            <v>2.0571825392998067</v>
          </cell>
          <cell r="Q41">
            <v>2.3255106965997814</v>
          </cell>
          <cell r="R41">
            <v>2.3255106965997814</v>
          </cell>
          <cell r="S41">
            <v>2.6832815729997481</v>
          </cell>
          <cell r="T41">
            <v>2.6832815729997481</v>
          </cell>
          <cell r="U41">
            <v>2.6832815729997481</v>
          </cell>
          <cell r="V41">
            <v>2.6832815729997481</v>
          </cell>
        </row>
        <row r="42">
          <cell r="I42">
            <v>0</v>
          </cell>
          <cell r="J42">
            <v>0</v>
          </cell>
          <cell r="K42">
            <v>0</v>
          </cell>
          <cell r="L42">
            <v>0</v>
          </cell>
          <cell r="M42">
            <v>0</v>
          </cell>
          <cell r="N42">
            <v>0</v>
          </cell>
          <cell r="O42">
            <v>0</v>
          </cell>
          <cell r="P42">
            <v>0</v>
          </cell>
          <cell r="Q42">
            <v>0</v>
          </cell>
          <cell r="R42">
            <v>0</v>
          </cell>
          <cell r="S42">
            <v>0</v>
          </cell>
          <cell r="T42">
            <v>0</v>
          </cell>
          <cell r="U42">
            <v>0</v>
          </cell>
          <cell r="V42">
            <v>0</v>
          </cell>
        </row>
        <row r="43">
          <cell r="I43">
            <v>0</v>
          </cell>
          <cell r="J43">
            <v>0</v>
          </cell>
          <cell r="K43">
            <v>0</v>
          </cell>
          <cell r="L43">
            <v>0</v>
          </cell>
          <cell r="M43">
            <v>0</v>
          </cell>
          <cell r="N43">
            <v>0</v>
          </cell>
          <cell r="O43">
            <v>0</v>
          </cell>
          <cell r="P43">
            <v>0</v>
          </cell>
          <cell r="Q43">
            <v>0</v>
          </cell>
          <cell r="R43">
            <v>0</v>
          </cell>
          <cell r="S43">
            <v>0</v>
          </cell>
          <cell r="T43">
            <v>0</v>
          </cell>
          <cell r="U43">
            <v>0</v>
          </cell>
          <cell r="V43">
            <v>0</v>
          </cell>
        </row>
        <row r="44">
          <cell r="I44">
            <v>17.685912696499031</v>
          </cell>
          <cell r="J44">
            <v>19.685912696499031</v>
          </cell>
          <cell r="K44">
            <v>18.791485505499118</v>
          </cell>
          <cell r="L44">
            <v>31.685912696499031</v>
          </cell>
          <cell r="M44">
            <v>34.580339887498951</v>
          </cell>
          <cell r="N44">
            <v>55.01640786499874</v>
          </cell>
          <cell r="O44">
            <v>27.685912696499031</v>
          </cell>
          <cell r="P44">
            <v>18.685912696499031</v>
          </cell>
          <cell r="Q44">
            <v>28.027553482998904</v>
          </cell>
          <cell r="R44">
            <v>37.027553482998911</v>
          </cell>
          <cell r="S44">
            <v>18.816407864998737</v>
          </cell>
          <cell r="T44">
            <v>21.816407864998737</v>
          </cell>
          <cell r="U44">
            <v>34.816407864998737</v>
          </cell>
          <cell r="V44">
            <v>34.816407864998737</v>
          </cell>
        </row>
        <row r="45">
          <cell r="I45">
            <v>0</v>
          </cell>
          <cell r="J45">
            <v>0</v>
          </cell>
          <cell r="K45">
            <v>0</v>
          </cell>
          <cell r="L45">
            <v>0</v>
          </cell>
          <cell r="M45">
            <v>0</v>
          </cell>
          <cell r="N45">
            <v>0</v>
          </cell>
          <cell r="O45">
            <v>0</v>
          </cell>
          <cell r="P45">
            <v>0</v>
          </cell>
          <cell r="Q45">
            <v>0</v>
          </cell>
          <cell r="R45">
            <v>0</v>
          </cell>
          <cell r="S45">
            <v>0</v>
          </cell>
          <cell r="T45">
            <v>0</v>
          </cell>
          <cell r="U45">
            <v>0</v>
          </cell>
          <cell r="V45">
            <v>0</v>
          </cell>
        </row>
        <row r="46">
          <cell r="I46">
            <v>0</v>
          </cell>
          <cell r="J46">
            <v>0</v>
          </cell>
          <cell r="K46">
            <v>0</v>
          </cell>
          <cell r="L46">
            <v>0</v>
          </cell>
          <cell r="M46">
            <v>0</v>
          </cell>
          <cell r="N46">
            <v>0</v>
          </cell>
          <cell r="O46">
            <v>0</v>
          </cell>
          <cell r="P46">
            <v>0</v>
          </cell>
          <cell r="Q46">
            <v>0</v>
          </cell>
          <cell r="R46">
            <v>0</v>
          </cell>
          <cell r="S46">
            <v>0</v>
          </cell>
          <cell r="T46">
            <v>0</v>
          </cell>
          <cell r="U46">
            <v>0</v>
          </cell>
          <cell r="V46">
            <v>0</v>
          </cell>
        </row>
        <row r="47">
          <cell r="I47">
            <v>0</v>
          </cell>
          <cell r="J47">
            <v>0</v>
          </cell>
          <cell r="K47">
            <v>0</v>
          </cell>
          <cell r="L47">
            <v>0</v>
          </cell>
          <cell r="M47">
            <v>0</v>
          </cell>
          <cell r="N47">
            <v>0</v>
          </cell>
          <cell r="O47">
            <v>0</v>
          </cell>
          <cell r="P47">
            <v>0</v>
          </cell>
          <cell r="Q47">
            <v>0</v>
          </cell>
          <cell r="R47">
            <v>0</v>
          </cell>
          <cell r="S47">
            <v>0</v>
          </cell>
          <cell r="T47">
            <v>0</v>
          </cell>
          <cell r="U47">
            <v>0</v>
          </cell>
          <cell r="V47">
            <v>0</v>
          </cell>
        </row>
        <row r="48">
          <cell r="I48">
            <v>0.37000000000000005</v>
          </cell>
          <cell r="J48">
            <v>0.47000000000000003</v>
          </cell>
          <cell r="K48">
            <v>0.47</v>
          </cell>
          <cell r="L48">
            <v>1.07</v>
          </cell>
          <cell r="M48">
            <v>1.17</v>
          </cell>
          <cell r="N48">
            <v>2.08</v>
          </cell>
          <cell r="O48">
            <v>0.87</v>
          </cell>
          <cell r="P48">
            <v>0.42000000000000004</v>
          </cell>
          <cell r="Q48">
            <v>0.82</v>
          </cell>
          <cell r="R48">
            <v>1.27</v>
          </cell>
          <cell r="S48">
            <v>0.27</v>
          </cell>
          <cell r="T48">
            <v>0.42000000000000004</v>
          </cell>
          <cell r="U48">
            <v>1.07</v>
          </cell>
          <cell r="V48">
            <v>1.07</v>
          </cell>
        </row>
        <row r="49">
          <cell r="I49">
            <v>0.51429563482495166</v>
          </cell>
          <cell r="J49">
            <v>0.51429563482495166</v>
          </cell>
          <cell r="K49">
            <v>0.46957427527495588</v>
          </cell>
          <cell r="L49">
            <v>0.51429563482495166</v>
          </cell>
          <cell r="M49">
            <v>0.55901699437494745</v>
          </cell>
          <cell r="N49">
            <v>0.67082039324993703</v>
          </cell>
          <cell r="O49">
            <v>0.51429563482495166</v>
          </cell>
          <cell r="P49">
            <v>0.51429563482495166</v>
          </cell>
          <cell r="Q49">
            <v>0.58137767414994534</v>
          </cell>
          <cell r="R49">
            <v>0.58137767414994534</v>
          </cell>
          <cell r="S49">
            <v>0.67082039324993703</v>
          </cell>
          <cell r="T49">
            <v>0.67082039324993703</v>
          </cell>
          <cell r="U49">
            <v>0.67082039324993703</v>
          </cell>
          <cell r="V49">
            <v>0.67082039324993703</v>
          </cell>
        </row>
        <row r="50">
          <cell r="I50">
            <v>0</v>
          </cell>
          <cell r="J50">
            <v>0</v>
          </cell>
          <cell r="K50">
            <v>0</v>
          </cell>
          <cell r="L50">
            <v>0</v>
          </cell>
          <cell r="M50">
            <v>0</v>
          </cell>
          <cell r="N50">
            <v>0</v>
          </cell>
          <cell r="O50">
            <v>0</v>
          </cell>
          <cell r="P50">
            <v>0</v>
          </cell>
          <cell r="Q50">
            <v>0</v>
          </cell>
          <cell r="R50">
            <v>0</v>
          </cell>
          <cell r="S50">
            <v>0</v>
          </cell>
          <cell r="T50">
            <v>0</v>
          </cell>
          <cell r="U50">
            <v>0</v>
          </cell>
          <cell r="V50">
            <v>0</v>
          </cell>
        </row>
        <row r="51">
          <cell r="I51">
            <v>0</v>
          </cell>
          <cell r="J51">
            <v>0</v>
          </cell>
          <cell r="K51">
            <v>0</v>
          </cell>
          <cell r="L51">
            <v>4.1421356237309531E-3</v>
          </cell>
          <cell r="M51">
            <v>0</v>
          </cell>
          <cell r="N51">
            <v>4.1421356237309531E-3</v>
          </cell>
          <cell r="O51">
            <v>0</v>
          </cell>
          <cell r="P51">
            <v>0</v>
          </cell>
          <cell r="Q51">
            <v>0</v>
          </cell>
          <cell r="R51">
            <v>0</v>
          </cell>
          <cell r="S51">
            <v>0</v>
          </cell>
          <cell r="T51">
            <v>0</v>
          </cell>
          <cell r="U51">
            <v>0</v>
          </cell>
          <cell r="V51">
            <v>0</v>
          </cell>
        </row>
        <row r="52">
          <cell r="I52" t="str">
            <v>Included</v>
          </cell>
          <cell r="J52" t="str">
            <v>Included</v>
          </cell>
          <cell r="K52" t="str">
            <v>Included</v>
          </cell>
          <cell r="L52" t="str">
            <v>Included</v>
          </cell>
          <cell r="M52" t="str">
            <v>Included</v>
          </cell>
          <cell r="N52" t="str">
            <v>Included</v>
          </cell>
          <cell r="O52" t="str">
            <v>Included</v>
          </cell>
          <cell r="P52" t="str">
            <v>Included</v>
          </cell>
          <cell r="Q52" t="str">
            <v>Included</v>
          </cell>
          <cell r="R52" t="str">
            <v>Included</v>
          </cell>
          <cell r="S52" t="str">
            <v>Included</v>
          </cell>
          <cell r="T52" t="str">
            <v>Included</v>
          </cell>
          <cell r="U52" t="str">
            <v>Included</v>
          </cell>
          <cell r="V52" t="str">
            <v>Included</v>
          </cell>
        </row>
        <row r="53">
          <cell r="I53">
            <v>7.3257449018364187E-2</v>
          </cell>
          <cell r="J53">
            <v>8.1541720265826095E-2</v>
          </cell>
          <cell r="K53">
            <v>7.7836881535151725E-2</v>
          </cell>
          <cell r="L53">
            <v>0.13124734775059752</v>
          </cell>
          <cell r="M53">
            <v>0.14323645772873378</v>
          </cell>
          <cell r="N53">
            <v>0.22788542290732305</v>
          </cell>
          <cell r="O53">
            <v>0.11467880525567371</v>
          </cell>
          <cell r="P53">
            <v>7.7399584642095148E-2</v>
          </cell>
          <cell r="Q53">
            <v>0.11609392772795431</v>
          </cell>
          <cell r="R53">
            <v>0.15337314834153287</v>
          </cell>
          <cell r="S53">
            <v>7.7940113328262561E-2</v>
          </cell>
          <cell r="T53">
            <v>9.0366520199455402E-2</v>
          </cell>
          <cell r="U53">
            <v>0.1442142833079578</v>
          </cell>
          <cell r="V53">
            <v>0.1442142833079578</v>
          </cell>
        </row>
        <row r="54">
          <cell r="I54">
            <v>0</v>
          </cell>
          <cell r="J54">
            <v>0</v>
          </cell>
          <cell r="K54">
            <v>0</v>
          </cell>
          <cell r="L54">
            <v>0</v>
          </cell>
          <cell r="M54">
            <v>0</v>
          </cell>
          <cell r="N54">
            <v>0</v>
          </cell>
          <cell r="O54">
            <v>0</v>
          </cell>
          <cell r="P54">
            <v>0</v>
          </cell>
          <cell r="Q54">
            <v>0</v>
          </cell>
          <cell r="R54">
            <v>0</v>
          </cell>
          <cell r="S54">
            <v>0</v>
          </cell>
          <cell r="T54">
            <v>0</v>
          </cell>
          <cell r="U54">
            <v>0</v>
          </cell>
          <cell r="V54">
            <v>0</v>
          </cell>
        </row>
        <row r="55">
          <cell r="I55">
            <v>0</v>
          </cell>
          <cell r="J55">
            <v>0</v>
          </cell>
          <cell r="K55">
            <v>0</v>
          </cell>
          <cell r="L55">
            <v>0</v>
          </cell>
          <cell r="M55">
            <v>0</v>
          </cell>
          <cell r="N55">
            <v>0</v>
          </cell>
          <cell r="O55">
            <v>0</v>
          </cell>
          <cell r="P55">
            <v>0</v>
          </cell>
          <cell r="Q55">
            <v>0</v>
          </cell>
          <cell r="R55">
            <v>0</v>
          </cell>
          <cell r="S55">
            <v>0</v>
          </cell>
          <cell r="T55">
            <v>0</v>
          </cell>
          <cell r="U55">
            <v>0</v>
          </cell>
          <cell r="V55">
            <v>0</v>
          </cell>
        </row>
        <row r="56">
          <cell r="I56">
            <v>2.08</v>
          </cell>
          <cell r="J56">
            <v>2.48</v>
          </cell>
          <cell r="K56">
            <v>2.4799999999999995</v>
          </cell>
          <cell r="L56">
            <v>4.88</v>
          </cell>
          <cell r="M56">
            <v>5.28</v>
          </cell>
          <cell r="N56">
            <v>8.9200000000000017</v>
          </cell>
          <cell r="O56">
            <v>4.08</v>
          </cell>
          <cell r="P56">
            <v>2.2800000000000002</v>
          </cell>
          <cell r="Q56">
            <v>3.88</v>
          </cell>
          <cell r="R56">
            <v>5.6800000000000006</v>
          </cell>
          <cell r="S56">
            <v>1.6800000000000002</v>
          </cell>
          <cell r="T56">
            <v>2.2800000000000002</v>
          </cell>
          <cell r="U56">
            <v>4.88</v>
          </cell>
          <cell r="V56">
            <v>4.88</v>
          </cell>
        </row>
        <row r="57">
          <cell r="I57">
            <v>2.0571825392998067</v>
          </cell>
          <cell r="J57">
            <v>2.0571825392998067</v>
          </cell>
          <cell r="K57">
            <v>1.8782971010998235</v>
          </cell>
          <cell r="L57">
            <v>2.0571825392998067</v>
          </cell>
          <cell r="M57">
            <v>2.2360679774997898</v>
          </cell>
          <cell r="N57">
            <v>2.6832815729997481</v>
          </cell>
          <cell r="O57">
            <v>2.0571825392998067</v>
          </cell>
          <cell r="P57">
            <v>2.0571825392998067</v>
          </cell>
          <cell r="Q57">
            <v>2.3255106965997814</v>
          </cell>
          <cell r="R57">
            <v>2.3255106965997814</v>
          </cell>
          <cell r="S57">
            <v>2.6832815729997481</v>
          </cell>
          <cell r="T57">
            <v>2.6832815729997481</v>
          </cell>
          <cell r="U57">
            <v>2.6832815729997481</v>
          </cell>
          <cell r="V57">
            <v>2.6832815729997481</v>
          </cell>
        </row>
        <row r="59">
          <cell r="I59">
            <v>0</v>
          </cell>
          <cell r="J59">
            <v>0</v>
          </cell>
          <cell r="K59">
            <v>0</v>
          </cell>
          <cell r="L59">
            <v>0.14000000000000001</v>
          </cell>
          <cell r="M59">
            <v>0</v>
          </cell>
          <cell r="N59">
            <v>0.14000000000000001</v>
          </cell>
          <cell r="O59">
            <v>0</v>
          </cell>
          <cell r="P59">
            <v>0</v>
          </cell>
          <cell r="Q59">
            <v>0</v>
          </cell>
          <cell r="R59">
            <v>0</v>
          </cell>
          <cell r="S59">
            <v>0</v>
          </cell>
          <cell r="T59">
            <v>0</v>
          </cell>
          <cell r="U59">
            <v>0</v>
          </cell>
          <cell r="V59">
            <v>0</v>
          </cell>
        </row>
        <row r="60">
          <cell r="I60">
            <v>2.4760277775098647</v>
          </cell>
          <cell r="J60">
            <v>2.7560277775098645</v>
          </cell>
          <cell r="K60">
            <v>2.6308079707698768</v>
          </cell>
          <cell r="L60">
            <v>4.4360277775098647</v>
          </cell>
          <cell r="M60">
            <v>4.8412475842498539</v>
          </cell>
          <cell r="N60">
            <v>7.7022971010998242</v>
          </cell>
          <cell r="O60">
            <v>3.8760277775098646</v>
          </cell>
          <cell r="P60">
            <v>2.6160277775098644</v>
          </cell>
          <cell r="Q60">
            <v>3.9238574876198471</v>
          </cell>
          <cell r="R60">
            <v>5.1838574876198473</v>
          </cell>
          <cell r="S60">
            <v>2.6342971010998233</v>
          </cell>
          <cell r="T60">
            <v>3.0542971010998237</v>
          </cell>
          <cell r="U60">
            <v>4.8742971010998239</v>
          </cell>
          <cell r="V60">
            <v>4.8742971010998239</v>
          </cell>
        </row>
        <row r="61">
          <cell r="I61">
            <v>0</v>
          </cell>
          <cell r="J61">
            <v>0</v>
          </cell>
          <cell r="K61">
            <v>0</v>
          </cell>
          <cell r="L61">
            <v>0</v>
          </cell>
          <cell r="M61">
            <v>0</v>
          </cell>
          <cell r="N61">
            <v>0</v>
          </cell>
          <cell r="O61">
            <v>0</v>
          </cell>
          <cell r="P61">
            <v>0</v>
          </cell>
          <cell r="Q61">
            <v>0</v>
          </cell>
          <cell r="R61">
            <v>0</v>
          </cell>
          <cell r="S61">
            <v>0</v>
          </cell>
          <cell r="T61">
            <v>0</v>
          </cell>
          <cell r="U61">
            <v>0</v>
          </cell>
          <cell r="V61">
            <v>0</v>
          </cell>
        </row>
        <row r="63">
          <cell r="I63">
            <v>0</v>
          </cell>
          <cell r="J63">
            <v>0</v>
          </cell>
          <cell r="K63">
            <v>0</v>
          </cell>
          <cell r="L63">
            <v>0</v>
          </cell>
          <cell r="M63">
            <v>0</v>
          </cell>
          <cell r="N63">
            <v>0</v>
          </cell>
          <cell r="O63">
            <v>0</v>
          </cell>
          <cell r="P63">
            <v>0</v>
          </cell>
          <cell r="Q63">
            <v>0</v>
          </cell>
          <cell r="R63">
            <v>0</v>
          </cell>
          <cell r="S63">
            <v>0</v>
          </cell>
          <cell r="T63">
            <v>0</v>
          </cell>
          <cell r="U63">
            <v>0</v>
          </cell>
          <cell r="V63">
            <v>0</v>
          </cell>
        </row>
        <row r="64">
          <cell r="I64">
            <v>18.285912696499032</v>
          </cell>
          <cell r="J64">
            <v>20.285912696499032</v>
          </cell>
          <cell r="K64">
            <v>19.391485505499119</v>
          </cell>
          <cell r="L64">
            <v>32.285912696499032</v>
          </cell>
          <cell r="M64">
            <v>35.180339887498953</v>
          </cell>
          <cell r="N64">
            <v>55.616407864998742</v>
          </cell>
          <cell r="O64">
            <v>28.285912696499032</v>
          </cell>
          <cell r="P64">
            <v>19.285912696499032</v>
          </cell>
          <cell r="Q64">
            <v>28.627553482998906</v>
          </cell>
          <cell r="R64">
            <v>37.627553482998906</v>
          </cell>
          <cell r="S64">
            <v>19.416407864998739</v>
          </cell>
          <cell r="T64">
            <v>22.416407864998739</v>
          </cell>
          <cell r="U64">
            <v>35.416407864998739</v>
          </cell>
          <cell r="V64">
            <v>35.416407864998739</v>
          </cell>
        </row>
        <row r="65">
          <cell r="I65">
            <v>0</v>
          </cell>
          <cell r="J65">
            <v>0</v>
          </cell>
          <cell r="K65">
            <v>0</v>
          </cell>
          <cell r="L65">
            <v>0</v>
          </cell>
          <cell r="M65">
            <v>0</v>
          </cell>
          <cell r="N65">
            <v>0</v>
          </cell>
          <cell r="O65">
            <v>0</v>
          </cell>
          <cell r="P65">
            <v>0</v>
          </cell>
          <cell r="Q65">
            <v>0</v>
          </cell>
          <cell r="R65">
            <v>0</v>
          </cell>
          <cell r="S65">
            <v>0</v>
          </cell>
          <cell r="T65">
            <v>0</v>
          </cell>
          <cell r="U65">
            <v>0</v>
          </cell>
          <cell r="V65">
            <v>0</v>
          </cell>
        </row>
        <row r="67">
          <cell r="I67">
            <v>0</v>
          </cell>
          <cell r="J67">
            <v>0</v>
          </cell>
          <cell r="K67">
            <v>0</v>
          </cell>
          <cell r="L67">
            <v>0</v>
          </cell>
          <cell r="M67">
            <v>0</v>
          </cell>
          <cell r="N67">
            <v>0</v>
          </cell>
          <cell r="O67">
            <v>0</v>
          </cell>
          <cell r="P67">
            <v>0</v>
          </cell>
          <cell r="Q67">
            <v>0</v>
          </cell>
          <cell r="R67">
            <v>0</v>
          </cell>
          <cell r="S67">
            <v>0</v>
          </cell>
          <cell r="T67">
            <v>0</v>
          </cell>
          <cell r="U67">
            <v>0</v>
          </cell>
          <cell r="V67">
            <v>0</v>
          </cell>
        </row>
        <row r="68">
          <cell r="I68">
            <v>17.685912696499031</v>
          </cell>
          <cell r="J68">
            <v>19.685912696499031</v>
          </cell>
          <cell r="K68">
            <v>18.791485505499118</v>
          </cell>
          <cell r="L68">
            <v>31.685912696499031</v>
          </cell>
          <cell r="M68">
            <v>34.580339887498951</v>
          </cell>
          <cell r="N68">
            <v>55.01640786499874</v>
          </cell>
          <cell r="O68">
            <v>27.685912696499031</v>
          </cell>
          <cell r="P68">
            <v>18.685912696499031</v>
          </cell>
          <cell r="Q68">
            <v>28.027553482998904</v>
          </cell>
          <cell r="R68">
            <v>37.027553482998904</v>
          </cell>
          <cell r="S68">
            <v>18.816407864998737</v>
          </cell>
          <cell r="T68">
            <v>21.816407864998737</v>
          </cell>
          <cell r="U68">
            <v>34.816407864998737</v>
          </cell>
          <cell r="V68">
            <v>34.816407864998737</v>
          </cell>
        </row>
        <row r="69">
          <cell r="I69">
            <v>0</v>
          </cell>
          <cell r="J69">
            <v>0</v>
          </cell>
          <cell r="K69">
            <v>0</v>
          </cell>
          <cell r="L69">
            <v>0</v>
          </cell>
          <cell r="M69">
            <v>0</v>
          </cell>
          <cell r="N69">
            <v>0</v>
          </cell>
          <cell r="O69">
            <v>0</v>
          </cell>
          <cell r="P69">
            <v>0</v>
          </cell>
          <cell r="Q69">
            <v>0</v>
          </cell>
          <cell r="R69">
            <v>0</v>
          </cell>
          <cell r="S69">
            <v>0</v>
          </cell>
          <cell r="T69">
            <v>0</v>
          </cell>
          <cell r="U69">
            <v>0</v>
          </cell>
          <cell r="V69">
            <v>0</v>
          </cell>
        </row>
        <row r="71">
          <cell r="I71">
            <v>0</v>
          </cell>
          <cell r="J71">
            <v>0</v>
          </cell>
          <cell r="K71">
            <v>0</v>
          </cell>
          <cell r="L71">
            <v>0</v>
          </cell>
          <cell r="M71">
            <v>0</v>
          </cell>
          <cell r="N71">
            <v>0</v>
          </cell>
          <cell r="O71">
            <v>0</v>
          </cell>
          <cell r="P71">
            <v>0</v>
          </cell>
          <cell r="Q71">
            <v>0</v>
          </cell>
          <cell r="R71">
            <v>0</v>
          </cell>
          <cell r="S71">
            <v>0</v>
          </cell>
          <cell r="T71">
            <v>0</v>
          </cell>
          <cell r="U71">
            <v>0</v>
          </cell>
          <cell r="V71">
            <v>0</v>
          </cell>
        </row>
        <row r="72">
          <cell r="I72">
            <v>3.6</v>
          </cell>
          <cell r="J72">
            <v>3.6</v>
          </cell>
          <cell r="K72">
            <v>3.6</v>
          </cell>
          <cell r="L72">
            <v>3.6</v>
          </cell>
          <cell r="M72">
            <v>3.6</v>
          </cell>
          <cell r="N72">
            <v>3.6</v>
          </cell>
          <cell r="O72">
            <v>3.6</v>
          </cell>
          <cell r="P72">
            <v>3.6</v>
          </cell>
          <cell r="Q72">
            <v>3.6</v>
          </cell>
          <cell r="R72">
            <v>3.6</v>
          </cell>
          <cell r="S72">
            <v>3.6</v>
          </cell>
          <cell r="T72">
            <v>3.6</v>
          </cell>
          <cell r="U72">
            <v>3.6</v>
          </cell>
          <cell r="V72">
            <v>3.6</v>
          </cell>
        </row>
        <row r="73">
          <cell r="I73">
            <v>0</v>
          </cell>
          <cell r="J73">
            <v>0</v>
          </cell>
          <cell r="K73">
            <v>0</v>
          </cell>
          <cell r="L73">
            <v>0</v>
          </cell>
          <cell r="M73">
            <v>0</v>
          </cell>
          <cell r="N73">
            <v>0</v>
          </cell>
          <cell r="O73">
            <v>0</v>
          </cell>
          <cell r="P73">
            <v>0</v>
          </cell>
          <cell r="Q73">
            <v>0</v>
          </cell>
          <cell r="R73">
            <v>0</v>
          </cell>
          <cell r="S73">
            <v>0</v>
          </cell>
          <cell r="T73">
            <v>0</v>
          </cell>
          <cell r="U73">
            <v>0</v>
          </cell>
          <cell r="V73">
            <v>0</v>
          </cell>
        </row>
        <row r="75">
          <cell r="I75">
            <v>0</v>
          </cell>
          <cell r="J75">
            <v>0</v>
          </cell>
          <cell r="K75">
            <v>0</v>
          </cell>
          <cell r="L75">
            <v>0.2</v>
          </cell>
          <cell r="M75">
            <v>0</v>
          </cell>
          <cell r="N75">
            <v>0.2</v>
          </cell>
          <cell r="O75">
            <v>0</v>
          </cell>
          <cell r="P75">
            <v>0</v>
          </cell>
          <cell r="Q75">
            <v>0</v>
          </cell>
          <cell r="R75">
            <v>0</v>
          </cell>
          <cell r="S75">
            <v>0</v>
          </cell>
          <cell r="T75">
            <v>0</v>
          </cell>
          <cell r="U75">
            <v>0</v>
          </cell>
          <cell r="V75">
            <v>0</v>
          </cell>
        </row>
        <row r="76">
          <cell r="I76">
            <v>3.5371825392998062</v>
          </cell>
          <cell r="J76">
            <v>3.9371825392998065</v>
          </cell>
          <cell r="K76">
            <v>3.7582971010998238</v>
          </cell>
          <cell r="L76">
            <v>6.3371825392998069</v>
          </cell>
          <cell r="M76">
            <v>6.9160679774997904</v>
          </cell>
          <cell r="N76">
            <v>11.003281572999748</v>
          </cell>
          <cell r="O76">
            <v>5.5371825392998062</v>
          </cell>
          <cell r="P76">
            <v>3.7371825392998064</v>
          </cell>
          <cell r="Q76">
            <v>5.6055106965997812</v>
          </cell>
          <cell r="R76">
            <v>7.405510696599781</v>
          </cell>
          <cell r="S76">
            <v>3.7632815729997477</v>
          </cell>
          <cell r="T76">
            <v>4.3632815729997478</v>
          </cell>
          <cell r="U76">
            <v>6.9632815729997475</v>
          </cell>
          <cell r="V76">
            <v>6.9632815729997475</v>
          </cell>
        </row>
        <row r="77">
          <cell r="I77">
            <v>0</v>
          </cell>
          <cell r="J77">
            <v>0</v>
          </cell>
          <cell r="K77">
            <v>0</v>
          </cell>
          <cell r="L77">
            <v>0</v>
          </cell>
          <cell r="M77">
            <v>0</v>
          </cell>
          <cell r="N77">
            <v>0</v>
          </cell>
          <cell r="O77">
            <v>0</v>
          </cell>
          <cell r="P77">
            <v>0</v>
          </cell>
          <cell r="Q77">
            <v>0</v>
          </cell>
          <cell r="R77">
            <v>0</v>
          </cell>
          <cell r="S77">
            <v>0</v>
          </cell>
          <cell r="T77">
            <v>0</v>
          </cell>
          <cell r="U77">
            <v>0</v>
          </cell>
          <cell r="V77">
            <v>0</v>
          </cell>
        </row>
        <row r="79">
          <cell r="I79">
            <v>0</v>
          </cell>
          <cell r="J79">
            <v>0</v>
          </cell>
          <cell r="K79">
            <v>0</v>
          </cell>
          <cell r="L79">
            <v>0.3</v>
          </cell>
          <cell r="M79">
            <v>0</v>
          </cell>
          <cell r="N79">
            <v>0.3</v>
          </cell>
          <cell r="O79">
            <v>0</v>
          </cell>
          <cell r="P79">
            <v>0</v>
          </cell>
          <cell r="Q79">
            <v>0</v>
          </cell>
          <cell r="R79">
            <v>0</v>
          </cell>
          <cell r="S79">
            <v>0</v>
          </cell>
          <cell r="T79">
            <v>0</v>
          </cell>
          <cell r="U79">
            <v>0</v>
          </cell>
          <cell r="V79">
            <v>0</v>
          </cell>
        </row>
        <row r="80">
          <cell r="I80">
            <v>5.3057738089497093</v>
          </cell>
          <cell r="J80">
            <v>5.9057738089497089</v>
          </cell>
          <cell r="K80">
            <v>5.6374456516497355</v>
          </cell>
          <cell r="L80">
            <v>9.5057738089497086</v>
          </cell>
          <cell r="M80">
            <v>10.374101966249684</v>
          </cell>
          <cell r="N80">
            <v>16.50492235949962</v>
          </cell>
          <cell r="O80">
            <v>8.3057738089497093</v>
          </cell>
          <cell r="P80">
            <v>5.6057738089497091</v>
          </cell>
          <cell r="Q80">
            <v>8.4082660448996709</v>
          </cell>
          <cell r="R80">
            <v>11.10826604489967</v>
          </cell>
          <cell r="S80">
            <v>5.6449223594996214</v>
          </cell>
          <cell r="T80">
            <v>6.5449223594996209</v>
          </cell>
          <cell r="U80">
            <v>10.444922359499621</v>
          </cell>
          <cell r="V80">
            <v>10.444922359499621</v>
          </cell>
        </row>
        <row r="81">
          <cell r="I81">
            <v>0</v>
          </cell>
          <cell r="J81">
            <v>0</v>
          </cell>
          <cell r="K81">
            <v>0</v>
          </cell>
          <cell r="L81">
            <v>0</v>
          </cell>
          <cell r="M81">
            <v>0</v>
          </cell>
          <cell r="N81">
            <v>0</v>
          </cell>
          <cell r="O81">
            <v>0</v>
          </cell>
          <cell r="P81">
            <v>0</v>
          </cell>
          <cell r="Q81">
            <v>0</v>
          </cell>
          <cell r="R81">
            <v>0</v>
          </cell>
          <cell r="S81">
            <v>0</v>
          </cell>
          <cell r="T81">
            <v>0</v>
          </cell>
          <cell r="U81">
            <v>0</v>
          </cell>
          <cell r="V81">
            <v>0</v>
          </cell>
        </row>
        <row r="82">
          <cell r="I82">
            <v>0</v>
          </cell>
          <cell r="J82">
            <v>0</v>
          </cell>
          <cell r="K82">
            <v>0</v>
          </cell>
          <cell r="L82">
            <v>0</v>
          </cell>
          <cell r="M82">
            <v>0</v>
          </cell>
          <cell r="N82">
            <v>0</v>
          </cell>
          <cell r="O82">
            <v>0</v>
          </cell>
          <cell r="P82">
            <v>0</v>
          </cell>
          <cell r="Q82">
            <v>0</v>
          </cell>
          <cell r="R82">
            <v>0</v>
          </cell>
          <cell r="S82">
            <v>0</v>
          </cell>
          <cell r="T82">
            <v>0</v>
          </cell>
          <cell r="U82">
            <v>0</v>
          </cell>
          <cell r="V82">
            <v>0</v>
          </cell>
        </row>
        <row r="83">
          <cell r="I83">
            <v>0</v>
          </cell>
          <cell r="J83">
            <v>0</v>
          </cell>
          <cell r="K83">
            <v>0</v>
          </cell>
          <cell r="L83">
            <v>0</v>
          </cell>
          <cell r="M83">
            <v>0</v>
          </cell>
          <cell r="N83">
            <v>0</v>
          </cell>
          <cell r="O83">
            <v>0</v>
          </cell>
          <cell r="P83">
            <v>0</v>
          </cell>
          <cell r="Q83">
            <v>0</v>
          </cell>
          <cell r="R83">
            <v>0</v>
          </cell>
          <cell r="S83">
            <v>0</v>
          </cell>
          <cell r="T83">
            <v>0</v>
          </cell>
          <cell r="U83">
            <v>0</v>
          </cell>
          <cell r="V83">
            <v>0</v>
          </cell>
        </row>
        <row r="84">
          <cell r="I84">
            <v>8</v>
          </cell>
          <cell r="J84">
            <v>10</v>
          </cell>
          <cell r="K84">
            <v>9.9999999999999982</v>
          </cell>
          <cell r="L84">
            <v>22</v>
          </cell>
          <cell r="M84">
            <v>24</v>
          </cell>
          <cell r="N84">
            <v>42.2</v>
          </cell>
          <cell r="O84">
            <v>18</v>
          </cell>
          <cell r="P84">
            <v>9</v>
          </cell>
          <cell r="Q84">
            <v>17</v>
          </cell>
          <cell r="R84">
            <v>26</v>
          </cell>
          <cell r="S84">
            <v>6</v>
          </cell>
          <cell r="T84">
            <v>9</v>
          </cell>
          <cell r="U84">
            <v>22</v>
          </cell>
          <cell r="V84">
            <v>22</v>
          </cell>
        </row>
        <row r="85">
          <cell r="I85">
            <v>10.285912696499032</v>
          </cell>
          <cell r="J85">
            <v>10.285912696499032</v>
          </cell>
          <cell r="K85">
            <v>9.3914855054991175</v>
          </cell>
          <cell r="L85">
            <v>10.285912696499032</v>
          </cell>
          <cell r="M85">
            <v>11.180339887498949</v>
          </cell>
          <cell r="N85">
            <v>13.416407864998739</v>
          </cell>
          <cell r="O85">
            <v>10.285912696499032</v>
          </cell>
          <cell r="P85">
            <v>10.285912696499032</v>
          </cell>
          <cell r="Q85">
            <v>11.627553482998907</v>
          </cell>
          <cell r="R85">
            <v>11.627553482998907</v>
          </cell>
          <cell r="S85">
            <v>13.416407864998739</v>
          </cell>
          <cell r="T85">
            <v>13.416407864998739</v>
          </cell>
          <cell r="U85">
            <v>13.416407864998739</v>
          </cell>
          <cell r="V85">
            <v>13.416407864998739</v>
          </cell>
        </row>
        <row r="87">
          <cell r="I87">
            <v>0</v>
          </cell>
          <cell r="J87">
            <v>0</v>
          </cell>
          <cell r="K87">
            <v>0</v>
          </cell>
          <cell r="L87">
            <v>0</v>
          </cell>
          <cell r="M87">
            <v>0</v>
          </cell>
          <cell r="N87">
            <v>0</v>
          </cell>
          <cell r="O87">
            <v>0</v>
          </cell>
          <cell r="P87">
            <v>0</v>
          </cell>
          <cell r="Q87">
            <v>0</v>
          </cell>
          <cell r="R87">
            <v>0</v>
          </cell>
          <cell r="S87">
            <v>0</v>
          </cell>
          <cell r="T87">
            <v>0</v>
          </cell>
          <cell r="U87">
            <v>0</v>
          </cell>
          <cell r="V87">
            <v>0</v>
          </cell>
        </row>
        <row r="88">
          <cell r="I88">
            <v>62</v>
          </cell>
          <cell r="J88">
            <v>69</v>
          </cell>
          <cell r="K88">
            <v>66</v>
          </cell>
          <cell r="L88">
            <v>109</v>
          </cell>
          <cell r="M88">
            <v>119</v>
          </cell>
          <cell r="N88">
            <v>187</v>
          </cell>
          <cell r="O88">
            <v>96</v>
          </cell>
          <cell r="P88">
            <v>66</v>
          </cell>
          <cell r="Q88">
            <v>97</v>
          </cell>
          <cell r="R88">
            <v>127</v>
          </cell>
          <cell r="S88">
            <v>66</v>
          </cell>
          <cell r="T88">
            <v>76</v>
          </cell>
          <cell r="U88">
            <v>120</v>
          </cell>
          <cell r="V88">
            <v>120</v>
          </cell>
        </row>
        <row r="89">
          <cell r="I89">
            <v>75</v>
          </cell>
          <cell r="J89">
            <v>83</v>
          </cell>
          <cell r="K89">
            <v>79</v>
          </cell>
          <cell r="L89">
            <v>131</v>
          </cell>
          <cell r="M89">
            <v>142</v>
          </cell>
          <cell r="N89">
            <v>224</v>
          </cell>
          <cell r="O89">
            <v>115</v>
          </cell>
          <cell r="P89">
            <v>79</v>
          </cell>
          <cell r="Q89">
            <v>116</v>
          </cell>
          <cell r="R89">
            <v>152</v>
          </cell>
          <cell r="S89">
            <v>79</v>
          </cell>
          <cell r="T89">
            <v>91</v>
          </cell>
          <cell r="U89">
            <v>143</v>
          </cell>
          <cell r="V89">
            <v>143</v>
          </cell>
        </row>
        <row r="91">
          <cell r="I91">
            <v>0</v>
          </cell>
          <cell r="J91">
            <v>0</v>
          </cell>
          <cell r="K91">
            <v>0</v>
          </cell>
          <cell r="L91">
            <v>0</v>
          </cell>
          <cell r="M91">
            <v>0</v>
          </cell>
          <cell r="N91">
            <v>0</v>
          </cell>
          <cell r="O91">
            <v>0</v>
          </cell>
          <cell r="P91">
            <v>0</v>
          </cell>
          <cell r="Q91">
            <v>0</v>
          </cell>
          <cell r="R91">
            <v>0</v>
          </cell>
          <cell r="S91">
            <v>0</v>
          </cell>
          <cell r="T91">
            <v>0</v>
          </cell>
          <cell r="U91">
            <v>0</v>
          </cell>
          <cell r="V91">
            <v>0</v>
          </cell>
        </row>
        <row r="92">
          <cell r="I92">
            <v>0</v>
          </cell>
          <cell r="J92">
            <v>0</v>
          </cell>
          <cell r="K92">
            <v>0</v>
          </cell>
          <cell r="L92">
            <v>0</v>
          </cell>
          <cell r="M92">
            <v>0</v>
          </cell>
          <cell r="N92">
            <v>0</v>
          </cell>
          <cell r="O92">
            <v>0</v>
          </cell>
          <cell r="P92">
            <v>0</v>
          </cell>
          <cell r="Q92">
            <v>0</v>
          </cell>
          <cell r="R92">
            <v>0</v>
          </cell>
          <cell r="S92">
            <v>0</v>
          </cell>
          <cell r="T92">
            <v>0</v>
          </cell>
          <cell r="U92">
            <v>0</v>
          </cell>
          <cell r="V92">
            <v>0</v>
          </cell>
        </row>
        <row r="93">
          <cell r="I93">
            <v>0</v>
          </cell>
          <cell r="J93">
            <v>0</v>
          </cell>
          <cell r="K93">
            <v>0</v>
          </cell>
          <cell r="L93">
            <v>0</v>
          </cell>
          <cell r="M93">
            <v>0</v>
          </cell>
          <cell r="N93">
            <v>0</v>
          </cell>
          <cell r="O93">
            <v>0</v>
          </cell>
          <cell r="P93">
            <v>0</v>
          </cell>
          <cell r="Q93">
            <v>0</v>
          </cell>
          <cell r="R93">
            <v>0</v>
          </cell>
          <cell r="S93">
            <v>0</v>
          </cell>
          <cell r="T93">
            <v>0</v>
          </cell>
          <cell r="U93">
            <v>0</v>
          </cell>
          <cell r="V93">
            <v>0</v>
          </cell>
        </row>
        <row r="95">
          <cell r="I95">
            <v>0</v>
          </cell>
          <cell r="J95">
            <v>0</v>
          </cell>
          <cell r="K95">
            <v>0</v>
          </cell>
          <cell r="L95">
            <v>0</v>
          </cell>
          <cell r="M95">
            <v>0</v>
          </cell>
          <cell r="N95">
            <v>0</v>
          </cell>
          <cell r="O95">
            <v>0</v>
          </cell>
          <cell r="P95">
            <v>0</v>
          </cell>
          <cell r="Q95">
            <v>0</v>
          </cell>
          <cell r="R95">
            <v>0</v>
          </cell>
          <cell r="S95">
            <v>0</v>
          </cell>
          <cell r="T95">
            <v>0</v>
          </cell>
          <cell r="U95">
            <v>0</v>
          </cell>
          <cell r="V95">
            <v>0</v>
          </cell>
        </row>
        <row r="96">
          <cell r="I96">
            <v>0</v>
          </cell>
          <cell r="J96">
            <v>0</v>
          </cell>
          <cell r="K96">
            <v>0</v>
          </cell>
          <cell r="L96">
            <v>0</v>
          </cell>
          <cell r="M96">
            <v>0</v>
          </cell>
          <cell r="N96">
            <v>0</v>
          </cell>
          <cell r="O96">
            <v>0</v>
          </cell>
          <cell r="P96">
            <v>0</v>
          </cell>
          <cell r="Q96">
            <v>0</v>
          </cell>
          <cell r="R96">
            <v>0</v>
          </cell>
          <cell r="S96">
            <v>0</v>
          </cell>
          <cell r="T96">
            <v>0</v>
          </cell>
          <cell r="U96">
            <v>0</v>
          </cell>
          <cell r="V96">
            <v>0</v>
          </cell>
        </row>
        <row r="97">
          <cell r="I97">
            <v>0</v>
          </cell>
          <cell r="J97">
            <v>0</v>
          </cell>
          <cell r="K97">
            <v>0</v>
          </cell>
          <cell r="L97">
            <v>0</v>
          </cell>
          <cell r="M97">
            <v>0</v>
          </cell>
          <cell r="N97">
            <v>0</v>
          </cell>
          <cell r="O97">
            <v>0</v>
          </cell>
          <cell r="P97">
            <v>0</v>
          </cell>
          <cell r="Q97">
            <v>0</v>
          </cell>
          <cell r="R97">
            <v>0</v>
          </cell>
          <cell r="S97">
            <v>0</v>
          </cell>
          <cell r="T97">
            <v>0</v>
          </cell>
          <cell r="U97">
            <v>0</v>
          </cell>
          <cell r="V97">
            <v>0</v>
          </cell>
        </row>
        <row r="99">
          <cell r="I99">
            <v>0</v>
          </cell>
          <cell r="J99">
            <v>0</v>
          </cell>
          <cell r="K99">
            <v>0</v>
          </cell>
          <cell r="L99">
            <v>0</v>
          </cell>
          <cell r="M99">
            <v>0</v>
          </cell>
          <cell r="N99">
            <v>0</v>
          </cell>
          <cell r="O99">
            <v>0</v>
          </cell>
          <cell r="P99">
            <v>0</v>
          </cell>
          <cell r="Q99">
            <v>0</v>
          </cell>
          <cell r="R99">
            <v>0</v>
          </cell>
          <cell r="S99">
            <v>0</v>
          </cell>
          <cell r="T99">
            <v>0</v>
          </cell>
          <cell r="U99">
            <v>0</v>
          </cell>
          <cell r="V99">
            <v>0</v>
          </cell>
        </row>
        <row r="100">
          <cell r="I100">
            <v>34.797251983074467</v>
          </cell>
          <cell r="J100">
            <v>40.497251983074463</v>
          </cell>
          <cell r="K100">
            <v>36.645317028024515</v>
          </cell>
          <cell r="L100">
            <v>74.697251983074466</v>
          </cell>
          <cell r="M100">
            <v>87.209186938124418</v>
          </cell>
          <cell r="N100">
            <v>169.54902432574934</v>
          </cell>
          <cell r="O100">
            <v>63.297251983074474</v>
          </cell>
          <cell r="P100">
            <v>37.647251983074462</v>
          </cell>
          <cell r="Q100">
            <v>68.625154415649405</v>
          </cell>
          <cell r="R100">
            <v>96.975154415649399</v>
          </cell>
          <cell r="S100">
            <v>41.03902432574931</v>
          </cell>
          <cell r="T100">
            <v>51.689024325749308</v>
          </cell>
          <cell r="U100">
            <v>97.839024325749307</v>
          </cell>
          <cell r="V100">
            <v>97.839024325749307</v>
          </cell>
        </row>
        <row r="101">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row>
        <row r="103">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row>
        <row r="104">
          <cell r="I104">
            <v>2.88</v>
          </cell>
          <cell r="J104">
            <v>3.48</v>
          </cell>
          <cell r="K104">
            <v>3.4799999999999995</v>
          </cell>
          <cell r="L104">
            <v>7.08</v>
          </cell>
          <cell r="M104">
            <v>7.68</v>
          </cell>
          <cell r="N104">
            <v>13.14</v>
          </cell>
          <cell r="O104">
            <v>5.88</v>
          </cell>
          <cell r="P104">
            <v>3.18</v>
          </cell>
          <cell r="Q104">
            <v>5.5799999999999992</v>
          </cell>
          <cell r="R104">
            <v>8.2799999999999994</v>
          </cell>
          <cell r="S104">
            <v>2.2800000000000002</v>
          </cell>
          <cell r="T104">
            <v>3.18</v>
          </cell>
          <cell r="U104">
            <v>7.08</v>
          </cell>
          <cell r="V104">
            <v>7.08</v>
          </cell>
        </row>
        <row r="105">
          <cell r="I105">
            <v>3.0857738089497095</v>
          </cell>
          <cell r="J105">
            <v>3.0857738089497095</v>
          </cell>
          <cell r="K105">
            <v>2.8174456516497353</v>
          </cell>
          <cell r="L105">
            <v>3.0857738089497095</v>
          </cell>
          <cell r="M105">
            <v>3.3541019662496847</v>
          </cell>
          <cell r="N105">
            <v>4.0249223594996213</v>
          </cell>
          <cell r="O105">
            <v>3.0857738089497095</v>
          </cell>
          <cell r="P105">
            <v>3.0857738089497095</v>
          </cell>
          <cell r="Q105">
            <v>3.4882660448996723</v>
          </cell>
          <cell r="R105">
            <v>3.4882660448996723</v>
          </cell>
          <cell r="S105">
            <v>4.0249223594996213</v>
          </cell>
          <cell r="T105">
            <v>4.0249223594996213</v>
          </cell>
          <cell r="U105">
            <v>4.0249223594996213</v>
          </cell>
          <cell r="V105">
            <v>4.0249223594996213</v>
          </cell>
        </row>
        <row r="107">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row>
        <row r="108">
          <cell r="I108">
            <v>140.88145145725579</v>
          </cell>
          <cell r="J108">
            <v>155.08613703062201</v>
          </cell>
          <cell r="K108">
            <v>148.73360852241049</v>
          </cell>
          <cell r="L108">
            <v>240.3142504708193</v>
          </cell>
          <cell r="M108">
            <v>260.87146455239696</v>
          </cell>
          <cell r="N108">
            <v>406.01542454055834</v>
          </cell>
          <cell r="O108">
            <v>211.90487932408686</v>
          </cell>
          <cell r="P108">
            <v>147.98379424393889</v>
          </cell>
          <cell r="Q108">
            <v>214.33132929972098</v>
          </cell>
          <cell r="R108">
            <v>278.25241437986898</v>
          </cell>
          <cell r="S108">
            <v>148.91061566262977</v>
          </cell>
          <cell r="T108">
            <v>170.21764402267908</v>
          </cell>
          <cell r="U108">
            <v>262.54810024955952</v>
          </cell>
          <cell r="V108">
            <v>262.54810024955952</v>
          </cell>
        </row>
        <row r="109">
          <cell r="I109">
            <v>152.70036991368681</v>
          </cell>
          <cell r="J109">
            <v>175.78298397040692</v>
          </cell>
          <cell r="K109">
            <v>170.45622688039458</v>
          </cell>
          <cell r="L109">
            <v>317.82983970406906</v>
          </cell>
          <cell r="M109">
            <v>348.01479654747226</v>
          </cell>
          <cell r="N109">
            <v>577.06535141800248</v>
          </cell>
          <cell r="O109">
            <v>271.66461159062885</v>
          </cell>
          <cell r="P109">
            <v>165.12946979038225</v>
          </cell>
          <cell r="Q109">
            <v>268.11344019728733</v>
          </cell>
          <cell r="R109">
            <v>374.64858199753394</v>
          </cell>
          <cell r="S109">
            <v>149.14919852034527</v>
          </cell>
          <cell r="T109">
            <v>184.6609124537608</v>
          </cell>
          <cell r="U109">
            <v>337.36128236744764</v>
          </cell>
          <cell r="V109">
            <v>337.36128236744764</v>
          </cell>
        </row>
        <row r="110">
          <cell r="I110">
            <v>293.58182137094263</v>
          </cell>
          <cell r="J110">
            <v>330.86912100102893</v>
          </cell>
          <cell r="K110">
            <v>319.1898354028051</v>
          </cell>
          <cell r="L110">
            <v>558.14409017488833</v>
          </cell>
          <cell r="M110">
            <v>608.88626109986922</v>
          </cell>
          <cell r="N110">
            <v>983.08077595856082</v>
          </cell>
          <cell r="O110">
            <v>483.56949091471574</v>
          </cell>
          <cell r="P110">
            <v>313.11326403432111</v>
          </cell>
          <cell r="Q110">
            <v>482.44476949700834</v>
          </cell>
          <cell r="R110">
            <v>652.90099637740286</v>
          </cell>
          <cell r="S110">
            <v>298.05981418297506</v>
          </cell>
          <cell r="T110">
            <v>354.87855647643988</v>
          </cell>
          <cell r="U110">
            <v>599.90938261700717</v>
          </cell>
          <cell r="V110">
            <v>599.90938261700717</v>
          </cell>
        </row>
        <row r="111">
          <cell r="I111">
            <v>70.961776180325273</v>
          </cell>
          <cell r="J111">
            <v>72.923916579316156</v>
          </cell>
          <cell r="K111">
            <v>73.237282360180785</v>
          </cell>
          <cell r="L111">
            <v>80.456883902499087</v>
          </cell>
          <cell r="M111">
            <v>81.011276497583566</v>
          </cell>
          <cell r="N111">
            <v>84.724374718798529</v>
          </cell>
          <cell r="O111">
            <v>78.793401991573546</v>
          </cell>
          <cell r="P111">
            <v>72.192779805128978</v>
          </cell>
          <cell r="Q111">
            <v>77.744571411561168</v>
          </cell>
          <cell r="R111">
            <v>81.556445443850649</v>
          </cell>
          <cell r="S111">
            <v>68.310928184737691</v>
          </cell>
          <cell r="T111">
            <v>71.500790607363328</v>
          </cell>
          <cell r="U111">
            <v>79.318663046822309</v>
          </cell>
          <cell r="V111">
            <v>79.318663046822309</v>
          </cell>
        </row>
        <row r="113">
          <cell r="I113">
            <v>49.21102119737062</v>
          </cell>
          <cell r="J113">
            <v>50.393012404726178</v>
          </cell>
          <cell r="K113">
            <v>50.68560382401828</v>
          </cell>
          <cell r="L113">
            <v>54.904240509808645</v>
          </cell>
          <cell r="M113">
            <v>55.182221712495192</v>
          </cell>
          <cell r="N113">
            <v>57.272660800268184</v>
          </cell>
          <cell r="O113">
            <v>53.935053595933091</v>
          </cell>
          <cell r="P113">
            <v>49.972002434413795</v>
          </cell>
          <cell r="Q113">
            <v>53.201435324932177</v>
          </cell>
          <cell r="R113">
            <v>55.479795739353463</v>
          </cell>
          <cell r="S113">
            <v>47.274145054917064</v>
          </cell>
          <cell r="T113">
            <v>49.255014664875034</v>
          </cell>
          <cell r="U113">
            <v>54.021933985321319</v>
          </cell>
          <cell r="V113">
            <v>54.021933985321319</v>
          </cell>
        </row>
        <row r="114">
          <cell r="I114">
            <v>39.419035900704969</v>
          </cell>
          <cell r="J114">
            <v>39.738049488783226</v>
          </cell>
          <cell r="K114">
            <v>39.576643093169928</v>
          </cell>
          <cell r="L114">
            <v>41.035989359901805</v>
          </cell>
          <cell r="M114">
            <v>41.278905913747238</v>
          </cell>
          <cell r="N114">
            <v>42.025208687883449</v>
          </cell>
          <cell r="O114">
            <v>40.785169071604372</v>
          </cell>
          <cell r="P114">
            <v>39.657024375917622</v>
          </cell>
          <cell r="Q114">
            <v>40.787581054275655</v>
          </cell>
          <cell r="R114">
            <v>41.38768536078797</v>
          </cell>
          <cell r="S114">
            <v>39.557785468747568</v>
          </cell>
          <cell r="T114">
            <v>40.038134628974284</v>
          </cell>
          <cell r="U114">
            <v>41.24658152708156</v>
          </cell>
          <cell r="V114">
            <v>41.24658152708156</v>
          </cell>
        </row>
        <row r="115">
          <cell r="I115">
            <v>88.630057098075582</v>
          </cell>
          <cell r="J115">
            <v>90.131061893509411</v>
          </cell>
          <cell r="K115">
            <v>90.262246917188207</v>
          </cell>
          <cell r="L115">
            <v>95.94022986971045</v>
          </cell>
          <cell r="M115">
            <v>96.46112762624243</v>
          </cell>
          <cell r="N115">
            <v>99.297869488151633</v>
          </cell>
          <cell r="O115">
            <v>94.720222667537456</v>
          </cell>
          <cell r="P115">
            <v>89.629026810331425</v>
          </cell>
          <cell r="Q115">
            <v>93.98901637920784</v>
          </cell>
          <cell r="R115">
            <v>96.867481100141433</v>
          </cell>
          <cell r="S115">
            <v>86.831930523664624</v>
          </cell>
          <cell r="T115">
            <v>89.293149293849325</v>
          </cell>
          <cell r="U115">
            <v>95.268515512402871</v>
          </cell>
          <cell r="V115">
            <v>95.268515512402871</v>
          </cell>
        </row>
        <row r="116">
          <cell r="I116">
            <v>17.668280917750309</v>
          </cell>
          <cell r="J116">
            <v>17.207145314193255</v>
          </cell>
          <cell r="K116">
            <v>17.024964557007422</v>
          </cell>
          <cell r="L116">
            <v>15.483345967211363</v>
          </cell>
          <cell r="M116">
            <v>15.449851128658864</v>
          </cell>
          <cell r="N116">
            <v>14.573494769353104</v>
          </cell>
          <cell r="O116">
            <v>15.92682067596391</v>
          </cell>
          <cell r="P116">
            <v>17.436247005202446</v>
          </cell>
          <cell r="Q116">
            <v>16.244444967646672</v>
          </cell>
          <cell r="R116">
            <v>15.311035656290784</v>
          </cell>
          <cell r="S116">
            <v>18.521002338926934</v>
          </cell>
          <cell r="T116">
            <v>17.792358686485997</v>
          </cell>
          <cell r="U116">
            <v>15.949852465580562</v>
          </cell>
          <cell r="V116">
            <v>15.949852465580562</v>
          </cell>
        </row>
        <row r="117">
          <cell r="I117">
            <v>350.54461862810922</v>
          </cell>
          <cell r="J117">
            <v>388.50664082293048</v>
          </cell>
          <cell r="K117">
            <v>371.11288263846717</v>
          </cell>
          <cell r="L117">
            <v>620.75324994746802</v>
          </cell>
          <cell r="M117">
            <v>678.34626830455773</v>
          </cell>
          <cell r="N117">
            <v>1073.3256082786629</v>
          </cell>
          <cell r="O117">
            <v>544.82920555782562</v>
          </cell>
          <cell r="P117">
            <v>370.64424871442242</v>
          </cell>
          <cell r="Q117">
            <v>550.82021274820727</v>
          </cell>
          <cell r="R117">
            <v>725.00516959161064</v>
          </cell>
          <cell r="S117">
            <v>371.22351210110423</v>
          </cell>
          <cell r="T117">
            <v>429.28516438223863</v>
          </cell>
          <cell r="U117">
            <v>681.63140359308954</v>
          </cell>
          <cell r="V117">
            <v>681.63140359308954</v>
          </cell>
        </row>
        <row r="118">
          <cell r="I118">
            <v>0</v>
          </cell>
          <cell r="J118">
            <v>0</v>
          </cell>
          <cell r="K118">
            <v>0</v>
          </cell>
          <cell r="L118">
            <v>0</v>
          </cell>
          <cell r="M118">
            <v>0</v>
          </cell>
          <cell r="N118">
            <v>20.099630086313198</v>
          </cell>
          <cell r="O118">
            <v>0</v>
          </cell>
          <cell r="P118">
            <v>0</v>
          </cell>
          <cell r="Q118">
            <v>0</v>
          </cell>
          <cell r="R118">
            <v>0</v>
          </cell>
          <cell r="S118">
            <v>0</v>
          </cell>
          <cell r="T118">
            <v>0</v>
          </cell>
          <cell r="U118">
            <v>0</v>
          </cell>
          <cell r="V118">
            <v>0</v>
          </cell>
        </row>
        <row r="119">
          <cell r="I119">
            <v>0</v>
          </cell>
          <cell r="J119">
            <v>0</v>
          </cell>
          <cell r="K119">
            <v>0</v>
          </cell>
          <cell r="N119">
            <v>0</v>
          </cell>
        </row>
        <row r="120">
          <cell r="J120">
            <v>0</v>
          </cell>
          <cell r="K120">
            <v>0</v>
          </cell>
          <cell r="N120">
            <v>0</v>
          </cell>
          <cell r="O120">
            <v>0</v>
          </cell>
        </row>
        <row r="121">
          <cell r="K121">
            <v>0</v>
          </cell>
          <cell r="N121">
            <v>0</v>
          </cell>
          <cell r="O121">
            <v>0</v>
          </cell>
        </row>
        <row r="122">
          <cell r="N122">
            <v>0</v>
          </cell>
          <cell r="O122">
            <v>0</v>
          </cell>
        </row>
      </sheetData>
      <sheetData sheetId="9">
        <row r="5">
          <cell r="G5" t="str">
            <v>K3-1</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row r="67">
          <cell r="R67">
            <v>5996.7280000000001</v>
          </cell>
        </row>
      </sheetData>
      <sheetData sheetId="23"/>
      <sheetData sheetId="24"/>
      <sheetData sheetId="25">
        <row r="46">
          <cell r="AE46">
            <v>0</v>
          </cell>
        </row>
      </sheetData>
      <sheetData sheetId="26"/>
      <sheetData sheetId="27"/>
      <sheetData sheetId="28"/>
      <sheetData sheetId="29"/>
      <sheetData sheetId="30">
        <row r="6">
          <cell r="E6">
            <v>0</v>
          </cell>
        </row>
      </sheetData>
      <sheetData sheetId="31">
        <row r="32">
          <cell r="A32">
            <v>30</v>
          </cell>
        </row>
      </sheetData>
      <sheetData sheetId="32"/>
      <sheetData sheetId="33"/>
      <sheetData sheetId="34"/>
      <sheetData sheetId="35"/>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9B Profile"/>
      <sheetName val="Sched-Structure IFB"/>
      <sheetName val="BC - Final Templates"/>
      <sheetName val="RCBC Reinforcement"/>
      <sheetName val="CESMM3 class"/>
      <sheetName val="Road_Schedule"/>
      <sheetName val="data_sop"/>
      <sheetName val="Stormwater Pipe Network"/>
      <sheetName val="Trench data"/>
      <sheetName val="new ext"/>
      <sheetName val="Channel - final template"/>
      <sheetName val="Pipe Schedule"/>
      <sheetName val="COST BASIS"/>
      <sheetName val="PrecastTable-Qanbar"/>
      <sheetName val="SCA 600"/>
      <sheetName val="TIE-INS"/>
      <sheetName val="Workbook Quotes no dup"/>
      <sheetName val="labour"/>
      <sheetName val="REQ_REMARKS"/>
      <sheetName val="OVERALL WS "/>
      <sheetName val="New International Airport Mex "/>
      <sheetName val="RATE SHEET (General)"/>
      <sheetName val="Sheet1"/>
      <sheetName val="Data"/>
      <sheetName val="SCA-600 -PROCESS"/>
      <sheetName val="Schedules"/>
      <sheetName val="BASIS"/>
      <sheetName val="triangular&amp;uniform"/>
      <sheetName val="GRSummary"/>
      <sheetName val="PLANT"/>
      <sheetName val="E2.A SBI"/>
      <sheetName val="BASIS 01"/>
      <sheetName val="BI-03177 - 48&quot; DIA."/>
      <sheetName val="CALCU"/>
      <sheetName val=" Est "/>
      <sheetName val="boq"/>
      <sheetName val="EQT-ESTN"/>
      <sheetName val="Spread_sht"/>
      <sheetName val="boqform8"/>
      <sheetName val="Cover"/>
      <sheetName val="LabourRate"/>
      <sheetName val="Rates Allowances"/>
      <sheetName val="Notes"/>
      <sheetName val="D Wall ~ Moorgate Shaft"/>
      <sheetName val="Moorgate Piling"/>
      <sheetName val="Total  Amount"/>
      <sheetName val="a)TablaFactores"/>
      <sheetName val="c)Horas Extras"/>
      <sheetName val="o)Fasar Una TablaJnormal"/>
      <sheetName val="p)Fasar Una TablaJextra"/>
      <sheetName val="g) Fsr_FactorJornadaExtra"/>
      <sheetName val="d)Salarios"/>
      <sheetName val="h)Ps_factorJornadaExtra"/>
      <sheetName val="Finansal tamamlanma Eğrisi"/>
      <sheetName val="노임단가"/>
      <sheetName val="B"/>
      <sheetName val="New Bld"/>
      <sheetName val="#REF"/>
      <sheetName val="ScrollData"/>
      <sheetName val="AREAS"/>
      <sheetName val="QUERY"/>
      <sheetName val="Bill No. 3 Podium"/>
      <sheetName val="Project Brief"/>
    </sheetNames>
    <sheetDataSet>
      <sheetData sheetId="0"/>
      <sheetData sheetId="1">
        <row r="8">
          <cell r="C8" t="str">
            <v>K2</v>
          </cell>
          <cell r="D8" t="str">
            <v>CONC. LINED</v>
          </cell>
          <cell r="E8">
            <v>2.2999999999999998</v>
          </cell>
          <cell r="F8">
            <v>15.2</v>
          </cell>
          <cell r="G8">
            <v>6</v>
          </cell>
          <cell r="H8">
            <v>968.30000000000007</v>
          </cell>
          <cell r="I8">
            <v>2</v>
          </cell>
          <cell r="J8" t="str">
            <v>CD-1 027 903</v>
          </cell>
          <cell r="K8">
            <v>0.2</v>
          </cell>
          <cell r="L8">
            <v>0.05</v>
          </cell>
          <cell r="M8">
            <v>0.2</v>
          </cell>
          <cell r="N8" t="str">
            <v>Class B1 (28MPa)</v>
          </cell>
          <cell r="O8" t="str">
            <v>Trapezoidal Conc. Channel ( 15.2m x 6m x 2.3m )</v>
          </cell>
          <cell r="R8" t="str">
            <v>K3-1</v>
          </cell>
          <cell r="S8" t="str">
            <v>K3</v>
          </cell>
          <cell r="T8">
            <v>447.5</v>
          </cell>
          <cell r="U8">
            <v>674</v>
          </cell>
          <cell r="V8">
            <v>226.5</v>
          </cell>
          <cell r="W8">
            <v>4</v>
          </cell>
          <cell r="X8">
            <v>4</v>
          </cell>
          <cell r="Y8">
            <v>2.2999999999999998</v>
          </cell>
          <cell r="Z8">
            <v>0.55000000000000004</v>
          </cell>
          <cell r="AA8">
            <v>0.55000000000000004</v>
          </cell>
          <cell r="AB8">
            <v>0.5</v>
          </cell>
          <cell r="AC8">
            <v>0.45</v>
          </cell>
          <cell r="AD8" t="str">
            <v>TypeC</v>
          </cell>
          <cell r="AE8">
            <v>0.45</v>
          </cell>
          <cell r="AF8">
            <v>0.05</v>
          </cell>
          <cell r="AG8">
            <v>0.15</v>
          </cell>
          <cell r="AH8">
            <v>17.350000000000001</v>
          </cell>
          <cell r="AI8">
            <v>18.350000000000001</v>
          </cell>
          <cell r="AJ8" t="str">
            <v>CD-1 027 928</v>
          </cell>
          <cell r="AK8" t="str">
            <v>4 Cells  - 4m x 2.3m RCBC</v>
          </cell>
          <cell r="AL8">
            <v>226.5</v>
          </cell>
        </row>
        <row r="9">
          <cell r="C9" t="str">
            <v>K3</v>
          </cell>
          <cell r="D9" t="str">
            <v>CONC. LINED</v>
          </cell>
          <cell r="E9">
            <v>2.2999999999999998</v>
          </cell>
          <cell r="F9">
            <v>17.2</v>
          </cell>
          <cell r="G9">
            <v>8</v>
          </cell>
          <cell r="H9">
            <v>1528.38</v>
          </cell>
          <cell r="I9">
            <v>6</v>
          </cell>
          <cell r="J9" t="str">
            <v>CD-1 027 907</v>
          </cell>
          <cell r="K9">
            <v>0.2</v>
          </cell>
          <cell r="L9">
            <v>0.05</v>
          </cell>
          <cell r="M9">
            <v>0.2</v>
          </cell>
          <cell r="N9" t="str">
            <v>Class B1 (28MPa)</v>
          </cell>
          <cell r="O9" t="str">
            <v>Trapezoidal Conc. Channel ( 17.2m x 8m x 2.3m )</v>
          </cell>
          <cell r="R9" t="str">
            <v>K4-2</v>
          </cell>
          <cell r="S9" t="str">
            <v>K4</v>
          </cell>
          <cell r="T9">
            <v>636.32000000000005</v>
          </cell>
          <cell r="U9">
            <v>669</v>
          </cell>
          <cell r="V9">
            <v>32.67999999999995</v>
          </cell>
          <cell r="W9">
            <v>4</v>
          </cell>
          <cell r="X9">
            <v>4</v>
          </cell>
          <cell r="Y9">
            <v>2.1</v>
          </cell>
          <cell r="Z9">
            <v>0.55000000000000004</v>
          </cell>
          <cell r="AA9">
            <v>0.55000000000000004</v>
          </cell>
          <cell r="AB9">
            <v>0.5</v>
          </cell>
          <cell r="AC9">
            <v>0.45</v>
          </cell>
          <cell r="AD9" t="str">
            <v>TypeC</v>
          </cell>
          <cell r="AE9">
            <v>0.45</v>
          </cell>
          <cell r="AF9">
            <v>0.05</v>
          </cell>
          <cell r="AG9">
            <v>0.15</v>
          </cell>
          <cell r="AH9">
            <v>17.350000000000001</v>
          </cell>
          <cell r="AI9">
            <v>18.350000000000001</v>
          </cell>
          <cell r="AJ9" t="str">
            <v>CD-1 027 928</v>
          </cell>
          <cell r="AK9" t="str">
            <v>4 Cells  - 4m x 2.1m RCBC</v>
          </cell>
          <cell r="AL9">
            <v>32.67999999999995</v>
          </cell>
        </row>
        <row r="10">
          <cell r="C10" t="str">
            <v>K4</v>
          </cell>
          <cell r="D10" t="str">
            <v>CONC. LINED</v>
          </cell>
          <cell r="E10">
            <v>2.1</v>
          </cell>
          <cell r="F10">
            <v>16.399999999999999</v>
          </cell>
          <cell r="G10">
            <v>7.9999999999999982</v>
          </cell>
          <cell r="H10">
            <v>1251.32</v>
          </cell>
          <cell r="I10">
            <v>5</v>
          </cell>
          <cell r="J10" t="str">
            <v>CD-1 027 906</v>
          </cell>
          <cell r="K10">
            <v>0.2</v>
          </cell>
          <cell r="L10">
            <v>0.05</v>
          </cell>
          <cell r="M10">
            <v>0.2</v>
          </cell>
          <cell r="N10" t="str">
            <v>Class B1 (28MPa)</v>
          </cell>
          <cell r="O10" t="str">
            <v>Trapezoidal Conc. Channel ( 16.4m x 8m x 2.1m )</v>
          </cell>
          <cell r="R10" t="str">
            <v>K4-3</v>
          </cell>
          <cell r="S10" t="str">
            <v>K4</v>
          </cell>
          <cell r="T10">
            <v>933</v>
          </cell>
          <cell r="U10">
            <v>1163</v>
          </cell>
          <cell r="V10">
            <v>230</v>
          </cell>
          <cell r="W10">
            <v>4</v>
          </cell>
          <cell r="X10">
            <v>4</v>
          </cell>
          <cell r="Y10">
            <v>2.1</v>
          </cell>
          <cell r="Z10">
            <v>0.55000000000000004</v>
          </cell>
          <cell r="AA10">
            <v>0.55000000000000004</v>
          </cell>
          <cell r="AB10">
            <v>0.5</v>
          </cell>
          <cell r="AC10">
            <v>0.45</v>
          </cell>
          <cell r="AD10" t="str">
            <v>TypeC</v>
          </cell>
          <cell r="AE10">
            <v>0.45</v>
          </cell>
          <cell r="AF10">
            <v>0.05</v>
          </cell>
          <cell r="AG10">
            <v>0.15</v>
          </cell>
          <cell r="AH10">
            <v>17.350000000000001</v>
          </cell>
          <cell r="AI10">
            <v>18.350000000000001</v>
          </cell>
          <cell r="AJ10" t="str">
            <v>CD-1 027 928</v>
          </cell>
          <cell r="AK10" t="str">
            <v>4 Cells  - 4m x 2.1m RCBC</v>
          </cell>
          <cell r="AL10">
            <v>230</v>
          </cell>
        </row>
        <row r="11">
          <cell r="C11" t="str">
            <v>K5</v>
          </cell>
          <cell r="D11" t="str">
            <v>CONC. LINED</v>
          </cell>
          <cell r="E11">
            <v>2.2999999999999998</v>
          </cell>
          <cell r="F11">
            <v>29.2</v>
          </cell>
          <cell r="G11">
            <v>20</v>
          </cell>
          <cell r="H11">
            <v>3277.24</v>
          </cell>
          <cell r="I11">
            <v>9</v>
          </cell>
          <cell r="J11" t="str">
            <v>CD-1 027 910</v>
          </cell>
          <cell r="K11">
            <v>0.2</v>
          </cell>
          <cell r="L11">
            <v>0.05</v>
          </cell>
          <cell r="M11">
            <v>0.2</v>
          </cell>
          <cell r="N11" t="str">
            <v>Class B1 (28MPa)</v>
          </cell>
          <cell r="O11" t="str">
            <v>Trapezoidal Conc. Channel ( 29.2m x 20m x 2.3m )</v>
          </cell>
          <cell r="R11" t="str">
            <v>K4-4</v>
          </cell>
          <cell r="S11" t="str">
            <v>K4</v>
          </cell>
          <cell r="T11">
            <v>1372.54</v>
          </cell>
          <cell r="U11">
            <v>1442.59</v>
          </cell>
          <cell r="V11">
            <v>70.049999999999955</v>
          </cell>
          <cell r="W11">
            <v>4</v>
          </cell>
          <cell r="X11">
            <v>4</v>
          </cell>
          <cell r="Y11">
            <v>2.1</v>
          </cell>
          <cell r="Z11">
            <v>0.55000000000000004</v>
          </cell>
          <cell r="AA11">
            <v>0.55000000000000004</v>
          </cell>
          <cell r="AB11">
            <v>0.5</v>
          </cell>
          <cell r="AC11">
            <v>0.45</v>
          </cell>
          <cell r="AD11" t="str">
            <v>TypeC</v>
          </cell>
          <cell r="AE11">
            <v>0.45</v>
          </cell>
          <cell r="AF11">
            <v>0.05</v>
          </cell>
          <cell r="AG11">
            <v>0.15</v>
          </cell>
          <cell r="AH11">
            <v>17.350000000000001</v>
          </cell>
          <cell r="AI11">
            <v>18.350000000000001</v>
          </cell>
          <cell r="AJ11" t="str">
            <v>CD-1 027 928</v>
          </cell>
          <cell r="AK11" t="str">
            <v>4 Cells  - 4m x 2.1m RCBC</v>
          </cell>
          <cell r="AL11">
            <v>70.049999999999955</v>
          </cell>
        </row>
        <row r="12">
          <cell r="C12" t="str">
            <v>K6A</v>
          </cell>
          <cell r="D12" t="str">
            <v>CONC. LINED</v>
          </cell>
          <cell r="E12">
            <v>2.5</v>
          </cell>
          <cell r="F12">
            <v>32</v>
          </cell>
          <cell r="G12">
            <v>22</v>
          </cell>
          <cell r="H12">
            <v>2777.79</v>
          </cell>
          <cell r="I12">
            <v>11</v>
          </cell>
          <cell r="J12" t="str">
            <v>CD-1 027 912</v>
          </cell>
          <cell r="K12">
            <v>0.2</v>
          </cell>
          <cell r="L12">
            <v>0.05</v>
          </cell>
          <cell r="M12">
            <v>0.2</v>
          </cell>
          <cell r="N12" t="str">
            <v>Class B1 (28MPa)</v>
          </cell>
          <cell r="O12" t="str">
            <v>Trapezoidal Conc. Channel ( 32m x 22m x 2.5m )</v>
          </cell>
          <cell r="R12" t="str">
            <v>K5-1</v>
          </cell>
          <cell r="S12" t="str">
            <v>K5</v>
          </cell>
          <cell r="T12">
            <v>1443.5</v>
          </cell>
          <cell r="U12">
            <v>1481</v>
          </cell>
          <cell r="V12">
            <v>37.5</v>
          </cell>
          <cell r="W12">
            <v>7</v>
          </cell>
          <cell r="X12">
            <v>4</v>
          </cell>
          <cell r="Y12">
            <v>2.2999999999999998</v>
          </cell>
          <cell r="Z12">
            <v>0.55000000000000004</v>
          </cell>
          <cell r="AA12">
            <v>0.55000000000000004</v>
          </cell>
          <cell r="AB12">
            <v>0.5</v>
          </cell>
          <cell r="AC12">
            <v>0.45</v>
          </cell>
          <cell r="AD12" t="str">
            <v>TypeC</v>
          </cell>
          <cell r="AE12">
            <v>0.45</v>
          </cell>
          <cell r="AF12">
            <v>0.05</v>
          </cell>
          <cell r="AG12">
            <v>0.15</v>
          </cell>
          <cell r="AH12">
            <v>30.7</v>
          </cell>
          <cell r="AI12">
            <v>31.7</v>
          </cell>
          <cell r="AJ12" t="str">
            <v>CD-1 027 928</v>
          </cell>
          <cell r="AK12" t="str">
            <v>7 Cells  - 4m x 2.3m RCBC</v>
          </cell>
          <cell r="AL12">
            <v>37.5</v>
          </cell>
        </row>
        <row r="13">
          <cell r="C13" t="str">
            <v>K6B</v>
          </cell>
          <cell r="D13" t="str">
            <v>CONC. LINED</v>
          </cell>
          <cell r="E13">
            <v>3.3</v>
          </cell>
          <cell r="F13">
            <v>53.2</v>
          </cell>
          <cell r="G13">
            <v>40</v>
          </cell>
          <cell r="H13">
            <v>1362.74</v>
          </cell>
          <cell r="I13">
            <v>13</v>
          </cell>
          <cell r="J13" t="str">
            <v>CD-1 027 914</v>
          </cell>
          <cell r="K13">
            <v>0.2</v>
          </cell>
          <cell r="L13">
            <v>0.05</v>
          </cell>
          <cell r="M13">
            <v>0.2</v>
          </cell>
          <cell r="N13" t="str">
            <v>Class B1 (28MPa)</v>
          </cell>
          <cell r="O13" t="str">
            <v>Trapezoidal Conc. Channel ( 53.2m x 40m x 3.3m )</v>
          </cell>
          <cell r="R13" t="str">
            <v>K6A-1</v>
          </cell>
          <cell r="S13" t="str">
            <v>K6A</v>
          </cell>
          <cell r="T13">
            <v>1259</v>
          </cell>
          <cell r="U13">
            <v>1315</v>
          </cell>
          <cell r="V13">
            <v>56</v>
          </cell>
          <cell r="W13">
            <v>9</v>
          </cell>
          <cell r="X13">
            <v>4</v>
          </cell>
          <cell r="Y13">
            <v>2.5</v>
          </cell>
          <cell r="Z13">
            <v>0.55000000000000004</v>
          </cell>
          <cell r="AA13">
            <v>0.55000000000000004</v>
          </cell>
          <cell r="AB13">
            <v>0.5</v>
          </cell>
          <cell r="AC13">
            <v>0.45</v>
          </cell>
          <cell r="AD13" t="str">
            <v>TypeB</v>
          </cell>
          <cell r="AE13">
            <v>0.45</v>
          </cell>
          <cell r="AF13">
            <v>0.05</v>
          </cell>
          <cell r="AG13">
            <v>0.15</v>
          </cell>
          <cell r="AH13">
            <v>39.6</v>
          </cell>
          <cell r="AI13">
            <v>40.6</v>
          </cell>
          <cell r="AJ13" t="str">
            <v>CD-1 027 927</v>
          </cell>
          <cell r="AK13" t="str">
            <v>9 Cells  - 4m x 2.5m RCBC</v>
          </cell>
          <cell r="AL13">
            <v>56</v>
          </cell>
        </row>
        <row r="14">
          <cell r="C14" t="str">
            <v>K6B-1</v>
          </cell>
          <cell r="D14" t="str">
            <v>CONC. LINED</v>
          </cell>
          <cell r="E14">
            <v>3.5</v>
          </cell>
          <cell r="F14">
            <v>54</v>
          </cell>
          <cell r="G14">
            <v>40</v>
          </cell>
          <cell r="H14">
            <v>800</v>
          </cell>
          <cell r="I14">
            <v>16</v>
          </cell>
          <cell r="J14" t="str">
            <v>CD-1 027 966</v>
          </cell>
          <cell r="K14">
            <v>0.2</v>
          </cell>
          <cell r="L14">
            <v>0.05</v>
          </cell>
          <cell r="M14">
            <v>0.2</v>
          </cell>
          <cell r="N14" t="str">
            <v>Class B1 (28MPa)</v>
          </cell>
          <cell r="O14" t="str">
            <v>Trapezoidal Conc. Channel ( 54m x 40m x 3.5m )</v>
          </cell>
          <cell r="R14" t="str">
            <v>K6A-2</v>
          </cell>
          <cell r="S14" t="str">
            <v>K6A</v>
          </cell>
          <cell r="T14">
            <v>2849.45</v>
          </cell>
          <cell r="U14">
            <v>3024.45</v>
          </cell>
          <cell r="V14">
            <v>175</v>
          </cell>
          <cell r="W14">
            <v>7</v>
          </cell>
          <cell r="X14">
            <v>4</v>
          </cell>
          <cell r="Y14">
            <v>2.5</v>
          </cell>
          <cell r="Z14">
            <v>0.55000000000000004</v>
          </cell>
          <cell r="AA14">
            <v>0.55000000000000004</v>
          </cell>
          <cell r="AB14">
            <v>0.5</v>
          </cell>
          <cell r="AC14">
            <v>0.45</v>
          </cell>
          <cell r="AD14" t="str">
            <v>TypeB</v>
          </cell>
          <cell r="AE14">
            <v>0.45</v>
          </cell>
          <cell r="AF14">
            <v>0.05</v>
          </cell>
          <cell r="AG14">
            <v>0.15</v>
          </cell>
          <cell r="AH14">
            <v>30.7</v>
          </cell>
          <cell r="AI14">
            <v>31.7</v>
          </cell>
          <cell r="AJ14" t="str">
            <v>CD-1 027 927</v>
          </cell>
          <cell r="AK14" t="str">
            <v>7 Cells  - 4m x 2.5m RCBC</v>
          </cell>
          <cell r="AL14">
            <v>175</v>
          </cell>
        </row>
        <row r="15">
          <cell r="C15" t="str">
            <v>K8</v>
          </cell>
          <cell r="D15" t="str">
            <v>CONC. LINED</v>
          </cell>
          <cell r="E15">
            <v>1.3</v>
          </cell>
          <cell r="F15">
            <v>35.15</v>
          </cell>
          <cell r="G15">
            <v>29.95</v>
          </cell>
          <cell r="H15">
            <v>200</v>
          </cell>
          <cell r="I15">
            <v>10</v>
          </cell>
          <cell r="J15" t="str">
            <v>CD-1 027 911</v>
          </cell>
          <cell r="K15">
            <v>0.2</v>
          </cell>
          <cell r="L15">
            <v>0.05</v>
          </cell>
          <cell r="M15">
            <v>0.2</v>
          </cell>
          <cell r="N15" t="str">
            <v>Class A1 (35MPa)</v>
          </cell>
          <cell r="O15" t="str">
            <v>Trapezoidal Conc. Channel ( 35.15m x 29.95m x 1.3m )</v>
          </cell>
          <cell r="R15" t="str">
            <v>K6B-1</v>
          </cell>
          <cell r="S15" t="str">
            <v>K6B</v>
          </cell>
          <cell r="T15">
            <v>0</v>
          </cell>
          <cell r="U15">
            <v>0</v>
          </cell>
          <cell r="V15">
            <v>130.5</v>
          </cell>
          <cell r="W15">
            <v>13</v>
          </cell>
          <cell r="X15">
            <v>4</v>
          </cell>
          <cell r="Y15">
            <v>3</v>
          </cell>
          <cell r="Z15">
            <v>0.55000000000000004</v>
          </cell>
          <cell r="AA15">
            <v>0.55000000000000004</v>
          </cell>
          <cell r="AB15">
            <v>0.5</v>
          </cell>
          <cell r="AC15">
            <v>0.5</v>
          </cell>
          <cell r="AD15" t="str">
            <v>TypeE</v>
          </cell>
          <cell r="AE15">
            <v>0.45</v>
          </cell>
          <cell r="AF15">
            <v>0.05</v>
          </cell>
          <cell r="AG15">
            <v>0.15</v>
          </cell>
          <cell r="AH15">
            <v>58</v>
          </cell>
          <cell r="AI15">
            <v>59</v>
          </cell>
          <cell r="AJ15" t="str">
            <v>CD-1 027 941</v>
          </cell>
          <cell r="AK15" t="str">
            <v>13 Cells  - 4m x 3m RCBC</v>
          </cell>
          <cell r="AL15" t="e">
            <v>#N/A</v>
          </cell>
        </row>
        <row r="16">
          <cell r="C16" t="str">
            <v>K8-1</v>
          </cell>
          <cell r="D16" t="str">
            <v>Natural</v>
          </cell>
          <cell r="E16">
            <v>1.3</v>
          </cell>
          <cell r="F16">
            <v>57.8</v>
          </cell>
          <cell r="G16">
            <v>52.599999999999994</v>
          </cell>
          <cell r="H16">
            <v>3064.66</v>
          </cell>
          <cell r="I16" t="str">
            <v>Natural</v>
          </cell>
          <cell r="J16" t="str">
            <v>CD-1 027 953</v>
          </cell>
          <cell r="K16">
            <v>0.2</v>
          </cell>
          <cell r="L16">
            <v>0.05</v>
          </cell>
          <cell r="M16">
            <v>0.2</v>
          </cell>
          <cell r="N16" t="str">
            <v>Class A1 (35MPa)</v>
          </cell>
          <cell r="O16" t="str">
            <v>Trapezoidal Natural Channel ( 57.8m x 52.6m x 1.3m )</v>
          </cell>
          <cell r="R16" t="str">
            <v>K9A-1</v>
          </cell>
          <cell r="S16" t="str">
            <v>K9A</v>
          </cell>
          <cell r="T16">
            <v>3955</v>
          </cell>
          <cell r="U16">
            <v>4070</v>
          </cell>
          <cell r="V16">
            <v>115</v>
          </cell>
          <cell r="W16">
            <v>8</v>
          </cell>
          <cell r="X16">
            <v>4</v>
          </cell>
          <cell r="Y16">
            <v>1.5</v>
          </cell>
          <cell r="Z16">
            <v>0.55000000000000004</v>
          </cell>
          <cell r="AA16">
            <v>0.55000000000000004</v>
          </cell>
          <cell r="AB16">
            <v>0.5</v>
          </cell>
          <cell r="AC16">
            <v>0.45</v>
          </cell>
          <cell r="AD16" t="str">
            <v>TypeF</v>
          </cell>
          <cell r="AE16">
            <v>0.45</v>
          </cell>
          <cell r="AF16">
            <v>0.05</v>
          </cell>
          <cell r="AG16">
            <v>0.15</v>
          </cell>
          <cell r="AH16">
            <v>35.15</v>
          </cell>
          <cell r="AI16">
            <v>36.15</v>
          </cell>
          <cell r="AJ16" t="str">
            <v>CD-1 027 938</v>
          </cell>
          <cell r="AK16" t="str">
            <v>8 Cells  - 4m x 1.5m RCBC</v>
          </cell>
          <cell r="AL16">
            <v>115</v>
          </cell>
        </row>
        <row r="17">
          <cell r="C17" t="str">
            <v>K9A</v>
          </cell>
          <cell r="D17" t="str">
            <v>CONC. LINED</v>
          </cell>
          <cell r="E17">
            <v>2.6</v>
          </cell>
          <cell r="F17">
            <v>25.4</v>
          </cell>
          <cell r="G17">
            <v>14.999999999999998</v>
          </cell>
          <cell r="H17">
            <v>3920.49</v>
          </cell>
          <cell r="I17">
            <v>7</v>
          </cell>
          <cell r="J17" t="str">
            <v>CD-1 027 908</v>
          </cell>
          <cell r="K17">
            <v>0.2</v>
          </cell>
          <cell r="L17">
            <v>0.05</v>
          </cell>
          <cell r="M17">
            <v>0.2</v>
          </cell>
          <cell r="N17" t="str">
            <v>Class A1 (35MPa)</v>
          </cell>
          <cell r="O17" t="str">
            <v>Trapezoidal Conc. Channel ( 25.4m x 15m x 2.6m )</v>
          </cell>
          <cell r="R17" t="str">
            <v>K11B-1</v>
          </cell>
          <cell r="S17" t="str">
            <v>K11B</v>
          </cell>
          <cell r="T17">
            <v>1706.14</v>
          </cell>
          <cell r="U17">
            <v>32</v>
          </cell>
          <cell r="V17">
            <v>90.009999999999991</v>
          </cell>
          <cell r="W17">
            <v>4</v>
          </cell>
          <cell r="X17">
            <v>4</v>
          </cell>
          <cell r="Y17">
            <v>3</v>
          </cell>
          <cell r="Z17">
            <v>0.55000000000000004</v>
          </cell>
          <cell r="AA17">
            <v>0.55000000000000004</v>
          </cell>
          <cell r="AB17">
            <v>0.5</v>
          </cell>
          <cell r="AC17">
            <v>0.5</v>
          </cell>
          <cell r="AD17" t="str">
            <v>TypeA</v>
          </cell>
          <cell r="AE17">
            <v>0.45</v>
          </cell>
          <cell r="AF17">
            <v>0.05</v>
          </cell>
          <cell r="AG17">
            <v>0.15</v>
          </cell>
          <cell r="AH17">
            <v>17.5</v>
          </cell>
          <cell r="AI17">
            <v>18.5</v>
          </cell>
          <cell r="AJ17" t="str">
            <v>CD-1 027 925</v>
          </cell>
          <cell r="AK17" t="str">
            <v>4 Cells  - 4m x 3m RCBC</v>
          </cell>
          <cell r="AL17">
            <v>90.009999999999991</v>
          </cell>
        </row>
        <row r="18">
          <cell r="C18" t="str">
            <v>K9B</v>
          </cell>
          <cell r="D18" t="str">
            <v>CONC. LINED</v>
          </cell>
          <cell r="E18">
            <v>2.6</v>
          </cell>
          <cell r="F18">
            <v>34.4</v>
          </cell>
          <cell r="G18">
            <v>24</v>
          </cell>
          <cell r="H18">
            <v>2553.9699999999998</v>
          </cell>
          <cell r="I18">
            <v>12</v>
          </cell>
          <cell r="J18" t="str">
            <v>CD-1 027 913</v>
          </cell>
          <cell r="K18">
            <v>0.2</v>
          </cell>
          <cell r="L18">
            <v>0.05</v>
          </cell>
          <cell r="M18">
            <v>0.2</v>
          </cell>
          <cell r="N18" t="str">
            <v>Class A1 (35MPa)</v>
          </cell>
          <cell r="O18" t="str">
            <v>Trapezoidal Conc. Channel ( 34.4m x 24m x 2.6m )</v>
          </cell>
          <cell r="R18" t="str">
            <v>K11C-1</v>
          </cell>
          <cell r="S18" t="str">
            <v>K11C</v>
          </cell>
          <cell r="T18">
            <v>599</v>
          </cell>
          <cell r="U18">
            <v>659</v>
          </cell>
          <cell r="V18">
            <v>60</v>
          </cell>
          <cell r="W18">
            <v>9</v>
          </cell>
          <cell r="X18">
            <v>4</v>
          </cell>
          <cell r="Y18">
            <v>3.3</v>
          </cell>
          <cell r="Z18">
            <v>0.55000000000000004</v>
          </cell>
          <cell r="AA18">
            <v>0.55000000000000004</v>
          </cell>
          <cell r="AB18">
            <v>0.5</v>
          </cell>
          <cell r="AC18">
            <v>0.5</v>
          </cell>
          <cell r="AD18" t="str">
            <v>TypeA</v>
          </cell>
          <cell r="AE18">
            <v>0.45</v>
          </cell>
          <cell r="AF18">
            <v>0.05</v>
          </cell>
          <cell r="AG18">
            <v>0.15</v>
          </cell>
          <cell r="AH18">
            <v>40</v>
          </cell>
          <cell r="AI18">
            <v>41</v>
          </cell>
          <cell r="AJ18" t="str">
            <v>CD-1 027 925</v>
          </cell>
          <cell r="AK18" t="str">
            <v>9 Cells  - 4m x 3.3m RCBC</v>
          </cell>
          <cell r="AL18">
            <v>60</v>
          </cell>
        </row>
        <row r="19">
          <cell r="C19" t="str">
            <v>K11A</v>
          </cell>
          <cell r="D19" t="str">
            <v>CONC. LINED</v>
          </cell>
          <cell r="E19">
            <v>3</v>
          </cell>
          <cell r="F19">
            <v>16</v>
          </cell>
          <cell r="G19">
            <v>4</v>
          </cell>
          <cell r="H19">
            <v>2471.2199999999998</v>
          </cell>
          <cell r="I19">
            <v>1</v>
          </cell>
          <cell r="J19" t="str">
            <v>CD-1 027 902</v>
          </cell>
          <cell r="K19">
            <v>0.2</v>
          </cell>
          <cell r="L19">
            <v>0.05</v>
          </cell>
          <cell r="M19">
            <v>0.2</v>
          </cell>
          <cell r="N19" t="str">
            <v>Class B1 (28MPa)</v>
          </cell>
          <cell r="O19" t="str">
            <v>Trapezoidal Conc. Channel ( 16m x 4m x 3m )</v>
          </cell>
          <cell r="R19" t="str">
            <v>K11C-2</v>
          </cell>
          <cell r="S19" t="str">
            <v>K11C</v>
          </cell>
          <cell r="T19">
            <v>3733</v>
          </cell>
          <cell r="U19">
            <v>3773</v>
          </cell>
          <cell r="V19">
            <v>40</v>
          </cell>
          <cell r="W19">
            <v>9</v>
          </cell>
          <cell r="X19">
            <v>4</v>
          </cell>
          <cell r="Y19">
            <v>3.3</v>
          </cell>
          <cell r="Z19">
            <v>0.55000000000000004</v>
          </cell>
          <cell r="AA19">
            <v>0.55000000000000004</v>
          </cell>
          <cell r="AB19">
            <v>0.5</v>
          </cell>
          <cell r="AC19">
            <v>0.5</v>
          </cell>
          <cell r="AD19" t="str">
            <v>TypeA</v>
          </cell>
          <cell r="AE19">
            <v>0.45</v>
          </cell>
          <cell r="AF19">
            <v>0.05</v>
          </cell>
          <cell r="AG19">
            <v>0.15</v>
          </cell>
          <cell r="AH19">
            <v>40</v>
          </cell>
          <cell r="AI19">
            <v>41</v>
          </cell>
          <cell r="AJ19" t="str">
            <v>CD-1 027 925</v>
          </cell>
          <cell r="AK19" t="str">
            <v>9 Cells  - 4m x 3.3m RCBC</v>
          </cell>
          <cell r="AL19">
            <v>40</v>
          </cell>
        </row>
        <row r="20">
          <cell r="C20" t="str">
            <v>K11B</v>
          </cell>
          <cell r="D20" t="str">
            <v>CONC. LINED</v>
          </cell>
          <cell r="E20">
            <v>3</v>
          </cell>
          <cell r="F20">
            <v>19</v>
          </cell>
          <cell r="G20">
            <v>7</v>
          </cell>
          <cell r="H20">
            <v>1693.55</v>
          </cell>
          <cell r="I20">
            <v>4</v>
          </cell>
          <cell r="J20" t="str">
            <v>CD-1 027 905</v>
          </cell>
          <cell r="K20">
            <v>0.2</v>
          </cell>
          <cell r="L20">
            <v>0.05</v>
          </cell>
          <cell r="M20">
            <v>0.2</v>
          </cell>
          <cell r="N20" t="str">
            <v>Class B1 (28MPa)</v>
          </cell>
          <cell r="O20" t="str">
            <v>Trapezoidal Conc. Channel ( 19m x 7m x 3m )</v>
          </cell>
          <cell r="R20" t="str">
            <v>K11C-3</v>
          </cell>
          <cell r="S20" t="str">
            <v>K11C</v>
          </cell>
          <cell r="T20">
            <v>4336</v>
          </cell>
          <cell r="U20">
            <v>4366</v>
          </cell>
          <cell r="V20">
            <v>30</v>
          </cell>
          <cell r="W20">
            <v>9</v>
          </cell>
          <cell r="X20">
            <v>4</v>
          </cell>
          <cell r="Y20">
            <v>3.3</v>
          </cell>
          <cell r="Z20">
            <v>0.55000000000000004</v>
          </cell>
          <cell r="AA20">
            <v>0.55000000000000004</v>
          </cell>
          <cell r="AB20">
            <v>0.5</v>
          </cell>
          <cell r="AC20">
            <v>0.5</v>
          </cell>
          <cell r="AD20" t="str">
            <v>TypeA</v>
          </cell>
          <cell r="AE20">
            <v>0.45</v>
          </cell>
          <cell r="AF20">
            <v>0.05</v>
          </cell>
          <cell r="AG20">
            <v>0.15</v>
          </cell>
          <cell r="AH20">
            <v>40</v>
          </cell>
          <cell r="AI20">
            <v>41</v>
          </cell>
          <cell r="AJ20" t="str">
            <v>CD-1 027 925</v>
          </cell>
          <cell r="AK20" t="str">
            <v>9 Cells  - 4m x 3.3m RCBC</v>
          </cell>
          <cell r="AL20">
            <v>30</v>
          </cell>
        </row>
        <row r="21">
          <cell r="C21" t="str">
            <v>K11C</v>
          </cell>
          <cell r="D21" t="str">
            <v>CONC. LINED</v>
          </cell>
          <cell r="E21">
            <v>4.5</v>
          </cell>
          <cell r="F21">
            <v>30</v>
          </cell>
          <cell r="G21">
            <v>30</v>
          </cell>
          <cell r="H21">
            <v>587</v>
          </cell>
          <cell r="I21" t="str">
            <v>Rectangular</v>
          </cell>
          <cell r="J21" t="str">
            <v>CD-1 027 991</v>
          </cell>
          <cell r="K21">
            <v>0.8</v>
          </cell>
          <cell r="L21">
            <v>0.05</v>
          </cell>
          <cell r="M21">
            <v>0.2</v>
          </cell>
          <cell r="N21" t="str">
            <v>Class B1 (28MPa)</v>
          </cell>
          <cell r="O21" t="str">
            <v>Rectangular Channel ( 30m x 30m x 4.5m )</v>
          </cell>
          <cell r="R21" t="str">
            <v>K12-1A</v>
          </cell>
          <cell r="S21" t="str">
            <v>K12</v>
          </cell>
          <cell r="T21">
            <v>0</v>
          </cell>
          <cell r="U21">
            <v>0</v>
          </cell>
          <cell r="V21">
            <v>26.25</v>
          </cell>
          <cell r="W21">
            <v>9</v>
          </cell>
          <cell r="X21">
            <v>4</v>
          </cell>
          <cell r="Y21">
            <v>3.3</v>
          </cell>
          <cell r="Z21">
            <v>0.55000000000000004</v>
          </cell>
          <cell r="AA21">
            <v>0.55000000000000004</v>
          </cell>
          <cell r="AB21">
            <v>0.5</v>
          </cell>
          <cell r="AC21">
            <v>0.5</v>
          </cell>
          <cell r="AD21" t="str">
            <v>TypeE</v>
          </cell>
          <cell r="AE21">
            <v>0.45</v>
          </cell>
          <cell r="AF21">
            <v>0.05</v>
          </cell>
          <cell r="AG21">
            <v>0.15</v>
          </cell>
          <cell r="AH21">
            <v>40</v>
          </cell>
          <cell r="AI21">
            <v>41</v>
          </cell>
          <cell r="AJ21" t="str">
            <v>CD-1 027 941</v>
          </cell>
          <cell r="AK21" t="str">
            <v>9 Cells  - 4m x 3.3m RCBC</v>
          </cell>
          <cell r="AL21" t="e">
            <v>#N/A</v>
          </cell>
        </row>
        <row r="22">
          <cell r="C22" t="str">
            <v>K11C-1</v>
          </cell>
          <cell r="D22" t="str">
            <v>CONC. LINED</v>
          </cell>
          <cell r="E22">
            <v>3.3</v>
          </cell>
          <cell r="F22">
            <v>33.200000000000003</v>
          </cell>
          <cell r="G22">
            <v>20.000000000000004</v>
          </cell>
          <cell r="H22">
            <v>3585.66</v>
          </cell>
          <cell r="I22">
            <v>15</v>
          </cell>
          <cell r="J22" t="str">
            <v>CD-1 027 965</v>
          </cell>
          <cell r="K22">
            <v>0.2</v>
          </cell>
          <cell r="L22">
            <v>0.05</v>
          </cell>
          <cell r="M22">
            <v>0.2</v>
          </cell>
          <cell r="N22" t="str">
            <v>Class B1 (28MPa)</v>
          </cell>
          <cell r="O22" t="str">
            <v>Trapezoidal Conc. Channel ( 33.2m x 20m x 3.3m )</v>
          </cell>
          <cell r="R22" t="str">
            <v>K12-3</v>
          </cell>
          <cell r="S22" t="str">
            <v>K12</v>
          </cell>
          <cell r="T22">
            <v>1335</v>
          </cell>
          <cell r="U22">
            <v>1361</v>
          </cell>
          <cell r="V22">
            <v>26</v>
          </cell>
          <cell r="W22">
            <v>9</v>
          </cell>
          <cell r="X22">
            <v>4</v>
          </cell>
          <cell r="Y22">
            <v>3.3</v>
          </cell>
          <cell r="Z22">
            <v>0.55000000000000004</v>
          </cell>
          <cell r="AA22">
            <v>0.55000000000000004</v>
          </cell>
          <cell r="AB22">
            <v>0.5</v>
          </cell>
          <cell r="AC22">
            <v>0.5</v>
          </cell>
          <cell r="AD22" t="str">
            <v>TypeA</v>
          </cell>
          <cell r="AE22">
            <v>0.45</v>
          </cell>
          <cell r="AF22">
            <v>0.05</v>
          </cell>
          <cell r="AG22">
            <v>0.15</v>
          </cell>
          <cell r="AH22">
            <v>40</v>
          </cell>
          <cell r="AI22">
            <v>41</v>
          </cell>
          <cell r="AJ22" t="str">
            <v>CD-1 027 925</v>
          </cell>
          <cell r="AK22" t="str">
            <v>9 Cells  - 4m x 3.3m RCBC</v>
          </cell>
          <cell r="AL22">
            <v>26</v>
          </cell>
        </row>
        <row r="23">
          <cell r="C23" t="str">
            <v>K12</v>
          </cell>
          <cell r="D23" t="str">
            <v>CONC. LINED</v>
          </cell>
          <cell r="E23">
            <v>3.45</v>
          </cell>
          <cell r="F23">
            <v>35.56</v>
          </cell>
          <cell r="G23">
            <v>21.76</v>
          </cell>
          <cell r="H23">
            <v>1075</v>
          </cell>
          <cell r="I23">
            <v>14</v>
          </cell>
          <cell r="J23" t="str">
            <v>CD-1 027 918</v>
          </cell>
          <cell r="K23">
            <v>0.2</v>
          </cell>
          <cell r="L23">
            <v>0.05</v>
          </cell>
          <cell r="M23">
            <v>0.2</v>
          </cell>
          <cell r="N23" t="str">
            <v>Class A1 (35MPa)</v>
          </cell>
          <cell r="O23" t="str">
            <v>Trapezoidal Conc. Channel ( 35.56m x 21.76m x 3.45m )</v>
          </cell>
          <cell r="R23" t="str">
            <v>K12-5</v>
          </cell>
          <cell r="S23" t="str">
            <v>K12</v>
          </cell>
          <cell r="T23">
            <v>2686</v>
          </cell>
          <cell r="U23">
            <v>2805</v>
          </cell>
          <cell r="V23">
            <v>119</v>
          </cell>
          <cell r="W23">
            <v>9</v>
          </cell>
          <cell r="X23">
            <v>4</v>
          </cell>
          <cell r="Y23">
            <v>3.3</v>
          </cell>
          <cell r="Z23">
            <v>0.55000000000000004</v>
          </cell>
          <cell r="AA23">
            <v>0.55000000000000004</v>
          </cell>
          <cell r="AB23">
            <v>0.5</v>
          </cell>
          <cell r="AC23">
            <v>0.5</v>
          </cell>
          <cell r="AD23" t="str">
            <v>TypeA</v>
          </cell>
          <cell r="AE23">
            <v>0.45</v>
          </cell>
          <cell r="AF23">
            <v>0.05</v>
          </cell>
          <cell r="AG23">
            <v>0.15</v>
          </cell>
          <cell r="AH23">
            <v>40</v>
          </cell>
          <cell r="AI23">
            <v>41</v>
          </cell>
          <cell r="AJ23" t="str">
            <v>CD-1 027 925</v>
          </cell>
          <cell r="AK23" t="str">
            <v>9 Cells  - 4m x 3.3m RCBC</v>
          </cell>
          <cell r="AL23">
            <v>119</v>
          </cell>
        </row>
        <row r="24">
          <cell r="C24" t="str">
            <v>K12-1</v>
          </cell>
          <cell r="D24" t="str">
            <v>CONC. LINED</v>
          </cell>
          <cell r="E24">
            <v>3.3</v>
          </cell>
          <cell r="F24">
            <v>33.200000000000003</v>
          </cell>
          <cell r="G24">
            <v>20.000000000000004</v>
          </cell>
          <cell r="H24">
            <v>1535.4</v>
          </cell>
          <cell r="I24">
            <v>15</v>
          </cell>
          <cell r="J24" t="str">
            <v>CD-1 027 965</v>
          </cell>
          <cell r="K24">
            <v>0.2</v>
          </cell>
          <cell r="L24">
            <v>0.05</v>
          </cell>
          <cell r="M24">
            <v>0.2</v>
          </cell>
          <cell r="N24" t="str">
            <v>Class A1 (35MPa)</v>
          </cell>
          <cell r="O24" t="str">
            <v>Trapezoidal Conc. Channel ( 33.2m x 20m x 3.3m )</v>
          </cell>
          <cell r="R24" t="str">
            <v>K13-1</v>
          </cell>
          <cell r="S24" t="str">
            <v>K13</v>
          </cell>
          <cell r="T24">
            <v>1797.26</v>
          </cell>
          <cell r="U24">
            <v>1912.28</v>
          </cell>
          <cell r="V24">
            <v>115.01999999999998</v>
          </cell>
          <cell r="W24">
            <v>12</v>
          </cell>
          <cell r="X24">
            <v>4</v>
          </cell>
          <cell r="Y24">
            <v>1.5</v>
          </cell>
          <cell r="Z24">
            <v>0.55000000000000004</v>
          </cell>
          <cell r="AA24">
            <v>0.55000000000000004</v>
          </cell>
          <cell r="AB24">
            <v>0.5</v>
          </cell>
          <cell r="AC24">
            <v>0.45</v>
          </cell>
          <cell r="AD24" t="str">
            <v>TypeF</v>
          </cell>
          <cell r="AE24">
            <v>0.45</v>
          </cell>
          <cell r="AF24">
            <v>0.05</v>
          </cell>
          <cell r="AG24">
            <v>0.15</v>
          </cell>
          <cell r="AH24">
            <v>52.95</v>
          </cell>
          <cell r="AI24">
            <v>53.95</v>
          </cell>
          <cell r="AJ24" t="str">
            <v>CD-1 027 938</v>
          </cell>
          <cell r="AK24" t="str">
            <v>12 Cells  - 4m x 1.5m RCBC</v>
          </cell>
          <cell r="AL24">
            <v>115.01999999999998</v>
          </cell>
        </row>
        <row r="25">
          <cell r="C25" t="str">
            <v>K12-2</v>
          </cell>
          <cell r="D25" t="str">
            <v>CONC. LINED</v>
          </cell>
          <cell r="E25">
            <v>3.3</v>
          </cell>
          <cell r="F25">
            <v>23</v>
          </cell>
          <cell r="G25">
            <v>9.8000000000000007</v>
          </cell>
          <cell r="H25">
            <v>558.96</v>
          </cell>
          <cell r="I25" t="str">
            <v>Rectangular</v>
          </cell>
          <cell r="J25" t="str">
            <v>CD-1 027 991</v>
          </cell>
          <cell r="K25">
            <v>0.2</v>
          </cell>
          <cell r="L25">
            <v>0.05</v>
          </cell>
          <cell r="M25">
            <v>0.2</v>
          </cell>
          <cell r="N25" t="str">
            <v>Class A1 (35MPa)</v>
          </cell>
          <cell r="O25" t="str">
            <v>Rectangular Channel ( 23m x 9.8m x 3.3m )</v>
          </cell>
          <cell r="V25">
            <v>1579.51</v>
          </cell>
        </row>
        <row r="26">
          <cell r="C26" t="str">
            <v>K13</v>
          </cell>
          <cell r="D26" t="str">
            <v>CONC. LINED</v>
          </cell>
          <cell r="E26">
            <v>2.2999999999999998</v>
          </cell>
          <cell r="F26">
            <v>21.2</v>
          </cell>
          <cell r="G26">
            <v>12</v>
          </cell>
          <cell r="H26">
            <v>1736</v>
          </cell>
          <cell r="I26">
            <v>8</v>
          </cell>
          <cell r="J26" t="str">
            <v>CD-1 027 909</v>
          </cell>
          <cell r="K26">
            <v>0.2</v>
          </cell>
          <cell r="L26">
            <v>0.05</v>
          </cell>
          <cell r="M26">
            <v>0.2</v>
          </cell>
          <cell r="N26" t="str">
            <v>Class B1 (28MPa)</v>
          </cell>
          <cell r="O26" t="str">
            <v>Trapezoidal Conc. Channel ( 21.2m x 12m x 2.3m )</v>
          </cell>
          <cell r="S26">
            <v>0</v>
          </cell>
        </row>
        <row r="27">
          <cell r="H27">
            <v>34947.68</v>
          </cell>
          <cell r="L27">
            <v>0</v>
          </cell>
          <cell r="M27">
            <v>0</v>
          </cell>
        </row>
        <row r="28">
          <cell r="H28">
            <v>0</v>
          </cell>
          <cell r="L28">
            <v>0</v>
          </cell>
          <cell r="M28">
            <v>0</v>
          </cell>
        </row>
        <row r="29">
          <cell r="AD29" t="str">
            <v>TypeA</v>
          </cell>
          <cell r="AE29">
            <v>0.55000000000000004</v>
          </cell>
          <cell r="AF29">
            <v>0.55000000000000004</v>
          </cell>
          <cell r="AG29">
            <v>0.5</v>
          </cell>
          <cell r="AH29">
            <v>0.5</v>
          </cell>
        </row>
        <row r="30">
          <cell r="E30">
            <v>0</v>
          </cell>
          <cell r="AD30" t="str">
            <v>TypeB</v>
          </cell>
          <cell r="AE30">
            <v>0.55000000000000004</v>
          </cell>
          <cell r="AF30">
            <v>0.55000000000000004</v>
          </cell>
          <cell r="AG30">
            <v>0.5</v>
          </cell>
          <cell r="AH30">
            <v>0.45</v>
          </cell>
        </row>
        <row r="31">
          <cell r="AD31" t="str">
            <v>TypeC</v>
          </cell>
          <cell r="AE31">
            <v>0.55000000000000004</v>
          </cell>
          <cell r="AF31">
            <v>0.55000000000000004</v>
          </cell>
          <cell r="AG31">
            <v>0.5</v>
          </cell>
          <cell r="AH31">
            <v>0.45</v>
          </cell>
        </row>
        <row r="32">
          <cell r="AD32" t="str">
            <v>TypeE</v>
          </cell>
          <cell r="AE32">
            <v>0.55000000000000004</v>
          </cell>
          <cell r="AF32">
            <v>0.55000000000000004</v>
          </cell>
          <cell r="AG32">
            <v>0.5</v>
          </cell>
          <cell r="AH32">
            <v>0.5</v>
          </cell>
        </row>
        <row r="33">
          <cell r="AD33" t="str">
            <v>TypeF</v>
          </cell>
          <cell r="AE33">
            <v>0.55000000000000004</v>
          </cell>
          <cell r="AF33">
            <v>0.55000000000000004</v>
          </cell>
          <cell r="AG33">
            <v>0.5</v>
          </cell>
          <cell r="AH33">
            <v>0.45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abour Rates"/>
      <sheetName val="Plant Rates"/>
      <sheetName val="Materials Rates"/>
      <sheetName val="Subcontract &amp; Other Rates"/>
      <sheetName val="Geotech. Processes &amp; Underpin."/>
      <sheetName val="Ground Anchors &amp; Tie Rods"/>
      <sheetName val="Secant Piling"/>
      <sheetName val="D Wall ~ PML Portal"/>
      <sheetName val="Independent Bored Piling"/>
      <sheetName val="PML Earthworks"/>
      <sheetName val="Cooling System"/>
      <sheetName val="Electrical Installation"/>
      <sheetName val="Earthworks"/>
      <sheetName val="Soil Ramp"/>
      <sheetName val="Structural Concrete"/>
      <sheetName val="Precast Concrete Retaining Wall"/>
      <sheetName val="Structural Steelwork"/>
      <sheetName val="Steel Sheet Piling"/>
      <sheetName val="Railway Works"/>
      <sheetName val="Sundry Items &amp; Misc. Metalwork"/>
      <sheetName val="Fencing and Safety Barriers"/>
      <sheetName val="TEMPLATE - NEW RATE"/>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9 (Geotechnical Pro..."/>
      <sheetName val="Blockwork"/>
      <sheetName val="Tunnel Rates"/>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D Wall"/>
      <sheetName val="NEW RATE 35 (TCR PLUNGE &amp; T)"/>
      <sheetName val="NEW RATE 36 (TCR PILING)"/>
      <sheetName val="Channel - final template"/>
      <sheetName val="take off"/>
      <sheetName val="door sched"/>
      <sheetName val="FL"/>
      <sheetName val="ST"/>
      <sheetName val="PML ~ PRICE BOOK 1Q07 ~ DRAFT v"/>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Commitments_Potential costs"/>
      <sheetName val="RATES"/>
      <sheetName val="Sched-Structure IFB"/>
      <sheetName val="Summary Transformers"/>
      <sheetName val="GRSummary"/>
      <sheetName val="CASHFLOW CODES"/>
      <sheetName val="CABLE TABLE"/>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7">
          <cell r="O7">
            <v>116.90255465392248</v>
          </cell>
        </row>
        <row r="107">
          <cell r="O107">
            <v>74.359358600583079</v>
          </cell>
        </row>
        <row r="167">
          <cell r="O167">
            <v>144.04976322393975</v>
          </cell>
        </row>
        <row r="205">
          <cell r="O205">
            <v>92.360840430825533</v>
          </cell>
        </row>
        <row r="316">
          <cell r="O316">
            <v>120.033004778771</v>
          </cell>
        </row>
        <row r="455">
          <cell r="O455">
            <v>1100.2260992907802</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ll this out first..."/>
      <sheetName val="Checklist"/>
      <sheetName val="Front"/>
      <sheetName val="PDF Front"/>
      <sheetName val="Simple Letter"/>
      <sheetName val="Inside"/>
      <sheetName val="Contents"/>
      <sheetName val="Basis"/>
      <sheetName val="Inclusions"/>
      <sheetName val="Exclusions"/>
      <sheetName val="Overall Summary"/>
      <sheetName val="CSI Summary"/>
      <sheetName val="Section 1 Areas"/>
      <sheetName val="Section 1 Summary"/>
      <sheetName val="Section 1"/>
      <sheetName val="Section 2 Areas"/>
      <sheetName val="Section 2 Summary"/>
      <sheetName val="Section 2"/>
      <sheetName val="Section 3 Areas"/>
      <sheetName val="Section 3 Summary"/>
      <sheetName val="Section 3"/>
      <sheetName val="Section 4 Areas"/>
      <sheetName val="Section 4 Summary"/>
      <sheetName val="Section 4"/>
      <sheetName val="Section 5 Areas"/>
      <sheetName val="Section 5 Summary"/>
      <sheetName val="Section 5"/>
      <sheetName val="Sitework Areas"/>
      <sheetName val="Section 6 Areas"/>
      <sheetName val="Section 6 Summary"/>
      <sheetName val="Section 6"/>
      <sheetName val="Sitework Summary"/>
      <sheetName val="Sitework"/>
      <sheetName val="Alternates"/>
      <sheetName val="Comparison Summary"/>
      <sheetName val="Fill this out first___"/>
      <sheetName val="SHEET 1"/>
      <sheetName val="Summary"/>
      <sheetName val="Salient Features"/>
      <sheetName val="Index"/>
      <sheetName val="LOI"/>
      <sheetName val="construction_schedule"/>
      <sheetName val="top_sheet"/>
      <sheetName val="Offtop-Tender"/>
      <sheetName val="Offtop-Prestart"/>
      <sheetName val="SummaryIDC"/>
      <sheetName val="Basic"/>
      <sheetName val="Items"/>
      <sheetName val="IDC.AHK "/>
      <sheetName val="BOQ_Direct_selling cost"/>
      <sheetName val="Monthwise breakup"/>
      <sheetName val="Labourrate"/>
      <sheetName val="conanalysis"/>
      <sheetName val="ShuttAna"/>
      <sheetName val="Reinf Analy"/>
      <sheetName val="Machinery"/>
      <sheetName val="Power anal"/>
      <sheetName val="quality_obj"/>
      <sheetName val="Assumptions"/>
      <sheetName val="water"/>
      <sheetName val="Power"/>
      <sheetName val="REL"/>
      <sheetName val="Sheet3"/>
      <sheetName val="Sheet1"/>
      <sheetName val="Sheet2"/>
      <sheetName val="labour coeff"/>
      <sheetName val="Design"/>
      <sheetName val="PRECAST lightconc-II"/>
      <sheetName val="DLA Standard Cost Report1"/>
      <sheetName val="IO List"/>
      <sheetName val="Sebtion 1 SumMary"/>
      <sheetName val="Macro custom function"/>
      <sheetName val="Staff Acco."/>
      <sheetName val="dBase"/>
      <sheetName val="boq"/>
      <sheetName val="p&amp;m"/>
      <sheetName val="RCC,Ret. Wall"/>
      <sheetName val="Bill-AAC_old"/>
      <sheetName val="TBAL9697 -group wise  sdpl"/>
      <sheetName val="RA-markate"/>
      <sheetName val="Pacakges split"/>
      <sheetName val="Data"/>
      <sheetName val="Basement Budget"/>
      <sheetName val="Lead"/>
      <sheetName val="Extra Item"/>
      <sheetName val="Meas.-Hotel Part"/>
      <sheetName val="Database"/>
      <sheetName val="SCHEDULE"/>
      <sheetName val="schedule nos"/>
      <sheetName val="INPUT SHEET"/>
      <sheetName val="RES-PLANNING"/>
      <sheetName val="Voucher"/>
      <sheetName val="DEPTH CHART (ORR) L.S."/>
      <sheetName val="Name List"/>
      <sheetName val="PA- Consutant "/>
      <sheetName val="Raft"/>
      <sheetName val="Stress Calculation"/>
      <sheetName val="Break up Sheet"/>
      <sheetName val="VCH-SLC"/>
      <sheetName val="Supplier"/>
      <sheetName val="A-General"/>
      <sheetName val="#REF"/>
      <sheetName val="공장별판관비배부"/>
      <sheetName val="Tender Summary"/>
      <sheetName val="Detail"/>
      <sheetName val="Cat A Change Control"/>
      <sheetName val="Labour"/>
      <sheetName val="Deduction of assets"/>
      <sheetName val="Driveway Beams"/>
      <sheetName val="2gii"/>
      <sheetName val="Contract Night Staff"/>
      <sheetName val="Contract Day Staff"/>
      <sheetName val="Day Shift"/>
      <sheetName val="Night Shift"/>
      <sheetName val="Civil Works"/>
      <sheetName val="factors"/>
      <sheetName val="sort2"/>
      <sheetName val="Labour productivity"/>
      <sheetName val="Cashflow projection"/>
      <sheetName val="Intro"/>
      <sheetName val="strand"/>
      <sheetName val="Pay_Sep06"/>
      <sheetName val="1st Slab"/>
      <sheetName val="Scope Reconciliation"/>
      <sheetName val="1st flr"/>
      <sheetName val="DetEst"/>
      <sheetName val="Input"/>
      <sheetName val="Fin Sum"/>
      <sheetName val="box-12"/>
      <sheetName val="Formulas"/>
      <sheetName val="SUMRY"/>
      <sheetName val="Sun E Type"/>
      <sheetName val="PrintManager"/>
      <sheetName val="Assumption"/>
      <sheetName val="As per PCA"/>
      <sheetName val="BLOCK-A (MEA.SHEET)"/>
      <sheetName val="Project Plan - WWW"/>
      <sheetName val="Data-Month"/>
      <sheetName val="BHANDUP"/>
      <sheetName val="analysis"/>
      <sheetName val="FORM7"/>
      <sheetName val="Invoice"/>
      <sheetName val="Costing"/>
      <sheetName val="Order Info"/>
      <sheetName val="LMP"/>
      <sheetName val="01"/>
      <sheetName val="Inputs"/>
      <sheetName val="Details"/>
      <sheetName val="Project Budget Worksheet"/>
      <sheetName val="Approved MTD Proj #'s"/>
      <sheetName val="Mar09"/>
      <sheetName val="FITZ MORT 94"/>
      <sheetName val="P&amp;L - AD"/>
      <sheetName val="Fee Rate Summary"/>
      <sheetName val="SILICATE"/>
      <sheetName val="Rate analysis"/>
      <sheetName val="Capex - Hry"/>
      <sheetName val="LEVEL SHEET"/>
      <sheetName val="SPT vs PHI"/>
      <sheetName val="dummy"/>
      <sheetName val="MASTER_RATE ANALYSIS"/>
      <sheetName val="WWR"/>
      <sheetName val="Deprec."/>
      <sheetName val="gen"/>
      <sheetName val="Lowside"/>
      <sheetName val="SITE OVERHEADS"/>
      <sheetName val="Parameter"/>
      <sheetName val="girder"/>
      <sheetName val="WORK TABLE"/>
      <sheetName val="Sheet3 (2)"/>
      <sheetName val="Parameters"/>
      <sheetName val="Annexure"/>
      <sheetName val="list"/>
      <sheetName val="Results"/>
      <sheetName val="PLGroupings"/>
      <sheetName val="FT-05-02IsoBOM"/>
      <sheetName val="Structure Bills Qty"/>
      <sheetName val="Works - Quote Sheet"/>
      <sheetName val="Item- Compact"/>
      <sheetName val="Data Forecast"/>
      <sheetName val="WORK"/>
      <sheetName val="COST"/>
      <sheetName val="PARAMETRES"/>
      <sheetName val="GF Columns"/>
      <sheetName val="PC Master List"/>
      <sheetName val="Field Values"/>
      <sheetName val="cubes_M20"/>
      <sheetName val="Load Details-220kV"/>
      <sheetName val="환율"/>
      <sheetName val="MN T.B."/>
      <sheetName val="Summary_Bank"/>
      <sheetName val="DSLP"/>
      <sheetName val="SPS DETAIL"/>
      <sheetName val="Site Dev BOQ"/>
      <sheetName val="\TCS, NAGPUR-MANJIRI C\PROGRESS"/>
      <sheetName val="BASIS -DEC 08"/>
      <sheetName val="run"/>
      <sheetName val="Civil Boq"/>
      <sheetName val="FORM-16"/>
      <sheetName val="verrous"/>
      <sheetName val="Basic Rate"/>
      <sheetName val="Headings"/>
      <sheetName val="INDIGINEOUS ITEMS "/>
      <sheetName val="DETAILED  BOQ"/>
      <sheetName val="Master Data Sheet"/>
      <sheetName val="DLA%20Standard%20Cost%20Report1"/>
      <sheetName val="tower"/>
      <sheetName val="CABLERET"/>
      <sheetName val="GBW"/>
      <sheetName val="目录"/>
      <sheetName val="Format"/>
      <sheetName val="Build-up"/>
      <sheetName val="sc-mar2000"/>
      <sheetName val="óc-sepVdec99"/>
      <sheetName val="final abstract"/>
      <sheetName val="Interface_SC"/>
      <sheetName val="Calc_ISC"/>
      <sheetName val="Calc_SC"/>
      <sheetName val="Interface_ISC"/>
      <sheetName val="GD"/>
      <sheetName val="Cement recon."/>
      <sheetName val="Conc&amp;steel-assets"/>
      <sheetName val="bom"/>
      <sheetName val="HOME"/>
      <sheetName val="datatable"/>
      <sheetName val="Measurment"/>
      <sheetName val="COLUMN"/>
      <sheetName val="key dates"/>
      <sheetName val="Actuals"/>
      <sheetName val="Main Gate House"/>
      <sheetName val="Total Quote"/>
      <sheetName val="Intake"/>
      <sheetName val="Improvements"/>
      <sheetName val="CASHFLOWS"/>
      <sheetName val="basic-data"/>
      <sheetName val="mem-property"/>
      <sheetName val="dlvoid"/>
      <sheetName val="Material "/>
      <sheetName val="Factors "/>
      <sheetName val="Budget in SAP"/>
      <sheetName val="Performance Report"/>
      <sheetName val=" bus bay"/>
      <sheetName val="doq-10"/>
      <sheetName val="doq-I"/>
      <sheetName val="doq 4"/>
      <sheetName val="doq 2"/>
      <sheetName val="Labour &amp; Plant"/>
      <sheetName val="HEAD"/>
      <sheetName val="????????"/>
      <sheetName val="Mat_Cost"/>
      <sheetName val="Assumption Inputs"/>
      <sheetName val="India F&amp;S Template"/>
      <sheetName val="Adimi bldg"/>
      <sheetName val="Pump House"/>
      <sheetName val="Fuel Regu Station"/>
      <sheetName val="FitOutConfCentre"/>
      <sheetName val="inWords"/>
      <sheetName val="calcul"/>
      <sheetName val="concrete"/>
      <sheetName val="COP Final"/>
      <sheetName val="Publicbuilding"/>
      <sheetName val="Intro."/>
      <sheetName val="_TCS, NAGPUR-MANJIRI C_PROGRESS"/>
      <sheetName val="Sch-3"/>
      <sheetName val=" "/>
      <sheetName val="1"/>
      <sheetName val="Cleaning &amp; Grubbing"/>
      <sheetName val="Fcst vs Budgets"/>
      <sheetName val="Levels"/>
      <sheetName val="Material"/>
      <sheetName val="Plant &amp;  Machinery"/>
      <sheetName val="St.co.91.5lvl"/>
      <sheetName val="Layer Table"/>
      <sheetName val="WBS"/>
      <sheetName val="Boq - Flats"/>
      <sheetName val="P1260Projected.5700 Detail"/>
      <sheetName val="P852.5000 Detail"/>
      <sheetName val="P854.5000 Detail"/>
      <sheetName val="P856.5000 Detail"/>
      <sheetName val="P858.5000 Detail"/>
      <sheetName val="P860Baseline.5000 Detail"/>
      <sheetName val="DataSheet"/>
      <sheetName val="Variations"/>
      <sheetName val="Criteria"/>
      <sheetName val="Cost Index"/>
      <sheetName val="TEXT"/>
      <sheetName val="Form 6"/>
      <sheetName val="foot-slab reinft"/>
      <sheetName val="Constants Summary"/>
      <sheetName val="SUPPLY -Sanitary Fixtures"/>
      <sheetName val="External"/>
      <sheetName val="ITEMS FOR CIVIL TENDER"/>
      <sheetName val="F Blk"/>
      <sheetName val="PointNo.5"/>
      <sheetName val="Option"/>
      <sheetName val="3mech"/>
      <sheetName val="2ELEC"/>
      <sheetName val="Material Rates"/>
      <sheetName val="Fill_this_out_first___"/>
      <sheetName val="PDF_Front"/>
      <sheetName val="Simple_Letter"/>
      <sheetName val="Overall_Summary"/>
      <sheetName val="CSI_Summary"/>
      <sheetName val="Section_1_Areas"/>
      <sheetName val="Section_1_Summary"/>
      <sheetName val="Section_1"/>
      <sheetName val="Section_2_Areas"/>
      <sheetName val="Section_2_Summary"/>
      <sheetName val="Section_2"/>
      <sheetName val="Section_3_Areas"/>
      <sheetName val="Section_3_Summary"/>
      <sheetName val="Section_3"/>
      <sheetName val="Section_4_Areas"/>
      <sheetName val="Section_4_Summary"/>
      <sheetName val="Section_4"/>
      <sheetName val="Section_5_Areas"/>
      <sheetName val="Section_5_Summary"/>
      <sheetName val="Section_5"/>
      <sheetName val="Sitework_Areas"/>
      <sheetName val="Section_6_Areas"/>
      <sheetName val="Section_6_Summary"/>
      <sheetName val="Section_6"/>
      <sheetName val="Sitework_Summary"/>
      <sheetName val="Comparison_Summary"/>
      <sheetName val="Fill_this_out_first___1"/>
      <sheetName val="Salient_Features"/>
      <sheetName val="IDC_AHK_"/>
      <sheetName val="BOQ_Direct_selling_cost"/>
      <sheetName val="Monthwise_breakup"/>
      <sheetName val="Reinf_Analy"/>
      <sheetName val="Power_anal"/>
      <sheetName val="SHEET_1"/>
      <sheetName val="labour_coeff"/>
      <sheetName val="DLA_Standard_Cost_Report1"/>
      <sheetName val="PRECAST_lightconc-II"/>
      <sheetName val="IO_List"/>
      <sheetName val="Sebtion_1_SumMary"/>
      <sheetName val="Macro_custom_function"/>
      <sheetName val="Staff_Acco_"/>
      <sheetName val="Meas_-Hotel_Part"/>
      <sheetName val="TBAL9697_-group_wise__sdpl"/>
      <sheetName val="RCC,Ret__Wall"/>
      <sheetName val="Tender_Summary"/>
      <sheetName val="Cat_A_Change_Control"/>
      <sheetName val="Pacakges_split"/>
      <sheetName val="Basement_Budget"/>
      <sheetName val="Extra_Item"/>
      <sheetName val="Deduction_of_assets"/>
      <sheetName val="Civil_Works"/>
      <sheetName val="Driveway_Beams"/>
      <sheetName val="Contract_Night_Staff"/>
      <sheetName val="Contract_Day_Staff"/>
      <sheetName val="Day_Shift"/>
      <sheetName val="Night_Shift"/>
      <sheetName val="Cashflow_projection"/>
      <sheetName val="schedule_nos"/>
      <sheetName val="INPUT_SHEET"/>
      <sheetName val="Stress_Calculation"/>
      <sheetName val="DEPTH_CHART_(ORR)_L_S_"/>
      <sheetName val="Name_List"/>
      <sheetName val="PA-_Consutant_"/>
      <sheetName val="Break_up_Sheet"/>
      <sheetName val="Labour_productivity"/>
      <sheetName val="1st_flr"/>
      <sheetName val="Capex_-_Hry"/>
      <sheetName val="LEVEL_SHEET"/>
      <sheetName val="Fin_Sum"/>
      <sheetName val="1st_Slab"/>
      <sheetName val="Order_Info"/>
      <sheetName val="Works_-_Quote_Sheet"/>
      <sheetName val="Scope_Reconciliation"/>
      <sheetName val="Sun_E_Type"/>
      <sheetName val="As_per_PCA"/>
      <sheetName val="FITZ_MORT_94"/>
      <sheetName val="SITE_OVERHEADS"/>
      <sheetName val="Rate_analysis"/>
      <sheetName val="SPT_vs_PHI"/>
      <sheetName val="MASTER_RATE_ANALYSIS"/>
      <sheetName val="Fee_Rate_Summary"/>
      <sheetName val="BLOCK-A_(MEA_SHEET)"/>
      <sheetName val="Project_Plan_-_WWW"/>
      <sheetName val="WORK_TABLE"/>
      <sheetName val="Approved_MTD_Proj_#'s"/>
      <sheetName val="Project_Budget_Worksheet"/>
      <sheetName val="GF_Columns"/>
      <sheetName val="P&amp;L_-_AD"/>
      <sheetName val="Site_Dev_BOQ"/>
      <sheetName val="Sheet3_(2)"/>
      <sheetName val="\TCS,_NAGPUR-MANJIRI_C\PROGRESS"/>
      <sheetName val="Cement_recon_"/>
      <sheetName val="DETAILED__BOQ"/>
      <sheetName val="Deprec_"/>
      <sheetName val="Item-_Compact"/>
      <sheetName val="SPS_DETAIL"/>
      <sheetName val="PC_Master_List"/>
      <sheetName val="Field_Values"/>
      <sheetName val="Structure_Bills_Qty"/>
      <sheetName val="BASIS_-DEC_08"/>
      <sheetName val="MN_T_B_"/>
      <sheetName val="Data_Forecast"/>
      <sheetName val="Basic_Rate"/>
      <sheetName val="final_abstract"/>
      <sheetName val="Master_Data_Sheet"/>
      <sheetName val="zone-8"/>
      <sheetName val="MHNO_LEV"/>
      <sheetName val="co_5"/>
      <sheetName val="BOQ T4B"/>
      <sheetName val="Discount &amp; Margin"/>
      <sheetName val="Labor abs-NMR"/>
      <sheetName val="Fill_this_out_first___2"/>
      <sheetName val="Load_Details-220kV"/>
      <sheetName val="Civil_Boq"/>
      <sheetName val="Material_"/>
      <sheetName val="INDIGINEOUS_ITEMS_"/>
      <sheetName val="key_dates"/>
      <sheetName val="Main_Gate_House"/>
      <sheetName val="Total_Quote"/>
      <sheetName val="Factors_"/>
      <sheetName val="Budget_in_SAP"/>
      <sheetName val="Assumption_Inputs"/>
      <sheetName val="India_F&amp;S_Template"/>
      <sheetName val="Fill_this_out_first___3"/>
      <sheetName val="Fill_this_out_first___4"/>
      <sheetName val="PDF_Front1"/>
      <sheetName val="Simple_Letter1"/>
      <sheetName val="Overall_Summary1"/>
      <sheetName val="CSI_Summary1"/>
      <sheetName val="Section_1_Areas1"/>
      <sheetName val="Section_1_Summary1"/>
      <sheetName val="Section_11"/>
      <sheetName val="Section_2_Areas1"/>
      <sheetName val="Section_2_Summary1"/>
      <sheetName val="Section_21"/>
      <sheetName val="Section_3_Areas1"/>
      <sheetName val="Section_3_Summary1"/>
      <sheetName val="Section_31"/>
      <sheetName val="Section_4_Areas1"/>
      <sheetName val="Section_4_Summary1"/>
      <sheetName val="Section_41"/>
      <sheetName val="Section_5_Areas1"/>
      <sheetName val="Section_5_Summary1"/>
      <sheetName val="Section_51"/>
      <sheetName val="Sitework_Areas1"/>
      <sheetName val="Section_6_Areas1"/>
      <sheetName val="Section_6_Summary1"/>
      <sheetName val="Section_61"/>
      <sheetName val="Sitework_Summary1"/>
      <sheetName val="Comparison_Summary1"/>
      <sheetName val="Fill_this_out_first___5"/>
      <sheetName val="Salient_Features1"/>
      <sheetName val="IDC_AHK_1"/>
      <sheetName val="BOQ_Direct_selling_cost1"/>
      <sheetName val="Monthwise_breakup1"/>
      <sheetName val="Reinf_Analy1"/>
      <sheetName val="Power_anal1"/>
      <sheetName val="SHEET_11"/>
      <sheetName val="labour_coeff1"/>
      <sheetName val="PRECAST_lightconc-II1"/>
      <sheetName val="IO_List1"/>
      <sheetName val="Sebtion_1_SumMary1"/>
      <sheetName val="DLA_Standard_Cost_Report11"/>
      <sheetName val="Macro_custom_function1"/>
      <sheetName val="Pacakges_split1"/>
      <sheetName val="Basement_Budget1"/>
      <sheetName val="Extra_Item1"/>
      <sheetName val="TBAL9697_-group_wise__sdpl1"/>
      <sheetName val="schedule_nos1"/>
      <sheetName val="INPUT_SHEET1"/>
      <sheetName val="Stress_Calculation1"/>
      <sheetName val="DEPTH_CHART_(ORR)_L_S_1"/>
      <sheetName val="Name_List1"/>
      <sheetName val="Meas_-Hotel_Part1"/>
      <sheetName val="PA-_Consutant_1"/>
      <sheetName val="Break_up_Sheet1"/>
      <sheetName val="Cashflow_projection1"/>
      <sheetName val="1st_flr1"/>
      <sheetName val="Tender_Summary1"/>
      <sheetName val="Driveway_Beams1"/>
      <sheetName val="Staff_Acco_1"/>
      <sheetName val="Contract_Night_Staff1"/>
      <sheetName val="Contract_Day_Staff1"/>
      <sheetName val="Day_Shift1"/>
      <sheetName val="Night_Shift1"/>
      <sheetName val="Cat_A_Change_Control1"/>
      <sheetName val="RCC,Ret__Wall1"/>
      <sheetName val="Labour_productivity1"/>
      <sheetName val="Deduction_of_assets1"/>
      <sheetName val="Civil_Works1"/>
      <sheetName val="Fin_Sum1"/>
      <sheetName val="1st_Slab1"/>
      <sheetName val="Sun_E_Type1"/>
      <sheetName val="Project_Plan_-_WWW1"/>
      <sheetName val="As_per_PCA1"/>
      <sheetName val="BLOCK-A_(MEA_SHEET)1"/>
      <sheetName val="Order_Info1"/>
      <sheetName val="Approved_MTD_Proj_#'s1"/>
      <sheetName val="Scope_Reconciliation1"/>
      <sheetName val="FITZ_MORT_941"/>
      <sheetName val="Project_Budget_Worksheet1"/>
      <sheetName val="P&amp;L_-_AD1"/>
      <sheetName val="SPT_vs_PHI1"/>
      <sheetName val="MASTER_RATE_ANALYSIS1"/>
      <sheetName val="Fee_Rate_Summary1"/>
      <sheetName val="Deprec_1"/>
      <sheetName val="Capex_-_Hry1"/>
      <sheetName val="Rate_analysis1"/>
      <sheetName val="LEVEL_SHEET1"/>
      <sheetName val="SITE_OVERHEADS1"/>
      <sheetName val="WORK_TABLE1"/>
      <sheetName val="Sheet3_(2)1"/>
      <sheetName val="Structure_Bills_Qty1"/>
      <sheetName val="GF_Columns1"/>
      <sheetName val="Works_-_Quote_Sheet1"/>
      <sheetName val="Item-_Compact1"/>
      <sheetName val="PC_Master_List1"/>
      <sheetName val="Field_Values1"/>
      <sheetName val="Data_Forecast1"/>
      <sheetName val="SPS_DETAIL1"/>
      <sheetName val="Site_Dev_BOQ1"/>
      <sheetName val="\TCS,_NAGPUR-MANJIRI_C\PROGRES1"/>
      <sheetName val="MN_T_B_1"/>
      <sheetName val="Load_Details-220kV1"/>
      <sheetName val="Civil_Boq1"/>
      <sheetName val="Material_1"/>
      <sheetName val="BASIS_-DEC_081"/>
      <sheetName val="Basic_Rate1"/>
      <sheetName val="INDIGINEOUS_ITEMS_1"/>
      <sheetName val="DETAILED__BOQ1"/>
      <sheetName val="Master_Data_Sheet1"/>
      <sheetName val="final_abstract1"/>
      <sheetName val="Cement_recon_1"/>
      <sheetName val="key_dates1"/>
      <sheetName val="Main_Gate_House1"/>
      <sheetName val="Total_Quote1"/>
      <sheetName val="Bill-12"/>
      <sheetName val="1-OBJ98 "/>
      <sheetName val="INTSHEET"/>
      <sheetName val="INTSHEET3"/>
      <sheetName val="master"/>
      <sheetName val="Footing"/>
      <sheetName val="M.S."/>
      <sheetName val=" Acc. Sched."/>
      <sheetName val="office"/>
      <sheetName val="Lab"/>
      <sheetName val="Ra  stair"/>
      <sheetName val="Brand"/>
      <sheetName val="PackSize"/>
      <sheetName val="PackagingType"/>
      <sheetName val="Plant"/>
      <sheetName val="ProductHierarchy"/>
      <sheetName val="PurchGroup"/>
      <sheetName val="Sub-brand"/>
      <sheetName val="UOM"/>
      <sheetName val="Variant"/>
      <sheetName val="Debits as on 12.04.08"/>
      <sheetName val="Detail In Door Stad"/>
      <sheetName val="PCC"/>
      <sheetName val="단가비교표"/>
      <sheetName val="NAMES"/>
      <sheetName val="Factors_1"/>
      <sheetName val="Budget_in_SAP1"/>
      <sheetName val="Assumption_Inputs1"/>
      <sheetName val="India_F&amp;S_Template1"/>
      <sheetName val="Boq_-_Flats"/>
      <sheetName val="_"/>
      <sheetName val="Cleaning_&amp;_Grubbing"/>
      <sheetName val="Intro_"/>
      <sheetName val="Fcst_vs_Budgets"/>
      <sheetName val="Plant_&amp;__Machinery"/>
      <sheetName val="Fill_this_out_first___6"/>
      <sheetName val="PDF_Front2"/>
      <sheetName val="Simple_Letter2"/>
      <sheetName val="Overall_Summary2"/>
      <sheetName val="CSI_Summary2"/>
      <sheetName val="Section_1_Areas2"/>
      <sheetName val="Section_1_Summary2"/>
      <sheetName val="Section_12"/>
      <sheetName val="Section_2_Areas2"/>
      <sheetName val="Section_2_Summary2"/>
      <sheetName val="Section_22"/>
      <sheetName val="Section_3_Areas2"/>
      <sheetName val="Section_3_Summary2"/>
      <sheetName val="Section_32"/>
      <sheetName val="Section_4_Areas2"/>
      <sheetName val="Section_4_Summary2"/>
      <sheetName val="Section_42"/>
      <sheetName val="Section_5_Areas2"/>
      <sheetName val="Section_5_Summary2"/>
      <sheetName val="Section_52"/>
      <sheetName val="Sitework_Areas2"/>
      <sheetName val="Section_6_Areas2"/>
      <sheetName val="Infrastructure"/>
      <sheetName val="Section_6_Summary2"/>
      <sheetName val="Section_62"/>
      <sheetName val="Sitework_Summary2"/>
      <sheetName val="Comparison_Summary2"/>
      <sheetName val="Fill_this_out_first___7"/>
      <sheetName val="Salient_Features2"/>
      <sheetName val="IDC_AHK_2"/>
      <sheetName val="BOQ_Direct_selling_cost2"/>
      <sheetName val="Monthwise_breakup2"/>
      <sheetName val="Reinf_Analy2"/>
      <sheetName val="Power_anal2"/>
      <sheetName val="SHEET_12"/>
      <sheetName val="labour_coeff2"/>
      <sheetName val="PRECAST_lightconc-II2"/>
      <sheetName val="IO_List2"/>
      <sheetName val="Sebtion_1_SumMary2"/>
      <sheetName val="DLA_Standard_Cost_Report12"/>
      <sheetName val="Macro_custom_function2"/>
      <sheetName val="Pacakges_split2"/>
      <sheetName val="Basement_Budget2"/>
      <sheetName val="Extra_Item2"/>
      <sheetName val="TBAL9697_-group_wise__sdpl2"/>
      <sheetName val="schedule_nos2"/>
      <sheetName val="INPUT_SHEET2"/>
      <sheetName val="Stress_Calculation2"/>
      <sheetName val="DEPTH_CHART_(ORR)_L_S_2"/>
      <sheetName val="Name_List2"/>
      <sheetName val="Meas_-Hotel_Part2"/>
      <sheetName val="PA-_Consutant_2"/>
      <sheetName val="Break_up_Sheet2"/>
      <sheetName val="Cashflow_projection2"/>
      <sheetName val="1st_flr2"/>
      <sheetName val="Tender_Summary2"/>
      <sheetName val="Driveway_Beams2"/>
      <sheetName val="Staff_Acco_2"/>
      <sheetName val="Contract_Night_Staff2"/>
      <sheetName val="Contract_Day_Staff2"/>
      <sheetName val="Day_Shift2"/>
      <sheetName val="Night_Shift2"/>
      <sheetName val="Cat_A_Change_Control2"/>
      <sheetName val="RCC,Ret__Wall2"/>
      <sheetName val="Labour_productivity2"/>
      <sheetName val="Deduction_of_assets2"/>
      <sheetName val="Civil_Works2"/>
      <sheetName val="Fin_Sum2"/>
      <sheetName val="1st_Slab2"/>
      <sheetName val="Sun_E_Type2"/>
      <sheetName val="Project_Plan_-_WWW2"/>
      <sheetName val="As_per_PCA2"/>
      <sheetName val="BLOCK-A_(MEA_SHEET)2"/>
      <sheetName val="Order_Info2"/>
      <sheetName val="Approved_MTD_Proj_#'s2"/>
      <sheetName val="Scope_Reconciliation2"/>
      <sheetName val="FITZ_MORT_942"/>
      <sheetName val="Project_Budget_Worksheet2"/>
      <sheetName val="P&amp;L_-_AD2"/>
      <sheetName val="SPT_vs_PHI2"/>
      <sheetName val="MASTER_RATE_ANALYSIS2"/>
      <sheetName val="Fee_Rate_Summary2"/>
      <sheetName val="Deprec_2"/>
      <sheetName val="Capex_-_Hry2"/>
      <sheetName val="Rate_analysis2"/>
      <sheetName val="LEVEL_SHEET2"/>
      <sheetName val="SITE_OVERHEADS2"/>
      <sheetName val="WORK_TABLE2"/>
      <sheetName val="Sheet3_(2)2"/>
      <sheetName val="Structure_Bills_Qty2"/>
      <sheetName val="GF_Columns2"/>
      <sheetName val="Works_-_Quote_Sheet2"/>
      <sheetName val="Item-_Compact2"/>
      <sheetName val="PC_Master_List2"/>
      <sheetName val="Field_Values2"/>
      <sheetName val="Data_Forecast2"/>
      <sheetName val="SPS_DETAIL2"/>
      <sheetName val="Site_Dev_BOQ2"/>
      <sheetName val="\TCS,_NAGPUR-MANJIRI_C\PROGRES2"/>
      <sheetName val="MN_T_B_2"/>
      <sheetName val="Load_Details-220kV2"/>
      <sheetName val="Civil_Boq2"/>
      <sheetName val="Material_2"/>
      <sheetName val="BASIS_-DEC_082"/>
      <sheetName val="Basic_Rate2"/>
      <sheetName val="INDIGINEOUS_ITEMS_2"/>
      <sheetName val="DETAILED__BOQ2"/>
      <sheetName val="Master_Data_Sheet2"/>
      <sheetName val="final_abstract2"/>
      <sheetName val="Cement_recon_2"/>
      <sheetName val="key_dates2"/>
      <sheetName val="Main_Gate_House2"/>
      <sheetName val="Total_Quote2"/>
      <sheetName val="Factors_2"/>
      <sheetName val="Budget_in_SAP2"/>
      <sheetName val="Assumption_Inputs2"/>
      <sheetName val="India_F&amp;S_Template2"/>
      <sheetName val="Boq_-_Flats1"/>
      <sheetName val="_1"/>
      <sheetName val="Cleaning_&amp;_Grubbing1"/>
      <sheetName val="Intro_1"/>
      <sheetName val="Fcst_vs_Budgets1"/>
      <sheetName val="Plant_&amp;__Machinery1"/>
      <sheetName val="ACS(1)"/>
      <sheetName val="FAS-C(4)"/>
      <sheetName val="CCTV(old)"/>
      <sheetName val="Loan Schedule"/>
      <sheetName val="hyperstatic-3"/>
      <sheetName val="Current Bill MB ref"/>
      <sheetName val="PEP-DATA"/>
      <sheetName val="Data sheet"/>
      <sheetName val="loads at base of pier"/>
      <sheetName val="Door"/>
      <sheetName val="Per Unit"/>
      <sheetName val="Window"/>
      <sheetName val="Buying Schedule"/>
      <sheetName val="CRF Register"/>
      <sheetName val="E &amp; R"/>
      <sheetName val="98Price"/>
      <sheetName val="beam-reinft-IIInd floor"/>
      <sheetName val="Adimi_bldg"/>
      <sheetName val="Pump_House"/>
      <sheetName val="Fuel_Regu_Station"/>
      <sheetName val="Layer_Table"/>
      <sheetName val="3MLKQ"/>
      <sheetName val="GN-ST-10"/>
      <sheetName val="02"/>
      <sheetName val="03"/>
      <sheetName val="04"/>
      <sheetName val="Basic Resources"/>
      <sheetName val="conc-foot-gradeslab"/>
      <sheetName val="Rate analysis civil"/>
      <sheetName val="Rate Analysis "/>
      <sheetName val="RA"/>
      <sheetName val="CCB"/>
      <sheetName val="BP"/>
      <sheetName val="Wordsdata"/>
      <sheetName val="upa"/>
      <sheetName val="Block A - BOQ"/>
      <sheetName val="currency"/>
      <sheetName val="System"/>
      <sheetName val="estimate"/>
      <sheetName val="Adimi_bldg1"/>
      <sheetName val="Pump_House1"/>
      <sheetName val="Fuel_Regu_Station1"/>
      <sheetName val="_TCS,_NAGPUR-MANJIRI_C_PROGRESS"/>
      <sheetName val="PointNo_5"/>
      <sheetName val="Material_Rates"/>
      <sheetName val="St_co_91_5lvl"/>
      <sheetName val="BOQ_T4B"/>
      <sheetName val="MEP BOQ-"/>
      <sheetName val="wooden door"/>
      <sheetName val="Sub con Summary"/>
      <sheetName val="Cost saving"/>
      <sheetName val="Fakeeh"/>
      <sheetName val="qualify"/>
      <sheetName val="GENERAL SUMMARY"/>
      <sheetName val="LMP Summary"/>
      <sheetName val="Sec Summary"/>
      <sheetName val="MEP"/>
      <sheetName val="TOP SHEET"/>
      <sheetName val="Labour cost"/>
      <sheetName val="BILLING SCHEDULE"/>
      <sheetName val="bill curve"/>
      <sheetName val="CASH IN &amp; OUT FLOW "/>
      <sheetName val="cash flow curve"/>
      <sheetName val="Revised Labour"/>
      <sheetName val="Rein.Ana"/>
      <sheetName val="Sheet6"/>
      <sheetName val="Ceiling"/>
      <sheetName val="Concrete-Data"/>
      <sheetName val="Gen.Exp.Breakup"/>
      <sheetName val="cover page"/>
      <sheetName val="Project Data"/>
      <sheetName val="Info"/>
      <sheetName val="CL"/>
      <sheetName val="Cash2"/>
      <sheetName val="Drop Down List"/>
      <sheetName val="30개월기준대비표 아랍택)"/>
      <sheetName val="총괄표 (2)"/>
      <sheetName val="CIF COST ITEM"/>
      <sheetName val="LeadSheet"/>
      <sheetName val="Kristal Court"/>
      <sheetName val="REPAIR&amp; MAINT"/>
      <sheetName val="________"/>
      <sheetName val="Primero Tower Budget"/>
      <sheetName val="zone-2"/>
      <sheetName val="Z1_DATA"/>
      <sheetName val="supply"/>
      <sheetName val="Summary year Plan"/>
      <sheetName val="BOQ Distribution"/>
      <sheetName val="AOR"/>
      <sheetName val="Cover_Sheet"/>
      <sheetName val="MenuData"/>
      <sheetName val="NT LBH"/>
      <sheetName val="EAS"/>
      <sheetName val="S2groupcode"/>
      <sheetName val="3. Elemental Summary"/>
      <sheetName val="9. Package split - Cost "/>
      <sheetName val="10. &amp; 11. Rate Code &amp; BQ"/>
      <sheetName val="STAFFSCHED "/>
      <sheetName val="Hotel"/>
      <sheetName val="Introduction"/>
      <sheetName val="Old"/>
      <sheetName val="Operating Statistics"/>
      <sheetName val="Financials"/>
      <sheetName val="Definitions"/>
      <sheetName val="Sales &amp; Prod"/>
      <sheetName val="Monthly Plan May'16"/>
      <sheetName val="Admin"/>
      <sheetName val="D2_CO"/>
      <sheetName val="PRSH"/>
      <sheetName val="소상 &quot;1&quot;"/>
      <sheetName val="Cost_Index"/>
      <sheetName val="ICO_budzet_97"/>
      <sheetName val="Reinforcement"/>
      <sheetName val="Builtup Area"/>
      <sheetName val="Lead (Final)"/>
      <sheetName val="D.UT-MECH"/>
      <sheetName val="Rob. elektr."/>
      <sheetName val="Base Assumptions"/>
      <sheetName val="BOQ (2)"/>
      <sheetName val="Rev P"/>
      <sheetName val="Cost summary"/>
      <sheetName val="Main-Material"/>
      <sheetName val="Column L1 to L2"/>
      <sheetName val="Column L2 to L3"/>
      <sheetName val="BEAM"/>
      <sheetName val="RAMP 3"/>
      <sheetName val="RAMP 1"/>
      <sheetName val="staircase"/>
      <sheetName val="R_Wall"/>
      <sheetName val="Column B1 to L1"/>
      <sheetName val="Slab L1"/>
      <sheetName val="Slab L2"/>
      <sheetName val=""/>
      <sheetName val="Forecast Variance Planning hrs"/>
      <sheetName val="Raw Data"/>
      <sheetName val="Det_Des"/>
      <sheetName val="Rec"/>
      <sheetName val="Ra__stair"/>
      <sheetName val="MEP_BOQ-"/>
      <sheetName val="wooden_door"/>
      <sheetName val="Sub_con_Summary"/>
      <sheetName val="Cost_saving"/>
      <sheetName val="GENERAL_SUMMARY"/>
      <sheetName val="LMP_Summary"/>
      <sheetName val="Sec_Summary"/>
      <sheetName val="Labour_cost"/>
      <sheetName val="BILLING_SCHEDULE"/>
      <sheetName val="bill_curve"/>
      <sheetName val="CASH_IN_&amp;_OUT_FLOW_"/>
      <sheetName val="cash_flow_curve"/>
      <sheetName val="Revised_Labour"/>
      <sheetName val="Rein_Ana"/>
      <sheetName val="Gen_Exp_Breakup"/>
      <sheetName val="cover_page"/>
      <sheetName val="Project_Data"/>
      <sheetName val="Drop_Down_List"/>
      <sheetName val="30개월기준대비표_아랍택)"/>
      <sheetName val="총괄표_(2)"/>
      <sheetName val="CIF_COST_ITEM"/>
      <sheetName val="Constants_Summary"/>
      <sheetName val="Form_6"/>
      <sheetName val="Raw_Data"/>
      <sheetName val="REPAIR&amp;_MAINT"/>
      <sheetName val="Material_Rates1"/>
      <sheetName val="Ra__stair1"/>
      <sheetName val="MEP_BOQ-1"/>
      <sheetName val="wooden_door1"/>
      <sheetName val="Sub_con_Summary1"/>
      <sheetName val="Cost_saving1"/>
      <sheetName val="GENERAL_SUMMARY1"/>
      <sheetName val="LMP_Summary1"/>
      <sheetName val="Sec_Summary1"/>
      <sheetName val="Labour_cost1"/>
      <sheetName val="BILLING_SCHEDULE1"/>
      <sheetName val="bill_curve1"/>
      <sheetName val="CASH_IN_&amp;_OUT_FLOW_1"/>
      <sheetName val="cash_flow_curve1"/>
      <sheetName val="Revised_Labour1"/>
      <sheetName val="Rein_Ana1"/>
      <sheetName val="Gen_Exp_Breakup1"/>
      <sheetName val="cover_page1"/>
      <sheetName val="Project_Data1"/>
      <sheetName val="Drop_Down_List1"/>
      <sheetName val="30개월기준대비표_아랍택)1"/>
      <sheetName val="총괄표_(2)1"/>
      <sheetName val="CIF_COST_ITEM1"/>
      <sheetName val="_TCS,_NAGPUR-MANJIRI_C_PROGRES1"/>
      <sheetName val="Constants_Summary1"/>
      <sheetName val="Form_61"/>
      <sheetName val="Raw_Data1"/>
      <sheetName val="PointNo_51"/>
      <sheetName val="REPAIR&amp;_MAINT1"/>
      <sheetName val="Material_Rates2"/>
      <sheetName val="Ra__stair2"/>
      <sheetName val="MEP_BOQ-2"/>
      <sheetName val="wooden_door2"/>
      <sheetName val="Sub_con_Summary2"/>
      <sheetName val="Cost_saving2"/>
      <sheetName val="GENERAL_SUMMARY2"/>
      <sheetName val="LMP_Summary2"/>
      <sheetName val="Sec_Summary2"/>
      <sheetName val="Labour_cost2"/>
      <sheetName val="BILLING_SCHEDULE2"/>
      <sheetName val="bill_curve2"/>
      <sheetName val="CASH_IN_&amp;_OUT_FLOW_2"/>
      <sheetName val="cash_flow_curve2"/>
      <sheetName val="Revised_Labour2"/>
      <sheetName val="Rein_Ana2"/>
      <sheetName val="Gen_Exp_Breakup2"/>
      <sheetName val="cover_page2"/>
      <sheetName val="Project_Data2"/>
      <sheetName val="Drop_Down_List2"/>
      <sheetName val="30개월기준대비표_아랍택)2"/>
      <sheetName val="총괄표_(2)2"/>
      <sheetName val="CIF_COST_ITEM2"/>
      <sheetName val="Cleaning_&amp;_Grubbing2"/>
      <sheetName val="_2"/>
      <sheetName val="Intro_2"/>
      <sheetName val="_TCS,_NAGPUR-MANJIRI_C_PROGRES2"/>
      <sheetName val="Adimi_bldg2"/>
      <sheetName val="Pump_House2"/>
      <sheetName val="Fuel_Regu_Station2"/>
      <sheetName val="Constants_Summary2"/>
      <sheetName val="Form_62"/>
      <sheetName val="Raw_Data2"/>
      <sheetName val="PointNo_52"/>
      <sheetName val="Plant_&amp;__Machinery2"/>
      <sheetName val="REPAIR&amp;_MAINT2"/>
      <sheetName val="PDF_Front3"/>
      <sheetName val="Simple_Letter3"/>
      <sheetName val="Overall_Summary3"/>
      <sheetName val="CSI_Summary3"/>
      <sheetName val="Section_1_Areas3"/>
      <sheetName val="Section_1_Summary3"/>
      <sheetName val="Section_13"/>
      <sheetName val="Section_2_Areas3"/>
      <sheetName val="Section_2_Summary3"/>
      <sheetName val="Section_23"/>
      <sheetName val="Section_3_Areas3"/>
      <sheetName val="Section_3_Summary3"/>
      <sheetName val="Section_33"/>
      <sheetName val="Section_4_Areas3"/>
      <sheetName val="Section_4_Summary3"/>
      <sheetName val="Section_43"/>
      <sheetName val="Section_5_Areas3"/>
      <sheetName val="Section_5_Summary3"/>
      <sheetName val="Section_53"/>
      <sheetName val="Sitework_Areas3"/>
      <sheetName val="Section_6_Areas3"/>
      <sheetName val="Section_6_Summary3"/>
      <sheetName val="Section_63"/>
      <sheetName val="Sitework_Summary3"/>
      <sheetName val="Comparison_Summary3"/>
      <sheetName val="Fill_this_out_first___8"/>
      <sheetName val="SHEET_13"/>
      <sheetName val="Salient_Features3"/>
      <sheetName val="IDC_AHK_3"/>
      <sheetName val="BOQ_Direct_selling_cost3"/>
      <sheetName val="Monthwise_breakup3"/>
      <sheetName val="Reinf_Analy3"/>
      <sheetName val="Power_anal3"/>
      <sheetName val="Macro_custom_function3"/>
      <sheetName val="labour_coeff3"/>
      <sheetName val="PRECAST_lightconc-II3"/>
      <sheetName val="DLA_Standard_Cost_Report13"/>
      <sheetName val="IO_List3"/>
      <sheetName val="Sebtion_1_SumMary3"/>
      <sheetName val="Tender_Summary3"/>
      <sheetName val="TBAL9697_-group_wise__sdpl3"/>
      <sheetName val="Staff_Acco_3"/>
      <sheetName val="Pacakges_split3"/>
      <sheetName val="Basement_Budget3"/>
      <sheetName val="Extra_Item3"/>
      <sheetName val="Civil_Works3"/>
      <sheetName val="Cat_A_Change_Control3"/>
      <sheetName val="Meas_-Hotel_Part3"/>
      <sheetName val="RCC,Ret__Wall3"/>
      <sheetName val="Driveway_Beams3"/>
      <sheetName val="Labour_productivity3"/>
      <sheetName val="Stress_Calculation3"/>
      <sheetName val="Deduction_of_assets3"/>
      <sheetName val="schedule_nos3"/>
      <sheetName val="INPUT_SHEET3"/>
      <sheetName val="DEPTH_CHART_(ORR)_L_S_3"/>
      <sheetName val="Name_List3"/>
      <sheetName val="Contract_Night_Staff3"/>
      <sheetName val="Contract_Day_Staff3"/>
      <sheetName val="Day_Shift3"/>
      <sheetName val="Night_Shift3"/>
      <sheetName val="PA-_Consutant_3"/>
      <sheetName val="Cashflow_projection3"/>
      <sheetName val="Break_up_Sheet3"/>
      <sheetName val="1st_flr3"/>
      <sheetName val="Fin_Sum3"/>
      <sheetName val="1st_Slab3"/>
      <sheetName val="Order_Info3"/>
      <sheetName val="Scope_Reconciliation3"/>
      <sheetName val="Project_Budget_Worksheet3"/>
      <sheetName val="Approved_MTD_Proj_#'s3"/>
      <sheetName val="Sun_E_Type3"/>
      <sheetName val="As_per_PCA3"/>
      <sheetName val="BLOCK-A_(MEA_SHEET)3"/>
      <sheetName val="Project_Plan_-_WWW3"/>
      <sheetName val="WORK_TABLE3"/>
      <sheetName val="SITE_OVERHEADS3"/>
      <sheetName val="FITZ_MORT_943"/>
      <sheetName val="Capex_-_Hry3"/>
      <sheetName val="LEVEL_SHEET3"/>
      <sheetName val="Material_Rates3"/>
      <sheetName val="SPT_vs_PHI3"/>
      <sheetName val="MASTER_RATE_ANALYSIS3"/>
      <sheetName val="Fee_Rate_Summary3"/>
      <sheetName val="Site_Dev_BOQ3"/>
      <sheetName val="Sheet3_(2)3"/>
      <sheetName val="\TCS,_NAGPUR-MANJIRI_C\PROGRES3"/>
      <sheetName val="Ra__stair3"/>
      <sheetName val="MEP_BOQ-3"/>
      <sheetName val="wooden_door3"/>
      <sheetName val="Sub_con_Summary3"/>
      <sheetName val="Cost_saving3"/>
      <sheetName val="GENERAL_SUMMARY3"/>
      <sheetName val="LMP_Summary3"/>
      <sheetName val="Sec_Summary3"/>
      <sheetName val="Labour_cost3"/>
      <sheetName val="BILLING_SCHEDULE3"/>
      <sheetName val="bill_curve3"/>
      <sheetName val="CASH_IN_&amp;_OUT_FLOW_3"/>
      <sheetName val="cash_flow_curve3"/>
      <sheetName val="Revised_Labour3"/>
      <sheetName val="Rein_Ana3"/>
      <sheetName val="Gen_Exp_Breakup3"/>
      <sheetName val="Total_Quote3"/>
      <sheetName val="Works_-_Quote_Sheet3"/>
      <sheetName val="cover_page3"/>
      <sheetName val="Project_Data3"/>
      <sheetName val="Drop_Down_List3"/>
      <sheetName val="30개월기준대비표_아랍택)3"/>
      <sheetName val="총괄표_(2)3"/>
      <sheetName val="CIF_COST_ITEM3"/>
      <sheetName val="Item-_Compact3"/>
      <sheetName val="P&amp;L_-_AD3"/>
      <sheetName val="GF_Columns3"/>
      <sheetName val="Deprec_3"/>
      <sheetName val="DETAILED__BOQ3"/>
      <sheetName val="SPS_DETAIL3"/>
      <sheetName val="PC_Master_List3"/>
      <sheetName val="Field_Values3"/>
      <sheetName val="Structure_Bills_Qty3"/>
      <sheetName val="BASIS_-DEC_083"/>
      <sheetName val="MN_T_B_3"/>
      <sheetName val="Data_Forecast3"/>
      <sheetName val="Basic_Rate3"/>
      <sheetName val="final_abstract3"/>
      <sheetName val="Master_Data_Sheet3"/>
      <sheetName val="Cement_recon_3"/>
      <sheetName val="Cleaning_&amp;_Grubbing3"/>
      <sheetName val="_3"/>
      <sheetName val="Intro_3"/>
      <sheetName val="_TCS,_NAGPUR-MANJIRI_C_PROGRES3"/>
      <sheetName val="Budget_in_SAP3"/>
      <sheetName val="Civil_Boq3"/>
      <sheetName val="Material_3"/>
      <sheetName val="Factors_3"/>
      <sheetName val="Adimi_bldg3"/>
      <sheetName val="Pump_House3"/>
      <sheetName val="Fuel_Regu_Station3"/>
      <sheetName val="Constants_Summary3"/>
      <sheetName val="Form_63"/>
      <sheetName val="Raw_Data3"/>
      <sheetName val="PointNo_53"/>
      <sheetName val="Plant_&amp;__Machinery3"/>
      <sheetName val="Load_Details-220kV3"/>
      <sheetName val="REPAIR&amp;_MAINT3"/>
      <sheetName val="General"/>
      <sheetName val="Fill_this_out_first___9"/>
      <sheetName val="PDF_Front4"/>
      <sheetName val="Simple_Letter4"/>
      <sheetName val="Overall_Summary4"/>
      <sheetName val="CSI_Summary4"/>
      <sheetName val="Section_1_Areas4"/>
      <sheetName val="Section_1_Summary4"/>
      <sheetName val="Section_14"/>
      <sheetName val="Section_2_Areas4"/>
      <sheetName val="Section_2_Summary4"/>
      <sheetName val="Section_24"/>
      <sheetName val="Section_3_Areas4"/>
      <sheetName val="Section_3_Summary4"/>
      <sheetName val="Section_34"/>
      <sheetName val="Section_4_Areas4"/>
      <sheetName val="Section_4_Summary4"/>
      <sheetName val="Section_44"/>
      <sheetName val="Section_5_Areas4"/>
      <sheetName val="Section_5_Summary4"/>
      <sheetName val="Section_54"/>
      <sheetName val="Sitework_Areas4"/>
      <sheetName val="Section_6_Areas4"/>
      <sheetName val="Section_6_Summary4"/>
      <sheetName val="Section_64"/>
      <sheetName val="Sitework_Summary4"/>
      <sheetName val="Comparison_Summary4"/>
      <sheetName val="Fill_this_out_first___10"/>
      <sheetName val="SHEET_14"/>
      <sheetName val="Salient_Features4"/>
      <sheetName val="IDC_AHK_4"/>
      <sheetName val="BOQ_Direct_selling_cost4"/>
      <sheetName val="Monthwise_breakup4"/>
      <sheetName val="Reinf_Analy4"/>
      <sheetName val="Power_anal4"/>
      <sheetName val="Macro_custom_function4"/>
      <sheetName val="labour_coeff4"/>
      <sheetName val="PRECAST_lightconc-II4"/>
      <sheetName val="DLA_Standard_Cost_Report14"/>
      <sheetName val="IO_List4"/>
      <sheetName val="Sebtion_1_SumMary4"/>
      <sheetName val="Tender_Summary4"/>
      <sheetName val="TBAL9697_-group_wise__sdpl4"/>
      <sheetName val="Staff_Acco_4"/>
      <sheetName val="Pacakges_split4"/>
      <sheetName val="Basement_Budget4"/>
      <sheetName val="Extra_Item4"/>
      <sheetName val="Civil_Works4"/>
      <sheetName val="Cat_A_Change_Control4"/>
      <sheetName val="Meas_-Hotel_Part4"/>
      <sheetName val="RCC,Ret__Wall4"/>
      <sheetName val="Driveway_Beams4"/>
      <sheetName val="Labour_productivity4"/>
      <sheetName val="Stress_Calculation4"/>
      <sheetName val="Deduction_of_assets4"/>
      <sheetName val="schedule_nos4"/>
      <sheetName val="INPUT_SHEET4"/>
      <sheetName val="DEPTH_CHART_(ORR)_L_S_4"/>
      <sheetName val="Name_List4"/>
      <sheetName val="Contract_Night_Staff4"/>
      <sheetName val="Contract_Day_Staff4"/>
      <sheetName val="Day_Shift4"/>
      <sheetName val="Night_Shift4"/>
      <sheetName val="PA-_Consutant_4"/>
      <sheetName val="Cashflow_projection4"/>
      <sheetName val="Break_up_Sheet4"/>
      <sheetName val="1st_flr4"/>
      <sheetName val="Fin_Sum4"/>
      <sheetName val="1st_Slab4"/>
      <sheetName val="Order_Info4"/>
      <sheetName val="Scope_Reconciliation4"/>
      <sheetName val="Project_Budget_Worksheet4"/>
      <sheetName val="Approved_MTD_Proj_#'s4"/>
      <sheetName val="Sun_E_Type4"/>
      <sheetName val="As_per_PCA4"/>
      <sheetName val="BLOCK-A_(MEA_SHEET)4"/>
      <sheetName val="Project_Plan_-_WWW4"/>
      <sheetName val="WORK_TABLE4"/>
      <sheetName val="SITE_OVERHEADS4"/>
      <sheetName val="FITZ_MORT_944"/>
      <sheetName val="Capex_-_Hry4"/>
      <sheetName val="LEVEL_SHEET4"/>
      <sheetName val="Material_Rates4"/>
      <sheetName val="SPT_vs_PHI4"/>
      <sheetName val="MASTER_RATE_ANALYSIS4"/>
      <sheetName val="Fee_Rate_Summary4"/>
      <sheetName val="Site_Dev_BOQ4"/>
      <sheetName val="Sheet3_(2)4"/>
      <sheetName val="\TCS,_NAGPUR-MANJIRI_C\PROGRES4"/>
      <sheetName val="Ra__stair4"/>
      <sheetName val="MEP_BOQ-4"/>
      <sheetName val="wooden_door4"/>
      <sheetName val="Sub_con_Summary4"/>
      <sheetName val="Cost_saving4"/>
      <sheetName val="GENERAL_SUMMARY4"/>
      <sheetName val="LMP_Summary4"/>
      <sheetName val="Sec_Summary4"/>
      <sheetName val="Labour_cost4"/>
      <sheetName val="BILLING_SCHEDULE4"/>
      <sheetName val="bill_curve4"/>
      <sheetName val="CASH_IN_&amp;_OUT_FLOW_4"/>
      <sheetName val="cash_flow_curve4"/>
      <sheetName val="Revised_Labour4"/>
      <sheetName val="Rein_Ana4"/>
      <sheetName val="Gen_Exp_Breakup4"/>
      <sheetName val="Total_Quote4"/>
      <sheetName val="Works_-_Quote_Sheet4"/>
      <sheetName val="cover_page4"/>
      <sheetName val="Project_Data4"/>
      <sheetName val="Drop_Down_List4"/>
      <sheetName val="30개월기준대비표_아랍택)4"/>
      <sheetName val="총괄표_(2)4"/>
      <sheetName val="CIF_COST_ITEM4"/>
      <sheetName val="Item-_Compact4"/>
      <sheetName val="P&amp;L_-_AD4"/>
      <sheetName val="GF_Columns4"/>
      <sheetName val="Deprec_4"/>
      <sheetName val="DETAILED__BOQ4"/>
      <sheetName val="SPS_DETAIL4"/>
      <sheetName val="PC_Master_List4"/>
      <sheetName val="Field_Values4"/>
      <sheetName val="Structure_Bills_Qty4"/>
      <sheetName val="BASIS_-DEC_084"/>
      <sheetName val="MN_T_B_4"/>
      <sheetName val="Data_Forecast4"/>
      <sheetName val="Basic_Rate4"/>
      <sheetName val="final_abstract4"/>
      <sheetName val="Master_Data_Sheet4"/>
      <sheetName val="Cement_recon_4"/>
      <sheetName val="Cleaning_&amp;_Grubbing4"/>
      <sheetName val="_4"/>
      <sheetName val="Intro_4"/>
      <sheetName val="_TCS,_NAGPUR-MANJIRI_C_PROGRES4"/>
      <sheetName val="Budget_in_SAP4"/>
      <sheetName val="Civil_Boq4"/>
      <sheetName val="Material_4"/>
      <sheetName val="Factors_4"/>
      <sheetName val="Adimi_bldg4"/>
      <sheetName val="Pump_House4"/>
      <sheetName val="Fuel_Regu_Station4"/>
      <sheetName val="Constants_Summary4"/>
      <sheetName val="Form_64"/>
      <sheetName val="Raw_Data4"/>
      <sheetName val="PointNo_54"/>
      <sheetName val="Plant_&amp;__Machinery4"/>
      <sheetName val="Load_Details-220kV4"/>
      <sheetName val="REPAIR&amp;_MAINT4"/>
      <sheetName val="Fill_this_out_first___11"/>
      <sheetName val="PDF_Front5"/>
      <sheetName val="Simple_Letter5"/>
      <sheetName val="Overall_Summary5"/>
      <sheetName val="CSI_Summary5"/>
      <sheetName val="Section_1_Areas5"/>
      <sheetName val="Section_1_Summary5"/>
      <sheetName val="Section_15"/>
      <sheetName val="Section_2_Areas5"/>
      <sheetName val="Section_2_Summary5"/>
      <sheetName val="Section_25"/>
      <sheetName val="Section_3_Areas5"/>
      <sheetName val="Section_3_Summary5"/>
      <sheetName val="Section_35"/>
      <sheetName val="Section_4_Areas5"/>
      <sheetName val="Section_4_Summary5"/>
      <sheetName val="Section_45"/>
      <sheetName val="Section_5_Areas5"/>
      <sheetName val="Section_5_Summary5"/>
      <sheetName val="Section_55"/>
      <sheetName val="Sitework_Areas5"/>
      <sheetName val="Section_6_Areas5"/>
      <sheetName val="Section_6_Summary5"/>
      <sheetName val="Section_65"/>
      <sheetName val="Sitework_Summary5"/>
      <sheetName val="Comparison_Summary5"/>
      <sheetName val="Fill_this_out_first___12"/>
      <sheetName val="SHEET_15"/>
      <sheetName val="Salient_Features5"/>
      <sheetName val="IDC_AHK_5"/>
      <sheetName val="BOQ_Direct_selling_cost5"/>
      <sheetName val="Monthwise_breakup5"/>
      <sheetName val="Reinf_Analy5"/>
      <sheetName val="Power_anal5"/>
      <sheetName val="Macro_custom_function5"/>
      <sheetName val="labour_coeff5"/>
      <sheetName val="PRECAST_lightconc-II5"/>
      <sheetName val="DLA_Standard_Cost_Report15"/>
      <sheetName val="IO_List5"/>
      <sheetName val="Sebtion_1_SumMary5"/>
      <sheetName val="Tender_Summary5"/>
      <sheetName val="TBAL9697_-group_wise__sdpl5"/>
      <sheetName val="Staff_Acco_5"/>
      <sheetName val="Pacakges_split5"/>
      <sheetName val="Basement_Budget5"/>
      <sheetName val="Extra_Item5"/>
      <sheetName val="Civil_Works5"/>
      <sheetName val="Cat_A_Change_Control5"/>
      <sheetName val="Meas_-Hotel_Part5"/>
      <sheetName val="RCC,Ret__Wall5"/>
      <sheetName val="Driveway_Beams5"/>
      <sheetName val="Labour_productivity5"/>
      <sheetName val="Stress_Calculation5"/>
      <sheetName val="Deduction_of_assets5"/>
      <sheetName val="schedule_nos5"/>
      <sheetName val="INPUT_SHEET5"/>
      <sheetName val="DEPTH_CHART_(ORR)_L_S_5"/>
      <sheetName val="Name_List5"/>
      <sheetName val="Contract_Night_Staff5"/>
      <sheetName val="Contract_Day_Staff5"/>
      <sheetName val="Day_Shift5"/>
      <sheetName val="Night_Shift5"/>
      <sheetName val="PA-_Consutant_5"/>
      <sheetName val="Cashflow_projection5"/>
      <sheetName val="Break_up_Sheet5"/>
      <sheetName val="1st_flr5"/>
      <sheetName val="Fin_Sum5"/>
      <sheetName val="1st_Slab5"/>
      <sheetName val="Order_Info5"/>
      <sheetName val="Scope_Reconciliation5"/>
      <sheetName val="Project_Budget_Worksheet5"/>
      <sheetName val="Approved_MTD_Proj_#'s5"/>
      <sheetName val="Sun_E_Type5"/>
      <sheetName val="As_per_PCA5"/>
      <sheetName val="BLOCK-A_(MEA_SHEET)5"/>
      <sheetName val="Project_Plan_-_WWW5"/>
      <sheetName val="WORK_TABLE5"/>
      <sheetName val="SITE_OVERHEADS5"/>
      <sheetName val="FITZ_MORT_945"/>
      <sheetName val="Capex_-_Hry5"/>
      <sheetName val="LEVEL_SHEET5"/>
      <sheetName val="Material_Rates5"/>
      <sheetName val="SPT_vs_PHI5"/>
      <sheetName val="MASTER_RATE_ANALYSIS5"/>
      <sheetName val="Fee_Rate_Summary5"/>
      <sheetName val="Site_Dev_BOQ5"/>
      <sheetName val="Sheet3_(2)5"/>
      <sheetName val="\TCS,_NAGPUR-MANJIRI_C\PROGRES5"/>
      <sheetName val="Ra__stair5"/>
      <sheetName val="MEP_BOQ-5"/>
      <sheetName val="wooden_door5"/>
      <sheetName val="Sub_con_Summary5"/>
      <sheetName val="Cost_saving5"/>
      <sheetName val="GENERAL_SUMMARY5"/>
      <sheetName val="LMP_Summary5"/>
      <sheetName val="Sec_Summary5"/>
      <sheetName val="Labour_cost5"/>
      <sheetName val="BILLING_SCHEDULE5"/>
      <sheetName val="bill_curve5"/>
      <sheetName val="CASH_IN_&amp;_OUT_FLOW_5"/>
      <sheetName val="cash_flow_curve5"/>
      <sheetName val="Revised_Labour5"/>
      <sheetName val="Rein_Ana5"/>
      <sheetName val="Gen_Exp_Breakup5"/>
      <sheetName val="Total_Quote5"/>
      <sheetName val="Works_-_Quote_Sheet5"/>
      <sheetName val="cover_page5"/>
      <sheetName val="Project_Data5"/>
      <sheetName val="Drop_Down_List5"/>
      <sheetName val="30개월기준대비표_아랍택)5"/>
      <sheetName val="총괄표_(2)5"/>
      <sheetName val="CIF_COST_ITEM5"/>
      <sheetName val="Item-_Compact5"/>
      <sheetName val="P&amp;L_-_AD5"/>
      <sheetName val="GF_Columns5"/>
      <sheetName val="Deprec_5"/>
      <sheetName val="DETAILED__BOQ5"/>
      <sheetName val="SPS_DETAIL5"/>
      <sheetName val="PC_Master_List5"/>
      <sheetName val="Field_Values5"/>
      <sheetName val="Structure_Bills_Qty5"/>
      <sheetName val="BASIS_-DEC_085"/>
      <sheetName val="MN_T_B_5"/>
      <sheetName val="Data_Forecast5"/>
      <sheetName val="Basic_Rate5"/>
      <sheetName val="final_abstract5"/>
      <sheetName val="Master_Data_Sheet5"/>
      <sheetName val="Cement_recon_5"/>
      <sheetName val="Cleaning_&amp;_Grubbing5"/>
      <sheetName val="_5"/>
      <sheetName val="Intro_5"/>
      <sheetName val="_TCS,_NAGPUR-MANJIRI_C_PROGRES5"/>
      <sheetName val="Budget_in_SAP5"/>
      <sheetName val="Civil_Boq5"/>
      <sheetName val="Material_5"/>
      <sheetName val="Factors_5"/>
      <sheetName val="Adimi_bldg5"/>
      <sheetName val="Pump_House5"/>
      <sheetName val="Fuel_Regu_Station5"/>
      <sheetName val="Constants_Summary5"/>
      <sheetName val="Form_65"/>
      <sheetName val="Raw_Data5"/>
      <sheetName val="PointNo_55"/>
      <sheetName val="Plant_&amp;__Machinery5"/>
      <sheetName val="Load_Details-220kV5"/>
      <sheetName val="REPAIR&amp;_MAINT5"/>
      <sheetName val="Fill_this_out_first___13"/>
      <sheetName val="PDF_Front6"/>
      <sheetName val="Simple_Letter6"/>
      <sheetName val="Overall_Summary6"/>
      <sheetName val="CSI_Summary6"/>
      <sheetName val="Section_1_Areas6"/>
      <sheetName val="Section_1_Summary6"/>
      <sheetName val="Section_16"/>
      <sheetName val="Section_2_Areas6"/>
      <sheetName val="Section_2_Summary6"/>
      <sheetName val="Section_26"/>
      <sheetName val="Section_3_Areas6"/>
      <sheetName val="Section_3_Summary6"/>
      <sheetName val="Section_36"/>
      <sheetName val="Section_4_Areas6"/>
      <sheetName val="Section_4_Summary6"/>
      <sheetName val="Section_46"/>
      <sheetName val="Section_5_Areas6"/>
      <sheetName val="Section_5_Summary6"/>
      <sheetName val="Section_56"/>
      <sheetName val="Sitework_Areas6"/>
      <sheetName val="Section_6_Areas6"/>
      <sheetName val="Section_6_Summary6"/>
      <sheetName val="Section_66"/>
      <sheetName val="Sitework_Summary6"/>
      <sheetName val="Comparison_Summary6"/>
      <sheetName val="Fill_this_out_first___14"/>
      <sheetName val="SHEET_16"/>
      <sheetName val="Salient_Features6"/>
      <sheetName val="IDC_AHK_6"/>
      <sheetName val="BOQ_Direct_selling_cost6"/>
      <sheetName val="Monthwise_breakup6"/>
      <sheetName val="Reinf_Analy6"/>
      <sheetName val="Power_anal6"/>
      <sheetName val="Macro_custom_function6"/>
      <sheetName val="labour_coeff6"/>
      <sheetName val="PRECAST_lightconc-II6"/>
      <sheetName val="DLA_Standard_Cost_Report16"/>
      <sheetName val="IO_List6"/>
      <sheetName val="Sebtion_1_SumMary6"/>
      <sheetName val="Tender_Summary6"/>
      <sheetName val="TBAL9697_-group_wise__sdpl6"/>
      <sheetName val="Staff_Acco_6"/>
      <sheetName val="Pacakges_split6"/>
      <sheetName val="Basement_Budget6"/>
      <sheetName val="Extra_Item6"/>
      <sheetName val="Civil_Works6"/>
      <sheetName val="Cat_A_Change_Control6"/>
      <sheetName val="Meas_-Hotel_Part6"/>
      <sheetName val="RCC,Ret__Wall6"/>
      <sheetName val="Driveway_Beams6"/>
      <sheetName val="Labour_productivity6"/>
      <sheetName val="Stress_Calculation6"/>
      <sheetName val="Deduction_of_assets6"/>
      <sheetName val="schedule_nos6"/>
      <sheetName val="INPUT_SHEET6"/>
      <sheetName val="DEPTH_CHART_(ORR)_L_S_6"/>
      <sheetName val="Name_List6"/>
      <sheetName val="Contract_Night_Staff6"/>
      <sheetName val="Contract_Day_Staff6"/>
      <sheetName val="Day_Shift6"/>
      <sheetName val="Night_Shift6"/>
      <sheetName val="PA-_Consutant_6"/>
      <sheetName val="Cashflow_projection6"/>
      <sheetName val="Break_up_Sheet6"/>
      <sheetName val="1st_flr6"/>
      <sheetName val="Fin_Sum6"/>
      <sheetName val="1st_Slab6"/>
      <sheetName val="Order_Info6"/>
      <sheetName val="Scope_Reconciliation6"/>
      <sheetName val="Project_Budget_Worksheet6"/>
      <sheetName val="Approved_MTD_Proj_#'s6"/>
      <sheetName val="Sun_E_Type6"/>
      <sheetName val="As_per_PCA6"/>
      <sheetName val="BLOCK-A_(MEA_SHEET)6"/>
      <sheetName val="Project_Plan_-_WWW6"/>
      <sheetName val="WORK_TABLE6"/>
      <sheetName val="SITE_OVERHEADS6"/>
      <sheetName val="FITZ_MORT_946"/>
      <sheetName val="Capex_-_Hry6"/>
      <sheetName val="LEVEL_SHEET6"/>
      <sheetName val="Material_Rates6"/>
      <sheetName val="SPT_vs_PHI6"/>
      <sheetName val="MASTER_RATE_ANALYSIS6"/>
      <sheetName val="Fee_Rate_Summary6"/>
      <sheetName val="Site_Dev_BOQ6"/>
      <sheetName val="Sheet3_(2)6"/>
      <sheetName val="\TCS,_NAGPUR-MANJIRI_C\PROGRES6"/>
      <sheetName val="Ra__stair6"/>
      <sheetName val="MEP_BOQ-6"/>
      <sheetName val="wooden_door6"/>
      <sheetName val="Sub_con_Summary6"/>
      <sheetName val="Cost_saving6"/>
      <sheetName val="GENERAL_SUMMARY6"/>
      <sheetName val="LMP_Summary6"/>
      <sheetName val="Sec_Summary6"/>
      <sheetName val="Labour_cost6"/>
      <sheetName val="BILLING_SCHEDULE6"/>
      <sheetName val="bill_curve6"/>
      <sheetName val="CASH_IN_&amp;_OUT_FLOW_6"/>
      <sheetName val="cash_flow_curve6"/>
      <sheetName val="Revised_Labour6"/>
      <sheetName val="Rein_Ana6"/>
      <sheetName val="Gen_Exp_Breakup6"/>
      <sheetName val="Total_Quote6"/>
      <sheetName val="Works_-_Quote_Sheet6"/>
      <sheetName val="cover_page6"/>
      <sheetName val="Project_Data6"/>
      <sheetName val="Drop_Down_List6"/>
      <sheetName val="30개월기준대비표_아랍택)6"/>
      <sheetName val="총괄표_(2)6"/>
      <sheetName val="CIF_COST_ITEM6"/>
      <sheetName val="Item-_Compact6"/>
      <sheetName val="P&amp;L_-_AD6"/>
      <sheetName val="GF_Columns6"/>
      <sheetName val="Deprec_6"/>
      <sheetName val="DETAILED__BOQ6"/>
      <sheetName val="SPS_DETAIL6"/>
      <sheetName val="PC_Master_List6"/>
      <sheetName val="Field_Values6"/>
      <sheetName val="Structure_Bills_Qty6"/>
      <sheetName val="BASIS_-DEC_086"/>
      <sheetName val="MN_T_B_6"/>
      <sheetName val="Data_Forecast6"/>
      <sheetName val="Basic_Rate6"/>
      <sheetName val="final_abstract6"/>
      <sheetName val="Master_Data_Sheet6"/>
      <sheetName val="Cement_recon_6"/>
      <sheetName val="Cleaning_&amp;_Grubbing6"/>
      <sheetName val="_6"/>
      <sheetName val="Intro_6"/>
      <sheetName val="_TCS,_NAGPUR-MANJIRI_C_PROGRES6"/>
      <sheetName val="Budget_in_SAP6"/>
      <sheetName val="Civil_Boq6"/>
      <sheetName val="Material_6"/>
      <sheetName val="Factors_6"/>
      <sheetName val="Adimi_bldg6"/>
      <sheetName val="Pump_House6"/>
      <sheetName val="Fuel_Regu_Station6"/>
      <sheetName val="Constants_Summary6"/>
      <sheetName val="Form_66"/>
      <sheetName val="Raw_Data6"/>
      <sheetName val="PointNo_56"/>
      <sheetName val="Plant_&amp;__Machinery6"/>
      <sheetName val="Load_Details-220kV6"/>
      <sheetName val="REPAIR&amp;_MAINT6"/>
      <sheetName val="Fill_this_out_first___15"/>
      <sheetName val="PDF_Front7"/>
      <sheetName val="Simple_Letter7"/>
      <sheetName val="Overall_Summary7"/>
      <sheetName val="CSI_Summary7"/>
      <sheetName val="Section_1_Areas7"/>
      <sheetName val="Section_1_Summary7"/>
      <sheetName val="Section_17"/>
      <sheetName val="Section_2_Areas7"/>
      <sheetName val="Section_2_Summary7"/>
      <sheetName val="Section_27"/>
      <sheetName val="Section_3_Areas7"/>
      <sheetName val="Section_3_Summary7"/>
      <sheetName val="Section_37"/>
      <sheetName val="Section_4_Areas7"/>
      <sheetName val="Section_4_Summary7"/>
      <sheetName val="Section_47"/>
      <sheetName val="Section_5_Areas7"/>
      <sheetName val="Section_5_Summary7"/>
      <sheetName val="Section_57"/>
      <sheetName val="Sitework_Areas7"/>
      <sheetName val="Section_6_Areas7"/>
      <sheetName val="Section_6_Summary7"/>
      <sheetName val="Section_67"/>
      <sheetName val="Sitework_Summary7"/>
      <sheetName val="Comparison_Summary7"/>
      <sheetName val="Fill_this_out_first___16"/>
      <sheetName val="SHEET_17"/>
      <sheetName val="Salient_Features7"/>
      <sheetName val="IDC_AHK_7"/>
      <sheetName val="BOQ_Direct_selling_cost7"/>
      <sheetName val="Monthwise_breakup7"/>
      <sheetName val="Reinf_Analy7"/>
      <sheetName val="Power_anal7"/>
      <sheetName val="Macro_custom_function7"/>
      <sheetName val="labour_coeff7"/>
      <sheetName val="PRECAST_lightconc-II7"/>
      <sheetName val="DLA_Standard_Cost_Report17"/>
      <sheetName val="IO_List7"/>
      <sheetName val="Sebtion_1_SumMary7"/>
      <sheetName val="Tender_Summary7"/>
      <sheetName val="TBAL9697_-group_wise__sdpl7"/>
      <sheetName val="Staff_Acco_7"/>
      <sheetName val="Pacakges_split7"/>
      <sheetName val="Basement_Budget7"/>
      <sheetName val="Extra_Item7"/>
      <sheetName val="Civil_Works7"/>
      <sheetName val="Cat_A_Change_Control7"/>
      <sheetName val="Meas_-Hotel_Part7"/>
      <sheetName val="RCC,Ret__Wall7"/>
      <sheetName val="Driveway_Beams7"/>
      <sheetName val="Labour_productivity7"/>
      <sheetName val="Stress_Calculation7"/>
      <sheetName val="Deduction_of_assets7"/>
      <sheetName val="schedule_nos7"/>
      <sheetName val="INPUT_SHEET7"/>
      <sheetName val="DEPTH_CHART_(ORR)_L_S_7"/>
      <sheetName val="Name_List7"/>
      <sheetName val="Contract_Night_Staff7"/>
      <sheetName val="Contract_Day_Staff7"/>
      <sheetName val="Day_Shift7"/>
      <sheetName val="Night_Shift7"/>
      <sheetName val="PA-_Consutant_7"/>
      <sheetName val="Cashflow_projection7"/>
      <sheetName val="Break_up_Sheet7"/>
      <sheetName val="1st_flr7"/>
      <sheetName val="Fin_Sum7"/>
      <sheetName val="1st_Slab7"/>
      <sheetName val="Order_Info7"/>
      <sheetName val="Scope_Reconciliation7"/>
      <sheetName val="Project_Budget_Worksheet7"/>
      <sheetName val="Approved_MTD_Proj_#'s7"/>
      <sheetName val="Sun_E_Type7"/>
      <sheetName val="As_per_PCA7"/>
      <sheetName val="BLOCK-A_(MEA_SHEET)7"/>
      <sheetName val="Project_Plan_-_WWW7"/>
      <sheetName val="WORK_TABLE7"/>
      <sheetName val="SITE_OVERHEADS7"/>
      <sheetName val="FITZ_MORT_947"/>
      <sheetName val="Capex_-_Hry7"/>
      <sheetName val="LEVEL_SHEET7"/>
      <sheetName val="Material_Rates7"/>
      <sheetName val="SPT_vs_PHI7"/>
      <sheetName val="MASTER_RATE_ANALYSIS7"/>
      <sheetName val="Fee_Rate_Summary7"/>
      <sheetName val="Site_Dev_BOQ7"/>
      <sheetName val="Sheet3_(2)7"/>
      <sheetName val="\TCS,_NAGPUR-MANJIRI_C\PROGRES7"/>
      <sheetName val="Ra__stair7"/>
      <sheetName val="MEP_BOQ-7"/>
      <sheetName val="wooden_door7"/>
      <sheetName val="Sub_con_Summary7"/>
      <sheetName val="Cost_saving7"/>
      <sheetName val="GENERAL_SUMMARY7"/>
      <sheetName val="LMP_Summary7"/>
      <sheetName val="Sec_Summary7"/>
      <sheetName val="Labour_cost7"/>
      <sheetName val="BILLING_SCHEDULE7"/>
      <sheetName val="bill_curve7"/>
      <sheetName val="CASH_IN_&amp;_OUT_FLOW_7"/>
      <sheetName val="cash_flow_curve7"/>
      <sheetName val="Revised_Labour7"/>
      <sheetName val="Rein_Ana7"/>
      <sheetName val="Gen_Exp_Breakup7"/>
      <sheetName val="Total_Quote7"/>
      <sheetName val="Works_-_Quote_Sheet7"/>
      <sheetName val="cover_page7"/>
      <sheetName val="Project_Data7"/>
      <sheetName val="Drop_Down_List7"/>
      <sheetName val="30개월기준대비표_아랍택)7"/>
      <sheetName val="총괄표_(2)7"/>
      <sheetName val="CIF_COST_ITEM7"/>
      <sheetName val="Item-_Compact7"/>
      <sheetName val="P&amp;L_-_AD7"/>
      <sheetName val="GF_Columns7"/>
      <sheetName val="Deprec_7"/>
      <sheetName val="DETAILED__BOQ7"/>
      <sheetName val="SPS_DETAIL7"/>
      <sheetName val="PC_Master_List7"/>
      <sheetName val="Field_Values7"/>
      <sheetName val="Structure_Bills_Qty7"/>
      <sheetName val="BASIS_-DEC_087"/>
      <sheetName val="MN_T_B_7"/>
      <sheetName val="Data_Forecast7"/>
      <sheetName val="Basic_Rate7"/>
      <sheetName val="final_abstract7"/>
      <sheetName val="Master_Data_Sheet7"/>
      <sheetName val="Cement_recon_7"/>
      <sheetName val="Cleaning_&amp;_Grubbing7"/>
      <sheetName val="_7"/>
      <sheetName val="Intro_7"/>
      <sheetName val="_TCS,_NAGPUR-MANJIRI_C_PROGRES7"/>
      <sheetName val="Budget_in_SAP7"/>
      <sheetName val="Civil_Boq7"/>
      <sheetName val="Material_7"/>
      <sheetName val="Factors_7"/>
      <sheetName val="Adimi_bldg7"/>
      <sheetName val="Pump_House7"/>
      <sheetName val="Fuel_Regu_Station7"/>
      <sheetName val="Constants_Summary7"/>
      <sheetName val="Form_67"/>
      <sheetName val="Raw_Data7"/>
      <sheetName val="PointNo_57"/>
      <sheetName val="Plant_&amp;__Machinery7"/>
      <sheetName val="Load_Details-220kV7"/>
      <sheetName val="REPAIR&amp;_MAINT7"/>
      <sheetName val="Fill_this_out_first___17"/>
      <sheetName val="PDF_Front8"/>
      <sheetName val="Simple_Letter8"/>
      <sheetName val="Overall_Summary8"/>
      <sheetName val="CSI_Summary8"/>
      <sheetName val="Section_1_Areas8"/>
      <sheetName val="Section_1_Summary8"/>
      <sheetName val="Section_18"/>
      <sheetName val="Section_2_Areas8"/>
      <sheetName val="Section_2_Summary8"/>
      <sheetName val="Section_28"/>
      <sheetName val="Section_3_Areas8"/>
      <sheetName val="Section_3_Summary8"/>
      <sheetName val="Section_38"/>
      <sheetName val="Section_4_Areas8"/>
      <sheetName val="Section_4_Summary8"/>
      <sheetName val="Section_48"/>
      <sheetName val="Section_5_Areas8"/>
      <sheetName val="Section_5_Summary8"/>
      <sheetName val="Section_58"/>
      <sheetName val="Sitework_Areas8"/>
      <sheetName val="Section_6_Areas8"/>
      <sheetName val="Section_6_Summary8"/>
      <sheetName val="Section_68"/>
      <sheetName val="Sitework_Summary8"/>
      <sheetName val="Comparison_Summary8"/>
      <sheetName val="Fill_this_out_first___18"/>
      <sheetName val="SHEET_18"/>
      <sheetName val="Salient_Features8"/>
      <sheetName val="IDC_AHK_8"/>
      <sheetName val="BOQ_Direct_selling_cost8"/>
      <sheetName val="Monthwise_breakup8"/>
      <sheetName val="Reinf_Analy8"/>
      <sheetName val="Power_anal8"/>
      <sheetName val="Macro_custom_function8"/>
      <sheetName val="labour_coeff8"/>
      <sheetName val="PRECAST_lightconc-II8"/>
      <sheetName val="DLA_Standard_Cost_Report18"/>
      <sheetName val="IO_List8"/>
      <sheetName val="Sebtion_1_SumMary8"/>
      <sheetName val="Tender_Summary8"/>
      <sheetName val="TBAL9697_-group_wise__sdpl8"/>
      <sheetName val="Staff_Acco_8"/>
      <sheetName val="Pacakges_split8"/>
      <sheetName val="Basement_Budget8"/>
      <sheetName val="Extra_Item8"/>
      <sheetName val="Civil_Works8"/>
      <sheetName val="Cat_A_Change_Control8"/>
      <sheetName val="Meas_-Hotel_Part8"/>
      <sheetName val="RCC,Ret__Wall8"/>
      <sheetName val="Driveway_Beams8"/>
      <sheetName val="Labour_productivity8"/>
      <sheetName val="Stress_Calculation8"/>
      <sheetName val="Deduction_of_assets8"/>
      <sheetName val="schedule_nos8"/>
      <sheetName val="INPUT_SHEET8"/>
      <sheetName val="DEPTH_CHART_(ORR)_L_S_8"/>
      <sheetName val="Name_List8"/>
      <sheetName val="Contract_Night_Staff8"/>
      <sheetName val="Contract_Day_Staff8"/>
      <sheetName val="Day_Shift8"/>
      <sheetName val="Night_Shift8"/>
      <sheetName val="PA-_Consutant_8"/>
      <sheetName val="Cashflow_projection8"/>
      <sheetName val="Break_up_Sheet8"/>
      <sheetName val="1st_flr8"/>
      <sheetName val="Fin_Sum8"/>
      <sheetName val="1st_Slab8"/>
      <sheetName val="Order_Info8"/>
      <sheetName val="Scope_Reconciliation8"/>
      <sheetName val="Project_Budget_Worksheet8"/>
      <sheetName val="Approved_MTD_Proj_#'s8"/>
      <sheetName val="Sun_E_Type8"/>
      <sheetName val="As_per_PCA8"/>
      <sheetName val="BLOCK-A_(MEA_SHEET)8"/>
      <sheetName val="Project_Plan_-_WWW8"/>
      <sheetName val="WORK_TABLE8"/>
      <sheetName val="SITE_OVERHEADS8"/>
      <sheetName val="FITZ_MORT_948"/>
      <sheetName val="Capex_-_Hry8"/>
      <sheetName val="LEVEL_SHEET8"/>
      <sheetName val="Material_Rates8"/>
      <sheetName val="SPT_vs_PHI8"/>
      <sheetName val="MASTER_RATE_ANALYSIS8"/>
      <sheetName val="Fee_Rate_Summary8"/>
      <sheetName val="Site_Dev_BOQ8"/>
      <sheetName val="Sheet3_(2)8"/>
      <sheetName val="\TCS,_NAGPUR-MANJIRI_C\PROGRES8"/>
      <sheetName val="Ra__stair8"/>
      <sheetName val="MEP_BOQ-8"/>
      <sheetName val="wooden_door8"/>
      <sheetName val="Sub_con_Summary8"/>
      <sheetName val="Cost_saving8"/>
      <sheetName val="GENERAL_SUMMARY8"/>
      <sheetName val="LMP_Summary8"/>
      <sheetName val="Sec_Summary8"/>
      <sheetName val="Labour_cost8"/>
      <sheetName val="BILLING_SCHEDULE8"/>
      <sheetName val="bill_curve8"/>
      <sheetName val="CASH_IN_&amp;_OUT_FLOW_8"/>
      <sheetName val="cash_flow_curve8"/>
      <sheetName val="Revised_Labour8"/>
      <sheetName val="Rein_Ana8"/>
      <sheetName val="Gen_Exp_Breakup8"/>
      <sheetName val="Total_Quote8"/>
      <sheetName val="Works_-_Quote_Sheet8"/>
      <sheetName val="cover_page8"/>
      <sheetName val="Project_Data8"/>
      <sheetName val="Drop_Down_List8"/>
      <sheetName val="30개월기준대비표_아랍택)8"/>
      <sheetName val="총괄표_(2)8"/>
      <sheetName val="CIF_COST_ITEM8"/>
      <sheetName val="Item-_Compact8"/>
      <sheetName val="P&amp;L_-_AD8"/>
      <sheetName val="GF_Columns8"/>
      <sheetName val="Deprec_8"/>
      <sheetName val="DETAILED__BOQ8"/>
      <sheetName val="SPS_DETAIL8"/>
      <sheetName val="PC_Master_List8"/>
      <sheetName val="Field_Values8"/>
      <sheetName val="Structure_Bills_Qty8"/>
      <sheetName val="BASIS_-DEC_088"/>
      <sheetName val="MN_T_B_8"/>
      <sheetName val="Data_Forecast8"/>
      <sheetName val="Basic_Rate8"/>
      <sheetName val="final_abstract8"/>
      <sheetName val="Master_Data_Sheet8"/>
      <sheetName val="Cement_recon_8"/>
      <sheetName val="Cleaning_&amp;_Grubbing8"/>
      <sheetName val="_8"/>
      <sheetName val="Intro_8"/>
      <sheetName val="_TCS,_NAGPUR-MANJIRI_C_PROGRES8"/>
      <sheetName val="Budget_in_SAP8"/>
      <sheetName val="Civil_Boq8"/>
      <sheetName val="Material_8"/>
      <sheetName val="Factors_8"/>
      <sheetName val="Adimi_bldg8"/>
      <sheetName val="Pump_House8"/>
      <sheetName val="Fuel_Regu_Station8"/>
      <sheetName val="Constants_Summary8"/>
      <sheetName val="Form_68"/>
      <sheetName val="Raw_Data8"/>
      <sheetName val="PointNo_58"/>
      <sheetName val="Plant_&amp;__Machinery8"/>
      <sheetName val="Load_Details-220kV8"/>
      <sheetName val="REPAIR&amp;_MAINT8"/>
      <sheetName val="C9901"/>
      <sheetName val="Fill_this_out_first___19"/>
      <sheetName val="PDF_Front9"/>
      <sheetName val="Simple_Letter9"/>
      <sheetName val="Overall_Summary9"/>
      <sheetName val="CSI_Summary9"/>
      <sheetName val="Section_1_Areas9"/>
      <sheetName val="Section_1_Summary9"/>
      <sheetName val="Section_19"/>
      <sheetName val="Section_2_Areas9"/>
      <sheetName val="Section_2_Summary9"/>
      <sheetName val="Section_29"/>
      <sheetName val="Section_3_Areas9"/>
      <sheetName val="Section_3_Summary9"/>
      <sheetName val="Section_39"/>
      <sheetName val="Section_4_Areas9"/>
      <sheetName val="Section_4_Summary9"/>
      <sheetName val="Section_49"/>
      <sheetName val="Section_5_Areas9"/>
      <sheetName val="Section_5_Summary9"/>
      <sheetName val="Section_59"/>
      <sheetName val="Sitework_Areas9"/>
      <sheetName val="Section_6_Areas9"/>
      <sheetName val="Section_6_Summary9"/>
      <sheetName val="Section_69"/>
      <sheetName val="Sitework_Summary9"/>
      <sheetName val="Comparison_Summary9"/>
      <sheetName val="Fill_this_out_first___20"/>
      <sheetName val="SHEET_19"/>
      <sheetName val="Salient_Features9"/>
      <sheetName val="IDC_AHK_9"/>
      <sheetName val="BOQ_Direct_selling_cost9"/>
      <sheetName val="Monthwise_breakup9"/>
      <sheetName val="Reinf_Analy9"/>
      <sheetName val="Power_anal9"/>
      <sheetName val="Macro_custom_function9"/>
      <sheetName val="labour_coeff9"/>
      <sheetName val="PRECAST_lightconc-II9"/>
      <sheetName val="DLA_Standard_Cost_Report19"/>
      <sheetName val="IO_List9"/>
      <sheetName val="Sebtion_1_SumMary9"/>
      <sheetName val="Tender_Summary9"/>
      <sheetName val="TBAL9697_-group_wise__sdpl9"/>
      <sheetName val="Staff_Acco_9"/>
      <sheetName val="Pacakges_split9"/>
      <sheetName val="Basement_Budget9"/>
      <sheetName val="Extra_Item9"/>
      <sheetName val="Civil_Works9"/>
      <sheetName val="Cat_A_Change_Control9"/>
      <sheetName val="Meas_-Hotel_Part9"/>
      <sheetName val="RCC,Ret__Wall9"/>
      <sheetName val="Driveway_Beams9"/>
      <sheetName val="Labour_productivity9"/>
      <sheetName val="Stress_Calculation9"/>
      <sheetName val="Deduction_of_assets9"/>
      <sheetName val="schedule_nos9"/>
      <sheetName val="INPUT_SHEET9"/>
      <sheetName val="DEPTH_CHART_(ORR)_L_S_9"/>
      <sheetName val="Name_List9"/>
      <sheetName val="Contract_Night_Staff9"/>
      <sheetName val="Contract_Day_Staff9"/>
      <sheetName val="Day_Shift9"/>
      <sheetName val="Night_Shift9"/>
      <sheetName val="PA-_Consutant_9"/>
      <sheetName val="Cashflow_projection9"/>
      <sheetName val="Break_up_Sheet9"/>
      <sheetName val="1st_flr9"/>
      <sheetName val="Fin_Sum9"/>
      <sheetName val="1st_Slab9"/>
      <sheetName val="Order_Info9"/>
      <sheetName val="Scope_Reconciliation9"/>
      <sheetName val="Project_Budget_Worksheet9"/>
      <sheetName val="Approved_MTD_Proj_#'s9"/>
      <sheetName val="Sun_E_Type9"/>
      <sheetName val="As_per_PCA9"/>
      <sheetName val="BLOCK-A_(MEA_SHEET)9"/>
      <sheetName val="Project_Plan_-_WWW9"/>
      <sheetName val="WORK_TABLE9"/>
      <sheetName val="SITE_OVERHEADS9"/>
      <sheetName val="FITZ_MORT_949"/>
      <sheetName val="Capex_-_Hry9"/>
      <sheetName val="LEVEL_SHEET9"/>
      <sheetName val="Material_Rates9"/>
      <sheetName val="SPT_vs_PHI9"/>
      <sheetName val="MASTER_RATE_ANALYSIS9"/>
      <sheetName val="Fee_Rate_Summary9"/>
      <sheetName val="Site_Dev_BOQ9"/>
      <sheetName val="Sheet3_(2)9"/>
      <sheetName val="\TCS,_NAGPUR-MANJIRI_C\PROGRES9"/>
      <sheetName val="Ra__stair9"/>
      <sheetName val="MEP_BOQ-9"/>
      <sheetName val="wooden_door9"/>
      <sheetName val="Sub_con_Summary9"/>
      <sheetName val="Cost_saving9"/>
      <sheetName val="GENERAL_SUMMARY9"/>
      <sheetName val="LMP_Summary9"/>
      <sheetName val="Sec_Summary9"/>
      <sheetName val="Labour_cost9"/>
      <sheetName val="BILLING_SCHEDULE9"/>
      <sheetName val="bill_curve9"/>
      <sheetName val="CASH_IN_&amp;_OUT_FLOW_9"/>
      <sheetName val="cash_flow_curve9"/>
      <sheetName val="Revised_Labour9"/>
      <sheetName val="Rein_Ana9"/>
      <sheetName val="Gen_Exp_Breakup9"/>
      <sheetName val="Total_Quote9"/>
      <sheetName val="Works_-_Quote_Sheet9"/>
      <sheetName val="cover_page9"/>
      <sheetName val="Project_Data9"/>
      <sheetName val="Drop_Down_List9"/>
      <sheetName val="30개월기준대비표_아랍택)9"/>
      <sheetName val="총괄표_(2)9"/>
      <sheetName val="CIF_COST_ITEM9"/>
      <sheetName val="Item-_Compact9"/>
      <sheetName val="P&amp;L_-_AD9"/>
      <sheetName val="GF_Columns9"/>
      <sheetName val="Deprec_9"/>
      <sheetName val="DETAILED__BOQ9"/>
      <sheetName val="SPS_DETAIL9"/>
      <sheetName val="PC_Master_List9"/>
      <sheetName val="Field_Values9"/>
      <sheetName val="Structure_Bills_Qty9"/>
      <sheetName val="BASIS_-DEC_089"/>
      <sheetName val="MN_T_B_9"/>
      <sheetName val="Data_Forecast9"/>
      <sheetName val="Basic_Rate9"/>
      <sheetName val="final_abstract9"/>
      <sheetName val="Master_Data_Sheet9"/>
      <sheetName val="Cement_recon_9"/>
      <sheetName val="Cleaning_&amp;_Grubbing9"/>
      <sheetName val="_9"/>
      <sheetName val="Intro_9"/>
      <sheetName val="_TCS,_NAGPUR-MANJIRI_C_PROGRES9"/>
      <sheetName val="Budget_in_SAP9"/>
      <sheetName val="Civil_Boq9"/>
      <sheetName val="Material_9"/>
      <sheetName val="Factors_9"/>
      <sheetName val="Adimi_bldg9"/>
      <sheetName val="Pump_House9"/>
      <sheetName val="Fuel_Regu_Station9"/>
      <sheetName val="Constants_Summary9"/>
      <sheetName val="Form_69"/>
      <sheetName val="Raw_Data9"/>
      <sheetName val="PointNo_59"/>
      <sheetName val="Plant_&amp;__Machinery9"/>
      <sheetName val="Load_Details-220kV9"/>
      <sheetName val="REPAIR&amp;_MAINT9"/>
      <sheetName val="Rate_analysis3"/>
      <sheetName val="Fill_this_out_first___21"/>
      <sheetName val="PDF_Front10"/>
      <sheetName val="Simple_Letter10"/>
      <sheetName val="Overall_Summary10"/>
      <sheetName val="CSI_Summary10"/>
      <sheetName val="Section_1_Areas10"/>
      <sheetName val="Section_1_Summary10"/>
      <sheetName val="Section_110"/>
      <sheetName val="Section_2_Areas10"/>
      <sheetName val="Section_2_Summary10"/>
      <sheetName val="Section_210"/>
      <sheetName val="Section_3_Areas10"/>
      <sheetName val="Section_3_Summary10"/>
      <sheetName val="Section_310"/>
      <sheetName val="Section_4_Areas10"/>
      <sheetName val="Section_4_Summary10"/>
      <sheetName val="Section_410"/>
      <sheetName val="Section_5_Areas10"/>
      <sheetName val="Section_5_Summary10"/>
      <sheetName val="Section_510"/>
      <sheetName val="Sitework_Areas10"/>
      <sheetName val="Section_6_Areas10"/>
      <sheetName val="Section_6_Summary10"/>
      <sheetName val="Section_610"/>
      <sheetName val="Sitework_Summary10"/>
      <sheetName val="Comparison_Summary10"/>
      <sheetName val="Fill_this_out_first___22"/>
      <sheetName val="SHEET_110"/>
      <sheetName val="Salient_Features10"/>
      <sheetName val="IDC_AHK_10"/>
      <sheetName val="BOQ_Direct_selling_cost10"/>
      <sheetName val="Monthwise_breakup10"/>
      <sheetName val="Reinf_Analy10"/>
      <sheetName val="Power_anal10"/>
      <sheetName val="Macro_custom_function10"/>
      <sheetName val="labour_coeff10"/>
      <sheetName val="PRECAST_lightconc-II10"/>
      <sheetName val="DLA_Standard_Cost_Report110"/>
      <sheetName val="IO_List10"/>
      <sheetName val="Sebtion_1_SumMary10"/>
      <sheetName val="Tender_Summary10"/>
      <sheetName val="TBAL9697_-group_wise__sdpl10"/>
      <sheetName val="Staff_Acco_10"/>
      <sheetName val="Pacakges_split10"/>
      <sheetName val="Basement_Budget10"/>
      <sheetName val="Extra_Item10"/>
      <sheetName val="Civil_Works10"/>
      <sheetName val="Cat_A_Change_Control10"/>
      <sheetName val="Meas_-Hotel_Part10"/>
      <sheetName val="RCC,Ret__Wall10"/>
      <sheetName val="Driveway_Beams10"/>
      <sheetName val="Labour_productivity10"/>
      <sheetName val="Stress_Calculation10"/>
      <sheetName val="Deduction_of_assets10"/>
      <sheetName val="schedule_nos10"/>
      <sheetName val="INPUT_SHEET10"/>
      <sheetName val="DEPTH_CHART_(ORR)_L_S_10"/>
      <sheetName val="Name_List10"/>
      <sheetName val="Contract_Night_Staff10"/>
      <sheetName val="Contract_Day_Staff10"/>
      <sheetName val="Day_Shift10"/>
      <sheetName val="Night_Shift10"/>
      <sheetName val="PA-_Consutant_10"/>
      <sheetName val="Cashflow_projection10"/>
      <sheetName val="Break_up_Sheet10"/>
      <sheetName val="1st_flr10"/>
      <sheetName val="Fin_Sum10"/>
      <sheetName val="1st_Slab10"/>
      <sheetName val="Order_Info10"/>
      <sheetName val="Scope_Reconciliation10"/>
      <sheetName val="Project_Budget_Worksheet10"/>
      <sheetName val="Approved_MTD_Proj_#'s10"/>
      <sheetName val="Sun_E_Type10"/>
      <sheetName val="As_per_PCA10"/>
      <sheetName val="BLOCK-A_(MEA_SHEET)10"/>
      <sheetName val="Project_Plan_-_WWW10"/>
      <sheetName val="WORK_TABLE10"/>
      <sheetName val="SITE_OVERHEADS10"/>
      <sheetName val="FITZ_MORT_9410"/>
      <sheetName val="Capex_-_Hry10"/>
      <sheetName val="LEVEL_SHEET10"/>
      <sheetName val="Material_Rates10"/>
      <sheetName val="SPT_vs_PHI10"/>
      <sheetName val="MASTER_RATE_ANALYSIS10"/>
      <sheetName val="Fee_Rate_Summary10"/>
      <sheetName val="Site_Dev_BOQ10"/>
      <sheetName val="Rate_analysis4"/>
      <sheetName val="Sheet3_(2)10"/>
      <sheetName val="\TCS,_NAGPUR-MANJIRI_C\PROGRE10"/>
      <sheetName val="Ra__stair10"/>
      <sheetName val="MEP_BOQ-10"/>
      <sheetName val="wooden_door10"/>
      <sheetName val="Sub_con_Summary10"/>
      <sheetName val="Cost_saving10"/>
      <sheetName val="GENERAL_SUMMARY10"/>
      <sheetName val="LMP_Summary10"/>
      <sheetName val="Sec_Summary10"/>
      <sheetName val="Labour_cost10"/>
      <sheetName val="BILLING_SCHEDULE10"/>
      <sheetName val="bill_curve10"/>
      <sheetName val="CASH_IN_&amp;_OUT_FLOW_10"/>
      <sheetName val="cash_flow_curve10"/>
      <sheetName val="Revised_Labour10"/>
      <sheetName val="Rein_Ana10"/>
      <sheetName val="Gen_Exp_Breakup10"/>
      <sheetName val="Total_Quote10"/>
      <sheetName val="Works_-_Quote_Sheet10"/>
      <sheetName val="cover_page10"/>
      <sheetName val="Project_Data10"/>
      <sheetName val="Drop_Down_List10"/>
      <sheetName val="30개월기준대비표_아랍택)10"/>
      <sheetName val="총괄표_(2)10"/>
      <sheetName val="CIF_COST_ITEM10"/>
      <sheetName val="Item-_Compact10"/>
      <sheetName val="P&amp;L_-_AD10"/>
      <sheetName val="GF_Columns10"/>
      <sheetName val="Deprec_10"/>
      <sheetName val="DETAILED__BOQ10"/>
      <sheetName val="SPS_DETAIL10"/>
      <sheetName val="PC_Master_List10"/>
      <sheetName val="Field_Values10"/>
      <sheetName val="Structure_Bills_Qty10"/>
      <sheetName val="BASIS_-DEC_0810"/>
      <sheetName val="MN_T_B_10"/>
      <sheetName val="Data_Forecast10"/>
      <sheetName val="Basic_Rate10"/>
      <sheetName val="final_abstract10"/>
      <sheetName val="Master_Data_Sheet10"/>
      <sheetName val="Cement_recon_10"/>
      <sheetName val="Cleaning_&amp;_Grubbing10"/>
      <sheetName val="_10"/>
      <sheetName val="Intro_10"/>
      <sheetName val="_TCS,_NAGPUR-MANJIRI_C_PROGRE10"/>
      <sheetName val="Budget_in_SAP10"/>
      <sheetName val="Civil_Boq10"/>
      <sheetName val="Material_10"/>
      <sheetName val="Factors_10"/>
      <sheetName val="Adimi_bldg10"/>
      <sheetName val="Pump_House10"/>
      <sheetName val="Fuel_Regu_Station10"/>
      <sheetName val="Constants_Summary10"/>
      <sheetName val="Form_610"/>
      <sheetName val="Raw_Data10"/>
      <sheetName val="PointNo_510"/>
      <sheetName val="Plant_&amp;__Machinery10"/>
      <sheetName val="Load_Details-220kV10"/>
      <sheetName val="REPAIR&amp;_MAINT10"/>
      <sheetName val="Fill_this_out_first___23"/>
      <sheetName val="PDF_Front11"/>
      <sheetName val="Simple_Letter11"/>
      <sheetName val="Overall_Summary11"/>
      <sheetName val="CSI_Summary11"/>
      <sheetName val="Section_1_Areas11"/>
      <sheetName val="Section_1_Summary11"/>
      <sheetName val="Section_111"/>
      <sheetName val="Section_2_Areas11"/>
      <sheetName val="Section_2_Summary11"/>
      <sheetName val="Section_211"/>
      <sheetName val="Section_3_Areas11"/>
      <sheetName val="Section_3_Summary11"/>
      <sheetName val="Section_311"/>
      <sheetName val="Section_4_Areas11"/>
      <sheetName val="Section_4_Summary11"/>
      <sheetName val="Section_411"/>
      <sheetName val="Section_5_Areas11"/>
      <sheetName val="Section_5_Summary11"/>
      <sheetName val="Section_511"/>
      <sheetName val="Sitework_Areas11"/>
      <sheetName val="Section_6_Areas11"/>
      <sheetName val="Section_6_Summary11"/>
      <sheetName val="Section_611"/>
      <sheetName val="Sitework_Summary11"/>
      <sheetName val="Comparison_Summary11"/>
      <sheetName val="Fill_this_out_first___24"/>
      <sheetName val="SHEET_111"/>
      <sheetName val="Salient_Features11"/>
      <sheetName val="IDC_AHK_11"/>
      <sheetName val="BOQ_Direct_selling_cost11"/>
      <sheetName val="Monthwise_breakup11"/>
      <sheetName val="Reinf_Analy11"/>
      <sheetName val="Power_anal11"/>
      <sheetName val="Macro_custom_function11"/>
      <sheetName val="labour_coeff11"/>
      <sheetName val="PRECAST_lightconc-II11"/>
      <sheetName val="DLA_Standard_Cost_Report111"/>
      <sheetName val="IO_List11"/>
      <sheetName val="Sebtion_1_SumMary11"/>
      <sheetName val="Tender_Summary11"/>
      <sheetName val="TBAL9697_-group_wise__sdpl11"/>
      <sheetName val="Staff_Acco_11"/>
      <sheetName val="Pacakges_split11"/>
      <sheetName val="Basement_Budget11"/>
      <sheetName val="Extra_Item11"/>
      <sheetName val="Civil_Works11"/>
      <sheetName val="Cat_A_Change_Control11"/>
      <sheetName val="Meas_-Hotel_Part11"/>
      <sheetName val="RCC,Ret__Wall11"/>
      <sheetName val="Driveway_Beams11"/>
      <sheetName val="Labour_productivity11"/>
      <sheetName val="Stress_Calculation11"/>
      <sheetName val="Deduction_of_assets11"/>
      <sheetName val="schedule_nos11"/>
      <sheetName val="INPUT_SHEET11"/>
      <sheetName val="DEPTH_CHART_(ORR)_L_S_11"/>
      <sheetName val="Name_List11"/>
      <sheetName val="Contract_Night_Staff11"/>
      <sheetName val="Contract_Day_Staff11"/>
      <sheetName val="Day_Shift11"/>
      <sheetName val="Night_Shift11"/>
      <sheetName val="PA-_Consutant_11"/>
      <sheetName val="Cashflow_projection11"/>
      <sheetName val="Break_up_Sheet11"/>
      <sheetName val="1st_flr11"/>
      <sheetName val="Fin_Sum11"/>
      <sheetName val="1st_Slab11"/>
      <sheetName val="Order_Info11"/>
      <sheetName val="Scope_Reconciliation11"/>
      <sheetName val="Project_Budget_Worksheet11"/>
      <sheetName val="Approved_MTD_Proj_#'s11"/>
      <sheetName val="Sun_E_Type11"/>
      <sheetName val="As_per_PCA11"/>
      <sheetName val="BLOCK-A_(MEA_SHEET)11"/>
      <sheetName val="Project_Plan_-_WWW11"/>
      <sheetName val="WORK_TABLE11"/>
      <sheetName val="SITE_OVERHEADS11"/>
      <sheetName val="FITZ_MORT_9411"/>
      <sheetName val="Capex_-_Hry11"/>
      <sheetName val="LEVEL_SHEET11"/>
      <sheetName val="Material_Rates11"/>
      <sheetName val="SPT_vs_PHI11"/>
      <sheetName val="MASTER_RATE_ANALYSIS11"/>
      <sheetName val="Fee_Rate_Summary11"/>
      <sheetName val="Site_Dev_BOQ11"/>
      <sheetName val="Rate_analysis5"/>
      <sheetName val="Sheet3_(2)11"/>
      <sheetName val="\TCS,_NAGPUR-MANJIRI_C\PROGRE11"/>
      <sheetName val="Ra__stair11"/>
      <sheetName val="MEP_BOQ-11"/>
      <sheetName val="wooden_door11"/>
      <sheetName val="Sub_con_Summary11"/>
      <sheetName val="Cost_saving11"/>
      <sheetName val="GENERAL_SUMMARY11"/>
      <sheetName val="LMP_Summary11"/>
      <sheetName val="Sec_Summary11"/>
      <sheetName val="Labour_cost11"/>
      <sheetName val="BILLING_SCHEDULE11"/>
      <sheetName val="bill_curve11"/>
      <sheetName val="CASH_IN_&amp;_OUT_FLOW_11"/>
      <sheetName val="cash_flow_curve11"/>
      <sheetName val="Revised_Labour11"/>
      <sheetName val="Rein_Ana11"/>
      <sheetName val="Gen_Exp_Breakup11"/>
      <sheetName val="Total_Quote11"/>
      <sheetName val="Works_-_Quote_Sheet11"/>
      <sheetName val="cover_page11"/>
      <sheetName val="Project_Data11"/>
      <sheetName val="Drop_Down_List11"/>
      <sheetName val="30개월기준대비표_아랍택)11"/>
      <sheetName val="총괄표_(2)11"/>
      <sheetName val="CIF_COST_ITEM11"/>
      <sheetName val="Item-_Compact11"/>
      <sheetName val="P&amp;L_-_AD11"/>
      <sheetName val="GF_Columns11"/>
      <sheetName val="Deprec_11"/>
      <sheetName val="DETAILED__BOQ11"/>
      <sheetName val="SPS_DETAIL11"/>
      <sheetName val="PC_Master_List11"/>
      <sheetName val="Field_Values11"/>
      <sheetName val="Structure_Bills_Qty11"/>
      <sheetName val="BASIS_-DEC_0811"/>
      <sheetName val="MN_T_B_11"/>
      <sheetName val="Data_Forecast11"/>
      <sheetName val="Basic_Rate11"/>
      <sheetName val="final_abstract11"/>
      <sheetName val="Master_Data_Sheet11"/>
      <sheetName val="Cement_recon_11"/>
      <sheetName val="Cleaning_&amp;_Grubbing11"/>
      <sheetName val="_11"/>
      <sheetName val="Intro_11"/>
      <sheetName val="_TCS,_NAGPUR-MANJIRI_C_PROGRE11"/>
      <sheetName val="Budget_in_SAP11"/>
      <sheetName val="Civil_Boq11"/>
      <sheetName val="Material_11"/>
      <sheetName val="Factors_11"/>
      <sheetName val="Adimi_bldg11"/>
      <sheetName val="Pump_House11"/>
      <sheetName val="Fuel_Regu_Station11"/>
      <sheetName val="Constants_Summary11"/>
      <sheetName val="Form_611"/>
      <sheetName val="Raw_Data11"/>
      <sheetName val="PointNo_511"/>
      <sheetName val="Plant_&amp;__Machinery11"/>
      <sheetName val="Load_Details-220kV11"/>
      <sheetName val="REPAIR&amp;_MAINT11"/>
      <sheetName val="Fill_this_out_first___25"/>
      <sheetName val="PDF_Front12"/>
      <sheetName val="Simple_Letter12"/>
      <sheetName val="Overall_Summary12"/>
      <sheetName val="CSI_Summary12"/>
      <sheetName val="Section_1_Areas12"/>
      <sheetName val="Section_1_Summary12"/>
      <sheetName val="Section_112"/>
      <sheetName val="Section_2_Areas12"/>
      <sheetName val="Section_2_Summary12"/>
      <sheetName val="Section_212"/>
      <sheetName val="Section_3_Areas12"/>
      <sheetName val="Section_3_Summary12"/>
      <sheetName val="Section_312"/>
      <sheetName val="Section_4_Areas12"/>
      <sheetName val="Section_4_Summary12"/>
      <sheetName val="Section_412"/>
      <sheetName val="Section_5_Areas12"/>
      <sheetName val="Section_5_Summary12"/>
      <sheetName val="Section_512"/>
      <sheetName val="Sitework_Areas12"/>
      <sheetName val="Section_6_Areas12"/>
      <sheetName val="Section_6_Summary12"/>
      <sheetName val="Section_612"/>
      <sheetName val="Sitework_Summary12"/>
      <sheetName val="Comparison_Summary12"/>
      <sheetName val="Fill_this_out_first___26"/>
      <sheetName val="SHEET_112"/>
      <sheetName val="Salient_Features12"/>
      <sheetName val="IDC_AHK_12"/>
      <sheetName val="BOQ_Direct_selling_cost12"/>
      <sheetName val="Monthwise_breakup12"/>
      <sheetName val="Reinf_Analy12"/>
      <sheetName val="Power_anal12"/>
      <sheetName val="Macro_custom_function12"/>
      <sheetName val="labour_coeff12"/>
      <sheetName val="PRECAST_lightconc-II12"/>
      <sheetName val="DLA_Standard_Cost_Report112"/>
      <sheetName val="IO_List12"/>
      <sheetName val="Sebtion_1_SumMary12"/>
      <sheetName val="Tender_Summary12"/>
      <sheetName val="TBAL9697_-group_wise__sdpl12"/>
      <sheetName val="Staff_Acco_12"/>
      <sheetName val="Pacakges_split12"/>
      <sheetName val="Basement_Budget12"/>
      <sheetName val="Extra_Item12"/>
      <sheetName val="Civil_Works12"/>
      <sheetName val="Cat_A_Change_Control12"/>
      <sheetName val="Meas_-Hotel_Part12"/>
      <sheetName val="RCC,Ret__Wall12"/>
      <sheetName val="Driveway_Beams12"/>
      <sheetName val="Labour_productivity12"/>
      <sheetName val="Stress_Calculation12"/>
      <sheetName val="Deduction_of_assets12"/>
      <sheetName val="schedule_nos12"/>
      <sheetName val="INPUT_SHEET12"/>
      <sheetName val="DEPTH_CHART_(ORR)_L_S_12"/>
      <sheetName val="Name_List12"/>
      <sheetName val="Contract_Night_Staff12"/>
      <sheetName val="Contract_Day_Staff12"/>
      <sheetName val="Day_Shift12"/>
      <sheetName val="Night_Shift12"/>
      <sheetName val="PA-_Consutant_12"/>
      <sheetName val="Cashflow_projection12"/>
      <sheetName val="Break_up_Sheet12"/>
      <sheetName val="1st_flr12"/>
      <sheetName val="Fin_Sum12"/>
      <sheetName val="1st_Slab12"/>
      <sheetName val="Order_Info12"/>
      <sheetName val="Scope_Reconciliation12"/>
      <sheetName val="Project_Budget_Worksheet12"/>
      <sheetName val="Approved_MTD_Proj_#'s12"/>
      <sheetName val="Sun_E_Type12"/>
      <sheetName val="As_per_PCA12"/>
      <sheetName val="BLOCK-A_(MEA_SHEET)12"/>
      <sheetName val="Project_Plan_-_WWW12"/>
      <sheetName val="WORK_TABLE12"/>
      <sheetName val="SITE_OVERHEADS12"/>
      <sheetName val="FITZ_MORT_9412"/>
      <sheetName val="Capex_-_Hry12"/>
      <sheetName val="LEVEL_SHEET12"/>
      <sheetName val="Material_Rates12"/>
      <sheetName val="SPT_vs_PHI12"/>
      <sheetName val="MASTER_RATE_ANALYSIS12"/>
      <sheetName val="Fee_Rate_Summary12"/>
      <sheetName val="Site_Dev_BOQ12"/>
      <sheetName val="Rate_analysis6"/>
      <sheetName val="Sheet3_(2)12"/>
      <sheetName val="\TCS,_NAGPUR-MANJIRI_C\PROGRE12"/>
      <sheetName val="Ra__stair12"/>
      <sheetName val="MEP_BOQ-12"/>
      <sheetName val="wooden_door12"/>
      <sheetName val="Sub_con_Summary12"/>
      <sheetName val="Cost_saving12"/>
      <sheetName val="GENERAL_SUMMARY12"/>
      <sheetName val="LMP_Summary12"/>
      <sheetName val="Sec_Summary12"/>
      <sheetName val="Labour_cost12"/>
      <sheetName val="BILLING_SCHEDULE12"/>
      <sheetName val="bill_curve12"/>
      <sheetName val="CASH_IN_&amp;_OUT_FLOW_12"/>
      <sheetName val="cash_flow_curve12"/>
      <sheetName val="Revised_Labour12"/>
      <sheetName val="Rein_Ana12"/>
      <sheetName val="Gen_Exp_Breakup12"/>
      <sheetName val="Total_Quote12"/>
      <sheetName val="Works_-_Quote_Sheet12"/>
      <sheetName val="cover_page12"/>
      <sheetName val="Project_Data12"/>
      <sheetName val="Drop_Down_List12"/>
      <sheetName val="30개월기준대비표_아랍택)12"/>
      <sheetName val="총괄표_(2)12"/>
      <sheetName val="CIF_COST_ITEM12"/>
      <sheetName val="Item-_Compact12"/>
      <sheetName val="P&amp;L_-_AD12"/>
      <sheetName val="GF_Columns12"/>
      <sheetName val="Deprec_12"/>
      <sheetName val="DETAILED__BOQ12"/>
      <sheetName val="SPS_DETAIL12"/>
      <sheetName val="PC_Master_List12"/>
      <sheetName val="Field_Values12"/>
      <sheetName val="Structure_Bills_Qty12"/>
      <sheetName val="BASIS_-DEC_0812"/>
      <sheetName val="MN_T_B_12"/>
      <sheetName val="Data_Forecast12"/>
      <sheetName val="Basic_Rate12"/>
      <sheetName val="final_abstract12"/>
      <sheetName val="Master_Data_Sheet12"/>
      <sheetName val="Cement_recon_12"/>
      <sheetName val="Cleaning_&amp;_Grubbing12"/>
      <sheetName val="_12"/>
      <sheetName val="Intro_12"/>
      <sheetName val="_TCS,_NAGPUR-MANJIRI_C_PROGRE12"/>
      <sheetName val="Budget_in_SAP12"/>
      <sheetName val="Civil_Boq12"/>
      <sheetName val="Material_12"/>
      <sheetName val="Factors_12"/>
      <sheetName val="Adimi_bldg12"/>
      <sheetName val="Pump_House12"/>
      <sheetName val="Fuel_Regu_Station12"/>
      <sheetName val="Constants_Summary12"/>
      <sheetName val="Form_612"/>
      <sheetName val="Raw_Data12"/>
      <sheetName val="PointNo_512"/>
      <sheetName val="Plant_&amp;__Machinery12"/>
      <sheetName val="Load_Details-220kV12"/>
      <sheetName val="REPAIR&amp;_MAINT12"/>
      <sheetName val="Fill_this_out_first___27"/>
      <sheetName val="Fill_this_out_first___29"/>
      <sheetName val="PDF_Front13"/>
      <sheetName val="Simple_Letter13"/>
      <sheetName val="Overall_Summary13"/>
      <sheetName val="CSI_Summary13"/>
      <sheetName val="Section_1_Areas13"/>
      <sheetName val="Section_1_Summary13"/>
      <sheetName val="Section_113"/>
      <sheetName val="Section_2_Areas13"/>
      <sheetName val="Section_2_Summary13"/>
      <sheetName val="Section_213"/>
      <sheetName val="Section_3_Areas13"/>
      <sheetName val="Section_3_Summary13"/>
      <sheetName val="Section_313"/>
      <sheetName val="Section_4_Areas13"/>
      <sheetName val="Section_4_Summary13"/>
      <sheetName val="Section_413"/>
      <sheetName val="Section_5_Areas13"/>
      <sheetName val="Section_5_Summary13"/>
      <sheetName val="Section_513"/>
      <sheetName val="Sitework_Areas13"/>
      <sheetName val="Section_6_Areas13"/>
      <sheetName val="Section_6_Summary13"/>
      <sheetName val="Section_613"/>
      <sheetName val="Sitework_Summary13"/>
      <sheetName val="Comparison_Summary13"/>
      <sheetName val="Fill_this_out_first___28"/>
      <sheetName val="SHEET_113"/>
      <sheetName val="Salient_Features13"/>
      <sheetName val="IDC_AHK_13"/>
      <sheetName val="BOQ_Direct_selling_cost13"/>
      <sheetName val="Monthwise_breakup13"/>
      <sheetName val="Reinf_Analy13"/>
      <sheetName val="Power_anal13"/>
      <sheetName val="Macro_custom_function13"/>
      <sheetName val="labour_coeff13"/>
      <sheetName val="PRECAST_lightconc-II13"/>
      <sheetName val="DLA_Standard_Cost_Report113"/>
      <sheetName val="IO_List13"/>
      <sheetName val="Sebtion_1_SumMary13"/>
      <sheetName val="Tender_Summary13"/>
      <sheetName val="TBAL9697_-group_wise__sdpl13"/>
      <sheetName val="Staff_Acco_13"/>
      <sheetName val="Pacakges_split13"/>
      <sheetName val="Basement_Budget13"/>
      <sheetName val="Extra_Item13"/>
      <sheetName val="Civil_Works13"/>
      <sheetName val="Cat_A_Change_Control13"/>
      <sheetName val="Meas_-Hotel_Part13"/>
      <sheetName val="RCC,Ret__Wall13"/>
      <sheetName val="Driveway_Beams13"/>
      <sheetName val="Labour_productivity13"/>
      <sheetName val="Stress_Calculation13"/>
      <sheetName val="Deduction_of_assets13"/>
      <sheetName val="schedule_nos13"/>
      <sheetName val="INPUT_SHEET13"/>
      <sheetName val="DEPTH_CHART_(ORR)_L_S_13"/>
      <sheetName val="Name_List13"/>
      <sheetName val="Contract_Night_Staff13"/>
      <sheetName val="Contract_Day_Staff13"/>
      <sheetName val="Day_Shift13"/>
      <sheetName val="Night_Shift13"/>
      <sheetName val="PA-_Consutant_13"/>
      <sheetName val="Cashflow_projection13"/>
      <sheetName val="Break_up_Sheet13"/>
      <sheetName val="1st_flr13"/>
      <sheetName val="Fin_Sum13"/>
      <sheetName val="1st_Slab13"/>
      <sheetName val="Order_Info13"/>
      <sheetName val="Scope_Reconciliation13"/>
      <sheetName val="Project_Budget_Worksheet13"/>
      <sheetName val="Approved_MTD_Proj_#'s13"/>
      <sheetName val="Sun_E_Type13"/>
      <sheetName val="As_per_PCA13"/>
      <sheetName val="BLOCK-A_(MEA_SHEET)13"/>
      <sheetName val="Project_Plan_-_WWW13"/>
      <sheetName val="WORK_TABLE13"/>
      <sheetName val="SITE_OVERHEADS13"/>
      <sheetName val="FITZ_MORT_9413"/>
      <sheetName val="Capex_-_Hry13"/>
      <sheetName val="LEVEL_SHEET13"/>
      <sheetName val="Material_Rates13"/>
      <sheetName val="SPT_vs_PHI13"/>
      <sheetName val="MASTER_RATE_ANALYSIS13"/>
      <sheetName val="Fee_Rate_Summary13"/>
      <sheetName val="Site_Dev_BOQ13"/>
      <sheetName val="Sheet3_(2)13"/>
      <sheetName val="\TCS,_NAGPUR-MANJIRI_C\PROGRE13"/>
      <sheetName val="Ra__stair13"/>
      <sheetName val="MEP_BOQ-13"/>
      <sheetName val="wooden_door13"/>
      <sheetName val="Sub_con_Summary13"/>
      <sheetName val="Cost_saving13"/>
      <sheetName val="GENERAL_SUMMARY13"/>
      <sheetName val="LMP_Summary13"/>
      <sheetName val="Sec_Summary13"/>
      <sheetName val="Labour_cost13"/>
      <sheetName val="BILLING_SCHEDULE13"/>
      <sheetName val="bill_curve13"/>
      <sheetName val="CASH_IN_&amp;_OUT_FLOW_13"/>
      <sheetName val="cash_flow_curve13"/>
      <sheetName val="Revised_Labour13"/>
      <sheetName val="Rein_Ana13"/>
      <sheetName val="Gen_Exp_Breakup13"/>
      <sheetName val="Total_Quote13"/>
      <sheetName val="Works_-_Quote_Sheet13"/>
      <sheetName val="cover_page13"/>
      <sheetName val="Project_Data13"/>
      <sheetName val="Drop_Down_List13"/>
      <sheetName val="30개월기준대비표_아랍택)13"/>
      <sheetName val="총괄표_(2)13"/>
      <sheetName val="CIF_COST_ITEM13"/>
      <sheetName val="Item-_Compact13"/>
      <sheetName val="P&amp;L_-_AD13"/>
      <sheetName val="GF_Columns13"/>
      <sheetName val="Deprec_13"/>
      <sheetName val="DETAILED__BOQ13"/>
      <sheetName val="SPS_DETAIL13"/>
      <sheetName val="PC_Master_List13"/>
      <sheetName val="Field_Values13"/>
      <sheetName val="Structure_Bills_Qty13"/>
      <sheetName val="BASIS_-DEC_0813"/>
      <sheetName val="MN_T_B_13"/>
      <sheetName val="Data_Forecast13"/>
      <sheetName val="Basic_Rate13"/>
      <sheetName val="final_abstract13"/>
      <sheetName val="Master_Data_Sheet13"/>
      <sheetName val="Cement_recon_13"/>
      <sheetName val="Cleaning_&amp;_Grubbing13"/>
      <sheetName val="_13"/>
      <sheetName val="Intro_13"/>
      <sheetName val="_TCS,_NAGPUR-MANJIRI_C_PROGRE13"/>
      <sheetName val="Budget_in_SAP13"/>
      <sheetName val="Civil_Boq13"/>
      <sheetName val="Material_13"/>
      <sheetName val="Factors_13"/>
      <sheetName val="Adimi_bldg13"/>
      <sheetName val="Pump_House13"/>
      <sheetName val="Fuel_Regu_Station13"/>
      <sheetName val="Constants_Summary13"/>
      <sheetName val="Form_613"/>
      <sheetName val="Raw_Data13"/>
      <sheetName val="PointNo_513"/>
      <sheetName val="Plant_&amp;__Machinery13"/>
      <sheetName val="Load_Details-220kV13"/>
      <sheetName val="REPAIR&amp;_MAINT13"/>
      <sheetName val="Fill_this_out_first___30"/>
      <sheetName val="PDF_Front14"/>
      <sheetName val="Simple_Letter14"/>
      <sheetName val="Overall_Summary14"/>
      <sheetName val="CSI_Summary14"/>
      <sheetName val="Section_1_Areas14"/>
      <sheetName val="Section_1_Summary14"/>
      <sheetName val="Section_114"/>
      <sheetName val="Section_2_Areas14"/>
      <sheetName val="Section_2_Summary14"/>
      <sheetName val="Section_214"/>
      <sheetName val="Section_3_Areas14"/>
      <sheetName val="Section_3_Summary14"/>
      <sheetName val="Section_314"/>
      <sheetName val="Section_4_Areas14"/>
      <sheetName val="Section_4_Summary14"/>
      <sheetName val="Section_414"/>
      <sheetName val="Section_5_Areas14"/>
      <sheetName val="Section_5_Summary14"/>
      <sheetName val="Section_514"/>
      <sheetName val="Sitework_Areas14"/>
      <sheetName val="Section_6_Areas14"/>
      <sheetName val="Section_6_Summary14"/>
      <sheetName val="Section_614"/>
      <sheetName val="Sitework_Summary14"/>
      <sheetName val="Comparison_Summary14"/>
      <sheetName val="Fill_this_out_first___31"/>
      <sheetName val="SHEET_114"/>
      <sheetName val="Salient_Features14"/>
      <sheetName val="IDC_AHK_14"/>
      <sheetName val="BOQ_Direct_selling_cost14"/>
      <sheetName val="Monthwise_breakup14"/>
      <sheetName val="Reinf_Analy14"/>
      <sheetName val="Power_anal14"/>
      <sheetName val="Macro_custom_function14"/>
      <sheetName val="labour_coeff14"/>
      <sheetName val="PRECAST_lightconc-II14"/>
      <sheetName val="DLA_Standard_Cost_Report114"/>
      <sheetName val="IO_List14"/>
      <sheetName val="Sebtion_1_SumMary14"/>
      <sheetName val="Tender_Summary14"/>
      <sheetName val="TBAL9697_-group_wise__sdpl14"/>
      <sheetName val="Staff_Acco_14"/>
      <sheetName val="Pacakges_split14"/>
      <sheetName val="Basement_Budget14"/>
      <sheetName val="Extra_Item14"/>
      <sheetName val="Civil_Works14"/>
      <sheetName val="Cat_A_Change_Control14"/>
      <sheetName val="Meas_-Hotel_Part14"/>
      <sheetName val="RCC,Ret__Wall14"/>
      <sheetName val="Driveway_Beams14"/>
      <sheetName val="Labour_productivity14"/>
      <sheetName val="Stress_Calculation14"/>
      <sheetName val="Deduction_of_assets14"/>
      <sheetName val="schedule_nos14"/>
      <sheetName val="INPUT_SHEET14"/>
      <sheetName val="DEPTH_CHART_(ORR)_L_S_14"/>
      <sheetName val="Name_List14"/>
      <sheetName val="Contract_Night_Staff14"/>
      <sheetName val="Contract_Day_Staff14"/>
      <sheetName val="Day_Shift14"/>
      <sheetName val="Night_Shift14"/>
      <sheetName val="PA-_Consutant_14"/>
      <sheetName val="Cashflow_projection14"/>
      <sheetName val="Break_up_Sheet14"/>
      <sheetName val="1st_flr14"/>
      <sheetName val="Fin_Sum14"/>
      <sheetName val="1st_Slab14"/>
      <sheetName val="Order_Info14"/>
      <sheetName val="Scope_Reconciliation14"/>
      <sheetName val="Project_Budget_Worksheet14"/>
      <sheetName val="Approved_MTD_Proj_#'s14"/>
      <sheetName val="Sun_E_Type14"/>
      <sheetName val="As_per_PCA14"/>
      <sheetName val="BLOCK-A_(MEA_SHEET)14"/>
      <sheetName val="Project_Plan_-_WWW14"/>
      <sheetName val="WORK_TABLE14"/>
      <sheetName val="SITE_OVERHEADS14"/>
      <sheetName val="FITZ_MORT_9414"/>
      <sheetName val="Capex_-_Hry14"/>
      <sheetName val="LEVEL_SHEET14"/>
      <sheetName val="Material_Rates14"/>
      <sheetName val="SPT_vs_PHI14"/>
      <sheetName val="MASTER_RATE_ANALYSIS14"/>
      <sheetName val="Fee_Rate_Summary14"/>
      <sheetName val="Site_Dev_BOQ14"/>
      <sheetName val="Sheet3_(2)14"/>
      <sheetName val="\TCS,_NAGPUR-MANJIRI_C\PROGRE14"/>
      <sheetName val="Ra__stair14"/>
      <sheetName val="MEP_BOQ-14"/>
      <sheetName val="wooden_door14"/>
      <sheetName val="Sub_con_Summary14"/>
      <sheetName val="Cost_saving14"/>
      <sheetName val="GENERAL_SUMMARY14"/>
      <sheetName val="LMP_Summary14"/>
      <sheetName val="Sec_Summary14"/>
      <sheetName val="Labour_cost14"/>
      <sheetName val="BILLING_SCHEDULE14"/>
      <sheetName val="bill_curve14"/>
      <sheetName val="CASH_IN_&amp;_OUT_FLOW_14"/>
      <sheetName val="cash_flow_curve14"/>
      <sheetName val="Revised_Labour14"/>
      <sheetName val="Rein_Ana14"/>
      <sheetName val="Gen_Exp_Breakup14"/>
      <sheetName val="Total_Quote14"/>
      <sheetName val="Works_-_Quote_Sheet14"/>
      <sheetName val="cover_page14"/>
      <sheetName val="Project_Data14"/>
      <sheetName val="Drop_Down_List14"/>
      <sheetName val="30개월기준대비표_아랍택)14"/>
      <sheetName val="총괄표_(2)14"/>
      <sheetName val="CIF_COST_ITEM14"/>
      <sheetName val="Item-_Compact14"/>
      <sheetName val="P&amp;L_-_AD14"/>
      <sheetName val="GF_Columns14"/>
      <sheetName val="Deprec_14"/>
      <sheetName val="DETAILED__BOQ14"/>
      <sheetName val="SPS_DETAIL14"/>
      <sheetName val="PC_Master_List14"/>
      <sheetName val="Field_Values14"/>
      <sheetName val="Structure_Bills_Qty14"/>
      <sheetName val="BASIS_-DEC_0814"/>
      <sheetName val="MN_T_B_14"/>
      <sheetName val="Data_Forecast14"/>
      <sheetName val="Basic_Rate14"/>
      <sheetName val="final_abstract14"/>
      <sheetName val="Master_Data_Sheet14"/>
      <sheetName val="Cement_recon_14"/>
      <sheetName val="Cleaning_&amp;_Grubbing14"/>
      <sheetName val="_14"/>
      <sheetName val="Intro_14"/>
      <sheetName val="_TCS,_NAGPUR-MANJIRI_C_PROGRE14"/>
      <sheetName val="Budget_in_SAP14"/>
      <sheetName val="Civil_Boq14"/>
      <sheetName val="Material_14"/>
      <sheetName val="Factors_14"/>
      <sheetName val="Adimi_bldg14"/>
      <sheetName val="Pump_House14"/>
      <sheetName val="Fuel_Regu_Station14"/>
      <sheetName val="Constants_Summary14"/>
      <sheetName val="Form_614"/>
      <sheetName val="Raw_Data14"/>
      <sheetName val="PointNo_514"/>
      <sheetName val="Plant_&amp;__Machinery14"/>
      <sheetName val="Load_Details-220kV14"/>
      <sheetName val="REPAIR&amp;_MAINT14"/>
      <sheetName val="Fill_this_out_first___32"/>
      <sheetName val="PDF_Front15"/>
      <sheetName val="Simple_Letter15"/>
      <sheetName val="Overall_Summary15"/>
      <sheetName val="CSI_Summary15"/>
      <sheetName val="Section_1_Areas15"/>
      <sheetName val="Section_1_Summary15"/>
      <sheetName val="Section_115"/>
      <sheetName val="Section_2_Areas15"/>
      <sheetName val="Section_2_Summary15"/>
      <sheetName val="Section_215"/>
      <sheetName val="Section_3_Areas15"/>
      <sheetName val="Section_3_Summary15"/>
      <sheetName val="Section_315"/>
      <sheetName val="Section_4_Areas15"/>
      <sheetName val="Section_4_Summary15"/>
      <sheetName val="Section_415"/>
      <sheetName val="Section_5_Areas15"/>
      <sheetName val="Section_5_Summary15"/>
      <sheetName val="Section_515"/>
      <sheetName val="Sitework_Areas15"/>
      <sheetName val="Section_6_Areas15"/>
      <sheetName val="Section_6_Summary15"/>
      <sheetName val="Section_615"/>
      <sheetName val="Sitework_Summary15"/>
      <sheetName val="Comparison_Summary15"/>
      <sheetName val="Fill_this_out_first___33"/>
      <sheetName val="SHEET_115"/>
      <sheetName val="Salient_Features15"/>
      <sheetName val="IDC_AHK_15"/>
      <sheetName val="BOQ_Direct_selling_cost15"/>
      <sheetName val="Monthwise_breakup15"/>
      <sheetName val="Reinf_Analy15"/>
      <sheetName val="Power_anal15"/>
      <sheetName val="Macro_custom_function15"/>
      <sheetName val="labour_coeff15"/>
      <sheetName val="PRECAST_lightconc-II15"/>
      <sheetName val="DLA_Standard_Cost_Report115"/>
      <sheetName val="IO_List15"/>
      <sheetName val="Sebtion_1_SumMary15"/>
      <sheetName val="Tender_Summary15"/>
      <sheetName val="TBAL9697_-group_wise__sdpl15"/>
      <sheetName val="Staff_Acco_15"/>
      <sheetName val="Pacakges_split15"/>
      <sheetName val="Basement_Budget15"/>
      <sheetName val="Extra_Item15"/>
      <sheetName val="Civil_Works15"/>
      <sheetName val="Cat_A_Change_Control15"/>
      <sheetName val="Meas_-Hotel_Part15"/>
      <sheetName val="RCC,Ret__Wall15"/>
      <sheetName val="Driveway_Beams15"/>
      <sheetName val="Labour_productivity15"/>
      <sheetName val="Stress_Calculation15"/>
      <sheetName val="Deduction_of_assets15"/>
      <sheetName val="schedule_nos15"/>
      <sheetName val="INPUT_SHEET15"/>
      <sheetName val="DEPTH_CHART_(ORR)_L_S_15"/>
      <sheetName val="Name_List15"/>
      <sheetName val="Contract_Night_Staff15"/>
      <sheetName val="Contract_Day_Staff15"/>
      <sheetName val="Day_Shift15"/>
      <sheetName val="Night_Shift15"/>
      <sheetName val="PA-_Consutant_15"/>
      <sheetName val="Cashflow_projection15"/>
      <sheetName val="Break_up_Sheet15"/>
      <sheetName val="1st_flr15"/>
      <sheetName val="Fin_Sum15"/>
      <sheetName val="1st_Slab15"/>
      <sheetName val="Order_Info15"/>
      <sheetName val="Scope_Reconciliation15"/>
      <sheetName val="Project_Budget_Worksheet15"/>
      <sheetName val="Approved_MTD_Proj_#'s15"/>
      <sheetName val="Sun_E_Type15"/>
      <sheetName val="As_per_PCA15"/>
      <sheetName val="BLOCK-A_(MEA_SHEET)15"/>
      <sheetName val="Project_Plan_-_WWW15"/>
      <sheetName val="WORK_TABLE15"/>
      <sheetName val="SITE_OVERHEADS15"/>
      <sheetName val="FITZ_MORT_9415"/>
      <sheetName val="Capex_-_Hry15"/>
      <sheetName val="LEVEL_SHEET15"/>
      <sheetName val="Material_Rates15"/>
      <sheetName val="SPT_vs_PHI15"/>
      <sheetName val="MASTER_RATE_ANALYSIS15"/>
      <sheetName val="Fee_Rate_Summary15"/>
      <sheetName val="Site_Dev_BOQ15"/>
      <sheetName val="Sheet3_(2)15"/>
      <sheetName val="\TCS,_NAGPUR-MANJIRI_C\PROGRE15"/>
      <sheetName val="Ra__stair15"/>
      <sheetName val="MEP_BOQ-15"/>
      <sheetName val="wooden_door15"/>
      <sheetName val="Sub_con_Summary15"/>
      <sheetName val="Cost_saving15"/>
      <sheetName val="GENERAL_SUMMARY15"/>
      <sheetName val="LMP_Summary15"/>
      <sheetName val="Sec_Summary15"/>
      <sheetName val="Labour_cost15"/>
      <sheetName val="BILLING_SCHEDULE15"/>
      <sheetName val="bill_curve15"/>
      <sheetName val="CASH_IN_&amp;_OUT_FLOW_15"/>
      <sheetName val="cash_flow_curve15"/>
      <sheetName val="Revised_Labour15"/>
      <sheetName val="Rein_Ana15"/>
      <sheetName val="Gen_Exp_Breakup15"/>
      <sheetName val="Total_Quote15"/>
      <sheetName val="Works_-_Quote_Sheet15"/>
      <sheetName val="cover_page15"/>
      <sheetName val="Project_Data15"/>
      <sheetName val="Drop_Down_List15"/>
      <sheetName val="30개월기준대비표_아랍택)15"/>
      <sheetName val="총괄표_(2)15"/>
      <sheetName val="CIF_COST_ITEM15"/>
      <sheetName val="Item-_Compact15"/>
      <sheetName val="P&amp;L_-_AD15"/>
      <sheetName val="GF_Columns15"/>
      <sheetName val="Deprec_15"/>
      <sheetName val="DETAILED__BOQ15"/>
      <sheetName val="SPS_DETAIL15"/>
      <sheetName val="PC_Master_List15"/>
      <sheetName val="Field_Values15"/>
      <sheetName val="Structure_Bills_Qty15"/>
      <sheetName val="BASIS_-DEC_0815"/>
      <sheetName val="MN_T_B_15"/>
      <sheetName val="Data_Forecast15"/>
      <sheetName val="Basic_Rate15"/>
      <sheetName val="final_abstract15"/>
      <sheetName val="Master_Data_Sheet15"/>
      <sheetName val="Cement_recon_15"/>
      <sheetName val="Cleaning_&amp;_Grubbing15"/>
      <sheetName val="_15"/>
      <sheetName val="Intro_15"/>
      <sheetName val="_TCS,_NAGPUR-MANJIRI_C_PROGRE15"/>
      <sheetName val="Budget_in_SAP15"/>
      <sheetName val="Civil_Boq15"/>
      <sheetName val="Material_15"/>
      <sheetName val="Factors_15"/>
      <sheetName val="Adimi_bldg15"/>
      <sheetName val="Pump_House15"/>
      <sheetName val="Fuel_Regu_Station15"/>
      <sheetName val="Constants_Summary15"/>
      <sheetName val="Form_615"/>
      <sheetName val="Raw_Data15"/>
      <sheetName val="PointNo_515"/>
      <sheetName val="Plant_&amp;__Machinery15"/>
      <sheetName val="Load_Details-220kV15"/>
      <sheetName val="REPAIR&amp;_MAINT15"/>
      <sheetName val="Fill_this_out_first___34"/>
      <sheetName val="PDF_Front16"/>
      <sheetName val="Simple_Letter16"/>
      <sheetName val="Overall_Summary16"/>
      <sheetName val="CSI_Summary16"/>
      <sheetName val="Section_1_Areas16"/>
      <sheetName val="Section_1_Summary16"/>
      <sheetName val="Section_116"/>
      <sheetName val="Section_2_Areas16"/>
      <sheetName val="Section_2_Summary16"/>
      <sheetName val="Section_216"/>
      <sheetName val="Section_3_Areas16"/>
      <sheetName val="Section_3_Summary16"/>
      <sheetName val="Section_316"/>
      <sheetName val="Section_4_Areas16"/>
      <sheetName val="Section_4_Summary16"/>
      <sheetName val="Section_416"/>
      <sheetName val="Section_5_Areas16"/>
      <sheetName val="Section_5_Summary16"/>
      <sheetName val="Section_516"/>
      <sheetName val="Sitework_Areas16"/>
      <sheetName val="Section_6_Areas16"/>
      <sheetName val="Section_6_Summary16"/>
      <sheetName val="Section_616"/>
      <sheetName val="Sitework_Summary16"/>
      <sheetName val="Comparison_Summary16"/>
      <sheetName val="Fill_this_out_first___35"/>
      <sheetName val="SHEET_116"/>
      <sheetName val="Salient_Features16"/>
      <sheetName val="IDC_AHK_16"/>
      <sheetName val="BOQ_Direct_selling_cost16"/>
      <sheetName val="Monthwise_breakup16"/>
      <sheetName val="Reinf_Analy16"/>
      <sheetName val="Power_anal16"/>
      <sheetName val="Macro_custom_function16"/>
      <sheetName val="labour_coeff16"/>
      <sheetName val="PRECAST_lightconc-II16"/>
      <sheetName val="DLA_Standard_Cost_Report116"/>
      <sheetName val="IO_List16"/>
      <sheetName val="Sebtion_1_SumMary16"/>
      <sheetName val="Tender_Summary16"/>
      <sheetName val="TBAL9697_-group_wise__sdpl16"/>
      <sheetName val="Staff_Acco_16"/>
      <sheetName val="Pacakges_split16"/>
      <sheetName val="Basement_Budget16"/>
      <sheetName val="Extra_Item16"/>
      <sheetName val="Civil_Works16"/>
      <sheetName val="Cat_A_Change_Control16"/>
      <sheetName val="Meas_-Hotel_Part16"/>
      <sheetName val="RCC,Ret__Wall16"/>
      <sheetName val="Driveway_Beams16"/>
      <sheetName val="Labour_productivity16"/>
      <sheetName val="Stress_Calculation16"/>
      <sheetName val="Deduction_of_assets16"/>
      <sheetName val="schedule_nos16"/>
      <sheetName val="INPUT_SHEET16"/>
      <sheetName val="DEPTH_CHART_(ORR)_L_S_16"/>
      <sheetName val="Name_List16"/>
      <sheetName val="Contract_Night_Staff16"/>
      <sheetName val="Contract_Day_Staff16"/>
      <sheetName val="Day_Shift16"/>
      <sheetName val="Night_Shift16"/>
      <sheetName val="PA-_Consutant_16"/>
      <sheetName val="Cashflow_projection16"/>
      <sheetName val="Break_up_Sheet16"/>
      <sheetName val="1st_flr16"/>
      <sheetName val="Fin_Sum16"/>
      <sheetName val="1st_Slab16"/>
      <sheetName val="Order_Info16"/>
      <sheetName val="Scope_Reconciliation16"/>
      <sheetName val="Project_Budget_Worksheet16"/>
      <sheetName val="Approved_MTD_Proj_#'s16"/>
      <sheetName val="Sun_E_Type16"/>
      <sheetName val="As_per_PCA16"/>
      <sheetName val="BLOCK-A_(MEA_SHEET)16"/>
      <sheetName val="Project_Plan_-_WWW16"/>
      <sheetName val="WORK_TABLE16"/>
      <sheetName val="SITE_OVERHEADS16"/>
      <sheetName val="FITZ_MORT_9416"/>
      <sheetName val="Capex_-_Hry16"/>
      <sheetName val="LEVEL_SHEET16"/>
      <sheetName val="Material_Rates16"/>
      <sheetName val="SPT_vs_PHI16"/>
      <sheetName val="MASTER_RATE_ANALYSIS16"/>
      <sheetName val="Fee_Rate_Summary16"/>
      <sheetName val="Site_Dev_BOQ16"/>
      <sheetName val="Sheet3_(2)16"/>
      <sheetName val="\TCS,_NAGPUR-MANJIRI_C\PROGRE16"/>
      <sheetName val="Ra__stair16"/>
      <sheetName val="MEP_BOQ-16"/>
      <sheetName val="wooden_door16"/>
      <sheetName val="Sub_con_Summary16"/>
      <sheetName val="Cost_saving16"/>
      <sheetName val="GENERAL_SUMMARY16"/>
      <sheetName val="LMP_Summary16"/>
      <sheetName val="Sec_Summary16"/>
      <sheetName val="Labour_cost16"/>
      <sheetName val="BILLING_SCHEDULE16"/>
      <sheetName val="bill_curve16"/>
      <sheetName val="CASH_IN_&amp;_OUT_FLOW_16"/>
      <sheetName val="cash_flow_curve16"/>
      <sheetName val="Revised_Labour16"/>
      <sheetName val="Rein_Ana16"/>
      <sheetName val="Gen_Exp_Breakup16"/>
      <sheetName val="Total_Quote16"/>
      <sheetName val="Works_-_Quote_Sheet16"/>
      <sheetName val="cover_page16"/>
      <sheetName val="Project_Data16"/>
      <sheetName val="Drop_Down_List16"/>
      <sheetName val="30개월기준대비표_아랍택)16"/>
      <sheetName val="총괄표_(2)16"/>
      <sheetName val="CIF_COST_ITEM16"/>
      <sheetName val="Item-_Compact16"/>
      <sheetName val="P&amp;L_-_AD16"/>
      <sheetName val="GF_Columns16"/>
      <sheetName val="Deprec_16"/>
      <sheetName val="DETAILED__BOQ16"/>
      <sheetName val="SPS_DETAIL16"/>
      <sheetName val="PC_Master_List16"/>
      <sheetName val="Field_Values16"/>
      <sheetName val="Structure_Bills_Qty16"/>
      <sheetName val="BASIS_-DEC_0816"/>
      <sheetName val="MN_T_B_16"/>
      <sheetName val="Data_Forecast16"/>
      <sheetName val="Basic_Rate16"/>
      <sheetName val="final_abstract16"/>
      <sheetName val="Master_Data_Sheet16"/>
      <sheetName val="Cement_recon_16"/>
      <sheetName val="Cleaning_&amp;_Grubbing16"/>
      <sheetName val="_16"/>
      <sheetName val="Intro_16"/>
      <sheetName val="_TCS,_NAGPUR-MANJIRI_C_PROGRE16"/>
      <sheetName val="Budget_in_SAP16"/>
      <sheetName val="Civil_Boq16"/>
      <sheetName val="Material_16"/>
      <sheetName val="Factors_16"/>
      <sheetName val="Adimi_bldg16"/>
      <sheetName val="Pump_House16"/>
      <sheetName val="Fuel_Regu_Station16"/>
      <sheetName val="Constants_Summary16"/>
      <sheetName val="Form_616"/>
      <sheetName val="Raw_Data16"/>
      <sheetName val="PointNo_516"/>
      <sheetName val="Plant_&amp;__Machinery16"/>
      <sheetName val="Load_Details-220kV16"/>
      <sheetName val="REPAIR&amp;_MAINT16"/>
      <sheetName val="Fill_this_out_first___36"/>
      <sheetName val="Fill_this_out_first___37"/>
      <sheetName val="PDF_Front17"/>
      <sheetName val="Simple_Letter17"/>
      <sheetName val="Overall_Summary17"/>
      <sheetName val="CSI_Summary17"/>
      <sheetName val="Section_1_Areas17"/>
      <sheetName val="Section_1_Summary17"/>
      <sheetName val="Section_117"/>
      <sheetName val="Section_2_Areas17"/>
      <sheetName val="Section_2_Summary17"/>
      <sheetName val="Section_217"/>
      <sheetName val="Section_3_Areas17"/>
      <sheetName val="Section_3_Summary17"/>
      <sheetName val="Section_317"/>
      <sheetName val="Section_4_Areas17"/>
      <sheetName val="Section_4_Summary17"/>
      <sheetName val="Section_417"/>
      <sheetName val="Section_5_Areas17"/>
      <sheetName val="Section_5_Summary17"/>
      <sheetName val="Section_517"/>
      <sheetName val="Sitework_Areas17"/>
      <sheetName val="Section_6_Areas17"/>
      <sheetName val="Section_6_Summary17"/>
      <sheetName val="Section_617"/>
      <sheetName val="Sitework_Summary17"/>
      <sheetName val="Comparison_Summary17"/>
      <sheetName val="Fill_this_out_first___38"/>
      <sheetName val="SHEET_117"/>
      <sheetName val="Salient_Features17"/>
      <sheetName val="IDC_AHK_17"/>
      <sheetName val="BOQ_Direct_selling_cost17"/>
      <sheetName val="Monthwise_breakup17"/>
      <sheetName val="Reinf_Analy17"/>
      <sheetName val="Power_anal17"/>
      <sheetName val="Macro_custom_function17"/>
      <sheetName val="labour_coeff17"/>
      <sheetName val="PRECAST_lightconc-II17"/>
      <sheetName val="DLA_Standard_Cost_Report117"/>
      <sheetName val="IO_List17"/>
      <sheetName val="Sebtion_1_SumMary17"/>
      <sheetName val="Tender_Summary17"/>
      <sheetName val="TBAL9697_-group_wise__sdpl17"/>
      <sheetName val="Staff_Acco_17"/>
      <sheetName val="Pacakges_split17"/>
      <sheetName val="Basement_Budget17"/>
      <sheetName val="Extra_Item17"/>
      <sheetName val="Civil_Works17"/>
      <sheetName val="Cat_A_Change_Control17"/>
      <sheetName val="Meas_-Hotel_Part17"/>
      <sheetName val="RCC,Ret__Wall17"/>
      <sheetName val="Driveway_Beams17"/>
      <sheetName val="Labour_productivity17"/>
      <sheetName val="Stress_Calculation17"/>
      <sheetName val="Deduction_of_assets17"/>
      <sheetName val="schedule_nos17"/>
      <sheetName val="INPUT_SHEET17"/>
      <sheetName val="DEPTH_CHART_(ORR)_L_S_17"/>
      <sheetName val="Name_List17"/>
      <sheetName val="Contract_Night_Staff17"/>
      <sheetName val="Contract_Day_Staff17"/>
      <sheetName val="Day_Shift17"/>
      <sheetName val="Night_Shift17"/>
      <sheetName val="PA-_Consutant_17"/>
      <sheetName val="Cashflow_projection17"/>
      <sheetName val="Break_up_Sheet17"/>
      <sheetName val="1st_flr17"/>
      <sheetName val="Fin_Sum17"/>
      <sheetName val="1st_Slab17"/>
      <sheetName val="Order_Info17"/>
      <sheetName val="Scope_Reconciliation17"/>
      <sheetName val="Project_Budget_Worksheet17"/>
      <sheetName val="Approved_MTD_Proj_#'s17"/>
      <sheetName val="Sun_E_Type17"/>
      <sheetName val="As_per_PCA17"/>
      <sheetName val="BLOCK-A_(MEA_SHEET)17"/>
      <sheetName val="Project_Plan_-_WWW17"/>
      <sheetName val="WORK_TABLE17"/>
      <sheetName val="SITE_OVERHEADS17"/>
      <sheetName val="FITZ_MORT_9417"/>
      <sheetName val="Capex_-_Hry17"/>
      <sheetName val="LEVEL_SHEET17"/>
      <sheetName val="Material_Rates17"/>
      <sheetName val="SPT_vs_PHI17"/>
      <sheetName val="MASTER_RATE_ANALYSIS17"/>
      <sheetName val="Fee_Rate_Summary17"/>
      <sheetName val="Site_Dev_BOQ17"/>
      <sheetName val="Rate_analysis7"/>
      <sheetName val="Sheet3_(2)17"/>
      <sheetName val="\TCS,_NAGPUR-MANJIRI_C\PROGRE17"/>
      <sheetName val="Ra__stair17"/>
      <sheetName val="MEP_BOQ-17"/>
      <sheetName val="wooden_door17"/>
      <sheetName val="Sub_con_Summary17"/>
      <sheetName val="Cost_saving17"/>
      <sheetName val="GENERAL_SUMMARY17"/>
      <sheetName val="LMP_Summary17"/>
      <sheetName val="Sec_Summary17"/>
      <sheetName val="Labour_cost17"/>
      <sheetName val="BILLING_SCHEDULE17"/>
      <sheetName val="bill_curve17"/>
      <sheetName val="CASH_IN_&amp;_OUT_FLOW_17"/>
      <sheetName val="cash_flow_curve17"/>
      <sheetName val="Revised_Labour17"/>
      <sheetName val="Rein_Ana17"/>
      <sheetName val="Gen_Exp_Breakup17"/>
      <sheetName val="Total_Quote17"/>
      <sheetName val="Works_-_Quote_Sheet17"/>
      <sheetName val="cover_page17"/>
      <sheetName val="Project_Data17"/>
      <sheetName val="Drop_Down_List17"/>
      <sheetName val="30개월기준대비표_아랍택)17"/>
      <sheetName val="총괄표_(2)17"/>
      <sheetName val="CIF_COST_ITEM17"/>
      <sheetName val="Item-_Compact17"/>
      <sheetName val="P&amp;L_-_AD17"/>
      <sheetName val="GF_Columns17"/>
      <sheetName val="Deprec_17"/>
      <sheetName val="DETAILED__BOQ17"/>
      <sheetName val="SPS_DETAIL17"/>
      <sheetName val="PC_Master_List17"/>
      <sheetName val="Field_Values17"/>
      <sheetName val="Structure_Bills_Qty17"/>
      <sheetName val="BASIS_-DEC_0817"/>
      <sheetName val="MN_T_B_17"/>
      <sheetName val="Data_Forecast17"/>
      <sheetName val="Basic_Rate17"/>
      <sheetName val="final_abstract17"/>
      <sheetName val="Master_Data_Sheet17"/>
      <sheetName val="Cement_recon_17"/>
      <sheetName val="Cleaning_&amp;_Grubbing17"/>
      <sheetName val="_17"/>
      <sheetName val="Intro_17"/>
      <sheetName val="_TCS,_NAGPUR-MANJIRI_C_PROGRE17"/>
      <sheetName val="Budget_in_SAP17"/>
      <sheetName val="Civil_Boq17"/>
      <sheetName val="Material_17"/>
      <sheetName val="Factors_17"/>
      <sheetName val="Adimi_bldg17"/>
      <sheetName val="Pump_House17"/>
      <sheetName val="Fuel_Regu_Station17"/>
      <sheetName val="Constants_Summary17"/>
      <sheetName val="Form_617"/>
      <sheetName val="Raw_Data17"/>
      <sheetName val="PointNo_517"/>
      <sheetName val="Plant_&amp;__Machinery17"/>
      <sheetName val="Load_Details-220kV17"/>
      <sheetName val="REPAIR&amp;_MAINT17"/>
      <sheetName val="Bill 1-BOQ-Civil Works"/>
      <sheetName val="para"/>
      <sheetName val="kppl pl"/>
      <sheetName val="CABLE DATA"/>
      <sheetName val="Ov%rall Summary"/>
      <sheetName val="bs BP 04 SA"/>
      <sheetName val="dataCollection"/>
      <sheetName val="Blore"/>
      <sheetName val="Chnai"/>
      <sheetName val="Pune"/>
      <sheetName val="[DLA Standard Cost Report1][DLA"/>
      <sheetName val="personal."/>
      <sheetName val="Work done "/>
      <sheetName val="Cabinet"/>
      <sheetName val="CapitalMetrics"/>
      <sheetName val="Footings"/>
      <sheetName val="NetBQ"/>
      <sheetName val="[DLA Standard Cost Report1]\TCS"/>
      <sheetName val="Variables_x"/>
      <sheetName val="Variables"/>
      <sheetName val="Boiler&amp;TG"/>
      <sheetName val="PROFITABILITY ANALYSIS (MONTH)"/>
      <sheetName val="PROFITABILITY ANALYSIS (YTD)"/>
      <sheetName val="col-reinft1"/>
      <sheetName val="Micro"/>
      <sheetName val="GM &amp; TA"/>
      <sheetName val="Macro"/>
      <sheetName val="Scaff-Rose"/>
      <sheetName val="Aoc"/>
      <sheetName val="Rate all Items"/>
      <sheetName val="Enquire"/>
      <sheetName val="Quotation"/>
      <sheetName val="Config"/>
      <sheetName val="Break Dw"/>
      <sheetName val="Inc.St.-Link"/>
      <sheetName val="GN_ST_10"/>
      <sheetName val="SP Break Up"/>
      <sheetName val="R&amp;P"/>
      <sheetName val="Groupings-final"/>
      <sheetName val="Sched"/>
      <sheetName val="Trial"/>
      <sheetName val="FA_Final"/>
      <sheetName val="Factor Sheet"/>
      <sheetName val="#REF!"/>
      <sheetName val="labour rates"/>
      <sheetName val="Master data"/>
      <sheetName val="BBS (F)"/>
      <sheetName val="Final"/>
      <sheetName val="Rate_analysis8"/>
      <sheetName val="PRC_PROG "/>
      <sheetName val="E_Summary"/>
      <sheetName val="D_Cntnts"/>
      <sheetName val="Val breakdown"/>
      <sheetName val="Orç. Estrelas Santiago"/>
      <sheetName val="Bill No.3"/>
      <sheetName val="Fill_this_out_first___39"/>
      <sheetName val="Fill_this_out_first___41"/>
      <sheetName val="PDF_Front18"/>
      <sheetName val="Simple_Letter18"/>
      <sheetName val="Overall_Summary18"/>
      <sheetName val="CSI_Summary18"/>
      <sheetName val="Section_1_Areas18"/>
      <sheetName val="Section_1_Summary18"/>
      <sheetName val="Section_118"/>
      <sheetName val="Section_2_Areas18"/>
      <sheetName val="Section_2_Summary18"/>
      <sheetName val="Section_218"/>
      <sheetName val="Section_3_Areas18"/>
      <sheetName val="Section_3_Summary18"/>
      <sheetName val="Section_318"/>
      <sheetName val="Section_4_Areas18"/>
      <sheetName val="Section_4_Summary18"/>
      <sheetName val="Section_418"/>
      <sheetName val="Section_5_Areas18"/>
      <sheetName val="Section_5_Summary18"/>
      <sheetName val="Section_518"/>
      <sheetName val="Sitework_Areas18"/>
      <sheetName val="Section_6_Areas18"/>
      <sheetName val="Section_6_Summary18"/>
      <sheetName val="Section_618"/>
      <sheetName val="Sitework_Summary18"/>
      <sheetName val="Comparison_Summary18"/>
      <sheetName val="Fill_this_out_first___40"/>
      <sheetName val="SHEET_118"/>
      <sheetName val="Salient_Features18"/>
      <sheetName val="IDC_AHK_18"/>
      <sheetName val="BOQ_Direct_selling_cost18"/>
      <sheetName val="Monthwise_breakup18"/>
      <sheetName val="Reinf_Analy18"/>
      <sheetName val="Power_anal18"/>
      <sheetName val="PRECAST_lightconc-II18"/>
      <sheetName val="labour_coeff18"/>
      <sheetName val="DLA_Standard_Cost_Report118"/>
      <sheetName val="Macro_custom_function18"/>
      <sheetName val="IO_List18"/>
      <sheetName val="Sebtion_1_SumMary18"/>
      <sheetName val="Tender_Summary18"/>
      <sheetName val="TBAL9697_-group_wise__sdpl18"/>
      <sheetName val="Staff_Acco_18"/>
      <sheetName val="Pacakges_split18"/>
      <sheetName val="Basement_Budget18"/>
      <sheetName val="Extra_Item18"/>
      <sheetName val="Civil_Works18"/>
      <sheetName val="Cat_A_Change_Control18"/>
      <sheetName val="Meas_-Hotel_Part18"/>
      <sheetName val="RCC,Ret__Wall18"/>
      <sheetName val="Driveway_Beams18"/>
      <sheetName val="Labour_productivity18"/>
      <sheetName val="Stress_Calculation18"/>
      <sheetName val="Deduction_of_assets18"/>
      <sheetName val="schedule_nos18"/>
      <sheetName val="INPUT_SHEET18"/>
      <sheetName val="DEPTH_CHART_(ORR)_L_S_18"/>
      <sheetName val="Name_List18"/>
      <sheetName val="Contract_Night_Staff18"/>
      <sheetName val="Contract_Day_Staff18"/>
      <sheetName val="Day_Shift18"/>
      <sheetName val="Night_Shift18"/>
      <sheetName val="PA-_Consutant_18"/>
      <sheetName val="Cashflow_projection18"/>
      <sheetName val="Break_up_Sheet18"/>
      <sheetName val="1st_flr18"/>
      <sheetName val="Fin_Sum18"/>
      <sheetName val="1st_Slab18"/>
      <sheetName val="Order_Info18"/>
      <sheetName val="Scope_Reconciliation18"/>
      <sheetName val="Project_Budget_Worksheet18"/>
      <sheetName val="Approved_MTD_Proj_#'s18"/>
      <sheetName val="Sun_E_Type18"/>
      <sheetName val="As_per_PCA18"/>
      <sheetName val="BLOCK-A_(MEA_SHEET)18"/>
      <sheetName val="Project_Plan_-_WWW18"/>
      <sheetName val="WORK_TABLE18"/>
      <sheetName val="SITE_OVERHEADS18"/>
      <sheetName val="FITZ_MORT_9418"/>
      <sheetName val="Capex_-_Hry18"/>
      <sheetName val="LEVEL_SHEET18"/>
      <sheetName val="Material_Rates18"/>
      <sheetName val="SPT_vs_PHI18"/>
      <sheetName val="MASTER_RATE_ANALYSIS18"/>
      <sheetName val="Fee_Rate_Summary18"/>
      <sheetName val="Site_Dev_BOQ18"/>
      <sheetName val="Sheet3_(2)18"/>
      <sheetName val="\TCS,_NAGPUR-MANJIRI_C\PROGRE18"/>
      <sheetName val="Ra__stair18"/>
      <sheetName val="MEP_BOQ-18"/>
      <sheetName val="wooden_door18"/>
      <sheetName val="Sub_con_Summary18"/>
      <sheetName val="Cost_saving18"/>
      <sheetName val="GENERAL_SUMMARY18"/>
      <sheetName val="LMP_Summary18"/>
      <sheetName val="Sec_Summary18"/>
      <sheetName val="Labour_cost18"/>
      <sheetName val="BILLING_SCHEDULE18"/>
      <sheetName val="bill_curve18"/>
      <sheetName val="CASH_IN_&amp;_OUT_FLOW_18"/>
      <sheetName val="cash_flow_curve18"/>
      <sheetName val="Revised_Labour18"/>
      <sheetName val="Rein_Ana18"/>
      <sheetName val="cover_page18"/>
      <sheetName val="Project_Data18"/>
      <sheetName val="Gen_Exp_Breakup18"/>
      <sheetName val="Total_Quote18"/>
      <sheetName val="Works_-_Quote_Sheet18"/>
      <sheetName val="30개월기준대비표_아랍택)18"/>
      <sheetName val="총괄표_(2)18"/>
      <sheetName val="Drop_Down_List18"/>
      <sheetName val="CIF_COST_ITEM18"/>
      <sheetName val="Item-_Compact18"/>
      <sheetName val="P&amp;L_-_AD18"/>
      <sheetName val="GF_Columns18"/>
      <sheetName val="Deprec_18"/>
      <sheetName val="DETAILED__BOQ18"/>
      <sheetName val="SPS_DETAIL18"/>
      <sheetName val="PC_Master_List18"/>
      <sheetName val="Field_Values18"/>
      <sheetName val="Structure_Bills_Qty18"/>
      <sheetName val="BASIS_-DEC_0818"/>
      <sheetName val="MN_T_B_18"/>
      <sheetName val="Data_Forecast18"/>
      <sheetName val="Basic_Rate18"/>
      <sheetName val="final_abstract18"/>
      <sheetName val="Master_Data_Sheet18"/>
      <sheetName val="Cement_recon_18"/>
      <sheetName val="Cleaning_&amp;_Grubbing18"/>
      <sheetName val="_18"/>
      <sheetName val="Intro_18"/>
      <sheetName val="_TCS,_NAGPUR-MANJIRI_C_PROGRE18"/>
      <sheetName val="Budget_in_SAP18"/>
      <sheetName val="Civil_Boq18"/>
      <sheetName val="Material_18"/>
      <sheetName val="Factors_18"/>
      <sheetName val="Adimi_bldg18"/>
      <sheetName val="Pump_House18"/>
      <sheetName val="Fuel_Regu_Station18"/>
      <sheetName val="Constants_Summary18"/>
      <sheetName val="Form_618"/>
      <sheetName val="Raw_Data18"/>
      <sheetName val="PointNo_518"/>
      <sheetName val="Plant_&amp;__Machinery18"/>
      <sheetName val="Load_Details-220kV18"/>
      <sheetName val="REPAIR&amp;_MAINT18"/>
      <sheetName val="F_Blk"/>
      <sheetName val="Discount_&amp;_Margin"/>
      <sheetName val="M_S_"/>
      <sheetName val="COP_Final"/>
      <sheetName val="Forecast_Variance_Planning_hrs"/>
      <sheetName val="PRC_PROG_"/>
      <sheetName val="Val_breakdown"/>
      <sheetName val="Orç__Estrelas_Santiago"/>
      <sheetName val="Bill_No_3"/>
      <sheetName val="REPAIR&amp;_MAINT20"/>
      <sheetName val="REPAIR&amp;_MAINT19"/>
      <sheetName val="REPAIR&amp;_MAINT21"/>
      <sheetName val="Contract Details"/>
      <sheetName val="Programme"/>
      <sheetName val="Data Input"/>
      <sheetName val="REPAIR&amp;_MAINT22"/>
      <sheetName val="Rate_analysis9"/>
      <sheetName val="PDF_Front19"/>
      <sheetName val="Simple_Letter19"/>
      <sheetName val="Overall_Summary19"/>
      <sheetName val="CSI_Summary19"/>
      <sheetName val="Section_1_Areas19"/>
      <sheetName val="Section_1_Summary19"/>
      <sheetName val="Section_119"/>
      <sheetName val="Section_2_Areas19"/>
      <sheetName val="Section_2_Summary19"/>
      <sheetName val="Section_219"/>
      <sheetName val="Section_3_Areas19"/>
      <sheetName val="Section_3_Summary19"/>
      <sheetName val="Section_319"/>
      <sheetName val="Section_4_Areas19"/>
      <sheetName val="Section_4_Summary19"/>
      <sheetName val="Section_419"/>
      <sheetName val="Section_5_Areas19"/>
      <sheetName val="Section_5_Summary19"/>
      <sheetName val="Section_519"/>
      <sheetName val="Sitework_Areas19"/>
      <sheetName val="Section_6_Areas19"/>
      <sheetName val="Section_6_Summary19"/>
      <sheetName val="Section_619"/>
      <sheetName val="Sitework_Summary19"/>
      <sheetName val="Comparison_Summary19"/>
      <sheetName val="Fill_this_out_first___42"/>
      <sheetName val="Salient_Features19"/>
      <sheetName val="IDC_AHK_19"/>
      <sheetName val="BOQ_Direct_selling_cost19"/>
      <sheetName val="Monthwise_breakup19"/>
      <sheetName val="Reinf_Analy19"/>
      <sheetName val="Power_anal19"/>
      <sheetName val="SHEET_119"/>
      <sheetName val="labour_coeff19"/>
      <sheetName val="PRECAST_lightconc-II19"/>
      <sheetName val="DLA_Standard_Cost_Report119"/>
      <sheetName val="Sebtion_1_SumMary19"/>
      <sheetName val="IO_List19"/>
      <sheetName val="Macro_custom_function19"/>
      <sheetName val="RCC,Ret__Wall19"/>
      <sheetName val="TBAL9697_-group_wise__sdpl19"/>
      <sheetName val="Staff_Acco_19"/>
      <sheetName val="Pacakges_split19"/>
      <sheetName val="Basement_Budget19"/>
      <sheetName val="Extra_Item19"/>
      <sheetName val="Meas_-Hotel_Part19"/>
      <sheetName val="schedule_nos19"/>
      <sheetName val="INPUT_SHEET19"/>
      <sheetName val="DEPTH_CHART_(ORR)_L_S_19"/>
      <sheetName val="Name_List19"/>
      <sheetName val="PA-_Consutant_19"/>
      <sheetName val="Stress_Calculation19"/>
      <sheetName val="Break_up_Sheet19"/>
      <sheetName val="Tender_Summary19"/>
      <sheetName val="Cat_A_Change_Control19"/>
      <sheetName val="Deduction_of_assets19"/>
      <sheetName val="Driveway_Beams19"/>
      <sheetName val="Contract_Night_Staff19"/>
      <sheetName val="Contract_Day_Staff19"/>
      <sheetName val="Day_Shift19"/>
      <sheetName val="Night_Shift19"/>
      <sheetName val="Civil_Works19"/>
      <sheetName val="Labour_productivity19"/>
      <sheetName val="Cashflow_projection19"/>
      <sheetName val="Scope_Reconciliation19"/>
      <sheetName val="1st_Slab19"/>
      <sheetName val="1st_flr19"/>
      <sheetName val="FITZ_MORT_9419"/>
      <sheetName val="Fin_Sum19"/>
      <sheetName val="Sun_E_Type19"/>
      <sheetName val="As_per_PCA19"/>
      <sheetName val="SITE_OVERHEADS19"/>
      <sheetName val="Order_Info19"/>
      <sheetName val="Capex_-_Hry19"/>
      <sheetName val="LEVEL_SHEET19"/>
      <sheetName val="SPT_vs_PHI19"/>
      <sheetName val="MASTER_RATE_ANALYSIS19"/>
      <sheetName val="Fee_Rate_Summary19"/>
      <sheetName val="Project_Budget_Worksheet19"/>
      <sheetName val="Approved_MTD_Proj_#'s19"/>
      <sheetName val="BLOCK-A_(MEA_SHEET)19"/>
      <sheetName val="Project_Plan_-_WWW19"/>
      <sheetName val="WORK_TABLE19"/>
      <sheetName val="Works_-_Quote_Sheet19"/>
      <sheetName val="Item-_Compact19"/>
      <sheetName val="GF_Columns19"/>
      <sheetName val="P&amp;L_-_AD19"/>
      <sheetName val="Site_Dev_BOQ19"/>
      <sheetName val="Sheet3_(2)19"/>
      <sheetName val="\TCS,_NAGPUR-MANJIRI_C\PROGRE19"/>
      <sheetName val="SPS_DETAIL19"/>
      <sheetName val="Deprec_19"/>
      <sheetName val="DETAILED__BOQ19"/>
      <sheetName val="PC_Master_List19"/>
      <sheetName val="Field_Values19"/>
      <sheetName val="Structure_Bills_Qty19"/>
      <sheetName val="BASIS_-DEC_0819"/>
      <sheetName val="MN_T_B_19"/>
      <sheetName val="Data_Forecast19"/>
      <sheetName val="Basic_Rate19"/>
      <sheetName val="final_abstract19"/>
      <sheetName val="Master_Data_Sheet19"/>
      <sheetName val="Cement_recon_19"/>
      <sheetName val="Total_Quote19"/>
      <sheetName val="_TCS,_NAGPUR-MANJIRI_C_PROGRE19"/>
      <sheetName val="Budget_in_SAP19"/>
      <sheetName val="Civil_Boq19"/>
      <sheetName val="Material_19"/>
      <sheetName val="Factors_19"/>
      <sheetName val="REPAIR&amp;_MAINT23"/>
      <sheetName val="Material_Rates19"/>
      <sheetName val="Ra__stair19"/>
      <sheetName val="MEP_BOQ-19"/>
      <sheetName val="wooden_door19"/>
      <sheetName val="Sub_con_Summary19"/>
      <sheetName val="Cost_saving19"/>
      <sheetName val="GENERAL_SUMMARY19"/>
      <sheetName val="LMP_Summary19"/>
      <sheetName val="Sec_Summary19"/>
      <sheetName val="Labour_cost19"/>
      <sheetName val="BILLING_SCHEDULE19"/>
      <sheetName val="bill_curve19"/>
      <sheetName val="CASH_IN_&amp;_OUT_FLOW_19"/>
      <sheetName val="cash_flow_curve19"/>
      <sheetName val="Revised_Labour19"/>
      <sheetName val="Rein_Ana19"/>
      <sheetName val="Gen_Exp_Breakup19"/>
      <sheetName val="cover_page19"/>
      <sheetName val="Project_Data19"/>
      <sheetName val="Drop_Down_List19"/>
      <sheetName val="30개월기준대비표_아랍택)19"/>
      <sheetName val="총괄표_(2)19"/>
      <sheetName val="CIF_COST_ITEM19"/>
      <sheetName val="Cleaning_&amp;_Grubbing19"/>
      <sheetName val="_19"/>
      <sheetName val="Intro_19"/>
      <sheetName val="Adimi_bldg19"/>
      <sheetName val="Pump_House19"/>
      <sheetName val="Fuel_Regu_Station19"/>
      <sheetName val="Constants_Summary19"/>
      <sheetName val="Form_619"/>
      <sheetName val="Raw_Data19"/>
      <sheetName val="PointNo_519"/>
      <sheetName val="Plant_&amp;__Machinery19"/>
      <sheetName val="Load_Details-220kV19"/>
      <sheetName val="BOQ_T4B1"/>
      <sheetName val="F_Blk1"/>
      <sheetName val="Fill_this_out_first___43"/>
      <sheetName val="PDF_Front20"/>
      <sheetName val="Simple_Letter20"/>
      <sheetName val="Overall_Summary20"/>
      <sheetName val="CSI_Summary20"/>
      <sheetName val="Section_1_Areas20"/>
      <sheetName val="Section_1_Summary20"/>
      <sheetName val="Section_120"/>
      <sheetName val="Section_2_Areas20"/>
      <sheetName val="Section_2_Summary20"/>
      <sheetName val="Section_220"/>
      <sheetName val="Section_3_Areas20"/>
      <sheetName val="Section_3_Summary20"/>
      <sheetName val="Section_320"/>
      <sheetName val="Section_4_Areas20"/>
      <sheetName val="Section_4_Summary20"/>
      <sheetName val="Section_420"/>
      <sheetName val="Section_5_Areas20"/>
      <sheetName val="Section_5_Summary20"/>
      <sheetName val="Section_520"/>
      <sheetName val="Sitework_Areas20"/>
      <sheetName val="Section_6_Areas20"/>
      <sheetName val="Section_6_Summary20"/>
      <sheetName val="Section_620"/>
      <sheetName val="Sitework_Summary20"/>
      <sheetName val="Comparison_Summary20"/>
      <sheetName val="Fill_this_out_first___44"/>
      <sheetName val="SHEET_120"/>
      <sheetName val="Salient_Features20"/>
      <sheetName val="IDC_AHK_20"/>
      <sheetName val="BOQ_Direct_selling_cost20"/>
      <sheetName val="Monthwise_breakup20"/>
      <sheetName val="Reinf_Analy20"/>
      <sheetName val="Power_anal20"/>
      <sheetName val="Macro_custom_function20"/>
      <sheetName val="labour_coeff20"/>
      <sheetName val="PRECAST_lightconc-II20"/>
      <sheetName val="DLA_Standard_Cost_Report120"/>
      <sheetName val="IO_List20"/>
      <sheetName val="Sebtion_1_SumMary20"/>
      <sheetName val="Tender_Summary20"/>
      <sheetName val="TBAL9697_-group_wise__sdpl20"/>
      <sheetName val="Staff_Acco_20"/>
      <sheetName val="Pacakges_split20"/>
      <sheetName val="Basement_Budget20"/>
      <sheetName val="Extra_Item20"/>
      <sheetName val="Civil_Works20"/>
      <sheetName val="Cat_A_Change_Control20"/>
      <sheetName val="Meas_-Hotel_Part20"/>
      <sheetName val="RCC,Ret__Wall20"/>
      <sheetName val="Driveway_Beams20"/>
      <sheetName val="Labour_productivity20"/>
      <sheetName val="Stress_Calculation20"/>
      <sheetName val="Deduction_of_assets20"/>
      <sheetName val="schedule_nos20"/>
      <sheetName val="INPUT_SHEET20"/>
      <sheetName val="DEPTH_CHART_(ORR)_L_S_20"/>
      <sheetName val="Name_List20"/>
      <sheetName val="Contract_Night_Staff20"/>
      <sheetName val="Contract_Day_Staff20"/>
      <sheetName val="Day_Shift20"/>
      <sheetName val="Night_Shift20"/>
      <sheetName val="PA-_Consutant_20"/>
      <sheetName val="Cashflow_projection20"/>
      <sheetName val="Break_up_Sheet20"/>
      <sheetName val="1st_flr20"/>
      <sheetName val="Fin_Sum20"/>
      <sheetName val="1st_Slab20"/>
      <sheetName val="Order_Info20"/>
      <sheetName val="Scope_Reconciliation20"/>
      <sheetName val="Project_Budget_Worksheet20"/>
      <sheetName val="Approved_MTD_Proj_#'s20"/>
      <sheetName val="Sun_E_Type20"/>
      <sheetName val="As_per_PCA20"/>
      <sheetName val="BLOCK-A_(MEA_SHEET)20"/>
      <sheetName val="Project_Plan_-_WWW20"/>
      <sheetName val="WORK_TABLE20"/>
      <sheetName val="SITE_OVERHEADS20"/>
      <sheetName val="FITZ_MORT_9420"/>
      <sheetName val="Capex_-_Hry20"/>
      <sheetName val="LEVEL_SHEET20"/>
      <sheetName val="Material_Rates20"/>
      <sheetName val="SPT_vs_PHI20"/>
      <sheetName val="MASTER_RATE_ANALYSIS20"/>
      <sheetName val="Fee_Rate_Summary20"/>
      <sheetName val="Site_Dev_BOQ20"/>
      <sheetName val="Sheet3_(2)20"/>
      <sheetName val="\TCS,_NAGPUR-MANJIRI_C\PROGRE20"/>
      <sheetName val="Ra__stair20"/>
      <sheetName val="MEP_BOQ-20"/>
      <sheetName val="wooden_door20"/>
      <sheetName val="Sub_con_Summary20"/>
      <sheetName val="Cost_saving20"/>
      <sheetName val="GENERAL_SUMMARY20"/>
      <sheetName val="LMP_Summary20"/>
      <sheetName val="Sec_Summary20"/>
      <sheetName val="Labour_cost20"/>
      <sheetName val="BILLING_SCHEDULE20"/>
      <sheetName val="bill_curve20"/>
      <sheetName val="CASH_IN_&amp;_OUT_FLOW_20"/>
      <sheetName val="cash_flow_curve20"/>
      <sheetName val="Revised_Labour20"/>
      <sheetName val="Rein_Ana20"/>
      <sheetName val="Gen_Exp_Breakup20"/>
      <sheetName val="Total_Quote20"/>
      <sheetName val="Works_-_Quote_Sheet20"/>
      <sheetName val="cover_page20"/>
      <sheetName val="Project_Data20"/>
      <sheetName val="Drop_Down_List20"/>
      <sheetName val="30개월기준대비표_아랍택)20"/>
      <sheetName val="총괄표_(2)20"/>
      <sheetName val="CIF_COST_ITEM20"/>
      <sheetName val="Item-_Compact20"/>
      <sheetName val="P&amp;L_-_AD20"/>
      <sheetName val="GF_Columns20"/>
      <sheetName val="Deprec_20"/>
      <sheetName val="DETAILED__BOQ20"/>
      <sheetName val="SPS_DETAIL20"/>
      <sheetName val="PC_Master_List20"/>
      <sheetName val="Field_Values20"/>
      <sheetName val="Structure_Bills_Qty20"/>
      <sheetName val="BASIS_-DEC_0820"/>
      <sheetName val="MN_T_B_20"/>
      <sheetName val="Data_Forecast20"/>
      <sheetName val="Basic_Rate20"/>
      <sheetName val="final_abstract20"/>
      <sheetName val="Master_Data_Sheet20"/>
      <sheetName val="Cement_recon_20"/>
      <sheetName val="Cleaning_&amp;_Grubbing20"/>
      <sheetName val="_20"/>
      <sheetName val="Intro_20"/>
      <sheetName val="_TCS,_NAGPUR-MANJIRI_C_PROGRE20"/>
      <sheetName val="Budget_in_SAP20"/>
      <sheetName val="Civil_Boq20"/>
      <sheetName val="Material_20"/>
      <sheetName val="Factors_20"/>
      <sheetName val="Adimi_bldg20"/>
      <sheetName val="Pump_House20"/>
      <sheetName val="Fuel_Regu_Station20"/>
      <sheetName val="Constants_Summary20"/>
      <sheetName val="Form_620"/>
      <sheetName val="Raw_Data20"/>
      <sheetName val="PointNo_520"/>
      <sheetName val="Plant_&amp;__Machinery20"/>
      <sheetName val="Load_Details-220kV20"/>
      <sheetName val="REPAIR&amp;_MAINT24"/>
      <sheetName val="BOQ_T4B2"/>
      <sheetName val="F_Blk2"/>
      <sheetName val="Discount_&amp;_Margin1"/>
      <sheetName val="M_S_1"/>
      <sheetName val="COP_Final1"/>
      <sheetName val="Forecast_Variance_Planning_hrs1"/>
      <sheetName val="PRC_PROG_1"/>
      <sheetName val="Civil-Weekly"/>
      <sheetName val="Elec-Weekly"/>
      <sheetName val="Mech-Weekly"/>
      <sheetName val="Pipe-Weekly"/>
      <sheetName val="Datas"/>
      <sheetName val="Tank-Weekly"/>
      <sheetName val="Project-Weekly"/>
      <sheetName val="U5-Weekly"/>
      <sheetName val="ICM"/>
      <sheetName val="C&amp;IEVA"/>
      <sheetName val="computo"/>
      <sheetName val="Sheet4"/>
      <sheetName val="REVENUES &amp; BS"/>
      <sheetName val="Budget By Month"/>
      <sheetName val="Tracking"/>
      <sheetName val="Comparison"/>
      <sheetName val="3. Value copy of Pivot Table"/>
      <sheetName val="PROCESS"/>
      <sheetName val="Date_Lup"/>
      <sheetName val="IT-BAT"/>
      <sheetName val="Main Assump."/>
      <sheetName val="EDGES"/>
      <sheetName val="JOINTS"/>
      <sheetName val="SUPERSTRUCTURE"/>
      <sheetName val="Rate_analysis10"/>
      <sheetName val="CALENDAR ANNUAL"/>
      <sheetName val="tender allowances"/>
      <sheetName val="Data Works"/>
      <sheetName val="Works"/>
      <sheetName val="VIABILITY"/>
      <sheetName val="Mob - AFE"/>
      <sheetName val="RA 01-AFE CCTV"/>
      <sheetName val="RA -02 AFE PTZ CCTV"/>
      <sheetName val="Ref_Sheet"/>
      <sheetName val="Consolidated"/>
      <sheetName val="CCS Summary"/>
      <sheetName val="Ledger"/>
      <sheetName val="Aggregation Page (INPUT)"/>
      <sheetName val="Dropdowns"/>
      <sheetName val="Download DATA"/>
      <sheetName val="MH(on site)"/>
      <sheetName val="Data "/>
      <sheetName val="CANDY BOQ"/>
      <sheetName val="Sumcosts"/>
      <sheetName val="TOTAL"/>
      <sheetName val="Contractor &amp; Material Price"/>
      <sheetName val="COVER"/>
      <sheetName val="Summary TH2 Mid"/>
      <sheetName val="Summary TH3 Mid"/>
      <sheetName val="Summary TH2-V2"/>
      <sheetName val="Closing register"/>
      <sheetName val="NCR LOG"/>
      <sheetName val="VBA Hidden"/>
      <sheetName val="HVAC-Qty"/>
      <sheetName val="RBD-AHU"/>
      <sheetName val="RBD ENG"/>
      <sheetName val="RBD-EX-RF-01"/>
      <sheetName val="RBD SLD.RLD"/>
      <sheetName val="RBD-VAV"/>
      <sheetName val="V.Summary"/>
      <sheetName val="Mechanical"/>
      <sheetName val="Legal Risk Analysis"/>
      <sheetName val="G2-PROG"/>
      <sheetName val="data5"/>
      <sheetName val="Steel deilvery"/>
      <sheetName val="③赤紙(日文)"/>
      <sheetName val="B-2"/>
      <sheetName val="Confidential"/>
      <sheetName val="Val_breakdown1"/>
      <sheetName val="Orç__Estrelas_Santiago1"/>
      <sheetName val="Bill_No_31"/>
      <sheetName val="Detail_In_Door_Stad"/>
      <sheetName val="Contract_Details"/>
      <sheetName val="tender_allowances"/>
      <sheetName val="Data_Works"/>
      <sheetName val="Mob_-_AFE"/>
      <sheetName val="RA_01-AFE_CCTV"/>
      <sheetName val="RA_-02_AFE_PTZ_CCTV"/>
      <sheetName val="Fill_this_out_first___45"/>
      <sheetName val="Fill_this_out_first___46"/>
      <sheetName val="Forecast_Variance_Planning_hrs2"/>
      <sheetName val="Discount_&amp;_Margin2"/>
      <sheetName val="M_S_2"/>
      <sheetName val="COP_Final2"/>
      <sheetName val="PRC_PROG_2"/>
      <sheetName val="Val_breakdown2"/>
      <sheetName val="Orç__Estrelas_Santiago2"/>
      <sheetName val="Bill_No_32"/>
      <sheetName val="Detail_In_Door_Stad1"/>
      <sheetName val="Contract_Details1"/>
      <sheetName val="tender_allowances1"/>
      <sheetName val="Data_Works1"/>
      <sheetName val="Mob_-_AFE1"/>
      <sheetName val="RA_01-AFE_CCTV1"/>
      <sheetName val="RA_-02_AFE_PTZ_CCTV1"/>
      <sheetName val="rc01"/>
      <sheetName val="Budget Analysis"/>
      <sheetName val="Notes"/>
      <sheetName val="PLANNED &amp; DELAY IMPACT"/>
      <sheetName val="ITEMS BREAK DOWN"/>
      <sheetName val="Fill_this_out_first___53"/>
      <sheetName val="PDF_Front25"/>
      <sheetName val="Simple_Letter25"/>
      <sheetName val="Overall_Summary25"/>
      <sheetName val="CSI_Summary25"/>
      <sheetName val="Section_1_Areas25"/>
      <sheetName val="Section_1_Summary25"/>
      <sheetName val="Section_125"/>
      <sheetName val="Section_2_Areas25"/>
      <sheetName val="Section_2_Summary25"/>
      <sheetName val="Section_225"/>
      <sheetName val="Section_3_Areas25"/>
      <sheetName val="Section_3_Summary25"/>
      <sheetName val="Section_325"/>
      <sheetName val="Section_4_Areas25"/>
      <sheetName val="Section_4_Summary25"/>
      <sheetName val="Section_425"/>
      <sheetName val="Section_5_Areas25"/>
      <sheetName val="Section_5_Summary25"/>
      <sheetName val="Section_525"/>
      <sheetName val="Sitework_Areas25"/>
      <sheetName val="Section_6_Areas25"/>
      <sheetName val="Section_6_Summary25"/>
      <sheetName val="Section_625"/>
      <sheetName val="Sitework_Summary25"/>
      <sheetName val="Comparison_Summary25"/>
      <sheetName val="Fill_this_out_first___54"/>
      <sheetName val="SHEET_125"/>
      <sheetName val="Salient_Features25"/>
      <sheetName val="IDC_AHK_25"/>
      <sheetName val="BOQ_Direct_selling_cost25"/>
      <sheetName val="Monthwise_breakup25"/>
      <sheetName val="Reinf_Analy25"/>
      <sheetName val="Power_anal25"/>
      <sheetName val="Macro_custom_function25"/>
      <sheetName val="labour_coeff25"/>
      <sheetName val="PRECAST_lightconc-II25"/>
      <sheetName val="DLA_Standard_Cost_Report126"/>
      <sheetName val="IO_List25"/>
      <sheetName val="Sebtion_1_SumMary25"/>
      <sheetName val="Tender_Summary25"/>
      <sheetName val="TBAL9697_-group_wise__sdpl25"/>
      <sheetName val="Staff_Acco_25"/>
      <sheetName val="Pacakges_split25"/>
      <sheetName val="Basement_Budget25"/>
      <sheetName val="Extra_Item25"/>
      <sheetName val="Civil_Works25"/>
      <sheetName val="Cat_A_Change_Control25"/>
      <sheetName val="Meas_-Hotel_Part25"/>
      <sheetName val="RCC,Ret__Wall25"/>
      <sheetName val="Driveway_Beams25"/>
      <sheetName val="Labour_productivity25"/>
      <sheetName val="Stress_Calculation25"/>
      <sheetName val="Deduction_of_assets25"/>
      <sheetName val="schedule_nos25"/>
      <sheetName val="INPUT_SHEET25"/>
      <sheetName val="DEPTH_CHART_(ORR)_L_S_25"/>
      <sheetName val="Name_List25"/>
      <sheetName val="Contract_Night_Staff25"/>
      <sheetName val="Contract_Day_Staff25"/>
      <sheetName val="Day_Shift25"/>
      <sheetName val="Night_Shift25"/>
      <sheetName val="PA-_Consutant_25"/>
      <sheetName val="Cashflow_projection25"/>
      <sheetName val="Break_up_Sheet25"/>
      <sheetName val="1st_flr25"/>
      <sheetName val="Fin_Sum25"/>
      <sheetName val="1st_Slab25"/>
      <sheetName val="Order_Info25"/>
      <sheetName val="Scope_Reconciliation25"/>
      <sheetName val="Project_Budget_Worksheet25"/>
      <sheetName val="Approved_MTD_Proj_#'s25"/>
      <sheetName val="Sun_E_Type25"/>
      <sheetName val="As_per_PCA25"/>
      <sheetName val="BLOCK-A_(MEA_SHEET)25"/>
      <sheetName val="Project_Plan_-_WWW25"/>
      <sheetName val="WORK_TABLE25"/>
      <sheetName val="SITE_OVERHEADS25"/>
      <sheetName val="FITZ_MORT_9425"/>
      <sheetName val="Capex_-_Hry25"/>
      <sheetName val="LEVEL_SHEET25"/>
      <sheetName val="Material_Rates25"/>
      <sheetName val="SPT_vs_PHI25"/>
      <sheetName val="MASTER_RATE_ANALYSIS25"/>
      <sheetName val="Fee_Rate_Summary25"/>
      <sheetName val="Site_Dev_BOQ25"/>
      <sheetName val="Sheet3_(2)25"/>
      <sheetName val="\TCS,_NAGPUR-MANJIRI_C\PROGRE25"/>
      <sheetName val="Ra__stair25"/>
      <sheetName val="MEP_BOQ-25"/>
      <sheetName val="wooden_door25"/>
      <sheetName val="Sub_con_Summary25"/>
      <sheetName val="Cost_saving25"/>
      <sheetName val="GENERAL_SUMMARY25"/>
      <sheetName val="LMP_Summary25"/>
      <sheetName val="Sec_Summary25"/>
      <sheetName val="Labour_cost25"/>
      <sheetName val="BILLING_SCHEDULE25"/>
      <sheetName val="bill_curve25"/>
      <sheetName val="CASH_IN_&amp;_OUT_FLOW_25"/>
      <sheetName val="cash_flow_curve25"/>
      <sheetName val="Revised_Labour25"/>
      <sheetName val="Rein_Ana25"/>
      <sheetName val="Gen_Exp_Breakup25"/>
      <sheetName val="Total_Quote25"/>
      <sheetName val="Works_-_Quote_Sheet25"/>
      <sheetName val="cover_page25"/>
      <sheetName val="Project_Data25"/>
      <sheetName val="Drop_Down_List25"/>
      <sheetName val="30개월기준대비표_아랍택)25"/>
      <sheetName val="총괄표_(2)25"/>
      <sheetName val="CIF_COST_ITEM25"/>
      <sheetName val="Item-_Compact25"/>
      <sheetName val="P&amp;L_-_AD25"/>
      <sheetName val="GF_Columns25"/>
      <sheetName val="Deprec_25"/>
      <sheetName val="DETAILED__BOQ25"/>
      <sheetName val="SPS_DETAIL25"/>
      <sheetName val="PC_Master_List25"/>
      <sheetName val="Field_Values25"/>
      <sheetName val="Structure_Bills_Qty25"/>
      <sheetName val="BASIS_-DEC_0825"/>
      <sheetName val="MN_T_B_25"/>
      <sheetName val="Data_Forecast25"/>
      <sheetName val="Basic_Rate25"/>
      <sheetName val="final_abstract25"/>
      <sheetName val="Master_Data_Sheet25"/>
      <sheetName val="Cement_recon_25"/>
      <sheetName val="Cleaning_&amp;_Grubbing25"/>
      <sheetName val="_25"/>
      <sheetName val="Intro_25"/>
      <sheetName val="_TCS,_NAGPUR-MANJIRI_C_PROGRE25"/>
      <sheetName val="Budget_in_SAP25"/>
      <sheetName val="Civil_Boq25"/>
      <sheetName val="Material_25"/>
      <sheetName val="Factors_25"/>
      <sheetName val="Adimi_bldg25"/>
      <sheetName val="Pump_House25"/>
      <sheetName val="Fuel_Regu_Station25"/>
      <sheetName val="Constants_Summary25"/>
      <sheetName val="Form_625"/>
      <sheetName val="Raw_Data25"/>
      <sheetName val="PointNo_525"/>
      <sheetName val="Plant_&amp;__Machinery25"/>
      <sheetName val="Load_Details-220kV25"/>
      <sheetName val="REPAIR&amp;_MAINT29"/>
      <sheetName val="INDIGINEOUS_ITEMS_7"/>
      <sheetName val="India_F&amp;S_Template7"/>
      <sheetName val="key_dates7"/>
      <sheetName val="Main_Gate_House7"/>
      <sheetName val="Assumption_Inputs7"/>
      <sheetName val="BOQ_T4B7"/>
      <sheetName val="F_Blk7"/>
      <sheetName val="Discount_&amp;_Margin6"/>
      <sheetName val="M_S_6"/>
      <sheetName val="COP_Final6"/>
      <sheetName val="Forecast_Variance_Planning_hrs6"/>
      <sheetName val="PRC_PROG_6"/>
      <sheetName val="Val_breakdown5"/>
      <sheetName val="Orç__Estrelas_Santiago5"/>
      <sheetName val="Bill_No_35"/>
      <sheetName val="Fcst_vs_Budgets6"/>
      <sheetName val="Detail_In_Door_Stad4"/>
      <sheetName val="Debits_as_on_12_04_084"/>
      <sheetName val="St_co_91_5lvl5"/>
      <sheetName val="Layer_Table5"/>
      <sheetName val="P1260Projected_5700_Detail4"/>
      <sheetName val="P852_5000_Detail4"/>
      <sheetName val="P854_5000_Detail4"/>
      <sheetName val="P856_5000_Detail4"/>
      <sheetName val="P858_5000_Detail4"/>
      <sheetName val="P860Baseline_5000_Detail4"/>
      <sheetName val="Cost_Index4"/>
      <sheetName val="foot-slab_reinft4"/>
      <sheetName val="Kristal_Court4"/>
      <sheetName val="Boq_-_Flats6"/>
      <sheetName val="SUPPLY_-Sanitary_Fixtures4"/>
      <sheetName val="ITEMS_FOR_CIVIL_TENDER4"/>
      <sheetName val="Labor_abs-NMR4"/>
      <sheetName val="1-OBJ98_4"/>
      <sheetName val="_Acc__Sched_4"/>
      <sheetName val="Loan_Schedule4"/>
      <sheetName val="Current_Bill_MB_ref4"/>
      <sheetName val="Operating_Statistics4"/>
      <sheetName val="Base_Assumptions4"/>
      <sheetName val="Data_sheet4"/>
      <sheetName val="Per_Unit4"/>
      <sheetName val="Rate_analysis_civil4"/>
      <sheetName val="Rate_Analysis_4"/>
      <sheetName val="Monthly_Plan_May'164"/>
      <sheetName val="Rev_P4"/>
      <sheetName val="loads_at_base_of_pier4"/>
      <sheetName val="Buying_Schedule4"/>
      <sheetName val="CRF_Register4"/>
      <sheetName val="E_&amp;_R4"/>
      <sheetName val="beam-reinft-IIInd_floor4"/>
      <sheetName val="BOQ_(2)4"/>
      <sheetName val="Performance_Report4"/>
      <sheetName val="_bus_bay4"/>
      <sheetName val="doq_44"/>
      <sheetName val="doq_24"/>
      <sheetName val="Labour_&amp;_Plant4"/>
      <sheetName val="Basic_Resources4"/>
      <sheetName val="Block_A_-_BOQ4"/>
      <sheetName val="Primero_Tower_Budget4"/>
      <sheetName val="Builtup_Area4"/>
      <sheetName val="Lead_(Final)4"/>
      <sheetName val="D_UT-MECH4"/>
      <sheetName val="Rob__elektr_4"/>
      <sheetName val="BOQ_Distribution4"/>
      <sheetName val="Main_Assump_4"/>
      <sheetName val="Sales_&amp;_Prod4"/>
      <sheetName val="[DLA_Standard_Cost_Report1][DL4"/>
      <sheetName val="[DLA_Standard_Cost_Report1]\TC4"/>
      <sheetName val="Data_Input4"/>
      <sheetName val="Contract_Details4"/>
      <sheetName val="Master_data4"/>
      <sheetName val="Fill_this_out_first___49"/>
      <sheetName val="PDF_Front23"/>
      <sheetName val="Simple_Letter23"/>
      <sheetName val="Overall_Summary23"/>
      <sheetName val="CSI_Summary23"/>
      <sheetName val="Section_1_Areas23"/>
      <sheetName val="Section_1_Summary23"/>
      <sheetName val="Section_123"/>
      <sheetName val="Section_2_Areas23"/>
      <sheetName val="Section_2_Summary23"/>
      <sheetName val="Section_223"/>
      <sheetName val="Section_3_Areas23"/>
      <sheetName val="Section_3_Summary23"/>
      <sheetName val="Section_323"/>
      <sheetName val="Section_4_Areas23"/>
      <sheetName val="Section_4_Summary23"/>
      <sheetName val="Section_423"/>
      <sheetName val="Section_5_Areas23"/>
      <sheetName val="Section_5_Summary23"/>
      <sheetName val="Section_523"/>
      <sheetName val="Sitework_Areas23"/>
      <sheetName val="Section_6_Areas23"/>
      <sheetName val="Section_6_Summary23"/>
      <sheetName val="Section_623"/>
      <sheetName val="Sitework_Summary23"/>
      <sheetName val="Comparison_Summary23"/>
      <sheetName val="Fill_this_out_first___50"/>
      <sheetName val="SHEET_123"/>
      <sheetName val="Salient_Features23"/>
      <sheetName val="IDC_AHK_23"/>
      <sheetName val="BOQ_Direct_selling_cost23"/>
      <sheetName val="Monthwise_breakup23"/>
      <sheetName val="Reinf_Analy23"/>
      <sheetName val="Power_anal23"/>
      <sheetName val="Macro_custom_function23"/>
      <sheetName val="labour_coeff23"/>
      <sheetName val="PRECAST_lightconc-II23"/>
      <sheetName val="DLA_Standard_Cost_Report124"/>
      <sheetName val="IO_List23"/>
      <sheetName val="Sebtion_1_SumMary23"/>
      <sheetName val="Tender_Summary23"/>
      <sheetName val="TBAL9697_-group_wise__sdpl23"/>
      <sheetName val="Staff_Acco_23"/>
      <sheetName val="Pacakges_split23"/>
      <sheetName val="Basement_Budget23"/>
      <sheetName val="Extra_Item23"/>
      <sheetName val="Civil_Works23"/>
      <sheetName val="Cat_A_Change_Control23"/>
      <sheetName val="Meas_-Hotel_Part23"/>
      <sheetName val="RCC,Ret__Wall23"/>
      <sheetName val="Driveway_Beams23"/>
      <sheetName val="Labour_productivity23"/>
      <sheetName val="Stress_Calculation23"/>
      <sheetName val="Deduction_of_assets23"/>
      <sheetName val="schedule_nos23"/>
      <sheetName val="INPUT_SHEET23"/>
      <sheetName val="DEPTH_CHART_(ORR)_L_S_23"/>
      <sheetName val="Name_List23"/>
      <sheetName val="Contract_Night_Staff23"/>
      <sheetName val="Contract_Day_Staff23"/>
      <sheetName val="Day_Shift23"/>
      <sheetName val="Night_Shift23"/>
      <sheetName val="PA-_Consutant_23"/>
      <sheetName val="Cashflow_projection23"/>
      <sheetName val="Break_up_Sheet23"/>
      <sheetName val="1st_flr23"/>
      <sheetName val="Fin_Sum23"/>
      <sheetName val="1st_Slab23"/>
      <sheetName val="Order_Info23"/>
      <sheetName val="Scope_Reconciliation23"/>
      <sheetName val="Project_Budget_Worksheet23"/>
      <sheetName val="Approved_MTD_Proj_#'s23"/>
      <sheetName val="Sun_E_Type23"/>
      <sheetName val="As_per_PCA23"/>
      <sheetName val="BLOCK-A_(MEA_SHEET)23"/>
      <sheetName val="Project_Plan_-_WWW23"/>
      <sheetName val="WORK_TABLE23"/>
      <sheetName val="SITE_OVERHEADS23"/>
      <sheetName val="FITZ_MORT_9423"/>
      <sheetName val="Capex_-_Hry23"/>
      <sheetName val="LEVEL_SHEET23"/>
      <sheetName val="Material_Rates23"/>
      <sheetName val="SPT_vs_PHI23"/>
      <sheetName val="MASTER_RATE_ANALYSIS23"/>
      <sheetName val="Fee_Rate_Summary23"/>
      <sheetName val="Site_Dev_BOQ23"/>
      <sheetName val="Sheet3_(2)23"/>
      <sheetName val="\TCS,_NAGPUR-MANJIRI_C\PROGRE23"/>
      <sheetName val="Ra__stair23"/>
      <sheetName val="MEP_BOQ-23"/>
      <sheetName val="wooden_door23"/>
      <sheetName val="Sub_con_Summary23"/>
      <sheetName val="Cost_saving23"/>
      <sheetName val="GENERAL_SUMMARY23"/>
      <sheetName val="LMP_Summary23"/>
      <sheetName val="Sec_Summary23"/>
      <sheetName val="Labour_cost23"/>
      <sheetName val="BILLING_SCHEDULE23"/>
      <sheetName val="bill_curve23"/>
      <sheetName val="CASH_IN_&amp;_OUT_FLOW_23"/>
      <sheetName val="cash_flow_curve23"/>
      <sheetName val="Revised_Labour23"/>
      <sheetName val="Rein_Ana23"/>
      <sheetName val="Gen_Exp_Breakup23"/>
      <sheetName val="Total_Quote23"/>
      <sheetName val="Works_-_Quote_Sheet23"/>
      <sheetName val="cover_page23"/>
      <sheetName val="Project_Data23"/>
      <sheetName val="Drop_Down_List23"/>
      <sheetName val="30개월기준대비표_아랍택)23"/>
      <sheetName val="총괄표_(2)23"/>
      <sheetName val="CIF_COST_ITEM23"/>
      <sheetName val="Item-_Compact23"/>
      <sheetName val="P&amp;L_-_AD23"/>
      <sheetName val="GF_Columns23"/>
      <sheetName val="Deprec_23"/>
      <sheetName val="DETAILED__BOQ23"/>
      <sheetName val="SPS_DETAIL23"/>
      <sheetName val="PC_Master_List23"/>
      <sheetName val="Field_Values23"/>
      <sheetName val="Structure_Bills_Qty23"/>
      <sheetName val="BASIS_-DEC_0823"/>
      <sheetName val="MN_T_B_23"/>
      <sheetName val="Data_Forecast23"/>
      <sheetName val="Basic_Rate23"/>
      <sheetName val="final_abstract23"/>
      <sheetName val="Master_Data_Sheet23"/>
      <sheetName val="Cement_recon_23"/>
      <sheetName val="Cleaning_&amp;_Grubbing23"/>
      <sheetName val="_23"/>
      <sheetName val="Intro_23"/>
      <sheetName val="_TCS,_NAGPUR-MANJIRI_C_PROGRE23"/>
      <sheetName val="Budget_in_SAP23"/>
      <sheetName val="Civil_Boq23"/>
      <sheetName val="Material_23"/>
      <sheetName val="Factors_23"/>
      <sheetName val="Adimi_bldg23"/>
      <sheetName val="Pump_House23"/>
      <sheetName val="Fuel_Regu_Station23"/>
      <sheetName val="Constants_Summary23"/>
      <sheetName val="Form_623"/>
      <sheetName val="Raw_Data23"/>
      <sheetName val="PointNo_523"/>
      <sheetName val="Plant_&amp;__Machinery23"/>
      <sheetName val="Load_Details-220kV23"/>
      <sheetName val="REPAIR&amp;_MAINT27"/>
      <sheetName val="INDIGINEOUS_ITEMS_5"/>
      <sheetName val="India_F&amp;S_Template5"/>
      <sheetName val="key_dates5"/>
      <sheetName val="Main_Gate_House5"/>
      <sheetName val="Assumption_Inputs5"/>
      <sheetName val="BOQ_T4B5"/>
      <sheetName val="F_Blk5"/>
      <sheetName val="Discount_&amp;_Margin4"/>
      <sheetName val="M_S_4"/>
      <sheetName val="COP_Final4"/>
      <sheetName val="Forecast_Variance_Planning_hrs4"/>
      <sheetName val="PRC_PROG_4"/>
      <sheetName val="Val_breakdown3"/>
      <sheetName val="Orç__Estrelas_Santiago3"/>
      <sheetName val="Bill_No_33"/>
      <sheetName val="Fcst_vs_Budgets4"/>
      <sheetName val="Detail_In_Door_Stad2"/>
      <sheetName val="Debits_as_on_12_04_082"/>
      <sheetName val="St_co_91_5lvl3"/>
      <sheetName val="Layer_Table3"/>
      <sheetName val="P1260Projected_5700_Detail2"/>
      <sheetName val="P852_5000_Detail2"/>
      <sheetName val="P854_5000_Detail2"/>
      <sheetName val="P856_5000_Detail2"/>
      <sheetName val="P858_5000_Detail2"/>
      <sheetName val="P860Baseline_5000_Detail2"/>
      <sheetName val="Cost_Index2"/>
      <sheetName val="foot-slab_reinft2"/>
      <sheetName val="[DLA_Standard_Cost_Report1][DL2"/>
      <sheetName val="Kristal_Court2"/>
      <sheetName val="Boq_-_Flats4"/>
      <sheetName val="SUPPLY_-Sanitary_Fixtures2"/>
      <sheetName val="ITEMS_FOR_CIVIL_TENDER2"/>
      <sheetName val="Labor_abs-NMR2"/>
      <sheetName val="1-OBJ98_2"/>
      <sheetName val="_Acc__Sched_2"/>
      <sheetName val="Loan_Schedule2"/>
      <sheetName val="Current_Bill_MB_ref2"/>
      <sheetName val="Operating_Statistics2"/>
      <sheetName val="Base_Assumptions2"/>
      <sheetName val="Data_sheet2"/>
      <sheetName val="Per_Unit2"/>
      <sheetName val="Rate_analysis_civil2"/>
      <sheetName val="Rate_Analysis_2"/>
      <sheetName val="Monthly_Plan_May'162"/>
      <sheetName val="Rev_P2"/>
      <sheetName val="loads_at_base_of_pier2"/>
      <sheetName val="Buying_Schedule2"/>
      <sheetName val="CRF_Register2"/>
      <sheetName val="E_&amp;_R2"/>
      <sheetName val="beam-reinft-IIInd_floor2"/>
      <sheetName val="BOQ_(2)2"/>
      <sheetName val="Performance_Report2"/>
      <sheetName val="_bus_bay2"/>
      <sheetName val="doq_42"/>
      <sheetName val="doq_22"/>
      <sheetName val="Labour_&amp;_Plant2"/>
      <sheetName val="Basic_Resources2"/>
      <sheetName val="Block_A_-_BOQ2"/>
      <sheetName val="Primero_Tower_Budget2"/>
      <sheetName val="Builtup_Area2"/>
      <sheetName val="Lead_(Final)2"/>
      <sheetName val="D_UT-MECH2"/>
      <sheetName val="Rob__elektr_2"/>
      <sheetName val="BOQ_Distribution2"/>
      <sheetName val="Main_Assump_2"/>
      <sheetName val="Sales_&amp;_Prod2"/>
      <sheetName val="[DLA_Standard_Cost_Report1]\TC2"/>
      <sheetName val="Data_Input2"/>
      <sheetName val="Contract_Details2"/>
      <sheetName val="Master_data2"/>
      <sheetName val="Fill_this_out_first___47"/>
      <sheetName val="PDF_Front22"/>
      <sheetName val="Simple_Letter22"/>
      <sheetName val="Overall_Summary22"/>
      <sheetName val="CSI_Summary22"/>
      <sheetName val="Section_1_Areas22"/>
      <sheetName val="Section_1_Summary22"/>
      <sheetName val="Section_122"/>
      <sheetName val="Section_2_Areas22"/>
      <sheetName val="Section_2_Summary22"/>
      <sheetName val="Section_222"/>
      <sheetName val="Section_3_Areas22"/>
      <sheetName val="Section_3_Summary22"/>
      <sheetName val="Section_322"/>
      <sheetName val="Section_4_Areas22"/>
      <sheetName val="Section_4_Summary22"/>
      <sheetName val="Section_422"/>
      <sheetName val="Section_5_Areas22"/>
      <sheetName val="Section_5_Summary22"/>
      <sheetName val="Section_522"/>
      <sheetName val="Sitework_Areas22"/>
      <sheetName val="Section_6_Areas22"/>
      <sheetName val="Section_6_Summary22"/>
      <sheetName val="Section_622"/>
      <sheetName val="Sitework_Summary22"/>
      <sheetName val="Comparison_Summary22"/>
      <sheetName val="Fill_this_out_first___48"/>
      <sheetName val="SHEET_122"/>
      <sheetName val="Salient_Features22"/>
      <sheetName val="IDC_AHK_22"/>
      <sheetName val="BOQ_Direct_selling_cost22"/>
      <sheetName val="Monthwise_breakup22"/>
      <sheetName val="Reinf_Analy22"/>
      <sheetName val="Power_anal22"/>
      <sheetName val="Macro_custom_function22"/>
      <sheetName val="labour_coeff22"/>
      <sheetName val="PRECAST_lightconc-II22"/>
      <sheetName val="DLA_Standard_Cost_Report122"/>
      <sheetName val="IO_List22"/>
      <sheetName val="Sebtion_1_SumMary22"/>
      <sheetName val="Tender_Summary22"/>
      <sheetName val="TBAL9697_-group_wise__sdpl22"/>
      <sheetName val="Staff_Acco_22"/>
      <sheetName val="Pacakges_split22"/>
      <sheetName val="Basement_Budget22"/>
      <sheetName val="Extra_Item22"/>
      <sheetName val="Civil_Works22"/>
      <sheetName val="Cat_A_Change_Control22"/>
      <sheetName val="Meas_-Hotel_Part22"/>
      <sheetName val="RCC,Ret__Wall22"/>
      <sheetName val="Driveway_Beams22"/>
      <sheetName val="Labour_productivity22"/>
      <sheetName val="Stress_Calculation22"/>
      <sheetName val="Deduction_of_assets22"/>
      <sheetName val="schedule_nos22"/>
      <sheetName val="INPUT_SHEET22"/>
      <sheetName val="DEPTH_CHART_(ORR)_L_S_22"/>
      <sheetName val="Name_List22"/>
      <sheetName val="Contract_Night_Staff22"/>
      <sheetName val="Contract_Day_Staff22"/>
      <sheetName val="Day_Shift22"/>
      <sheetName val="Night_Shift22"/>
      <sheetName val="PA-_Consutant_22"/>
      <sheetName val="Cashflow_projection22"/>
      <sheetName val="Break_up_Sheet22"/>
      <sheetName val="1st_flr22"/>
      <sheetName val="Fin_Sum22"/>
      <sheetName val="1st_Slab22"/>
      <sheetName val="Order_Info22"/>
      <sheetName val="Scope_Reconciliation22"/>
      <sheetName val="Project_Budget_Worksheet22"/>
      <sheetName val="Approved_MTD_Proj_#'s22"/>
      <sheetName val="Sun_E_Type22"/>
      <sheetName val="As_per_PCA22"/>
      <sheetName val="BLOCK-A_(MEA_SHEET)22"/>
      <sheetName val="Project_Plan_-_WWW22"/>
      <sheetName val="WORK_TABLE22"/>
      <sheetName val="SITE_OVERHEADS22"/>
      <sheetName val="FITZ_MORT_9422"/>
      <sheetName val="Capex_-_Hry22"/>
      <sheetName val="LEVEL_SHEET22"/>
      <sheetName val="Material_Rates22"/>
      <sheetName val="SPT_vs_PHI22"/>
      <sheetName val="MASTER_RATE_ANALYSIS22"/>
      <sheetName val="Fee_Rate_Summary22"/>
      <sheetName val="Site_Dev_BOQ22"/>
      <sheetName val="Sheet3_(2)22"/>
      <sheetName val="\TCS,_NAGPUR-MANJIRI_C\PROGRE22"/>
      <sheetName val="Ra__stair22"/>
      <sheetName val="MEP_BOQ-22"/>
      <sheetName val="wooden_door22"/>
      <sheetName val="Sub_con_Summary22"/>
      <sheetName val="Cost_saving22"/>
      <sheetName val="GENERAL_SUMMARY22"/>
      <sheetName val="LMP_Summary22"/>
      <sheetName val="Sec_Summary22"/>
      <sheetName val="Labour_cost22"/>
      <sheetName val="BILLING_SCHEDULE22"/>
      <sheetName val="bill_curve22"/>
      <sheetName val="CASH_IN_&amp;_OUT_FLOW_22"/>
      <sheetName val="cash_flow_curve22"/>
      <sheetName val="Revised_Labour22"/>
      <sheetName val="Rein_Ana22"/>
      <sheetName val="Gen_Exp_Breakup22"/>
      <sheetName val="Total_Quote22"/>
      <sheetName val="Works_-_Quote_Sheet22"/>
      <sheetName val="cover_page22"/>
      <sheetName val="Project_Data22"/>
      <sheetName val="Drop_Down_List22"/>
      <sheetName val="30개월기준대비표_아랍택)22"/>
      <sheetName val="총괄표_(2)22"/>
      <sheetName val="CIF_COST_ITEM22"/>
      <sheetName val="Item-_Compact22"/>
      <sheetName val="P&amp;L_-_AD22"/>
      <sheetName val="GF_Columns22"/>
      <sheetName val="Deprec_22"/>
      <sheetName val="DETAILED__BOQ22"/>
      <sheetName val="SPS_DETAIL22"/>
      <sheetName val="PC_Master_List22"/>
      <sheetName val="Field_Values22"/>
      <sheetName val="Structure_Bills_Qty22"/>
      <sheetName val="BASIS_-DEC_0822"/>
      <sheetName val="MN_T_B_22"/>
      <sheetName val="Data_Forecast22"/>
      <sheetName val="Basic_Rate22"/>
      <sheetName val="final_abstract22"/>
      <sheetName val="Master_Data_Sheet22"/>
      <sheetName val="Cement_recon_22"/>
      <sheetName val="Cleaning_&amp;_Grubbing22"/>
      <sheetName val="_22"/>
      <sheetName val="Intro_22"/>
      <sheetName val="_TCS,_NAGPUR-MANJIRI_C_PROGRE22"/>
      <sheetName val="Budget_in_SAP22"/>
      <sheetName val="Civil_Boq22"/>
      <sheetName val="Material_22"/>
      <sheetName val="Factors_22"/>
      <sheetName val="Adimi_bldg22"/>
      <sheetName val="Pump_House22"/>
      <sheetName val="Fuel_Regu_Station22"/>
      <sheetName val="Constants_Summary22"/>
      <sheetName val="Form_622"/>
      <sheetName val="Raw_Data22"/>
      <sheetName val="PointNo_522"/>
      <sheetName val="Plant_&amp;__Machinery22"/>
      <sheetName val="Load_Details-220kV22"/>
      <sheetName val="REPAIR&amp;_MAINT26"/>
      <sheetName val="INDIGINEOUS_ITEMS_4"/>
      <sheetName val="India_F&amp;S_Template4"/>
      <sheetName val="key_dates4"/>
      <sheetName val="Main_Gate_House4"/>
      <sheetName val="Assumption_Inputs4"/>
      <sheetName val="BOQ_T4B4"/>
      <sheetName val="F_Blk4"/>
      <sheetName val="Discount_&amp;_Margin3"/>
      <sheetName val="M_S_3"/>
      <sheetName val="COP_Final3"/>
      <sheetName val="Forecast_Variance_Planning_hrs3"/>
      <sheetName val="PRC_PROG_3"/>
      <sheetName val="Fcst_vs_Budgets3"/>
      <sheetName val="Debits_as_on_12_04_081"/>
      <sheetName val="St_co_91_5lvl2"/>
      <sheetName val="Layer_Table2"/>
      <sheetName val="P1260Projected_5700_Detail1"/>
      <sheetName val="P852_5000_Detail1"/>
      <sheetName val="P854_5000_Detail1"/>
      <sheetName val="P856_5000_Detail1"/>
      <sheetName val="P858_5000_Detail1"/>
      <sheetName val="P860Baseline_5000_Detail1"/>
      <sheetName val="Cost_Index1"/>
      <sheetName val="foot-slab_reinft1"/>
      <sheetName val="[DLA_Standard_Cost_Report1][DL1"/>
      <sheetName val="Kristal_Court1"/>
      <sheetName val="Boq_-_Flats3"/>
      <sheetName val="SUPPLY_-Sanitary_Fixtures1"/>
      <sheetName val="ITEMS_FOR_CIVIL_TENDER1"/>
      <sheetName val="Labor_abs-NMR1"/>
      <sheetName val="1-OBJ98_1"/>
      <sheetName val="_Acc__Sched_1"/>
      <sheetName val="Loan_Schedule1"/>
      <sheetName val="Current_Bill_MB_ref1"/>
      <sheetName val="Operating_Statistics1"/>
      <sheetName val="Base_Assumptions1"/>
      <sheetName val="Data_sheet1"/>
      <sheetName val="Per_Unit1"/>
      <sheetName val="Rate_analysis_civil1"/>
      <sheetName val="Rate_Analysis_1"/>
      <sheetName val="Monthly_Plan_May'161"/>
      <sheetName val="Rev_P1"/>
      <sheetName val="loads_at_base_of_pier1"/>
      <sheetName val="Buying_Schedule1"/>
      <sheetName val="CRF_Register1"/>
      <sheetName val="E_&amp;_R1"/>
      <sheetName val="beam-reinft-IIInd_floor1"/>
      <sheetName val="BOQ_(2)1"/>
      <sheetName val="Performance_Report1"/>
      <sheetName val="_bus_bay1"/>
      <sheetName val="doq_41"/>
      <sheetName val="doq_21"/>
      <sheetName val="Labour_&amp;_Plant1"/>
      <sheetName val="Basic_Resources1"/>
      <sheetName val="Block_A_-_BOQ1"/>
      <sheetName val="Primero_Tower_Budget1"/>
      <sheetName val="Builtup_Area1"/>
      <sheetName val="Lead_(Final)1"/>
      <sheetName val="D_UT-MECH1"/>
      <sheetName val="Rob__elektr_1"/>
      <sheetName val="BOQ_Distribution1"/>
      <sheetName val="Main_Assump_1"/>
      <sheetName val="Sales_&amp;_Prod1"/>
      <sheetName val="[DLA_Standard_Cost_Report1]\TC1"/>
      <sheetName val="Data_Input1"/>
      <sheetName val="Master_data1"/>
      <sheetName val="PDF_Front21"/>
      <sheetName val="Simple_Letter21"/>
      <sheetName val="Overall_Summary21"/>
      <sheetName val="CSI_Summary21"/>
      <sheetName val="Section_1_Areas21"/>
      <sheetName val="Section_1_Summary21"/>
      <sheetName val="Section_121"/>
      <sheetName val="Section_2_Areas21"/>
      <sheetName val="Section_2_Summary21"/>
      <sheetName val="Section_221"/>
      <sheetName val="Section_3_Areas21"/>
      <sheetName val="Section_3_Summary21"/>
      <sheetName val="Section_321"/>
      <sheetName val="Section_4_Areas21"/>
      <sheetName val="Section_4_Summary21"/>
      <sheetName val="Section_421"/>
      <sheetName val="Section_5_Areas21"/>
      <sheetName val="Section_5_Summary21"/>
      <sheetName val="Section_521"/>
      <sheetName val="Sitework_Areas21"/>
      <sheetName val="Section_6_Areas21"/>
      <sheetName val="Section_6_Summary21"/>
      <sheetName val="Section_621"/>
      <sheetName val="Sitework_Summary21"/>
      <sheetName val="Comparison_Summary21"/>
      <sheetName val="SHEET_121"/>
      <sheetName val="Salient_Features21"/>
      <sheetName val="IDC_AHK_21"/>
      <sheetName val="BOQ_Direct_selling_cost21"/>
      <sheetName val="Monthwise_breakup21"/>
      <sheetName val="Reinf_Analy21"/>
      <sheetName val="Power_anal21"/>
      <sheetName val="Macro_custom_function21"/>
      <sheetName val="labour_coeff21"/>
      <sheetName val="PRECAST_lightconc-II21"/>
      <sheetName val="DLA_Standard_Cost_Report121"/>
      <sheetName val="IO_List21"/>
      <sheetName val="Sebtion_1_SumMary21"/>
      <sheetName val="Tender_Summary21"/>
      <sheetName val="TBAL9697_-group_wise__sdpl21"/>
      <sheetName val="Staff_Acco_21"/>
      <sheetName val="Pacakges_split21"/>
      <sheetName val="Basement_Budget21"/>
      <sheetName val="Extra_Item21"/>
      <sheetName val="Civil_Works21"/>
      <sheetName val="Cat_A_Change_Control21"/>
      <sheetName val="Meas_-Hotel_Part21"/>
      <sheetName val="RCC,Ret__Wall21"/>
      <sheetName val="Driveway_Beams21"/>
      <sheetName val="Labour_productivity21"/>
      <sheetName val="Stress_Calculation21"/>
      <sheetName val="Deduction_of_assets21"/>
      <sheetName val="schedule_nos21"/>
      <sheetName val="INPUT_SHEET21"/>
      <sheetName val="DEPTH_CHART_(ORR)_L_S_21"/>
      <sheetName val="Name_List21"/>
      <sheetName val="Contract_Night_Staff21"/>
      <sheetName val="Contract_Day_Staff21"/>
      <sheetName val="Day_Shift21"/>
      <sheetName val="Night_Shift21"/>
      <sheetName val="PA-_Consutant_21"/>
      <sheetName val="Cashflow_projection21"/>
      <sheetName val="Break_up_Sheet21"/>
      <sheetName val="1st_flr21"/>
      <sheetName val="Fin_Sum21"/>
      <sheetName val="1st_Slab21"/>
      <sheetName val="Order_Info21"/>
      <sheetName val="Scope_Reconciliation21"/>
      <sheetName val="Project_Budget_Worksheet21"/>
      <sheetName val="Approved_MTD_Proj_#'s21"/>
      <sheetName val="Sun_E_Type21"/>
      <sheetName val="As_per_PCA21"/>
      <sheetName val="BLOCK-A_(MEA_SHEET)21"/>
      <sheetName val="Project_Plan_-_WWW21"/>
      <sheetName val="WORK_TABLE21"/>
      <sheetName val="SITE_OVERHEADS21"/>
      <sheetName val="FITZ_MORT_9421"/>
      <sheetName val="Capex_-_Hry21"/>
      <sheetName val="LEVEL_SHEET21"/>
      <sheetName val="Material_Rates21"/>
      <sheetName val="SPT_vs_PHI21"/>
      <sheetName val="MASTER_RATE_ANALYSIS21"/>
      <sheetName val="Fee_Rate_Summary21"/>
      <sheetName val="Site_Dev_BOQ21"/>
      <sheetName val="Sheet3_(2)21"/>
      <sheetName val="\TCS,_NAGPUR-MANJIRI_C\PROGRE21"/>
      <sheetName val="Ra__stair21"/>
      <sheetName val="MEP_BOQ-21"/>
      <sheetName val="wooden_door21"/>
      <sheetName val="Sub_con_Summary21"/>
      <sheetName val="Cost_saving21"/>
      <sheetName val="GENERAL_SUMMARY21"/>
      <sheetName val="LMP_Summary21"/>
      <sheetName val="Sec_Summary21"/>
      <sheetName val="Labour_cost21"/>
      <sheetName val="BILLING_SCHEDULE21"/>
      <sheetName val="bill_curve21"/>
      <sheetName val="CASH_IN_&amp;_OUT_FLOW_21"/>
      <sheetName val="cash_flow_curve21"/>
      <sheetName val="Revised_Labour21"/>
      <sheetName val="Rein_Ana21"/>
      <sheetName val="Gen_Exp_Breakup21"/>
      <sheetName val="Total_Quote21"/>
      <sheetName val="Works_-_Quote_Sheet21"/>
      <sheetName val="cover_page21"/>
      <sheetName val="Project_Data21"/>
      <sheetName val="Drop_Down_List21"/>
      <sheetName val="30개월기준대비표_아랍택)21"/>
      <sheetName val="총괄표_(2)21"/>
      <sheetName val="CIF_COST_ITEM21"/>
      <sheetName val="Item-_Compact21"/>
      <sheetName val="P&amp;L_-_AD21"/>
      <sheetName val="GF_Columns21"/>
      <sheetName val="Deprec_21"/>
      <sheetName val="DETAILED__BOQ21"/>
      <sheetName val="SPS_DETAIL21"/>
      <sheetName val="PC_Master_List21"/>
      <sheetName val="Field_Values21"/>
      <sheetName val="Structure_Bills_Qty21"/>
      <sheetName val="BASIS_-DEC_0821"/>
      <sheetName val="MN_T_B_21"/>
      <sheetName val="Data_Forecast21"/>
      <sheetName val="Basic_Rate21"/>
      <sheetName val="final_abstract21"/>
      <sheetName val="Master_Data_Sheet21"/>
      <sheetName val="Cement_recon_21"/>
      <sheetName val="Cleaning_&amp;_Grubbing21"/>
      <sheetName val="_21"/>
      <sheetName val="Intro_21"/>
      <sheetName val="_TCS,_NAGPUR-MANJIRI_C_PROGRE21"/>
      <sheetName val="Budget_in_SAP21"/>
      <sheetName val="Civil_Boq21"/>
      <sheetName val="Material_21"/>
      <sheetName val="Factors_21"/>
      <sheetName val="Adimi_bldg21"/>
      <sheetName val="Pump_House21"/>
      <sheetName val="Fuel_Regu_Station21"/>
      <sheetName val="Constants_Summary21"/>
      <sheetName val="Form_621"/>
      <sheetName val="Raw_Data21"/>
      <sheetName val="PointNo_521"/>
      <sheetName val="Plant_&amp;__Machinery21"/>
      <sheetName val="Load_Details-220kV21"/>
      <sheetName val="REPAIR&amp;_MAINT25"/>
      <sheetName val="INDIGINEOUS_ITEMS_3"/>
      <sheetName val="India_F&amp;S_Template3"/>
      <sheetName val="key_dates3"/>
      <sheetName val="Main_Gate_House3"/>
      <sheetName val="Assumption_Inputs3"/>
      <sheetName val="BOQ_T4B3"/>
      <sheetName val="F_Blk3"/>
      <sheetName val="Fcst_vs_Budgets2"/>
      <sheetName val="Debits_as_on_12_04_08"/>
      <sheetName val="St_co_91_5lvl1"/>
      <sheetName val="Layer_Table1"/>
      <sheetName val="P1260Projected_5700_Detail"/>
      <sheetName val="P852_5000_Detail"/>
      <sheetName val="P854_5000_Detail"/>
      <sheetName val="P856_5000_Detail"/>
      <sheetName val="P858_5000_Detail"/>
      <sheetName val="P860Baseline_5000_Detail"/>
      <sheetName val="foot-slab_reinft"/>
      <sheetName val="Kristal_Court"/>
      <sheetName val="Boq_-_Flats2"/>
      <sheetName val="SUPPLY_-Sanitary_Fixtures"/>
      <sheetName val="ITEMS_FOR_CIVIL_TENDER"/>
      <sheetName val="Labor_abs-NMR"/>
      <sheetName val="1-OBJ98_"/>
      <sheetName val="_Acc__Sched_"/>
      <sheetName val="Loan_Schedule"/>
      <sheetName val="Current_Bill_MB_ref"/>
      <sheetName val="Operating_Statistics"/>
      <sheetName val="Base_Assumptions"/>
      <sheetName val="Data_sheet"/>
      <sheetName val="Per_Unit"/>
      <sheetName val="Rate_analysis_civil"/>
      <sheetName val="Rate_Analysis_"/>
      <sheetName val="Monthly_Plan_May'16"/>
      <sheetName val="Rev_P"/>
      <sheetName val="loads_at_base_of_pier"/>
      <sheetName val="Buying_Schedule"/>
      <sheetName val="CRF_Register"/>
      <sheetName val="E_&amp;_R"/>
      <sheetName val="beam-reinft-IIInd_floor"/>
      <sheetName val="BOQ_(2)"/>
      <sheetName val="Performance_Report"/>
      <sheetName val="_bus_bay"/>
      <sheetName val="doq_4"/>
      <sheetName val="doq_2"/>
      <sheetName val="Labour_&amp;_Plant"/>
      <sheetName val="Basic_Resources"/>
      <sheetName val="Block_A_-_BOQ"/>
      <sheetName val="Primero_Tower_Budget"/>
      <sheetName val="Builtup_Area"/>
      <sheetName val="Lead_(Final)"/>
      <sheetName val="D_UT-MECH"/>
      <sheetName val="Rob__elektr_"/>
      <sheetName val="BOQ_Distribution"/>
      <sheetName val="Main_Assump_"/>
      <sheetName val="Sales_&amp;_Prod"/>
      <sheetName val="[DLA_Standard_Cost_Report1][DLA"/>
      <sheetName val="[DLA_Standard_Cost_Report1]\TCS"/>
      <sheetName val="Data_Input"/>
      <sheetName val="Master_data"/>
      <sheetName val="DLA_Standard_Cost_Report123"/>
      <sheetName val="Fill_this_out_first___51"/>
      <sheetName val="PDF_Front24"/>
      <sheetName val="Simple_Letter24"/>
      <sheetName val="Overall_Summary24"/>
      <sheetName val="CSI_Summary24"/>
      <sheetName val="Section_1_Areas24"/>
      <sheetName val="Section_1_Summary24"/>
      <sheetName val="Section_124"/>
      <sheetName val="Section_2_Areas24"/>
      <sheetName val="Section_2_Summary24"/>
      <sheetName val="Section_224"/>
      <sheetName val="Section_3_Areas24"/>
      <sheetName val="Section_3_Summary24"/>
      <sheetName val="Section_324"/>
      <sheetName val="Section_4_Areas24"/>
      <sheetName val="Section_4_Summary24"/>
      <sheetName val="Section_424"/>
      <sheetName val="Section_5_Areas24"/>
      <sheetName val="Section_5_Summary24"/>
      <sheetName val="Section_524"/>
      <sheetName val="Sitework_Areas24"/>
      <sheetName val="Section_6_Areas24"/>
      <sheetName val="Section_6_Summary24"/>
      <sheetName val="Section_624"/>
      <sheetName val="Sitework_Summary24"/>
      <sheetName val="Comparison_Summary24"/>
      <sheetName val="Fill_this_out_first___52"/>
      <sheetName val="SHEET_124"/>
      <sheetName val="Salient_Features24"/>
      <sheetName val="IDC_AHK_24"/>
      <sheetName val="BOQ_Direct_selling_cost24"/>
      <sheetName val="Monthwise_breakup24"/>
      <sheetName val="Reinf_Analy24"/>
      <sheetName val="Power_anal24"/>
      <sheetName val="Macro_custom_function24"/>
      <sheetName val="labour_coeff24"/>
      <sheetName val="PRECAST_lightconc-II24"/>
      <sheetName val="DLA_Standard_Cost_Report125"/>
      <sheetName val="IO_List24"/>
      <sheetName val="Sebtion_1_SumMary24"/>
      <sheetName val="Tender_Summary24"/>
      <sheetName val="TBAL9697_-group_wise__sdpl24"/>
      <sheetName val="Staff_Acco_24"/>
      <sheetName val="Pacakges_split24"/>
      <sheetName val="Basement_Budget24"/>
      <sheetName val="Extra_Item24"/>
      <sheetName val="Civil_Works24"/>
      <sheetName val="Cat_A_Change_Control24"/>
      <sheetName val="Meas_-Hotel_Part24"/>
      <sheetName val="RCC,Ret__Wall24"/>
      <sheetName val="Driveway_Beams24"/>
      <sheetName val="Labour_productivity24"/>
      <sheetName val="Stress_Calculation24"/>
      <sheetName val="Deduction_of_assets24"/>
      <sheetName val="schedule_nos24"/>
      <sheetName val="INPUT_SHEET24"/>
      <sheetName val="DEPTH_CHART_(ORR)_L_S_24"/>
      <sheetName val="Name_List24"/>
      <sheetName val="Contract_Night_Staff24"/>
      <sheetName val="Contract_Day_Staff24"/>
      <sheetName val="Day_Shift24"/>
      <sheetName val="Night_Shift24"/>
      <sheetName val="PA-_Consutant_24"/>
      <sheetName val="Cashflow_projection24"/>
      <sheetName val="Break_up_Sheet24"/>
      <sheetName val="1st_flr24"/>
      <sheetName val="Fin_Sum24"/>
      <sheetName val="1st_Slab24"/>
      <sheetName val="Order_Info24"/>
      <sheetName val="Scope_Reconciliation24"/>
      <sheetName val="Project_Budget_Worksheet24"/>
      <sheetName val="Approved_MTD_Proj_#'s24"/>
      <sheetName val="Sun_E_Type24"/>
      <sheetName val="As_per_PCA24"/>
      <sheetName val="BLOCK-A_(MEA_SHEET)24"/>
      <sheetName val="Project_Plan_-_WWW24"/>
      <sheetName val="WORK_TABLE24"/>
      <sheetName val="SITE_OVERHEADS24"/>
      <sheetName val="FITZ_MORT_9424"/>
      <sheetName val="Capex_-_Hry24"/>
      <sheetName val="LEVEL_SHEET24"/>
      <sheetName val="Material_Rates24"/>
      <sheetName val="SPT_vs_PHI24"/>
      <sheetName val="MASTER_RATE_ANALYSIS24"/>
      <sheetName val="Fee_Rate_Summary24"/>
      <sheetName val="Site_Dev_BOQ24"/>
      <sheetName val="Sheet3_(2)24"/>
      <sheetName val="\TCS,_NAGPUR-MANJIRI_C\PROGRE24"/>
      <sheetName val="Ra__stair24"/>
      <sheetName val="MEP_BOQ-24"/>
      <sheetName val="wooden_door24"/>
      <sheetName val="Sub_con_Summary24"/>
      <sheetName val="Cost_saving24"/>
      <sheetName val="GENERAL_SUMMARY24"/>
      <sheetName val="LMP_Summary24"/>
      <sheetName val="Sec_Summary24"/>
      <sheetName val="Labour_cost24"/>
      <sheetName val="BILLING_SCHEDULE24"/>
      <sheetName val="bill_curve24"/>
      <sheetName val="CASH_IN_&amp;_OUT_FLOW_24"/>
      <sheetName val="cash_flow_curve24"/>
      <sheetName val="Revised_Labour24"/>
      <sheetName val="Rein_Ana24"/>
      <sheetName val="Gen_Exp_Breakup24"/>
      <sheetName val="Total_Quote24"/>
      <sheetName val="Works_-_Quote_Sheet24"/>
      <sheetName val="cover_page24"/>
      <sheetName val="Project_Data24"/>
      <sheetName val="Drop_Down_List24"/>
      <sheetName val="30개월기준대비표_아랍택)24"/>
      <sheetName val="총괄표_(2)24"/>
      <sheetName val="CIF_COST_ITEM24"/>
      <sheetName val="Item-_Compact24"/>
      <sheetName val="P&amp;L_-_AD24"/>
      <sheetName val="GF_Columns24"/>
      <sheetName val="Deprec_24"/>
      <sheetName val="DETAILED__BOQ24"/>
      <sheetName val="SPS_DETAIL24"/>
      <sheetName val="PC_Master_List24"/>
      <sheetName val="Field_Values24"/>
      <sheetName val="Structure_Bills_Qty24"/>
      <sheetName val="BASIS_-DEC_0824"/>
      <sheetName val="MN_T_B_24"/>
      <sheetName val="Data_Forecast24"/>
      <sheetName val="Basic_Rate24"/>
      <sheetName val="final_abstract24"/>
      <sheetName val="Master_Data_Sheet24"/>
      <sheetName val="Cement_recon_24"/>
      <sheetName val="Cleaning_&amp;_Grubbing24"/>
      <sheetName val="_24"/>
      <sheetName val="Intro_24"/>
      <sheetName val="_TCS,_NAGPUR-MANJIRI_C_PROGRE24"/>
      <sheetName val="Budget_in_SAP24"/>
      <sheetName val="Civil_Boq24"/>
      <sheetName val="Material_24"/>
      <sheetName val="Factors_24"/>
      <sheetName val="Adimi_bldg24"/>
      <sheetName val="Pump_House24"/>
      <sheetName val="Fuel_Regu_Station24"/>
      <sheetName val="Constants_Summary24"/>
      <sheetName val="Form_624"/>
      <sheetName val="Raw_Data24"/>
      <sheetName val="PointNo_524"/>
      <sheetName val="Plant_&amp;__Machinery24"/>
      <sheetName val="Load_Details-220kV24"/>
      <sheetName val="REPAIR&amp;_MAINT28"/>
      <sheetName val="INDIGINEOUS_ITEMS_6"/>
      <sheetName val="India_F&amp;S_Template6"/>
      <sheetName val="key_dates6"/>
      <sheetName val="Main_Gate_House6"/>
      <sheetName val="Assumption_Inputs6"/>
      <sheetName val="BOQ_T4B6"/>
      <sheetName val="F_Blk6"/>
      <sheetName val="Discount_&amp;_Margin5"/>
      <sheetName val="M_S_5"/>
      <sheetName val="COP_Final5"/>
      <sheetName val="Forecast_Variance_Planning_hrs5"/>
      <sheetName val="PRC_PROG_5"/>
      <sheetName val="Val_breakdown4"/>
      <sheetName val="Orç__Estrelas_Santiago4"/>
      <sheetName val="Bill_No_34"/>
      <sheetName val="Fcst_vs_Budgets5"/>
      <sheetName val="Detail_In_Door_Stad3"/>
      <sheetName val="Debits_as_on_12_04_083"/>
      <sheetName val="St_co_91_5lvl4"/>
      <sheetName val="Layer_Table4"/>
      <sheetName val="P1260Projected_5700_Detail3"/>
      <sheetName val="P852_5000_Detail3"/>
      <sheetName val="P854_5000_Detail3"/>
      <sheetName val="P856_5000_Detail3"/>
      <sheetName val="P858_5000_Detail3"/>
      <sheetName val="P860Baseline_5000_Detail3"/>
      <sheetName val="Cost_Index3"/>
      <sheetName val="foot-slab_reinft3"/>
      <sheetName val="Kristal_Court3"/>
      <sheetName val="Boq_-_Flats5"/>
      <sheetName val="SUPPLY_-Sanitary_Fixtures3"/>
      <sheetName val="ITEMS_FOR_CIVIL_TENDER3"/>
      <sheetName val="Labor_abs-NMR3"/>
      <sheetName val="1-OBJ98_3"/>
      <sheetName val="_Acc__Sched_3"/>
      <sheetName val="Loan_Schedule3"/>
      <sheetName val="Current_Bill_MB_ref3"/>
      <sheetName val="Operating_Statistics3"/>
      <sheetName val="Base_Assumptions3"/>
      <sheetName val="Data_sheet3"/>
      <sheetName val="Per_Unit3"/>
      <sheetName val="Rate_analysis_civil3"/>
      <sheetName val="Rate_Analysis_3"/>
      <sheetName val="Monthly_Plan_May'163"/>
      <sheetName val="Rev_P3"/>
      <sheetName val="loads_at_base_of_pier3"/>
      <sheetName val="Buying_Schedule3"/>
      <sheetName val="CRF_Register3"/>
      <sheetName val="E_&amp;_R3"/>
      <sheetName val="beam-reinft-IIInd_floor3"/>
      <sheetName val="BOQ_(2)3"/>
      <sheetName val="Performance_Report3"/>
      <sheetName val="_bus_bay3"/>
      <sheetName val="doq_43"/>
      <sheetName val="doq_23"/>
      <sheetName val="Labour_&amp;_Plant3"/>
      <sheetName val="Basic_Resources3"/>
      <sheetName val="Block_A_-_BOQ3"/>
      <sheetName val="Primero_Tower_Budget3"/>
      <sheetName val="Builtup_Area3"/>
      <sheetName val="Lead_(Final)3"/>
      <sheetName val="D_UT-MECH3"/>
      <sheetName val="Rob__elektr_3"/>
      <sheetName val="BOQ_Distribution3"/>
      <sheetName val="Main_Assump_3"/>
      <sheetName val="Sales_&amp;_Prod3"/>
      <sheetName val="[DLA_Standard_Cost_Report1][DL3"/>
      <sheetName val="[DLA_Standard_Cost_Report1]\TC3"/>
      <sheetName val="Data_Input3"/>
      <sheetName val="Contract_Details3"/>
      <sheetName val="Master_data3"/>
      <sheetName val="DLA_Standard_Cost_Report127"/>
      <sheetName val="DLA_Standard_Cost_Report128"/>
      <sheetName val="DLA_Standard_Cost_Report129"/>
      <sheetName val="DLA_Standard_Cost_Report130"/>
      <sheetName val="Fill_this_out_first___55"/>
      <sheetName val="PDF_Front26"/>
      <sheetName val="Simple_Letter26"/>
      <sheetName val="Overall_Summary26"/>
      <sheetName val="CSI_Summary26"/>
      <sheetName val="Section_1_Areas26"/>
      <sheetName val="Section_1_Summary26"/>
      <sheetName val="Section_126"/>
      <sheetName val="Section_2_Areas26"/>
      <sheetName val="Section_2_Summary26"/>
      <sheetName val="Section_226"/>
      <sheetName val="Section_3_Areas26"/>
      <sheetName val="Section_3_Summary26"/>
      <sheetName val="Section_326"/>
      <sheetName val="Section_4_Areas26"/>
      <sheetName val="Section_4_Summary26"/>
      <sheetName val="Section_426"/>
      <sheetName val="Section_5_Areas26"/>
      <sheetName val="Section_5_Summary26"/>
      <sheetName val="Section_526"/>
      <sheetName val="Sitework_Areas26"/>
      <sheetName val="Section_6_Areas26"/>
      <sheetName val="Section_6_Summary26"/>
      <sheetName val="Section_626"/>
      <sheetName val="Sitework_Summary26"/>
      <sheetName val="Comparison_Summary26"/>
      <sheetName val="Fill_this_out_first___56"/>
      <sheetName val="SHEET_126"/>
      <sheetName val="Salient_Features26"/>
      <sheetName val="IDC_AHK_26"/>
      <sheetName val="BOQ_Direct_selling_cost26"/>
      <sheetName val="Monthwise_breakup26"/>
      <sheetName val="Reinf_Analy26"/>
      <sheetName val="Power_anal26"/>
      <sheetName val="Macro_custom_function26"/>
      <sheetName val="labour_coeff26"/>
      <sheetName val="PRECAST_lightconc-II26"/>
      <sheetName val="IO_List26"/>
      <sheetName val="Sebtion_1_SumMary26"/>
      <sheetName val="Tender_Summary26"/>
      <sheetName val="TBAL9697_-group_wise__sdpl26"/>
      <sheetName val="Staff_Acco_26"/>
      <sheetName val="Pacakges_split26"/>
      <sheetName val="Basement_Budget26"/>
      <sheetName val="Extra_Item26"/>
      <sheetName val="Civil_Works26"/>
      <sheetName val="Cat_A_Change_Control26"/>
      <sheetName val="Meas_-Hotel_Part26"/>
      <sheetName val="RCC,Ret__Wall26"/>
      <sheetName val="Driveway_Beams26"/>
      <sheetName val="Labour_productivity26"/>
      <sheetName val="Stress_Calculation26"/>
      <sheetName val="Deduction_of_assets26"/>
      <sheetName val="schedule_nos26"/>
      <sheetName val="INPUT_SHEET26"/>
      <sheetName val="DEPTH_CHART_(ORR)_L_S_26"/>
      <sheetName val="Name_List26"/>
      <sheetName val="Contract_Night_Staff26"/>
      <sheetName val="Contract_Day_Staff26"/>
      <sheetName val="Day_Shift26"/>
      <sheetName val="Night_Shift26"/>
      <sheetName val="PA-_Consutant_26"/>
      <sheetName val="Cashflow_projection26"/>
      <sheetName val="Break_up_Sheet26"/>
      <sheetName val="1st_flr26"/>
      <sheetName val="Fin_Sum26"/>
      <sheetName val="1st_Slab26"/>
      <sheetName val="Order_Info26"/>
      <sheetName val="Scope_Reconciliation26"/>
      <sheetName val="Project_Budget_Worksheet26"/>
      <sheetName val="Approved_MTD_Proj_#'s26"/>
      <sheetName val="Sun_E_Type26"/>
      <sheetName val="As_per_PCA26"/>
      <sheetName val="BLOCK-A_(MEA_SHEET)26"/>
      <sheetName val="Project_Plan_-_WWW26"/>
      <sheetName val="WORK_TABLE26"/>
      <sheetName val="SITE_OVERHEADS26"/>
      <sheetName val="FITZ_MORT_9426"/>
      <sheetName val="Capex_-_Hry26"/>
      <sheetName val="LEVEL_SHEET26"/>
      <sheetName val="Material_Rates26"/>
      <sheetName val="SPT_vs_PHI26"/>
      <sheetName val="MASTER_RATE_ANALYSIS26"/>
      <sheetName val="Fee_Rate_Summary26"/>
      <sheetName val="Site_Dev_BOQ26"/>
      <sheetName val="Rate_analysis11"/>
      <sheetName val="Sheet3_(2)26"/>
      <sheetName val="\TCS,_NAGPUR-MANJIRI_C\PROGRE26"/>
      <sheetName val="Ra__stair26"/>
      <sheetName val="MEP_BOQ-26"/>
      <sheetName val="wooden_door26"/>
      <sheetName val="Sub_con_Summary26"/>
      <sheetName val="Cost_saving26"/>
      <sheetName val="GENERAL_SUMMARY26"/>
      <sheetName val="LMP_Summary26"/>
      <sheetName val="Sec_Summary26"/>
      <sheetName val="Labour_cost26"/>
      <sheetName val="BILLING_SCHEDULE26"/>
      <sheetName val="bill_curve26"/>
      <sheetName val="CASH_IN_&amp;_OUT_FLOW_26"/>
      <sheetName val="cash_flow_curve26"/>
      <sheetName val="Revised_Labour26"/>
      <sheetName val="Rein_Ana26"/>
      <sheetName val="Gen_Exp_Breakup26"/>
      <sheetName val="Total_Quote26"/>
      <sheetName val="Works_-_Quote_Sheet26"/>
      <sheetName val="cover_page26"/>
      <sheetName val="Project_Data26"/>
      <sheetName val="Drop_Down_List26"/>
      <sheetName val="30개월기준대비표_아랍택)26"/>
      <sheetName val="총괄표_(2)26"/>
      <sheetName val="CIF_COST_ITEM26"/>
      <sheetName val="Item-_Compact26"/>
      <sheetName val="P&amp;L_-_AD26"/>
      <sheetName val="GF_Columns26"/>
      <sheetName val="Deprec_26"/>
      <sheetName val="DETAILED__BOQ26"/>
      <sheetName val="SPS_DETAIL26"/>
      <sheetName val="PC_Master_List26"/>
      <sheetName val="Field_Values26"/>
      <sheetName val="Structure_Bills_Qty26"/>
      <sheetName val="BASIS_-DEC_0826"/>
      <sheetName val="MN_T_B_26"/>
      <sheetName val="Data_Forecast26"/>
      <sheetName val="Basic_Rate26"/>
      <sheetName val="final_abstract26"/>
      <sheetName val="Master_Data_Sheet26"/>
      <sheetName val="Cement_recon_26"/>
      <sheetName val="Cleaning_&amp;_Grubbing26"/>
      <sheetName val="_26"/>
      <sheetName val="Intro_26"/>
      <sheetName val="_TCS,_NAGPUR-MANJIRI_C_PROGRE26"/>
      <sheetName val="Budget_in_SAP26"/>
      <sheetName val="Civil_Boq26"/>
      <sheetName val="Material_26"/>
      <sheetName val="Factors_26"/>
      <sheetName val="Adimi_bldg26"/>
      <sheetName val="Pump_House26"/>
      <sheetName val="Fuel_Regu_Station26"/>
      <sheetName val="Constants_Summary26"/>
      <sheetName val="Form_626"/>
      <sheetName val="Raw_Data26"/>
      <sheetName val="PointNo_526"/>
      <sheetName val="Plant_&amp;__Machinery26"/>
      <sheetName val="Load_Details-220kV26"/>
      <sheetName val="REPAIR&amp;_MAINT30"/>
      <sheetName val="INDIGINEOUS_ITEMS_8"/>
      <sheetName val="India_F&amp;S_Template8"/>
      <sheetName val="key_dates8"/>
      <sheetName val="Main_Gate_House8"/>
      <sheetName val="Assumption_Inputs8"/>
      <sheetName val="BOQ_T4B8"/>
      <sheetName val="F_Blk8"/>
      <sheetName val="Discount_&amp;_Margin7"/>
      <sheetName val="M_S_7"/>
      <sheetName val="COP_Final7"/>
      <sheetName val="Forecast_Variance_Planning_hrs7"/>
      <sheetName val="PRC_PROG_7"/>
      <sheetName val="Val_breakdown6"/>
      <sheetName val="Orç__Estrelas_Santiago6"/>
      <sheetName val="Bill_No_36"/>
      <sheetName val="Fcst_vs_Budgets7"/>
      <sheetName val="Detail_In_Door_Stad5"/>
      <sheetName val="Debits_as_on_12_04_085"/>
      <sheetName val="St_co_91_5lvl6"/>
      <sheetName val="Layer_Table6"/>
      <sheetName val="P1260Projected_5700_Detail5"/>
      <sheetName val="P852_5000_Detail5"/>
      <sheetName val="P854_5000_Detail5"/>
      <sheetName val="P856_5000_Detail5"/>
      <sheetName val="P858_5000_Detail5"/>
      <sheetName val="P860Baseline_5000_Detail5"/>
      <sheetName val="Cost_Index5"/>
      <sheetName val="foot-slab_reinft5"/>
      <sheetName val="Kristal_Court5"/>
      <sheetName val="Boq_-_Flats7"/>
      <sheetName val="SUPPLY_-Sanitary_Fixtures5"/>
      <sheetName val="ITEMS_FOR_CIVIL_TENDER5"/>
      <sheetName val="Labor_abs-NMR5"/>
      <sheetName val="1-OBJ98_5"/>
      <sheetName val="_Acc__Sched_5"/>
      <sheetName val="Loan_Schedule5"/>
      <sheetName val="Current_Bill_MB_ref5"/>
      <sheetName val="Operating_Statistics5"/>
      <sheetName val="Base_Assumptions5"/>
      <sheetName val="Data_sheet5"/>
      <sheetName val="Per_Unit5"/>
      <sheetName val="Rate_analysis_civil5"/>
      <sheetName val="Rate_Analysis_5"/>
      <sheetName val="Monthly_Plan_May'165"/>
      <sheetName val="Rev_P5"/>
      <sheetName val="loads_at_base_of_pier5"/>
      <sheetName val="Buying_Schedule5"/>
      <sheetName val="CRF_Register5"/>
      <sheetName val="E_&amp;_R5"/>
      <sheetName val="beam-reinft-IIInd_floor5"/>
      <sheetName val="BOQ_(2)5"/>
      <sheetName val="Performance_Report5"/>
      <sheetName val="_bus_bay5"/>
      <sheetName val="doq_45"/>
      <sheetName val="doq_25"/>
      <sheetName val="Labour_&amp;_Plant5"/>
      <sheetName val="Basic_Resources5"/>
      <sheetName val="Block_A_-_BOQ5"/>
      <sheetName val="Primero_Tower_Budget5"/>
      <sheetName val="Builtup_Area5"/>
      <sheetName val="Lead_(Final)5"/>
      <sheetName val="D_UT-MECH5"/>
      <sheetName val="Rob__elektr_5"/>
      <sheetName val="BOQ_Distribution5"/>
      <sheetName val="Main_Assump_5"/>
      <sheetName val="Sales_&amp;_Prod5"/>
      <sheetName val="[DLA_Standard_Cost_Report1][DL5"/>
      <sheetName val="[DLA_Standard_Cost_Report1]\TC5"/>
      <sheetName val="Data_Input5"/>
      <sheetName val="Contract_Details5"/>
      <sheetName val="Master_data5"/>
      <sheetName val="CALENDAR_ANNUAL"/>
      <sheetName val="Budget_By_Month"/>
      <sheetName val="3__Value_copy_of_Pivot_Table"/>
      <sheetName val="REVENUES_&amp;_BS"/>
      <sheetName val="소상_&quot;1&quot;"/>
      <sheetName val="Bill_1-BOQ-Civil_Works"/>
      <sheetName val="STAFFSCHED_"/>
      <sheetName val="Cost_summary"/>
      <sheetName val="personal_"/>
      <sheetName val="Work_done_"/>
      <sheetName val="Summary_year_Plan"/>
      <sheetName val="3__Elemental_Summary"/>
      <sheetName val="9__Package_split_-_Cost_"/>
      <sheetName val="10__&amp;_11__Rate_Code_&amp;_BQ"/>
      <sheetName val="NT_LBH"/>
      <sheetName val="DLA_Standard_Cost_Report131"/>
      <sheetName val="Fill_this_out_first___57"/>
      <sheetName val="PDF_Front27"/>
      <sheetName val="Simple_Letter27"/>
      <sheetName val="Overall_Summary27"/>
      <sheetName val="CSI_Summary27"/>
      <sheetName val="Section_1_Areas27"/>
      <sheetName val="Section_1_Summary27"/>
      <sheetName val="Section_127"/>
      <sheetName val="Section_2_Areas27"/>
      <sheetName val="Section_2_Summary27"/>
      <sheetName val="Section_227"/>
      <sheetName val="Section_3_Areas27"/>
      <sheetName val="Section_3_Summary27"/>
      <sheetName val="Section_327"/>
      <sheetName val="Section_4_Areas27"/>
      <sheetName val="Section_4_Summary27"/>
      <sheetName val="Section_427"/>
      <sheetName val="Section_5_Areas27"/>
      <sheetName val="Section_5_Summary27"/>
      <sheetName val="Section_527"/>
      <sheetName val="Sitework_Areas27"/>
      <sheetName val="Section_6_Areas27"/>
      <sheetName val="Section_6_Summary27"/>
      <sheetName val="Section_627"/>
      <sheetName val="Sitework_Summary27"/>
      <sheetName val="Comparison_Summary27"/>
      <sheetName val="Fill_this_out_first___58"/>
      <sheetName val="SHEET_127"/>
      <sheetName val="Salient_Features27"/>
      <sheetName val="IDC_AHK_27"/>
      <sheetName val="BOQ_Direct_selling_cost27"/>
      <sheetName val="Monthwise_breakup27"/>
      <sheetName val="Reinf_Analy27"/>
      <sheetName val="Power_anal27"/>
      <sheetName val="Macro_custom_function27"/>
      <sheetName val="labour_coeff27"/>
      <sheetName val="PRECAST_lightconc-II27"/>
      <sheetName val="IO_List27"/>
      <sheetName val="Sebtion_1_SumMary27"/>
      <sheetName val="Tender_Summary27"/>
      <sheetName val="TBAL9697_-group_wise__sdpl27"/>
      <sheetName val="Staff_Acco_27"/>
      <sheetName val="Pacakges_split27"/>
      <sheetName val="Basement_Budget27"/>
      <sheetName val="Extra_Item27"/>
      <sheetName val="Civil_Works27"/>
      <sheetName val="Cat_A_Change_Control27"/>
      <sheetName val="Meas_-Hotel_Part27"/>
      <sheetName val="RCC,Ret__Wall27"/>
      <sheetName val="Driveway_Beams27"/>
      <sheetName val="Labour_productivity27"/>
      <sheetName val="Stress_Calculation27"/>
      <sheetName val="Deduction_of_assets27"/>
      <sheetName val="schedule_nos27"/>
      <sheetName val="INPUT_SHEET27"/>
      <sheetName val="DEPTH_CHART_(ORR)_L_S_27"/>
      <sheetName val="Name_List27"/>
      <sheetName val="Contract_Night_Staff27"/>
      <sheetName val="Contract_Day_Staff27"/>
      <sheetName val="Day_Shift27"/>
      <sheetName val="Night_Shift27"/>
      <sheetName val="PA-_Consutant_27"/>
      <sheetName val="Cashflow_projection27"/>
      <sheetName val="Break_up_Sheet27"/>
      <sheetName val="1st_flr27"/>
      <sheetName val="Fin_Sum27"/>
      <sheetName val="1st_Slab27"/>
      <sheetName val="Order_Info27"/>
      <sheetName val="Scope_Reconciliation27"/>
      <sheetName val="Project_Budget_Worksheet27"/>
      <sheetName val="Approved_MTD_Proj_#'s27"/>
      <sheetName val="Sun_E_Type27"/>
      <sheetName val="As_per_PCA27"/>
      <sheetName val="BLOCK-A_(MEA_SHEET)27"/>
      <sheetName val="Project_Plan_-_WWW27"/>
      <sheetName val="WORK_TABLE27"/>
      <sheetName val="SITE_OVERHEADS27"/>
      <sheetName val="FITZ_MORT_9427"/>
      <sheetName val="Capex_-_Hry27"/>
      <sheetName val="LEVEL_SHEET27"/>
      <sheetName val="Material_Rates27"/>
      <sheetName val="SPT_vs_PHI27"/>
      <sheetName val="MASTER_RATE_ANALYSIS27"/>
      <sheetName val="Fee_Rate_Summary27"/>
      <sheetName val="Site_Dev_BOQ27"/>
      <sheetName val="Rate_analysis12"/>
      <sheetName val="Sheet3_(2)27"/>
      <sheetName val="\TCS,_NAGPUR-MANJIRI_C\PROGRE27"/>
      <sheetName val="Ra__stair27"/>
      <sheetName val="MEP_BOQ-27"/>
      <sheetName val="wooden_door27"/>
      <sheetName val="Sub_con_Summary27"/>
      <sheetName val="Cost_saving27"/>
      <sheetName val="GENERAL_SUMMARY27"/>
      <sheetName val="LMP_Summary27"/>
      <sheetName val="Sec_Summary27"/>
      <sheetName val="Labour_cost27"/>
      <sheetName val="BILLING_SCHEDULE27"/>
      <sheetName val="bill_curve27"/>
      <sheetName val="CASH_IN_&amp;_OUT_FLOW_27"/>
      <sheetName val="cash_flow_curve27"/>
      <sheetName val="Revised_Labour27"/>
      <sheetName val="Rein_Ana27"/>
      <sheetName val="Gen_Exp_Breakup27"/>
      <sheetName val="Total_Quote27"/>
      <sheetName val="Works_-_Quote_Sheet27"/>
      <sheetName val="cover_page27"/>
      <sheetName val="Project_Data27"/>
      <sheetName val="Drop_Down_List27"/>
      <sheetName val="30개월기준대비표_아랍택)27"/>
      <sheetName val="총괄표_(2)27"/>
      <sheetName val="CIF_COST_ITEM27"/>
      <sheetName val="Item-_Compact27"/>
      <sheetName val="P&amp;L_-_AD27"/>
      <sheetName val="GF_Columns27"/>
      <sheetName val="Deprec_27"/>
      <sheetName val="DETAILED__BOQ27"/>
      <sheetName val="SPS_DETAIL27"/>
      <sheetName val="PC_Master_List27"/>
      <sheetName val="Field_Values27"/>
      <sheetName val="Structure_Bills_Qty27"/>
      <sheetName val="BASIS_-DEC_0827"/>
      <sheetName val="MN_T_B_27"/>
      <sheetName val="Data_Forecast27"/>
      <sheetName val="Basic_Rate27"/>
      <sheetName val="final_abstract27"/>
      <sheetName val="Master_Data_Sheet27"/>
      <sheetName val="Cement_recon_27"/>
      <sheetName val="Cleaning_&amp;_Grubbing27"/>
      <sheetName val="_27"/>
      <sheetName val="Intro_27"/>
      <sheetName val="_TCS,_NAGPUR-MANJIRI_C_PROGRE27"/>
      <sheetName val="Budget_in_SAP27"/>
      <sheetName val="Civil_Boq27"/>
      <sheetName val="Material_27"/>
      <sheetName val="Factors_27"/>
      <sheetName val="Adimi_bldg27"/>
      <sheetName val="Pump_House27"/>
      <sheetName val="Fuel_Regu_Station27"/>
      <sheetName val="Constants_Summary27"/>
      <sheetName val="Form_627"/>
      <sheetName val="Raw_Data27"/>
      <sheetName val="PointNo_527"/>
      <sheetName val="Plant_&amp;__Machinery27"/>
      <sheetName val="Load_Details-220kV27"/>
      <sheetName val="REPAIR&amp;_MAINT31"/>
      <sheetName val="INDIGINEOUS_ITEMS_9"/>
      <sheetName val="India_F&amp;S_Template9"/>
      <sheetName val="key_dates9"/>
      <sheetName val="Main_Gate_House9"/>
      <sheetName val="Assumption_Inputs9"/>
      <sheetName val="BOQ_T4B9"/>
      <sheetName val="F_Blk9"/>
      <sheetName val="Discount_&amp;_Margin8"/>
      <sheetName val="M_S_8"/>
      <sheetName val="COP_Final8"/>
      <sheetName val="Forecast_Variance_Planning_hrs8"/>
      <sheetName val="PRC_PROG_8"/>
      <sheetName val="Val_breakdown7"/>
      <sheetName val="Orç__Estrelas_Santiago7"/>
      <sheetName val="Bill_No_37"/>
      <sheetName val="Fcst_vs_Budgets8"/>
      <sheetName val="Detail_In_Door_Stad6"/>
      <sheetName val="Debits_as_on_12_04_086"/>
      <sheetName val="St_co_91_5lvl7"/>
      <sheetName val="Layer_Table7"/>
      <sheetName val="P1260Projected_5700_Detail6"/>
      <sheetName val="P852_5000_Detail6"/>
      <sheetName val="P854_5000_Detail6"/>
      <sheetName val="P856_5000_Detail6"/>
      <sheetName val="P858_5000_Detail6"/>
      <sheetName val="P860Baseline_5000_Detail6"/>
      <sheetName val="Cost_Index6"/>
      <sheetName val="foot-slab_reinft6"/>
      <sheetName val="Kristal_Court6"/>
      <sheetName val="Boq_-_Flats8"/>
      <sheetName val="SUPPLY_-Sanitary_Fixtures6"/>
      <sheetName val="ITEMS_FOR_CIVIL_TENDER6"/>
      <sheetName val="Labor_abs-NMR6"/>
      <sheetName val="1-OBJ98_6"/>
      <sheetName val="_Acc__Sched_6"/>
      <sheetName val="Loan_Schedule6"/>
      <sheetName val="Current_Bill_MB_ref6"/>
      <sheetName val="Operating_Statistics6"/>
      <sheetName val="Base_Assumptions6"/>
      <sheetName val="Data_sheet6"/>
      <sheetName val="Per_Unit6"/>
      <sheetName val="Rate_analysis_civil6"/>
      <sheetName val="Rate_Analysis_6"/>
      <sheetName val="Monthly_Plan_May'166"/>
      <sheetName val="Rev_P6"/>
      <sheetName val="loads_at_base_of_pier6"/>
      <sheetName val="Buying_Schedule6"/>
      <sheetName val="CRF_Register6"/>
      <sheetName val="E_&amp;_R6"/>
      <sheetName val="beam-reinft-IIInd_floor6"/>
      <sheetName val="BOQ_(2)6"/>
      <sheetName val="Performance_Report6"/>
      <sheetName val="_bus_bay6"/>
      <sheetName val="doq_46"/>
      <sheetName val="doq_26"/>
      <sheetName val="Labour_&amp;_Plant6"/>
      <sheetName val="Basic_Resources6"/>
      <sheetName val="Block_A_-_BOQ6"/>
      <sheetName val="Primero_Tower_Budget6"/>
      <sheetName val="Builtup_Area6"/>
      <sheetName val="Lead_(Final)6"/>
      <sheetName val="D_UT-MECH6"/>
      <sheetName val="Rob__elektr_6"/>
      <sheetName val="BOQ_Distribution6"/>
      <sheetName val="Main_Assump_6"/>
      <sheetName val="Sales_&amp;_Prod6"/>
      <sheetName val="[DLA_Standard_Cost_Report1][DL6"/>
      <sheetName val="[DLA_Standard_Cost_Report1]\TC6"/>
      <sheetName val="Data_Input6"/>
      <sheetName val="Contract_Details6"/>
      <sheetName val="Master_data6"/>
      <sheetName val="CALENDAR_ANNUAL1"/>
      <sheetName val="Budget_By_Month1"/>
      <sheetName val="3__Value_copy_of_Pivot_Table1"/>
      <sheetName val="REVENUES_&amp;_BS1"/>
      <sheetName val="소상_&quot;1&quot;1"/>
      <sheetName val="Bill_1-BOQ-Civil_Works1"/>
      <sheetName val="STAFFSCHED_1"/>
      <sheetName val="Cost_summary1"/>
      <sheetName val="personal_1"/>
      <sheetName val="Work_done_1"/>
      <sheetName val="Summary_year_Plan1"/>
      <sheetName val="3__Elemental_Summary1"/>
      <sheetName val="9__Package_split_-_Cost_1"/>
      <sheetName val="10__&amp;_11__Rate_Code_&amp;_BQ1"/>
      <sheetName val="NT_LBH1"/>
      <sheetName val="WBH"/>
      <sheetName val="WBH (2)"/>
      <sheetName val="PMV REQ"/>
      <sheetName val="PMV Manpower"/>
      <sheetName val="Tables"/>
      <sheetName val="P-Sum-Cab"/>
      <sheetName val="PROJECT BRIEF"/>
      <sheetName val="Day work"/>
      <sheetName val="total export"/>
      <sheetName val=" Est "/>
      <sheetName val="Spread_sht"/>
      <sheetName val="JUCK"/>
      <sheetName val="Open"/>
      <sheetName val="Cost Rates"/>
      <sheetName val="LOOKUP(MM)"/>
      <sheetName val="Fill_this_out_first___59"/>
      <sheetName val="PDF_Front28"/>
      <sheetName val="Simple_Letter28"/>
      <sheetName val="Overall_Summary28"/>
      <sheetName val="CSI_Summary28"/>
      <sheetName val="Section_1_Areas28"/>
      <sheetName val="Section_1_Summary28"/>
      <sheetName val="Section_128"/>
      <sheetName val="Section_2_Areas28"/>
      <sheetName val="Section_2_Summary28"/>
      <sheetName val="Section_228"/>
      <sheetName val="Section_3_Areas28"/>
      <sheetName val="Section_3_Summary28"/>
      <sheetName val="Section_328"/>
      <sheetName val="Section_4_Areas28"/>
      <sheetName val="Section_4_Summary28"/>
      <sheetName val="Section_428"/>
      <sheetName val="Section_5_Areas28"/>
      <sheetName val="Section_5_Summary28"/>
      <sheetName val="Section_528"/>
      <sheetName val="Sitework_Areas28"/>
      <sheetName val="Section_6_Areas28"/>
      <sheetName val="Section_6_Summary28"/>
      <sheetName val="Section_628"/>
      <sheetName val="Sitework_Summary28"/>
      <sheetName val="Comparison_Summary28"/>
      <sheetName val="Fill_this_out_first___60"/>
      <sheetName val="SHEET_128"/>
      <sheetName val="Salient_Features28"/>
      <sheetName val="IDC_AHK_28"/>
      <sheetName val="BOQ_Direct_selling_cost28"/>
      <sheetName val="Monthwise_breakup28"/>
      <sheetName val="Reinf_Analy28"/>
      <sheetName val="Power_anal28"/>
      <sheetName val="labour_coeff28"/>
      <sheetName val="PRECAST_lightconc-II28"/>
      <sheetName val="DLA_Standard_Cost_Report132"/>
      <sheetName val="Macro_custom_function28"/>
      <sheetName val="IO_List28"/>
      <sheetName val="Sebtion_1_SumMary28"/>
      <sheetName val="Tender_Summary28"/>
      <sheetName val="TBAL9697_-group_wise__sdpl28"/>
      <sheetName val="Staff_Acco_28"/>
      <sheetName val="Pacakges_split28"/>
      <sheetName val="Basement_Budget28"/>
      <sheetName val="Extra_Item28"/>
      <sheetName val="Civil_Works28"/>
      <sheetName val="Cat_A_Change_Control28"/>
      <sheetName val="Meas_-Hotel_Part28"/>
      <sheetName val="RCC,Ret__Wall28"/>
      <sheetName val="Driveway_Beams28"/>
      <sheetName val="Labour_productivity28"/>
      <sheetName val="Stress_Calculation28"/>
      <sheetName val="Deduction_of_assets28"/>
      <sheetName val="schedule_nos28"/>
      <sheetName val="INPUT_SHEET28"/>
      <sheetName val="DEPTH_CHART_(ORR)_L_S_28"/>
      <sheetName val="Name_List28"/>
      <sheetName val="Contract_Night_Staff28"/>
      <sheetName val="Contract_Day_Staff28"/>
      <sheetName val="Day_Shift28"/>
      <sheetName val="Night_Shift28"/>
      <sheetName val="PA-_Consutant_28"/>
      <sheetName val="Cashflow_projection28"/>
      <sheetName val="Break_up_Sheet28"/>
      <sheetName val="1st_flr28"/>
      <sheetName val="Fin_Sum28"/>
      <sheetName val="1st_Slab28"/>
      <sheetName val="Order_Info28"/>
      <sheetName val="Scope_Reconciliation28"/>
      <sheetName val="Project_Budget_Worksheet28"/>
      <sheetName val="Approved_MTD_Proj_#'s28"/>
      <sheetName val="Sun_E_Type28"/>
      <sheetName val="As_per_PCA28"/>
      <sheetName val="BLOCK-A_(MEA_SHEET)28"/>
      <sheetName val="Project_Plan_-_WWW28"/>
      <sheetName val="WORK_TABLE28"/>
      <sheetName val="SITE_OVERHEADS28"/>
      <sheetName val="FITZ_MORT_9428"/>
      <sheetName val="Capex_-_Hry28"/>
      <sheetName val="LEVEL_SHEET28"/>
      <sheetName val="Material_Rates28"/>
      <sheetName val="SPT_vs_PHI28"/>
      <sheetName val="MASTER_RATE_ANALYSIS28"/>
      <sheetName val="Fee_Rate_Summary28"/>
      <sheetName val="Site_Dev_BOQ28"/>
      <sheetName val="Sheet3_(2)28"/>
      <sheetName val="\TCS,_NAGPUR-MANJIRI_C\PROGRE28"/>
      <sheetName val="Ra__stair28"/>
      <sheetName val="MEP_BOQ-28"/>
      <sheetName val="wooden_door28"/>
      <sheetName val="Sub_con_Summary28"/>
      <sheetName val="Cost_saving28"/>
      <sheetName val="GENERAL_SUMMARY28"/>
      <sheetName val="LMP_Summary28"/>
      <sheetName val="Sec_Summary28"/>
      <sheetName val="Labour_cost28"/>
      <sheetName val="BILLING_SCHEDULE28"/>
      <sheetName val="bill_curve28"/>
      <sheetName val="CASH_IN_&amp;_OUT_FLOW_28"/>
      <sheetName val="cash_flow_curve28"/>
      <sheetName val="Revised_Labour28"/>
      <sheetName val="Rein_Ana28"/>
      <sheetName val="Gen_Exp_Breakup28"/>
      <sheetName val="Total_Quote28"/>
      <sheetName val="Works_-_Quote_Sheet28"/>
      <sheetName val="cover_page28"/>
      <sheetName val="Project_Data28"/>
      <sheetName val="Drop_Down_List28"/>
      <sheetName val="30개월기준대비표_아랍택)28"/>
      <sheetName val="총괄표_(2)28"/>
      <sheetName val="CIF_COST_ITEM28"/>
      <sheetName val="Item-_Compact28"/>
      <sheetName val="SPS_DETAIL28"/>
      <sheetName val="P&amp;L_-_AD28"/>
      <sheetName val="Deprec_28"/>
      <sheetName val="DETAILED__BOQ28"/>
      <sheetName val="Raw_Data28"/>
      <sheetName val="GF_Columns28"/>
      <sheetName val="PC_Master_List28"/>
      <sheetName val="Field_Values28"/>
      <sheetName val="Structure_Bills_Qty28"/>
      <sheetName val="BASIS_-DEC_0828"/>
      <sheetName val="MN_T_B_28"/>
      <sheetName val="Data_Forecast28"/>
      <sheetName val="Basic_Rate28"/>
      <sheetName val="final_abstract28"/>
      <sheetName val="Master_Data_Sheet28"/>
      <sheetName val="Cement_recon_28"/>
      <sheetName val="Cleaning_&amp;_Grubbing28"/>
      <sheetName val="_28"/>
      <sheetName val="Intro_28"/>
      <sheetName val="_TCS,_NAGPUR-MANJIRI_C_PROGRE28"/>
      <sheetName val="Budget_in_SAP28"/>
      <sheetName val="Civil_Boq28"/>
      <sheetName val="Material_28"/>
      <sheetName val="Factors_28"/>
      <sheetName val="Adimi_bldg28"/>
      <sheetName val="Pump_House28"/>
      <sheetName val="Fuel_Regu_Station28"/>
      <sheetName val="Constants_Summary28"/>
      <sheetName val="Form_628"/>
      <sheetName val="PointNo_528"/>
      <sheetName val="Plant_&amp;__Machinery28"/>
      <sheetName val="Load_Details-220kV28"/>
      <sheetName val="REPAIR&amp;_MAINT32"/>
      <sheetName val="INDIGINEOUS_ITEMS_10"/>
      <sheetName val="India_F&amp;S_Template10"/>
      <sheetName val="key_dates10"/>
      <sheetName val="Main_Gate_House10"/>
      <sheetName val="Assumption_Inputs10"/>
      <sheetName val="BOQ_T4B10"/>
      <sheetName val="F_Blk10"/>
      <sheetName val="Discount_&amp;_Margin9"/>
      <sheetName val="M_S_9"/>
      <sheetName val="COP_Final9"/>
      <sheetName val="Forecast_Variance_Planning_hrs9"/>
      <sheetName val="PRC_PROG_9"/>
      <sheetName val="Val_breakdown8"/>
      <sheetName val="Orç__Estrelas_Santiago8"/>
      <sheetName val="Bill_No_38"/>
      <sheetName val="Fcst_vs_Budgets9"/>
      <sheetName val="Detail_In_Door_Stad7"/>
      <sheetName val="1-OBJ98_7"/>
      <sheetName val="Layer_Table8"/>
      <sheetName val="_Acc__Sched_7"/>
      <sheetName val="St_co_91_5lvl8"/>
      <sheetName val="Boq_-_Flats9"/>
      <sheetName val="P1260Projected_5700_Detail7"/>
      <sheetName val="P852_5000_Detail7"/>
      <sheetName val="P854_5000_Detail7"/>
      <sheetName val="P856_5000_Detail7"/>
      <sheetName val="P858_5000_Detail7"/>
      <sheetName val="P860Baseline_5000_Detail7"/>
      <sheetName val="Cost_Index7"/>
      <sheetName val="foot-slab_reinft7"/>
      <sheetName val="Debits_as_on_12_04_087"/>
      <sheetName val="[DLA_Standard_Cost_Report1][DL7"/>
      <sheetName val="Data_Input7"/>
      <sheetName val="Contract_Details7"/>
      <sheetName val="[DLA_Standard_Cost_Report1]\TC7"/>
      <sheetName val="Labor_abs-NMR7"/>
      <sheetName val="SUPPLY_-Sanitary_Fixtures7"/>
      <sheetName val="ITEMS_FOR_CIVIL_TENDER7"/>
      <sheetName val="Kristal_Court7"/>
      <sheetName val="Loan_Schedule7"/>
      <sheetName val="Current_Bill_MB_ref7"/>
      <sheetName val="REVENUES_&amp;_BS2"/>
      <sheetName val="3__Value_copy_of_Pivot_Table2"/>
      <sheetName val="Master_data7"/>
      <sheetName val="Budget_By_Month2"/>
      <sheetName val="Operating_Statistics7"/>
      <sheetName val="Base_Assumptions7"/>
      <sheetName val="Data_sheet7"/>
      <sheetName val="Per_Unit7"/>
      <sheetName val="Rate_analysis_civil7"/>
      <sheetName val="Rate_Analysis_7"/>
      <sheetName val="Monthly_Plan_May'167"/>
      <sheetName val="Rev_P7"/>
      <sheetName val="loads_at_base_of_pier7"/>
      <sheetName val="Buying_Schedule7"/>
      <sheetName val="CRF_Register7"/>
      <sheetName val="E_&amp;_R7"/>
      <sheetName val="beam-reinft-IIInd_floor7"/>
      <sheetName val="BOQ_(2)7"/>
      <sheetName val="Performance_Report7"/>
      <sheetName val="_bus_bay7"/>
      <sheetName val="doq_47"/>
      <sheetName val="doq_27"/>
      <sheetName val="Labour_&amp;_Plant7"/>
      <sheetName val="Basic_Resources7"/>
      <sheetName val="Block_A_-_BOQ7"/>
      <sheetName val="Primero_Tower_Budget7"/>
      <sheetName val="Builtup_Area7"/>
      <sheetName val="Lead_(Final)7"/>
      <sheetName val="D_UT-MECH7"/>
      <sheetName val="Rob__elektr_7"/>
      <sheetName val="BOQ_Distribution7"/>
      <sheetName val="Main_Assump_7"/>
      <sheetName val="Sales_&amp;_Prod7"/>
      <sheetName val="소상_&quot;1&quot;2"/>
      <sheetName val="Bill_1-BOQ-Civil_Works2"/>
      <sheetName val="STAFFSCHED_2"/>
      <sheetName val="Cost_summary2"/>
      <sheetName val="personal_2"/>
      <sheetName val="Work_done_2"/>
      <sheetName val="Summary_year_Plan2"/>
      <sheetName val="3__Elemental_Summary2"/>
      <sheetName val="9__Package_split_-_Cost_2"/>
      <sheetName val="10__&amp;_11__Rate_Code_&amp;_BQ2"/>
      <sheetName val="NT_LBH2"/>
      <sheetName val="CALENDAR_ANNUAL2"/>
      <sheetName val="tender_allowances2"/>
      <sheetName val="Data_Works2"/>
      <sheetName val="Mob_-_AFE2"/>
      <sheetName val="RA_01-AFE_CCTV2"/>
      <sheetName val="RA_-02_AFE_PTZ_CCTV2"/>
      <sheetName val="Contractor_&amp;_Material_Price"/>
      <sheetName val="bs_BP_04_SA"/>
      <sheetName val="Ov%rall_Summary"/>
      <sheetName val="CCS_Summary"/>
      <sheetName val="Aggregation_Page_(INPUT)"/>
      <sheetName val="Download_DATA"/>
      <sheetName val="MH(on_site)"/>
      <sheetName val="Data_"/>
      <sheetName val="CANDY_BOQ"/>
      <sheetName val="Legal_Risk_Analysis"/>
      <sheetName val="Summary_TH2_Mid"/>
      <sheetName val="Summary_TH3_Mid"/>
      <sheetName val="Summary_TH2-V2"/>
      <sheetName val="Closing_register"/>
      <sheetName val="NCR_LOG"/>
      <sheetName val="VBA_Hidden"/>
      <sheetName val="RBD_ENG"/>
      <sheetName val="RBD_SLD_RLD"/>
      <sheetName val="V_Summary"/>
      <sheetName val="Steel_deilvery"/>
      <sheetName val="WBH_(2)"/>
      <sheetName val="PMV_REQ"/>
      <sheetName val="PMV_Manpower"/>
      <sheetName val="Budget_Analysis"/>
      <sheetName val="Day_work"/>
      <sheetName val="total_export"/>
      <sheetName val="_Est_"/>
      <sheetName val="PROJECT_BRIEF"/>
      <sheetName val="PLANNED_&amp;_DELAY_IMPACT"/>
      <sheetName val="ITEMS_BREAK_DOWN"/>
      <sheetName val="Cost_Rates"/>
      <sheetName val="Area"/>
      <sheetName val="[DLA Standard Cost Report1]_T_2"/>
      <sheetName val="[DLA Standard Cost Report1]_T_3"/>
      <sheetName val="[DLA Standard Cost Report1]_T_4"/>
      <sheetName val="[DLA Standard Cost Report1]_T_5"/>
      <sheetName val="[DLA Standard Cost Report1]_T_6"/>
      <sheetName val="[DLA Standard Cost Report1]_T_7"/>
      <sheetName val="[DLA Standard Cost Report1]_T_8"/>
      <sheetName val="[DLA Standard Cost Report1]_T_9"/>
      <sheetName val="[DLA Standard Cost Report1]__10"/>
      <sheetName val="[DLA Standard Cost Report1]__11"/>
      <sheetName val="[DLA Standard Cost Report1]__12"/>
      <sheetName val="[DLA Standard Cost Report1]__13"/>
      <sheetName val="[DLA Standard Cost Report1]__14"/>
      <sheetName val="[DLA Standard Cost Report1]__15"/>
      <sheetName val="[DLA Standard Cost Report1]__16"/>
      <sheetName val="[DLA Standard Cost Report1]__17"/>
      <sheetName val="[DLA Standard Cost Report1]__18"/>
      <sheetName val="[DLA Standard Cost Report1]__19"/>
      <sheetName val="[DLA Standard Cost Report1]__20"/>
      <sheetName val="[DLA Standard Cost Report1]__21"/>
      <sheetName val="Interest"/>
      <sheetName val="Project Master"/>
      <sheetName val="COST006"/>
      <sheetName val="GRSummary"/>
      <sheetName val="Executive Lounge - Build Up"/>
      <sheetName val="OFF-TOP SHEET"/>
      <sheetName val="[DLA Standard Cost Report1]__22"/>
      <sheetName val="[DLA Standard Cost Report1]__23"/>
      <sheetName val="HS"/>
      <sheetName val="RW"/>
      <sheetName val="[DLA Standard Cost Report1]_D_2"/>
      <sheetName val="Staff Schedule"/>
      <sheetName val="BS1"/>
      <sheetName val="CONS. PROJECT HITS"/>
      <sheetName val="Unit_Name"/>
      <sheetName val="@risk rents and incentives"/>
      <sheetName val="Car park lease"/>
      <sheetName val="Net rent analysis"/>
      <sheetName val="RateAnalysis"/>
      <sheetName val="Table"/>
      <sheetName val="slab"/>
    </sheetNames>
    <sheetDataSet>
      <sheetData sheetId="0" refreshError="1">
        <row r="8">
          <cell r="D8" t="str">
            <v>Paramaz Avedisian Building</v>
          </cell>
        </row>
        <row r="9">
          <cell r="D9" t="str">
            <v>American University of Armenia</v>
          </cell>
        </row>
        <row r="10">
          <cell r="D10" t="str">
            <v>Yeravan, Armenia</v>
          </cell>
        </row>
        <row r="12">
          <cell r="D12" t="str">
            <v>Preliminary</v>
          </cell>
        </row>
        <row r="13">
          <cell r="D13" t="str">
            <v>Bills of Quantities</v>
          </cell>
        </row>
        <row r="14">
          <cell r="D14">
            <v>37802</v>
          </cell>
        </row>
        <row r="16">
          <cell r="D16">
            <v>1686997</v>
          </cell>
        </row>
        <row r="17">
          <cell r="D17">
            <v>510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8">
          <cell r="D8" t="str">
            <v>Paramaz Avedisian Building</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sheetData sheetId="251" refreshError="1"/>
      <sheetData sheetId="252" refreshError="1"/>
      <sheetData sheetId="253" refreshError="1"/>
      <sheetData sheetId="254" refreshError="1"/>
      <sheetData sheetId="255"/>
      <sheetData sheetId="256" refreshError="1"/>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refreshError="1"/>
      <sheetData sheetId="282" refreshError="1"/>
      <sheetData sheetId="283" refreshError="1"/>
      <sheetData sheetId="284"/>
      <sheetData sheetId="285"/>
      <sheetData sheetId="286" refreshError="1"/>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ow r="8">
          <cell r="D8" t="str">
            <v>Paramaz Avedisian Building</v>
          </cell>
        </row>
      </sheetData>
      <sheetData sheetId="299">
        <row r="8">
          <cell r="D8" t="str">
            <v>Paramaz Avedisian Building</v>
          </cell>
        </row>
      </sheetData>
      <sheetData sheetId="300">
        <row r="8">
          <cell r="D8" t="str">
            <v>Paramaz Avedisian Building</v>
          </cell>
        </row>
      </sheetData>
      <sheetData sheetId="301">
        <row r="8">
          <cell r="D8" t="str">
            <v>Paramaz Avedisian Building</v>
          </cell>
        </row>
      </sheetData>
      <sheetData sheetId="302">
        <row r="8">
          <cell r="D8" t="str">
            <v>Paramaz Avedisian Building</v>
          </cell>
        </row>
      </sheetData>
      <sheetData sheetId="303">
        <row r="8">
          <cell r="D8" t="str">
            <v>Paramaz Avedisian Building</v>
          </cell>
        </row>
      </sheetData>
      <sheetData sheetId="304">
        <row r="8">
          <cell r="D8" t="str">
            <v>Paramaz Avedisian Building</v>
          </cell>
        </row>
      </sheetData>
      <sheetData sheetId="305">
        <row r="8">
          <cell r="D8" t="str">
            <v>Paramaz Avedisian Building</v>
          </cell>
        </row>
      </sheetData>
      <sheetData sheetId="306">
        <row r="8">
          <cell r="D8" t="str">
            <v>Paramaz Avedisian Building</v>
          </cell>
        </row>
      </sheetData>
      <sheetData sheetId="307">
        <row r="8">
          <cell r="D8" t="str">
            <v>Paramaz Avedisian Building</v>
          </cell>
        </row>
      </sheetData>
      <sheetData sheetId="308">
        <row r="8">
          <cell r="D8" t="str">
            <v>Paramaz Avedisian Building</v>
          </cell>
        </row>
      </sheetData>
      <sheetData sheetId="309">
        <row r="8">
          <cell r="D8" t="str">
            <v>Paramaz Avedisian Building</v>
          </cell>
        </row>
      </sheetData>
      <sheetData sheetId="310">
        <row r="8">
          <cell r="D8" t="str">
            <v>Paramaz Avedisian Building</v>
          </cell>
        </row>
      </sheetData>
      <sheetData sheetId="311">
        <row r="8">
          <cell r="D8" t="str">
            <v>Paramaz Avedisian Building</v>
          </cell>
        </row>
      </sheetData>
      <sheetData sheetId="312">
        <row r="8">
          <cell r="D8" t="str">
            <v>Paramaz Avedisian Building</v>
          </cell>
        </row>
      </sheetData>
      <sheetData sheetId="313">
        <row r="8">
          <cell r="D8" t="str">
            <v>Paramaz Avedisian Building</v>
          </cell>
        </row>
      </sheetData>
      <sheetData sheetId="314">
        <row r="8">
          <cell r="D8" t="str">
            <v>Paramaz Avedisian Building</v>
          </cell>
        </row>
      </sheetData>
      <sheetData sheetId="315">
        <row r="8">
          <cell r="D8" t="str">
            <v>Paramaz Avedisian Building</v>
          </cell>
        </row>
      </sheetData>
      <sheetData sheetId="316">
        <row r="8">
          <cell r="D8" t="str">
            <v>Paramaz Avedisian Building</v>
          </cell>
        </row>
      </sheetData>
      <sheetData sheetId="317">
        <row r="8">
          <cell r="D8" t="str">
            <v>Paramaz Avedisian Building</v>
          </cell>
        </row>
      </sheetData>
      <sheetData sheetId="318">
        <row r="8">
          <cell r="D8" t="str">
            <v>Paramaz Avedisian Building</v>
          </cell>
        </row>
      </sheetData>
      <sheetData sheetId="319">
        <row r="8">
          <cell r="D8" t="str">
            <v>Paramaz Avedisian Building</v>
          </cell>
        </row>
      </sheetData>
      <sheetData sheetId="320">
        <row r="8">
          <cell r="D8" t="str">
            <v>Paramaz Avedisian Building</v>
          </cell>
        </row>
      </sheetData>
      <sheetData sheetId="321">
        <row r="8">
          <cell r="D8" t="str">
            <v>Paramaz Avedisian Building</v>
          </cell>
        </row>
      </sheetData>
      <sheetData sheetId="322">
        <row r="8">
          <cell r="D8" t="str">
            <v>Paramaz Avedisian Building</v>
          </cell>
        </row>
      </sheetData>
      <sheetData sheetId="323">
        <row r="8">
          <cell r="D8" t="str">
            <v>Paramaz Avedisian Building</v>
          </cell>
        </row>
      </sheetData>
      <sheetData sheetId="324">
        <row r="8">
          <cell r="D8" t="str">
            <v>Paramaz Avedisian Building</v>
          </cell>
        </row>
      </sheetData>
      <sheetData sheetId="325">
        <row r="8">
          <cell r="D8" t="str">
            <v>Paramaz Avedisian Building</v>
          </cell>
        </row>
      </sheetData>
      <sheetData sheetId="326">
        <row r="8">
          <cell r="D8" t="str">
            <v>Paramaz Avedisian Building</v>
          </cell>
        </row>
      </sheetData>
      <sheetData sheetId="327">
        <row r="8">
          <cell r="D8" t="str">
            <v>Paramaz Avedisian Building</v>
          </cell>
        </row>
      </sheetData>
      <sheetData sheetId="328">
        <row r="8">
          <cell r="D8" t="str">
            <v>Paramaz Avedisian Building</v>
          </cell>
        </row>
      </sheetData>
      <sheetData sheetId="329">
        <row r="8">
          <cell r="D8" t="str">
            <v>Paramaz Avedisian Building</v>
          </cell>
        </row>
      </sheetData>
      <sheetData sheetId="330">
        <row r="8">
          <cell r="D8" t="str">
            <v>Paramaz Avedisian Building</v>
          </cell>
        </row>
      </sheetData>
      <sheetData sheetId="331">
        <row r="8">
          <cell r="D8" t="str">
            <v>Paramaz Avedisian Building</v>
          </cell>
        </row>
      </sheetData>
      <sheetData sheetId="332">
        <row r="8">
          <cell r="D8" t="str">
            <v>Paramaz Avedisian Building</v>
          </cell>
        </row>
      </sheetData>
      <sheetData sheetId="333">
        <row r="8">
          <cell r="D8" t="str">
            <v>Paramaz Avedisian Building</v>
          </cell>
        </row>
      </sheetData>
      <sheetData sheetId="334">
        <row r="8">
          <cell r="D8" t="str">
            <v>Paramaz Avedisian Building</v>
          </cell>
        </row>
      </sheetData>
      <sheetData sheetId="335">
        <row r="8">
          <cell r="D8" t="str">
            <v>Paramaz Avedisian Building</v>
          </cell>
        </row>
      </sheetData>
      <sheetData sheetId="336">
        <row r="8">
          <cell r="D8" t="str">
            <v>Paramaz Avedisian Building</v>
          </cell>
        </row>
      </sheetData>
      <sheetData sheetId="337">
        <row r="8">
          <cell r="D8" t="str">
            <v>Paramaz Avedisian Building</v>
          </cell>
        </row>
      </sheetData>
      <sheetData sheetId="338">
        <row r="8">
          <cell r="D8" t="str">
            <v>Paramaz Avedisian Building</v>
          </cell>
        </row>
      </sheetData>
      <sheetData sheetId="339">
        <row r="8">
          <cell r="D8" t="str">
            <v>Paramaz Avedisian Building</v>
          </cell>
        </row>
      </sheetData>
      <sheetData sheetId="340">
        <row r="8">
          <cell r="D8" t="str">
            <v>Paramaz Avedisian Building</v>
          </cell>
        </row>
      </sheetData>
      <sheetData sheetId="341">
        <row r="8">
          <cell r="D8" t="str">
            <v>Paramaz Avedisian Building</v>
          </cell>
        </row>
      </sheetData>
      <sheetData sheetId="342">
        <row r="8">
          <cell r="D8" t="str">
            <v>Paramaz Avedisian Building</v>
          </cell>
        </row>
      </sheetData>
      <sheetData sheetId="343">
        <row r="8">
          <cell r="D8" t="str">
            <v>Paramaz Avedisian Building</v>
          </cell>
        </row>
      </sheetData>
      <sheetData sheetId="344">
        <row r="8">
          <cell r="D8" t="str">
            <v>Paramaz Avedisian Building</v>
          </cell>
        </row>
      </sheetData>
      <sheetData sheetId="345">
        <row r="8">
          <cell r="D8" t="str">
            <v>Paramaz Avedisian Building</v>
          </cell>
        </row>
      </sheetData>
      <sheetData sheetId="346">
        <row r="8">
          <cell r="D8" t="str">
            <v>Paramaz Avedisian Building</v>
          </cell>
        </row>
      </sheetData>
      <sheetData sheetId="347">
        <row r="8">
          <cell r="D8" t="str">
            <v>Paramaz Avedisian Building</v>
          </cell>
        </row>
      </sheetData>
      <sheetData sheetId="348">
        <row r="8">
          <cell r="D8" t="str">
            <v>Paramaz Avedisian Building</v>
          </cell>
        </row>
      </sheetData>
      <sheetData sheetId="349">
        <row r="8">
          <cell r="D8" t="str">
            <v>Paramaz Avedisian Building</v>
          </cell>
        </row>
      </sheetData>
      <sheetData sheetId="350">
        <row r="8">
          <cell r="D8" t="str">
            <v>Paramaz Avedisian Building</v>
          </cell>
        </row>
      </sheetData>
      <sheetData sheetId="351">
        <row r="8">
          <cell r="D8" t="str">
            <v>Paramaz Avedisian Building</v>
          </cell>
        </row>
      </sheetData>
      <sheetData sheetId="352">
        <row r="8">
          <cell r="D8" t="str">
            <v>Paramaz Avedisian Building</v>
          </cell>
        </row>
      </sheetData>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ow r="8">
          <cell r="D8" t="str">
            <v>Paramaz Avedisian Building</v>
          </cell>
        </row>
      </sheetData>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ow r="8">
          <cell r="D8" t="str">
            <v>Paramaz Avedisian Building</v>
          </cell>
        </row>
      </sheetData>
      <sheetData sheetId="507">
        <row r="8">
          <cell r="D8" t="str">
            <v>Paramaz Avedisian Building</v>
          </cell>
        </row>
      </sheetData>
      <sheetData sheetId="508">
        <row r="8">
          <cell r="D8" t="str">
            <v>Paramaz Avedisian Building</v>
          </cell>
        </row>
      </sheetData>
      <sheetData sheetId="509">
        <row r="8">
          <cell r="D8" t="str">
            <v>Paramaz Avedisian Building</v>
          </cell>
        </row>
      </sheetData>
      <sheetData sheetId="510">
        <row r="8">
          <cell r="D8" t="str">
            <v>Paramaz Avedisian Building</v>
          </cell>
        </row>
      </sheetData>
      <sheetData sheetId="511">
        <row r="8">
          <cell r="D8" t="str">
            <v>Paramaz Avedisian Building</v>
          </cell>
        </row>
      </sheetData>
      <sheetData sheetId="512" refreshError="1"/>
      <sheetData sheetId="513" refreshError="1"/>
      <sheetData sheetId="514">
        <row r="8">
          <cell r="D8" t="str">
            <v>Paramaz Avedisian Building</v>
          </cell>
        </row>
      </sheetData>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sheetData sheetId="542"/>
      <sheetData sheetId="543"/>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ow r="8">
          <cell r="D8" t="str">
            <v>Paramaz Avedisian Building</v>
          </cell>
        </row>
      </sheetData>
      <sheetData sheetId="709">
        <row r="8">
          <cell r="D8" t="str">
            <v>Paramaz Avedisian Building</v>
          </cell>
        </row>
      </sheetData>
      <sheetData sheetId="710">
        <row r="8">
          <cell r="D8" t="str">
            <v>Paramaz Avedisian Building</v>
          </cell>
        </row>
      </sheetData>
      <sheetData sheetId="711">
        <row r="8">
          <cell r="D8" t="str">
            <v>Paramaz Avedisian Building</v>
          </cell>
        </row>
      </sheetData>
      <sheetData sheetId="712"/>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ow r="8">
          <cell r="D8" t="str">
            <v>Paramaz Avedisian Building</v>
          </cell>
        </row>
      </sheetData>
      <sheetData sheetId="3166">
        <row r="8">
          <cell r="D8" t="str">
            <v>Paramaz Avedisian Building</v>
          </cell>
        </row>
      </sheetData>
      <sheetData sheetId="3167" refreshError="1"/>
      <sheetData sheetId="3168" refreshError="1"/>
      <sheetData sheetId="3169" refreshError="1"/>
      <sheetData sheetId="3170" refreshError="1"/>
      <sheetData sheetId="3171" refreshError="1"/>
      <sheetData sheetId="3172" refreshError="1"/>
      <sheetData sheetId="3173">
        <row r="8">
          <cell r="D8" t="str">
            <v>Paramaz Avedisian Building</v>
          </cell>
        </row>
      </sheetData>
      <sheetData sheetId="3174">
        <row r="8">
          <cell r="D8" t="str">
            <v>Paramaz Avedisian Building</v>
          </cell>
        </row>
      </sheetData>
      <sheetData sheetId="3175">
        <row r="8">
          <cell r="D8" t="str">
            <v>Paramaz Avedisian Building</v>
          </cell>
        </row>
      </sheetData>
      <sheetData sheetId="3176">
        <row r="8">
          <cell r="D8" t="str">
            <v>Paramaz Avedisian Building</v>
          </cell>
        </row>
      </sheetData>
      <sheetData sheetId="3177">
        <row r="8">
          <cell r="D8" t="str">
            <v>Paramaz Avedisian Building</v>
          </cell>
        </row>
      </sheetData>
      <sheetData sheetId="3178">
        <row r="8">
          <cell r="D8" t="str">
            <v>Paramaz Avedisian Building</v>
          </cell>
        </row>
      </sheetData>
      <sheetData sheetId="3179">
        <row r="8">
          <cell r="D8" t="str">
            <v>Paramaz Avedisian Building</v>
          </cell>
        </row>
      </sheetData>
      <sheetData sheetId="3180">
        <row r="8">
          <cell r="D8" t="str">
            <v>Paramaz Avedisian Building</v>
          </cell>
        </row>
      </sheetData>
      <sheetData sheetId="3181">
        <row r="8">
          <cell r="D8" t="str">
            <v>Paramaz Avedisian Building</v>
          </cell>
        </row>
      </sheetData>
      <sheetData sheetId="3182">
        <row r="8">
          <cell r="D8" t="str">
            <v>Paramaz Avedisian Building</v>
          </cell>
        </row>
      </sheetData>
      <sheetData sheetId="3183">
        <row r="8">
          <cell r="D8" t="str">
            <v>Paramaz Avedisian Building</v>
          </cell>
        </row>
      </sheetData>
      <sheetData sheetId="3184">
        <row r="8">
          <cell r="D8" t="str">
            <v>Paramaz Avedisian Building</v>
          </cell>
        </row>
      </sheetData>
      <sheetData sheetId="3185">
        <row r="8">
          <cell r="D8" t="str">
            <v>Paramaz Avedisian Building</v>
          </cell>
        </row>
      </sheetData>
      <sheetData sheetId="3186">
        <row r="8">
          <cell r="D8" t="str">
            <v>Paramaz Avedisian Building</v>
          </cell>
        </row>
      </sheetData>
      <sheetData sheetId="3187">
        <row r="8">
          <cell r="D8" t="str">
            <v>Paramaz Avedisian Building</v>
          </cell>
        </row>
      </sheetData>
      <sheetData sheetId="3188">
        <row r="8">
          <cell r="D8" t="str">
            <v>Paramaz Avedisian Building</v>
          </cell>
        </row>
      </sheetData>
      <sheetData sheetId="3189">
        <row r="8">
          <cell r="D8" t="str">
            <v>Paramaz Avedisian Building</v>
          </cell>
        </row>
      </sheetData>
      <sheetData sheetId="3190">
        <row r="8">
          <cell r="D8" t="str">
            <v>Paramaz Avedisian Building</v>
          </cell>
        </row>
      </sheetData>
      <sheetData sheetId="3191">
        <row r="8">
          <cell r="D8" t="str">
            <v>Paramaz Avedisian Building</v>
          </cell>
        </row>
      </sheetData>
      <sheetData sheetId="3192">
        <row r="8">
          <cell r="D8" t="str">
            <v>Paramaz Avedisian Building</v>
          </cell>
        </row>
      </sheetData>
      <sheetData sheetId="3193">
        <row r="8">
          <cell r="D8" t="str">
            <v>Paramaz Avedisian Building</v>
          </cell>
        </row>
      </sheetData>
      <sheetData sheetId="3194">
        <row r="8">
          <cell r="D8" t="str">
            <v>Paramaz Avedisian Building</v>
          </cell>
        </row>
      </sheetData>
      <sheetData sheetId="3195">
        <row r="8">
          <cell r="D8" t="str">
            <v>Paramaz Avedisian Building</v>
          </cell>
        </row>
      </sheetData>
      <sheetData sheetId="3196">
        <row r="8">
          <cell r="D8" t="str">
            <v>Paramaz Avedisian Building</v>
          </cell>
        </row>
      </sheetData>
      <sheetData sheetId="3197">
        <row r="8">
          <cell r="D8" t="str">
            <v>Paramaz Avedisian Building</v>
          </cell>
        </row>
      </sheetData>
      <sheetData sheetId="3198">
        <row r="8">
          <cell r="D8" t="str">
            <v>Paramaz Avedisian Building</v>
          </cell>
        </row>
      </sheetData>
      <sheetData sheetId="3199">
        <row r="8">
          <cell r="D8" t="str">
            <v>Paramaz Avedisian Building</v>
          </cell>
        </row>
      </sheetData>
      <sheetData sheetId="3200">
        <row r="8">
          <cell r="D8" t="str">
            <v>Paramaz Avedisian Building</v>
          </cell>
        </row>
      </sheetData>
      <sheetData sheetId="3201">
        <row r="8">
          <cell r="D8" t="str">
            <v>Paramaz Avedisian Building</v>
          </cell>
        </row>
      </sheetData>
      <sheetData sheetId="3202">
        <row r="8">
          <cell r="D8" t="str">
            <v>Paramaz Avedisian Building</v>
          </cell>
        </row>
      </sheetData>
      <sheetData sheetId="3203">
        <row r="8">
          <cell r="D8" t="str">
            <v>Paramaz Avedisian Building</v>
          </cell>
        </row>
      </sheetData>
      <sheetData sheetId="3204">
        <row r="8">
          <cell r="D8" t="str">
            <v>Paramaz Avedisian Building</v>
          </cell>
        </row>
      </sheetData>
      <sheetData sheetId="3205">
        <row r="8">
          <cell r="D8" t="str">
            <v>Paramaz Avedisian Building</v>
          </cell>
        </row>
      </sheetData>
      <sheetData sheetId="3206">
        <row r="8">
          <cell r="D8" t="str">
            <v>Paramaz Avedisian Building</v>
          </cell>
        </row>
      </sheetData>
      <sheetData sheetId="3207">
        <row r="8">
          <cell r="D8" t="str">
            <v>Paramaz Avedisian Building</v>
          </cell>
        </row>
      </sheetData>
      <sheetData sheetId="3208">
        <row r="8">
          <cell r="D8" t="str">
            <v>Paramaz Avedisian Building</v>
          </cell>
        </row>
      </sheetData>
      <sheetData sheetId="3209">
        <row r="8">
          <cell r="D8" t="str">
            <v>Paramaz Avedisian Building</v>
          </cell>
        </row>
      </sheetData>
      <sheetData sheetId="3210">
        <row r="8">
          <cell r="D8" t="str">
            <v>Paramaz Avedisian Building</v>
          </cell>
        </row>
      </sheetData>
      <sheetData sheetId="3211">
        <row r="8">
          <cell r="D8" t="str">
            <v>Paramaz Avedisian Building</v>
          </cell>
        </row>
      </sheetData>
      <sheetData sheetId="3212">
        <row r="8">
          <cell r="D8" t="str">
            <v>Paramaz Avedisian Building</v>
          </cell>
        </row>
      </sheetData>
      <sheetData sheetId="3213">
        <row r="8">
          <cell r="D8" t="str">
            <v>Paramaz Avedisian Building</v>
          </cell>
        </row>
      </sheetData>
      <sheetData sheetId="3214">
        <row r="8">
          <cell r="D8" t="str">
            <v>Paramaz Avedisian Building</v>
          </cell>
        </row>
      </sheetData>
      <sheetData sheetId="3215">
        <row r="8">
          <cell r="D8" t="str">
            <v>Paramaz Avedisian Building</v>
          </cell>
        </row>
      </sheetData>
      <sheetData sheetId="3216">
        <row r="8">
          <cell r="D8" t="str">
            <v>Paramaz Avedisian Building</v>
          </cell>
        </row>
      </sheetData>
      <sheetData sheetId="3217">
        <row r="8">
          <cell r="D8" t="str">
            <v>Paramaz Avedisian Building</v>
          </cell>
        </row>
      </sheetData>
      <sheetData sheetId="3218">
        <row r="8">
          <cell r="D8" t="str">
            <v>Paramaz Avedisian Building</v>
          </cell>
        </row>
      </sheetData>
      <sheetData sheetId="3219">
        <row r="8">
          <cell r="D8" t="str">
            <v>Paramaz Avedisian Building</v>
          </cell>
        </row>
      </sheetData>
      <sheetData sheetId="3220">
        <row r="8">
          <cell r="D8" t="str">
            <v>Paramaz Avedisian Building</v>
          </cell>
        </row>
      </sheetData>
      <sheetData sheetId="3221">
        <row r="8">
          <cell r="D8" t="str">
            <v>Paramaz Avedisian Building</v>
          </cell>
        </row>
      </sheetData>
      <sheetData sheetId="3222">
        <row r="8">
          <cell r="D8" t="str">
            <v>Paramaz Avedisian Building</v>
          </cell>
        </row>
      </sheetData>
      <sheetData sheetId="3223">
        <row r="8">
          <cell r="D8" t="str">
            <v>Paramaz Avedisian Building</v>
          </cell>
        </row>
      </sheetData>
      <sheetData sheetId="3224">
        <row r="8">
          <cell r="D8" t="str">
            <v>Paramaz Avedisian Building</v>
          </cell>
        </row>
      </sheetData>
      <sheetData sheetId="3225">
        <row r="8">
          <cell r="D8" t="str">
            <v>Paramaz Avedisian Building</v>
          </cell>
        </row>
      </sheetData>
      <sheetData sheetId="3226">
        <row r="8">
          <cell r="D8" t="str">
            <v>Paramaz Avedisian Building</v>
          </cell>
        </row>
      </sheetData>
      <sheetData sheetId="3227">
        <row r="8">
          <cell r="D8" t="str">
            <v>Paramaz Avedisian Building</v>
          </cell>
        </row>
      </sheetData>
      <sheetData sheetId="3228">
        <row r="8">
          <cell r="D8" t="str">
            <v>Paramaz Avedisian Building</v>
          </cell>
        </row>
      </sheetData>
      <sheetData sheetId="3229">
        <row r="8">
          <cell r="D8" t="str">
            <v>Paramaz Avedisian Building</v>
          </cell>
        </row>
      </sheetData>
      <sheetData sheetId="3230">
        <row r="8">
          <cell r="D8" t="str">
            <v>Paramaz Avedisian Building</v>
          </cell>
        </row>
      </sheetData>
      <sheetData sheetId="3231">
        <row r="8">
          <cell r="D8" t="str">
            <v>Paramaz Avedisian Building</v>
          </cell>
        </row>
      </sheetData>
      <sheetData sheetId="3232">
        <row r="8">
          <cell r="D8" t="str">
            <v>Paramaz Avedisian Building</v>
          </cell>
        </row>
      </sheetData>
      <sheetData sheetId="3233">
        <row r="8">
          <cell r="D8" t="str">
            <v>Paramaz Avedisian Building</v>
          </cell>
        </row>
      </sheetData>
      <sheetData sheetId="3234">
        <row r="8">
          <cell r="D8" t="str">
            <v>Paramaz Avedisian Building</v>
          </cell>
        </row>
      </sheetData>
      <sheetData sheetId="3235">
        <row r="8">
          <cell r="D8" t="str">
            <v>Paramaz Avedisian Building</v>
          </cell>
        </row>
      </sheetData>
      <sheetData sheetId="3236">
        <row r="8">
          <cell r="D8" t="str">
            <v>Paramaz Avedisian Building</v>
          </cell>
        </row>
      </sheetData>
      <sheetData sheetId="3237">
        <row r="8">
          <cell r="D8" t="str">
            <v>Paramaz Avedisian Building</v>
          </cell>
        </row>
      </sheetData>
      <sheetData sheetId="3238">
        <row r="8">
          <cell r="D8" t="str">
            <v>Paramaz Avedisian Building</v>
          </cell>
        </row>
      </sheetData>
      <sheetData sheetId="3239">
        <row r="8">
          <cell r="D8" t="str">
            <v>Paramaz Avedisian Building</v>
          </cell>
        </row>
      </sheetData>
      <sheetData sheetId="3240">
        <row r="8">
          <cell r="D8" t="str">
            <v>Paramaz Avedisian Building</v>
          </cell>
        </row>
      </sheetData>
      <sheetData sheetId="3241">
        <row r="8">
          <cell r="D8" t="str">
            <v>Paramaz Avedisian Building</v>
          </cell>
        </row>
      </sheetData>
      <sheetData sheetId="3242">
        <row r="8">
          <cell r="D8" t="str">
            <v>Paramaz Avedisian Building</v>
          </cell>
        </row>
      </sheetData>
      <sheetData sheetId="3243">
        <row r="8">
          <cell r="D8" t="str">
            <v>Paramaz Avedisian Building</v>
          </cell>
        </row>
      </sheetData>
      <sheetData sheetId="3244">
        <row r="8">
          <cell r="D8" t="str">
            <v>Paramaz Avedisian Building</v>
          </cell>
        </row>
      </sheetData>
      <sheetData sheetId="3245">
        <row r="8">
          <cell r="D8" t="str">
            <v>Paramaz Avedisian Building</v>
          </cell>
        </row>
      </sheetData>
      <sheetData sheetId="3246">
        <row r="8">
          <cell r="D8" t="str">
            <v>Paramaz Avedisian Building</v>
          </cell>
        </row>
      </sheetData>
      <sheetData sheetId="3247">
        <row r="8">
          <cell r="D8" t="str">
            <v>Paramaz Avedisian Building</v>
          </cell>
        </row>
      </sheetData>
      <sheetData sheetId="3248">
        <row r="8">
          <cell r="D8" t="str">
            <v>Paramaz Avedisian Building</v>
          </cell>
        </row>
      </sheetData>
      <sheetData sheetId="3249">
        <row r="8">
          <cell r="D8" t="str">
            <v>Paramaz Avedisian Building</v>
          </cell>
        </row>
      </sheetData>
      <sheetData sheetId="3250">
        <row r="8">
          <cell r="D8" t="str">
            <v>Paramaz Avedisian Building</v>
          </cell>
        </row>
      </sheetData>
      <sheetData sheetId="3251">
        <row r="8">
          <cell r="D8" t="str">
            <v>Paramaz Avedisian Building</v>
          </cell>
        </row>
      </sheetData>
      <sheetData sheetId="3252">
        <row r="8">
          <cell r="D8" t="str">
            <v>Paramaz Avedisian Building</v>
          </cell>
        </row>
      </sheetData>
      <sheetData sheetId="3253">
        <row r="8">
          <cell r="D8" t="str">
            <v>Paramaz Avedisian Building</v>
          </cell>
        </row>
      </sheetData>
      <sheetData sheetId="3254">
        <row r="8">
          <cell r="D8" t="str">
            <v>Paramaz Avedisian Building</v>
          </cell>
        </row>
      </sheetData>
      <sheetData sheetId="3255">
        <row r="8">
          <cell r="D8" t="str">
            <v>Paramaz Avedisian Building</v>
          </cell>
        </row>
      </sheetData>
      <sheetData sheetId="3256">
        <row r="8">
          <cell r="D8" t="str">
            <v>Paramaz Avedisian Building</v>
          </cell>
        </row>
      </sheetData>
      <sheetData sheetId="3257">
        <row r="8">
          <cell r="D8" t="str">
            <v>Paramaz Avedisian Building</v>
          </cell>
        </row>
      </sheetData>
      <sheetData sheetId="3258">
        <row r="8">
          <cell r="D8" t="str">
            <v>Paramaz Avedisian Building</v>
          </cell>
        </row>
      </sheetData>
      <sheetData sheetId="3259">
        <row r="8">
          <cell r="D8" t="str">
            <v>Paramaz Avedisian Building</v>
          </cell>
        </row>
      </sheetData>
      <sheetData sheetId="3260">
        <row r="8">
          <cell r="D8" t="str">
            <v>Paramaz Avedisian Building</v>
          </cell>
        </row>
      </sheetData>
      <sheetData sheetId="3261">
        <row r="8">
          <cell r="D8" t="str">
            <v>Paramaz Avedisian Building</v>
          </cell>
        </row>
      </sheetData>
      <sheetData sheetId="3262">
        <row r="8">
          <cell r="D8" t="str">
            <v>Paramaz Avedisian Building</v>
          </cell>
        </row>
      </sheetData>
      <sheetData sheetId="3263">
        <row r="8">
          <cell r="D8" t="str">
            <v>Paramaz Avedisian Building</v>
          </cell>
        </row>
      </sheetData>
      <sheetData sheetId="3264">
        <row r="8">
          <cell r="D8" t="str">
            <v>Paramaz Avedisian Building</v>
          </cell>
        </row>
      </sheetData>
      <sheetData sheetId="3265">
        <row r="8">
          <cell r="D8" t="str">
            <v>Paramaz Avedisian Building</v>
          </cell>
        </row>
      </sheetData>
      <sheetData sheetId="3266">
        <row r="8">
          <cell r="D8" t="str">
            <v>Paramaz Avedisian Building</v>
          </cell>
        </row>
      </sheetData>
      <sheetData sheetId="3267">
        <row r="8">
          <cell r="D8" t="str">
            <v>Paramaz Avedisian Building</v>
          </cell>
        </row>
      </sheetData>
      <sheetData sheetId="3268">
        <row r="8">
          <cell r="D8" t="str">
            <v>Paramaz Avedisian Building</v>
          </cell>
        </row>
      </sheetData>
      <sheetData sheetId="3269">
        <row r="8">
          <cell r="D8" t="str">
            <v>Paramaz Avedisian Building</v>
          </cell>
        </row>
      </sheetData>
      <sheetData sheetId="3270">
        <row r="8">
          <cell r="D8" t="str">
            <v>Paramaz Avedisian Building</v>
          </cell>
        </row>
      </sheetData>
      <sheetData sheetId="3271">
        <row r="8">
          <cell r="D8" t="str">
            <v>Paramaz Avedisian Building</v>
          </cell>
        </row>
      </sheetData>
      <sheetData sheetId="3272">
        <row r="8">
          <cell r="D8" t="str">
            <v>Paramaz Avedisian Building</v>
          </cell>
        </row>
      </sheetData>
      <sheetData sheetId="3273">
        <row r="8">
          <cell r="D8" t="str">
            <v>Paramaz Avedisian Building</v>
          </cell>
        </row>
      </sheetData>
      <sheetData sheetId="3274">
        <row r="8">
          <cell r="D8" t="str">
            <v>Paramaz Avedisian Building</v>
          </cell>
        </row>
      </sheetData>
      <sheetData sheetId="3275">
        <row r="8">
          <cell r="D8" t="str">
            <v>Paramaz Avedisian Building</v>
          </cell>
        </row>
      </sheetData>
      <sheetData sheetId="3276">
        <row r="8">
          <cell r="D8" t="str">
            <v>Paramaz Avedisian Building</v>
          </cell>
        </row>
      </sheetData>
      <sheetData sheetId="3277">
        <row r="8">
          <cell r="D8" t="str">
            <v>Paramaz Avedisian Building</v>
          </cell>
        </row>
      </sheetData>
      <sheetData sheetId="3278">
        <row r="8">
          <cell r="D8" t="str">
            <v>Paramaz Avedisian Building</v>
          </cell>
        </row>
      </sheetData>
      <sheetData sheetId="3279">
        <row r="8">
          <cell r="D8" t="str">
            <v>Paramaz Avedisian Building</v>
          </cell>
        </row>
      </sheetData>
      <sheetData sheetId="3280">
        <row r="8">
          <cell r="D8" t="str">
            <v>Paramaz Avedisian Building</v>
          </cell>
        </row>
      </sheetData>
      <sheetData sheetId="3281">
        <row r="8">
          <cell r="D8" t="str">
            <v>Paramaz Avedisian Building</v>
          </cell>
        </row>
      </sheetData>
      <sheetData sheetId="3282">
        <row r="8">
          <cell r="D8" t="str">
            <v>Paramaz Avedisian Building</v>
          </cell>
        </row>
      </sheetData>
      <sheetData sheetId="3283">
        <row r="8">
          <cell r="D8" t="str">
            <v>Paramaz Avedisian Building</v>
          </cell>
        </row>
      </sheetData>
      <sheetData sheetId="3284">
        <row r="8">
          <cell r="D8" t="str">
            <v>Paramaz Avedisian Building</v>
          </cell>
        </row>
      </sheetData>
      <sheetData sheetId="3285">
        <row r="8">
          <cell r="D8" t="str">
            <v>Paramaz Avedisian Building</v>
          </cell>
        </row>
      </sheetData>
      <sheetData sheetId="3286">
        <row r="8">
          <cell r="D8" t="str">
            <v>Paramaz Avedisian Building</v>
          </cell>
        </row>
      </sheetData>
      <sheetData sheetId="3287">
        <row r="8">
          <cell r="D8" t="str">
            <v>Paramaz Avedisian Building</v>
          </cell>
        </row>
      </sheetData>
      <sheetData sheetId="3288">
        <row r="8">
          <cell r="D8" t="str">
            <v>Paramaz Avedisian Building</v>
          </cell>
        </row>
      </sheetData>
      <sheetData sheetId="3289">
        <row r="8">
          <cell r="D8" t="str">
            <v>Paramaz Avedisian Building</v>
          </cell>
        </row>
      </sheetData>
      <sheetData sheetId="3290">
        <row r="8">
          <cell r="D8" t="str">
            <v>Paramaz Avedisian Building</v>
          </cell>
        </row>
      </sheetData>
      <sheetData sheetId="3291">
        <row r="8">
          <cell r="D8" t="str">
            <v>Paramaz Avedisian Building</v>
          </cell>
        </row>
      </sheetData>
      <sheetData sheetId="3292">
        <row r="8">
          <cell r="D8" t="str">
            <v>Paramaz Avedisian Building</v>
          </cell>
        </row>
      </sheetData>
      <sheetData sheetId="3293">
        <row r="8">
          <cell r="D8" t="str">
            <v>Paramaz Avedisian Building</v>
          </cell>
        </row>
      </sheetData>
      <sheetData sheetId="3294">
        <row r="8">
          <cell r="D8" t="str">
            <v>Paramaz Avedisian Building</v>
          </cell>
        </row>
      </sheetData>
      <sheetData sheetId="3295">
        <row r="8">
          <cell r="D8" t="str">
            <v>Paramaz Avedisian Building</v>
          </cell>
        </row>
      </sheetData>
      <sheetData sheetId="3296">
        <row r="8">
          <cell r="D8" t="str">
            <v>Paramaz Avedisian Building</v>
          </cell>
        </row>
      </sheetData>
      <sheetData sheetId="3297">
        <row r="8">
          <cell r="D8" t="str">
            <v>Paramaz Avedisian Building</v>
          </cell>
        </row>
      </sheetData>
      <sheetData sheetId="3298">
        <row r="8">
          <cell r="D8" t="str">
            <v>Paramaz Avedisian Building</v>
          </cell>
        </row>
      </sheetData>
      <sheetData sheetId="3299">
        <row r="8">
          <cell r="D8" t="str">
            <v>Paramaz Avedisian Building</v>
          </cell>
        </row>
      </sheetData>
      <sheetData sheetId="3300">
        <row r="8">
          <cell r="D8" t="str">
            <v>Paramaz Avedisian Building</v>
          </cell>
        </row>
      </sheetData>
      <sheetData sheetId="3301">
        <row r="8">
          <cell r="D8" t="str">
            <v>Paramaz Avedisian Building</v>
          </cell>
        </row>
      </sheetData>
      <sheetData sheetId="3302">
        <row r="8">
          <cell r="D8" t="str">
            <v>Paramaz Avedisian Building</v>
          </cell>
        </row>
      </sheetData>
      <sheetData sheetId="3303">
        <row r="8">
          <cell r="D8" t="str">
            <v>Paramaz Avedisian Building</v>
          </cell>
        </row>
      </sheetData>
      <sheetData sheetId="3304">
        <row r="8">
          <cell r="D8" t="str">
            <v>Paramaz Avedisian Building</v>
          </cell>
        </row>
      </sheetData>
      <sheetData sheetId="3305">
        <row r="8">
          <cell r="D8" t="str">
            <v>Paramaz Avedisian Building</v>
          </cell>
        </row>
      </sheetData>
      <sheetData sheetId="3306">
        <row r="8">
          <cell r="D8" t="str">
            <v>Paramaz Avedisian Building</v>
          </cell>
        </row>
      </sheetData>
      <sheetData sheetId="3307">
        <row r="8">
          <cell r="D8" t="str">
            <v>Paramaz Avedisian Building</v>
          </cell>
        </row>
      </sheetData>
      <sheetData sheetId="3308">
        <row r="8">
          <cell r="D8" t="str">
            <v>Paramaz Avedisian Building</v>
          </cell>
        </row>
      </sheetData>
      <sheetData sheetId="3309">
        <row r="8">
          <cell r="D8" t="str">
            <v>Paramaz Avedisian Building</v>
          </cell>
        </row>
      </sheetData>
      <sheetData sheetId="3310">
        <row r="8">
          <cell r="D8" t="str">
            <v>Paramaz Avedisian Building</v>
          </cell>
        </row>
      </sheetData>
      <sheetData sheetId="3311">
        <row r="8">
          <cell r="D8" t="str">
            <v>Paramaz Avedisian Building</v>
          </cell>
        </row>
      </sheetData>
      <sheetData sheetId="3312">
        <row r="8">
          <cell r="D8" t="str">
            <v>Paramaz Avedisian Building</v>
          </cell>
        </row>
      </sheetData>
      <sheetData sheetId="3313">
        <row r="8">
          <cell r="D8" t="str">
            <v>Paramaz Avedisian Building</v>
          </cell>
        </row>
      </sheetData>
      <sheetData sheetId="3314">
        <row r="8">
          <cell r="D8" t="str">
            <v>Paramaz Avedisian Building</v>
          </cell>
        </row>
      </sheetData>
      <sheetData sheetId="3315">
        <row r="8">
          <cell r="D8" t="str">
            <v>Paramaz Avedisian Building</v>
          </cell>
        </row>
      </sheetData>
      <sheetData sheetId="3316">
        <row r="8">
          <cell r="D8" t="str">
            <v>Paramaz Avedisian Building</v>
          </cell>
        </row>
      </sheetData>
      <sheetData sheetId="3317">
        <row r="8">
          <cell r="D8" t="str">
            <v>Paramaz Avedisian Building</v>
          </cell>
        </row>
      </sheetData>
      <sheetData sheetId="3318">
        <row r="8">
          <cell r="D8" t="str">
            <v>Paramaz Avedisian Building</v>
          </cell>
        </row>
      </sheetData>
      <sheetData sheetId="3319">
        <row r="8">
          <cell r="D8" t="str">
            <v>Paramaz Avedisian Building</v>
          </cell>
        </row>
      </sheetData>
      <sheetData sheetId="3320">
        <row r="8">
          <cell r="D8" t="str">
            <v>Paramaz Avedisian Building</v>
          </cell>
        </row>
      </sheetData>
      <sheetData sheetId="3321">
        <row r="8">
          <cell r="D8" t="str">
            <v>Paramaz Avedisian Building</v>
          </cell>
        </row>
      </sheetData>
      <sheetData sheetId="3322">
        <row r="8">
          <cell r="D8" t="str">
            <v>Paramaz Avedisian Building</v>
          </cell>
        </row>
      </sheetData>
      <sheetData sheetId="3323">
        <row r="8">
          <cell r="D8" t="str">
            <v>Paramaz Avedisian Building</v>
          </cell>
        </row>
      </sheetData>
      <sheetData sheetId="3324">
        <row r="8">
          <cell r="D8" t="str">
            <v>Paramaz Avedisian Building</v>
          </cell>
        </row>
      </sheetData>
      <sheetData sheetId="3325">
        <row r="8">
          <cell r="D8" t="str">
            <v>Paramaz Avedisian Building</v>
          </cell>
        </row>
      </sheetData>
      <sheetData sheetId="3326">
        <row r="8">
          <cell r="D8" t="str">
            <v>Paramaz Avedisian Building</v>
          </cell>
        </row>
      </sheetData>
      <sheetData sheetId="3327">
        <row r="8">
          <cell r="D8" t="str">
            <v>Paramaz Avedisian Building</v>
          </cell>
        </row>
      </sheetData>
      <sheetData sheetId="3328">
        <row r="8">
          <cell r="D8" t="str">
            <v>Paramaz Avedisian Building</v>
          </cell>
        </row>
      </sheetData>
      <sheetData sheetId="3329">
        <row r="8">
          <cell r="D8" t="str">
            <v>Paramaz Avedisian Building</v>
          </cell>
        </row>
      </sheetData>
      <sheetData sheetId="3330">
        <row r="8">
          <cell r="D8" t="str">
            <v>Paramaz Avedisian Building</v>
          </cell>
        </row>
      </sheetData>
      <sheetData sheetId="3331" refreshError="1"/>
      <sheetData sheetId="3332" refreshError="1"/>
      <sheetData sheetId="3333" refreshError="1"/>
      <sheetData sheetId="3334" refreshError="1"/>
      <sheetData sheetId="3335" refreshError="1"/>
      <sheetData sheetId="3336">
        <row r="8">
          <cell r="D8" t="str">
            <v>Paramaz Avedisian Building</v>
          </cell>
        </row>
      </sheetData>
      <sheetData sheetId="3337">
        <row r="8">
          <cell r="D8" t="str">
            <v>Paramaz Avedisian Building</v>
          </cell>
        </row>
      </sheetData>
      <sheetData sheetId="3338">
        <row r="8">
          <cell r="D8" t="str">
            <v>Paramaz Avedisian Building</v>
          </cell>
        </row>
      </sheetData>
      <sheetData sheetId="3339">
        <row r="8">
          <cell r="D8" t="str">
            <v>Paramaz Avedisian Building</v>
          </cell>
        </row>
      </sheetData>
      <sheetData sheetId="3340">
        <row r="8">
          <cell r="D8" t="str">
            <v>Paramaz Avedisian Building</v>
          </cell>
        </row>
      </sheetData>
      <sheetData sheetId="3341">
        <row r="8">
          <cell r="D8" t="str">
            <v>Paramaz Avedisian Building</v>
          </cell>
        </row>
      </sheetData>
      <sheetData sheetId="3342">
        <row r="8">
          <cell r="D8" t="str">
            <v>Paramaz Avedisian Building</v>
          </cell>
        </row>
      </sheetData>
      <sheetData sheetId="3343">
        <row r="8">
          <cell r="D8" t="str">
            <v>Paramaz Avedisian Building</v>
          </cell>
        </row>
      </sheetData>
      <sheetData sheetId="3344">
        <row r="8">
          <cell r="D8" t="str">
            <v>Paramaz Avedisian Building</v>
          </cell>
        </row>
      </sheetData>
      <sheetData sheetId="3345">
        <row r="8">
          <cell r="D8" t="str">
            <v>Paramaz Avedisian Building</v>
          </cell>
        </row>
      </sheetData>
      <sheetData sheetId="3346">
        <row r="8">
          <cell r="D8" t="str">
            <v>Paramaz Avedisian Building</v>
          </cell>
        </row>
      </sheetData>
      <sheetData sheetId="3347">
        <row r="8">
          <cell r="D8" t="str">
            <v>Paramaz Avedisian Building</v>
          </cell>
        </row>
      </sheetData>
      <sheetData sheetId="3348">
        <row r="8">
          <cell r="D8" t="str">
            <v>Paramaz Avedisian Building</v>
          </cell>
        </row>
      </sheetData>
      <sheetData sheetId="3349">
        <row r="8">
          <cell r="D8" t="str">
            <v>Paramaz Avedisian Building</v>
          </cell>
        </row>
      </sheetData>
      <sheetData sheetId="3350">
        <row r="8">
          <cell r="D8" t="str">
            <v>Paramaz Avedisian Building</v>
          </cell>
        </row>
      </sheetData>
      <sheetData sheetId="3351">
        <row r="8">
          <cell r="D8" t="str">
            <v>Paramaz Avedisian Building</v>
          </cell>
        </row>
      </sheetData>
      <sheetData sheetId="3352">
        <row r="8">
          <cell r="D8" t="str">
            <v>Paramaz Avedisian Building</v>
          </cell>
        </row>
      </sheetData>
      <sheetData sheetId="3353">
        <row r="8">
          <cell r="D8" t="str">
            <v>Paramaz Avedisian Building</v>
          </cell>
        </row>
      </sheetData>
      <sheetData sheetId="3354">
        <row r="8">
          <cell r="D8" t="str">
            <v>Paramaz Avedisian Building</v>
          </cell>
        </row>
      </sheetData>
      <sheetData sheetId="3355">
        <row r="8">
          <cell r="D8" t="str">
            <v>Paramaz Avedisian Building</v>
          </cell>
        </row>
      </sheetData>
      <sheetData sheetId="3356">
        <row r="8">
          <cell r="D8" t="str">
            <v>Paramaz Avedisian Building</v>
          </cell>
        </row>
      </sheetData>
      <sheetData sheetId="3357">
        <row r="8">
          <cell r="D8" t="str">
            <v>Paramaz Avedisian Building</v>
          </cell>
        </row>
      </sheetData>
      <sheetData sheetId="3358">
        <row r="8">
          <cell r="D8" t="str">
            <v>Paramaz Avedisian Building</v>
          </cell>
        </row>
      </sheetData>
      <sheetData sheetId="3359">
        <row r="8">
          <cell r="D8" t="str">
            <v>Paramaz Avedisian Building</v>
          </cell>
        </row>
      </sheetData>
      <sheetData sheetId="3360">
        <row r="8">
          <cell r="D8" t="str">
            <v>Paramaz Avedisian Building</v>
          </cell>
        </row>
      </sheetData>
      <sheetData sheetId="3361">
        <row r="8">
          <cell r="D8" t="str">
            <v>Paramaz Avedisian Building</v>
          </cell>
        </row>
      </sheetData>
      <sheetData sheetId="3362">
        <row r="8">
          <cell r="D8" t="str">
            <v>Paramaz Avedisian Building</v>
          </cell>
        </row>
      </sheetData>
      <sheetData sheetId="3363">
        <row r="8">
          <cell r="D8" t="str">
            <v>Paramaz Avedisian Building</v>
          </cell>
        </row>
      </sheetData>
      <sheetData sheetId="3364">
        <row r="8">
          <cell r="D8" t="str">
            <v>Paramaz Avedisian Building</v>
          </cell>
        </row>
      </sheetData>
      <sheetData sheetId="3365">
        <row r="8">
          <cell r="D8" t="str">
            <v>Paramaz Avedisian Building</v>
          </cell>
        </row>
      </sheetData>
      <sheetData sheetId="3366">
        <row r="8">
          <cell r="D8" t="str">
            <v>Paramaz Avedisian Building</v>
          </cell>
        </row>
      </sheetData>
      <sheetData sheetId="3367">
        <row r="8">
          <cell r="D8" t="str">
            <v>Paramaz Avedisian Building</v>
          </cell>
        </row>
      </sheetData>
      <sheetData sheetId="3368">
        <row r="8">
          <cell r="D8" t="str">
            <v>Paramaz Avedisian Building</v>
          </cell>
        </row>
      </sheetData>
      <sheetData sheetId="3369">
        <row r="8">
          <cell r="D8" t="str">
            <v>Paramaz Avedisian Building</v>
          </cell>
        </row>
      </sheetData>
      <sheetData sheetId="3370">
        <row r="8">
          <cell r="D8" t="str">
            <v>Paramaz Avedisian Building</v>
          </cell>
        </row>
      </sheetData>
      <sheetData sheetId="3371">
        <row r="8">
          <cell r="D8" t="str">
            <v>Paramaz Avedisian Building</v>
          </cell>
        </row>
      </sheetData>
      <sheetData sheetId="3372">
        <row r="8">
          <cell r="D8" t="str">
            <v>Paramaz Avedisian Building</v>
          </cell>
        </row>
      </sheetData>
      <sheetData sheetId="3373">
        <row r="8">
          <cell r="D8" t="str">
            <v>Paramaz Avedisian Building</v>
          </cell>
        </row>
      </sheetData>
      <sheetData sheetId="3374">
        <row r="8">
          <cell r="D8" t="str">
            <v>Paramaz Avedisian Building</v>
          </cell>
        </row>
      </sheetData>
      <sheetData sheetId="3375">
        <row r="8">
          <cell r="D8" t="str">
            <v>Paramaz Avedisian Building</v>
          </cell>
        </row>
      </sheetData>
      <sheetData sheetId="3376">
        <row r="8">
          <cell r="D8" t="str">
            <v>Paramaz Avedisian Building</v>
          </cell>
        </row>
      </sheetData>
      <sheetData sheetId="3377">
        <row r="8">
          <cell r="D8" t="str">
            <v>Paramaz Avedisian Building</v>
          </cell>
        </row>
      </sheetData>
      <sheetData sheetId="3378">
        <row r="8">
          <cell r="D8" t="str">
            <v>Paramaz Avedisian Building</v>
          </cell>
        </row>
      </sheetData>
      <sheetData sheetId="3379">
        <row r="8">
          <cell r="D8" t="str">
            <v>Paramaz Avedisian Building</v>
          </cell>
        </row>
      </sheetData>
      <sheetData sheetId="3380">
        <row r="8">
          <cell r="D8" t="str">
            <v>Paramaz Avedisian Building</v>
          </cell>
        </row>
      </sheetData>
      <sheetData sheetId="3381">
        <row r="8">
          <cell r="D8" t="str">
            <v>Paramaz Avedisian Building</v>
          </cell>
        </row>
      </sheetData>
      <sheetData sheetId="3382">
        <row r="8">
          <cell r="D8" t="str">
            <v>Paramaz Avedisian Building</v>
          </cell>
        </row>
      </sheetData>
      <sheetData sheetId="3383">
        <row r="8">
          <cell r="D8" t="str">
            <v>Paramaz Avedisian Building</v>
          </cell>
        </row>
      </sheetData>
      <sheetData sheetId="3384">
        <row r="8">
          <cell r="D8" t="str">
            <v>Paramaz Avedisian Building</v>
          </cell>
        </row>
      </sheetData>
      <sheetData sheetId="3385">
        <row r="8">
          <cell r="D8" t="str">
            <v>Paramaz Avedisian Building</v>
          </cell>
        </row>
      </sheetData>
      <sheetData sheetId="3386">
        <row r="8">
          <cell r="D8" t="str">
            <v>Paramaz Avedisian Building</v>
          </cell>
        </row>
      </sheetData>
      <sheetData sheetId="3387">
        <row r="8">
          <cell r="D8" t="str">
            <v>Paramaz Avedisian Building</v>
          </cell>
        </row>
      </sheetData>
      <sheetData sheetId="3388">
        <row r="8">
          <cell r="D8" t="str">
            <v>Paramaz Avedisian Building</v>
          </cell>
        </row>
      </sheetData>
      <sheetData sheetId="3389">
        <row r="8">
          <cell r="D8" t="str">
            <v>Paramaz Avedisian Building</v>
          </cell>
        </row>
      </sheetData>
      <sheetData sheetId="3390">
        <row r="8">
          <cell r="D8" t="str">
            <v>Paramaz Avedisian Building</v>
          </cell>
        </row>
      </sheetData>
      <sheetData sheetId="3391">
        <row r="8">
          <cell r="D8" t="str">
            <v>Paramaz Avedisian Building</v>
          </cell>
        </row>
      </sheetData>
      <sheetData sheetId="3392">
        <row r="8">
          <cell r="D8" t="str">
            <v>Paramaz Avedisian Building</v>
          </cell>
        </row>
      </sheetData>
      <sheetData sheetId="3393">
        <row r="8">
          <cell r="D8" t="str">
            <v>Paramaz Avedisian Building</v>
          </cell>
        </row>
      </sheetData>
      <sheetData sheetId="3394">
        <row r="8">
          <cell r="D8" t="str">
            <v>Paramaz Avedisian Building</v>
          </cell>
        </row>
      </sheetData>
      <sheetData sheetId="3395">
        <row r="8">
          <cell r="D8" t="str">
            <v>Paramaz Avedisian Building</v>
          </cell>
        </row>
      </sheetData>
      <sheetData sheetId="3396">
        <row r="8">
          <cell r="D8" t="str">
            <v>Paramaz Avedisian Building</v>
          </cell>
        </row>
      </sheetData>
      <sheetData sheetId="3397">
        <row r="8">
          <cell r="D8" t="str">
            <v>Paramaz Avedisian Building</v>
          </cell>
        </row>
      </sheetData>
      <sheetData sheetId="3398">
        <row r="8">
          <cell r="D8" t="str">
            <v>Paramaz Avedisian Building</v>
          </cell>
        </row>
      </sheetData>
      <sheetData sheetId="3399">
        <row r="8">
          <cell r="D8" t="str">
            <v>Paramaz Avedisian Building</v>
          </cell>
        </row>
      </sheetData>
      <sheetData sheetId="3400">
        <row r="8">
          <cell r="D8" t="str">
            <v>Paramaz Avedisian Building</v>
          </cell>
        </row>
      </sheetData>
      <sheetData sheetId="3401">
        <row r="8">
          <cell r="D8" t="str">
            <v>Paramaz Avedisian Building</v>
          </cell>
        </row>
      </sheetData>
      <sheetData sheetId="3402">
        <row r="8">
          <cell r="D8" t="str">
            <v>Paramaz Avedisian Building</v>
          </cell>
        </row>
      </sheetData>
      <sheetData sheetId="3403">
        <row r="8">
          <cell r="D8" t="str">
            <v>Paramaz Avedisian Building</v>
          </cell>
        </row>
      </sheetData>
      <sheetData sheetId="3404">
        <row r="8">
          <cell r="D8" t="str">
            <v>Paramaz Avedisian Building</v>
          </cell>
        </row>
      </sheetData>
      <sheetData sheetId="3405">
        <row r="8">
          <cell r="D8" t="str">
            <v>Paramaz Avedisian Building</v>
          </cell>
        </row>
      </sheetData>
      <sheetData sheetId="3406">
        <row r="8">
          <cell r="D8" t="str">
            <v>Paramaz Avedisian Building</v>
          </cell>
        </row>
      </sheetData>
      <sheetData sheetId="3407">
        <row r="8">
          <cell r="D8" t="str">
            <v>Paramaz Avedisian Building</v>
          </cell>
        </row>
      </sheetData>
      <sheetData sheetId="3408">
        <row r="8">
          <cell r="D8" t="str">
            <v>Paramaz Avedisian Building</v>
          </cell>
        </row>
      </sheetData>
      <sheetData sheetId="3409">
        <row r="8">
          <cell r="D8" t="str">
            <v>Paramaz Avedisian Building</v>
          </cell>
        </row>
      </sheetData>
      <sheetData sheetId="3410">
        <row r="8">
          <cell r="D8" t="str">
            <v>Paramaz Avedisian Building</v>
          </cell>
        </row>
      </sheetData>
      <sheetData sheetId="3411">
        <row r="8">
          <cell r="D8" t="str">
            <v>Paramaz Avedisian Building</v>
          </cell>
        </row>
      </sheetData>
      <sheetData sheetId="3412">
        <row r="8">
          <cell r="D8" t="str">
            <v>Paramaz Avedisian Building</v>
          </cell>
        </row>
      </sheetData>
      <sheetData sheetId="3413">
        <row r="8">
          <cell r="D8" t="str">
            <v>Paramaz Avedisian Building</v>
          </cell>
        </row>
      </sheetData>
      <sheetData sheetId="3414">
        <row r="8">
          <cell r="D8" t="str">
            <v>Paramaz Avedisian Building</v>
          </cell>
        </row>
      </sheetData>
      <sheetData sheetId="3415">
        <row r="8">
          <cell r="D8" t="str">
            <v>Paramaz Avedisian Building</v>
          </cell>
        </row>
      </sheetData>
      <sheetData sheetId="3416">
        <row r="8">
          <cell r="D8" t="str">
            <v>Paramaz Avedisian Building</v>
          </cell>
        </row>
      </sheetData>
      <sheetData sheetId="3417">
        <row r="8">
          <cell r="D8" t="str">
            <v>Paramaz Avedisian Building</v>
          </cell>
        </row>
      </sheetData>
      <sheetData sheetId="3418">
        <row r="8">
          <cell r="D8" t="str">
            <v>Paramaz Avedisian Building</v>
          </cell>
        </row>
      </sheetData>
      <sheetData sheetId="3419">
        <row r="8">
          <cell r="D8" t="str">
            <v>Paramaz Avedisian Building</v>
          </cell>
        </row>
      </sheetData>
      <sheetData sheetId="3420">
        <row r="8">
          <cell r="D8" t="str">
            <v>Paramaz Avedisian Building</v>
          </cell>
        </row>
      </sheetData>
      <sheetData sheetId="3421">
        <row r="8">
          <cell r="D8" t="str">
            <v>Paramaz Avedisian Building</v>
          </cell>
        </row>
      </sheetData>
      <sheetData sheetId="3422">
        <row r="8">
          <cell r="D8" t="str">
            <v>Paramaz Avedisian Building</v>
          </cell>
        </row>
      </sheetData>
      <sheetData sheetId="3423">
        <row r="8">
          <cell r="D8" t="str">
            <v>Paramaz Avedisian Building</v>
          </cell>
        </row>
      </sheetData>
      <sheetData sheetId="3424">
        <row r="8">
          <cell r="D8" t="str">
            <v>Paramaz Avedisian Building</v>
          </cell>
        </row>
      </sheetData>
      <sheetData sheetId="3425">
        <row r="8">
          <cell r="D8" t="str">
            <v>Paramaz Avedisian Building</v>
          </cell>
        </row>
      </sheetData>
      <sheetData sheetId="3426">
        <row r="8">
          <cell r="D8" t="str">
            <v>Paramaz Avedisian Building</v>
          </cell>
        </row>
      </sheetData>
      <sheetData sheetId="3427">
        <row r="8">
          <cell r="D8" t="str">
            <v>Paramaz Avedisian Building</v>
          </cell>
        </row>
      </sheetData>
      <sheetData sheetId="3428">
        <row r="8">
          <cell r="D8" t="str">
            <v>Paramaz Avedisian Building</v>
          </cell>
        </row>
      </sheetData>
      <sheetData sheetId="3429">
        <row r="8">
          <cell r="D8" t="str">
            <v>Paramaz Avedisian Building</v>
          </cell>
        </row>
      </sheetData>
      <sheetData sheetId="3430">
        <row r="8">
          <cell r="D8" t="str">
            <v>Paramaz Avedisian Building</v>
          </cell>
        </row>
      </sheetData>
      <sheetData sheetId="3431">
        <row r="8">
          <cell r="D8" t="str">
            <v>Paramaz Avedisian Building</v>
          </cell>
        </row>
      </sheetData>
      <sheetData sheetId="3432">
        <row r="8">
          <cell r="D8" t="str">
            <v>Paramaz Avedisian Building</v>
          </cell>
        </row>
      </sheetData>
      <sheetData sheetId="3433">
        <row r="8">
          <cell r="D8" t="str">
            <v>Paramaz Avedisian Building</v>
          </cell>
        </row>
      </sheetData>
      <sheetData sheetId="3434">
        <row r="8">
          <cell r="D8" t="str">
            <v>Paramaz Avedisian Building</v>
          </cell>
        </row>
      </sheetData>
      <sheetData sheetId="3435">
        <row r="8">
          <cell r="D8" t="str">
            <v>Paramaz Avedisian Building</v>
          </cell>
        </row>
      </sheetData>
      <sheetData sheetId="3436">
        <row r="8">
          <cell r="D8" t="str">
            <v>Paramaz Avedisian Building</v>
          </cell>
        </row>
      </sheetData>
      <sheetData sheetId="3437">
        <row r="8">
          <cell r="D8" t="str">
            <v>Paramaz Avedisian Building</v>
          </cell>
        </row>
      </sheetData>
      <sheetData sheetId="3438">
        <row r="8">
          <cell r="D8" t="str">
            <v>Paramaz Avedisian Building</v>
          </cell>
        </row>
      </sheetData>
      <sheetData sheetId="3439">
        <row r="8">
          <cell r="D8" t="str">
            <v>Paramaz Avedisian Building</v>
          </cell>
        </row>
      </sheetData>
      <sheetData sheetId="3440">
        <row r="8">
          <cell r="D8" t="str">
            <v>Paramaz Avedisian Building</v>
          </cell>
        </row>
      </sheetData>
      <sheetData sheetId="3441">
        <row r="8">
          <cell r="D8" t="str">
            <v>Paramaz Avedisian Building</v>
          </cell>
        </row>
      </sheetData>
      <sheetData sheetId="3442">
        <row r="8">
          <cell r="D8" t="str">
            <v>Paramaz Avedisian Building</v>
          </cell>
        </row>
      </sheetData>
      <sheetData sheetId="3443">
        <row r="8">
          <cell r="D8" t="str">
            <v>Paramaz Avedisian Building</v>
          </cell>
        </row>
      </sheetData>
      <sheetData sheetId="3444">
        <row r="8">
          <cell r="D8" t="str">
            <v>Paramaz Avedisian Building</v>
          </cell>
        </row>
      </sheetData>
      <sheetData sheetId="3445">
        <row r="8">
          <cell r="D8" t="str">
            <v>Paramaz Avedisian Building</v>
          </cell>
        </row>
      </sheetData>
      <sheetData sheetId="3446">
        <row r="8">
          <cell r="D8" t="str">
            <v>Paramaz Avedisian Building</v>
          </cell>
        </row>
      </sheetData>
      <sheetData sheetId="3447">
        <row r="8">
          <cell r="D8" t="str">
            <v>Paramaz Avedisian Building</v>
          </cell>
        </row>
      </sheetData>
      <sheetData sheetId="3448">
        <row r="8">
          <cell r="D8" t="str">
            <v>Paramaz Avedisian Building</v>
          </cell>
        </row>
      </sheetData>
      <sheetData sheetId="3449">
        <row r="8">
          <cell r="D8" t="str">
            <v>Paramaz Avedisian Building</v>
          </cell>
        </row>
      </sheetData>
      <sheetData sheetId="3450">
        <row r="8">
          <cell r="D8" t="str">
            <v>Paramaz Avedisian Building</v>
          </cell>
        </row>
      </sheetData>
      <sheetData sheetId="3451">
        <row r="8">
          <cell r="D8" t="str">
            <v>Paramaz Avedisian Building</v>
          </cell>
        </row>
      </sheetData>
      <sheetData sheetId="3452">
        <row r="8">
          <cell r="D8" t="str">
            <v>Paramaz Avedisian Building</v>
          </cell>
        </row>
      </sheetData>
      <sheetData sheetId="3453">
        <row r="8">
          <cell r="D8" t="str">
            <v>Paramaz Avedisian Building</v>
          </cell>
        </row>
      </sheetData>
      <sheetData sheetId="3454">
        <row r="8">
          <cell r="D8" t="str">
            <v>Paramaz Avedisian Building</v>
          </cell>
        </row>
      </sheetData>
      <sheetData sheetId="3455">
        <row r="8">
          <cell r="D8" t="str">
            <v>Paramaz Avedisian Building</v>
          </cell>
        </row>
      </sheetData>
      <sheetData sheetId="3456">
        <row r="8">
          <cell r="D8" t="str">
            <v>Paramaz Avedisian Building</v>
          </cell>
        </row>
      </sheetData>
      <sheetData sheetId="3457">
        <row r="8">
          <cell r="D8" t="str">
            <v>Paramaz Avedisian Building</v>
          </cell>
        </row>
      </sheetData>
      <sheetData sheetId="3458">
        <row r="8">
          <cell r="D8" t="str">
            <v>Paramaz Avedisian Building</v>
          </cell>
        </row>
      </sheetData>
      <sheetData sheetId="3459">
        <row r="8">
          <cell r="D8" t="str">
            <v>Paramaz Avedisian Building</v>
          </cell>
        </row>
      </sheetData>
      <sheetData sheetId="3460">
        <row r="8">
          <cell r="D8" t="str">
            <v>Paramaz Avedisian Building</v>
          </cell>
        </row>
      </sheetData>
      <sheetData sheetId="3461">
        <row r="8">
          <cell r="D8" t="str">
            <v>Paramaz Avedisian Building</v>
          </cell>
        </row>
      </sheetData>
      <sheetData sheetId="3462">
        <row r="8">
          <cell r="D8" t="str">
            <v>Paramaz Avedisian Building</v>
          </cell>
        </row>
      </sheetData>
      <sheetData sheetId="3463">
        <row r="8">
          <cell r="D8" t="str">
            <v>Paramaz Avedisian Building</v>
          </cell>
        </row>
      </sheetData>
      <sheetData sheetId="3464">
        <row r="8">
          <cell r="D8" t="str">
            <v>Paramaz Avedisian Building</v>
          </cell>
        </row>
      </sheetData>
      <sheetData sheetId="3465">
        <row r="8">
          <cell r="D8" t="str">
            <v>Paramaz Avedisian Building</v>
          </cell>
        </row>
      </sheetData>
      <sheetData sheetId="3466">
        <row r="8">
          <cell r="D8" t="str">
            <v>Paramaz Avedisian Building</v>
          </cell>
        </row>
      </sheetData>
      <sheetData sheetId="3467">
        <row r="8">
          <cell r="D8" t="str">
            <v>Paramaz Avedisian Building</v>
          </cell>
        </row>
      </sheetData>
      <sheetData sheetId="3468">
        <row r="8">
          <cell r="D8" t="str">
            <v>Paramaz Avedisian Building</v>
          </cell>
        </row>
      </sheetData>
      <sheetData sheetId="3469">
        <row r="8">
          <cell r="D8" t="str">
            <v>Paramaz Avedisian Building</v>
          </cell>
        </row>
      </sheetData>
      <sheetData sheetId="3470">
        <row r="8">
          <cell r="D8" t="str">
            <v>Paramaz Avedisian Building</v>
          </cell>
        </row>
      </sheetData>
      <sheetData sheetId="3471">
        <row r="8">
          <cell r="D8" t="str">
            <v>Paramaz Avedisian Building</v>
          </cell>
        </row>
      </sheetData>
      <sheetData sheetId="3472">
        <row r="8">
          <cell r="D8" t="str">
            <v>Paramaz Avedisian Building</v>
          </cell>
        </row>
      </sheetData>
      <sheetData sheetId="3473">
        <row r="8">
          <cell r="D8" t="str">
            <v>Paramaz Avedisian Building</v>
          </cell>
        </row>
      </sheetData>
      <sheetData sheetId="3474">
        <row r="8">
          <cell r="D8" t="str">
            <v>Paramaz Avedisian Building</v>
          </cell>
        </row>
      </sheetData>
      <sheetData sheetId="3475">
        <row r="8">
          <cell r="D8" t="str">
            <v>Paramaz Avedisian Building</v>
          </cell>
        </row>
      </sheetData>
      <sheetData sheetId="3476">
        <row r="8">
          <cell r="D8" t="str">
            <v>Paramaz Avedisian Building</v>
          </cell>
        </row>
      </sheetData>
      <sheetData sheetId="3477">
        <row r="8">
          <cell r="D8" t="str">
            <v>Paramaz Avedisian Building</v>
          </cell>
        </row>
      </sheetData>
      <sheetData sheetId="3478">
        <row r="8">
          <cell r="D8" t="str">
            <v>Paramaz Avedisian Building</v>
          </cell>
        </row>
      </sheetData>
      <sheetData sheetId="3479">
        <row r="8">
          <cell r="D8" t="str">
            <v>Paramaz Avedisian Building</v>
          </cell>
        </row>
      </sheetData>
      <sheetData sheetId="3480">
        <row r="8">
          <cell r="D8" t="str">
            <v>Paramaz Avedisian Building</v>
          </cell>
        </row>
      </sheetData>
      <sheetData sheetId="3481">
        <row r="8">
          <cell r="D8" t="str">
            <v>Paramaz Avedisian Building</v>
          </cell>
        </row>
      </sheetData>
      <sheetData sheetId="3482">
        <row r="8">
          <cell r="D8" t="str">
            <v>Paramaz Avedisian Building</v>
          </cell>
        </row>
      </sheetData>
      <sheetData sheetId="3483">
        <row r="8">
          <cell r="D8" t="str">
            <v>Paramaz Avedisian Building</v>
          </cell>
        </row>
      </sheetData>
      <sheetData sheetId="3484">
        <row r="8">
          <cell r="D8" t="str">
            <v>Paramaz Avedisian Building</v>
          </cell>
        </row>
      </sheetData>
      <sheetData sheetId="3485">
        <row r="8">
          <cell r="D8" t="str">
            <v>Paramaz Avedisian Building</v>
          </cell>
        </row>
      </sheetData>
      <sheetData sheetId="3486">
        <row r="8">
          <cell r="D8" t="str">
            <v>Paramaz Avedisian Building</v>
          </cell>
        </row>
      </sheetData>
      <sheetData sheetId="3487">
        <row r="8">
          <cell r="D8" t="str">
            <v>Paramaz Avedisian Building</v>
          </cell>
        </row>
      </sheetData>
      <sheetData sheetId="3488">
        <row r="8">
          <cell r="D8" t="str">
            <v>Paramaz Avedisian Building</v>
          </cell>
        </row>
      </sheetData>
      <sheetData sheetId="3489">
        <row r="8">
          <cell r="D8" t="str">
            <v>Paramaz Avedisian Building</v>
          </cell>
        </row>
      </sheetData>
      <sheetData sheetId="3490">
        <row r="8">
          <cell r="D8" t="str">
            <v>Paramaz Avedisian Building</v>
          </cell>
        </row>
      </sheetData>
      <sheetData sheetId="3491">
        <row r="8">
          <cell r="D8" t="str">
            <v>Paramaz Avedisian Building</v>
          </cell>
        </row>
      </sheetData>
      <sheetData sheetId="3492">
        <row r="8">
          <cell r="D8" t="str">
            <v>Paramaz Avedisian Building</v>
          </cell>
        </row>
      </sheetData>
      <sheetData sheetId="3493">
        <row r="8">
          <cell r="D8" t="str">
            <v>Paramaz Avedisian Building</v>
          </cell>
        </row>
      </sheetData>
      <sheetData sheetId="3494">
        <row r="8">
          <cell r="D8" t="str">
            <v>Paramaz Avedisian Building</v>
          </cell>
        </row>
      </sheetData>
      <sheetData sheetId="3495">
        <row r="8">
          <cell r="D8" t="str">
            <v>Paramaz Avedisian Building</v>
          </cell>
        </row>
      </sheetData>
      <sheetData sheetId="3496">
        <row r="8">
          <cell r="D8" t="str">
            <v>Paramaz Avedisian Building</v>
          </cell>
        </row>
      </sheetData>
      <sheetData sheetId="3497">
        <row r="8">
          <cell r="D8" t="str">
            <v>Paramaz Avedisian Building</v>
          </cell>
        </row>
      </sheetData>
      <sheetData sheetId="3498">
        <row r="8">
          <cell r="D8" t="str">
            <v>Paramaz Avedisian Building</v>
          </cell>
        </row>
      </sheetData>
      <sheetData sheetId="3499">
        <row r="8">
          <cell r="D8" t="str">
            <v>Paramaz Avedisian Building</v>
          </cell>
        </row>
      </sheetData>
      <sheetData sheetId="3500">
        <row r="8">
          <cell r="D8" t="str">
            <v>Paramaz Avedisian Building</v>
          </cell>
        </row>
      </sheetData>
      <sheetData sheetId="3501">
        <row r="8">
          <cell r="D8" t="str">
            <v>Paramaz Avedisian Building</v>
          </cell>
        </row>
      </sheetData>
      <sheetData sheetId="3502">
        <row r="8">
          <cell r="D8" t="str">
            <v>Paramaz Avedisian Building</v>
          </cell>
        </row>
      </sheetData>
      <sheetData sheetId="3503">
        <row r="8">
          <cell r="D8" t="str">
            <v>Paramaz Avedisian Building</v>
          </cell>
        </row>
      </sheetData>
      <sheetData sheetId="3504">
        <row r="8">
          <cell r="D8" t="str">
            <v>Paramaz Avedisian Building</v>
          </cell>
        </row>
      </sheetData>
      <sheetData sheetId="3505">
        <row r="8">
          <cell r="D8" t="str">
            <v>Paramaz Avedisian Building</v>
          </cell>
        </row>
      </sheetData>
      <sheetData sheetId="3506">
        <row r="8">
          <cell r="D8" t="str">
            <v>Paramaz Avedisian Building</v>
          </cell>
        </row>
      </sheetData>
      <sheetData sheetId="3507">
        <row r="8">
          <cell r="D8" t="str">
            <v>Paramaz Avedisian Building</v>
          </cell>
        </row>
      </sheetData>
      <sheetData sheetId="3508">
        <row r="8">
          <cell r="D8" t="str">
            <v>Paramaz Avedisian Building</v>
          </cell>
        </row>
      </sheetData>
      <sheetData sheetId="3509">
        <row r="8">
          <cell r="D8" t="str">
            <v>Paramaz Avedisian Building</v>
          </cell>
        </row>
      </sheetData>
      <sheetData sheetId="3510">
        <row r="8">
          <cell r="D8" t="str">
            <v>Paramaz Avedisian Building</v>
          </cell>
        </row>
      </sheetData>
      <sheetData sheetId="3511">
        <row r="8">
          <cell r="D8" t="str">
            <v>Paramaz Avedisian Building</v>
          </cell>
        </row>
      </sheetData>
      <sheetData sheetId="3512">
        <row r="8">
          <cell r="D8" t="str">
            <v>Paramaz Avedisian Building</v>
          </cell>
        </row>
      </sheetData>
      <sheetData sheetId="3513">
        <row r="8">
          <cell r="D8" t="str">
            <v>Paramaz Avedisian Building</v>
          </cell>
        </row>
      </sheetData>
      <sheetData sheetId="3514">
        <row r="8">
          <cell r="D8" t="str">
            <v>Paramaz Avedisian Building</v>
          </cell>
        </row>
      </sheetData>
      <sheetData sheetId="3515">
        <row r="8">
          <cell r="D8" t="str">
            <v>Paramaz Avedisian Building</v>
          </cell>
        </row>
      </sheetData>
      <sheetData sheetId="3516">
        <row r="8">
          <cell r="D8" t="str">
            <v>Paramaz Avedisian Building</v>
          </cell>
        </row>
      </sheetData>
      <sheetData sheetId="3517">
        <row r="8">
          <cell r="D8" t="str">
            <v>Paramaz Avedisian Building</v>
          </cell>
        </row>
      </sheetData>
      <sheetData sheetId="3518">
        <row r="8">
          <cell r="D8" t="str">
            <v>Paramaz Avedisian Building</v>
          </cell>
        </row>
      </sheetData>
      <sheetData sheetId="3519">
        <row r="8">
          <cell r="D8" t="str">
            <v>Paramaz Avedisian Building</v>
          </cell>
        </row>
      </sheetData>
      <sheetData sheetId="3520">
        <row r="8">
          <cell r="D8" t="str">
            <v>Paramaz Avedisian Building</v>
          </cell>
        </row>
      </sheetData>
      <sheetData sheetId="3521">
        <row r="8">
          <cell r="D8" t="str">
            <v>Paramaz Avedisian Building</v>
          </cell>
        </row>
      </sheetData>
      <sheetData sheetId="3522">
        <row r="8">
          <cell r="D8" t="str">
            <v>Paramaz Avedisian Building</v>
          </cell>
        </row>
      </sheetData>
      <sheetData sheetId="3523">
        <row r="8">
          <cell r="D8" t="str">
            <v>Paramaz Avedisian Building</v>
          </cell>
        </row>
      </sheetData>
      <sheetData sheetId="3524">
        <row r="8">
          <cell r="D8" t="str">
            <v>Paramaz Avedisian Building</v>
          </cell>
        </row>
      </sheetData>
      <sheetData sheetId="3525">
        <row r="8">
          <cell r="D8" t="str">
            <v>Paramaz Avedisian Building</v>
          </cell>
        </row>
      </sheetData>
      <sheetData sheetId="3526">
        <row r="8">
          <cell r="D8" t="str">
            <v>Paramaz Avedisian Building</v>
          </cell>
        </row>
      </sheetData>
      <sheetData sheetId="3527">
        <row r="8">
          <cell r="D8" t="str">
            <v>Paramaz Avedisian Building</v>
          </cell>
        </row>
      </sheetData>
      <sheetData sheetId="3528">
        <row r="8">
          <cell r="D8" t="str">
            <v>Paramaz Avedisian Building</v>
          </cell>
        </row>
      </sheetData>
      <sheetData sheetId="3529">
        <row r="8">
          <cell r="D8" t="str">
            <v>Paramaz Avedisian Building</v>
          </cell>
        </row>
      </sheetData>
      <sheetData sheetId="3530">
        <row r="8">
          <cell r="D8" t="str">
            <v>Paramaz Avedisian Building</v>
          </cell>
        </row>
      </sheetData>
      <sheetData sheetId="3531">
        <row r="8">
          <cell r="D8" t="str">
            <v>Paramaz Avedisian Building</v>
          </cell>
        </row>
      </sheetData>
      <sheetData sheetId="3532">
        <row r="8">
          <cell r="D8" t="str">
            <v>Paramaz Avedisian Building</v>
          </cell>
        </row>
      </sheetData>
      <sheetData sheetId="3533">
        <row r="8">
          <cell r="D8" t="str">
            <v>Paramaz Avedisian Building</v>
          </cell>
        </row>
      </sheetData>
      <sheetData sheetId="3534">
        <row r="8">
          <cell r="D8" t="str">
            <v>Paramaz Avedisian Building</v>
          </cell>
        </row>
      </sheetData>
      <sheetData sheetId="3535">
        <row r="8">
          <cell r="D8" t="str">
            <v>Paramaz Avedisian Building</v>
          </cell>
        </row>
      </sheetData>
      <sheetData sheetId="3536">
        <row r="8">
          <cell r="D8" t="str">
            <v>Paramaz Avedisian Building</v>
          </cell>
        </row>
      </sheetData>
      <sheetData sheetId="3537">
        <row r="8">
          <cell r="D8" t="str">
            <v>Paramaz Avedisian Building</v>
          </cell>
        </row>
      </sheetData>
      <sheetData sheetId="3538">
        <row r="8">
          <cell r="D8" t="str">
            <v>Paramaz Avedisian Building</v>
          </cell>
        </row>
      </sheetData>
      <sheetData sheetId="3539">
        <row r="8">
          <cell r="D8" t="str">
            <v>Paramaz Avedisian Building</v>
          </cell>
        </row>
      </sheetData>
      <sheetData sheetId="3540">
        <row r="8">
          <cell r="D8" t="str">
            <v>Paramaz Avedisian Building</v>
          </cell>
        </row>
      </sheetData>
      <sheetData sheetId="3541">
        <row r="8">
          <cell r="D8" t="str">
            <v>Paramaz Avedisian Building</v>
          </cell>
        </row>
      </sheetData>
      <sheetData sheetId="3542">
        <row r="8">
          <cell r="D8" t="str">
            <v>Paramaz Avedisian Building</v>
          </cell>
        </row>
      </sheetData>
      <sheetData sheetId="3543">
        <row r="8">
          <cell r="D8" t="str">
            <v>Paramaz Avedisian Building</v>
          </cell>
        </row>
      </sheetData>
      <sheetData sheetId="3544">
        <row r="8">
          <cell r="D8" t="str">
            <v>Paramaz Avedisian Building</v>
          </cell>
        </row>
      </sheetData>
      <sheetData sheetId="3545">
        <row r="8">
          <cell r="D8" t="str">
            <v>Paramaz Avedisian Building</v>
          </cell>
        </row>
      </sheetData>
      <sheetData sheetId="3546">
        <row r="8">
          <cell r="D8" t="str">
            <v>Paramaz Avedisian Building</v>
          </cell>
        </row>
      </sheetData>
      <sheetData sheetId="3547">
        <row r="8">
          <cell r="D8" t="str">
            <v>Paramaz Avedisian Building</v>
          </cell>
        </row>
      </sheetData>
      <sheetData sheetId="3548">
        <row r="8">
          <cell r="D8" t="str">
            <v>Paramaz Avedisian Building</v>
          </cell>
        </row>
      </sheetData>
      <sheetData sheetId="3549">
        <row r="8">
          <cell r="D8" t="str">
            <v>Paramaz Avedisian Building</v>
          </cell>
        </row>
      </sheetData>
      <sheetData sheetId="3550">
        <row r="8">
          <cell r="D8" t="str">
            <v>Paramaz Avedisian Building</v>
          </cell>
        </row>
      </sheetData>
      <sheetData sheetId="3551">
        <row r="8">
          <cell r="D8" t="str">
            <v>Paramaz Avedisian Building</v>
          </cell>
        </row>
      </sheetData>
      <sheetData sheetId="3552">
        <row r="8">
          <cell r="D8" t="str">
            <v>Paramaz Avedisian Building</v>
          </cell>
        </row>
      </sheetData>
      <sheetData sheetId="3553">
        <row r="8">
          <cell r="D8" t="str">
            <v>Paramaz Avedisian Building</v>
          </cell>
        </row>
      </sheetData>
      <sheetData sheetId="3554">
        <row r="8">
          <cell r="D8" t="str">
            <v>Paramaz Avedisian Building</v>
          </cell>
        </row>
      </sheetData>
      <sheetData sheetId="3555">
        <row r="8">
          <cell r="D8" t="str">
            <v>Paramaz Avedisian Building</v>
          </cell>
        </row>
      </sheetData>
      <sheetData sheetId="3556">
        <row r="8">
          <cell r="D8" t="str">
            <v>Paramaz Avedisian Building</v>
          </cell>
        </row>
      </sheetData>
      <sheetData sheetId="3557">
        <row r="8">
          <cell r="D8" t="str">
            <v>Paramaz Avedisian Building</v>
          </cell>
        </row>
      </sheetData>
      <sheetData sheetId="3558">
        <row r="8">
          <cell r="D8" t="str">
            <v>Paramaz Avedisian Building</v>
          </cell>
        </row>
      </sheetData>
      <sheetData sheetId="3559">
        <row r="8">
          <cell r="D8" t="str">
            <v>Paramaz Avedisian Building</v>
          </cell>
        </row>
      </sheetData>
      <sheetData sheetId="3560">
        <row r="8">
          <cell r="D8" t="str">
            <v>Paramaz Avedisian Building</v>
          </cell>
        </row>
      </sheetData>
      <sheetData sheetId="3561">
        <row r="8">
          <cell r="D8" t="str">
            <v>Paramaz Avedisian Building</v>
          </cell>
        </row>
      </sheetData>
      <sheetData sheetId="3562">
        <row r="8">
          <cell r="D8" t="str">
            <v>Paramaz Avedisian Building</v>
          </cell>
        </row>
      </sheetData>
      <sheetData sheetId="3563">
        <row r="8">
          <cell r="D8" t="str">
            <v>Paramaz Avedisian Building</v>
          </cell>
        </row>
      </sheetData>
      <sheetData sheetId="3564">
        <row r="8">
          <cell r="D8" t="str">
            <v>Paramaz Avedisian Building</v>
          </cell>
        </row>
      </sheetData>
      <sheetData sheetId="3565">
        <row r="8">
          <cell r="D8" t="str">
            <v>Paramaz Avedisian Building</v>
          </cell>
        </row>
      </sheetData>
      <sheetData sheetId="3566">
        <row r="8">
          <cell r="D8" t="str">
            <v>Paramaz Avedisian Building</v>
          </cell>
        </row>
      </sheetData>
      <sheetData sheetId="3567">
        <row r="8">
          <cell r="D8" t="str">
            <v>Paramaz Avedisian Building</v>
          </cell>
        </row>
      </sheetData>
      <sheetData sheetId="3568">
        <row r="8">
          <cell r="D8" t="str">
            <v>Paramaz Avedisian Building</v>
          </cell>
        </row>
      </sheetData>
      <sheetData sheetId="3569">
        <row r="8">
          <cell r="D8" t="str">
            <v>Paramaz Avedisian Building</v>
          </cell>
        </row>
      </sheetData>
      <sheetData sheetId="3570">
        <row r="8">
          <cell r="D8" t="str">
            <v>Paramaz Avedisian Building</v>
          </cell>
        </row>
      </sheetData>
      <sheetData sheetId="3571">
        <row r="8">
          <cell r="D8" t="str">
            <v>Paramaz Avedisian Building</v>
          </cell>
        </row>
      </sheetData>
      <sheetData sheetId="3572">
        <row r="8">
          <cell r="D8" t="str">
            <v>Paramaz Avedisian Building</v>
          </cell>
        </row>
      </sheetData>
      <sheetData sheetId="3573">
        <row r="8">
          <cell r="D8" t="str">
            <v>Paramaz Avedisian Building</v>
          </cell>
        </row>
      </sheetData>
      <sheetData sheetId="3574">
        <row r="8">
          <cell r="D8" t="str">
            <v>Paramaz Avedisian Building</v>
          </cell>
        </row>
      </sheetData>
      <sheetData sheetId="3575">
        <row r="8">
          <cell r="D8" t="str">
            <v>Paramaz Avedisian Building</v>
          </cell>
        </row>
      </sheetData>
      <sheetData sheetId="3576">
        <row r="8">
          <cell r="D8" t="str">
            <v>Paramaz Avedisian Building</v>
          </cell>
        </row>
      </sheetData>
      <sheetData sheetId="3577">
        <row r="8">
          <cell r="D8" t="str">
            <v>Paramaz Avedisian Building</v>
          </cell>
        </row>
      </sheetData>
      <sheetData sheetId="3578">
        <row r="8">
          <cell r="D8" t="str">
            <v>Paramaz Avedisian Building</v>
          </cell>
        </row>
      </sheetData>
      <sheetData sheetId="3579">
        <row r="8">
          <cell r="D8" t="str">
            <v>Paramaz Avedisian Building</v>
          </cell>
        </row>
      </sheetData>
      <sheetData sheetId="3580">
        <row r="8">
          <cell r="D8" t="str">
            <v>Paramaz Avedisian Building</v>
          </cell>
        </row>
      </sheetData>
      <sheetData sheetId="3581">
        <row r="8">
          <cell r="D8" t="str">
            <v>Paramaz Avedisian Building</v>
          </cell>
        </row>
      </sheetData>
      <sheetData sheetId="3582">
        <row r="8">
          <cell r="D8" t="str">
            <v>Paramaz Avedisian Building</v>
          </cell>
        </row>
      </sheetData>
      <sheetData sheetId="3583">
        <row r="8">
          <cell r="D8" t="str">
            <v>Paramaz Avedisian Building</v>
          </cell>
        </row>
      </sheetData>
      <sheetData sheetId="3584">
        <row r="8">
          <cell r="D8" t="str">
            <v>Paramaz Avedisian Building</v>
          </cell>
        </row>
      </sheetData>
      <sheetData sheetId="3585">
        <row r="8">
          <cell r="D8" t="str">
            <v>Paramaz Avedisian Building</v>
          </cell>
        </row>
      </sheetData>
      <sheetData sheetId="3586">
        <row r="8">
          <cell r="D8" t="str">
            <v>Paramaz Avedisian Building</v>
          </cell>
        </row>
      </sheetData>
      <sheetData sheetId="3587">
        <row r="8">
          <cell r="D8" t="str">
            <v>Paramaz Avedisian Building</v>
          </cell>
        </row>
      </sheetData>
      <sheetData sheetId="3588">
        <row r="8">
          <cell r="D8" t="str">
            <v>Paramaz Avedisian Building</v>
          </cell>
        </row>
      </sheetData>
      <sheetData sheetId="3589">
        <row r="8">
          <cell r="D8" t="str">
            <v>Paramaz Avedisian Building</v>
          </cell>
        </row>
      </sheetData>
      <sheetData sheetId="3590">
        <row r="8">
          <cell r="D8" t="str">
            <v>Paramaz Avedisian Building</v>
          </cell>
        </row>
      </sheetData>
      <sheetData sheetId="3591">
        <row r="8">
          <cell r="D8" t="str">
            <v>Paramaz Avedisian Building</v>
          </cell>
        </row>
      </sheetData>
      <sheetData sheetId="3592">
        <row r="8">
          <cell r="D8" t="str">
            <v>Paramaz Avedisian Building</v>
          </cell>
        </row>
      </sheetData>
      <sheetData sheetId="3593">
        <row r="8">
          <cell r="D8" t="str">
            <v>Paramaz Avedisian Building</v>
          </cell>
        </row>
      </sheetData>
      <sheetData sheetId="3594">
        <row r="8">
          <cell r="D8" t="str">
            <v>Paramaz Avedisian Building</v>
          </cell>
        </row>
      </sheetData>
      <sheetData sheetId="3595">
        <row r="8">
          <cell r="D8" t="str">
            <v>Paramaz Avedisian Building</v>
          </cell>
        </row>
      </sheetData>
      <sheetData sheetId="3596">
        <row r="8">
          <cell r="D8" t="str">
            <v>Paramaz Avedisian Building</v>
          </cell>
        </row>
      </sheetData>
      <sheetData sheetId="3597">
        <row r="8">
          <cell r="D8" t="str">
            <v>Paramaz Avedisian Building</v>
          </cell>
        </row>
      </sheetData>
      <sheetData sheetId="3598">
        <row r="8">
          <cell r="D8" t="str">
            <v>Paramaz Avedisian Building</v>
          </cell>
        </row>
      </sheetData>
      <sheetData sheetId="3599">
        <row r="8">
          <cell r="D8" t="str">
            <v>Paramaz Avedisian Building</v>
          </cell>
        </row>
      </sheetData>
      <sheetData sheetId="3600">
        <row r="8">
          <cell r="D8" t="str">
            <v>Paramaz Avedisian Building</v>
          </cell>
        </row>
      </sheetData>
      <sheetData sheetId="3601">
        <row r="8">
          <cell r="D8" t="str">
            <v>Paramaz Avedisian Building</v>
          </cell>
        </row>
      </sheetData>
      <sheetData sheetId="3602">
        <row r="8">
          <cell r="D8" t="str">
            <v>Paramaz Avedisian Building</v>
          </cell>
        </row>
      </sheetData>
      <sheetData sheetId="3603">
        <row r="8">
          <cell r="D8" t="str">
            <v>Paramaz Avedisian Building</v>
          </cell>
        </row>
      </sheetData>
      <sheetData sheetId="3604">
        <row r="8">
          <cell r="D8" t="str">
            <v>Paramaz Avedisian Building</v>
          </cell>
        </row>
      </sheetData>
      <sheetData sheetId="3605">
        <row r="8">
          <cell r="D8" t="str">
            <v>Paramaz Avedisian Building</v>
          </cell>
        </row>
      </sheetData>
      <sheetData sheetId="3606">
        <row r="8">
          <cell r="D8" t="str">
            <v>Paramaz Avedisian Building</v>
          </cell>
        </row>
      </sheetData>
      <sheetData sheetId="3607">
        <row r="8">
          <cell r="D8" t="str">
            <v>Paramaz Avedisian Building</v>
          </cell>
        </row>
      </sheetData>
      <sheetData sheetId="3608">
        <row r="8">
          <cell r="D8" t="str">
            <v>Paramaz Avedisian Building</v>
          </cell>
        </row>
      </sheetData>
      <sheetData sheetId="3609">
        <row r="8">
          <cell r="D8" t="str">
            <v>Paramaz Avedisian Building</v>
          </cell>
        </row>
      </sheetData>
      <sheetData sheetId="3610">
        <row r="8">
          <cell r="D8" t="str">
            <v>Paramaz Avedisian Building</v>
          </cell>
        </row>
      </sheetData>
      <sheetData sheetId="3611">
        <row r="8">
          <cell r="D8" t="str">
            <v>Paramaz Avedisian Building</v>
          </cell>
        </row>
      </sheetData>
      <sheetData sheetId="3612">
        <row r="8">
          <cell r="D8" t="str">
            <v>Paramaz Avedisian Building</v>
          </cell>
        </row>
      </sheetData>
      <sheetData sheetId="3613">
        <row r="8">
          <cell r="D8" t="str">
            <v>Paramaz Avedisian Building</v>
          </cell>
        </row>
      </sheetData>
      <sheetData sheetId="3614">
        <row r="8">
          <cell r="D8" t="str">
            <v>Paramaz Avedisian Building</v>
          </cell>
        </row>
      </sheetData>
      <sheetData sheetId="3615">
        <row r="8">
          <cell r="D8" t="str">
            <v>Paramaz Avedisian Building</v>
          </cell>
        </row>
      </sheetData>
      <sheetData sheetId="3616">
        <row r="8">
          <cell r="D8" t="str">
            <v>Paramaz Avedisian Building</v>
          </cell>
        </row>
      </sheetData>
      <sheetData sheetId="3617">
        <row r="8">
          <cell r="D8" t="str">
            <v>Paramaz Avedisian Building</v>
          </cell>
        </row>
      </sheetData>
      <sheetData sheetId="3618">
        <row r="8">
          <cell r="D8" t="str">
            <v>Paramaz Avedisian Building</v>
          </cell>
        </row>
      </sheetData>
      <sheetData sheetId="3619">
        <row r="8">
          <cell r="D8" t="str">
            <v>Paramaz Avedisian Building</v>
          </cell>
        </row>
      </sheetData>
      <sheetData sheetId="3620">
        <row r="8">
          <cell r="D8" t="str">
            <v>Paramaz Avedisian Building</v>
          </cell>
        </row>
      </sheetData>
      <sheetData sheetId="3621">
        <row r="8">
          <cell r="D8" t="str">
            <v>Paramaz Avedisian Building</v>
          </cell>
        </row>
      </sheetData>
      <sheetData sheetId="3622">
        <row r="8">
          <cell r="D8" t="str">
            <v>Paramaz Avedisian Building</v>
          </cell>
        </row>
      </sheetData>
      <sheetData sheetId="3623">
        <row r="8">
          <cell r="D8" t="str">
            <v>Paramaz Avedisian Building</v>
          </cell>
        </row>
      </sheetData>
      <sheetData sheetId="3624">
        <row r="8">
          <cell r="D8" t="str">
            <v>Paramaz Avedisian Building</v>
          </cell>
        </row>
      </sheetData>
      <sheetData sheetId="3625">
        <row r="8">
          <cell r="D8" t="str">
            <v>Paramaz Avedisian Building</v>
          </cell>
        </row>
      </sheetData>
      <sheetData sheetId="3626">
        <row r="8">
          <cell r="D8" t="str">
            <v>Paramaz Avedisian Building</v>
          </cell>
        </row>
      </sheetData>
      <sheetData sheetId="3627">
        <row r="8">
          <cell r="D8" t="str">
            <v>Paramaz Avedisian Building</v>
          </cell>
        </row>
      </sheetData>
      <sheetData sheetId="3628">
        <row r="8">
          <cell r="D8" t="str">
            <v>Paramaz Avedisian Building</v>
          </cell>
        </row>
      </sheetData>
      <sheetData sheetId="3629">
        <row r="8">
          <cell r="D8" t="str">
            <v>Paramaz Avedisian Building</v>
          </cell>
        </row>
      </sheetData>
      <sheetData sheetId="3630">
        <row r="8">
          <cell r="D8" t="str">
            <v>Paramaz Avedisian Building</v>
          </cell>
        </row>
      </sheetData>
      <sheetData sheetId="3631">
        <row r="8">
          <cell r="D8" t="str">
            <v>Paramaz Avedisian Building</v>
          </cell>
        </row>
      </sheetData>
      <sheetData sheetId="3632">
        <row r="8">
          <cell r="D8" t="str">
            <v>Paramaz Avedisian Building</v>
          </cell>
        </row>
      </sheetData>
      <sheetData sheetId="3633">
        <row r="8">
          <cell r="D8" t="str">
            <v>Paramaz Avedisian Building</v>
          </cell>
        </row>
      </sheetData>
      <sheetData sheetId="3634">
        <row r="8">
          <cell r="D8" t="str">
            <v>Paramaz Avedisian Building</v>
          </cell>
        </row>
      </sheetData>
      <sheetData sheetId="3635">
        <row r="8">
          <cell r="D8" t="str">
            <v>Paramaz Avedisian Building</v>
          </cell>
        </row>
      </sheetData>
      <sheetData sheetId="3636">
        <row r="8">
          <cell r="D8" t="str">
            <v>Paramaz Avedisian Building</v>
          </cell>
        </row>
      </sheetData>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ow r="8">
          <cell r="D8" t="str">
            <v>Paramaz Avedisian Building</v>
          </cell>
        </row>
      </sheetData>
      <sheetData sheetId="3662" refreshError="1"/>
      <sheetData sheetId="3663" refreshError="1"/>
      <sheetData sheetId="3664" refreshError="1"/>
      <sheetData sheetId="3665" refreshError="1"/>
      <sheetData sheetId="3666" refreshError="1"/>
      <sheetData sheetId="3667">
        <row r="8">
          <cell r="D8" t="str">
            <v>ASU's Application</v>
          </cell>
        </row>
      </sheetData>
      <sheetData sheetId="3668">
        <row r="8">
          <cell r="D8" t="str">
            <v>Paramaz Avedisian Building</v>
          </cell>
        </row>
      </sheetData>
      <sheetData sheetId="3669">
        <row r="8">
          <cell r="D8" t="str">
            <v>ASU's Application</v>
          </cell>
        </row>
      </sheetData>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ow r="8">
          <cell r="D8" t="str">
            <v>Paramaz Avedisian Building</v>
          </cell>
        </row>
      </sheetData>
      <sheetData sheetId="3706">
        <row r="8">
          <cell r="D8" t="str">
            <v>Paramaz Avedisian Building</v>
          </cell>
        </row>
      </sheetData>
      <sheetData sheetId="3707">
        <row r="8">
          <cell r="D8" t="str">
            <v>Paramaz Avedisian Building</v>
          </cell>
        </row>
      </sheetData>
      <sheetData sheetId="3708"/>
      <sheetData sheetId="3709">
        <row r="8">
          <cell r="D8" t="str">
            <v>Paramaz Avedisian Building</v>
          </cell>
        </row>
      </sheetData>
      <sheetData sheetId="3710"/>
      <sheetData sheetId="3711"/>
      <sheetData sheetId="3712">
        <row r="8">
          <cell r="D8" t="str">
            <v>ASU's Application</v>
          </cell>
        </row>
      </sheetData>
      <sheetData sheetId="3713"/>
      <sheetData sheetId="3714"/>
      <sheetData sheetId="3715">
        <row r="8">
          <cell r="D8" t="str">
            <v>Paramaz Avedisian Building</v>
          </cell>
        </row>
      </sheetData>
      <sheetData sheetId="3716">
        <row r="8">
          <cell r="D8" t="str">
            <v>Paramaz Avedisian Building</v>
          </cell>
        </row>
      </sheetData>
      <sheetData sheetId="3717">
        <row r="8">
          <cell r="D8" t="str">
            <v>Paramaz Avedisian Building</v>
          </cell>
        </row>
      </sheetData>
      <sheetData sheetId="3718">
        <row r="8">
          <cell r="D8" t="str">
            <v>Paramaz Avedisian Building</v>
          </cell>
        </row>
      </sheetData>
      <sheetData sheetId="3719">
        <row r="8">
          <cell r="D8" t="str">
            <v>Paramaz Avedisian Building</v>
          </cell>
        </row>
      </sheetData>
      <sheetData sheetId="3720">
        <row r="8">
          <cell r="D8" t="str">
            <v>Paramaz Avedisian Building</v>
          </cell>
        </row>
      </sheetData>
      <sheetData sheetId="3721">
        <row r="8">
          <cell r="D8" t="str">
            <v>Paramaz Avedisian Building</v>
          </cell>
        </row>
      </sheetData>
      <sheetData sheetId="3722">
        <row r="8">
          <cell r="D8" t="str">
            <v>Paramaz Avedisian Building</v>
          </cell>
        </row>
      </sheetData>
      <sheetData sheetId="3723">
        <row r="8">
          <cell r="D8" t="str">
            <v>Paramaz Avedisian Building</v>
          </cell>
        </row>
      </sheetData>
      <sheetData sheetId="3724">
        <row r="8">
          <cell r="D8" t="str">
            <v>Paramaz Avedisian Building</v>
          </cell>
        </row>
      </sheetData>
      <sheetData sheetId="3725"/>
      <sheetData sheetId="3726">
        <row r="8">
          <cell r="D8" t="str">
            <v>Paramaz Avedisian Building</v>
          </cell>
        </row>
      </sheetData>
      <sheetData sheetId="3727"/>
      <sheetData sheetId="3728"/>
      <sheetData sheetId="3729">
        <row r="8">
          <cell r="D8" t="str">
            <v>ASU's Application</v>
          </cell>
        </row>
      </sheetData>
      <sheetData sheetId="3730"/>
      <sheetData sheetId="3731"/>
      <sheetData sheetId="3732" refreshError="1"/>
      <sheetData sheetId="3733" refreshError="1"/>
      <sheetData sheetId="3734" refreshError="1"/>
      <sheetData sheetId="3735" refreshError="1"/>
      <sheetData sheetId="3736" refreshError="1"/>
      <sheetData sheetId="3737">
        <row r="8">
          <cell r="D8" t="str">
            <v>Paramaz Avedisian Building</v>
          </cell>
        </row>
      </sheetData>
      <sheetData sheetId="3738">
        <row r="8">
          <cell r="D8" t="str">
            <v>Paramaz Avedisian Building</v>
          </cell>
        </row>
      </sheetData>
      <sheetData sheetId="3739">
        <row r="8">
          <cell r="D8" t="str">
            <v>Paramaz Avedisian Building</v>
          </cell>
        </row>
      </sheetData>
      <sheetData sheetId="3740">
        <row r="8">
          <cell r="D8" t="str">
            <v>Paramaz Avedisian Building</v>
          </cell>
        </row>
      </sheetData>
      <sheetData sheetId="3741">
        <row r="8">
          <cell r="D8" t="str">
            <v>Paramaz Avedisian Building</v>
          </cell>
        </row>
      </sheetData>
      <sheetData sheetId="3742">
        <row r="8">
          <cell r="D8" t="str">
            <v>Paramaz Avedisian Building</v>
          </cell>
        </row>
      </sheetData>
      <sheetData sheetId="3743">
        <row r="8">
          <cell r="D8" t="str">
            <v>Paramaz Avedisian Building</v>
          </cell>
        </row>
      </sheetData>
      <sheetData sheetId="3744">
        <row r="8">
          <cell r="D8" t="str">
            <v>Paramaz Avedisian Building</v>
          </cell>
        </row>
      </sheetData>
      <sheetData sheetId="3745">
        <row r="8">
          <cell r="D8" t="str">
            <v>Paramaz Avedisian Building</v>
          </cell>
        </row>
      </sheetData>
      <sheetData sheetId="3746">
        <row r="8">
          <cell r="D8" t="str">
            <v>Paramaz Avedisian Building</v>
          </cell>
        </row>
      </sheetData>
      <sheetData sheetId="3747">
        <row r="8">
          <cell r="D8" t="str">
            <v>Paramaz Avedisian Building</v>
          </cell>
        </row>
      </sheetData>
      <sheetData sheetId="3748">
        <row r="8">
          <cell r="D8" t="str">
            <v>Paramaz Avedisian Building</v>
          </cell>
        </row>
      </sheetData>
      <sheetData sheetId="3749">
        <row r="8">
          <cell r="D8" t="str">
            <v>Paramaz Avedisian Building</v>
          </cell>
        </row>
      </sheetData>
      <sheetData sheetId="3750">
        <row r="8">
          <cell r="D8" t="str">
            <v>Paramaz Avedisian Building</v>
          </cell>
        </row>
      </sheetData>
      <sheetData sheetId="3751">
        <row r="8">
          <cell r="D8" t="str">
            <v>Paramaz Avedisian Building</v>
          </cell>
        </row>
      </sheetData>
      <sheetData sheetId="3752">
        <row r="8">
          <cell r="D8" t="str">
            <v>Paramaz Avedisian Building</v>
          </cell>
        </row>
      </sheetData>
      <sheetData sheetId="3753">
        <row r="8">
          <cell r="D8" t="str">
            <v>Paramaz Avedisian Building</v>
          </cell>
        </row>
      </sheetData>
      <sheetData sheetId="3754">
        <row r="8">
          <cell r="D8" t="str">
            <v>Paramaz Avedisian Building</v>
          </cell>
        </row>
      </sheetData>
      <sheetData sheetId="3755">
        <row r="8">
          <cell r="D8" t="str">
            <v>Paramaz Avedisian Building</v>
          </cell>
        </row>
      </sheetData>
      <sheetData sheetId="3756">
        <row r="8">
          <cell r="D8" t="str">
            <v>Paramaz Avedisian Building</v>
          </cell>
        </row>
      </sheetData>
      <sheetData sheetId="3757"/>
      <sheetData sheetId="3758"/>
      <sheetData sheetId="3759"/>
      <sheetData sheetId="3760"/>
      <sheetData sheetId="3761">
        <row r="8">
          <cell r="D8" t="str">
            <v>Paramaz Avedisian Building</v>
          </cell>
        </row>
      </sheetData>
      <sheetData sheetId="3762">
        <row r="8">
          <cell r="D8" t="str">
            <v>Paramaz Avedisian Building</v>
          </cell>
        </row>
      </sheetData>
      <sheetData sheetId="3763">
        <row r="8">
          <cell r="D8" t="str">
            <v>Paramaz Avedisian Building</v>
          </cell>
        </row>
      </sheetData>
      <sheetData sheetId="3764">
        <row r="8">
          <cell r="D8" t="str">
            <v>Paramaz Avedisian Building</v>
          </cell>
        </row>
      </sheetData>
      <sheetData sheetId="3765">
        <row r="8">
          <cell r="D8" t="str">
            <v>Paramaz Avedisian Building</v>
          </cell>
        </row>
      </sheetData>
      <sheetData sheetId="3766">
        <row r="8">
          <cell r="D8" t="str">
            <v>Paramaz Avedisian Building</v>
          </cell>
        </row>
      </sheetData>
      <sheetData sheetId="3767">
        <row r="8">
          <cell r="D8" t="str">
            <v>Paramaz Avedisian Building</v>
          </cell>
        </row>
      </sheetData>
      <sheetData sheetId="3768">
        <row r="8">
          <cell r="D8" t="str">
            <v>Paramaz Avedisian Building</v>
          </cell>
        </row>
      </sheetData>
      <sheetData sheetId="3769">
        <row r="8">
          <cell r="D8" t="str">
            <v>Paramaz Avedisian Building</v>
          </cell>
        </row>
      </sheetData>
      <sheetData sheetId="3770">
        <row r="8">
          <cell r="D8" t="str">
            <v>Paramaz Avedisian Building</v>
          </cell>
        </row>
      </sheetData>
      <sheetData sheetId="3771">
        <row r="8">
          <cell r="D8" t="str">
            <v>Paramaz Avedisian Building</v>
          </cell>
        </row>
      </sheetData>
      <sheetData sheetId="3772">
        <row r="8">
          <cell r="D8" t="str">
            <v>Paramaz Avedisian Building</v>
          </cell>
        </row>
      </sheetData>
      <sheetData sheetId="3773">
        <row r="8">
          <cell r="D8" t="str">
            <v>Paramaz Avedisian Building</v>
          </cell>
        </row>
      </sheetData>
      <sheetData sheetId="3774">
        <row r="8">
          <cell r="D8" t="str">
            <v>Paramaz Avedisian Building</v>
          </cell>
        </row>
      </sheetData>
      <sheetData sheetId="3775">
        <row r="8">
          <cell r="D8" t="str">
            <v>Paramaz Avedisian Building</v>
          </cell>
        </row>
      </sheetData>
      <sheetData sheetId="3776">
        <row r="8">
          <cell r="D8" t="str">
            <v>Paramaz Avedisian Building</v>
          </cell>
        </row>
      </sheetData>
      <sheetData sheetId="3777">
        <row r="8">
          <cell r="D8" t="str">
            <v>Paramaz Avedisian Building</v>
          </cell>
        </row>
      </sheetData>
      <sheetData sheetId="3778"/>
      <sheetData sheetId="3779">
        <row r="8">
          <cell r="D8" t="str">
            <v>Paramaz Avedisian Building</v>
          </cell>
        </row>
      </sheetData>
      <sheetData sheetId="3780">
        <row r="8">
          <cell r="D8" t="str">
            <v>Paramaz Avedisian Building</v>
          </cell>
        </row>
      </sheetData>
      <sheetData sheetId="3781">
        <row r="8">
          <cell r="D8" t="str">
            <v>Paramaz Avedisian Building</v>
          </cell>
        </row>
      </sheetData>
      <sheetData sheetId="3782">
        <row r="8">
          <cell r="D8" t="str">
            <v>Paramaz Avedisian Building</v>
          </cell>
        </row>
      </sheetData>
      <sheetData sheetId="3783">
        <row r="8">
          <cell r="D8" t="str">
            <v>Paramaz Avedisian Building</v>
          </cell>
        </row>
      </sheetData>
      <sheetData sheetId="3784">
        <row r="8">
          <cell r="D8" t="str">
            <v>Paramaz Avedisian Building</v>
          </cell>
        </row>
      </sheetData>
      <sheetData sheetId="3785">
        <row r="8">
          <cell r="D8" t="str">
            <v>Paramaz Avedisian Building</v>
          </cell>
        </row>
      </sheetData>
      <sheetData sheetId="3786">
        <row r="8">
          <cell r="D8" t="str">
            <v>Paramaz Avedisian Building</v>
          </cell>
        </row>
      </sheetData>
      <sheetData sheetId="3787">
        <row r="8">
          <cell r="D8" t="str">
            <v>Paramaz Avedisian Building</v>
          </cell>
        </row>
      </sheetData>
      <sheetData sheetId="3788">
        <row r="8">
          <cell r="D8" t="str">
            <v>Paramaz Avedisian Building</v>
          </cell>
        </row>
      </sheetData>
      <sheetData sheetId="3789">
        <row r="8">
          <cell r="D8" t="str">
            <v>Paramaz Avedisian Building</v>
          </cell>
        </row>
      </sheetData>
      <sheetData sheetId="3790">
        <row r="8">
          <cell r="D8" t="str">
            <v>Paramaz Avedisian Building</v>
          </cell>
        </row>
      </sheetData>
      <sheetData sheetId="3791">
        <row r="8">
          <cell r="D8" t="str">
            <v>Paramaz Avedisian Building</v>
          </cell>
        </row>
      </sheetData>
      <sheetData sheetId="3792">
        <row r="8">
          <cell r="D8" t="str">
            <v>Paramaz Avedisian Building</v>
          </cell>
        </row>
      </sheetData>
      <sheetData sheetId="3793"/>
      <sheetData sheetId="3794"/>
      <sheetData sheetId="3795"/>
      <sheetData sheetId="3796"/>
      <sheetData sheetId="3797">
        <row r="8">
          <cell r="D8" t="str">
            <v>Paramaz Avedisian Building</v>
          </cell>
        </row>
      </sheetData>
      <sheetData sheetId="3798">
        <row r="8">
          <cell r="D8" t="str">
            <v>Paramaz Avedisian Building</v>
          </cell>
        </row>
      </sheetData>
      <sheetData sheetId="3799">
        <row r="8">
          <cell r="D8" t="str">
            <v>Paramaz Avedisian Building</v>
          </cell>
        </row>
      </sheetData>
      <sheetData sheetId="3800">
        <row r="8">
          <cell r="D8" t="str">
            <v>Paramaz Avedisian Building</v>
          </cell>
        </row>
      </sheetData>
      <sheetData sheetId="3801">
        <row r="8">
          <cell r="D8" t="str">
            <v>Paramaz Avedisian Building</v>
          </cell>
        </row>
      </sheetData>
      <sheetData sheetId="3802">
        <row r="8">
          <cell r="D8" t="str">
            <v>Paramaz Avedisian Building</v>
          </cell>
        </row>
      </sheetData>
      <sheetData sheetId="3803">
        <row r="8">
          <cell r="D8" t="str">
            <v>Paramaz Avedisian Building</v>
          </cell>
        </row>
      </sheetData>
      <sheetData sheetId="3804">
        <row r="8">
          <cell r="D8" t="str">
            <v>Paramaz Avedisian Building</v>
          </cell>
        </row>
      </sheetData>
      <sheetData sheetId="3805">
        <row r="8">
          <cell r="D8" t="str">
            <v>Paramaz Avedisian Building</v>
          </cell>
        </row>
      </sheetData>
      <sheetData sheetId="3806">
        <row r="8">
          <cell r="D8" t="str">
            <v>Paramaz Avedisian Building</v>
          </cell>
        </row>
      </sheetData>
      <sheetData sheetId="3807">
        <row r="8">
          <cell r="D8" t="str">
            <v>Paramaz Avedisian Building</v>
          </cell>
        </row>
      </sheetData>
      <sheetData sheetId="3808">
        <row r="8">
          <cell r="D8" t="str">
            <v>Paramaz Avedisian Building</v>
          </cell>
        </row>
      </sheetData>
      <sheetData sheetId="3809">
        <row r="8">
          <cell r="D8" t="str">
            <v>Paramaz Avedisian Building</v>
          </cell>
        </row>
      </sheetData>
      <sheetData sheetId="3810">
        <row r="8">
          <cell r="D8" t="str">
            <v>Paramaz Avedisian Building</v>
          </cell>
        </row>
      </sheetData>
      <sheetData sheetId="3811"/>
      <sheetData sheetId="3812"/>
      <sheetData sheetId="3813"/>
      <sheetData sheetId="3814"/>
      <sheetData sheetId="3815"/>
      <sheetData sheetId="3816">
        <row r="8">
          <cell r="D8" t="str">
            <v>Paramaz Avedisian Building</v>
          </cell>
        </row>
      </sheetData>
      <sheetData sheetId="3817">
        <row r="8">
          <cell r="D8" t="str">
            <v>Paramaz Avedisian Building</v>
          </cell>
        </row>
      </sheetData>
      <sheetData sheetId="3818">
        <row r="8">
          <cell r="D8" t="str">
            <v>Paramaz Avedisian Building</v>
          </cell>
        </row>
      </sheetData>
      <sheetData sheetId="3819">
        <row r="8">
          <cell r="D8" t="str">
            <v>Paramaz Avedisian Building</v>
          </cell>
        </row>
      </sheetData>
      <sheetData sheetId="3820">
        <row r="8">
          <cell r="D8" t="str">
            <v>Paramaz Avedisian Building</v>
          </cell>
        </row>
      </sheetData>
      <sheetData sheetId="3821">
        <row r="8">
          <cell r="D8" t="str">
            <v>Paramaz Avedisian Building</v>
          </cell>
        </row>
      </sheetData>
      <sheetData sheetId="3822">
        <row r="8">
          <cell r="D8" t="str">
            <v>Paramaz Avedisian Building</v>
          </cell>
        </row>
      </sheetData>
      <sheetData sheetId="3823">
        <row r="8">
          <cell r="D8" t="str">
            <v>Paramaz Avedisian Building</v>
          </cell>
        </row>
      </sheetData>
      <sheetData sheetId="3824">
        <row r="8">
          <cell r="D8" t="str">
            <v>Paramaz Avedisian Building</v>
          </cell>
        </row>
      </sheetData>
      <sheetData sheetId="3825">
        <row r="8">
          <cell r="D8" t="str">
            <v>Paramaz Avedisian Building</v>
          </cell>
        </row>
      </sheetData>
      <sheetData sheetId="3826">
        <row r="8">
          <cell r="D8" t="str">
            <v>Paramaz Avedisian Building</v>
          </cell>
        </row>
      </sheetData>
      <sheetData sheetId="3827">
        <row r="8">
          <cell r="D8" t="str">
            <v>Paramaz Avedisian Building</v>
          </cell>
        </row>
      </sheetData>
      <sheetData sheetId="3828">
        <row r="8">
          <cell r="D8" t="str">
            <v>Paramaz Avedisian Building</v>
          </cell>
        </row>
      </sheetData>
      <sheetData sheetId="3829"/>
      <sheetData sheetId="3830"/>
      <sheetData sheetId="3831"/>
      <sheetData sheetId="3832"/>
      <sheetData sheetId="3833">
        <row r="8">
          <cell r="D8" t="str">
            <v>Paramaz Avedisian Building</v>
          </cell>
        </row>
      </sheetData>
      <sheetData sheetId="3834">
        <row r="8">
          <cell r="D8" t="str">
            <v>Paramaz Avedisian Building</v>
          </cell>
        </row>
      </sheetData>
      <sheetData sheetId="3835">
        <row r="8">
          <cell r="D8" t="str">
            <v>Paramaz Avedisian Building</v>
          </cell>
        </row>
      </sheetData>
      <sheetData sheetId="3836">
        <row r="8">
          <cell r="D8" t="str">
            <v>Paramaz Avedisian Building</v>
          </cell>
        </row>
      </sheetData>
      <sheetData sheetId="3837">
        <row r="8">
          <cell r="D8" t="str">
            <v>Paramaz Avedisian Building</v>
          </cell>
        </row>
      </sheetData>
      <sheetData sheetId="3838">
        <row r="8">
          <cell r="D8" t="str">
            <v>Paramaz Avedisian Building</v>
          </cell>
        </row>
      </sheetData>
      <sheetData sheetId="3839">
        <row r="8">
          <cell r="D8" t="str">
            <v>Paramaz Avedisian Building</v>
          </cell>
        </row>
      </sheetData>
      <sheetData sheetId="3840">
        <row r="8">
          <cell r="D8" t="str">
            <v>Paramaz Avedisian Building</v>
          </cell>
        </row>
      </sheetData>
      <sheetData sheetId="3841">
        <row r="8">
          <cell r="D8" t="str">
            <v>Paramaz Avedisian Building</v>
          </cell>
        </row>
      </sheetData>
      <sheetData sheetId="3842">
        <row r="8">
          <cell r="D8" t="str">
            <v>Paramaz Avedisian Building</v>
          </cell>
        </row>
      </sheetData>
      <sheetData sheetId="3843"/>
      <sheetData sheetId="3844"/>
      <sheetData sheetId="3845"/>
      <sheetData sheetId="3846"/>
      <sheetData sheetId="3847"/>
      <sheetData sheetId="3848"/>
      <sheetData sheetId="3849"/>
      <sheetData sheetId="3850"/>
      <sheetData sheetId="3851"/>
      <sheetData sheetId="3852">
        <row r="8">
          <cell r="D8" t="str">
            <v>Paramaz Avedisian Building</v>
          </cell>
        </row>
      </sheetData>
      <sheetData sheetId="3853">
        <row r="8">
          <cell r="D8" t="str">
            <v>Paramaz Avedisian Building</v>
          </cell>
        </row>
      </sheetData>
      <sheetData sheetId="3854">
        <row r="8">
          <cell r="D8" t="str">
            <v>Paramaz Avedisian Building</v>
          </cell>
        </row>
      </sheetData>
      <sheetData sheetId="3855">
        <row r="8">
          <cell r="D8" t="str">
            <v>Paramaz Avedisian Building</v>
          </cell>
        </row>
      </sheetData>
      <sheetData sheetId="3856">
        <row r="8">
          <cell r="D8" t="str">
            <v>Paramaz Avedisian Building</v>
          </cell>
        </row>
      </sheetData>
      <sheetData sheetId="3857">
        <row r="8">
          <cell r="D8" t="str">
            <v>Paramaz Avedisian Building</v>
          </cell>
        </row>
      </sheetData>
      <sheetData sheetId="3858">
        <row r="8">
          <cell r="D8" t="str">
            <v>Paramaz Avedisian Building</v>
          </cell>
        </row>
      </sheetData>
      <sheetData sheetId="3859">
        <row r="8">
          <cell r="D8" t="str">
            <v>Paramaz Avedisian Building</v>
          </cell>
        </row>
      </sheetData>
      <sheetData sheetId="3860">
        <row r="8">
          <cell r="D8" t="str">
            <v>Paramaz Avedisian Building</v>
          </cell>
        </row>
      </sheetData>
      <sheetData sheetId="3861">
        <row r="8">
          <cell r="D8" t="str">
            <v>Paramaz Avedisian Building</v>
          </cell>
        </row>
      </sheetData>
      <sheetData sheetId="3862">
        <row r="8">
          <cell r="D8" t="str">
            <v>Paramaz Avedisian Building</v>
          </cell>
        </row>
      </sheetData>
      <sheetData sheetId="3863"/>
      <sheetData sheetId="3864"/>
      <sheetData sheetId="3865"/>
      <sheetData sheetId="3866"/>
      <sheetData sheetId="3867"/>
      <sheetData sheetId="3868"/>
      <sheetData sheetId="3869"/>
      <sheetData sheetId="3870">
        <row r="8">
          <cell r="D8" t="str">
            <v>Paramaz Avedisian Building</v>
          </cell>
        </row>
      </sheetData>
      <sheetData sheetId="3871">
        <row r="8">
          <cell r="D8" t="str">
            <v>Paramaz Avedisian Building</v>
          </cell>
        </row>
      </sheetData>
      <sheetData sheetId="3872">
        <row r="8">
          <cell r="D8" t="str">
            <v>Paramaz Avedisian Building</v>
          </cell>
        </row>
      </sheetData>
      <sheetData sheetId="3873">
        <row r="8">
          <cell r="D8" t="str">
            <v>Paramaz Avedisian Building</v>
          </cell>
        </row>
      </sheetData>
      <sheetData sheetId="3874">
        <row r="8">
          <cell r="D8" t="str">
            <v>Paramaz Avedisian Building</v>
          </cell>
        </row>
      </sheetData>
      <sheetData sheetId="3875">
        <row r="8">
          <cell r="D8" t="str">
            <v>Paramaz Avedisian Building</v>
          </cell>
        </row>
      </sheetData>
      <sheetData sheetId="3876">
        <row r="8">
          <cell r="D8" t="str">
            <v>Paramaz Avedisian Building</v>
          </cell>
        </row>
      </sheetData>
      <sheetData sheetId="3877">
        <row r="8">
          <cell r="D8" t="str">
            <v>Paramaz Avedisian Building</v>
          </cell>
        </row>
      </sheetData>
      <sheetData sheetId="3878">
        <row r="8">
          <cell r="D8" t="str">
            <v>Paramaz Avedisian Building</v>
          </cell>
        </row>
      </sheetData>
      <sheetData sheetId="3879"/>
      <sheetData sheetId="3880"/>
      <sheetData sheetId="3881"/>
      <sheetData sheetId="3882"/>
      <sheetData sheetId="3883"/>
      <sheetData sheetId="3884"/>
      <sheetData sheetId="3885"/>
      <sheetData sheetId="3886"/>
      <sheetData sheetId="3887"/>
      <sheetData sheetId="3888">
        <row r="8">
          <cell r="D8" t="str">
            <v>Paramaz Avedisian Building</v>
          </cell>
        </row>
      </sheetData>
      <sheetData sheetId="3889">
        <row r="8">
          <cell r="D8" t="str">
            <v>Paramaz Avedisian Building</v>
          </cell>
        </row>
      </sheetData>
      <sheetData sheetId="3890">
        <row r="8">
          <cell r="D8" t="str">
            <v>Paramaz Avedisian Building</v>
          </cell>
        </row>
      </sheetData>
      <sheetData sheetId="3891">
        <row r="8">
          <cell r="D8" t="str">
            <v>Paramaz Avedisian Building</v>
          </cell>
        </row>
      </sheetData>
      <sheetData sheetId="3892">
        <row r="8">
          <cell r="D8" t="str">
            <v>Paramaz Avedisian Building</v>
          </cell>
        </row>
      </sheetData>
      <sheetData sheetId="3893">
        <row r="8">
          <cell r="D8" t="str">
            <v>Paramaz Avedisian Building</v>
          </cell>
        </row>
      </sheetData>
      <sheetData sheetId="3894">
        <row r="8">
          <cell r="D8" t="str">
            <v>Paramaz Avedisian Building</v>
          </cell>
        </row>
      </sheetData>
      <sheetData sheetId="3895">
        <row r="8">
          <cell r="D8" t="str">
            <v>Paramaz Avedisian Building</v>
          </cell>
        </row>
      </sheetData>
      <sheetData sheetId="3896">
        <row r="8">
          <cell r="D8" t="str">
            <v>Paramaz Avedisian Building</v>
          </cell>
        </row>
      </sheetData>
      <sheetData sheetId="3897">
        <row r="8">
          <cell r="D8" t="str">
            <v>Paramaz Avedisian Building</v>
          </cell>
        </row>
      </sheetData>
      <sheetData sheetId="3898">
        <row r="8">
          <cell r="D8" t="str">
            <v>Paramaz Avedisian Building</v>
          </cell>
        </row>
      </sheetData>
      <sheetData sheetId="3899">
        <row r="8">
          <cell r="D8" t="str">
            <v>Paramaz Avedisian Building</v>
          </cell>
        </row>
      </sheetData>
      <sheetData sheetId="3900">
        <row r="8">
          <cell r="D8" t="str">
            <v>Paramaz Avedisian Building</v>
          </cell>
        </row>
      </sheetData>
      <sheetData sheetId="3901">
        <row r="8">
          <cell r="D8" t="str">
            <v>Paramaz Avedisian Building</v>
          </cell>
        </row>
      </sheetData>
      <sheetData sheetId="3902">
        <row r="8">
          <cell r="D8" t="str">
            <v>Paramaz Avedisian Building</v>
          </cell>
        </row>
      </sheetData>
      <sheetData sheetId="3903"/>
      <sheetData sheetId="3904"/>
      <sheetData sheetId="3905"/>
      <sheetData sheetId="3906">
        <row r="8">
          <cell r="D8" t="str">
            <v>Paramaz Avedisian Building</v>
          </cell>
        </row>
      </sheetData>
      <sheetData sheetId="3907">
        <row r="8">
          <cell r="D8" t="str">
            <v>Paramaz Avedisian Building</v>
          </cell>
        </row>
      </sheetData>
      <sheetData sheetId="3908">
        <row r="8">
          <cell r="D8" t="str">
            <v>Paramaz Avedisian Building</v>
          </cell>
        </row>
      </sheetData>
      <sheetData sheetId="3909">
        <row r="8">
          <cell r="D8" t="str">
            <v>Paramaz Avedisian Building</v>
          </cell>
        </row>
      </sheetData>
      <sheetData sheetId="3910">
        <row r="8">
          <cell r="D8" t="str">
            <v>Paramaz Avedisian Building</v>
          </cell>
        </row>
      </sheetData>
      <sheetData sheetId="3911">
        <row r="8">
          <cell r="D8" t="str">
            <v>Paramaz Avedisian Building</v>
          </cell>
        </row>
      </sheetData>
      <sheetData sheetId="3912">
        <row r="8">
          <cell r="D8" t="str">
            <v>Paramaz Avedisian Building</v>
          </cell>
        </row>
      </sheetData>
      <sheetData sheetId="3913">
        <row r="8">
          <cell r="D8" t="str">
            <v>Paramaz Avedisian Building</v>
          </cell>
        </row>
      </sheetData>
      <sheetData sheetId="3914">
        <row r="8">
          <cell r="D8" t="str">
            <v>Paramaz Avedisian Building</v>
          </cell>
        </row>
      </sheetData>
      <sheetData sheetId="3915">
        <row r="8">
          <cell r="D8" t="str">
            <v>Paramaz Avedisian Building</v>
          </cell>
        </row>
      </sheetData>
      <sheetData sheetId="3916">
        <row r="8">
          <cell r="D8" t="str">
            <v>Paramaz Avedisian Building</v>
          </cell>
        </row>
      </sheetData>
      <sheetData sheetId="3917">
        <row r="8">
          <cell r="D8" t="str">
            <v>Paramaz Avedisian Building</v>
          </cell>
        </row>
      </sheetData>
      <sheetData sheetId="3918">
        <row r="8">
          <cell r="D8" t="str">
            <v>Paramaz Avedisian Building</v>
          </cell>
        </row>
      </sheetData>
      <sheetData sheetId="3919">
        <row r="8">
          <cell r="D8" t="str">
            <v>Paramaz Avedisian Building</v>
          </cell>
        </row>
      </sheetData>
      <sheetData sheetId="3920"/>
      <sheetData sheetId="3921"/>
      <sheetData sheetId="3922"/>
      <sheetData sheetId="3923"/>
      <sheetData sheetId="3924">
        <row r="8">
          <cell r="D8" t="str">
            <v>Paramaz Avedisian Building</v>
          </cell>
        </row>
      </sheetData>
      <sheetData sheetId="3925">
        <row r="8">
          <cell r="D8" t="str">
            <v>Paramaz Avedisian Building</v>
          </cell>
        </row>
      </sheetData>
      <sheetData sheetId="3926">
        <row r="8">
          <cell r="D8" t="str">
            <v>Paramaz Avedisian Building</v>
          </cell>
        </row>
      </sheetData>
      <sheetData sheetId="3927">
        <row r="8">
          <cell r="D8" t="str">
            <v>Paramaz Avedisian Building</v>
          </cell>
        </row>
      </sheetData>
      <sheetData sheetId="3928">
        <row r="8">
          <cell r="D8" t="str">
            <v>Paramaz Avedisian Building</v>
          </cell>
        </row>
      </sheetData>
      <sheetData sheetId="3929">
        <row r="8">
          <cell r="D8" t="str">
            <v>Paramaz Avedisian Building</v>
          </cell>
        </row>
      </sheetData>
      <sheetData sheetId="3930">
        <row r="8">
          <cell r="D8" t="str">
            <v>Paramaz Avedisian Building</v>
          </cell>
        </row>
      </sheetData>
      <sheetData sheetId="3931">
        <row r="8">
          <cell r="D8" t="str">
            <v>Paramaz Avedisian Building</v>
          </cell>
        </row>
      </sheetData>
      <sheetData sheetId="3932">
        <row r="8">
          <cell r="D8" t="str">
            <v>Paramaz Avedisian Building</v>
          </cell>
        </row>
      </sheetData>
      <sheetData sheetId="3933">
        <row r="8">
          <cell r="D8" t="str">
            <v>Paramaz Avedisian Building</v>
          </cell>
        </row>
      </sheetData>
      <sheetData sheetId="3934">
        <row r="8">
          <cell r="D8" t="str">
            <v>Paramaz Avedisian Building</v>
          </cell>
        </row>
      </sheetData>
      <sheetData sheetId="3935">
        <row r="8">
          <cell r="D8" t="str">
            <v>Paramaz Avedisian Building</v>
          </cell>
        </row>
      </sheetData>
      <sheetData sheetId="3936">
        <row r="8">
          <cell r="D8" t="str">
            <v>Paramaz Avedisian Building</v>
          </cell>
        </row>
      </sheetData>
      <sheetData sheetId="3937">
        <row r="8">
          <cell r="D8" t="str">
            <v>Paramaz Avedisian Building</v>
          </cell>
        </row>
      </sheetData>
      <sheetData sheetId="3938">
        <row r="8">
          <cell r="D8" t="str">
            <v>Paramaz Avedisian Building</v>
          </cell>
        </row>
      </sheetData>
      <sheetData sheetId="3939"/>
      <sheetData sheetId="3940"/>
      <sheetData sheetId="3941"/>
      <sheetData sheetId="3942">
        <row r="8">
          <cell r="D8" t="str">
            <v>Paramaz Avedisian Building</v>
          </cell>
        </row>
      </sheetData>
      <sheetData sheetId="3943">
        <row r="8">
          <cell r="D8" t="str">
            <v>Paramaz Avedisian Building</v>
          </cell>
        </row>
      </sheetData>
      <sheetData sheetId="3944">
        <row r="8">
          <cell r="D8" t="str">
            <v>Paramaz Avedisian Building</v>
          </cell>
        </row>
      </sheetData>
      <sheetData sheetId="3945">
        <row r="8">
          <cell r="D8" t="str">
            <v>Paramaz Avedisian Building</v>
          </cell>
        </row>
      </sheetData>
      <sheetData sheetId="3946">
        <row r="8">
          <cell r="D8" t="str">
            <v>Paramaz Avedisian Building</v>
          </cell>
        </row>
      </sheetData>
      <sheetData sheetId="3947">
        <row r="8">
          <cell r="D8" t="str">
            <v>Paramaz Avedisian Building</v>
          </cell>
        </row>
      </sheetData>
      <sheetData sheetId="3948">
        <row r="8">
          <cell r="D8" t="str">
            <v>Paramaz Avedisian Building</v>
          </cell>
        </row>
      </sheetData>
      <sheetData sheetId="3949">
        <row r="8">
          <cell r="D8" t="str">
            <v>Paramaz Avedisian Building</v>
          </cell>
        </row>
      </sheetData>
      <sheetData sheetId="3950">
        <row r="8">
          <cell r="D8" t="str">
            <v>Paramaz Avedisian Building</v>
          </cell>
        </row>
      </sheetData>
      <sheetData sheetId="3951">
        <row r="8">
          <cell r="D8" t="str">
            <v>Paramaz Avedisian Building</v>
          </cell>
        </row>
      </sheetData>
      <sheetData sheetId="3952">
        <row r="8">
          <cell r="D8" t="str">
            <v>Paramaz Avedisian Building</v>
          </cell>
        </row>
      </sheetData>
      <sheetData sheetId="3953">
        <row r="8">
          <cell r="D8" t="str">
            <v>Paramaz Avedisian Building</v>
          </cell>
        </row>
      </sheetData>
      <sheetData sheetId="3954">
        <row r="8">
          <cell r="D8" t="str">
            <v>Paramaz Avedisian Building</v>
          </cell>
        </row>
      </sheetData>
      <sheetData sheetId="3955">
        <row r="8">
          <cell r="D8" t="str">
            <v>Paramaz Avedisian Building</v>
          </cell>
        </row>
      </sheetData>
      <sheetData sheetId="3956"/>
      <sheetData sheetId="3957"/>
      <sheetData sheetId="3958"/>
      <sheetData sheetId="3959"/>
      <sheetData sheetId="3960">
        <row r="8">
          <cell r="D8" t="str">
            <v>Paramaz Avedisian Building</v>
          </cell>
        </row>
      </sheetData>
      <sheetData sheetId="3961">
        <row r="8">
          <cell r="D8" t="str">
            <v>Paramaz Avedisian Building</v>
          </cell>
        </row>
      </sheetData>
      <sheetData sheetId="3962">
        <row r="8">
          <cell r="D8" t="str">
            <v>Paramaz Avedisian Building</v>
          </cell>
        </row>
      </sheetData>
      <sheetData sheetId="3963">
        <row r="8">
          <cell r="D8" t="str">
            <v>Paramaz Avedisian Building</v>
          </cell>
        </row>
      </sheetData>
      <sheetData sheetId="3964">
        <row r="8">
          <cell r="D8" t="str">
            <v>Paramaz Avedisian Building</v>
          </cell>
        </row>
      </sheetData>
      <sheetData sheetId="3965">
        <row r="8">
          <cell r="D8" t="str">
            <v>Paramaz Avedisian Building</v>
          </cell>
        </row>
      </sheetData>
      <sheetData sheetId="3966">
        <row r="8">
          <cell r="D8" t="str">
            <v>Paramaz Avedisian Building</v>
          </cell>
        </row>
      </sheetData>
      <sheetData sheetId="3967">
        <row r="8">
          <cell r="D8" t="str">
            <v>Paramaz Avedisian Building</v>
          </cell>
        </row>
      </sheetData>
      <sheetData sheetId="3968">
        <row r="8">
          <cell r="D8" t="str">
            <v>Paramaz Avedisian Building</v>
          </cell>
        </row>
      </sheetData>
      <sheetData sheetId="3969">
        <row r="8">
          <cell r="D8" t="str">
            <v>Paramaz Avedisian Building</v>
          </cell>
        </row>
      </sheetData>
      <sheetData sheetId="3970">
        <row r="8">
          <cell r="D8" t="str">
            <v>Paramaz Avedisian Building</v>
          </cell>
        </row>
      </sheetData>
      <sheetData sheetId="3971">
        <row r="8">
          <cell r="D8" t="str">
            <v>Paramaz Avedisian Building</v>
          </cell>
        </row>
      </sheetData>
      <sheetData sheetId="3972">
        <row r="8">
          <cell r="D8" t="str">
            <v>Paramaz Avedisian Building</v>
          </cell>
        </row>
      </sheetData>
      <sheetData sheetId="3973">
        <row r="8">
          <cell r="D8" t="str">
            <v>Paramaz Avedisian Building</v>
          </cell>
        </row>
      </sheetData>
      <sheetData sheetId="3974">
        <row r="8">
          <cell r="D8" t="str">
            <v>Paramaz Avedisian Building</v>
          </cell>
        </row>
      </sheetData>
      <sheetData sheetId="3975"/>
      <sheetData sheetId="3976"/>
      <sheetData sheetId="3977"/>
      <sheetData sheetId="3978">
        <row r="8">
          <cell r="D8" t="str">
            <v>Paramaz Avedisian Building</v>
          </cell>
        </row>
      </sheetData>
      <sheetData sheetId="3979">
        <row r="8">
          <cell r="D8" t="str">
            <v>Paramaz Avedisian Building</v>
          </cell>
        </row>
      </sheetData>
      <sheetData sheetId="3980">
        <row r="8">
          <cell r="D8" t="str">
            <v>Paramaz Avedisian Building</v>
          </cell>
        </row>
      </sheetData>
      <sheetData sheetId="3981">
        <row r="8">
          <cell r="D8" t="str">
            <v>Paramaz Avedisian Building</v>
          </cell>
        </row>
      </sheetData>
      <sheetData sheetId="3982">
        <row r="8">
          <cell r="D8" t="str">
            <v>Paramaz Avedisian Building</v>
          </cell>
        </row>
      </sheetData>
      <sheetData sheetId="3983">
        <row r="8">
          <cell r="D8" t="str">
            <v>Paramaz Avedisian Building</v>
          </cell>
        </row>
      </sheetData>
      <sheetData sheetId="3984">
        <row r="8">
          <cell r="D8" t="str">
            <v>Paramaz Avedisian Building</v>
          </cell>
        </row>
      </sheetData>
      <sheetData sheetId="3985">
        <row r="8">
          <cell r="D8" t="str">
            <v>Paramaz Avedisian Building</v>
          </cell>
        </row>
      </sheetData>
      <sheetData sheetId="3986">
        <row r="8">
          <cell r="D8" t="str">
            <v>Paramaz Avedisian Building</v>
          </cell>
        </row>
      </sheetData>
      <sheetData sheetId="3987">
        <row r="8">
          <cell r="D8" t="str">
            <v>Paramaz Avedisian Building</v>
          </cell>
        </row>
      </sheetData>
      <sheetData sheetId="3988">
        <row r="8">
          <cell r="D8" t="str">
            <v>Paramaz Avedisian Building</v>
          </cell>
        </row>
      </sheetData>
      <sheetData sheetId="3989">
        <row r="8">
          <cell r="D8" t="str">
            <v>Paramaz Avedisian Building</v>
          </cell>
        </row>
      </sheetData>
      <sheetData sheetId="3990">
        <row r="8">
          <cell r="D8" t="str">
            <v>Paramaz Avedisian Building</v>
          </cell>
        </row>
      </sheetData>
      <sheetData sheetId="3991">
        <row r="8">
          <cell r="D8" t="str">
            <v>Paramaz Avedisian Building</v>
          </cell>
        </row>
      </sheetData>
      <sheetData sheetId="3992">
        <row r="8">
          <cell r="D8" t="str">
            <v>Paramaz Avedisian Building</v>
          </cell>
        </row>
      </sheetData>
      <sheetData sheetId="3993">
        <row r="8">
          <cell r="D8" t="str">
            <v>Paramaz Avedisian Building</v>
          </cell>
        </row>
      </sheetData>
      <sheetData sheetId="3994">
        <row r="8">
          <cell r="D8" t="str">
            <v>Paramaz Avedisian Building</v>
          </cell>
        </row>
      </sheetData>
      <sheetData sheetId="3995"/>
      <sheetData sheetId="3996">
        <row r="8">
          <cell r="D8" t="str">
            <v>Paramaz Avedisian Building</v>
          </cell>
        </row>
      </sheetData>
      <sheetData sheetId="3997">
        <row r="8">
          <cell r="D8" t="str">
            <v>Paramaz Avedisian Building</v>
          </cell>
        </row>
      </sheetData>
      <sheetData sheetId="3998">
        <row r="8">
          <cell r="D8" t="str">
            <v>Paramaz Avedisian Building</v>
          </cell>
        </row>
      </sheetData>
      <sheetData sheetId="3999">
        <row r="8">
          <cell r="D8" t="str">
            <v>Paramaz Avedisian Building</v>
          </cell>
        </row>
      </sheetData>
      <sheetData sheetId="4000">
        <row r="8">
          <cell r="D8" t="str">
            <v>Paramaz Avedisian Building</v>
          </cell>
        </row>
      </sheetData>
      <sheetData sheetId="4001">
        <row r="8">
          <cell r="D8" t="str">
            <v>Paramaz Avedisian Building</v>
          </cell>
        </row>
      </sheetData>
      <sheetData sheetId="4002">
        <row r="8">
          <cell r="D8" t="str">
            <v>Paramaz Avedisian Building</v>
          </cell>
        </row>
      </sheetData>
      <sheetData sheetId="4003">
        <row r="8">
          <cell r="D8" t="str">
            <v>Paramaz Avedisian Building</v>
          </cell>
        </row>
      </sheetData>
      <sheetData sheetId="4004">
        <row r="8">
          <cell r="D8" t="str">
            <v>Paramaz Avedisian Building</v>
          </cell>
        </row>
      </sheetData>
      <sheetData sheetId="4005">
        <row r="8">
          <cell r="D8" t="str">
            <v>Paramaz Avedisian Building</v>
          </cell>
        </row>
      </sheetData>
      <sheetData sheetId="4006">
        <row r="8">
          <cell r="D8" t="str">
            <v>Paramaz Avedisian Building</v>
          </cell>
        </row>
      </sheetData>
      <sheetData sheetId="4007">
        <row r="8">
          <cell r="D8" t="str">
            <v>Paramaz Avedisian Building</v>
          </cell>
        </row>
      </sheetData>
      <sheetData sheetId="4008">
        <row r="8">
          <cell r="D8" t="str">
            <v>Paramaz Avedisian Building</v>
          </cell>
        </row>
      </sheetData>
      <sheetData sheetId="4009">
        <row r="8">
          <cell r="D8" t="str">
            <v>Paramaz Avedisian Building</v>
          </cell>
        </row>
      </sheetData>
      <sheetData sheetId="4010"/>
      <sheetData sheetId="4011"/>
      <sheetData sheetId="4012"/>
      <sheetData sheetId="4013"/>
      <sheetData sheetId="4014">
        <row r="8">
          <cell r="D8" t="str">
            <v>Paramaz Avedisian Building</v>
          </cell>
        </row>
      </sheetData>
      <sheetData sheetId="4015">
        <row r="8">
          <cell r="D8" t="str">
            <v>Paramaz Avedisian Building</v>
          </cell>
        </row>
      </sheetData>
      <sheetData sheetId="4016">
        <row r="8">
          <cell r="D8" t="str">
            <v>Paramaz Avedisian Building</v>
          </cell>
        </row>
      </sheetData>
      <sheetData sheetId="4017">
        <row r="8">
          <cell r="D8" t="str">
            <v>Paramaz Avedisian Building</v>
          </cell>
        </row>
      </sheetData>
      <sheetData sheetId="4018">
        <row r="8">
          <cell r="D8" t="str">
            <v>Paramaz Avedisian Building</v>
          </cell>
        </row>
      </sheetData>
      <sheetData sheetId="4019">
        <row r="8">
          <cell r="D8" t="str">
            <v>Paramaz Avedisian Building</v>
          </cell>
        </row>
      </sheetData>
      <sheetData sheetId="4020">
        <row r="8">
          <cell r="D8" t="str">
            <v>Paramaz Avedisian Building</v>
          </cell>
        </row>
      </sheetData>
      <sheetData sheetId="4021">
        <row r="8">
          <cell r="D8" t="str">
            <v>Paramaz Avedisian Building</v>
          </cell>
        </row>
      </sheetData>
      <sheetData sheetId="4022">
        <row r="8">
          <cell r="D8" t="str">
            <v>Paramaz Avedisian Building</v>
          </cell>
        </row>
      </sheetData>
      <sheetData sheetId="4023">
        <row r="8">
          <cell r="D8" t="str">
            <v>Paramaz Avedisian Building</v>
          </cell>
        </row>
      </sheetData>
      <sheetData sheetId="4024">
        <row r="8">
          <cell r="D8" t="str">
            <v>Paramaz Avedisian Building</v>
          </cell>
        </row>
      </sheetData>
      <sheetData sheetId="4025">
        <row r="8">
          <cell r="D8" t="str">
            <v>Paramaz Avedisian Building</v>
          </cell>
        </row>
      </sheetData>
      <sheetData sheetId="4026">
        <row r="8">
          <cell r="D8" t="str">
            <v>Paramaz Avedisian Building</v>
          </cell>
        </row>
      </sheetData>
      <sheetData sheetId="4027">
        <row r="8">
          <cell r="D8" t="str">
            <v>Paramaz Avedisian Building</v>
          </cell>
        </row>
      </sheetData>
      <sheetData sheetId="4028"/>
      <sheetData sheetId="4029"/>
      <sheetData sheetId="4030"/>
      <sheetData sheetId="4031"/>
      <sheetData sheetId="4032">
        <row r="8">
          <cell r="D8" t="str">
            <v>Paramaz Avedisian Building</v>
          </cell>
        </row>
      </sheetData>
      <sheetData sheetId="4033">
        <row r="8">
          <cell r="D8" t="str">
            <v>Paramaz Avedisian Building</v>
          </cell>
        </row>
      </sheetData>
      <sheetData sheetId="4034">
        <row r="8">
          <cell r="D8" t="str">
            <v>Paramaz Avedisian Building</v>
          </cell>
        </row>
      </sheetData>
      <sheetData sheetId="4035">
        <row r="8">
          <cell r="D8" t="str">
            <v>Paramaz Avedisian Building</v>
          </cell>
        </row>
      </sheetData>
      <sheetData sheetId="4036">
        <row r="8">
          <cell r="D8" t="str">
            <v>Paramaz Avedisian Building</v>
          </cell>
        </row>
      </sheetData>
      <sheetData sheetId="4037">
        <row r="8">
          <cell r="D8" t="str">
            <v>Paramaz Avedisian Building</v>
          </cell>
        </row>
      </sheetData>
      <sheetData sheetId="4038">
        <row r="8">
          <cell r="D8" t="str">
            <v>Paramaz Avedisian Building</v>
          </cell>
        </row>
      </sheetData>
      <sheetData sheetId="4039">
        <row r="8">
          <cell r="D8" t="str">
            <v>Paramaz Avedisian Building</v>
          </cell>
        </row>
      </sheetData>
      <sheetData sheetId="4040">
        <row r="8">
          <cell r="D8" t="str">
            <v>Paramaz Avedisian Building</v>
          </cell>
        </row>
      </sheetData>
      <sheetData sheetId="4041">
        <row r="8">
          <cell r="D8" t="str">
            <v>Paramaz Avedisian Building</v>
          </cell>
        </row>
      </sheetData>
      <sheetData sheetId="4042">
        <row r="8">
          <cell r="D8" t="str">
            <v>Paramaz Avedisian Building</v>
          </cell>
        </row>
      </sheetData>
      <sheetData sheetId="4043">
        <row r="8">
          <cell r="D8" t="str">
            <v>Paramaz Avedisian Building</v>
          </cell>
        </row>
      </sheetData>
      <sheetData sheetId="4044">
        <row r="8">
          <cell r="D8" t="str">
            <v>Paramaz Avedisian Building</v>
          </cell>
        </row>
      </sheetData>
      <sheetData sheetId="4045">
        <row r="8">
          <cell r="D8" t="str">
            <v>Paramaz Avedisian Building</v>
          </cell>
        </row>
      </sheetData>
      <sheetData sheetId="4046"/>
      <sheetData sheetId="4047"/>
      <sheetData sheetId="4048"/>
      <sheetData sheetId="4049"/>
      <sheetData sheetId="4050"/>
      <sheetData sheetId="4051">
        <row r="8">
          <cell r="D8" t="str">
            <v>Paramaz Avedisian Building</v>
          </cell>
        </row>
      </sheetData>
      <sheetData sheetId="4052">
        <row r="8">
          <cell r="D8" t="str">
            <v>Paramaz Avedisian Building</v>
          </cell>
        </row>
      </sheetData>
      <sheetData sheetId="4053">
        <row r="8">
          <cell r="D8" t="str">
            <v>Paramaz Avedisian Building</v>
          </cell>
        </row>
      </sheetData>
      <sheetData sheetId="4054">
        <row r="8">
          <cell r="D8" t="str">
            <v>Paramaz Avedisian Building</v>
          </cell>
        </row>
      </sheetData>
      <sheetData sheetId="4055">
        <row r="8">
          <cell r="D8" t="str">
            <v>Paramaz Avedisian Building</v>
          </cell>
        </row>
      </sheetData>
      <sheetData sheetId="4056">
        <row r="8">
          <cell r="D8" t="str">
            <v>Paramaz Avedisian Building</v>
          </cell>
        </row>
      </sheetData>
      <sheetData sheetId="4057">
        <row r="8">
          <cell r="D8" t="str">
            <v>Paramaz Avedisian Building</v>
          </cell>
        </row>
      </sheetData>
      <sheetData sheetId="4058">
        <row r="8">
          <cell r="D8" t="str">
            <v>Paramaz Avedisian Building</v>
          </cell>
        </row>
      </sheetData>
      <sheetData sheetId="4059">
        <row r="8">
          <cell r="D8" t="str">
            <v>Paramaz Avedisian Building</v>
          </cell>
        </row>
      </sheetData>
      <sheetData sheetId="4060"/>
      <sheetData sheetId="4061"/>
      <sheetData sheetId="4062"/>
      <sheetData sheetId="4063"/>
      <sheetData sheetId="4064"/>
      <sheetData sheetId="4065"/>
      <sheetData sheetId="4066"/>
      <sheetData sheetId="4067"/>
      <sheetData sheetId="4068"/>
      <sheetData sheetId="4069">
        <row r="8">
          <cell r="D8" t="str">
            <v>Paramaz Avedisian Building</v>
          </cell>
        </row>
      </sheetData>
      <sheetData sheetId="4070">
        <row r="8">
          <cell r="D8" t="str">
            <v>Paramaz Avedisian Building</v>
          </cell>
        </row>
      </sheetData>
      <sheetData sheetId="4071">
        <row r="8">
          <cell r="D8" t="str">
            <v>Paramaz Avedisian Building</v>
          </cell>
        </row>
      </sheetData>
      <sheetData sheetId="4072">
        <row r="8">
          <cell r="D8" t="str">
            <v>Paramaz Avedisian Building</v>
          </cell>
        </row>
      </sheetData>
      <sheetData sheetId="4073">
        <row r="8">
          <cell r="D8" t="str">
            <v>Paramaz Avedisian Building</v>
          </cell>
        </row>
      </sheetData>
      <sheetData sheetId="4074">
        <row r="8">
          <cell r="D8" t="str">
            <v>Paramaz Avedisian Building</v>
          </cell>
        </row>
      </sheetData>
      <sheetData sheetId="4075">
        <row r="8">
          <cell r="D8" t="str">
            <v>Paramaz Avedisian Building</v>
          </cell>
        </row>
      </sheetData>
      <sheetData sheetId="4076">
        <row r="8">
          <cell r="D8" t="str">
            <v>Paramaz Avedisian Building</v>
          </cell>
        </row>
      </sheetData>
      <sheetData sheetId="4077">
        <row r="8">
          <cell r="D8" t="str">
            <v>Paramaz Avedisian Building</v>
          </cell>
        </row>
      </sheetData>
      <sheetData sheetId="4078"/>
      <sheetData sheetId="4079"/>
      <sheetData sheetId="4080"/>
      <sheetData sheetId="4081"/>
      <sheetData sheetId="4082"/>
      <sheetData sheetId="4083"/>
      <sheetData sheetId="4084"/>
      <sheetData sheetId="4085"/>
      <sheetData sheetId="4086"/>
      <sheetData sheetId="4087">
        <row r="8">
          <cell r="D8" t="str">
            <v>Paramaz Avedisian Building</v>
          </cell>
        </row>
      </sheetData>
      <sheetData sheetId="4088">
        <row r="8">
          <cell r="D8" t="str">
            <v>Paramaz Avedisian Building</v>
          </cell>
        </row>
      </sheetData>
      <sheetData sheetId="4089">
        <row r="8">
          <cell r="D8" t="str">
            <v>Paramaz Avedisian Building</v>
          </cell>
        </row>
      </sheetData>
      <sheetData sheetId="4090">
        <row r="8">
          <cell r="D8" t="str">
            <v>Paramaz Avedisian Building</v>
          </cell>
        </row>
      </sheetData>
      <sheetData sheetId="4091">
        <row r="8">
          <cell r="D8" t="str">
            <v>Paramaz Avedisian Building</v>
          </cell>
        </row>
      </sheetData>
      <sheetData sheetId="4092">
        <row r="8">
          <cell r="D8" t="str">
            <v>Paramaz Avedisian Building</v>
          </cell>
        </row>
      </sheetData>
      <sheetData sheetId="4093">
        <row r="8">
          <cell r="D8" t="str">
            <v>Paramaz Avedisian Building</v>
          </cell>
        </row>
      </sheetData>
      <sheetData sheetId="4094">
        <row r="8">
          <cell r="D8" t="str">
            <v>Paramaz Avedisian Building</v>
          </cell>
        </row>
      </sheetData>
      <sheetData sheetId="4095">
        <row r="8">
          <cell r="D8" t="str">
            <v>Paramaz Avedisian Building</v>
          </cell>
        </row>
      </sheetData>
      <sheetData sheetId="4096">
        <row r="8">
          <cell r="D8" t="str">
            <v>Paramaz Avedisian Building</v>
          </cell>
        </row>
      </sheetData>
      <sheetData sheetId="4097">
        <row r="8">
          <cell r="D8" t="str">
            <v>Paramaz Avedisian Building</v>
          </cell>
        </row>
      </sheetData>
      <sheetData sheetId="4098"/>
      <sheetData sheetId="4099"/>
      <sheetData sheetId="4100"/>
      <sheetData sheetId="4101"/>
      <sheetData sheetId="4102"/>
      <sheetData sheetId="4103"/>
      <sheetData sheetId="4104"/>
      <sheetData sheetId="4105">
        <row r="8">
          <cell r="D8" t="str">
            <v>Paramaz Avedisian Building</v>
          </cell>
        </row>
      </sheetData>
      <sheetData sheetId="4106">
        <row r="8">
          <cell r="D8" t="str">
            <v>Paramaz Avedisian Building</v>
          </cell>
        </row>
      </sheetData>
      <sheetData sheetId="4107">
        <row r="8">
          <cell r="D8" t="str">
            <v>Paramaz Avedisian Building</v>
          </cell>
        </row>
      </sheetData>
      <sheetData sheetId="4108">
        <row r="8">
          <cell r="D8" t="str">
            <v>Paramaz Avedisian Building</v>
          </cell>
        </row>
      </sheetData>
      <sheetData sheetId="4109">
        <row r="8">
          <cell r="D8" t="str">
            <v>Paramaz Avedisian Building</v>
          </cell>
        </row>
      </sheetData>
      <sheetData sheetId="4110">
        <row r="8">
          <cell r="D8" t="str">
            <v>Paramaz Avedisian Building</v>
          </cell>
        </row>
      </sheetData>
      <sheetData sheetId="4111">
        <row r="8">
          <cell r="D8" t="str">
            <v>Paramaz Avedisian Building</v>
          </cell>
        </row>
      </sheetData>
      <sheetData sheetId="4112">
        <row r="8">
          <cell r="D8" t="str">
            <v>Paramaz Avedisian Building</v>
          </cell>
        </row>
      </sheetData>
      <sheetData sheetId="4113">
        <row r="8">
          <cell r="D8" t="str">
            <v>Paramaz Avedisian Building</v>
          </cell>
        </row>
      </sheetData>
      <sheetData sheetId="4114">
        <row r="8">
          <cell r="D8" t="str">
            <v>Paramaz Avedisian Building</v>
          </cell>
        </row>
      </sheetData>
      <sheetData sheetId="4115">
        <row r="8">
          <cell r="D8" t="str">
            <v>Paramaz Avedisian Building</v>
          </cell>
        </row>
      </sheetData>
      <sheetData sheetId="4116"/>
      <sheetData sheetId="4117"/>
      <sheetData sheetId="4118"/>
      <sheetData sheetId="4119"/>
      <sheetData sheetId="4120"/>
      <sheetData sheetId="4121"/>
      <sheetData sheetId="4122"/>
      <sheetData sheetId="4123">
        <row r="8">
          <cell r="D8" t="str">
            <v>Paramaz Avedisian Building</v>
          </cell>
        </row>
      </sheetData>
      <sheetData sheetId="4124">
        <row r="8">
          <cell r="D8" t="str">
            <v>Paramaz Avedisian Building</v>
          </cell>
        </row>
      </sheetData>
      <sheetData sheetId="4125">
        <row r="8">
          <cell r="D8" t="str">
            <v>Paramaz Avedisian Building</v>
          </cell>
        </row>
      </sheetData>
      <sheetData sheetId="4126">
        <row r="8">
          <cell r="D8" t="str">
            <v>Paramaz Avedisian Building</v>
          </cell>
        </row>
      </sheetData>
      <sheetData sheetId="4127">
        <row r="8">
          <cell r="D8" t="str">
            <v>Paramaz Avedisian Building</v>
          </cell>
        </row>
      </sheetData>
      <sheetData sheetId="4128">
        <row r="8">
          <cell r="D8" t="str">
            <v>Paramaz Avedisian Building</v>
          </cell>
        </row>
      </sheetData>
      <sheetData sheetId="4129">
        <row r="8">
          <cell r="D8" t="str">
            <v>Paramaz Avedisian Building</v>
          </cell>
        </row>
      </sheetData>
      <sheetData sheetId="4130">
        <row r="8">
          <cell r="D8" t="str">
            <v>Paramaz Avedisian Building</v>
          </cell>
        </row>
      </sheetData>
      <sheetData sheetId="4131">
        <row r="8">
          <cell r="D8" t="str">
            <v>Paramaz Avedisian Building</v>
          </cell>
        </row>
      </sheetData>
      <sheetData sheetId="4132">
        <row r="8">
          <cell r="D8" t="str">
            <v>Paramaz Avedisian Building</v>
          </cell>
        </row>
      </sheetData>
      <sheetData sheetId="4133">
        <row r="8">
          <cell r="D8" t="str">
            <v>Paramaz Avedisian Building</v>
          </cell>
        </row>
      </sheetData>
      <sheetData sheetId="4134">
        <row r="8">
          <cell r="D8" t="str">
            <v>Paramaz Avedisian Building</v>
          </cell>
        </row>
      </sheetData>
      <sheetData sheetId="4135">
        <row r="8">
          <cell r="D8" t="str">
            <v>Paramaz Avedisian Building</v>
          </cell>
        </row>
      </sheetData>
      <sheetData sheetId="4136">
        <row r="8">
          <cell r="D8" t="str">
            <v>Paramaz Avedisian Building</v>
          </cell>
        </row>
      </sheetData>
      <sheetData sheetId="4137">
        <row r="8">
          <cell r="D8" t="str">
            <v>Paramaz Avedisian Building</v>
          </cell>
        </row>
      </sheetData>
      <sheetData sheetId="4138"/>
      <sheetData sheetId="4139"/>
      <sheetData sheetId="4140"/>
      <sheetData sheetId="4141">
        <row r="8">
          <cell r="D8" t="str">
            <v>Paramaz Avedisian Building</v>
          </cell>
        </row>
      </sheetData>
      <sheetData sheetId="4142">
        <row r="8">
          <cell r="D8" t="str">
            <v>Paramaz Avedisian Building</v>
          </cell>
        </row>
      </sheetData>
      <sheetData sheetId="4143">
        <row r="8">
          <cell r="D8" t="str">
            <v>Paramaz Avedisian Building</v>
          </cell>
        </row>
      </sheetData>
      <sheetData sheetId="4144">
        <row r="8">
          <cell r="D8" t="str">
            <v>Paramaz Avedisian Building</v>
          </cell>
        </row>
      </sheetData>
      <sheetData sheetId="4145">
        <row r="8">
          <cell r="D8" t="str">
            <v>Paramaz Avedisian Building</v>
          </cell>
        </row>
      </sheetData>
      <sheetData sheetId="4146">
        <row r="8">
          <cell r="D8" t="str">
            <v>Paramaz Avedisian Building</v>
          </cell>
        </row>
      </sheetData>
      <sheetData sheetId="4147">
        <row r="8">
          <cell r="D8" t="str">
            <v>Paramaz Avedisian Building</v>
          </cell>
        </row>
      </sheetData>
      <sheetData sheetId="4148">
        <row r="8">
          <cell r="D8" t="str">
            <v>Paramaz Avedisian Building</v>
          </cell>
        </row>
      </sheetData>
      <sheetData sheetId="4149">
        <row r="8">
          <cell r="D8" t="str">
            <v>Paramaz Avedisian Building</v>
          </cell>
        </row>
      </sheetData>
      <sheetData sheetId="4150">
        <row r="8">
          <cell r="D8" t="str">
            <v>Paramaz Avedisian Building</v>
          </cell>
        </row>
      </sheetData>
      <sheetData sheetId="4151">
        <row r="8">
          <cell r="D8" t="str">
            <v>Paramaz Avedisian Building</v>
          </cell>
        </row>
      </sheetData>
      <sheetData sheetId="4152">
        <row r="8">
          <cell r="D8" t="str">
            <v>Paramaz Avedisian Building</v>
          </cell>
        </row>
      </sheetData>
      <sheetData sheetId="4153">
        <row r="8">
          <cell r="D8" t="str">
            <v>Paramaz Avedisian Building</v>
          </cell>
        </row>
      </sheetData>
      <sheetData sheetId="4154">
        <row r="8">
          <cell r="D8" t="str">
            <v>Paramaz Avedisian Building</v>
          </cell>
        </row>
      </sheetData>
      <sheetData sheetId="4155">
        <row r="8">
          <cell r="D8" t="str">
            <v>Paramaz Avedisian Building</v>
          </cell>
        </row>
      </sheetData>
      <sheetData sheetId="4156"/>
      <sheetData sheetId="4157"/>
      <sheetData sheetId="4158"/>
      <sheetData sheetId="4159">
        <row r="8">
          <cell r="D8" t="str">
            <v>Paramaz Avedisian Building</v>
          </cell>
        </row>
      </sheetData>
      <sheetData sheetId="4160">
        <row r="8">
          <cell r="D8" t="str">
            <v>Paramaz Avedisian Building</v>
          </cell>
        </row>
      </sheetData>
      <sheetData sheetId="4161">
        <row r="8">
          <cell r="D8" t="str">
            <v>Paramaz Avedisian Building</v>
          </cell>
        </row>
      </sheetData>
      <sheetData sheetId="4162">
        <row r="8">
          <cell r="D8" t="str">
            <v>Paramaz Avedisian Building</v>
          </cell>
        </row>
      </sheetData>
      <sheetData sheetId="4163">
        <row r="8">
          <cell r="D8" t="str">
            <v>Paramaz Avedisian Building</v>
          </cell>
        </row>
      </sheetData>
      <sheetData sheetId="4164">
        <row r="8">
          <cell r="D8" t="str">
            <v>Paramaz Avedisian Building</v>
          </cell>
        </row>
      </sheetData>
      <sheetData sheetId="4165">
        <row r="8">
          <cell r="D8" t="str">
            <v>Paramaz Avedisian Building</v>
          </cell>
        </row>
      </sheetData>
      <sheetData sheetId="4166">
        <row r="8">
          <cell r="D8" t="str">
            <v>Paramaz Avedisian Building</v>
          </cell>
        </row>
      </sheetData>
      <sheetData sheetId="4167">
        <row r="8">
          <cell r="D8" t="str">
            <v>Paramaz Avedisian Building</v>
          </cell>
        </row>
      </sheetData>
      <sheetData sheetId="4168">
        <row r="8">
          <cell r="D8" t="str">
            <v>Paramaz Avedisian Building</v>
          </cell>
        </row>
      </sheetData>
      <sheetData sheetId="4169">
        <row r="8">
          <cell r="D8" t="str">
            <v>Paramaz Avedisian Building</v>
          </cell>
        </row>
      </sheetData>
      <sheetData sheetId="4170">
        <row r="8">
          <cell r="D8" t="str">
            <v>Paramaz Avedisian Building</v>
          </cell>
        </row>
      </sheetData>
      <sheetData sheetId="4171">
        <row r="8">
          <cell r="D8" t="str">
            <v>Paramaz Avedisian Building</v>
          </cell>
        </row>
      </sheetData>
      <sheetData sheetId="4172">
        <row r="8">
          <cell r="D8" t="str">
            <v>Paramaz Avedisian Building</v>
          </cell>
        </row>
      </sheetData>
      <sheetData sheetId="4173">
        <row r="8">
          <cell r="D8" t="str">
            <v>Paramaz Avedisian Building</v>
          </cell>
        </row>
      </sheetData>
      <sheetData sheetId="4174"/>
      <sheetData sheetId="4175"/>
      <sheetData sheetId="4176"/>
      <sheetData sheetId="4177">
        <row r="8">
          <cell r="D8" t="str">
            <v>Paramaz Avedisian Building</v>
          </cell>
        </row>
      </sheetData>
      <sheetData sheetId="4178">
        <row r="8">
          <cell r="D8" t="str">
            <v>Paramaz Avedisian Building</v>
          </cell>
        </row>
      </sheetData>
      <sheetData sheetId="4179">
        <row r="8">
          <cell r="D8" t="str">
            <v>Paramaz Avedisian Building</v>
          </cell>
        </row>
      </sheetData>
      <sheetData sheetId="4180">
        <row r="8">
          <cell r="D8" t="str">
            <v>Paramaz Avedisian Building</v>
          </cell>
        </row>
      </sheetData>
      <sheetData sheetId="4181">
        <row r="8">
          <cell r="D8" t="str">
            <v>Paramaz Avedisian Building</v>
          </cell>
        </row>
      </sheetData>
      <sheetData sheetId="4182">
        <row r="8">
          <cell r="D8" t="str">
            <v>Paramaz Avedisian Building</v>
          </cell>
        </row>
      </sheetData>
      <sheetData sheetId="4183">
        <row r="8">
          <cell r="D8" t="str">
            <v>Paramaz Avedisian Building</v>
          </cell>
        </row>
      </sheetData>
      <sheetData sheetId="4184">
        <row r="8">
          <cell r="D8" t="str">
            <v>Paramaz Avedisian Building</v>
          </cell>
        </row>
      </sheetData>
      <sheetData sheetId="4185">
        <row r="8">
          <cell r="D8" t="str">
            <v>Paramaz Avedisian Building</v>
          </cell>
        </row>
      </sheetData>
      <sheetData sheetId="4186">
        <row r="8">
          <cell r="D8" t="str">
            <v>Paramaz Avedisian Building</v>
          </cell>
        </row>
      </sheetData>
      <sheetData sheetId="4187">
        <row r="8">
          <cell r="D8" t="str">
            <v>Paramaz Avedisian Building</v>
          </cell>
        </row>
      </sheetData>
      <sheetData sheetId="4188">
        <row r="8">
          <cell r="D8" t="str">
            <v>Paramaz Avedisian Building</v>
          </cell>
        </row>
      </sheetData>
      <sheetData sheetId="4189">
        <row r="8">
          <cell r="D8" t="str">
            <v>Paramaz Avedisian Building</v>
          </cell>
        </row>
      </sheetData>
      <sheetData sheetId="4190">
        <row r="8">
          <cell r="D8" t="str">
            <v>Paramaz Avedisian Building</v>
          </cell>
        </row>
      </sheetData>
      <sheetData sheetId="4191"/>
      <sheetData sheetId="4192"/>
      <sheetData sheetId="4193"/>
      <sheetData sheetId="4194"/>
      <sheetData sheetId="4195">
        <row r="8">
          <cell r="D8" t="str">
            <v>Paramaz Avedisian Building</v>
          </cell>
        </row>
      </sheetData>
      <sheetData sheetId="4196">
        <row r="8">
          <cell r="D8" t="str">
            <v>Paramaz Avedisian Building</v>
          </cell>
        </row>
      </sheetData>
      <sheetData sheetId="4197">
        <row r="8">
          <cell r="D8" t="str">
            <v>Paramaz Avedisian Building</v>
          </cell>
        </row>
      </sheetData>
      <sheetData sheetId="4198">
        <row r="8">
          <cell r="D8" t="str">
            <v>Paramaz Avedisian Building</v>
          </cell>
        </row>
      </sheetData>
      <sheetData sheetId="4199">
        <row r="8">
          <cell r="D8" t="str">
            <v>Paramaz Avedisian Building</v>
          </cell>
        </row>
      </sheetData>
      <sheetData sheetId="4200">
        <row r="8">
          <cell r="D8" t="str">
            <v>Paramaz Avedisian Building</v>
          </cell>
        </row>
      </sheetData>
      <sheetData sheetId="4201">
        <row r="8">
          <cell r="D8" t="str">
            <v>Paramaz Avedisian Building</v>
          </cell>
        </row>
      </sheetData>
      <sheetData sheetId="4202">
        <row r="8">
          <cell r="D8" t="str">
            <v>Paramaz Avedisian Building</v>
          </cell>
        </row>
      </sheetData>
      <sheetData sheetId="4203">
        <row r="8">
          <cell r="D8" t="str">
            <v>Paramaz Avedisian Building</v>
          </cell>
        </row>
      </sheetData>
      <sheetData sheetId="4204">
        <row r="8">
          <cell r="D8" t="str">
            <v>Paramaz Avedisian Building</v>
          </cell>
        </row>
      </sheetData>
      <sheetData sheetId="4205">
        <row r="8">
          <cell r="D8" t="str">
            <v>Paramaz Avedisian Building</v>
          </cell>
        </row>
      </sheetData>
      <sheetData sheetId="4206">
        <row r="8">
          <cell r="D8" t="str">
            <v>Paramaz Avedisian Building</v>
          </cell>
        </row>
      </sheetData>
      <sheetData sheetId="4207">
        <row r="8">
          <cell r="D8" t="str">
            <v>Paramaz Avedisian Building</v>
          </cell>
        </row>
      </sheetData>
      <sheetData sheetId="4208">
        <row r="8">
          <cell r="D8" t="str">
            <v>Paramaz Avedisian Building</v>
          </cell>
        </row>
      </sheetData>
      <sheetData sheetId="4209">
        <row r="8">
          <cell r="D8" t="str">
            <v>Paramaz Avedisian Building</v>
          </cell>
        </row>
      </sheetData>
      <sheetData sheetId="4210">
        <row r="8">
          <cell r="D8" t="str">
            <v>Paramaz Avedisian Building</v>
          </cell>
        </row>
      </sheetData>
      <sheetData sheetId="4211">
        <row r="8">
          <cell r="D8" t="str">
            <v>Paramaz Avedisian Building</v>
          </cell>
        </row>
      </sheetData>
      <sheetData sheetId="4212"/>
      <sheetData sheetId="4213">
        <row r="8">
          <cell r="D8" t="str">
            <v>Paramaz Avedisian Building</v>
          </cell>
        </row>
      </sheetData>
      <sheetData sheetId="4214">
        <row r="8">
          <cell r="D8" t="str">
            <v>Paramaz Avedisian Building</v>
          </cell>
        </row>
      </sheetData>
      <sheetData sheetId="4215">
        <row r="8">
          <cell r="D8" t="str">
            <v>Paramaz Avedisian Building</v>
          </cell>
        </row>
      </sheetData>
      <sheetData sheetId="4216">
        <row r="8">
          <cell r="D8" t="str">
            <v>Paramaz Avedisian Building</v>
          </cell>
        </row>
      </sheetData>
      <sheetData sheetId="4217">
        <row r="8">
          <cell r="D8" t="str">
            <v>Paramaz Avedisian Building</v>
          </cell>
        </row>
      </sheetData>
      <sheetData sheetId="4218">
        <row r="8">
          <cell r="D8" t="str">
            <v>Paramaz Avedisian Building</v>
          </cell>
        </row>
      </sheetData>
      <sheetData sheetId="4219">
        <row r="8">
          <cell r="D8" t="str">
            <v>Paramaz Avedisian Building</v>
          </cell>
        </row>
      </sheetData>
      <sheetData sheetId="4220">
        <row r="8">
          <cell r="D8" t="str">
            <v>Paramaz Avedisian Building</v>
          </cell>
        </row>
      </sheetData>
      <sheetData sheetId="4221">
        <row r="8">
          <cell r="D8" t="str">
            <v>Paramaz Avedisian Building</v>
          </cell>
        </row>
      </sheetData>
      <sheetData sheetId="4222">
        <row r="8">
          <cell r="D8" t="str">
            <v>Paramaz Avedisian Building</v>
          </cell>
        </row>
      </sheetData>
      <sheetData sheetId="4223">
        <row r="8">
          <cell r="D8" t="str">
            <v>Paramaz Avedisian Building</v>
          </cell>
        </row>
      </sheetData>
      <sheetData sheetId="4224">
        <row r="8">
          <cell r="D8" t="str">
            <v>Paramaz Avedisian Building</v>
          </cell>
        </row>
      </sheetData>
      <sheetData sheetId="4225">
        <row r="8">
          <cell r="D8" t="str">
            <v>Paramaz Avedisian Building</v>
          </cell>
        </row>
      </sheetData>
      <sheetData sheetId="4226">
        <row r="8">
          <cell r="D8" t="str">
            <v>Paramaz Avedisian Building</v>
          </cell>
        </row>
      </sheetData>
      <sheetData sheetId="4227"/>
      <sheetData sheetId="4228"/>
      <sheetData sheetId="4229"/>
      <sheetData sheetId="4230"/>
      <sheetData sheetId="4231">
        <row r="8">
          <cell r="D8" t="str">
            <v>Paramaz Avedisian Building</v>
          </cell>
        </row>
      </sheetData>
      <sheetData sheetId="4232">
        <row r="8">
          <cell r="D8" t="str">
            <v>Paramaz Avedisian Building</v>
          </cell>
        </row>
      </sheetData>
      <sheetData sheetId="4233">
        <row r="8">
          <cell r="D8" t="str">
            <v>Paramaz Avedisian Building</v>
          </cell>
        </row>
      </sheetData>
      <sheetData sheetId="4234">
        <row r="8">
          <cell r="D8" t="str">
            <v>Paramaz Avedisian Building</v>
          </cell>
        </row>
      </sheetData>
      <sheetData sheetId="4235">
        <row r="8">
          <cell r="D8" t="str">
            <v>Paramaz Avedisian Building</v>
          </cell>
        </row>
      </sheetData>
      <sheetData sheetId="4236">
        <row r="8">
          <cell r="D8" t="str">
            <v>Paramaz Avedisian Building</v>
          </cell>
        </row>
      </sheetData>
      <sheetData sheetId="4237">
        <row r="8">
          <cell r="D8" t="str">
            <v>Paramaz Avedisian Building</v>
          </cell>
        </row>
      </sheetData>
      <sheetData sheetId="4238">
        <row r="8">
          <cell r="D8" t="str">
            <v>Paramaz Avedisian Building</v>
          </cell>
        </row>
      </sheetData>
      <sheetData sheetId="4239">
        <row r="8">
          <cell r="D8" t="str">
            <v>Paramaz Avedisian Building</v>
          </cell>
        </row>
      </sheetData>
      <sheetData sheetId="4240">
        <row r="8">
          <cell r="D8" t="str">
            <v>Paramaz Avedisian Building</v>
          </cell>
        </row>
      </sheetData>
      <sheetData sheetId="4241">
        <row r="8">
          <cell r="D8" t="str">
            <v>Paramaz Avedisian Building</v>
          </cell>
        </row>
      </sheetData>
      <sheetData sheetId="4242">
        <row r="8">
          <cell r="D8" t="str">
            <v>Paramaz Avedisian Building</v>
          </cell>
        </row>
      </sheetData>
      <sheetData sheetId="4243">
        <row r="8">
          <cell r="D8" t="str">
            <v>Paramaz Avedisian Building</v>
          </cell>
        </row>
      </sheetData>
      <sheetData sheetId="4244">
        <row r="8">
          <cell r="D8" t="str">
            <v>Paramaz Avedisian Building</v>
          </cell>
        </row>
      </sheetData>
      <sheetData sheetId="4245"/>
      <sheetData sheetId="4246"/>
      <sheetData sheetId="4247"/>
      <sheetData sheetId="4248"/>
      <sheetData sheetId="4249">
        <row r="8">
          <cell r="D8" t="str">
            <v>Paramaz Avedisian Building</v>
          </cell>
        </row>
      </sheetData>
      <sheetData sheetId="4250">
        <row r="8">
          <cell r="D8" t="str">
            <v>Paramaz Avedisian Building</v>
          </cell>
        </row>
      </sheetData>
      <sheetData sheetId="4251">
        <row r="8">
          <cell r="D8" t="str">
            <v>Paramaz Avedisian Building</v>
          </cell>
        </row>
      </sheetData>
      <sheetData sheetId="4252">
        <row r="8">
          <cell r="D8" t="str">
            <v>Paramaz Avedisian Building</v>
          </cell>
        </row>
      </sheetData>
      <sheetData sheetId="4253">
        <row r="8">
          <cell r="D8" t="str">
            <v>Paramaz Avedisian Building</v>
          </cell>
        </row>
      </sheetData>
      <sheetData sheetId="4254">
        <row r="8">
          <cell r="D8" t="str">
            <v>Paramaz Avedisian Building</v>
          </cell>
        </row>
      </sheetData>
      <sheetData sheetId="4255">
        <row r="8">
          <cell r="D8" t="str">
            <v>Paramaz Avedisian Building</v>
          </cell>
        </row>
      </sheetData>
      <sheetData sheetId="4256">
        <row r="8">
          <cell r="D8" t="str">
            <v>Paramaz Avedisian Building</v>
          </cell>
        </row>
      </sheetData>
      <sheetData sheetId="4257">
        <row r="8">
          <cell r="D8" t="str">
            <v>Paramaz Avedisian Building</v>
          </cell>
        </row>
      </sheetData>
      <sheetData sheetId="4258">
        <row r="8">
          <cell r="D8" t="str">
            <v>Paramaz Avedisian Building</v>
          </cell>
        </row>
      </sheetData>
      <sheetData sheetId="4259">
        <row r="8">
          <cell r="D8" t="str">
            <v>Paramaz Avedisian Building</v>
          </cell>
        </row>
      </sheetData>
      <sheetData sheetId="4260">
        <row r="8">
          <cell r="D8" t="str">
            <v>Paramaz Avedisian Building</v>
          </cell>
        </row>
      </sheetData>
      <sheetData sheetId="4261">
        <row r="8">
          <cell r="D8" t="str">
            <v>Paramaz Avedisian Building</v>
          </cell>
        </row>
      </sheetData>
      <sheetData sheetId="4262">
        <row r="8">
          <cell r="D8" t="str">
            <v>Paramaz Avedisian Building</v>
          </cell>
        </row>
      </sheetData>
      <sheetData sheetId="4263"/>
      <sheetData sheetId="4264"/>
      <sheetData sheetId="4265"/>
      <sheetData sheetId="4266"/>
      <sheetData sheetId="4267"/>
      <sheetData sheetId="4268">
        <row r="8">
          <cell r="D8" t="str">
            <v>Paramaz Avedisian Building</v>
          </cell>
        </row>
      </sheetData>
      <sheetData sheetId="4269">
        <row r="8">
          <cell r="D8" t="str">
            <v>Paramaz Avedisian Building</v>
          </cell>
        </row>
      </sheetData>
      <sheetData sheetId="4270">
        <row r="8">
          <cell r="D8" t="str">
            <v>Paramaz Avedisian Building</v>
          </cell>
        </row>
      </sheetData>
      <sheetData sheetId="4271">
        <row r="8">
          <cell r="D8" t="str">
            <v>Paramaz Avedisian Building</v>
          </cell>
        </row>
      </sheetData>
      <sheetData sheetId="4272">
        <row r="8">
          <cell r="D8" t="str">
            <v>Paramaz Avedisian Building</v>
          </cell>
        </row>
      </sheetData>
      <sheetData sheetId="4273">
        <row r="8">
          <cell r="D8" t="str">
            <v>Paramaz Avedisian Building</v>
          </cell>
        </row>
      </sheetData>
      <sheetData sheetId="4274">
        <row r="8">
          <cell r="D8" t="str">
            <v>Paramaz Avedisian Building</v>
          </cell>
        </row>
      </sheetData>
      <sheetData sheetId="4275">
        <row r="8">
          <cell r="D8" t="str">
            <v>Paramaz Avedisian Building</v>
          </cell>
        </row>
      </sheetData>
      <sheetData sheetId="4276">
        <row r="8">
          <cell r="D8" t="str">
            <v>Paramaz Avedisian Building</v>
          </cell>
        </row>
      </sheetData>
      <sheetData sheetId="4277">
        <row r="8">
          <cell r="D8" t="str">
            <v>Paramaz Avedisian Building</v>
          </cell>
        </row>
      </sheetData>
      <sheetData sheetId="4278"/>
      <sheetData sheetId="4279"/>
      <sheetData sheetId="4280"/>
      <sheetData sheetId="4281"/>
      <sheetData sheetId="4282"/>
      <sheetData sheetId="4283"/>
      <sheetData sheetId="4284"/>
      <sheetData sheetId="4285"/>
      <sheetData sheetId="4286">
        <row r="8">
          <cell r="D8" t="str">
            <v>Paramaz Avedisian Building</v>
          </cell>
        </row>
      </sheetData>
      <sheetData sheetId="4287">
        <row r="8">
          <cell r="D8" t="str">
            <v>Paramaz Avedisian Building</v>
          </cell>
        </row>
      </sheetData>
      <sheetData sheetId="4288">
        <row r="8">
          <cell r="D8" t="str">
            <v>Paramaz Avedisian Building</v>
          </cell>
        </row>
      </sheetData>
      <sheetData sheetId="4289">
        <row r="8">
          <cell r="D8" t="str">
            <v>Paramaz Avedisian Building</v>
          </cell>
        </row>
      </sheetData>
      <sheetData sheetId="4290">
        <row r="8">
          <cell r="D8" t="str">
            <v>Paramaz Avedisian Building</v>
          </cell>
        </row>
      </sheetData>
      <sheetData sheetId="4291">
        <row r="8">
          <cell r="D8" t="str">
            <v>Paramaz Avedisian Building</v>
          </cell>
        </row>
      </sheetData>
      <sheetData sheetId="4292">
        <row r="8">
          <cell r="D8" t="str">
            <v>Paramaz Avedisian Building</v>
          </cell>
        </row>
      </sheetData>
      <sheetData sheetId="4293">
        <row r="8">
          <cell r="D8" t="str">
            <v>Paramaz Avedisian Building</v>
          </cell>
        </row>
      </sheetData>
      <sheetData sheetId="4294">
        <row r="8">
          <cell r="D8" t="str">
            <v>Paramaz Avedisian Building</v>
          </cell>
        </row>
      </sheetData>
      <sheetData sheetId="4295">
        <row r="8">
          <cell r="D8" t="str">
            <v>Paramaz Avedisian Building</v>
          </cell>
        </row>
      </sheetData>
      <sheetData sheetId="4296">
        <row r="8">
          <cell r="D8" t="str">
            <v>Paramaz Avedisian Building</v>
          </cell>
        </row>
      </sheetData>
      <sheetData sheetId="4297"/>
      <sheetData sheetId="4298"/>
      <sheetData sheetId="4299"/>
      <sheetData sheetId="4300"/>
      <sheetData sheetId="4301"/>
      <sheetData sheetId="4302"/>
      <sheetData sheetId="4303"/>
      <sheetData sheetId="4304">
        <row r="8">
          <cell r="D8" t="str">
            <v>Paramaz Avedisian Building</v>
          </cell>
        </row>
      </sheetData>
      <sheetData sheetId="4305">
        <row r="8">
          <cell r="D8" t="str">
            <v>Paramaz Avedisian Building</v>
          </cell>
        </row>
      </sheetData>
      <sheetData sheetId="4306">
        <row r="8">
          <cell r="D8" t="str">
            <v>Paramaz Avedisian Building</v>
          </cell>
        </row>
      </sheetData>
      <sheetData sheetId="4307">
        <row r="8">
          <cell r="D8" t="str">
            <v>Paramaz Avedisian Building</v>
          </cell>
        </row>
      </sheetData>
      <sheetData sheetId="4308">
        <row r="8">
          <cell r="D8" t="str">
            <v>Paramaz Avedisian Building</v>
          </cell>
        </row>
      </sheetData>
      <sheetData sheetId="4309">
        <row r="8">
          <cell r="D8" t="str">
            <v>Paramaz Avedisian Building</v>
          </cell>
        </row>
      </sheetData>
      <sheetData sheetId="4310">
        <row r="8">
          <cell r="D8" t="str">
            <v>Paramaz Avedisian Building</v>
          </cell>
        </row>
      </sheetData>
      <sheetData sheetId="4311">
        <row r="8">
          <cell r="D8" t="str">
            <v>Paramaz Avedisian Building</v>
          </cell>
        </row>
      </sheetData>
      <sheetData sheetId="4312">
        <row r="8">
          <cell r="D8" t="str">
            <v>Paramaz Avedisian Building</v>
          </cell>
        </row>
      </sheetData>
      <sheetData sheetId="4313">
        <row r="8">
          <cell r="D8" t="str">
            <v>Paramaz Avedisian Building</v>
          </cell>
        </row>
      </sheetData>
      <sheetData sheetId="4314">
        <row r="8">
          <cell r="D8" t="str">
            <v>Paramaz Avedisian Building</v>
          </cell>
        </row>
      </sheetData>
      <sheetData sheetId="4315"/>
      <sheetData sheetId="4316"/>
      <sheetData sheetId="4317"/>
      <sheetData sheetId="4318"/>
      <sheetData sheetId="4319"/>
      <sheetData sheetId="4320"/>
      <sheetData sheetId="4321"/>
      <sheetData sheetId="4322">
        <row r="8">
          <cell r="D8" t="str">
            <v>Paramaz Avedisian Building</v>
          </cell>
        </row>
      </sheetData>
      <sheetData sheetId="4323">
        <row r="8">
          <cell r="D8" t="str">
            <v>Paramaz Avedisian Building</v>
          </cell>
        </row>
      </sheetData>
      <sheetData sheetId="4324">
        <row r="8">
          <cell r="D8" t="str">
            <v>Paramaz Avedisian Building</v>
          </cell>
        </row>
      </sheetData>
      <sheetData sheetId="4325">
        <row r="8">
          <cell r="D8" t="str">
            <v>Paramaz Avedisian Building</v>
          </cell>
        </row>
      </sheetData>
      <sheetData sheetId="4326">
        <row r="8">
          <cell r="D8" t="str">
            <v>Paramaz Avedisian Building</v>
          </cell>
        </row>
      </sheetData>
      <sheetData sheetId="4327">
        <row r="8">
          <cell r="D8" t="str">
            <v>Paramaz Avedisian Building</v>
          </cell>
        </row>
      </sheetData>
      <sheetData sheetId="4328">
        <row r="8">
          <cell r="D8" t="str">
            <v>Paramaz Avedisian Building</v>
          </cell>
        </row>
      </sheetData>
      <sheetData sheetId="4329">
        <row r="8">
          <cell r="D8" t="str">
            <v>Paramaz Avedisian Building</v>
          </cell>
        </row>
      </sheetData>
      <sheetData sheetId="4330">
        <row r="8">
          <cell r="D8" t="str">
            <v>Paramaz Avedisian Building</v>
          </cell>
        </row>
      </sheetData>
      <sheetData sheetId="4331">
        <row r="8">
          <cell r="D8" t="str">
            <v>Paramaz Avedisian Building</v>
          </cell>
        </row>
      </sheetData>
      <sheetData sheetId="4332">
        <row r="8">
          <cell r="D8" t="str">
            <v>Paramaz Avedisian Building</v>
          </cell>
        </row>
      </sheetData>
      <sheetData sheetId="4333"/>
      <sheetData sheetId="4334"/>
      <sheetData sheetId="4335"/>
      <sheetData sheetId="4336">
        <row r="8">
          <cell r="D8" t="str">
            <v>Paramaz Avedisian Building</v>
          </cell>
        </row>
      </sheetData>
      <sheetData sheetId="4337">
        <row r="8">
          <cell r="D8" t="str">
            <v>Paramaz Avedisian Building</v>
          </cell>
        </row>
      </sheetData>
      <sheetData sheetId="4338">
        <row r="8">
          <cell r="D8" t="str">
            <v>Paramaz Avedisian Building</v>
          </cell>
        </row>
      </sheetData>
      <sheetData sheetId="4339">
        <row r="8">
          <cell r="D8" t="str">
            <v>Paramaz Avedisian Building</v>
          </cell>
        </row>
      </sheetData>
      <sheetData sheetId="4340">
        <row r="8">
          <cell r="D8" t="str">
            <v>Paramaz Avedisian Building</v>
          </cell>
        </row>
      </sheetData>
      <sheetData sheetId="4341">
        <row r="8">
          <cell r="D8" t="str">
            <v>Paramaz Avedisian Building</v>
          </cell>
        </row>
      </sheetData>
      <sheetData sheetId="4342">
        <row r="8">
          <cell r="D8" t="str">
            <v>Paramaz Avedisian Building</v>
          </cell>
        </row>
      </sheetData>
      <sheetData sheetId="4343">
        <row r="8">
          <cell r="D8" t="str">
            <v>Paramaz Avedisian Building</v>
          </cell>
        </row>
      </sheetData>
      <sheetData sheetId="4344">
        <row r="8">
          <cell r="D8" t="str">
            <v>Paramaz Avedisian Building</v>
          </cell>
        </row>
      </sheetData>
      <sheetData sheetId="4345">
        <row r="8">
          <cell r="D8" t="str">
            <v>Paramaz Avedisian Building</v>
          </cell>
        </row>
      </sheetData>
      <sheetData sheetId="4346">
        <row r="8">
          <cell r="D8" t="str">
            <v>Paramaz Avedisian Building</v>
          </cell>
        </row>
      </sheetData>
      <sheetData sheetId="4347">
        <row r="8">
          <cell r="D8" t="str">
            <v>Paramaz Avedisian Building</v>
          </cell>
        </row>
      </sheetData>
      <sheetData sheetId="4348">
        <row r="8">
          <cell r="D8" t="str">
            <v>Paramaz Avedisian Building</v>
          </cell>
        </row>
      </sheetData>
      <sheetData sheetId="4349">
        <row r="8">
          <cell r="D8" t="str">
            <v>Paramaz Avedisian Building</v>
          </cell>
        </row>
      </sheetData>
      <sheetData sheetId="4350">
        <row r="8">
          <cell r="D8" t="str">
            <v>Paramaz Avedisian Building</v>
          </cell>
        </row>
      </sheetData>
      <sheetData sheetId="4351"/>
      <sheetData sheetId="4352"/>
      <sheetData sheetId="4353"/>
      <sheetData sheetId="4354">
        <row r="8">
          <cell r="D8" t="str">
            <v>Paramaz Avedisian Building</v>
          </cell>
        </row>
      </sheetData>
      <sheetData sheetId="4355">
        <row r="8">
          <cell r="D8" t="str">
            <v>Paramaz Avedisian Building</v>
          </cell>
        </row>
      </sheetData>
      <sheetData sheetId="4356">
        <row r="8">
          <cell r="D8" t="str">
            <v>Paramaz Avedisian Building</v>
          </cell>
        </row>
      </sheetData>
      <sheetData sheetId="4357">
        <row r="8">
          <cell r="D8" t="str">
            <v>Paramaz Avedisian Building</v>
          </cell>
        </row>
      </sheetData>
      <sheetData sheetId="4358">
        <row r="8">
          <cell r="D8" t="str">
            <v>Paramaz Avedisian Building</v>
          </cell>
        </row>
      </sheetData>
      <sheetData sheetId="4359">
        <row r="8">
          <cell r="D8" t="str">
            <v>Paramaz Avedisian Building</v>
          </cell>
        </row>
      </sheetData>
      <sheetData sheetId="4360">
        <row r="8">
          <cell r="D8" t="str">
            <v>Paramaz Avedisian Building</v>
          </cell>
        </row>
      </sheetData>
      <sheetData sheetId="4361">
        <row r="8">
          <cell r="D8" t="str">
            <v>Paramaz Avedisian Building</v>
          </cell>
        </row>
      </sheetData>
      <sheetData sheetId="4362">
        <row r="8">
          <cell r="D8" t="str">
            <v>Paramaz Avedisian Building</v>
          </cell>
        </row>
      </sheetData>
      <sheetData sheetId="4363">
        <row r="8">
          <cell r="D8" t="str">
            <v>Paramaz Avedisian Building</v>
          </cell>
        </row>
      </sheetData>
      <sheetData sheetId="4364">
        <row r="8">
          <cell r="D8" t="str">
            <v>Paramaz Avedisian Building</v>
          </cell>
        </row>
      </sheetData>
      <sheetData sheetId="4365">
        <row r="8">
          <cell r="D8" t="str">
            <v>Paramaz Avedisian Building</v>
          </cell>
        </row>
      </sheetData>
      <sheetData sheetId="4366">
        <row r="8">
          <cell r="D8" t="str">
            <v>Paramaz Avedisian Building</v>
          </cell>
        </row>
      </sheetData>
      <sheetData sheetId="4367">
        <row r="8">
          <cell r="D8" t="str">
            <v>Paramaz Avedisian Building</v>
          </cell>
        </row>
      </sheetData>
      <sheetData sheetId="4368">
        <row r="8">
          <cell r="D8" t="str">
            <v>Paramaz Avedisian Building</v>
          </cell>
        </row>
      </sheetData>
      <sheetData sheetId="4369"/>
      <sheetData sheetId="4370"/>
      <sheetData sheetId="4371"/>
      <sheetData sheetId="4372">
        <row r="8">
          <cell r="D8" t="str">
            <v>Paramaz Avedisian Building</v>
          </cell>
        </row>
      </sheetData>
      <sheetData sheetId="4373">
        <row r="8">
          <cell r="D8" t="str">
            <v>Paramaz Avedisian Building</v>
          </cell>
        </row>
      </sheetData>
      <sheetData sheetId="4374">
        <row r="8">
          <cell r="D8" t="str">
            <v>Paramaz Avedisian Building</v>
          </cell>
        </row>
      </sheetData>
      <sheetData sheetId="4375">
        <row r="8">
          <cell r="D8" t="str">
            <v>Paramaz Avedisian Building</v>
          </cell>
        </row>
      </sheetData>
      <sheetData sheetId="4376">
        <row r="8">
          <cell r="D8" t="str">
            <v>Paramaz Avedisian Building</v>
          </cell>
        </row>
      </sheetData>
      <sheetData sheetId="4377">
        <row r="8">
          <cell r="D8" t="str">
            <v>Paramaz Avedisian Building</v>
          </cell>
        </row>
      </sheetData>
      <sheetData sheetId="4378">
        <row r="8">
          <cell r="D8" t="str">
            <v>Paramaz Avedisian Building</v>
          </cell>
        </row>
      </sheetData>
      <sheetData sheetId="4379">
        <row r="8">
          <cell r="D8" t="str">
            <v>Paramaz Avedisian Building</v>
          </cell>
        </row>
      </sheetData>
      <sheetData sheetId="4380">
        <row r="8">
          <cell r="D8" t="str">
            <v>Paramaz Avedisian Building</v>
          </cell>
        </row>
      </sheetData>
      <sheetData sheetId="4381">
        <row r="8">
          <cell r="D8" t="str">
            <v>Paramaz Avedisian Building</v>
          </cell>
        </row>
      </sheetData>
      <sheetData sheetId="4382">
        <row r="8">
          <cell r="D8" t="str">
            <v>Paramaz Avedisian Building</v>
          </cell>
        </row>
      </sheetData>
      <sheetData sheetId="4383">
        <row r="8">
          <cell r="D8" t="str">
            <v>Paramaz Avedisian Building</v>
          </cell>
        </row>
      </sheetData>
      <sheetData sheetId="4384">
        <row r="8">
          <cell r="D8" t="str">
            <v>Paramaz Avedisian Building</v>
          </cell>
        </row>
      </sheetData>
      <sheetData sheetId="4385">
        <row r="8">
          <cell r="D8" t="str">
            <v>Paramaz Avedisian Building</v>
          </cell>
        </row>
      </sheetData>
      <sheetData sheetId="4386">
        <row r="8">
          <cell r="D8" t="str">
            <v>Paramaz Avedisian Building</v>
          </cell>
        </row>
      </sheetData>
      <sheetData sheetId="4387">
        <row r="8">
          <cell r="D8" t="str">
            <v>Paramaz Avedisian Building</v>
          </cell>
        </row>
      </sheetData>
      <sheetData sheetId="4388">
        <row r="8">
          <cell r="D8" t="str">
            <v>Paramaz Avedisian Building</v>
          </cell>
        </row>
      </sheetData>
      <sheetData sheetId="4389">
        <row r="8">
          <cell r="D8" t="str">
            <v>Paramaz Avedisian Building</v>
          </cell>
        </row>
      </sheetData>
      <sheetData sheetId="4390">
        <row r="8">
          <cell r="D8" t="str">
            <v>Paramaz Avedisian Building</v>
          </cell>
        </row>
      </sheetData>
      <sheetData sheetId="4391">
        <row r="8">
          <cell r="D8" t="str">
            <v>Paramaz Avedisian Building</v>
          </cell>
        </row>
      </sheetData>
      <sheetData sheetId="4392">
        <row r="8">
          <cell r="D8" t="str">
            <v>Paramaz Avedisian Building</v>
          </cell>
        </row>
      </sheetData>
      <sheetData sheetId="4393">
        <row r="8">
          <cell r="D8" t="str">
            <v>Paramaz Avedisian Building</v>
          </cell>
        </row>
      </sheetData>
      <sheetData sheetId="4394">
        <row r="8">
          <cell r="D8" t="str">
            <v>Paramaz Avedisian Building</v>
          </cell>
        </row>
      </sheetData>
      <sheetData sheetId="4395">
        <row r="8">
          <cell r="D8" t="str">
            <v>Paramaz Avedisian Building</v>
          </cell>
        </row>
      </sheetData>
      <sheetData sheetId="4396">
        <row r="8">
          <cell r="D8" t="str">
            <v>Paramaz Avedisian Building</v>
          </cell>
        </row>
      </sheetData>
      <sheetData sheetId="4397">
        <row r="8">
          <cell r="D8" t="str">
            <v>Paramaz Avedisian Building</v>
          </cell>
        </row>
      </sheetData>
      <sheetData sheetId="4398">
        <row r="8">
          <cell r="D8" t="str">
            <v>Paramaz Avedisian Building</v>
          </cell>
        </row>
      </sheetData>
      <sheetData sheetId="4399">
        <row r="8">
          <cell r="D8" t="str">
            <v>Paramaz Avedisian Building</v>
          </cell>
        </row>
      </sheetData>
      <sheetData sheetId="4400">
        <row r="8">
          <cell r="D8" t="str">
            <v>Paramaz Avedisian Building</v>
          </cell>
        </row>
      </sheetData>
      <sheetData sheetId="4401">
        <row r="8">
          <cell r="D8" t="str">
            <v>Paramaz Avedisian Building</v>
          </cell>
        </row>
      </sheetData>
      <sheetData sheetId="4402"/>
      <sheetData sheetId="4403"/>
      <sheetData sheetId="4404"/>
      <sheetData sheetId="4405"/>
      <sheetData sheetId="4406">
        <row r="8">
          <cell r="D8" t="str">
            <v>Paramaz Avedisian Building</v>
          </cell>
        </row>
      </sheetData>
      <sheetData sheetId="4407">
        <row r="8">
          <cell r="D8" t="str">
            <v>Paramaz Avedisian Building</v>
          </cell>
        </row>
      </sheetData>
      <sheetData sheetId="4408">
        <row r="8">
          <cell r="D8" t="str">
            <v>Paramaz Avedisian Building</v>
          </cell>
        </row>
      </sheetData>
      <sheetData sheetId="4409">
        <row r="8">
          <cell r="D8" t="str">
            <v>Paramaz Avedisian Building</v>
          </cell>
        </row>
      </sheetData>
      <sheetData sheetId="4410">
        <row r="8">
          <cell r="D8" t="str">
            <v>Paramaz Avedisian Building</v>
          </cell>
        </row>
      </sheetData>
      <sheetData sheetId="4411">
        <row r="8">
          <cell r="D8" t="str">
            <v>Paramaz Avedisian Building</v>
          </cell>
        </row>
      </sheetData>
      <sheetData sheetId="4412">
        <row r="8">
          <cell r="D8" t="str">
            <v>Paramaz Avedisian Building</v>
          </cell>
        </row>
      </sheetData>
      <sheetData sheetId="4413">
        <row r="8">
          <cell r="D8" t="str">
            <v>Paramaz Avedisian Building</v>
          </cell>
        </row>
      </sheetData>
      <sheetData sheetId="4414">
        <row r="8">
          <cell r="D8" t="str">
            <v>Paramaz Avedisian Building</v>
          </cell>
        </row>
      </sheetData>
      <sheetData sheetId="4415">
        <row r="8">
          <cell r="D8" t="str">
            <v>Paramaz Avedisian Building</v>
          </cell>
        </row>
      </sheetData>
      <sheetData sheetId="4416">
        <row r="8">
          <cell r="D8" t="str">
            <v>Paramaz Avedisian Building</v>
          </cell>
        </row>
      </sheetData>
      <sheetData sheetId="4417">
        <row r="8">
          <cell r="D8" t="str">
            <v>Paramaz Avedisian Building</v>
          </cell>
        </row>
      </sheetData>
      <sheetData sheetId="4418">
        <row r="8">
          <cell r="D8" t="str">
            <v>Paramaz Avedisian Building</v>
          </cell>
        </row>
      </sheetData>
      <sheetData sheetId="4419">
        <row r="8">
          <cell r="D8" t="str">
            <v>Paramaz Avedisian Building</v>
          </cell>
        </row>
      </sheetData>
      <sheetData sheetId="4420">
        <row r="8">
          <cell r="D8" t="str">
            <v>Paramaz Avedisian Building</v>
          </cell>
        </row>
      </sheetData>
      <sheetData sheetId="4421">
        <row r="8">
          <cell r="D8" t="str">
            <v>Paramaz Avedisian Building</v>
          </cell>
        </row>
      </sheetData>
      <sheetData sheetId="4422"/>
      <sheetData sheetId="4423">
        <row r="8">
          <cell r="D8" t="str">
            <v>Paramaz Avedisian Building</v>
          </cell>
        </row>
      </sheetData>
      <sheetData sheetId="4424">
        <row r="8">
          <cell r="D8" t="str">
            <v>Paramaz Avedisian Building</v>
          </cell>
        </row>
      </sheetData>
      <sheetData sheetId="4425">
        <row r="8">
          <cell r="D8" t="str">
            <v>Paramaz Avedisian Building</v>
          </cell>
        </row>
      </sheetData>
      <sheetData sheetId="4426">
        <row r="8">
          <cell r="D8" t="str">
            <v>Paramaz Avedisian Building</v>
          </cell>
        </row>
      </sheetData>
      <sheetData sheetId="4427">
        <row r="8">
          <cell r="D8" t="str">
            <v>Paramaz Avedisian Building</v>
          </cell>
        </row>
      </sheetData>
      <sheetData sheetId="4428">
        <row r="8">
          <cell r="D8" t="str">
            <v>Paramaz Avedisian Building</v>
          </cell>
        </row>
      </sheetData>
      <sheetData sheetId="4429">
        <row r="8">
          <cell r="D8" t="str">
            <v>Paramaz Avedisian Building</v>
          </cell>
        </row>
      </sheetData>
      <sheetData sheetId="4430">
        <row r="8">
          <cell r="D8" t="str">
            <v>Paramaz Avedisian Building</v>
          </cell>
        </row>
      </sheetData>
      <sheetData sheetId="4431">
        <row r="8">
          <cell r="D8" t="str">
            <v>Paramaz Avedisian Building</v>
          </cell>
        </row>
      </sheetData>
      <sheetData sheetId="4432">
        <row r="8">
          <cell r="D8" t="str">
            <v>Paramaz Avedisian Building</v>
          </cell>
        </row>
      </sheetData>
      <sheetData sheetId="4433">
        <row r="8">
          <cell r="D8" t="str">
            <v>Paramaz Avedisian Building</v>
          </cell>
        </row>
      </sheetData>
      <sheetData sheetId="4434">
        <row r="8">
          <cell r="D8" t="str">
            <v>Paramaz Avedisian Building</v>
          </cell>
        </row>
      </sheetData>
      <sheetData sheetId="4435">
        <row r="8">
          <cell r="D8" t="str">
            <v>Paramaz Avedisian Building</v>
          </cell>
        </row>
      </sheetData>
      <sheetData sheetId="4436">
        <row r="8">
          <cell r="D8" t="str">
            <v>Paramaz Avedisian Building</v>
          </cell>
        </row>
      </sheetData>
      <sheetData sheetId="4437"/>
      <sheetData sheetId="4438"/>
      <sheetData sheetId="4439"/>
      <sheetData sheetId="4440"/>
      <sheetData sheetId="4441">
        <row r="8">
          <cell r="D8" t="str">
            <v>Paramaz Avedisian Building</v>
          </cell>
        </row>
      </sheetData>
      <sheetData sheetId="4442">
        <row r="8">
          <cell r="D8" t="str">
            <v>Paramaz Avedisian Building</v>
          </cell>
        </row>
      </sheetData>
      <sheetData sheetId="4443">
        <row r="8">
          <cell r="D8" t="str">
            <v>Paramaz Avedisian Building</v>
          </cell>
        </row>
      </sheetData>
      <sheetData sheetId="4444">
        <row r="8">
          <cell r="D8" t="str">
            <v>Paramaz Avedisian Building</v>
          </cell>
        </row>
      </sheetData>
      <sheetData sheetId="4445">
        <row r="8">
          <cell r="D8" t="str">
            <v>Paramaz Avedisian Building</v>
          </cell>
        </row>
      </sheetData>
      <sheetData sheetId="4446">
        <row r="8">
          <cell r="D8" t="str">
            <v>Paramaz Avedisian Building</v>
          </cell>
        </row>
      </sheetData>
      <sheetData sheetId="4447">
        <row r="8">
          <cell r="D8" t="str">
            <v>Paramaz Avedisian Building</v>
          </cell>
        </row>
      </sheetData>
      <sheetData sheetId="4448">
        <row r="8">
          <cell r="D8" t="str">
            <v>Paramaz Avedisian Building</v>
          </cell>
        </row>
      </sheetData>
      <sheetData sheetId="4449">
        <row r="8">
          <cell r="D8" t="str">
            <v>Paramaz Avedisian Building</v>
          </cell>
        </row>
      </sheetData>
      <sheetData sheetId="4450">
        <row r="8">
          <cell r="D8" t="str">
            <v>Paramaz Avedisian Building</v>
          </cell>
        </row>
      </sheetData>
      <sheetData sheetId="4451">
        <row r="8">
          <cell r="D8" t="str">
            <v>Paramaz Avedisian Building</v>
          </cell>
        </row>
      </sheetData>
      <sheetData sheetId="4452">
        <row r="8">
          <cell r="D8" t="str">
            <v>Paramaz Avedisian Building</v>
          </cell>
        </row>
      </sheetData>
      <sheetData sheetId="4453">
        <row r="8">
          <cell r="D8" t="str">
            <v>Paramaz Avedisian Building</v>
          </cell>
        </row>
      </sheetData>
      <sheetData sheetId="4454">
        <row r="8">
          <cell r="D8" t="str">
            <v>Paramaz Avedisian Building</v>
          </cell>
        </row>
      </sheetData>
      <sheetData sheetId="4455"/>
      <sheetData sheetId="4456"/>
      <sheetData sheetId="4457"/>
      <sheetData sheetId="4458"/>
      <sheetData sheetId="4459">
        <row r="8">
          <cell r="D8" t="str">
            <v>Paramaz Avedisian Building</v>
          </cell>
        </row>
      </sheetData>
      <sheetData sheetId="4460">
        <row r="8">
          <cell r="D8" t="str">
            <v>Paramaz Avedisian Building</v>
          </cell>
        </row>
      </sheetData>
      <sheetData sheetId="4461">
        <row r="8">
          <cell r="D8" t="str">
            <v>Paramaz Avedisian Building</v>
          </cell>
        </row>
      </sheetData>
      <sheetData sheetId="4462">
        <row r="8">
          <cell r="D8" t="str">
            <v>Paramaz Avedisian Building</v>
          </cell>
        </row>
      </sheetData>
      <sheetData sheetId="4463">
        <row r="8">
          <cell r="D8" t="str">
            <v>Paramaz Avedisian Building</v>
          </cell>
        </row>
      </sheetData>
      <sheetData sheetId="4464">
        <row r="8">
          <cell r="D8" t="str">
            <v>Paramaz Avedisian Building</v>
          </cell>
        </row>
      </sheetData>
      <sheetData sheetId="4465">
        <row r="8">
          <cell r="D8" t="str">
            <v>Paramaz Avedisian Building</v>
          </cell>
        </row>
      </sheetData>
      <sheetData sheetId="4466">
        <row r="8">
          <cell r="D8" t="str">
            <v>Paramaz Avedisian Building</v>
          </cell>
        </row>
      </sheetData>
      <sheetData sheetId="4467">
        <row r="8">
          <cell r="D8" t="str">
            <v>Paramaz Avedisian Building</v>
          </cell>
        </row>
      </sheetData>
      <sheetData sheetId="4468">
        <row r="8">
          <cell r="D8" t="str">
            <v>Paramaz Avedisian Building</v>
          </cell>
        </row>
      </sheetData>
      <sheetData sheetId="4469">
        <row r="8">
          <cell r="D8" t="str">
            <v>Paramaz Avedisian Building</v>
          </cell>
        </row>
      </sheetData>
      <sheetData sheetId="4470">
        <row r="8">
          <cell r="D8" t="str">
            <v>Paramaz Avedisian Building</v>
          </cell>
        </row>
      </sheetData>
      <sheetData sheetId="4471">
        <row r="8">
          <cell r="D8" t="str">
            <v>Paramaz Avedisian Building</v>
          </cell>
        </row>
      </sheetData>
      <sheetData sheetId="4472">
        <row r="8">
          <cell r="D8" t="str">
            <v>Paramaz Avedisian Building</v>
          </cell>
        </row>
      </sheetData>
      <sheetData sheetId="4473"/>
      <sheetData sheetId="4474"/>
      <sheetData sheetId="4475"/>
      <sheetData sheetId="4476"/>
      <sheetData sheetId="4477">
        <row r="8">
          <cell r="D8" t="str">
            <v>Paramaz Avedisian Building</v>
          </cell>
        </row>
      </sheetData>
      <sheetData sheetId="4478">
        <row r="8">
          <cell r="D8" t="str">
            <v>Paramaz Avedisian Building</v>
          </cell>
        </row>
      </sheetData>
      <sheetData sheetId="4479">
        <row r="8">
          <cell r="D8" t="str">
            <v>Paramaz Avedisian Building</v>
          </cell>
        </row>
      </sheetData>
      <sheetData sheetId="4480">
        <row r="8">
          <cell r="D8" t="str">
            <v>Paramaz Avedisian Building</v>
          </cell>
        </row>
      </sheetData>
      <sheetData sheetId="4481">
        <row r="8">
          <cell r="D8" t="str">
            <v>Paramaz Avedisian Building</v>
          </cell>
        </row>
      </sheetData>
      <sheetData sheetId="4482">
        <row r="8">
          <cell r="D8" t="str">
            <v>Paramaz Avedisian Building</v>
          </cell>
        </row>
      </sheetData>
      <sheetData sheetId="4483">
        <row r="8">
          <cell r="D8" t="str">
            <v>Paramaz Avedisian Building</v>
          </cell>
        </row>
      </sheetData>
      <sheetData sheetId="4484">
        <row r="8">
          <cell r="D8" t="str">
            <v>Paramaz Avedisian Building</v>
          </cell>
        </row>
      </sheetData>
      <sheetData sheetId="4485">
        <row r="8">
          <cell r="D8" t="str">
            <v>Paramaz Avedisian Building</v>
          </cell>
        </row>
      </sheetData>
      <sheetData sheetId="4486">
        <row r="8">
          <cell r="D8" t="str">
            <v>Paramaz Avedisian Building</v>
          </cell>
        </row>
      </sheetData>
      <sheetData sheetId="4487">
        <row r="8">
          <cell r="D8" t="str">
            <v>Paramaz Avedisian Building</v>
          </cell>
        </row>
      </sheetData>
      <sheetData sheetId="4488"/>
      <sheetData sheetId="4489"/>
      <sheetData sheetId="4490"/>
      <sheetData sheetId="4491"/>
      <sheetData sheetId="4492"/>
      <sheetData sheetId="4493"/>
      <sheetData sheetId="4494"/>
      <sheetData sheetId="4495"/>
      <sheetData sheetId="4496">
        <row r="8">
          <cell r="D8" t="str">
            <v>Paramaz Avedisian Building</v>
          </cell>
        </row>
      </sheetData>
      <sheetData sheetId="4497">
        <row r="8">
          <cell r="D8" t="str">
            <v>Paramaz Avedisian Building</v>
          </cell>
        </row>
      </sheetData>
      <sheetData sheetId="4498">
        <row r="8">
          <cell r="D8" t="str">
            <v>Paramaz Avedisian Building</v>
          </cell>
        </row>
      </sheetData>
      <sheetData sheetId="4499">
        <row r="8">
          <cell r="D8" t="str">
            <v>Paramaz Avedisian Building</v>
          </cell>
        </row>
      </sheetData>
      <sheetData sheetId="4500">
        <row r="8">
          <cell r="D8" t="str">
            <v>Paramaz Avedisian Building</v>
          </cell>
        </row>
      </sheetData>
      <sheetData sheetId="4501">
        <row r="8">
          <cell r="D8" t="str">
            <v>Paramaz Avedisian Building</v>
          </cell>
        </row>
      </sheetData>
      <sheetData sheetId="4502">
        <row r="8">
          <cell r="D8" t="str">
            <v>Paramaz Avedisian Building</v>
          </cell>
        </row>
      </sheetData>
      <sheetData sheetId="4503">
        <row r="8">
          <cell r="D8" t="str">
            <v>Paramaz Avedisian Building</v>
          </cell>
        </row>
      </sheetData>
      <sheetData sheetId="4504">
        <row r="8">
          <cell r="D8" t="str">
            <v>Paramaz Avedisian Building</v>
          </cell>
        </row>
      </sheetData>
      <sheetData sheetId="4505"/>
      <sheetData sheetId="4506"/>
      <sheetData sheetId="4507"/>
      <sheetData sheetId="4508"/>
      <sheetData sheetId="4509"/>
      <sheetData sheetId="4510"/>
      <sheetData sheetId="4511"/>
      <sheetData sheetId="4512"/>
      <sheetData sheetId="4513"/>
      <sheetData sheetId="4514">
        <row r="8">
          <cell r="D8" t="str">
            <v>Paramaz Avedisian Building</v>
          </cell>
        </row>
      </sheetData>
      <sheetData sheetId="4515">
        <row r="8">
          <cell r="D8" t="str">
            <v>Paramaz Avedisian Building</v>
          </cell>
        </row>
      </sheetData>
      <sheetData sheetId="4516">
        <row r="8">
          <cell r="D8" t="str">
            <v>Paramaz Avedisian Building</v>
          </cell>
        </row>
      </sheetData>
      <sheetData sheetId="4517">
        <row r="8">
          <cell r="D8" t="str">
            <v>Paramaz Avedisian Building</v>
          </cell>
        </row>
      </sheetData>
      <sheetData sheetId="4518">
        <row r="8">
          <cell r="D8" t="str">
            <v>Paramaz Avedisian Building</v>
          </cell>
        </row>
      </sheetData>
      <sheetData sheetId="4519">
        <row r="8">
          <cell r="D8" t="str">
            <v>Paramaz Avedisian Building</v>
          </cell>
        </row>
      </sheetData>
      <sheetData sheetId="4520">
        <row r="8">
          <cell r="D8" t="str">
            <v>Paramaz Avedisian Building</v>
          </cell>
        </row>
      </sheetData>
      <sheetData sheetId="4521">
        <row r="8">
          <cell r="D8" t="str">
            <v>Paramaz Avedisian Building</v>
          </cell>
        </row>
      </sheetData>
      <sheetData sheetId="4522">
        <row r="8">
          <cell r="D8" t="str">
            <v>Paramaz Avedisian Building</v>
          </cell>
        </row>
      </sheetData>
      <sheetData sheetId="4523">
        <row r="8">
          <cell r="D8" t="str">
            <v>Paramaz Avedisian Building</v>
          </cell>
        </row>
      </sheetData>
      <sheetData sheetId="4524">
        <row r="8">
          <cell r="D8" t="str">
            <v>Paramaz Avedisian Building</v>
          </cell>
        </row>
      </sheetData>
      <sheetData sheetId="4525">
        <row r="8">
          <cell r="D8" t="str">
            <v>Paramaz Avedisian Building</v>
          </cell>
        </row>
      </sheetData>
      <sheetData sheetId="4526">
        <row r="8">
          <cell r="D8" t="str">
            <v>Paramaz Avedisian Building</v>
          </cell>
        </row>
      </sheetData>
      <sheetData sheetId="4527">
        <row r="8">
          <cell r="D8" t="str">
            <v>Paramaz Avedisian Building</v>
          </cell>
        </row>
      </sheetData>
      <sheetData sheetId="4528">
        <row r="8">
          <cell r="D8" t="str">
            <v>Paramaz Avedisian Building</v>
          </cell>
        </row>
      </sheetData>
      <sheetData sheetId="4529"/>
      <sheetData sheetId="4530"/>
      <sheetData sheetId="4531"/>
      <sheetData sheetId="4532">
        <row r="8">
          <cell r="D8" t="str">
            <v>Paramaz Avedisian Building</v>
          </cell>
        </row>
      </sheetData>
      <sheetData sheetId="4533">
        <row r="8">
          <cell r="D8" t="str">
            <v>Paramaz Avedisian Building</v>
          </cell>
        </row>
      </sheetData>
      <sheetData sheetId="4534"/>
      <sheetData sheetId="4535"/>
      <sheetData sheetId="4536"/>
      <sheetData sheetId="4537"/>
      <sheetData sheetId="4538"/>
      <sheetData sheetId="4539"/>
      <sheetData sheetId="4540"/>
      <sheetData sheetId="4541">
        <row r="8">
          <cell r="D8" t="str">
            <v>Paramaz Avedisian Building</v>
          </cell>
        </row>
      </sheetData>
      <sheetData sheetId="4542">
        <row r="8">
          <cell r="D8" t="str">
            <v>Paramaz Avedisian Building</v>
          </cell>
        </row>
      </sheetData>
      <sheetData sheetId="4543">
        <row r="8">
          <cell r="D8" t="str">
            <v>Paramaz Avedisian Building</v>
          </cell>
        </row>
      </sheetData>
      <sheetData sheetId="4544">
        <row r="8">
          <cell r="D8" t="str">
            <v>Paramaz Avedisian Building</v>
          </cell>
        </row>
      </sheetData>
      <sheetData sheetId="4545">
        <row r="8">
          <cell r="D8" t="str">
            <v>Paramaz Avedisian Building</v>
          </cell>
        </row>
      </sheetData>
      <sheetData sheetId="4546">
        <row r="8">
          <cell r="D8" t="str">
            <v>Paramaz Avedisian Building</v>
          </cell>
        </row>
      </sheetData>
      <sheetData sheetId="4547">
        <row r="8">
          <cell r="D8" t="str">
            <v>Paramaz Avedisian Building</v>
          </cell>
        </row>
      </sheetData>
      <sheetData sheetId="4548">
        <row r="8">
          <cell r="D8" t="str">
            <v>Paramaz Avedisian Building</v>
          </cell>
        </row>
      </sheetData>
      <sheetData sheetId="4549">
        <row r="8">
          <cell r="D8" t="str">
            <v>Paramaz Avedisian Building</v>
          </cell>
        </row>
      </sheetData>
      <sheetData sheetId="4550">
        <row r="8">
          <cell r="D8" t="str">
            <v>Paramaz Avedisian Building</v>
          </cell>
        </row>
      </sheetData>
      <sheetData sheetId="4551">
        <row r="8">
          <cell r="D8" t="str">
            <v>Paramaz Avedisian Building</v>
          </cell>
        </row>
      </sheetData>
      <sheetData sheetId="4552">
        <row r="8">
          <cell r="D8" t="str">
            <v>Paramaz Avedisian Building</v>
          </cell>
        </row>
      </sheetData>
      <sheetData sheetId="4553">
        <row r="8">
          <cell r="D8" t="str">
            <v>Paramaz Avedisian Building</v>
          </cell>
        </row>
      </sheetData>
      <sheetData sheetId="4554">
        <row r="8">
          <cell r="D8" t="str">
            <v>Paramaz Avedisian Building</v>
          </cell>
        </row>
      </sheetData>
      <sheetData sheetId="4555"/>
      <sheetData sheetId="4556"/>
      <sheetData sheetId="4557"/>
      <sheetData sheetId="4558">
        <row r="8">
          <cell r="D8" t="str">
            <v>Paramaz Avedisian Building</v>
          </cell>
        </row>
      </sheetData>
      <sheetData sheetId="4559">
        <row r="8">
          <cell r="D8" t="str">
            <v>Paramaz Avedisian Building</v>
          </cell>
        </row>
      </sheetData>
      <sheetData sheetId="4560">
        <row r="8">
          <cell r="D8" t="str">
            <v>Paramaz Avedisian Building</v>
          </cell>
        </row>
      </sheetData>
      <sheetData sheetId="4561">
        <row r="8">
          <cell r="D8" t="str">
            <v>Paramaz Avedisian Building</v>
          </cell>
        </row>
      </sheetData>
      <sheetData sheetId="4562">
        <row r="8">
          <cell r="D8" t="str">
            <v>Paramaz Avedisian Building</v>
          </cell>
        </row>
      </sheetData>
      <sheetData sheetId="4563">
        <row r="8">
          <cell r="D8" t="str">
            <v>Paramaz Avedisian Building</v>
          </cell>
        </row>
      </sheetData>
      <sheetData sheetId="4564">
        <row r="8">
          <cell r="D8" t="str">
            <v>Paramaz Avedisian Building</v>
          </cell>
        </row>
      </sheetData>
      <sheetData sheetId="4565">
        <row r="8">
          <cell r="D8" t="str">
            <v>Paramaz Avedisian Building</v>
          </cell>
        </row>
      </sheetData>
      <sheetData sheetId="4566">
        <row r="8">
          <cell r="D8" t="str">
            <v>Paramaz Avedisian Building</v>
          </cell>
        </row>
      </sheetData>
      <sheetData sheetId="4567">
        <row r="8">
          <cell r="D8" t="str">
            <v>Paramaz Avedisian Building</v>
          </cell>
        </row>
      </sheetData>
      <sheetData sheetId="4568">
        <row r="8">
          <cell r="D8" t="str">
            <v>Paramaz Avedisian Building</v>
          </cell>
        </row>
      </sheetData>
      <sheetData sheetId="4569"/>
      <sheetData sheetId="4570"/>
      <sheetData sheetId="4571"/>
      <sheetData sheetId="4572"/>
      <sheetData sheetId="4573"/>
      <sheetData sheetId="4574"/>
      <sheetData sheetId="4575"/>
      <sheetData sheetId="4576">
        <row r="8">
          <cell r="D8" t="str">
            <v>Paramaz Avedisian Building</v>
          </cell>
        </row>
      </sheetData>
      <sheetData sheetId="4577">
        <row r="8">
          <cell r="D8" t="str">
            <v>Paramaz Avedisian Building</v>
          </cell>
        </row>
      </sheetData>
      <sheetData sheetId="4578">
        <row r="8">
          <cell r="D8" t="str">
            <v>Paramaz Avedisian Building</v>
          </cell>
        </row>
      </sheetData>
      <sheetData sheetId="4579">
        <row r="8">
          <cell r="D8" t="str">
            <v>Paramaz Avedisian Building</v>
          </cell>
        </row>
      </sheetData>
      <sheetData sheetId="4580">
        <row r="8">
          <cell r="D8" t="str">
            <v>Paramaz Avedisian Building</v>
          </cell>
        </row>
      </sheetData>
      <sheetData sheetId="4581">
        <row r="8">
          <cell r="D8" t="str">
            <v>Paramaz Avedisian Building</v>
          </cell>
        </row>
      </sheetData>
      <sheetData sheetId="4582">
        <row r="8">
          <cell r="D8" t="str">
            <v>Paramaz Avedisian Building</v>
          </cell>
        </row>
      </sheetData>
      <sheetData sheetId="4583">
        <row r="8">
          <cell r="D8" t="str">
            <v>Paramaz Avedisian Building</v>
          </cell>
        </row>
      </sheetData>
      <sheetData sheetId="4584">
        <row r="8">
          <cell r="D8" t="str">
            <v>Paramaz Avedisian Building</v>
          </cell>
        </row>
      </sheetData>
      <sheetData sheetId="4585">
        <row r="8">
          <cell r="D8" t="str">
            <v>Paramaz Avedisian Building</v>
          </cell>
        </row>
      </sheetData>
      <sheetData sheetId="4586">
        <row r="8">
          <cell r="D8" t="str">
            <v>Paramaz Avedisian Building</v>
          </cell>
        </row>
      </sheetData>
      <sheetData sheetId="4587">
        <row r="8">
          <cell r="D8" t="str">
            <v>Paramaz Avedisian Building</v>
          </cell>
        </row>
      </sheetData>
      <sheetData sheetId="4588">
        <row r="8">
          <cell r="D8" t="str">
            <v>Paramaz Avedisian Building</v>
          </cell>
        </row>
      </sheetData>
      <sheetData sheetId="4589">
        <row r="8">
          <cell r="D8" t="str">
            <v>Paramaz Avedisian Building</v>
          </cell>
        </row>
      </sheetData>
      <sheetData sheetId="4590"/>
      <sheetData sheetId="4591"/>
      <sheetData sheetId="4592"/>
      <sheetData sheetId="4593">
        <row r="8">
          <cell r="D8" t="str">
            <v>Paramaz Avedisian Building</v>
          </cell>
        </row>
      </sheetData>
      <sheetData sheetId="4594">
        <row r="8">
          <cell r="D8" t="str">
            <v>Paramaz Avedisian Building</v>
          </cell>
        </row>
      </sheetData>
      <sheetData sheetId="4595">
        <row r="8">
          <cell r="D8" t="str">
            <v>Paramaz Avedisian Building</v>
          </cell>
        </row>
      </sheetData>
      <sheetData sheetId="4596">
        <row r="8">
          <cell r="D8" t="str">
            <v>Paramaz Avedisian Building</v>
          </cell>
        </row>
      </sheetData>
      <sheetData sheetId="4597">
        <row r="8">
          <cell r="D8" t="str">
            <v>Paramaz Avedisian Building</v>
          </cell>
        </row>
      </sheetData>
      <sheetData sheetId="4598">
        <row r="8">
          <cell r="D8" t="str">
            <v>Paramaz Avedisian Building</v>
          </cell>
        </row>
      </sheetData>
      <sheetData sheetId="4599">
        <row r="8">
          <cell r="D8" t="str">
            <v>Paramaz Avedisian Building</v>
          </cell>
        </row>
      </sheetData>
      <sheetData sheetId="4600">
        <row r="8">
          <cell r="D8" t="str">
            <v>Paramaz Avedisian Building</v>
          </cell>
        </row>
      </sheetData>
      <sheetData sheetId="4601">
        <row r="8">
          <cell r="D8" t="str">
            <v>Paramaz Avedisian Building</v>
          </cell>
        </row>
      </sheetData>
      <sheetData sheetId="4602">
        <row r="8">
          <cell r="D8" t="str">
            <v>Paramaz Avedisian Building</v>
          </cell>
        </row>
      </sheetData>
      <sheetData sheetId="4603">
        <row r="8">
          <cell r="D8" t="str">
            <v>Paramaz Avedisian Building</v>
          </cell>
        </row>
      </sheetData>
      <sheetData sheetId="4604">
        <row r="8">
          <cell r="D8" t="str">
            <v>Paramaz Avedisian Building</v>
          </cell>
        </row>
      </sheetData>
      <sheetData sheetId="4605">
        <row r="8">
          <cell r="D8" t="str">
            <v>Paramaz Avedisian Building</v>
          </cell>
        </row>
      </sheetData>
      <sheetData sheetId="4606">
        <row r="8">
          <cell r="D8" t="str">
            <v>Paramaz Avedisian Building</v>
          </cell>
        </row>
      </sheetData>
      <sheetData sheetId="4607">
        <row r="8">
          <cell r="D8" t="str">
            <v>Paramaz Avedisian Building</v>
          </cell>
        </row>
      </sheetData>
      <sheetData sheetId="4608"/>
      <sheetData sheetId="4609"/>
      <sheetData sheetId="4610"/>
      <sheetData sheetId="4611">
        <row r="8">
          <cell r="D8" t="str">
            <v>Paramaz Avedisian Building</v>
          </cell>
        </row>
      </sheetData>
      <sheetData sheetId="4612">
        <row r="8">
          <cell r="D8" t="str">
            <v>Paramaz Avedisian Building</v>
          </cell>
        </row>
      </sheetData>
      <sheetData sheetId="4613">
        <row r="8">
          <cell r="D8" t="str">
            <v>Paramaz Avedisian Building</v>
          </cell>
        </row>
      </sheetData>
      <sheetData sheetId="4614">
        <row r="8">
          <cell r="D8" t="str">
            <v>Paramaz Avedisian Building</v>
          </cell>
        </row>
      </sheetData>
      <sheetData sheetId="4615">
        <row r="8">
          <cell r="D8" t="str">
            <v>Paramaz Avedisian Building</v>
          </cell>
        </row>
      </sheetData>
      <sheetData sheetId="4616">
        <row r="8">
          <cell r="D8" t="str">
            <v>Paramaz Avedisian Building</v>
          </cell>
        </row>
      </sheetData>
      <sheetData sheetId="4617">
        <row r="8">
          <cell r="D8" t="str">
            <v>Paramaz Avedisian Building</v>
          </cell>
        </row>
      </sheetData>
      <sheetData sheetId="4618">
        <row r="8">
          <cell r="D8" t="str">
            <v>Paramaz Avedisian Building</v>
          </cell>
        </row>
      </sheetData>
      <sheetData sheetId="4619">
        <row r="8">
          <cell r="D8" t="str">
            <v>Paramaz Avedisian Building</v>
          </cell>
        </row>
      </sheetData>
      <sheetData sheetId="4620">
        <row r="8">
          <cell r="D8" t="str">
            <v>Paramaz Avedisian Building</v>
          </cell>
        </row>
      </sheetData>
      <sheetData sheetId="4621">
        <row r="8">
          <cell r="D8" t="str">
            <v>Paramaz Avedisian Building</v>
          </cell>
        </row>
      </sheetData>
      <sheetData sheetId="4622">
        <row r="8">
          <cell r="D8" t="str">
            <v>Paramaz Avedisian Building</v>
          </cell>
        </row>
      </sheetData>
      <sheetData sheetId="4623">
        <row r="8">
          <cell r="D8" t="str">
            <v>Paramaz Avedisian Building</v>
          </cell>
        </row>
      </sheetData>
      <sheetData sheetId="4624">
        <row r="8">
          <cell r="D8" t="str">
            <v>Paramaz Avedisian Building</v>
          </cell>
        </row>
      </sheetData>
      <sheetData sheetId="4625">
        <row r="8">
          <cell r="D8" t="str">
            <v>Paramaz Avedisian Building</v>
          </cell>
        </row>
      </sheetData>
      <sheetData sheetId="4626">
        <row r="8">
          <cell r="D8" t="str">
            <v>Paramaz Avedisian Building</v>
          </cell>
        </row>
      </sheetData>
      <sheetData sheetId="4627">
        <row r="8">
          <cell r="D8" t="str">
            <v>Paramaz Avedisian Building</v>
          </cell>
        </row>
      </sheetData>
      <sheetData sheetId="4628">
        <row r="8">
          <cell r="D8" t="str">
            <v>Paramaz Avedisian Building</v>
          </cell>
        </row>
      </sheetData>
      <sheetData sheetId="4629">
        <row r="8">
          <cell r="D8" t="str">
            <v>Paramaz Avedisian Building</v>
          </cell>
        </row>
      </sheetData>
      <sheetData sheetId="4630">
        <row r="8">
          <cell r="D8" t="str">
            <v>Paramaz Avedisian Building</v>
          </cell>
        </row>
      </sheetData>
      <sheetData sheetId="4631">
        <row r="8">
          <cell r="D8" t="str">
            <v>Paramaz Avedisian Building</v>
          </cell>
        </row>
      </sheetData>
      <sheetData sheetId="4632">
        <row r="8">
          <cell r="D8" t="str">
            <v>Paramaz Avedisian Building</v>
          </cell>
        </row>
      </sheetData>
      <sheetData sheetId="4633">
        <row r="8">
          <cell r="D8" t="str">
            <v>Paramaz Avedisian Building</v>
          </cell>
        </row>
      </sheetData>
      <sheetData sheetId="4634">
        <row r="8">
          <cell r="D8" t="str">
            <v>Paramaz Avedisian Building</v>
          </cell>
        </row>
      </sheetData>
      <sheetData sheetId="4635">
        <row r="8">
          <cell r="D8" t="str">
            <v>Paramaz Avedisian Building</v>
          </cell>
        </row>
      </sheetData>
      <sheetData sheetId="4636">
        <row r="8">
          <cell r="D8" t="str">
            <v>Paramaz Avedisian Building</v>
          </cell>
        </row>
      </sheetData>
      <sheetData sheetId="4637">
        <row r="8">
          <cell r="D8" t="str">
            <v>Paramaz Avedisian Building</v>
          </cell>
        </row>
      </sheetData>
      <sheetData sheetId="4638">
        <row r="8">
          <cell r="D8" t="str">
            <v>Paramaz Avedisian Building</v>
          </cell>
        </row>
      </sheetData>
      <sheetData sheetId="4639">
        <row r="8">
          <cell r="D8" t="str">
            <v>Paramaz Avedisian Building</v>
          </cell>
        </row>
      </sheetData>
      <sheetData sheetId="4640">
        <row r="8">
          <cell r="D8" t="str">
            <v>Paramaz Avedisian Building</v>
          </cell>
        </row>
      </sheetData>
      <sheetData sheetId="4641">
        <row r="8">
          <cell r="D8" t="str">
            <v>Paramaz Avedisian Building</v>
          </cell>
        </row>
      </sheetData>
      <sheetData sheetId="4642">
        <row r="8">
          <cell r="D8" t="str">
            <v>Paramaz Avedisian Building</v>
          </cell>
        </row>
      </sheetData>
      <sheetData sheetId="4643">
        <row r="8">
          <cell r="D8" t="str">
            <v>Paramaz Avedisian Building</v>
          </cell>
        </row>
      </sheetData>
      <sheetData sheetId="4644"/>
      <sheetData sheetId="4645"/>
      <sheetData sheetId="4646"/>
      <sheetData sheetId="4647">
        <row r="8">
          <cell r="D8" t="str">
            <v>Paramaz Avedisian Building</v>
          </cell>
        </row>
      </sheetData>
      <sheetData sheetId="4648">
        <row r="8">
          <cell r="D8" t="str">
            <v>Paramaz Avedisian Building</v>
          </cell>
        </row>
      </sheetData>
      <sheetData sheetId="4649">
        <row r="8">
          <cell r="D8" t="str">
            <v>Paramaz Avedisian Building</v>
          </cell>
        </row>
      </sheetData>
      <sheetData sheetId="4650">
        <row r="8">
          <cell r="D8" t="str">
            <v>Paramaz Avedisian Building</v>
          </cell>
        </row>
      </sheetData>
      <sheetData sheetId="4651">
        <row r="8">
          <cell r="D8" t="str">
            <v>Paramaz Avedisian Building</v>
          </cell>
        </row>
      </sheetData>
      <sheetData sheetId="4652">
        <row r="8">
          <cell r="D8" t="str">
            <v>Paramaz Avedisian Building</v>
          </cell>
        </row>
      </sheetData>
      <sheetData sheetId="4653">
        <row r="8">
          <cell r="D8" t="str">
            <v>Paramaz Avedisian Building</v>
          </cell>
        </row>
      </sheetData>
      <sheetData sheetId="4654">
        <row r="8">
          <cell r="D8" t="str">
            <v>Paramaz Avedisian Building</v>
          </cell>
        </row>
      </sheetData>
      <sheetData sheetId="4655">
        <row r="8">
          <cell r="D8" t="str">
            <v>Paramaz Avedisian Building</v>
          </cell>
        </row>
      </sheetData>
      <sheetData sheetId="4656">
        <row r="8">
          <cell r="D8" t="str">
            <v>Paramaz Avedisian Building</v>
          </cell>
        </row>
      </sheetData>
      <sheetData sheetId="4657">
        <row r="8">
          <cell r="D8" t="str">
            <v>Paramaz Avedisian Building</v>
          </cell>
        </row>
      </sheetData>
      <sheetData sheetId="4658">
        <row r="8">
          <cell r="D8" t="str">
            <v>Paramaz Avedisian Building</v>
          </cell>
        </row>
      </sheetData>
      <sheetData sheetId="4659">
        <row r="8">
          <cell r="D8" t="str">
            <v>Paramaz Avedisian Building</v>
          </cell>
        </row>
      </sheetData>
      <sheetData sheetId="4660">
        <row r="8">
          <cell r="D8" t="str">
            <v>Paramaz Avedisian Building</v>
          </cell>
        </row>
      </sheetData>
      <sheetData sheetId="4661">
        <row r="8">
          <cell r="D8" t="str">
            <v>Paramaz Avedisian Building</v>
          </cell>
        </row>
      </sheetData>
      <sheetData sheetId="4662"/>
      <sheetData sheetId="4663"/>
      <sheetData sheetId="4664"/>
      <sheetData sheetId="4665"/>
      <sheetData sheetId="4666">
        <row r="8">
          <cell r="D8" t="str">
            <v>Paramaz Avedisian Building</v>
          </cell>
        </row>
      </sheetData>
      <sheetData sheetId="4667">
        <row r="8">
          <cell r="D8" t="str">
            <v>Paramaz Avedisian Building</v>
          </cell>
        </row>
      </sheetData>
      <sheetData sheetId="4668">
        <row r="8">
          <cell r="D8" t="str">
            <v>Paramaz Avedisian Building</v>
          </cell>
        </row>
      </sheetData>
      <sheetData sheetId="4669">
        <row r="8">
          <cell r="D8" t="str">
            <v>Paramaz Avedisian Building</v>
          </cell>
        </row>
      </sheetData>
      <sheetData sheetId="4670">
        <row r="8">
          <cell r="D8" t="str">
            <v>Paramaz Avedisian Building</v>
          </cell>
        </row>
      </sheetData>
      <sheetData sheetId="4671">
        <row r="8">
          <cell r="D8" t="str">
            <v>Paramaz Avedisian Building</v>
          </cell>
        </row>
      </sheetData>
      <sheetData sheetId="4672">
        <row r="8">
          <cell r="D8" t="str">
            <v>Paramaz Avedisian Building</v>
          </cell>
        </row>
      </sheetData>
      <sheetData sheetId="4673">
        <row r="8">
          <cell r="D8" t="str">
            <v>Paramaz Avedisian Building</v>
          </cell>
        </row>
      </sheetData>
      <sheetData sheetId="4674">
        <row r="8">
          <cell r="D8" t="str">
            <v>Paramaz Avedisian Building</v>
          </cell>
        </row>
      </sheetData>
      <sheetData sheetId="4675">
        <row r="8">
          <cell r="D8" t="str">
            <v>Paramaz Avedisian Building</v>
          </cell>
        </row>
      </sheetData>
      <sheetData sheetId="4676">
        <row r="8">
          <cell r="D8" t="str">
            <v>Paramaz Avedisian Building</v>
          </cell>
        </row>
      </sheetData>
      <sheetData sheetId="4677">
        <row r="8">
          <cell r="D8" t="str">
            <v>Paramaz Avedisian Building</v>
          </cell>
        </row>
      </sheetData>
      <sheetData sheetId="4678">
        <row r="8">
          <cell r="D8" t="str">
            <v>Paramaz Avedisian Building</v>
          </cell>
        </row>
      </sheetData>
      <sheetData sheetId="4679">
        <row r="8">
          <cell r="D8" t="str">
            <v>Paramaz Avedisian Building</v>
          </cell>
        </row>
      </sheetData>
      <sheetData sheetId="4680"/>
      <sheetData sheetId="4681"/>
      <sheetData sheetId="4682"/>
      <sheetData sheetId="4683"/>
      <sheetData sheetId="4684">
        <row r="8">
          <cell r="D8" t="str">
            <v>Paramaz Avedisian Building</v>
          </cell>
        </row>
      </sheetData>
      <sheetData sheetId="4685">
        <row r="8">
          <cell r="D8" t="str">
            <v>Paramaz Avedisian Building</v>
          </cell>
        </row>
      </sheetData>
      <sheetData sheetId="4686">
        <row r="8">
          <cell r="D8" t="str">
            <v>Paramaz Avedisian Building</v>
          </cell>
        </row>
      </sheetData>
      <sheetData sheetId="4687">
        <row r="8">
          <cell r="D8" t="str">
            <v>Paramaz Avedisian Building</v>
          </cell>
        </row>
      </sheetData>
      <sheetData sheetId="4688">
        <row r="8">
          <cell r="D8" t="str">
            <v>Paramaz Avedisian Building</v>
          </cell>
        </row>
      </sheetData>
      <sheetData sheetId="4689">
        <row r="8">
          <cell r="D8" t="str">
            <v>Paramaz Avedisian Building</v>
          </cell>
        </row>
      </sheetData>
      <sheetData sheetId="4690">
        <row r="8">
          <cell r="D8" t="str">
            <v>Paramaz Avedisian Building</v>
          </cell>
        </row>
      </sheetData>
      <sheetData sheetId="4691">
        <row r="8">
          <cell r="D8" t="str">
            <v>Paramaz Avedisian Building</v>
          </cell>
        </row>
      </sheetData>
      <sheetData sheetId="4692">
        <row r="8">
          <cell r="D8" t="str">
            <v>Paramaz Avedisian Building</v>
          </cell>
        </row>
      </sheetData>
      <sheetData sheetId="4693">
        <row r="8">
          <cell r="D8" t="str">
            <v>Paramaz Avedisian Building</v>
          </cell>
        </row>
      </sheetData>
      <sheetData sheetId="4694"/>
      <sheetData sheetId="4695"/>
      <sheetData sheetId="4696"/>
      <sheetData sheetId="4697"/>
      <sheetData sheetId="4698"/>
      <sheetData sheetId="4699"/>
      <sheetData sheetId="4700"/>
      <sheetData sheetId="4701"/>
      <sheetData sheetId="4702"/>
      <sheetData sheetId="4703">
        <row r="8">
          <cell r="D8" t="str">
            <v>Paramaz Avedisian Building</v>
          </cell>
        </row>
      </sheetData>
      <sheetData sheetId="4704">
        <row r="8">
          <cell r="D8" t="str">
            <v>Paramaz Avedisian Building</v>
          </cell>
        </row>
      </sheetData>
      <sheetData sheetId="4705">
        <row r="8">
          <cell r="D8" t="str">
            <v>Paramaz Avedisian Building</v>
          </cell>
        </row>
      </sheetData>
      <sheetData sheetId="4706">
        <row r="8">
          <cell r="D8" t="str">
            <v>Paramaz Avedisian Building</v>
          </cell>
        </row>
      </sheetData>
      <sheetData sheetId="4707">
        <row r="8">
          <cell r="D8" t="str">
            <v>Paramaz Avedisian Building</v>
          </cell>
        </row>
      </sheetData>
      <sheetData sheetId="4708">
        <row r="8">
          <cell r="D8" t="str">
            <v>Paramaz Avedisian Building</v>
          </cell>
        </row>
      </sheetData>
      <sheetData sheetId="4709">
        <row r="8">
          <cell r="D8" t="str">
            <v>Paramaz Avedisian Building</v>
          </cell>
        </row>
      </sheetData>
      <sheetData sheetId="4710">
        <row r="8">
          <cell r="D8" t="str">
            <v>Paramaz Avedisian Building</v>
          </cell>
        </row>
      </sheetData>
      <sheetData sheetId="4711">
        <row r="8">
          <cell r="D8" t="str">
            <v>Paramaz Avedisian Building</v>
          </cell>
        </row>
      </sheetData>
      <sheetData sheetId="4712"/>
      <sheetData sheetId="4713"/>
      <sheetData sheetId="4714"/>
      <sheetData sheetId="4715"/>
      <sheetData sheetId="4716"/>
      <sheetData sheetId="4717"/>
      <sheetData sheetId="4718"/>
      <sheetData sheetId="4719"/>
      <sheetData sheetId="4720"/>
      <sheetData sheetId="4721">
        <row r="8">
          <cell r="D8" t="str">
            <v>Paramaz Avedisian Building</v>
          </cell>
        </row>
      </sheetData>
      <sheetData sheetId="4722">
        <row r="8">
          <cell r="D8" t="str">
            <v>Paramaz Avedisian Building</v>
          </cell>
        </row>
      </sheetData>
      <sheetData sheetId="4723">
        <row r="8">
          <cell r="D8" t="str">
            <v>Paramaz Avedisian Building</v>
          </cell>
        </row>
      </sheetData>
      <sheetData sheetId="4724">
        <row r="8">
          <cell r="D8" t="str">
            <v>Paramaz Avedisian Building</v>
          </cell>
        </row>
      </sheetData>
      <sheetData sheetId="4725">
        <row r="8">
          <cell r="D8" t="str">
            <v>Paramaz Avedisian Building</v>
          </cell>
        </row>
      </sheetData>
      <sheetData sheetId="4726">
        <row r="8">
          <cell r="D8" t="str">
            <v>Paramaz Avedisian Building</v>
          </cell>
        </row>
      </sheetData>
      <sheetData sheetId="4727">
        <row r="8">
          <cell r="D8" t="str">
            <v>Paramaz Avedisian Building</v>
          </cell>
        </row>
      </sheetData>
      <sheetData sheetId="4728">
        <row r="8">
          <cell r="D8" t="str">
            <v>Paramaz Avedisian Building</v>
          </cell>
        </row>
      </sheetData>
      <sheetData sheetId="4729">
        <row r="8">
          <cell r="D8" t="str">
            <v>Paramaz Avedisian Building</v>
          </cell>
        </row>
      </sheetData>
      <sheetData sheetId="4730"/>
      <sheetData sheetId="4731"/>
      <sheetData sheetId="4732"/>
      <sheetData sheetId="4733"/>
      <sheetData sheetId="4734"/>
      <sheetData sheetId="4735"/>
      <sheetData sheetId="4736"/>
      <sheetData sheetId="4737"/>
      <sheetData sheetId="4738"/>
      <sheetData sheetId="4739">
        <row r="8">
          <cell r="D8" t="str">
            <v>Paramaz Avedisian Building</v>
          </cell>
        </row>
      </sheetData>
      <sheetData sheetId="4740">
        <row r="8">
          <cell r="D8" t="str">
            <v>Paramaz Avedisian Building</v>
          </cell>
        </row>
      </sheetData>
      <sheetData sheetId="4741">
        <row r="8">
          <cell r="D8" t="str">
            <v>Paramaz Avedisian Building</v>
          </cell>
        </row>
      </sheetData>
      <sheetData sheetId="4742">
        <row r="8">
          <cell r="D8" t="str">
            <v>Paramaz Avedisian Building</v>
          </cell>
        </row>
      </sheetData>
      <sheetData sheetId="4743">
        <row r="8">
          <cell r="D8" t="str">
            <v>Paramaz Avedisian Building</v>
          </cell>
        </row>
      </sheetData>
      <sheetData sheetId="4744">
        <row r="8">
          <cell r="D8" t="str">
            <v>Paramaz Avedisian Building</v>
          </cell>
        </row>
      </sheetData>
      <sheetData sheetId="4745">
        <row r="8">
          <cell r="D8" t="str">
            <v>Paramaz Avedisian Building</v>
          </cell>
        </row>
      </sheetData>
      <sheetData sheetId="4746">
        <row r="8">
          <cell r="D8" t="str">
            <v>Paramaz Avedisian Building</v>
          </cell>
        </row>
      </sheetData>
      <sheetData sheetId="4747">
        <row r="8">
          <cell r="D8" t="str">
            <v>Paramaz Avedisian Building</v>
          </cell>
        </row>
      </sheetData>
      <sheetData sheetId="4748"/>
      <sheetData sheetId="4749"/>
      <sheetData sheetId="4750"/>
      <sheetData sheetId="4751"/>
      <sheetData sheetId="4752"/>
      <sheetData sheetId="4753"/>
      <sheetData sheetId="4754"/>
      <sheetData sheetId="4755"/>
      <sheetData sheetId="4756"/>
      <sheetData sheetId="4757"/>
      <sheetData sheetId="4758">
        <row r="8">
          <cell r="D8" t="str">
            <v>Paramaz Avedisian Building</v>
          </cell>
        </row>
      </sheetData>
      <sheetData sheetId="4759">
        <row r="8">
          <cell r="D8" t="str">
            <v>Paramaz Avedisian Building</v>
          </cell>
        </row>
      </sheetData>
      <sheetData sheetId="4760">
        <row r="8">
          <cell r="D8" t="str">
            <v>Paramaz Avedisian Building</v>
          </cell>
        </row>
      </sheetData>
      <sheetData sheetId="4761">
        <row r="8">
          <cell r="D8" t="str">
            <v>Paramaz Avedisian Building</v>
          </cell>
        </row>
      </sheetData>
      <sheetData sheetId="4762">
        <row r="8">
          <cell r="D8" t="str">
            <v>Paramaz Avedisian Building</v>
          </cell>
        </row>
      </sheetData>
      <sheetData sheetId="4763">
        <row r="8">
          <cell r="D8" t="str">
            <v>Paramaz Avedisian Building</v>
          </cell>
        </row>
      </sheetData>
      <sheetData sheetId="4764">
        <row r="8">
          <cell r="D8" t="str">
            <v>Paramaz Avedisian Building</v>
          </cell>
        </row>
      </sheetData>
      <sheetData sheetId="4765">
        <row r="8">
          <cell r="D8" t="str">
            <v>Paramaz Avedisian Building</v>
          </cell>
        </row>
      </sheetData>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sheetData sheetId="5042"/>
      <sheetData sheetId="5043"/>
      <sheetData sheetId="5044">
        <row r="8">
          <cell r="D8" t="str">
            <v>Paramaz Avedisian Building</v>
          </cell>
        </row>
      </sheetData>
      <sheetData sheetId="5045"/>
      <sheetData sheetId="5046"/>
      <sheetData sheetId="5047"/>
      <sheetData sheetId="5048">
        <row r="8">
          <cell r="D8" t="str">
            <v>Paramaz Avedisian Building</v>
          </cell>
        </row>
      </sheetData>
      <sheetData sheetId="5049">
        <row r="8">
          <cell r="D8" t="str">
            <v>Paramaz Avedisian Building</v>
          </cell>
        </row>
      </sheetData>
      <sheetData sheetId="5050">
        <row r="8">
          <cell r="D8" t="str">
            <v>Paramaz Avedisian Building</v>
          </cell>
        </row>
      </sheetData>
      <sheetData sheetId="5051">
        <row r="8">
          <cell r="D8" t="str">
            <v>Paramaz Avedisian Building</v>
          </cell>
        </row>
      </sheetData>
      <sheetData sheetId="5052">
        <row r="8">
          <cell r="D8" t="str">
            <v>Paramaz Avedisian Building</v>
          </cell>
        </row>
      </sheetData>
      <sheetData sheetId="5053">
        <row r="8">
          <cell r="D8" t="str">
            <v>Paramaz Avedisian Building</v>
          </cell>
        </row>
      </sheetData>
      <sheetData sheetId="5054">
        <row r="8">
          <cell r="D8" t="str">
            <v>Paramaz Avedisian Building</v>
          </cell>
        </row>
      </sheetData>
      <sheetData sheetId="5055">
        <row r="8">
          <cell r="D8" t="str">
            <v>Paramaz Avedisian Building</v>
          </cell>
        </row>
      </sheetData>
      <sheetData sheetId="5056">
        <row r="8">
          <cell r="D8" t="str">
            <v>Paramaz Avedisian Building</v>
          </cell>
        </row>
      </sheetData>
      <sheetData sheetId="5057">
        <row r="8">
          <cell r="D8" t="str">
            <v>Paramaz Avedisian Building</v>
          </cell>
        </row>
      </sheetData>
      <sheetData sheetId="5058">
        <row r="8">
          <cell r="D8" t="str">
            <v>Paramaz Avedisian Building</v>
          </cell>
        </row>
      </sheetData>
      <sheetData sheetId="5059">
        <row r="8">
          <cell r="D8" t="str">
            <v>Paramaz Avedisian Building</v>
          </cell>
        </row>
      </sheetData>
      <sheetData sheetId="5060">
        <row r="8">
          <cell r="D8" t="str">
            <v>Paramaz Avedisian Building</v>
          </cell>
        </row>
      </sheetData>
      <sheetData sheetId="5061">
        <row r="8">
          <cell r="D8" t="str">
            <v>Paramaz Avedisian Building</v>
          </cell>
        </row>
      </sheetData>
      <sheetData sheetId="5062"/>
      <sheetData sheetId="5063">
        <row r="8">
          <cell r="D8" t="str">
            <v>Paramaz Avedisian Building</v>
          </cell>
        </row>
      </sheetData>
      <sheetData sheetId="5064">
        <row r="8">
          <cell r="D8" t="str">
            <v>Paramaz Avedisian Building</v>
          </cell>
        </row>
      </sheetData>
      <sheetData sheetId="5065">
        <row r="8">
          <cell r="D8" t="str">
            <v>Paramaz Avedisian Building</v>
          </cell>
        </row>
      </sheetData>
      <sheetData sheetId="5066">
        <row r="8">
          <cell r="D8" t="str">
            <v>Paramaz Avedisian Building</v>
          </cell>
        </row>
      </sheetData>
      <sheetData sheetId="5067">
        <row r="8">
          <cell r="D8" t="str">
            <v>Paramaz Avedisian Building</v>
          </cell>
        </row>
      </sheetData>
      <sheetData sheetId="5068">
        <row r="8">
          <cell r="D8" t="str">
            <v>Paramaz Avedisian Building</v>
          </cell>
        </row>
      </sheetData>
      <sheetData sheetId="5069">
        <row r="8">
          <cell r="D8" t="str">
            <v>Paramaz Avedisian Building</v>
          </cell>
        </row>
      </sheetData>
      <sheetData sheetId="5070">
        <row r="8">
          <cell r="D8" t="str">
            <v>Paramaz Avedisian Building</v>
          </cell>
        </row>
      </sheetData>
      <sheetData sheetId="5071">
        <row r="8">
          <cell r="D8" t="str">
            <v>Paramaz Avedisian Building</v>
          </cell>
        </row>
      </sheetData>
      <sheetData sheetId="5072">
        <row r="8">
          <cell r="D8" t="str">
            <v>Paramaz Avedisian Building</v>
          </cell>
        </row>
      </sheetData>
      <sheetData sheetId="5073">
        <row r="8">
          <cell r="D8" t="str">
            <v>Paramaz Avedisian Building</v>
          </cell>
        </row>
      </sheetData>
      <sheetData sheetId="5074">
        <row r="8">
          <cell r="D8" t="str">
            <v>Paramaz Avedisian Building</v>
          </cell>
        </row>
      </sheetData>
      <sheetData sheetId="5075">
        <row r="8">
          <cell r="D8" t="str">
            <v>Paramaz Avedisian Building</v>
          </cell>
        </row>
      </sheetData>
      <sheetData sheetId="5076">
        <row r="8">
          <cell r="D8" t="str">
            <v>Paramaz Avedisian Building</v>
          </cell>
        </row>
      </sheetData>
      <sheetData sheetId="5077">
        <row r="8">
          <cell r="D8" t="str">
            <v>Paramaz Avedisian Building</v>
          </cell>
        </row>
      </sheetData>
      <sheetData sheetId="5078">
        <row r="8">
          <cell r="D8" t="str">
            <v>Paramaz Avedisian Building</v>
          </cell>
        </row>
      </sheetData>
      <sheetData sheetId="5079">
        <row r="8">
          <cell r="D8" t="str">
            <v>Paramaz Avedisian Building</v>
          </cell>
        </row>
      </sheetData>
      <sheetData sheetId="5080">
        <row r="8">
          <cell r="D8" t="str">
            <v>Paramaz Avedisian Building</v>
          </cell>
        </row>
      </sheetData>
      <sheetData sheetId="5081">
        <row r="8">
          <cell r="D8" t="str">
            <v>Paramaz Avedisian Building</v>
          </cell>
        </row>
      </sheetData>
      <sheetData sheetId="5082">
        <row r="8">
          <cell r="D8" t="str">
            <v>Paramaz Avedisian Building</v>
          </cell>
        </row>
      </sheetData>
      <sheetData sheetId="5083"/>
      <sheetData sheetId="5084"/>
      <sheetData sheetId="5085">
        <row r="8">
          <cell r="D8" t="str">
            <v>Paramaz Avedisian Building</v>
          </cell>
        </row>
      </sheetData>
      <sheetData sheetId="5086">
        <row r="8">
          <cell r="D8" t="str">
            <v>Paramaz Avedisian Building</v>
          </cell>
        </row>
      </sheetData>
      <sheetData sheetId="5087">
        <row r="8">
          <cell r="D8" t="str">
            <v>Paramaz Avedisian Building</v>
          </cell>
        </row>
      </sheetData>
      <sheetData sheetId="5088">
        <row r="8">
          <cell r="D8" t="str">
            <v>Paramaz Avedisian Building</v>
          </cell>
        </row>
      </sheetData>
      <sheetData sheetId="5089">
        <row r="8">
          <cell r="D8" t="str">
            <v>Paramaz Avedisian Building</v>
          </cell>
        </row>
      </sheetData>
      <sheetData sheetId="5090">
        <row r="8">
          <cell r="D8" t="str">
            <v>Paramaz Avedisian Building</v>
          </cell>
        </row>
      </sheetData>
      <sheetData sheetId="5091">
        <row r="8">
          <cell r="D8" t="str">
            <v>Paramaz Avedisian Building</v>
          </cell>
        </row>
      </sheetData>
      <sheetData sheetId="5092">
        <row r="8">
          <cell r="D8" t="str">
            <v>Paramaz Avedisian Building</v>
          </cell>
        </row>
      </sheetData>
      <sheetData sheetId="5093">
        <row r="8">
          <cell r="D8" t="str">
            <v>Paramaz Avedisian Building</v>
          </cell>
        </row>
      </sheetData>
      <sheetData sheetId="5094">
        <row r="8">
          <cell r="D8" t="str">
            <v>Paramaz Avedisian Building</v>
          </cell>
        </row>
      </sheetData>
      <sheetData sheetId="5095">
        <row r="8">
          <cell r="D8" t="str">
            <v>Paramaz Avedisian Building</v>
          </cell>
        </row>
      </sheetData>
      <sheetData sheetId="5096">
        <row r="8">
          <cell r="D8" t="str">
            <v>Paramaz Avedisian Building</v>
          </cell>
        </row>
      </sheetData>
      <sheetData sheetId="5097">
        <row r="8">
          <cell r="D8" t="str">
            <v>Paramaz Avedisian Building</v>
          </cell>
        </row>
      </sheetData>
      <sheetData sheetId="5098"/>
      <sheetData sheetId="5099"/>
      <sheetData sheetId="5100"/>
      <sheetData sheetId="5101"/>
      <sheetData sheetId="5102"/>
      <sheetData sheetId="5103">
        <row r="8">
          <cell r="D8" t="str">
            <v>Paramaz Avedisian Building</v>
          </cell>
        </row>
      </sheetData>
      <sheetData sheetId="5104">
        <row r="8">
          <cell r="D8" t="str">
            <v>Paramaz Avedisian Building</v>
          </cell>
        </row>
      </sheetData>
      <sheetData sheetId="5105">
        <row r="8">
          <cell r="D8" t="str">
            <v>Paramaz Avedisian Building</v>
          </cell>
        </row>
      </sheetData>
      <sheetData sheetId="5106">
        <row r="8">
          <cell r="D8" t="str">
            <v>Paramaz Avedisian Building</v>
          </cell>
        </row>
      </sheetData>
      <sheetData sheetId="5107">
        <row r="8">
          <cell r="D8" t="str">
            <v>Paramaz Avedisian Building</v>
          </cell>
        </row>
      </sheetData>
      <sheetData sheetId="5108">
        <row r="8">
          <cell r="D8" t="str">
            <v>Paramaz Avedisian Building</v>
          </cell>
        </row>
      </sheetData>
      <sheetData sheetId="5109">
        <row r="8">
          <cell r="D8" t="str">
            <v>Paramaz Avedisian Building</v>
          </cell>
        </row>
      </sheetData>
      <sheetData sheetId="5110">
        <row r="8">
          <cell r="D8" t="str">
            <v>Paramaz Avedisian Building</v>
          </cell>
        </row>
      </sheetData>
      <sheetData sheetId="5111">
        <row r="8">
          <cell r="D8" t="str">
            <v>Paramaz Avedisian Building</v>
          </cell>
        </row>
      </sheetData>
      <sheetData sheetId="5112">
        <row r="8">
          <cell r="D8" t="str">
            <v>Paramaz Avedisian Building</v>
          </cell>
        </row>
      </sheetData>
      <sheetData sheetId="5113">
        <row r="8">
          <cell r="D8" t="str">
            <v>Paramaz Avedisian Building</v>
          </cell>
        </row>
      </sheetData>
      <sheetData sheetId="5114">
        <row r="8">
          <cell r="D8" t="str">
            <v>Paramaz Avedisian Building</v>
          </cell>
        </row>
      </sheetData>
      <sheetData sheetId="5115">
        <row r="8">
          <cell r="D8" t="str">
            <v>Paramaz Avedisian Building</v>
          </cell>
        </row>
      </sheetData>
      <sheetData sheetId="5116"/>
      <sheetData sheetId="5117"/>
      <sheetData sheetId="5118"/>
      <sheetData sheetId="5119"/>
      <sheetData sheetId="5120"/>
      <sheetData sheetId="5121">
        <row r="8">
          <cell r="D8" t="str">
            <v>Paramaz Avedisian Building</v>
          </cell>
        </row>
      </sheetData>
      <sheetData sheetId="5122">
        <row r="8">
          <cell r="D8" t="str">
            <v>Paramaz Avedisian Building</v>
          </cell>
        </row>
      </sheetData>
      <sheetData sheetId="5123">
        <row r="8">
          <cell r="D8" t="str">
            <v>Paramaz Avedisian Building</v>
          </cell>
        </row>
      </sheetData>
      <sheetData sheetId="5124">
        <row r="8">
          <cell r="D8" t="str">
            <v>Paramaz Avedisian Building</v>
          </cell>
        </row>
      </sheetData>
      <sheetData sheetId="5125">
        <row r="8">
          <cell r="D8" t="str">
            <v>Paramaz Avedisian Building</v>
          </cell>
        </row>
      </sheetData>
      <sheetData sheetId="5126">
        <row r="8">
          <cell r="D8" t="str">
            <v>Paramaz Avedisian Building</v>
          </cell>
        </row>
      </sheetData>
      <sheetData sheetId="5127">
        <row r="8">
          <cell r="D8" t="str">
            <v>Paramaz Avedisian Building</v>
          </cell>
        </row>
      </sheetData>
      <sheetData sheetId="5128">
        <row r="8">
          <cell r="D8" t="str">
            <v>Paramaz Avedisian Building</v>
          </cell>
        </row>
      </sheetData>
      <sheetData sheetId="5129">
        <row r="8">
          <cell r="D8" t="str">
            <v>Paramaz Avedisian Building</v>
          </cell>
        </row>
      </sheetData>
      <sheetData sheetId="5130"/>
      <sheetData sheetId="5131"/>
      <sheetData sheetId="5132"/>
      <sheetData sheetId="5133"/>
      <sheetData sheetId="5134"/>
      <sheetData sheetId="5135"/>
      <sheetData sheetId="5136"/>
      <sheetData sheetId="5137"/>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ow r="8">
          <cell r="D8">
            <v>0</v>
          </cell>
        </row>
      </sheetData>
      <sheetData sheetId="5275"/>
      <sheetData sheetId="5276"/>
      <sheetData sheetId="5277"/>
      <sheetData sheetId="5278" refreshError="1"/>
      <sheetData sheetId="5279" refreshError="1"/>
      <sheetData sheetId="5280" refreshError="1"/>
      <sheetData sheetId="528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sheetData sheetId="5293"/>
      <sheetData sheetId="5294"/>
      <sheetData sheetId="5295"/>
      <sheetData sheetId="5296">
        <row r="8">
          <cell r="D8" t="str">
            <v>Paramaz Avedisian Building</v>
          </cell>
        </row>
      </sheetData>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8">
          <cell r="D8" t="str">
            <v>Paramaz Avedisian Building</v>
          </cell>
        </row>
      </sheetData>
      <sheetData sheetId="5316">
        <row r="8">
          <cell r="D8" t="str">
            <v>Paramaz Avedisian Building</v>
          </cell>
        </row>
      </sheetData>
      <sheetData sheetId="5317">
        <row r="8">
          <cell r="D8" t="str">
            <v>Paramaz Avedisian Building</v>
          </cell>
        </row>
      </sheetData>
      <sheetData sheetId="5318">
        <row r="8">
          <cell r="D8" t="str">
            <v>Paramaz Avedisian Building</v>
          </cell>
        </row>
      </sheetData>
      <sheetData sheetId="5319">
        <row r="8">
          <cell r="D8" t="str">
            <v>Paramaz Avedisian Building</v>
          </cell>
        </row>
      </sheetData>
      <sheetData sheetId="5320">
        <row r="8">
          <cell r="D8" t="str">
            <v>Paramaz Avedisian Building</v>
          </cell>
        </row>
      </sheetData>
      <sheetData sheetId="5321">
        <row r="8">
          <cell r="D8" t="str">
            <v>Paramaz Avedisian Building</v>
          </cell>
        </row>
      </sheetData>
      <sheetData sheetId="5322">
        <row r="8">
          <cell r="D8" t="str">
            <v>Paramaz Avedisian Building</v>
          </cell>
        </row>
      </sheetData>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sheetData sheetId="5340"/>
      <sheetData sheetId="5341"/>
      <sheetData sheetId="5342"/>
      <sheetData sheetId="5343"/>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row r="8">
          <cell r="D8" t="str">
            <v>Paramaz Avedisian Building</v>
          </cell>
        </row>
      </sheetData>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row r="8">
          <cell r="D8" t="str">
            <v>ASU's Application</v>
          </cell>
        </row>
      </sheetData>
      <sheetData sheetId="5524">
        <row r="8">
          <cell r="D8" t="str">
            <v>Paramaz Avedisian Building</v>
          </cell>
        </row>
      </sheetData>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refreshError="1"/>
      <sheetData sheetId="5558" refreshError="1"/>
      <sheetData sheetId="5559">
        <row r="8">
          <cell r="D8" t="str">
            <v>Paramaz Avedisian Building</v>
          </cell>
        </row>
      </sheetData>
      <sheetData sheetId="5560">
        <row r="8">
          <cell r="D8" t="str">
            <v>Paramaz Avedisian Building</v>
          </cell>
        </row>
      </sheetData>
      <sheetData sheetId="5561">
        <row r="8">
          <cell r="D8" t="str">
            <v>Paramaz Avedisian Building</v>
          </cell>
        </row>
      </sheetData>
      <sheetData sheetId="5562">
        <row r="8">
          <cell r="D8" t="str">
            <v>Paramaz Avedisian Building</v>
          </cell>
        </row>
      </sheetData>
      <sheetData sheetId="5563">
        <row r="8">
          <cell r="D8" t="str">
            <v>Paramaz Avedisian Building</v>
          </cell>
        </row>
      </sheetData>
      <sheetData sheetId="5564">
        <row r="8">
          <cell r="D8" t="str">
            <v>Paramaz Avedisian Building</v>
          </cell>
        </row>
      </sheetData>
      <sheetData sheetId="5565">
        <row r="8">
          <cell r="D8" t="str">
            <v>Paramaz Avedisian Building</v>
          </cell>
        </row>
      </sheetData>
      <sheetData sheetId="5566">
        <row r="8">
          <cell r="D8" t="str">
            <v>Paramaz Avedisian Building</v>
          </cell>
        </row>
      </sheetData>
      <sheetData sheetId="5567">
        <row r="8">
          <cell r="D8" t="str">
            <v>Paramaz Avedisian Building</v>
          </cell>
        </row>
      </sheetData>
      <sheetData sheetId="5568">
        <row r="8">
          <cell r="D8" t="str">
            <v>Paramaz Avedisian Building</v>
          </cell>
        </row>
      </sheetData>
      <sheetData sheetId="5569">
        <row r="8">
          <cell r="D8" t="str">
            <v>Paramaz Avedisian Building</v>
          </cell>
        </row>
      </sheetData>
      <sheetData sheetId="5570">
        <row r="8">
          <cell r="D8" t="str">
            <v>Paramaz Avedisian Building</v>
          </cell>
        </row>
      </sheetData>
      <sheetData sheetId="5571">
        <row r="8">
          <cell r="D8" t="str">
            <v>Paramaz Avedisian Building</v>
          </cell>
        </row>
      </sheetData>
      <sheetData sheetId="5572">
        <row r="8">
          <cell r="D8" t="str">
            <v>Paramaz Avedisian Building</v>
          </cell>
        </row>
      </sheetData>
      <sheetData sheetId="5573">
        <row r="8">
          <cell r="D8" t="str">
            <v>Paramaz Avedisian Building</v>
          </cell>
        </row>
      </sheetData>
      <sheetData sheetId="5574">
        <row r="8">
          <cell r="D8" t="str">
            <v>Paramaz Avedisian Building</v>
          </cell>
        </row>
      </sheetData>
      <sheetData sheetId="5575"/>
      <sheetData sheetId="5576">
        <row r="8">
          <cell r="D8" t="str">
            <v>Paramaz Avedisian Building</v>
          </cell>
        </row>
      </sheetData>
      <sheetData sheetId="5577"/>
      <sheetData sheetId="5578" refreshError="1"/>
      <sheetData sheetId="5579" refreshError="1"/>
      <sheetData sheetId="5580" refreshError="1"/>
      <sheetData sheetId="5581" refreshError="1"/>
      <sheetData sheetId="5582" refreshError="1"/>
      <sheetData sheetId="5583" refreshError="1"/>
      <sheetData sheetId="5584">
        <row r="8">
          <cell r="D8" t="str">
            <v>Paramaz Avedisian Building</v>
          </cell>
        </row>
      </sheetData>
      <sheetData sheetId="5585">
        <row r="8">
          <cell r="D8" t="str">
            <v>Paramaz Avedisian Building</v>
          </cell>
        </row>
      </sheetData>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ir"/>
      <sheetName val="recon "/>
      <sheetName val="04-05"/>
      <sheetName val="05-06"/>
      <sheetName val=" 04 - 0 5"/>
      <sheetName val="05 -  0 6 "/>
      <sheetName val="TOTAL"/>
      <sheetName val="Statement"/>
      <sheetName val="Macro"/>
      <sheetName val="Micro"/>
      <sheetName val="Prelims Rose"/>
      <sheetName val="P&amp;M"/>
      <sheetName val="Materials"/>
      <sheetName val="Safety"/>
      <sheetName val="Indian tools"/>
      <sheetName val="COST-SFT- FOR COS"/>
      <sheetName val="RMC Backup"/>
      <sheetName val="MS ITEMS"/>
      <sheetName val="German tools "/>
      <sheetName val="Runners"/>
      <sheetName val="Plywood"/>
      <sheetName val="Lab"/>
      <sheetName val="OTHER PRELIM"/>
      <sheetName val="MOBILISATION"/>
      <sheetName val="Scaff-Rose"/>
      <sheetName val="SALARY Company -Rose"/>
      <sheetName val="NMR"/>
      <sheetName val="PETTY CASH-Rose"/>
      <sheetName val="Security-Rose"/>
      <sheetName val="Site Operating Expenses"/>
      <sheetName val="Scaff_Rose"/>
      <sheetName val="Data"/>
      <sheetName val="Break up Sheet"/>
      <sheetName val="Fin Sum"/>
      <sheetName val="final abstract"/>
      <sheetName val="SBI(Siliguri)"/>
      <sheetName val="D5"/>
      <sheetName val="Rate analysis"/>
      <sheetName val="beam-reinft"/>
      <sheetName val="GM &amp; TA"/>
      <sheetName val="Civil Boq"/>
      <sheetName val="IV-Utility"/>
      <sheetName val="jobhist"/>
      <sheetName val="Data sheet"/>
      <sheetName val="Qty Tracking With Rate"/>
      <sheetName val="COST"/>
      <sheetName val="gf"/>
      <sheetName val="Analy_7-10"/>
      <sheetName val="Main-Material"/>
      <sheetName val="analysis"/>
      <sheetName val="13. Steel - Ratio"/>
      <sheetName val="D5-P&amp;L"/>
      <sheetName val="NLD - Assum"/>
      <sheetName val="Introduction"/>
      <sheetName val="Model (Not Merged)"/>
      <sheetName val="Summary year Plan"/>
      <sheetName val="CFForecast detail"/>
      <sheetName val="wordsdata"/>
      <sheetName val="細目"/>
      <sheetName val="RateAnalysis"/>
      <sheetName val="Sheet1"/>
      <sheetName val="Sheet2"/>
      <sheetName val="SUMMARY"/>
      <sheetName val="GRSummary"/>
      <sheetName val="Stacked Column"/>
      <sheetName val="Scatter"/>
      <sheetName val="PriceSummary"/>
      <sheetName val="1997 IPO"/>
      <sheetName val="Unit Qty"/>
    </sheetNames>
    <sheetDataSet>
      <sheetData sheetId="0"/>
      <sheetData sheetId="1"/>
      <sheetData sheetId="2"/>
      <sheetData sheetId="3"/>
      <sheetData sheetId="4"/>
      <sheetData sheetId="5"/>
      <sheetData sheetId="6"/>
      <sheetData sheetId="7" refreshError="1"/>
      <sheetData sheetId="8" refreshError="1">
        <row r="9">
          <cell r="A9" t="str">
            <v>I</v>
          </cell>
          <cell r="B9" t="str">
            <v>Establishment</v>
          </cell>
        </row>
        <row r="10">
          <cell r="A10">
            <v>1</v>
          </cell>
          <cell r="B10" t="str">
            <v>Site staff</v>
          </cell>
          <cell r="F10">
            <v>6519000</v>
          </cell>
          <cell r="G10" t="str">
            <v>-</v>
          </cell>
          <cell r="H10">
            <v>2510553.3980582524</v>
          </cell>
          <cell r="K10">
            <v>3148897.9073840366</v>
          </cell>
          <cell r="Q10">
            <v>-638344.50932578417</v>
          </cell>
        </row>
        <row r="11">
          <cell r="A11">
            <v>2</v>
          </cell>
          <cell r="B11" t="str">
            <v>Site operating expenses</v>
          </cell>
          <cell r="F11">
            <v>920250</v>
          </cell>
          <cell r="G11" t="str">
            <v>-</v>
          </cell>
          <cell r="H11">
            <v>354400.48543689324</v>
          </cell>
          <cell r="K11">
            <v>382268.16000000003</v>
          </cell>
          <cell r="Q11">
            <v>-27867.67456310679</v>
          </cell>
          <cell r="X11" t="str">
            <v>should be updated</v>
          </cell>
        </row>
        <row r="12">
          <cell r="A12">
            <v>3</v>
          </cell>
          <cell r="B12" t="str">
            <v xml:space="preserve">Security charges </v>
          </cell>
          <cell r="F12">
            <v>3048480</v>
          </cell>
          <cell r="G12" t="str">
            <v>-</v>
          </cell>
          <cell r="H12">
            <v>1174010.0970873786</v>
          </cell>
          <cell r="K12">
            <v>526238.05999999994</v>
          </cell>
          <cell r="Q12">
            <v>647772.03708737867</v>
          </cell>
          <cell r="X12" t="str">
            <v>check the rate for salary</v>
          </cell>
        </row>
        <row r="13">
          <cell r="A13">
            <v>4</v>
          </cell>
          <cell r="B13" t="str">
            <v>Welfare</v>
          </cell>
          <cell r="F13">
            <v>52500</v>
          </cell>
          <cell r="G13" t="str">
            <v>-</v>
          </cell>
          <cell r="H13">
            <v>20218.446601941749</v>
          </cell>
          <cell r="K13">
            <v>43600.39</v>
          </cell>
          <cell r="Q13">
            <v>-23381.943398058251</v>
          </cell>
        </row>
        <row r="14">
          <cell r="A14">
            <v>5</v>
          </cell>
          <cell r="B14" t="str">
            <v xml:space="preserve">Bhoomi Pooja </v>
          </cell>
          <cell r="F14">
            <v>10000</v>
          </cell>
          <cell r="G14" t="str">
            <v>-</v>
          </cell>
          <cell r="H14">
            <v>3851.1326860841423</v>
          </cell>
          <cell r="K14">
            <v>1168</v>
          </cell>
          <cell r="Q14">
            <v>2683.1326860841423</v>
          </cell>
          <cell r="X14" t="str">
            <v>check with the admin</v>
          </cell>
          <cell r="Y14" t="str">
            <v>pooja expenaes</v>
          </cell>
        </row>
        <row r="15">
          <cell r="B15" t="str">
            <v>TOTAL</v>
          </cell>
          <cell r="F15">
            <v>10550230</v>
          </cell>
          <cell r="H15">
            <v>4063033.5598705499</v>
          </cell>
          <cell r="J15">
            <v>0</v>
          </cell>
          <cell r="K15">
            <v>4102172.5173840369</v>
          </cell>
          <cell r="Q15">
            <v>-39138.95751348645</v>
          </cell>
        </row>
        <row r="16">
          <cell r="B16" t="str">
            <v xml:space="preserve">COST PER SFT </v>
          </cell>
          <cell r="F16">
            <v>30.737386947878978</v>
          </cell>
          <cell r="H16">
            <v>11.837375555979282</v>
          </cell>
          <cell r="J16">
            <v>0</v>
          </cell>
          <cell r="K16">
            <v>11.951404281592717</v>
          </cell>
          <cell r="Q16">
            <v>-0.1140287256134348</v>
          </cell>
        </row>
        <row r="18">
          <cell r="A18" t="str">
            <v>II</v>
          </cell>
          <cell r="B18" t="str">
            <v>Mobilization</v>
          </cell>
        </row>
        <row r="19">
          <cell r="A19">
            <v>1</v>
          </cell>
          <cell r="B19" t="str">
            <v>Site Clearance</v>
          </cell>
          <cell r="F19">
            <v>9218.75</v>
          </cell>
          <cell r="H19">
            <v>9218.75</v>
          </cell>
          <cell r="K19">
            <v>8735.9274999999998</v>
          </cell>
          <cell r="Q19">
            <v>482.82250000000022</v>
          </cell>
          <cell r="X19" t="str">
            <v>labour bills should be updated</v>
          </cell>
        </row>
        <row r="20">
          <cell r="A20">
            <v>2</v>
          </cell>
          <cell r="B20" t="str">
            <v>Roads &amp; pathways</v>
          </cell>
          <cell r="F20">
            <v>20000</v>
          </cell>
          <cell r="H20">
            <v>20000</v>
          </cell>
          <cell r="K20">
            <v>1515</v>
          </cell>
          <cell r="Q20">
            <v>18485</v>
          </cell>
          <cell r="X20" t="str">
            <v>labour bills should be updated</v>
          </cell>
        </row>
        <row r="21">
          <cell r="A21">
            <v>3</v>
          </cell>
          <cell r="B21" t="str">
            <v>Soil Test</v>
          </cell>
          <cell r="F21">
            <v>90000</v>
          </cell>
          <cell r="H21" t="str">
            <v>-</v>
          </cell>
          <cell r="K21">
            <v>0</v>
          </cell>
          <cell r="X21" t="str">
            <v>labour bills should be updated</v>
          </cell>
        </row>
        <row r="22">
          <cell r="A22">
            <v>4</v>
          </cell>
          <cell r="B22" t="str">
            <v>Temporary Structures</v>
          </cell>
          <cell r="F22">
            <v>800000</v>
          </cell>
          <cell r="G22">
            <v>800000</v>
          </cell>
          <cell r="H22">
            <v>800000</v>
          </cell>
          <cell r="K22">
            <v>410069.17878223601</v>
          </cell>
          <cell r="Q22">
            <v>389930.82121776399</v>
          </cell>
        </row>
        <row r="23">
          <cell r="A23">
            <v>5</v>
          </cell>
          <cell r="B23" t="str">
            <v>Barricading</v>
          </cell>
          <cell r="F23">
            <v>50000</v>
          </cell>
          <cell r="H23">
            <v>19255.663430420711</v>
          </cell>
          <cell r="K23">
            <v>51287.472500000003</v>
          </cell>
          <cell r="Q23">
            <v>-32031.809069579293</v>
          </cell>
        </row>
        <row r="24">
          <cell r="A24">
            <v>6</v>
          </cell>
          <cell r="B24" t="str">
            <v>Office Equipments</v>
          </cell>
          <cell r="F24">
            <v>41218.44</v>
          </cell>
          <cell r="G24">
            <v>41218.44</v>
          </cell>
          <cell r="H24">
            <v>41218.44</v>
          </cell>
          <cell r="K24">
            <v>102000</v>
          </cell>
          <cell r="Q24">
            <v>-60781.56</v>
          </cell>
        </row>
        <row r="25">
          <cell r="A25">
            <v>7</v>
          </cell>
          <cell r="B25" t="str">
            <v>Furnitures &amp; fixtures</v>
          </cell>
          <cell r="F25">
            <v>72120.600000000006</v>
          </cell>
          <cell r="G25">
            <v>72120.600000000006</v>
          </cell>
          <cell r="H25">
            <v>72120.600000000006</v>
          </cell>
          <cell r="K25">
            <v>21082</v>
          </cell>
          <cell r="Q25">
            <v>51038.600000000006</v>
          </cell>
        </row>
        <row r="26">
          <cell r="A26">
            <v>8</v>
          </cell>
          <cell r="B26" t="str">
            <v>Borewells</v>
          </cell>
          <cell r="F26">
            <v>216000</v>
          </cell>
          <cell r="H26">
            <v>216000</v>
          </cell>
          <cell r="K26">
            <v>263210</v>
          </cell>
          <cell r="Q26">
            <v>-47210</v>
          </cell>
        </row>
        <row r="27">
          <cell r="A27">
            <v>9</v>
          </cell>
          <cell r="B27" t="str">
            <v>Water Tanks</v>
          </cell>
          <cell r="F27">
            <v>27000</v>
          </cell>
          <cell r="H27">
            <v>27000</v>
          </cell>
          <cell r="K27">
            <v>53900</v>
          </cell>
          <cell r="Q27">
            <v>-26900</v>
          </cell>
        </row>
        <row r="28">
          <cell r="B28" t="str">
            <v>TOTAL</v>
          </cell>
          <cell r="F28">
            <v>1325557.79</v>
          </cell>
          <cell r="H28">
            <v>1204813.4534304207</v>
          </cell>
          <cell r="I28">
            <v>0</v>
          </cell>
          <cell r="J28">
            <v>0</v>
          </cell>
          <cell r="K28">
            <v>911799.57878223597</v>
          </cell>
          <cell r="Q28">
            <v>293013.87464818475</v>
          </cell>
        </row>
        <row r="29">
          <cell r="B29" t="str">
            <v xml:space="preserve">COST PER SFT </v>
          </cell>
          <cell r="F29">
            <v>3.8619236464992044</v>
          </cell>
          <cell r="H29">
            <v>3.5101431265575451</v>
          </cell>
          <cell r="I29">
            <v>0</v>
          </cell>
          <cell r="J29">
            <v>0</v>
          </cell>
          <cell r="K29">
            <v>2.6564668705746364</v>
          </cell>
          <cell r="Q29">
            <v>0.85367625598290842</v>
          </cell>
        </row>
        <row r="31">
          <cell r="A31" t="str">
            <v>III</v>
          </cell>
          <cell r="B31" t="str">
            <v>OTHER PRELIMINARIES</v>
          </cell>
        </row>
        <row r="32">
          <cell r="A32">
            <v>1</v>
          </cell>
          <cell r="B32" t="str">
            <v>Staff Accomodation</v>
          </cell>
          <cell r="F32">
            <v>94500</v>
          </cell>
          <cell r="H32">
            <v>36393.203883495145</v>
          </cell>
          <cell r="K32">
            <v>126866.66666666667</v>
          </cell>
          <cell r="Q32">
            <v>-90473.462783171533</v>
          </cell>
        </row>
        <row r="33">
          <cell r="A33">
            <v>2</v>
          </cell>
          <cell r="B33" t="str">
            <v xml:space="preserve">Marking masons </v>
          </cell>
          <cell r="F33">
            <v>327600</v>
          </cell>
          <cell r="H33">
            <v>126163.10679611651</v>
          </cell>
          <cell r="K33">
            <v>51892.35</v>
          </cell>
          <cell r="Q33">
            <v>74270.756796116504</v>
          </cell>
        </row>
        <row r="34">
          <cell r="A34">
            <v>3</v>
          </cell>
          <cell r="B34" t="str">
            <v>Clean building during structure</v>
          </cell>
          <cell r="F34">
            <v>321750</v>
          </cell>
          <cell r="H34">
            <v>123910.19417475729</v>
          </cell>
          <cell r="K34">
            <v>125972.35999999999</v>
          </cell>
          <cell r="Q34">
            <v>-2062.1658252427005</v>
          </cell>
        </row>
        <row r="35">
          <cell r="A35">
            <v>4</v>
          </cell>
          <cell r="B35" t="str">
            <v>Clean building during finishing</v>
          </cell>
          <cell r="F35">
            <v>306000</v>
          </cell>
          <cell r="H35">
            <v>117844.66019417476</v>
          </cell>
          <cell r="K35">
            <v>0</v>
          </cell>
          <cell r="Q35" t="str">
            <v>-</v>
          </cell>
        </row>
        <row r="36">
          <cell r="A36">
            <v>5</v>
          </cell>
          <cell r="B36" t="str">
            <v>Cleaning after finishing</v>
          </cell>
          <cell r="F36">
            <v>156000</v>
          </cell>
          <cell r="H36">
            <v>60077.669902912618</v>
          </cell>
          <cell r="K36" t="str">
            <v>-</v>
          </cell>
          <cell r="Q36" t="str">
            <v>-</v>
          </cell>
        </row>
        <row r="37">
          <cell r="A37">
            <v>6</v>
          </cell>
          <cell r="B37" t="str">
            <v>Lab Expenses</v>
          </cell>
          <cell r="F37">
            <v>61700</v>
          </cell>
          <cell r="H37">
            <v>23761.48867313916</v>
          </cell>
          <cell r="K37">
            <v>18119.77</v>
          </cell>
          <cell r="Q37">
            <v>5641.7186731391594</v>
          </cell>
        </row>
        <row r="38">
          <cell r="A38">
            <v>7</v>
          </cell>
          <cell r="B38" t="str">
            <v xml:space="preserve">Plant &amp; Machinery                          </v>
          </cell>
          <cell r="F38">
            <v>2136690.4679999999</v>
          </cell>
          <cell r="H38">
            <v>822867.85013592232</v>
          </cell>
          <cell r="K38">
            <v>869286.43908000016</v>
          </cell>
          <cell r="Q38">
            <v>-46418.588944077841</v>
          </cell>
        </row>
        <row r="39">
          <cell r="A39">
            <v>8</v>
          </cell>
          <cell r="B39" t="str">
            <v>Demobilisation</v>
          </cell>
          <cell r="F39">
            <v>100000</v>
          </cell>
          <cell r="H39">
            <v>38511.326860841422</v>
          </cell>
          <cell r="Q39" t="str">
            <v>-</v>
          </cell>
        </row>
        <row r="40">
          <cell r="A40">
            <v>9</v>
          </cell>
          <cell r="B40" t="str">
            <v>Debris Cleaning</v>
          </cell>
          <cell r="F40">
            <v>94500</v>
          </cell>
          <cell r="H40">
            <v>36393.203883495145</v>
          </cell>
          <cell r="K40">
            <v>10700</v>
          </cell>
          <cell r="Q40">
            <v>25693.203883495145</v>
          </cell>
        </row>
        <row r="41">
          <cell r="A41">
            <v>10</v>
          </cell>
          <cell r="B41" t="str">
            <v>Curing during structure</v>
          </cell>
          <cell r="F41">
            <v>91800</v>
          </cell>
          <cell r="H41">
            <v>35353.398058252431</v>
          </cell>
          <cell r="K41">
            <v>70944.5</v>
          </cell>
          <cell r="Q41">
            <v>-35591.101941747569</v>
          </cell>
        </row>
        <row r="42">
          <cell r="A42">
            <v>11</v>
          </cell>
          <cell r="B42" t="str">
            <v>Curing during finishing</v>
          </cell>
          <cell r="F42">
            <v>285600</v>
          </cell>
          <cell r="H42">
            <v>109988.3495145631</v>
          </cell>
          <cell r="K42">
            <v>0</v>
          </cell>
          <cell r="Q42" t="str">
            <v>-</v>
          </cell>
          <cell r="X42" t="str">
            <v>Start Calculation from the Finishing Dates</v>
          </cell>
        </row>
        <row r="43">
          <cell r="A43">
            <v>12</v>
          </cell>
          <cell r="B43" t="str">
            <v>Curing after structure</v>
          </cell>
          <cell r="F43">
            <v>206550</v>
          </cell>
          <cell r="H43">
            <v>79545.14563106795</v>
          </cell>
          <cell r="K43" t="str">
            <v>-</v>
          </cell>
          <cell r="Q43" t="str">
            <v>-</v>
          </cell>
        </row>
        <row r="44">
          <cell r="A44">
            <v>13</v>
          </cell>
          <cell r="B44" t="str">
            <v>C-Class &amp; Tools</v>
          </cell>
          <cell r="F44">
            <v>2745518</v>
          </cell>
          <cell r="H44">
            <v>1057335.4110032362</v>
          </cell>
          <cell r="K44">
            <v>2706803.55</v>
          </cell>
          <cell r="Q44">
            <v>-1649468.1389967636</v>
          </cell>
        </row>
        <row r="45">
          <cell r="B45" t="str">
            <v>TOTAL</v>
          </cell>
          <cell r="F45">
            <v>6928208.4680000003</v>
          </cell>
          <cell r="H45">
            <v>7315944.7866648259</v>
          </cell>
          <cell r="K45">
            <v>8994557.7319129389</v>
          </cell>
          <cell r="Q45">
            <v>-1718407.7791382524</v>
          </cell>
        </row>
        <row r="46">
          <cell r="B46" t="str">
            <v xml:space="preserve">COST PER SFT </v>
          </cell>
          <cell r="F46">
            <v>20.184870333299635</v>
          </cell>
          <cell r="H46">
            <v>21.314514071923991</v>
          </cell>
          <cell r="K46">
            <v>26.205040215317077</v>
          </cell>
          <cell r="Q46">
            <v>-5.0064657208058794</v>
          </cell>
        </row>
        <row r="49">
          <cell r="B49" t="str">
            <v xml:space="preserve">COST PER SFT </v>
          </cell>
          <cell r="F49">
            <v>54.784180927677816</v>
          </cell>
          <cell r="H49">
            <v>36.662032754460817</v>
          </cell>
          <cell r="I49">
            <v>0</v>
          </cell>
          <cell r="J49">
            <v>0</v>
          </cell>
          <cell r="K49">
            <v>40.812911367484432</v>
          </cell>
          <cell r="Q49">
            <v>-4.266818190436406</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Amenities Level _Level 7_"/>
      <sheetName val="Amenities Level _Gym_"/>
      <sheetName val="Sheet2"/>
      <sheetName val="Assumptions"/>
      <sheetName val="@risk rents and incentives"/>
      <sheetName val="Car park lease"/>
      <sheetName val="Net rent analysis"/>
      <sheetName val="CashFlwProjections"/>
      <sheetName val="Category 1"/>
      <sheetName val="CP7R"/>
      <sheetName val="GRSummary"/>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fees Summary"/>
      <sheetName val="PROJECT BRIEF(EX.NEW)"/>
      <sheetName val="Breakdown"/>
      <sheetName val="UnitRate"/>
      <sheetName val="Basis"/>
      <sheetName val="EKOG10건축"/>
      <sheetName val="exterior"/>
      <sheetName val="interior"/>
      <sheetName val="MASONRY"/>
      <sheetName val="당초"/>
      <sheetName val="EQUIPMENT"/>
      <sheetName val="BOQ"/>
      <sheetName val="Lightings Breakdown"/>
      <sheetName val="Lightings_Breakdown"/>
      <sheetName val="prelims"/>
      <sheetName val="Bid Form A-2"/>
      <sheetName val="Amenities_Level__Level_7_"/>
      <sheetName val="Amenities_Level__Gym_"/>
      <sheetName val="2.678M"/>
      <sheetName val="BOQ-P"/>
      <sheetName val="Bill No. 04B"/>
      <sheetName val="Bill 2A-Retail"/>
      <sheetName val="door"/>
      <sheetName val="window"/>
      <sheetName val="PL_Plumbing1"/>
      <sheetName val="Bill_No__51"/>
      <sheetName val="Category_11"/>
      <sheetName val="242-3_summaryOPC"/>
      <sheetName val="GEN_REQ"/>
      <sheetName val="SD_and_START_UP"/>
      <sheetName val="Lightings_Breakdown1"/>
      <sheetName val="Bid_Form_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COST-EST LTI P5C"/>
      <sheetName val="f-pm-04-12-03B-LTI-PH5c"/>
      <sheetName val="CostSked"/>
      <sheetName val="Financing Schemes"/>
      <sheetName val="_Model A costs"/>
      <sheetName val="Model B costs"/>
      <sheetName val="Model C costs"/>
      <sheetName val="BASE EQUI"/>
      <sheetName val="Sheet1"/>
      <sheetName val="Amenities_Level__Level_7_2"/>
      <sheetName val="Amenities_Level__Gym_2"/>
      <sheetName val="골조시행"/>
      <sheetName val="공통가설"/>
      <sheetName val="방배동내역(리라)"/>
      <sheetName val="부대공사총괄"/>
      <sheetName val="현장경비"/>
      <sheetName val="건축공사집계표"/>
      <sheetName val="방배동내역 (총괄)"/>
      <sheetName val="Criteria"/>
      <sheetName val=""/>
      <sheetName val="1"/>
      <sheetName val="Rev.01"/>
      <sheetName val="BOQ건축"/>
      <sheetName val="Basement Extract"/>
      <sheetName val="SAD"/>
      <sheetName val="SA Plen."/>
      <sheetName val="Retu. Duct"/>
      <sheetName val="RA Plen."/>
      <sheetName val="T. Ex. Duct"/>
      <sheetName val="concrete"/>
      <sheetName val="STAFFSCHED "/>
      <sheetName val="Y-WORK"/>
      <sheetName val="Harewood"/>
      <sheetName val="HQ-TO"/>
      <sheetName val="Summary_(2)4"/>
      <sheetName val="Foundation_and_Substructure4"/>
      <sheetName val="Ground_Floor4"/>
      <sheetName val="Podium_Carpark4"/>
      <sheetName val="Amenities_Level_[Level_7]4"/>
      <sheetName val="Residential_Tower4"/>
      <sheetName val="Amenities_Level_[Gym]4"/>
      <sheetName val="Amenities_Level__Level_7_4"/>
      <sheetName val="Amenities_Level__Gym_4"/>
      <sheetName val="@risk_rents_and_incentives1"/>
      <sheetName val="Car_park_lease1"/>
      <sheetName val="Net_rent_analysis1"/>
      <sheetName val="Category_14"/>
      <sheetName val="Bill_No__54"/>
      <sheetName val="PL_Plumbing4"/>
      <sheetName val="242-3_summaryOPC3"/>
      <sheetName val="GEN_REQ3"/>
      <sheetName val="SD_and_START_UP3"/>
      <sheetName val="fees_Summary1"/>
      <sheetName val="Rev_011"/>
      <sheetName val="Lightings_Breakdown3"/>
      <sheetName val="Bid_Form_A-22"/>
      <sheetName val="2_678M1"/>
      <sheetName val="Bill_No__04B1"/>
      <sheetName val="Bill_2A-Retail1"/>
      <sheetName val="COST-EST_LTI_P5C1"/>
      <sheetName val="Financing_Schemes1"/>
      <sheetName val="_Model_A_costs1"/>
      <sheetName val="Model_B_costs1"/>
      <sheetName val="Model_C_costs1"/>
      <sheetName val="BASE_EQUI1"/>
      <sheetName val="방배동내역_(총괄)1"/>
      <sheetName val="Basement_Extract1"/>
      <sheetName val="SA_Plen_1"/>
      <sheetName val="Retu__Duct1"/>
      <sheetName val="RA_Plen_1"/>
      <sheetName val="T__Ex__Duct1"/>
      <sheetName val="PROJECT_BRIEF(EX_NEW)1"/>
      <sheetName val="Summary_(2)3"/>
      <sheetName val="Foundation_and_Substructure3"/>
      <sheetName val="Ground_Floor3"/>
      <sheetName val="Podium_Carpark3"/>
      <sheetName val="Amenities_Level_[Level_7]3"/>
      <sheetName val="Residential_Tower3"/>
      <sheetName val="Amenities_Level_[Gym]3"/>
      <sheetName val="Amenities_Level__Level_7_3"/>
      <sheetName val="Amenities_Level__Gym_3"/>
      <sheetName val="@risk_rents_and_incentives"/>
      <sheetName val="Car_park_lease"/>
      <sheetName val="Net_rent_analysis"/>
      <sheetName val="Category_13"/>
      <sheetName val="Bill_No__53"/>
      <sheetName val="PL_Plumbing3"/>
      <sheetName val="242-3_summaryOPC2"/>
      <sheetName val="GEN_REQ2"/>
      <sheetName val="SD_and_START_UP2"/>
      <sheetName val="fees_Summary"/>
      <sheetName val="Rev_01"/>
      <sheetName val="Lightings_Breakdown2"/>
      <sheetName val="Bid_Form_A-21"/>
      <sheetName val="2_678M"/>
      <sheetName val="Bill_No__04B"/>
      <sheetName val="Bill_2A-Retail"/>
      <sheetName val="COST-EST_LTI_P5C"/>
      <sheetName val="Financing_Schemes"/>
      <sheetName val="_Model_A_costs"/>
      <sheetName val="Model_B_costs"/>
      <sheetName val="Model_C_costs"/>
      <sheetName val="BASE_EQUI"/>
      <sheetName val="방배동내역_(총괄)"/>
      <sheetName val="Basement_Extract"/>
      <sheetName val="SA_Plen_"/>
      <sheetName val="Retu__Duct"/>
      <sheetName val="RA_Plen_"/>
      <sheetName val="T__Ex__Duct"/>
      <sheetName val="PROJECT_BRIEF(EX_NEW)"/>
      <sheetName val="STAFFSCHED_"/>
      <sheetName val="STAFFSCHED_1"/>
      <sheetName val="HVAC BoQ"/>
      <sheetName val="Hic_150EOffice"/>
      <sheetName val="VOP_June_07"/>
      <sheetName val="VOP_June_07 _rev1_"/>
      <sheetName val="VOP_Sept_07"/>
      <sheetName val="OPT1"/>
      <sheetName val="bridge # 1"/>
      <sheetName val="Factor"/>
      <sheetName val="03"/>
      <sheetName val="(COV)"/>
      <sheetName val="Bin"/>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Details and Earnings Charts"/>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Model"/>
      <sheetName val="CONSTRUCTION COMPONENT"/>
      <sheetName val="Rate Analysis"/>
      <sheetName val="DIV 26"/>
      <sheetName val="DIV 27"/>
      <sheetName val="DIV 28"/>
      <sheetName val="COST"/>
      <sheetName val="Balance Sheet"/>
      <sheetName val="Detail Page"/>
      <sheetName val="Intro"/>
      <sheetName val="Input"/>
      <sheetName val="Controls"/>
      <sheetName val="Values"/>
      <sheetName val="Project Summary"/>
      <sheetName val="Data 1"/>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DT"/>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risk_rents_and_incentives5"/>
      <sheetName val="Car_park_lease5"/>
      <sheetName val="Net_rent_analysis5"/>
      <sheetName val="Category_118"/>
      <sheetName val="Bill_No__518"/>
      <sheetName val="PL_Plumbing18"/>
      <sheetName val="242-3_summaryOPC17"/>
      <sheetName val="GEN_REQ17"/>
      <sheetName val="SD_and_START_UP17"/>
      <sheetName val="Lightings_Breakdown17"/>
      <sheetName val="Bid_Form_A-216"/>
      <sheetName val="fees_Summary5"/>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PROJECT_BRIEF(EX_NEW)5"/>
      <sheetName val="Basement_Extract5"/>
      <sheetName val="SA_Plen_5"/>
      <sheetName val="Retu__Duct5"/>
      <sheetName val="RA_Plen_5"/>
      <sheetName val="T__Ex__Duct5"/>
      <sheetName val="STAFFSCHED_15"/>
      <sheetName val="VOP_June_07__rev1_"/>
      <sheetName val="HVAC_BoQ4"/>
      <sheetName val="Details_and_Earnings_Charts1"/>
      <sheetName val="bridge_#_113"/>
      <sheetName val="temporary_power_ob3"/>
      <sheetName val="building_permit3"/>
      <sheetName val="guardhouse_ob3"/>
      <sheetName val="CONSTRUCTION_COMPONENT"/>
      <sheetName val="CASHFLOW_CODES"/>
      <sheetName val="Substructures_"/>
      <sheetName val="_Est_"/>
      <sheetName val="Initial_Data"/>
      <sheetName val="DIV_26"/>
      <sheetName val="DIV_27"/>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Code_03"/>
      <sheetName val="Code_04"/>
      <sheetName val="Civilwks_Deriv1"/>
      <sheetName val="Str_Deriv"/>
      <sheetName val="bar_chart-rev"/>
      <sheetName val="Schedule_S-Curve_Revision#3"/>
      <sheetName val="DIV_28"/>
      <sheetName val="Rate_Analysis"/>
      <sheetName val="LIST_OF_MAKES"/>
      <sheetName val="ID_Full_List"/>
      <sheetName val="Base_Rates"/>
      <sheetName val="Bill_1"/>
      <sheetName val="Bill_2"/>
      <sheetName val="Bill_3"/>
      <sheetName val="Bill_4"/>
      <sheetName val="Bill_5"/>
      <sheetName val="Bill_6"/>
      <sheetName val="Bill_7"/>
      <sheetName val="Exc-Smy_(Mn)"/>
      <sheetName val="DIV_2"/>
      <sheetName val="Home_Office"/>
      <sheetName val="NEW_RATE_1_(Bulk_Earthworks)"/>
      <sheetName val="D_Wall_~_Moorgate_Shaft"/>
      <sheetName val="Moorgate_Piling"/>
      <sheetName val="Panels_(DWG)"/>
      <sheetName val="Sub_Cont__Comp_"/>
      <sheetName val="Data_1"/>
      <sheetName val="Manning_Schedule"/>
      <sheetName val="Total_All_By_Trades_highest_1st"/>
      <sheetName val="Project_Summary"/>
      <sheetName val="MREH_Contracts_(JBI)"/>
      <sheetName val="Detail_Page"/>
      <sheetName val="Pricing(DAAYEN)C-automatic_car_"/>
      <sheetName val="E19_Boiler_Room_A"/>
      <sheetName val="4C_(R2)"/>
      <sheetName val="Cost_Summary_sheet"/>
      <sheetName val="FINAL_SHEET_EI#577"/>
      <sheetName val="Rate_Br8kdown_Vertical_Louver"/>
      <sheetName val="Rate_Br8kdown_Sandtrap_Louver"/>
      <sheetName val="Engr'ng_Cost_Breakdown"/>
      <sheetName val="Supplier's_comparison"/>
      <sheetName val="Rate_Br8dwn_Blanked-off_sheet"/>
      <sheetName val="As_per_revised_IFC"/>
      <sheetName val="sand_trap_Louver"/>
      <sheetName val="Balance_Sheet"/>
      <sheetName val="Summary_(2)19"/>
      <sheetName val="Foundation_and_Substructure19"/>
      <sheetName val="Ground_Floor19"/>
      <sheetName val="Podium_Carpark19"/>
      <sheetName val="Amenities_Level_[Level_7]19"/>
      <sheetName val="Residential_Tower19"/>
      <sheetName val="Amenities_Level_[Gym]19"/>
      <sheetName val="Amenities_Level__Level_7_19"/>
      <sheetName val="Amenities_Level__Gym_19"/>
      <sheetName val="@risk_rents_and_incentives6"/>
      <sheetName val="Car_park_lease6"/>
      <sheetName val="Net_rent_analysis6"/>
      <sheetName val="Category_119"/>
      <sheetName val="Bill_No__519"/>
      <sheetName val="PL_Plumbing19"/>
      <sheetName val="242-3_summaryOPC18"/>
      <sheetName val="GEN_REQ18"/>
      <sheetName val="SD_and_START_UP18"/>
      <sheetName val="Lightings_Breakdown18"/>
      <sheetName val="Bid_Form_A-217"/>
      <sheetName val="fees_Summary6"/>
      <sheetName val="2_678M16"/>
      <sheetName val="Bill_No__04B16"/>
      <sheetName val="Bill_2A-Retail16"/>
      <sheetName val="COST-EST_LTI_P5C16"/>
      <sheetName val="Financing_Schemes16"/>
      <sheetName val="_Model_A_costs16"/>
      <sheetName val="Model_B_costs16"/>
      <sheetName val="Model_C_costs16"/>
      <sheetName val="BASE_EQUI16"/>
      <sheetName val="방배동내역_(총괄)16"/>
      <sheetName val="PROJECT_BRIEF(EX_NEW)6"/>
      <sheetName val="Basement_Extract6"/>
      <sheetName val="SA_Plen_6"/>
      <sheetName val="Retu__Duct6"/>
      <sheetName val="RA_Plen_6"/>
      <sheetName val="T__Ex__Duct6"/>
      <sheetName val="STAFFSCHED_16"/>
      <sheetName val="HVAC_BoQ5"/>
      <sheetName val="VOP_June_07__rev1_1"/>
      <sheetName val="bridge_#_114"/>
      <sheetName val="temporary_power_ob4"/>
      <sheetName val="building_permit4"/>
      <sheetName val="guardhouse_ob4"/>
      <sheetName val="Details_and_Earnings_Charts2"/>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Circular_pump_(Ele)1"/>
      <sheetName val="Circular_pump1"/>
      <sheetName val="Duel_Input_Module1"/>
      <sheetName val="CONSTRUCTION_COMPONENT1"/>
      <sheetName val="Rate_Analysis1"/>
      <sheetName val="DIV_261"/>
      <sheetName val="DIV_271"/>
      <sheetName val="DIV_281"/>
      <sheetName val="Balance_Sheet1"/>
      <sheetName val="Detail_Page1"/>
      <sheetName val="CASHFLOW_CODES1"/>
      <sheetName val="Substructures_1"/>
      <sheetName val="_Est_1"/>
      <sheetName val="Initial_Data1"/>
      <sheetName val="Code_031"/>
      <sheetName val="Code_041"/>
      <sheetName val="Civilwks_Deriv2"/>
      <sheetName val="Str_Deriv1"/>
      <sheetName val="bar_chart-rev1"/>
      <sheetName val="Schedule_S-Curve_Revision#31"/>
      <sheetName val="LIST_OF_MAKES1"/>
      <sheetName val="ID_Full_List1"/>
      <sheetName val="Base_Rates1"/>
      <sheetName val="Bill_11"/>
      <sheetName val="Bill_21"/>
      <sheetName val="Bill_31"/>
      <sheetName val="Bill_41"/>
      <sheetName val="Bill_51"/>
      <sheetName val="Bill_61"/>
      <sheetName val="Bill_71"/>
      <sheetName val="Exc-Smy_(Mn)1"/>
      <sheetName val="DIV_21"/>
      <sheetName val="Home_Office1"/>
      <sheetName val="NEW_RATE_1_(Bulk_Earthworks)1"/>
      <sheetName val="D_Wall_~_Moorgate_Shaft1"/>
      <sheetName val="Moorgate_Piling1"/>
      <sheetName val="Panels_(DWG)1"/>
      <sheetName val="Sub_Cont__Comp_1"/>
      <sheetName val="Data_11"/>
      <sheetName val="Manning_Schedule1"/>
      <sheetName val="Total_All_By_Trades_highest_1s1"/>
      <sheetName val="Project_Summary1"/>
      <sheetName val="MREH_Contracts_(JBI)1"/>
      <sheetName val="Pricing(DAAYEN)C-automatic_car1"/>
      <sheetName val="E19_Boiler_Room_A1"/>
      <sheetName val="4C_(R2)1"/>
      <sheetName val="Cost_Summary_sheet1"/>
      <sheetName val="FINAL_SHEET_EI#5771"/>
      <sheetName val="Rate_Br8kdown_Vertical_Louver1"/>
      <sheetName val="Rate_Br8kdown_Sandtrap_Louver1"/>
      <sheetName val="Engr'ng_Cost_Breakdown1"/>
      <sheetName val="Supplier's_comparison1"/>
      <sheetName val="Rate_Br8dwn_Blanked-off_sheet1"/>
      <sheetName val="As_per_revised_IFC1"/>
      <sheetName val="sand_trap_Louver1"/>
      <sheetName val="Summary_(2)21"/>
      <sheetName val="Foundation_and_Substructure21"/>
      <sheetName val="Ground_Floor21"/>
      <sheetName val="Podium_Carpark21"/>
      <sheetName val="Amenities_Level_[Level_7]21"/>
      <sheetName val="Residential_Tower21"/>
      <sheetName val="Amenities_Level_[Gym]21"/>
      <sheetName val="Amenities_Level__Level_7_21"/>
      <sheetName val="Amenities_Level__Gym_21"/>
      <sheetName val="@risk_rents_and_incentives8"/>
      <sheetName val="Car_park_lease8"/>
      <sheetName val="Net_rent_analysis8"/>
      <sheetName val="Category_121"/>
      <sheetName val="Bill_No__521"/>
      <sheetName val="PL_Plumbing21"/>
      <sheetName val="242-3_summaryOPC20"/>
      <sheetName val="GEN_REQ20"/>
      <sheetName val="SD_and_START_UP20"/>
      <sheetName val="Lightings_Breakdown20"/>
      <sheetName val="Bid_Form_A-219"/>
      <sheetName val="fees_Summary8"/>
      <sheetName val="2_678M18"/>
      <sheetName val="Bill_No__04B18"/>
      <sheetName val="Bill_2A-Retail18"/>
      <sheetName val="COST-EST_LTI_P5C18"/>
      <sheetName val="Financing_Schemes18"/>
      <sheetName val="_Model_A_costs18"/>
      <sheetName val="Model_B_costs18"/>
      <sheetName val="Model_C_costs18"/>
      <sheetName val="BASE_EQUI18"/>
      <sheetName val="방배동내역_(총괄)18"/>
      <sheetName val="PROJECT_BRIEF(EX_NEW)8"/>
      <sheetName val="Basement_Extract8"/>
      <sheetName val="SA_Plen_8"/>
      <sheetName val="Retu__Duct8"/>
      <sheetName val="RA_Plen_8"/>
      <sheetName val="T__Ex__Duct8"/>
      <sheetName val="STAFFSCHED_18"/>
      <sheetName val="HVAC_BoQ7"/>
      <sheetName val="VOP_June_07__rev1_3"/>
      <sheetName val="bridge_#_116"/>
      <sheetName val="temporary_power_ob6"/>
      <sheetName val="building_permit6"/>
      <sheetName val="guardhouse_ob6"/>
      <sheetName val="Details_and_Earnings_Charts4"/>
      <sheetName val="non_routinary6"/>
      <sheetName val="QSI_Cost_sheet_StaMesa3"/>
      <sheetName val="SAN_REDUCED_13"/>
      <sheetName val="OPER_BUDGET3"/>
      <sheetName val="subcon_sched3"/>
      <sheetName val="Overhead_&amp;_Profit_B-13"/>
      <sheetName val="Site_Construction3"/>
      <sheetName val="Special_Construction3"/>
      <sheetName val="Summary_(2)20"/>
      <sheetName val="Foundation_and_Substructure20"/>
      <sheetName val="Ground_Floor20"/>
      <sheetName val="Podium_Carpark20"/>
      <sheetName val="Amenities_Level_[Level_7]20"/>
      <sheetName val="Residential_Tower20"/>
      <sheetName val="Amenities_Level_[Gym]20"/>
      <sheetName val="Amenities_Level__Level_7_20"/>
      <sheetName val="Amenities_Level__Gym_20"/>
      <sheetName val="@risk_rents_and_incentives7"/>
      <sheetName val="Car_park_lease7"/>
      <sheetName val="Net_rent_analysis7"/>
      <sheetName val="Category_120"/>
      <sheetName val="Bill_No__520"/>
      <sheetName val="PL_Plumbing20"/>
      <sheetName val="242-3_summaryOPC19"/>
      <sheetName val="GEN_REQ19"/>
      <sheetName val="SD_and_START_UP19"/>
      <sheetName val="Lightings_Breakdown19"/>
      <sheetName val="Bid_Form_A-218"/>
      <sheetName val="fees_Summary7"/>
      <sheetName val="2_678M17"/>
      <sheetName val="Bill_No__04B17"/>
      <sheetName val="Bill_2A-Retail17"/>
      <sheetName val="COST-EST_LTI_P5C17"/>
      <sheetName val="Financing_Schemes17"/>
      <sheetName val="_Model_A_costs17"/>
      <sheetName val="Model_B_costs17"/>
      <sheetName val="Model_C_costs17"/>
      <sheetName val="BASE_EQUI17"/>
      <sheetName val="방배동내역_(총괄)17"/>
      <sheetName val="PROJECT_BRIEF(EX_NEW)7"/>
      <sheetName val="Basement_Extract7"/>
      <sheetName val="SA_Plen_7"/>
      <sheetName val="Retu__Duct7"/>
      <sheetName val="RA_Plen_7"/>
      <sheetName val="T__Ex__Duct7"/>
      <sheetName val="STAFFSCHED_17"/>
      <sheetName val="HVAC_BoQ6"/>
      <sheetName val="VOP_June_07__rev1_2"/>
      <sheetName val="bridge_#_115"/>
      <sheetName val="temporary_power_ob5"/>
      <sheetName val="building_permit5"/>
      <sheetName val="guardhouse_ob5"/>
      <sheetName val="Details_and_Earnings_Charts3"/>
      <sheetName val="non_routinary5"/>
      <sheetName val="QSI_Cost_sheet_StaMesa2"/>
      <sheetName val="SAN_REDUCED_12"/>
      <sheetName val="OPER_BUDGET2"/>
      <sheetName val="subcon_sched2"/>
      <sheetName val="Overhead_&amp;_Profit_B-12"/>
      <sheetName val="Site_Construction2"/>
      <sheetName val="Special_Construction2"/>
      <sheetName val="SCHEDULE_REVISED2"/>
      <sheetName val="Bank_Loan_BOQ2"/>
      <sheetName val="2000-50-1_3-15-15-10-12-52"/>
      <sheetName val="Circular_pump_(Ele)2"/>
      <sheetName val="Circular_pump2"/>
      <sheetName val="Duel_Input_Module2"/>
      <sheetName val="CONSTRUCTION_COMPONENT2"/>
      <sheetName val="Rate_Analysis2"/>
      <sheetName val="DIV_262"/>
      <sheetName val="DIV_272"/>
      <sheetName val="DIV_282"/>
      <sheetName val="Balance_Sheet2"/>
      <sheetName val="Detail_Page2"/>
      <sheetName val="CASHFLOW_CODES2"/>
      <sheetName val="Substructures_2"/>
      <sheetName val="_Est_2"/>
      <sheetName val="Initial_Data2"/>
      <sheetName val="Code_032"/>
      <sheetName val="Code_042"/>
      <sheetName val="Civilwks_Deriv3"/>
      <sheetName val="Str_Deriv2"/>
      <sheetName val="bar_chart-rev2"/>
      <sheetName val="Schedule_S-Curve_Revision#32"/>
      <sheetName val="LIST_OF_MAKES2"/>
      <sheetName val="Rev_012"/>
      <sheetName val="ID_Full_List2"/>
      <sheetName val="Base_Rates2"/>
      <sheetName val="Bill_12"/>
      <sheetName val="Bill_22"/>
      <sheetName val="Bill_32"/>
      <sheetName val="Bill_42"/>
      <sheetName val="Bill_52"/>
      <sheetName val="Bill_62"/>
      <sheetName val="Bill_72"/>
      <sheetName val="Exc-Smy_(Mn)2"/>
      <sheetName val="DIV_22"/>
      <sheetName val="Home_Office2"/>
      <sheetName val="NEW_RATE_1_(Bulk_Earthworks)2"/>
      <sheetName val="D_Wall_~_Moorgate_Shaft2"/>
      <sheetName val="Moorgate_Piling2"/>
      <sheetName val="Panels_(DWG)2"/>
      <sheetName val="Sub_Cont__Comp_2"/>
      <sheetName val="Data_12"/>
      <sheetName val="Manning_Schedule2"/>
      <sheetName val="Total_All_By_Trades_highest_1s2"/>
      <sheetName val="Project_Summary2"/>
      <sheetName val="MREH_Contracts_(JBI)2"/>
      <sheetName val="Pricing(DAAYEN)C-automatic_car2"/>
      <sheetName val="E19_Boiler_Room_A2"/>
      <sheetName val="4C_(R2)2"/>
      <sheetName val="Cost_Summary_sheet2"/>
      <sheetName val="FINAL_SHEET_EI#5772"/>
      <sheetName val="Rate_Br8kdown_Vertical_Louver2"/>
      <sheetName val="Rate_Br8kdown_Sandtrap_Louver2"/>
      <sheetName val="Engr'ng_Cost_Breakdown2"/>
      <sheetName val="Supplier's_comparison2"/>
      <sheetName val="Rate_Br8dwn_Blanked-off_sheet2"/>
      <sheetName val="As_per_revised_IFC2"/>
      <sheetName val="sand_trap_Louver2"/>
      <sheetName val="Summary_(2)22"/>
      <sheetName val="Foundation_and_Substructure22"/>
      <sheetName val="Ground_Floor22"/>
      <sheetName val="Podium_Carpark22"/>
      <sheetName val="Amenities_Level_[Level_7]22"/>
      <sheetName val="Residential_Tower22"/>
      <sheetName val="Amenities_Level_[Gym]22"/>
      <sheetName val="Amenities_Level__Level_7_22"/>
      <sheetName val="Amenities_Level__Gym_22"/>
      <sheetName val="@risk_rents_and_incentives9"/>
      <sheetName val="Car_park_lease9"/>
      <sheetName val="Net_rent_analysis9"/>
      <sheetName val="Category_122"/>
      <sheetName val="Bill_No__522"/>
      <sheetName val="PL_Plumbing22"/>
      <sheetName val="242-3_summaryOPC21"/>
      <sheetName val="GEN_REQ21"/>
      <sheetName val="SD_and_START_UP21"/>
      <sheetName val="Lightings_Breakdown21"/>
      <sheetName val="Bid_Form_A-220"/>
      <sheetName val="fees_Summary9"/>
      <sheetName val="2_678M19"/>
      <sheetName val="Bill_No__04B19"/>
      <sheetName val="Bill_2A-Retail19"/>
      <sheetName val="COST-EST_LTI_P5C19"/>
      <sheetName val="Financing_Schemes19"/>
      <sheetName val="_Model_A_costs19"/>
      <sheetName val="Model_B_costs19"/>
      <sheetName val="Model_C_costs19"/>
      <sheetName val="BASE_EQUI19"/>
      <sheetName val="방배동내역_(총괄)19"/>
      <sheetName val="PROJECT_BRIEF(EX_NEW)9"/>
      <sheetName val="Basement_Extract9"/>
      <sheetName val="SA_Plen_9"/>
      <sheetName val="Retu__Duct9"/>
      <sheetName val="RA_Plen_9"/>
      <sheetName val="T__Ex__Duct9"/>
      <sheetName val="STAFFSCHED_19"/>
      <sheetName val="HVAC_BoQ8"/>
      <sheetName val="VOP_June_07__rev1_4"/>
      <sheetName val="bridge_#_117"/>
      <sheetName val="temporary_power_ob7"/>
      <sheetName val="building_permit7"/>
      <sheetName val="guardhouse_ob7"/>
      <sheetName val="Details_and_Earnings_Charts5"/>
      <sheetName val="non_routinary7"/>
      <sheetName val="QSI_Cost_sheet_StaMesa4"/>
      <sheetName val="SAN_REDUCED_14"/>
      <sheetName val="OPER_BUDGET4"/>
      <sheetName val="subcon_sched4"/>
      <sheetName val="Overhead_&amp;_Profit_B-14"/>
      <sheetName val="Site_Construction4"/>
      <sheetName val="Special_Construction4"/>
      <sheetName val="SCHEDULE_REVISED3"/>
      <sheetName val="Bank_Loan_BOQ3"/>
      <sheetName val="2000-50-1_3-15-15-10-12-53"/>
      <sheetName val="Circular_pump_(Ele)3"/>
      <sheetName val="Circular_pump3"/>
      <sheetName val="Duel_Input_Module3"/>
      <sheetName val="CONSTRUCTION_COMPONENT3"/>
      <sheetName val="Rate_Analysis3"/>
      <sheetName val="DIV_263"/>
      <sheetName val="DIV_273"/>
      <sheetName val="DIV_283"/>
      <sheetName val="Balance_Sheet3"/>
      <sheetName val="Detail_Page3"/>
      <sheetName val="CASHFLOW_CODES3"/>
      <sheetName val="Substructures_3"/>
      <sheetName val="_Est_3"/>
      <sheetName val="Initial_Data3"/>
      <sheetName val="Code_033"/>
      <sheetName val="Code_043"/>
      <sheetName val="Civilwks_Deriv4"/>
      <sheetName val="Str_Deriv3"/>
      <sheetName val="bar_chart-rev3"/>
      <sheetName val="Schedule_S-Curve_Revision#33"/>
      <sheetName val="LIST_OF_MAKES3"/>
      <sheetName val="Rev_013"/>
      <sheetName val="ID_Full_List3"/>
      <sheetName val="Base_Rates3"/>
      <sheetName val="Bill_13"/>
      <sheetName val="Bill_23"/>
      <sheetName val="Bill_33"/>
      <sheetName val="Bill_43"/>
      <sheetName val="Bill_53"/>
      <sheetName val="Bill_63"/>
      <sheetName val="Bill_73"/>
      <sheetName val="Exc-Smy_(Mn)3"/>
      <sheetName val="DIV_23"/>
      <sheetName val="Home_Office3"/>
      <sheetName val="NEW_RATE_1_(Bulk_Earthworks)3"/>
      <sheetName val="D_Wall_~_Moorgate_Shaft3"/>
      <sheetName val="Moorgate_Piling3"/>
      <sheetName val="Panels_(DWG)3"/>
      <sheetName val="Sub_Cont__Comp_3"/>
      <sheetName val="Data_13"/>
      <sheetName val="Manning_Schedule3"/>
      <sheetName val="Total_All_By_Trades_highest_1s3"/>
      <sheetName val="Project_Summary3"/>
      <sheetName val="MREH_Contracts_(JBI)3"/>
      <sheetName val="Pricing(DAAYEN)C-automatic_car3"/>
      <sheetName val="E19_Boiler_Room_A3"/>
      <sheetName val="4C_(R2)3"/>
      <sheetName val="Cost_Summary_sheet3"/>
      <sheetName val="FINAL_SHEET_EI#5773"/>
      <sheetName val="Rate_Br8kdown_Vertical_Louver3"/>
      <sheetName val="Rate_Br8kdown_Sandtrap_Louver3"/>
      <sheetName val="Engr'ng_Cost_Breakdown3"/>
      <sheetName val="Supplier's_comparison3"/>
      <sheetName val="Rate_Br8dwn_Blanked-off_sheet3"/>
      <sheetName val="As_per_revised_IFC3"/>
      <sheetName val="sand_trap_Louver3"/>
      <sheetName val="기성"/>
      <sheetName val="ANALIZ"/>
      <sheetName val="NOMI"/>
      <sheetName val="EXRATES"/>
      <sheetName val="Sched-Structure IFB"/>
      <sheetName val="SCLS 1"/>
      <sheetName val="EA Sum"/>
      <sheetName val="SubmitCal"/>
      <sheetName val="Analysis"/>
      <sheetName val="A"/>
      <sheetName val="MT-0010"/>
      <sheetName val="Budget Analysis"/>
      <sheetName val="Doha WBS Clean"/>
      <sheetName val="SUMMARY-MOS"/>
      <sheetName val="MOS - June 2018"/>
      <sheetName val="1CP"/>
      <sheetName val="Sheet 2"/>
      <sheetName val="Internal"/>
      <sheetName val="MORGACTS"/>
      <sheetName val="ECARates"/>
      <sheetName val="CONSTRUCTION_COMPONENT4"/>
      <sheetName val="Project_Summary4"/>
      <sheetName val="SCHEDULE_REVISED4"/>
      <sheetName val="Bank_Loan_BOQ4"/>
      <sheetName val="2000-50-1_3-15-15-10-12-54"/>
      <sheetName val="Circular_pump_(Ele)4"/>
      <sheetName val="Circular_pump4"/>
      <sheetName val="Duel_Input_Module4"/>
      <sheetName val="Balance_Sheet4"/>
      <sheetName val="CASHFLOW_CODES4"/>
      <sheetName val="Pricing(DAAYEN)C-automatic_car4"/>
      <sheetName val="4C_(R2)4"/>
      <sheetName val="Data_14"/>
      <sheetName val="ID_Full_List4"/>
      <sheetName val="Base_Rates4"/>
      <sheetName val="Panels_(DWG)4"/>
      <sheetName val="Sub_Cont__Comp_4"/>
      <sheetName val="Code_034"/>
      <sheetName val="Code_044"/>
      <sheetName val="Civilwks_Deriv5"/>
      <sheetName val="Str_Deriv4"/>
      <sheetName val="bar_chart-rev5"/>
      <sheetName val="Schedule_S-Curve_Revision#34"/>
      <sheetName val="Substructures_4"/>
      <sheetName val="_Est_4"/>
      <sheetName val="Initial_Data4"/>
      <sheetName val="Manning_Schedule4"/>
      <sheetName val="Total_All_By_Trades_highest_1s4"/>
      <sheetName val="MREH_Contracts_(JBI)4"/>
      <sheetName val="Detail_Page4"/>
      <sheetName val="G"/>
      <sheetName val="INDIGINEOUS ITEMS "/>
      <sheetName val="det bd"/>
      <sheetName val="corbeldatail"/>
      <sheetName val="Main"/>
      <sheetName val="Data"/>
      <sheetName val="Det_Des"/>
      <sheetName val="Budget_Analysis2"/>
      <sheetName val="SCLS_12"/>
      <sheetName val="EA_Sum2"/>
      <sheetName val="Doha_WBS_Clean2"/>
      <sheetName val="MOS_-_June_20182"/>
      <sheetName val="Sheet_22"/>
      <sheetName val="INDIGINEOUS_ITEMS_1"/>
      <sheetName val="Budget_Analysis"/>
      <sheetName val="SCLS_1"/>
      <sheetName val="EA_Sum"/>
      <sheetName val="Doha_WBS_Clean"/>
      <sheetName val="MOS_-_June_2018"/>
      <sheetName val="Sheet_2"/>
      <sheetName val="Budget_Analysis1"/>
      <sheetName val="SCLS_11"/>
      <sheetName val="EA_Sum1"/>
      <sheetName val="Doha_WBS_Clean1"/>
      <sheetName val="MOS_-_June_20181"/>
      <sheetName val="Sheet_21"/>
      <sheetName val="INDIGINEOUS_ITEMS_"/>
      <sheetName val="총괄표 (2)"/>
      <sheetName val="Resources"/>
      <sheetName val="Storage Units"/>
      <sheetName val="Day work"/>
      <sheetName val="AUG 2014"/>
      <sheetName val="2B. Site works"/>
      <sheetName val="Finishing"/>
      <sheetName val="#13_Electrical"/>
      <sheetName val="DPS17"/>
      <sheetName val="inter"/>
      <sheetName val="Trade Summary"/>
      <sheetName val="Design"/>
      <sheetName val="Mat_Cost"/>
      <sheetName val="Costing"/>
      <sheetName val="HITS"/>
      <sheetName val="RateAnalysis"/>
      <sheetName val="Cover Page"/>
      <sheetName val="SP Break Up"/>
      <sheetName val="Ground Covers Schedule"/>
      <sheetName val="INS"/>
      <sheetName val="SP_Break_Up"/>
      <sheetName val="X rate"/>
      <sheetName val="FitOutConfCentre"/>
      <sheetName val="Sheet10T016 Site Facilities"/>
      <sheetName val="Sheet10T016"/>
      <sheetName val="Staff Acco."/>
      <sheetName val="Beamsked"/>
      <sheetName val="Columnsked"/>
      <sheetName val="Curves"/>
      <sheetName val="Categories"/>
      <sheetName val="Schedules"/>
      <sheetName val="eval"/>
      <sheetName val="Building 1"/>
      <sheetName val="Notes"/>
      <sheetName val="Bldg"/>
      <sheetName val="Quay_A"/>
      <sheetName val="Planned"/>
      <sheetName val="#REF!"/>
      <sheetName val="EDGES"/>
      <sheetName val="JOINTS"/>
      <sheetName val="SUPERSTRUCTURE"/>
      <sheetName val="ITR"/>
      <sheetName val="Tabelle1"/>
      <sheetName val="Bill-1"/>
      <sheetName val="CHIFLET"/>
      <sheetName val="Quantity"/>
      <sheetName val="Control"/>
      <sheetName val="CALENDAR ANNUAL"/>
      <sheetName val="sc"/>
      <sheetName val="COLUMNS"/>
      <sheetName val="REINF-PILECAP"/>
      <sheetName val="TEXT"/>
      <sheetName val="Name List"/>
      <sheetName val="Info"/>
      <sheetName val="Design Devmt"/>
      <sheetName val="RCC,Ret. Wall"/>
      <sheetName val="Definitions"/>
      <sheetName val="GAE8'97"/>
      <sheetName val="SOR"/>
      <sheetName val="FORM7"/>
      <sheetName val="Payment Certificate "/>
      <sheetName val="VC Summary"/>
      <sheetName val="E_Summary"/>
      <sheetName val="D_Cntnts"/>
      <sheetName val="By Trade"/>
      <sheetName val="PRECAST lightconc-II"/>
      <sheetName val="TOTAL"/>
      <sheetName val="Div 3 - Concrete"/>
      <sheetName val="Cover"/>
      <sheetName val="F4.13"/>
      <sheetName val="Lstsub"/>
      <sheetName val="Build-up"/>
      <sheetName val="Z- GENERAL PRICE SUMMARY"/>
      <sheetName val="WITHOUT C&amp;I PROFIT (3)"/>
      <sheetName val="Executive Lounge - Build Up"/>
      <sheetName val="TBAL9697 -group wise  sdpl"/>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inWords"/>
      <sheetName val="Unit_Name"/>
      <sheetName val="TOTAL MPR"/>
      <sheetName val="slab"/>
      <sheetName val="2-Cash Flow"/>
      <sheetName val="Div Summary"/>
      <sheetName val="Appendix A"/>
      <sheetName val="HPL"/>
      <sheetName val="macros"/>
      <sheetName val="Lead"/>
      <sheetName val="UC-Testing"/>
      <sheetName val="1 Summary"/>
      <sheetName val="공사금액 내역 _1_"/>
      <sheetName val="10현장조직"/>
      <sheetName val="SCHEDULE"/>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option_Y1"/>
      <sheetName val="PROD_RATE"/>
      <sheetName val="Electrical_Pricelist"/>
      <sheetName val="COST_EST LTI P5C"/>
      <sheetName val="f_pm_04_12_03B_LTI_PH5c"/>
      <sheetName val="GS"/>
      <sheetName val="Others"/>
      <sheetName val="sum mdc"/>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option_Y12"/>
      <sheetName val="Data_Validation2"/>
      <sheetName val="PROD_RAT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temporary_power_ob8"/>
      <sheetName val="building_permit8"/>
      <sheetName val="guardhouse_ob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tr_Deriv5"/>
      <sheetName val="option_Y13"/>
      <sheetName val="Data_Validation3"/>
      <sheetName val="PROD_RATE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temporary_power_ob9"/>
      <sheetName val="building_permit9"/>
      <sheetName val="guardhouse_ob9"/>
      <sheetName val="non_routinary9"/>
      <sheetName val="QSI_Cost_sheet_StaMesa6"/>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Civilwks_Deriv6"/>
      <sheetName val="Str_Deriv6"/>
      <sheetName val="bar_chart-rev6"/>
      <sheetName val="Data_Validation4"/>
      <sheetName val="PROD_RATE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cs"/>
      <sheetName val="sheet7"/>
      <sheetName val="Prev' Summary"/>
      <sheetName val="Risk Categories (examples)"/>
      <sheetName val="KP1590_E"/>
      <sheetName val="Break up Sheet"/>
      <sheetName val="ATC RIW-MIR"/>
      <sheetName val="L"/>
      <sheetName val="2-SITE "/>
      <sheetName val="PriceSummary"/>
      <sheetName val="AV BOQ"/>
      <sheetName val="Rate_Analysis4"/>
      <sheetName val="DIV_264"/>
      <sheetName val="DIV_274"/>
      <sheetName val="DIV_284"/>
      <sheetName val="LIST_OF_MAKES4"/>
      <sheetName val="Rev_014"/>
      <sheetName val="Bill_14"/>
      <sheetName val="Bill_24"/>
      <sheetName val="Bill_34"/>
      <sheetName val="Bill_44"/>
      <sheetName val="Bill_54"/>
      <sheetName val="Bill_64"/>
      <sheetName val="Bill_74"/>
      <sheetName val="Exc-Smy_(Mn)4"/>
      <sheetName val="DIV_24"/>
      <sheetName val="Home_Office4"/>
      <sheetName val="NEW_RATE_1_(Bulk_Earthworks)4"/>
      <sheetName val="D_Wall_~_Moorgate_Shaft4"/>
      <sheetName val="Moorgate_Piling4"/>
      <sheetName val="E19_Boiler_Room_A4"/>
      <sheetName val="Cost_Summary_sheet4"/>
      <sheetName val="FINAL_SHEET_EI#5774"/>
      <sheetName val="Rate_Br8kdown_Vertical_Louver4"/>
      <sheetName val="Rate_Br8kdown_Sandtrap_Louver4"/>
      <sheetName val="Engr'ng_Cost_Breakdown4"/>
      <sheetName val="Supplier's_comparison4"/>
      <sheetName val="Rate_Br8dwn_Blanked-off_sheet4"/>
      <sheetName val="As_per_revised_IFC4"/>
      <sheetName val="sand_trap_Louver4"/>
      <sheetName val="갑지"/>
      <sheetName val="EXE Summ"/>
      <sheetName val="MH Blinding"/>
      <sheetName val="MH Screed"/>
      <sheetName val="MH Base"/>
      <sheetName val="MH Wall"/>
      <sheetName val="MH Roof Slab"/>
      <sheetName val="MH Neck"/>
      <sheetName val="Rebar "/>
      <sheetName val="Claims Check"/>
      <sheetName val="Circular Manholes"/>
      <sheetName val="SW Curb Inlets &amp; Insps Chamber"/>
      <sheetName val="Duct Bank-11"/>
      <sheetName val="Micro"/>
      <sheetName val="Macro"/>
      <sheetName val="Scaff-Rose"/>
      <sheetName val="AC"/>
      <sheetName val="1-G1"/>
      <sheetName val="LabourRate"/>
      <sheetName val="Summary Transformers"/>
      <sheetName val="Sheet9"/>
    </sheetNames>
    <sheetDataSet>
      <sheetData sheetId="0" refreshError="1"/>
      <sheetData sheetId="1" refreshError="1"/>
      <sheetData sheetId="2" refreshError="1">
        <row r="1">
          <cell r="A1" t="str">
            <v>A/1</v>
          </cell>
        </row>
        <row r="2">
          <cell r="A2" t="str">
            <v>ADMU FINE ARTS BUILDING</v>
          </cell>
        </row>
        <row r="3">
          <cell r="A3" t="str">
            <v>PROPOSED MANANSALA TOWER</v>
          </cell>
        </row>
        <row r="4">
          <cell r="A4" t="str">
            <v>AT ROCKWELL CENTER, BEL-AIR, MAKATI CITY</v>
          </cell>
        </row>
        <row r="5">
          <cell r="A5" t="str">
            <v>COST PLAN No. 7 [Revised Unit Mix)</v>
          </cell>
        </row>
        <row r="6">
          <cell r="A6" t="str">
            <v>Incoming Mains and Main Switchgear</v>
          </cell>
        </row>
        <row r="7">
          <cell r="A7" t="str">
            <v>A.1</v>
          </cell>
          <cell r="B7" t="str">
            <v>SUMMARY OF ESTIMATE</v>
          </cell>
        </row>
        <row r="8">
          <cell r="A8" t="str">
            <v>Stand-by Power Generation System</v>
          </cell>
          <cell r="B8">
            <v>0</v>
          </cell>
        </row>
        <row r="9">
          <cell r="A9" t="str">
            <v>Stand-by Power Generation System</v>
          </cell>
          <cell r="B9">
            <v>0</v>
          </cell>
        </row>
        <row r="10">
          <cell r="A10" t="str">
            <v>Elements</v>
          </cell>
        </row>
        <row r="11">
          <cell r="A11" t="str">
            <v>Elements</v>
          </cell>
          <cell r="B11" t="str">
            <v>Description</v>
          </cell>
        </row>
        <row r="12">
          <cell r="A12" t="str">
            <v>General Lighting and Power</v>
          </cell>
        </row>
        <row r="13">
          <cell r="A13" t="str">
            <v>General Lighting and Power</v>
          </cell>
          <cell r="B13" t="str">
            <v>Louver package amendments ref. to EI#577</v>
          </cell>
        </row>
        <row r="14">
          <cell r="A14" t="str">
            <v>I</v>
          </cell>
          <cell r="B14" t="str">
            <v>Site Preparation</v>
          </cell>
        </row>
        <row r="15">
          <cell r="A15" t="str">
            <v>I</v>
          </cell>
          <cell r="B15" t="str">
            <v>Site Preparation</v>
          </cell>
        </row>
        <row r="16">
          <cell r="A16" t="str">
            <v>II.</v>
          </cell>
          <cell r="B16" t="str">
            <v>Foundation and Substructure</v>
          </cell>
        </row>
        <row r="17">
          <cell r="A17" t="str">
            <v>II.</v>
          </cell>
          <cell r="B17" t="str">
            <v>Foundation and Substructure</v>
          </cell>
        </row>
        <row r="18">
          <cell r="A18" t="str">
            <v>III.</v>
          </cell>
          <cell r="B18" t="str">
            <v>Basement Parking (3 floors)</v>
          </cell>
        </row>
        <row r="19">
          <cell r="A19" t="str">
            <v>III.</v>
          </cell>
          <cell r="B19" t="str">
            <v>Basement Parking (3 floors)</v>
          </cell>
        </row>
        <row r="20">
          <cell r="A20" t="str">
            <v>IV.</v>
          </cell>
          <cell r="B20" t="str">
            <v>Ground Floor (1 floor)</v>
          </cell>
        </row>
        <row r="21">
          <cell r="A21" t="str">
            <v>IV.</v>
          </cell>
          <cell r="B21" t="str">
            <v>Ground Floor (1 floor)</v>
          </cell>
        </row>
        <row r="22">
          <cell r="A22" t="str">
            <v>V.</v>
          </cell>
          <cell r="B22" t="str">
            <v>Podium Parking (5 floors @ 3,272.35m² per floor)</v>
          </cell>
        </row>
        <row r="23">
          <cell r="A23" t="str">
            <v>V.</v>
          </cell>
          <cell r="B23" t="str">
            <v>Podium Parking (5 floors @ 3,272.35m² per floor)</v>
          </cell>
        </row>
        <row r="24">
          <cell r="A24" t="str">
            <v>VI.</v>
          </cell>
          <cell r="B24" t="str">
            <v>Amenities Level (Level 7)</v>
          </cell>
        </row>
        <row r="25">
          <cell r="A25" t="str">
            <v>VI.</v>
          </cell>
          <cell r="B25" t="str">
            <v>Amenities Level (Level 7)</v>
          </cell>
        </row>
        <row r="26">
          <cell r="A26" t="str">
            <v>VII.</v>
          </cell>
          <cell r="B26" t="str">
            <v>Residential Levels (34 Floors)</v>
          </cell>
        </row>
        <row r="27">
          <cell r="A27" t="str">
            <v>VII.</v>
          </cell>
          <cell r="B27" t="str">
            <v>Residential Levels (34 Floors)</v>
          </cell>
        </row>
        <row r="28">
          <cell r="A28" t="str">
            <v>VIII.</v>
          </cell>
          <cell r="B28" t="str">
            <v>Amenities Level (Gymnasium)</v>
          </cell>
        </row>
        <row r="29">
          <cell r="A29" t="str">
            <v>VIII.</v>
          </cell>
          <cell r="B29" t="str">
            <v>Amenities Level (Gymnasium)</v>
          </cell>
        </row>
        <row r="30">
          <cell r="A30" t="str">
            <v>IX.</v>
          </cell>
          <cell r="B30" t="str">
            <v>Other Services</v>
          </cell>
        </row>
        <row r="31">
          <cell r="A31" t="str">
            <v>IX.</v>
          </cell>
          <cell r="B31" t="str">
            <v>Other Services</v>
          </cell>
        </row>
        <row r="32">
          <cell r="A32" t="str">
            <v>X.</v>
          </cell>
          <cell r="B32" t="str">
            <v>Miscellaneous Works</v>
          </cell>
        </row>
        <row r="33">
          <cell r="A33" t="str">
            <v>X.</v>
          </cell>
          <cell r="B33" t="str">
            <v>Miscellaneous Works</v>
          </cell>
        </row>
        <row r="34">
          <cell r="A34" t="str">
            <v>XI.</v>
          </cell>
          <cell r="B34" t="str">
            <v>Preliminaries (10%)</v>
          </cell>
        </row>
        <row r="35">
          <cell r="A35" t="str">
            <v>XI.</v>
          </cell>
          <cell r="B35" t="str">
            <v>Preliminaries (10%)</v>
          </cell>
        </row>
        <row r="36">
          <cell r="A36" t="str">
            <v>CCTV System</v>
          </cell>
        </row>
        <row r="37">
          <cell r="A37" t="str">
            <v>CCTV System</v>
          </cell>
        </row>
        <row r="38">
          <cell r="A38" t="str">
            <v>Guard Tour Tracking System</v>
          </cell>
        </row>
        <row r="39">
          <cell r="A39" t="str">
            <v>XII.</v>
          </cell>
          <cell r="B39" t="str">
            <v>Contingencies</v>
          </cell>
        </row>
        <row r="40">
          <cell r="A40" t="str">
            <v>Parking Management System</v>
          </cell>
        </row>
        <row r="41">
          <cell r="A41" t="str">
            <v>Parking Management System</v>
          </cell>
        </row>
        <row r="42">
          <cell r="A42" t="str">
            <v>ELECTRONIC SAFETY AND SECURITY</v>
          </cell>
          <cell r="B42" t="str">
            <v>Total Overall Anticipated Construction Cost</v>
          </cell>
        </row>
        <row r="43">
          <cell r="B43" t="str">
            <v>(Jan 2002 start, 3yr construction period)</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ow r="1">
          <cell r="A1" t="str">
            <v>A/1</v>
          </cell>
        </row>
      </sheetData>
      <sheetData sheetId="34">
        <row r="1">
          <cell r="A1" t="str">
            <v>A/1</v>
          </cell>
        </row>
      </sheetData>
      <sheetData sheetId="35">
        <row r="1">
          <cell r="A1" t="str">
            <v>A/1</v>
          </cell>
        </row>
      </sheetData>
      <sheetData sheetId="36">
        <row r="1">
          <cell r="A1" t="str">
            <v>A/1</v>
          </cell>
        </row>
      </sheetData>
      <sheetData sheetId="37">
        <row r="1">
          <cell r="A1" t="str">
            <v>A/1</v>
          </cell>
        </row>
      </sheetData>
      <sheetData sheetId="38">
        <row r="1">
          <cell r="A1" t="str">
            <v>A/1</v>
          </cell>
        </row>
      </sheetData>
      <sheetData sheetId="39">
        <row r="1">
          <cell r="A1" t="str">
            <v>A/1</v>
          </cell>
        </row>
      </sheetData>
      <sheetData sheetId="40" refreshError="1"/>
      <sheetData sheetId="41" refreshError="1"/>
      <sheetData sheetId="42" refreshError="1"/>
      <sheetData sheetId="43" refreshError="1"/>
      <sheetData sheetId="44">
        <row r="1">
          <cell r="A1" t="str">
            <v>A/1</v>
          </cell>
        </row>
      </sheetData>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1">
          <cell r="A1" t="str">
            <v>A/1</v>
          </cell>
        </row>
      </sheetData>
      <sheetData sheetId="90">
        <row r="1">
          <cell r="A1" t="str">
            <v>A/1</v>
          </cell>
        </row>
      </sheetData>
      <sheetData sheetId="91"/>
      <sheetData sheetId="92">
        <row r="1">
          <cell r="A1" t="str">
            <v>A/1</v>
          </cell>
        </row>
      </sheetData>
      <sheetData sheetId="93">
        <row r="1">
          <cell r="A1" t="str">
            <v>A/1</v>
          </cell>
        </row>
      </sheetData>
      <sheetData sheetId="94">
        <row r="1">
          <cell r="A1" t="str">
            <v>A/1</v>
          </cell>
        </row>
      </sheetData>
      <sheetData sheetId="95">
        <row r="1">
          <cell r="A1" t="str">
            <v>A/1</v>
          </cell>
        </row>
      </sheetData>
      <sheetData sheetId="96">
        <row r="1">
          <cell r="A1" t="str">
            <v>A/1</v>
          </cell>
        </row>
      </sheetData>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ow r="1">
          <cell r="A1" t="str">
            <v>A/1</v>
          </cell>
        </row>
      </sheetData>
      <sheetData sheetId="139">
        <row r="1">
          <cell r="A1" t="str">
            <v>A/1</v>
          </cell>
        </row>
      </sheetData>
      <sheetData sheetId="140">
        <row r="1">
          <cell r="A1" t="str">
            <v>A/1</v>
          </cell>
        </row>
      </sheetData>
      <sheetData sheetId="141">
        <row r="1">
          <cell r="A1" t="str">
            <v>A/1</v>
          </cell>
        </row>
      </sheetData>
      <sheetData sheetId="142">
        <row r="1">
          <cell r="A1" t="str">
            <v>A/1</v>
          </cell>
        </row>
      </sheetData>
      <sheetData sheetId="143">
        <row r="1">
          <cell r="A1" t="str">
            <v>A/1</v>
          </cell>
        </row>
      </sheetData>
      <sheetData sheetId="144">
        <row r="1">
          <cell r="A1" t="str">
            <v>A/1</v>
          </cell>
        </row>
      </sheetData>
      <sheetData sheetId="145">
        <row r="1">
          <cell r="A1" t="str">
            <v>A/1</v>
          </cell>
        </row>
      </sheetData>
      <sheetData sheetId="146">
        <row r="1">
          <cell r="A1" t="str">
            <v>A/1</v>
          </cell>
        </row>
      </sheetData>
      <sheetData sheetId="147">
        <row r="1">
          <cell r="A1" t="str">
            <v>A/1</v>
          </cell>
        </row>
      </sheetData>
      <sheetData sheetId="148">
        <row r="1">
          <cell r="A1" t="str">
            <v>A/1</v>
          </cell>
        </row>
      </sheetData>
      <sheetData sheetId="149">
        <row r="1">
          <cell r="A1" t="str">
            <v>A/1</v>
          </cell>
        </row>
      </sheetData>
      <sheetData sheetId="150">
        <row r="1">
          <cell r="A1" t="str">
            <v>A/1</v>
          </cell>
        </row>
      </sheetData>
      <sheetData sheetId="151">
        <row r="1">
          <cell r="A1" t="str">
            <v>A/1</v>
          </cell>
        </row>
      </sheetData>
      <sheetData sheetId="152">
        <row r="1">
          <cell r="A1" t="str">
            <v>A/1</v>
          </cell>
        </row>
      </sheetData>
      <sheetData sheetId="153">
        <row r="1">
          <cell r="A1" t="str">
            <v>A/1</v>
          </cell>
        </row>
      </sheetData>
      <sheetData sheetId="154">
        <row r="1">
          <cell r="A1" t="str">
            <v>A/1</v>
          </cell>
        </row>
      </sheetData>
      <sheetData sheetId="155">
        <row r="1">
          <cell r="A1" t="str">
            <v>A/1</v>
          </cell>
        </row>
      </sheetData>
      <sheetData sheetId="156">
        <row r="1">
          <cell r="A1" t="str">
            <v>A/1</v>
          </cell>
        </row>
      </sheetData>
      <sheetData sheetId="157">
        <row r="1">
          <cell r="A1" t="str">
            <v>A/1</v>
          </cell>
        </row>
      </sheetData>
      <sheetData sheetId="158">
        <row r="1">
          <cell r="A1" t="str">
            <v>A/1</v>
          </cell>
        </row>
      </sheetData>
      <sheetData sheetId="159">
        <row r="1">
          <cell r="A1" t="str">
            <v>A/1</v>
          </cell>
        </row>
      </sheetData>
      <sheetData sheetId="160">
        <row r="1">
          <cell r="A1" t="str">
            <v>A/1</v>
          </cell>
        </row>
      </sheetData>
      <sheetData sheetId="161">
        <row r="1">
          <cell r="A1" t="str">
            <v>A/1</v>
          </cell>
        </row>
      </sheetData>
      <sheetData sheetId="162">
        <row r="1">
          <cell r="A1" t="str">
            <v>A/1</v>
          </cell>
        </row>
      </sheetData>
      <sheetData sheetId="163">
        <row r="1">
          <cell r="A1" t="str">
            <v>A/1</v>
          </cell>
        </row>
      </sheetData>
      <sheetData sheetId="164">
        <row r="1">
          <cell r="A1" t="str">
            <v>A/1</v>
          </cell>
        </row>
      </sheetData>
      <sheetData sheetId="165">
        <row r="1">
          <cell r="A1" t="str">
            <v>A/1</v>
          </cell>
        </row>
      </sheetData>
      <sheetData sheetId="166">
        <row r="1">
          <cell r="A1" t="str">
            <v>A/1</v>
          </cell>
        </row>
      </sheetData>
      <sheetData sheetId="167">
        <row r="1">
          <cell r="A1" t="str">
            <v>A/1</v>
          </cell>
        </row>
      </sheetData>
      <sheetData sheetId="168">
        <row r="1">
          <cell r="A1" t="str">
            <v>A/1</v>
          </cell>
        </row>
      </sheetData>
      <sheetData sheetId="169">
        <row r="1">
          <cell r="A1" t="str">
            <v>A/1</v>
          </cell>
        </row>
      </sheetData>
      <sheetData sheetId="170">
        <row r="1">
          <cell r="A1" t="str">
            <v>A/1</v>
          </cell>
        </row>
      </sheetData>
      <sheetData sheetId="171">
        <row r="1">
          <cell r="A1" t="str">
            <v>A/1</v>
          </cell>
        </row>
      </sheetData>
      <sheetData sheetId="172">
        <row r="1">
          <cell r="A1" t="str">
            <v>A/1</v>
          </cell>
        </row>
      </sheetData>
      <sheetData sheetId="173">
        <row r="1">
          <cell r="A1" t="str">
            <v>A/1</v>
          </cell>
        </row>
      </sheetData>
      <sheetData sheetId="174">
        <row r="1">
          <cell r="A1" t="str">
            <v>A/1</v>
          </cell>
        </row>
      </sheetData>
      <sheetData sheetId="175">
        <row r="1">
          <cell r="A1" t="str">
            <v>A/1</v>
          </cell>
        </row>
      </sheetData>
      <sheetData sheetId="176">
        <row r="1">
          <cell r="A1" t="str">
            <v>A/1</v>
          </cell>
        </row>
      </sheetData>
      <sheetData sheetId="177">
        <row r="1">
          <cell r="A1" t="str">
            <v>A/1</v>
          </cell>
        </row>
      </sheetData>
      <sheetData sheetId="178">
        <row r="1">
          <cell r="A1" t="str">
            <v>A/1</v>
          </cell>
        </row>
      </sheetData>
      <sheetData sheetId="179">
        <row r="1">
          <cell r="A1" t="str">
            <v>A/1</v>
          </cell>
        </row>
      </sheetData>
      <sheetData sheetId="180">
        <row r="1">
          <cell r="A1" t="str">
            <v>A/1</v>
          </cell>
        </row>
      </sheetData>
      <sheetData sheetId="181">
        <row r="1">
          <cell r="A1" t="str">
            <v>A/1</v>
          </cell>
        </row>
      </sheetData>
      <sheetData sheetId="182">
        <row r="1">
          <cell r="A1" t="str">
            <v>A/1</v>
          </cell>
        </row>
      </sheetData>
      <sheetData sheetId="183">
        <row r="1">
          <cell r="A1" t="str">
            <v>A/1</v>
          </cell>
        </row>
      </sheetData>
      <sheetData sheetId="184">
        <row r="1">
          <cell r="A1" t="str">
            <v>A/1</v>
          </cell>
        </row>
      </sheetData>
      <sheetData sheetId="185">
        <row r="1">
          <cell r="A1" t="str">
            <v>A/1</v>
          </cell>
        </row>
      </sheetData>
      <sheetData sheetId="186">
        <row r="1">
          <cell r="A1" t="str">
            <v>A/1</v>
          </cell>
        </row>
      </sheetData>
      <sheetData sheetId="187">
        <row r="1">
          <cell r="A1" t="str">
            <v>A/1</v>
          </cell>
        </row>
      </sheetData>
      <sheetData sheetId="188">
        <row r="1">
          <cell r="A1" t="str">
            <v>A/1</v>
          </cell>
        </row>
      </sheetData>
      <sheetData sheetId="189">
        <row r="1">
          <cell r="A1" t="str">
            <v>A/1</v>
          </cell>
        </row>
      </sheetData>
      <sheetData sheetId="190">
        <row r="1">
          <cell r="A1" t="str">
            <v>A/1</v>
          </cell>
        </row>
      </sheetData>
      <sheetData sheetId="191">
        <row r="1">
          <cell r="A1" t="str">
            <v>A/1</v>
          </cell>
        </row>
      </sheetData>
      <sheetData sheetId="192">
        <row r="1">
          <cell r="A1" t="str">
            <v>A/1</v>
          </cell>
        </row>
      </sheetData>
      <sheetData sheetId="193">
        <row r="1">
          <cell r="A1" t="str">
            <v>A/1</v>
          </cell>
        </row>
      </sheetData>
      <sheetData sheetId="194">
        <row r="1">
          <cell r="A1" t="str">
            <v>A/1</v>
          </cell>
        </row>
      </sheetData>
      <sheetData sheetId="195">
        <row r="1">
          <cell r="A1" t="str">
            <v>A/1</v>
          </cell>
        </row>
      </sheetData>
      <sheetData sheetId="196">
        <row r="1">
          <cell r="A1" t="str">
            <v>A/1</v>
          </cell>
        </row>
      </sheetData>
      <sheetData sheetId="197">
        <row r="1">
          <cell r="A1" t="str">
            <v>A/1</v>
          </cell>
        </row>
      </sheetData>
      <sheetData sheetId="198">
        <row r="1">
          <cell r="A1" t="str">
            <v>A/1</v>
          </cell>
        </row>
      </sheetData>
      <sheetData sheetId="199">
        <row r="1">
          <cell r="A1" t="str">
            <v>A/1</v>
          </cell>
        </row>
      </sheetData>
      <sheetData sheetId="200">
        <row r="1">
          <cell r="A1" t="str">
            <v>A/1</v>
          </cell>
        </row>
      </sheetData>
      <sheetData sheetId="201">
        <row r="1">
          <cell r="A1" t="str">
            <v>A/1</v>
          </cell>
        </row>
      </sheetData>
      <sheetData sheetId="202">
        <row r="1">
          <cell r="A1" t="str">
            <v>A/1</v>
          </cell>
        </row>
      </sheetData>
      <sheetData sheetId="203">
        <row r="1">
          <cell r="A1" t="str">
            <v>A/1</v>
          </cell>
        </row>
      </sheetData>
      <sheetData sheetId="204">
        <row r="1">
          <cell r="A1" t="str">
            <v>A/1</v>
          </cell>
        </row>
      </sheetData>
      <sheetData sheetId="205">
        <row r="1">
          <cell r="A1" t="str">
            <v>A/1</v>
          </cell>
        </row>
      </sheetData>
      <sheetData sheetId="206">
        <row r="1">
          <cell r="A1" t="str">
            <v>A/1</v>
          </cell>
        </row>
      </sheetData>
      <sheetData sheetId="207">
        <row r="1">
          <cell r="A1" t="str">
            <v>A/1</v>
          </cell>
        </row>
      </sheetData>
      <sheetData sheetId="208">
        <row r="1">
          <cell r="A1" t="str">
            <v>A/1</v>
          </cell>
        </row>
      </sheetData>
      <sheetData sheetId="209">
        <row r="1">
          <cell r="A1" t="str">
            <v>A/1</v>
          </cell>
        </row>
      </sheetData>
      <sheetData sheetId="210">
        <row r="1">
          <cell r="A1" t="str">
            <v>A/1</v>
          </cell>
        </row>
      </sheetData>
      <sheetData sheetId="211">
        <row r="1">
          <cell r="A1" t="str">
            <v>A/1</v>
          </cell>
        </row>
      </sheetData>
      <sheetData sheetId="212">
        <row r="1">
          <cell r="A1" t="str">
            <v>A/1</v>
          </cell>
        </row>
      </sheetData>
      <sheetData sheetId="213">
        <row r="1">
          <cell r="A1" t="str">
            <v>A/1</v>
          </cell>
        </row>
      </sheetData>
      <sheetData sheetId="214">
        <row r="1">
          <cell r="A1" t="str">
            <v>A/1</v>
          </cell>
        </row>
      </sheetData>
      <sheetData sheetId="215">
        <row r="1">
          <cell r="A1" t="str">
            <v>A/1</v>
          </cell>
        </row>
      </sheetData>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ow r="1">
          <cell r="A1" t="str">
            <v>A/1</v>
          </cell>
        </row>
      </sheetData>
      <sheetData sheetId="260">
        <row r="1">
          <cell r="A1" t="str">
            <v>A/1</v>
          </cell>
        </row>
      </sheetData>
      <sheetData sheetId="261" refreshError="1"/>
      <sheetData sheetId="262">
        <row r="1">
          <cell r="A1" t="str">
            <v>A/1</v>
          </cell>
        </row>
      </sheetData>
      <sheetData sheetId="263">
        <row r="1">
          <cell r="A1" t="str">
            <v>A/1</v>
          </cell>
        </row>
      </sheetData>
      <sheetData sheetId="264">
        <row r="1">
          <cell r="A1" t="str">
            <v>A/1</v>
          </cell>
        </row>
      </sheetData>
      <sheetData sheetId="265">
        <row r="1">
          <cell r="A1" t="str">
            <v>A/1</v>
          </cell>
        </row>
      </sheetData>
      <sheetData sheetId="266">
        <row r="1">
          <cell r="A1" t="str">
            <v>A/1</v>
          </cell>
        </row>
      </sheetData>
      <sheetData sheetId="267">
        <row r="1">
          <cell r="A1" t="str">
            <v>A/1</v>
          </cell>
        </row>
      </sheetData>
      <sheetData sheetId="268">
        <row r="1">
          <cell r="A1" t="str">
            <v>A/1</v>
          </cell>
        </row>
      </sheetData>
      <sheetData sheetId="269">
        <row r="1">
          <cell r="A1" t="str">
            <v>A/1</v>
          </cell>
        </row>
      </sheetData>
      <sheetData sheetId="270">
        <row r="1">
          <cell r="A1" t="str">
            <v>A/1</v>
          </cell>
        </row>
      </sheetData>
      <sheetData sheetId="271">
        <row r="1">
          <cell r="A1" t="str">
            <v>A/1</v>
          </cell>
        </row>
      </sheetData>
      <sheetData sheetId="272">
        <row r="1">
          <cell r="A1" t="str">
            <v>A/1</v>
          </cell>
        </row>
      </sheetData>
      <sheetData sheetId="273">
        <row r="1">
          <cell r="A1" t="str">
            <v>A/1</v>
          </cell>
        </row>
      </sheetData>
      <sheetData sheetId="274">
        <row r="1">
          <cell r="A1" t="str">
            <v>A/1</v>
          </cell>
        </row>
      </sheetData>
      <sheetData sheetId="275">
        <row r="1">
          <cell r="A1" t="str">
            <v>A/1</v>
          </cell>
        </row>
      </sheetData>
      <sheetData sheetId="276">
        <row r="1">
          <cell r="A1" t="str">
            <v>A/1</v>
          </cell>
        </row>
      </sheetData>
      <sheetData sheetId="277">
        <row r="1">
          <cell r="A1" t="str">
            <v>A/1</v>
          </cell>
        </row>
      </sheetData>
      <sheetData sheetId="278">
        <row r="1">
          <cell r="A1" t="str">
            <v>A/1</v>
          </cell>
        </row>
      </sheetData>
      <sheetData sheetId="279">
        <row r="1">
          <cell r="A1" t="str">
            <v>A/1</v>
          </cell>
        </row>
      </sheetData>
      <sheetData sheetId="280">
        <row r="1">
          <cell r="A1" t="str">
            <v>A/1</v>
          </cell>
        </row>
      </sheetData>
      <sheetData sheetId="281">
        <row r="1">
          <cell r="A1" t="str">
            <v>A/1</v>
          </cell>
        </row>
      </sheetData>
      <sheetData sheetId="282">
        <row r="1">
          <cell r="A1" t="str">
            <v>A/1</v>
          </cell>
        </row>
      </sheetData>
      <sheetData sheetId="283">
        <row r="1">
          <cell r="A1" t="str">
            <v>A/1</v>
          </cell>
        </row>
      </sheetData>
      <sheetData sheetId="284">
        <row r="1">
          <cell r="A1" t="str">
            <v>A/1</v>
          </cell>
        </row>
      </sheetData>
      <sheetData sheetId="285">
        <row r="1">
          <cell r="A1" t="str">
            <v>A/1</v>
          </cell>
        </row>
      </sheetData>
      <sheetData sheetId="286">
        <row r="1">
          <cell r="A1" t="str">
            <v>A/1</v>
          </cell>
        </row>
      </sheetData>
      <sheetData sheetId="287">
        <row r="1">
          <cell r="A1" t="str">
            <v>A/1</v>
          </cell>
        </row>
      </sheetData>
      <sheetData sheetId="288">
        <row r="1">
          <cell r="A1" t="str">
            <v>A/1</v>
          </cell>
        </row>
      </sheetData>
      <sheetData sheetId="289">
        <row r="1">
          <cell r="A1" t="str">
            <v>A/1</v>
          </cell>
        </row>
      </sheetData>
      <sheetData sheetId="290">
        <row r="1">
          <cell r="A1" t="str">
            <v>A/1</v>
          </cell>
        </row>
      </sheetData>
      <sheetData sheetId="291">
        <row r="1">
          <cell r="A1" t="str">
            <v>A/1</v>
          </cell>
        </row>
      </sheetData>
      <sheetData sheetId="292">
        <row r="1">
          <cell r="A1" t="str">
            <v>A/1</v>
          </cell>
        </row>
      </sheetData>
      <sheetData sheetId="293">
        <row r="1">
          <cell r="A1" t="str">
            <v>A/1</v>
          </cell>
        </row>
      </sheetData>
      <sheetData sheetId="294">
        <row r="1">
          <cell r="A1" t="str">
            <v>A/1</v>
          </cell>
        </row>
      </sheetData>
      <sheetData sheetId="295">
        <row r="1">
          <cell r="A1" t="str">
            <v>A/1</v>
          </cell>
        </row>
      </sheetData>
      <sheetData sheetId="296">
        <row r="1">
          <cell r="A1" t="str">
            <v>A/1</v>
          </cell>
        </row>
      </sheetData>
      <sheetData sheetId="297">
        <row r="1">
          <cell r="A1" t="str">
            <v>A/1</v>
          </cell>
        </row>
      </sheetData>
      <sheetData sheetId="298">
        <row r="1">
          <cell r="A1" t="str">
            <v>A/1</v>
          </cell>
        </row>
      </sheetData>
      <sheetData sheetId="299">
        <row r="1">
          <cell r="A1" t="str">
            <v>A/1</v>
          </cell>
        </row>
      </sheetData>
      <sheetData sheetId="300">
        <row r="1">
          <cell r="A1" t="str">
            <v>A/1</v>
          </cell>
        </row>
      </sheetData>
      <sheetData sheetId="301">
        <row r="1">
          <cell r="A1" t="str">
            <v>A/1</v>
          </cell>
        </row>
      </sheetData>
      <sheetData sheetId="302">
        <row r="1">
          <cell r="A1" t="str">
            <v>A/1</v>
          </cell>
        </row>
      </sheetData>
      <sheetData sheetId="303">
        <row r="1">
          <cell r="A1" t="str">
            <v>A/1</v>
          </cell>
        </row>
      </sheetData>
      <sheetData sheetId="304">
        <row r="1">
          <cell r="A1" t="str">
            <v>A/1</v>
          </cell>
        </row>
      </sheetData>
      <sheetData sheetId="305">
        <row r="1">
          <cell r="A1" t="str">
            <v>A/1</v>
          </cell>
        </row>
      </sheetData>
      <sheetData sheetId="306">
        <row r="1">
          <cell r="A1" t="str">
            <v>A/1</v>
          </cell>
        </row>
      </sheetData>
      <sheetData sheetId="307">
        <row r="1">
          <cell r="A1" t="str">
            <v>A/1</v>
          </cell>
        </row>
      </sheetData>
      <sheetData sheetId="308">
        <row r="1">
          <cell r="A1" t="str">
            <v>A/1</v>
          </cell>
        </row>
      </sheetData>
      <sheetData sheetId="309">
        <row r="1">
          <cell r="A1" t="str">
            <v>A/1</v>
          </cell>
        </row>
      </sheetData>
      <sheetData sheetId="310">
        <row r="1">
          <cell r="A1" t="str">
            <v>A/1</v>
          </cell>
        </row>
      </sheetData>
      <sheetData sheetId="311">
        <row r="1">
          <cell r="A1" t="str">
            <v>A/1</v>
          </cell>
        </row>
      </sheetData>
      <sheetData sheetId="312">
        <row r="1">
          <cell r="A1" t="str">
            <v>A/1</v>
          </cell>
        </row>
      </sheetData>
      <sheetData sheetId="313">
        <row r="1">
          <cell r="A1" t="str">
            <v>A/1</v>
          </cell>
        </row>
      </sheetData>
      <sheetData sheetId="314">
        <row r="1">
          <cell r="A1" t="str">
            <v>A/1</v>
          </cell>
        </row>
      </sheetData>
      <sheetData sheetId="315">
        <row r="1">
          <cell r="A1" t="str">
            <v>A/1</v>
          </cell>
        </row>
      </sheetData>
      <sheetData sheetId="316">
        <row r="1">
          <cell r="A1" t="str">
            <v>A/1</v>
          </cell>
        </row>
      </sheetData>
      <sheetData sheetId="317">
        <row r="1">
          <cell r="A1" t="str">
            <v>A/1</v>
          </cell>
        </row>
      </sheetData>
      <sheetData sheetId="318">
        <row r="1">
          <cell r="A1" t="str">
            <v>A/1</v>
          </cell>
        </row>
      </sheetData>
      <sheetData sheetId="319">
        <row r="1">
          <cell r="A1" t="str">
            <v>A/1</v>
          </cell>
        </row>
      </sheetData>
      <sheetData sheetId="320">
        <row r="1">
          <cell r="A1" t="str">
            <v>A/1</v>
          </cell>
        </row>
      </sheetData>
      <sheetData sheetId="321">
        <row r="1">
          <cell r="A1" t="str">
            <v>A/1</v>
          </cell>
        </row>
      </sheetData>
      <sheetData sheetId="322">
        <row r="1">
          <cell r="A1" t="str">
            <v>A/1</v>
          </cell>
        </row>
      </sheetData>
      <sheetData sheetId="323">
        <row r="1">
          <cell r="A1" t="str">
            <v>A/1</v>
          </cell>
        </row>
      </sheetData>
      <sheetData sheetId="324">
        <row r="1">
          <cell r="A1" t="str">
            <v>A/1</v>
          </cell>
        </row>
      </sheetData>
      <sheetData sheetId="325">
        <row r="1">
          <cell r="A1" t="str">
            <v>A/1</v>
          </cell>
        </row>
      </sheetData>
      <sheetData sheetId="326">
        <row r="1">
          <cell r="A1" t="str">
            <v>A/1</v>
          </cell>
        </row>
      </sheetData>
      <sheetData sheetId="327">
        <row r="1">
          <cell r="A1" t="str">
            <v>A/1</v>
          </cell>
        </row>
      </sheetData>
      <sheetData sheetId="328">
        <row r="1">
          <cell r="A1" t="str">
            <v>A/1</v>
          </cell>
        </row>
      </sheetData>
      <sheetData sheetId="329">
        <row r="1">
          <cell r="A1" t="str">
            <v>A/1</v>
          </cell>
        </row>
      </sheetData>
      <sheetData sheetId="330">
        <row r="1">
          <cell r="A1" t="str">
            <v>A/1</v>
          </cell>
        </row>
      </sheetData>
      <sheetData sheetId="331">
        <row r="1">
          <cell r="A1" t="str">
            <v>A/1</v>
          </cell>
        </row>
      </sheetData>
      <sheetData sheetId="332">
        <row r="1">
          <cell r="A1" t="str">
            <v>A/1</v>
          </cell>
        </row>
      </sheetData>
      <sheetData sheetId="333">
        <row r="1">
          <cell r="A1" t="str">
            <v>A/1</v>
          </cell>
        </row>
      </sheetData>
      <sheetData sheetId="334">
        <row r="1">
          <cell r="A1" t="str">
            <v>A/1</v>
          </cell>
        </row>
      </sheetData>
      <sheetData sheetId="335">
        <row r="1">
          <cell r="A1" t="str">
            <v>A/1</v>
          </cell>
        </row>
      </sheetData>
      <sheetData sheetId="336">
        <row r="1">
          <cell r="A1" t="str">
            <v>A/1</v>
          </cell>
        </row>
      </sheetData>
      <sheetData sheetId="337">
        <row r="1">
          <cell r="A1" t="str">
            <v>A/1</v>
          </cell>
        </row>
      </sheetData>
      <sheetData sheetId="338">
        <row r="1">
          <cell r="A1" t="str">
            <v>A/1</v>
          </cell>
        </row>
      </sheetData>
      <sheetData sheetId="339">
        <row r="1">
          <cell r="A1" t="str">
            <v>A/1</v>
          </cell>
        </row>
      </sheetData>
      <sheetData sheetId="340">
        <row r="1">
          <cell r="A1" t="str">
            <v>A/1</v>
          </cell>
        </row>
      </sheetData>
      <sheetData sheetId="341">
        <row r="1">
          <cell r="A1" t="str">
            <v>A/1</v>
          </cell>
        </row>
      </sheetData>
      <sheetData sheetId="342">
        <row r="1">
          <cell r="A1" t="str">
            <v>A/1</v>
          </cell>
        </row>
      </sheetData>
      <sheetData sheetId="343">
        <row r="1">
          <cell r="A1" t="str">
            <v>A/1</v>
          </cell>
        </row>
      </sheetData>
      <sheetData sheetId="344">
        <row r="1">
          <cell r="A1" t="str">
            <v>A/1</v>
          </cell>
        </row>
      </sheetData>
      <sheetData sheetId="345">
        <row r="1">
          <cell r="A1" t="str">
            <v>A/1</v>
          </cell>
        </row>
      </sheetData>
      <sheetData sheetId="346">
        <row r="1">
          <cell r="A1" t="str">
            <v>A/1</v>
          </cell>
        </row>
      </sheetData>
      <sheetData sheetId="347">
        <row r="1">
          <cell r="A1" t="str">
            <v>A/1</v>
          </cell>
        </row>
      </sheetData>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ow r="1">
          <cell r="A1" t="str">
            <v>A/1</v>
          </cell>
        </row>
      </sheetData>
      <sheetData sheetId="390">
        <row r="1">
          <cell r="A1" t="str">
            <v>A/1</v>
          </cell>
        </row>
      </sheetData>
      <sheetData sheetId="391">
        <row r="1">
          <cell r="A1" t="str">
            <v>A/1</v>
          </cell>
        </row>
      </sheetData>
      <sheetData sheetId="392">
        <row r="1">
          <cell r="A1" t="str">
            <v>A/1</v>
          </cell>
        </row>
      </sheetData>
      <sheetData sheetId="393">
        <row r="1">
          <cell r="A1" t="str">
            <v>A/1</v>
          </cell>
        </row>
      </sheetData>
      <sheetData sheetId="394">
        <row r="1">
          <cell r="A1" t="str">
            <v>A/1</v>
          </cell>
        </row>
      </sheetData>
      <sheetData sheetId="395">
        <row r="1">
          <cell r="A1" t="str">
            <v>A/1</v>
          </cell>
        </row>
      </sheetData>
      <sheetData sheetId="396">
        <row r="1">
          <cell r="A1" t="str">
            <v>A/1</v>
          </cell>
        </row>
      </sheetData>
      <sheetData sheetId="397">
        <row r="1">
          <cell r="A1" t="str">
            <v>A/1</v>
          </cell>
        </row>
      </sheetData>
      <sheetData sheetId="398">
        <row r="1">
          <cell r="A1" t="str">
            <v>A/1</v>
          </cell>
        </row>
      </sheetData>
      <sheetData sheetId="399">
        <row r="1">
          <cell r="A1" t="str">
            <v>A/1</v>
          </cell>
        </row>
      </sheetData>
      <sheetData sheetId="400">
        <row r="1">
          <cell r="A1" t="str">
            <v>A/1</v>
          </cell>
        </row>
      </sheetData>
      <sheetData sheetId="401">
        <row r="1">
          <cell r="A1" t="str">
            <v>A/1</v>
          </cell>
        </row>
      </sheetData>
      <sheetData sheetId="402">
        <row r="1">
          <cell r="A1" t="str">
            <v>A/1</v>
          </cell>
        </row>
      </sheetData>
      <sheetData sheetId="403">
        <row r="1">
          <cell r="A1" t="str">
            <v>A/1</v>
          </cell>
        </row>
      </sheetData>
      <sheetData sheetId="404">
        <row r="1">
          <cell r="A1" t="str">
            <v>A/1</v>
          </cell>
        </row>
      </sheetData>
      <sheetData sheetId="405">
        <row r="1">
          <cell r="A1" t="str">
            <v>A/1</v>
          </cell>
        </row>
      </sheetData>
      <sheetData sheetId="406">
        <row r="1">
          <cell r="A1" t="str">
            <v>A/1</v>
          </cell>
        </row>
      </sheetData>
      <sheetData sheetId="407">
        <row r="1">
          <cell r="A1" t="str">
            <v>A/1</v>
          </cell>
        </row>
      </sheetData>
      <sheetData sheetId="408">
        <row r="1">
          <cell r="A1" t="str">
            <v>A/1</v>
          </cell>
        </row>
      </sheetData>
      <sheetData sheetId="409">
        <row r="1">
          <cell r="A1" t="str">
            <v>A/1</v>
          </cell>
        </row>
      </sheetData>
      <sheetData sheetId="410">
        <row r="1">
          <cell r="A1" t="str">
            <v>A/1</v>
          </cell>
        </row>
      </sheetData>
      <sheetData sheetId="411">
        <row r="1">
          <cell r="A1" t="str">
            <v>A/1</v>
          </cell>
        </row>
      </sheetData>
      <sheetData sheetId="412">
        <row r="1">
          <cell r="A1" t="str">
            <v>A/1</v>
          </cell>
        </row>
      </sheetData>
      <sheetData sheetId="413">
        <row r="1">
          <cell r="A1" t="str">
            <v>A/1</v>
          </cell>
        </row>
      </sheetData>
      <sheetData sheetId="414">
        <row r="1">
          <cell r="A1" t="str">
            <v>A/1</v>
          </cell>
        </row>
      </sheetData>
      <sheetData sheetId="415">
        <row r="1">
          <cell r="A1" t="str">
            <v>A/1</v>
          </cell>
        </row>
      </sheetData>
      <sheetData sheetId="416">
        <row r="1">
          <cell r="A1" t="str">
            <v>A/1</v>
          </cell>
        </row>
      </sheetData>
      <sheetData sheetId="417">
        <row r="1">
          <cell r="A1" t="str">
            <v>A/1</v>
          </cell>
        </row>
      </sheetData>
      <sheetData sheetId="418">
        <row r="1">
          <cell r="A1" t="str">
            <v>A/1</v>
          </cell>
        </row>
      </sheetData>
      <sheetData sheetId="419">
        <row r="1">
          <cell r="A1" t="str">
            <v>A/1</v>
          </cell>
        </row>
      </sheetData>
      <sheetData sheetId="420">
        <row r="1">
          <cell r="A1" t="str">
            <v>A/1</v>
          </cell>
        </row>
      </sheetData>
      <sheetData sheetId="421">
        <row r="1">
          <cell r="A1" t="str">
            <v>A/1</v>
          </cell>
        </row>
      </sheetData>
      <sheetData sheetId="422">
        <row r="1">
          <cell r="A1" t="str">
            <v>A/1</v>
          </cell>
        </row>
      </sheetData>
      <sheetData sheetId="423">
        <row r="1">
          <cell r="A1" t="str">
            <v>A/1</v>
          </cell>
        </row>
      </sheetData>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ow r="1">
          <cell r="A1" t="str">
            <v>A/1</v>
          </cell>
        </row>
      </sheetData>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ow r="1">
          <cell r="A1" t="str">
            <v>A/1</v>
          </cell>
        </row>
      </sheetData>
      <sheetData sheetId="475">
        <row r="1">
          <cell r="A1" t="str">
            <v>A/1</v>
          </cell>
        </row>
      </sheetData>
      <sheetData sheetId="476">
        <row r="1">
          <cell r="A1" t="str">
            <v>A/1</v>
          </cell>
        </row>
      </sheetData>
      <sheetData sheetId="477">
        <row r="1">
          <cell r="A1" t="str">
            <v>A/1</v>
          </cell>
        </row>
      </sheetData>
      <sheetData sheetId="478">
        <row r="1">
          <cell r="A1" t="str">
            <v>A/1</v>
          </cell>
        </row>
      </sheetData>
      <sheetData sheetId="479">
        <row r="1">
          <cell r="A1" t="str">
            <v>A/1</v>
          </cell>
        </row>
      </sheetData>
      <sheetData sheetId="480">
        <row r="1">
          <cell r="A1" t="str">
            <v>A/1</v>
          </cell>
        </row>
      </sheetData>
      <sheetData sheetId="481">
        <row r="1">
          <cell r="A1" t="str">
            <v>A/1</v>
          </cell>
        </row>
      </sheetData>
      <sheetData sheetId="482">
        <row r="1">
          <cell r="A1" t="str">
            <v>A/1</v>
          </cell>
        </row>
      </sheetData>
      <sheetData sheetId="483">
        <row r="1">
          <cell r="A1" t="str">
            <v>A/1</v>
          </cell>
        </row>
      </sheetData>
      <sheetData sheetId="484">
        <row r="1">
          <cell r="A1" t="str">
            <v>A/1</v>
          </cell>
        </row>
      </sheetData>
      <sheetData sheetId="485">
        <row r="1">
          <cell r="A1" t="str">
            <v>A/1</v>
          </cell>
        </row>
      </sheetData>
      <sheetData sheetId="486">
        <row r="1">
          <cell r="A1" t="str">
            <v>A/1</v>
          </cell>
        </row>
      </sheetData>
      <sheetData sheetId="487">
        <row r="1">
          <cell r="A1" t="str">
            <v>A/1</v>
          </cell>
        </row>
      </sheetData>
      <sheetData sheetId="488">
        <row r="1">
          <cell r="A1" t="str">
            <v>A/1</v>
          </cell>
        </row>
      </sheetData>
      <sheetData sheetId="489">
        <row r="1">
          <cell r="A1" t="str">
            <v>A/1</v>
          </cell>
        </row>
      </sheetData>
      <sheetData sheetId="490">
        <row r="1">
          <cell r="A1" t="str">
            <v>A/1</v>
          </cell>
        </row>
      </sheetData>
      <sheetData sheetId="491">
        <row r="1">
          <cell r="A1" t="str">
            <v>A/1</v>
          </cell>
        </row>
      </sheetData>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ow r="1">
          <cell r="A1" t="str">
            <v>A/1</v>
          </cell>
        </row>
      </sheetData>
      <sheetData sheetId="533">
        <row r="1">
          <cell r="A1" t="str">
            <v>A/1</v>
          </cell>
        </row>
      </sheetData>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ow r="1">
          <cell r="A1" t="str">
            <v>A/1</v>
          </cell>
        </row>
      </sheetData>
      <sheetData sheetId="556">
        <row r="1">
          <cell r="A1" t="str">
            <v>A/1</v>
          </cell>
        </row>
      </sheetData>
      <sheetData sheetId="557">
        <row r="1">
          <cell r="A1" t="str">
            <v>A/1</v>
          </cell>
        </row>
      </sheetData>
      <sheetData sheetId="558">
        <row r="1">
          <cell r="A1" t="str">
            <v>A/1</v>
          </cell>
        </row>
      </sheetData>
      <sheetData sheetId="559">
        <row r="1">
          <cell r="A1" t="str">
            <v>A/1</v>
          </cell>
        </row>
      </sheetData>
      <sheetData sheetId="560">
        <row r="1">
          <cell r="A1" t="str">
            <v>A/1</v>
          </cell>
        </row>
      </sheetData>
      <sheetData sheetId="561">
        <row r="1">
          <cell r="A1" t="str">
            <v>A/1</v>
          </cell>
        </row>
      </sheetData>
      <sheetData sheetId="562">
        <row r="1">
          <cell r="A1" t="str">
            <v>A/1</v>
          </cell>
        </row>
      </sheetData>
      <sheetData sheetId="563">
        <row r="1">
          <cell r="A1" t="str">
            <v>A/1</v>
          </cell>
        </row>
      </sheetData>
      <sheetData sheetId="564">
        <row r="1">
          <cell r="A1" t="str">
            <v>A/1</v>
          </cell>
        </row>
      </sheetData>
      <sheetData sheetId="565">
        <row r="1">
          <cell r="A1" t="str">
            <v>A/1</v>
          </cell>
        </row>
      </sheetData>
      <sheetData sheetId="566">
        <row r="1">
          <cell r="A1" t="str">
            <v>A/1</v>
          </cell>
        </row>
      </sheetData>
      <sheetData sheetId="567">
        <row r="1">
          <cell r="A1" t="str">
            <v>A/1</v>
          </cell>
        </row>
      </sheetData>
      <sheetData sheetId="568">
        <row r="1">
          <cell r="A1" t="str">
            <v>A/1</v>
          </cell>
        </row>
      </sheetData>
      <sheetData sheetId="569">
        <row r="1">
          <cell r="A1" t="str">
            <v>A/1</v>
          </cell>
        </row>
      </sheetData>
      <sheetData sheetId="570">
        <row r="1">
          <cell r="A1" t="str">
            <v>A/1</v>
          </cell>
        </row>
      </sheetData>
      <sheetData sheetId="571">
        <row r="1">
          <cell r="A1" t="str">
            <v>A/1</v>
          </cell>
        </row>
      </sheetData>
      <sheetData sheetId="572">
        <row r="1">
          <cell r="A1" t="str">
            <v>A/1</v>
          </cell>
        </row>
      </sheetData>
      <sheetData sheetId="573">
        <row r="1">
          <cell r="A1" t="str">
            <v>A/1</v>
          </cell>
        </row>
      </sheetData>
      <sheetData sheetId="574">
        <row r="1">
          <cell r="A1" t="str">
            <v>A/1</v>
          </cell>
        </row>
      </sheetData>
      <sheetData sheetId="575">
        <row r="1">
          <cell r="A1" t="str">
            <v>A/1</v>
          </cell>
        </row>
      </sheetData>
      <sheetData sheetId="576">
        <row r="1">
          <cell r="A1" t="str">
            <v>A/1</v>
          </cell>
        </row>
      </sheetData>
      <sheetData sheetId="577">
        <row r="1">
          <cell r="A1" t="str">
            <v>A/1</v>
          </cell>
        </row>
      </sheetData>
      <sheetData sheetId="578">
        <row r="1">
          <cell r="A1" t="str">
            <v>A/1</v>
          </cell>
        </row>
      </sheetData>
      <sheetData sheetId="579">
        <row r="1">
          <cell r="A1" t="str">
            <v>A/1</v>
          </cell>
        </row>
      </sheetData>
      <sheetData sheetId="580">
        <row r="1">
          <cell r="A1" t="str">
            <v>A/1</v>
          </cell>
        </row>
      </sheetData>
      <sheetData sheetId="581">
        <row r="1">
          <cell r="A1" t="str">
            <v>A/1</v>
          </cell>
        </row>
      </sheetData>
      <sheetData sheetId="582">
        <row r="1">
          <cell r="A1" t="str">
            <v>A/1</v>
          </cell>
        </row>
      </sheetData>
      <sheetData sheetId="583">
        <row r="1">
          <cell r="A1" t="str">
            <v>A/1</v>
          </cell>
        </row>
      </sheetData>
      <sheetData sheetId="584">
        <row r="1">
          <cell r="A1" t="str">
            <v>A/1</v>
          </cell>
        </row>
      </sheetData>
      <sheetData sheetId="585">
        <row r="1">
          <cell r="A1" t="str">
            <v>A/1</v>
          </cell>
        </row>
      </sheetData>
      <sheetData sheetId="586">
        <row r="1">
          <cell r="A1" t="str">
            <v>A/1</v>
          </cell>
        </row>
      </sheetData>
      <sheetData sheetId="587">
        <row r="1">
          <cell r="A1" t="str">
            <v>A/1</v>
          </cell>
        </row>
      </sheetData>
      <sheetData sheetId="588">
        <row r="1">
          <cell r="A1" t="str">
            <v>A/1</v>
          </cell>
        </row>
      </sheetData>
      <sheetData sheetId="589">
        <row r="1">
          <cell r="A1" t="str">
            <v>A/1</v>
          </cell>
        </row>
      </sheetData>
      <sheetData sheetId="590">
        <row r="1">
          <cell r="A1" t="str">
            <v>A/1</v>
          </cell>
        </row>
      </sheetData>
      <sheetData sheetId="591">
        <row r="1">
          <cell r="A1" t="str">
            <v>A/1</v>
          </cell>
        </row>
      </sheetData>
      <sheetData sheetId="592">
        <row r="1">
          <cell r="A1" t="str">
            <v>A/1</v>
          </cell>
        </row>
      </sheetData>
      <sheetData sheetId="593">
        <row r="1">
          <cell r="A1" t="str">
            <v>A/1</v>
          </cell>
        </row>
      </sheetData>
      <sheetData sheetId="594">
        <row r="1">
          <cell r="A1" t="str">
            <v>A/1</v>
          </cell>
        </row>
      </sheetData>
      <sheetData sheetId="595">
        <row r="1">
          <cell r="A1" t="str">
            <v>A/1</v>
          </cell>
        </row>
      </sheetData>
      <sheetData sheetId="596">
        <row r="1">
          <cell r="A1" t="str">
            <v>A/1</v>
          </cell>
        </row>
      </sheetData>
      <sheetData sheetId="597">
        <row r="1">
          <cell r="A1" t="str">
            <v>A/1</v>
          </cell>
        </row>
      </sheetData>
      <sheetData sheetId="598">
        <row r="1">
          <cell r="A1" t="str">
            <v>A/1</v>
          </cell>
        </row>
      </sheetData>
      <sheetData sheetId="599">
        <row r="1">
          <cell r="A1" t="str">
            <v>A/1</v>
          </cell>
        </row>
      </sheetData>
      <sheetData sheetId="600">
        <row r="1">
          <cell r="A1" t="str">
            <v>A/1</v>
          </cell>
        </row>
      </sheetData>
      <sheetData sheetId="601">
        <row r="1">
          <cell r="A1" t="str">
            <v>A/1</v>
          </cell>
        </row>
      </sheetData>
      <sheetData sheetId="602">
        <row r="1">
          <cell r="A1" t="str">
            <v>A/1</v>
          </cell>
        </row>
      </sheetData>
      <sheetData sheetId="603">
        <row r="1">
          <cell r="A1" t="str">
            <v>A/1</v>
          </cell>
        </row>
      </sheetData>
      <sheetData sheetId="604">
        <row r="1">
          <cell r="A1" t="str">
            <v>A/1</v>
          </cell>
        </row>
      </sheetData>
      <sheetData sheetId="605">
        <row r="1">
          <cell r="A1" t="str">
            <v>A/1</v>
          </cell>
        </row>
      </sheetData>
      <sheetData sheetId="606">
        <row r="1">
          <cell r="A1" t="str">
            <v>A/1</v>
          </cell>
        </row>
      </sheetData>
      <sheetData sheetId="607">
        <row r="1">
          <cell r="A1" t="str">
            <v>A/1</v>
          </cell>
        </row>
      </sheetData>
      <sheetData sheetId="608">
        <row r="1">
          <cell r="A1" t="str">
            <v>A/1</v>
          </cell>
        </row>
      </sheetData>
      <sheetData sheetId="609">
        <row r="1">
          <cell r="A1" t="str">
            <v>A/1</v>
          </cell>
        </row>
      </sheetData>
      <sheetData sheetId="610">
        <row r="1">
          <cell r="A1" t="str">
            <v>A/1</v>
          </cell>
        </row>
      </sheetData>
      <sheetData sheetId="611">
        <row r="1">
          <cell r="A1" t="str">
            <v>A/1</v>
          </cell>
        </row>
      </sheetData>
      <sheetData sheetId="612">
        <row r="1">
          <cell r="A1" t="str">
            <v>A/1</v>
          </cell>
        </row>
      </sheetData>
      <sheetData sheetId="613">
        <row r="1">
          <cell r="A1" t="str">
            <v>A/1</v>
          </cell>
        </row>
      </sheetData>
      <sheetData sheetId="614">
        <row r="1">
          <cell r="A1" t="str">
            <v>A/1</v>
          </cell>
        </row>
      </sheetData>
      <sheetData sheetId="615">
        <row r="1">
          <cell r="A1" t="str">
            <v>A/1</v>
          </cell>
        </row>
      </sheetData>
      <sheetData sheetId="616">
        <row r="1">
          <cell r="A1" t="str">
            <v>A/1</v>
          </cell>
        </row>
      </sheetData>
      <sheetData sheetId="617">
        <row r="1">
          <cell r="A1" t="str">
            <v>A/1</v>
          </cell>
        </row>
      </sheetData>
      <sheetData sheetId="618">
        <row r="1">
          <cell r="A1" t="str">
            <v>A/1</v>
          </cell>
        </row>
      </sheetData>
      <sheetData sheetId="619">
        <row r="1">
          <cell r="A1" t="str">
            <v>A/1</v>
          </cell>
        </row>
      </sheetData>
      <sheetData sheetId="620">
        <row r="1">
          <cell r="A1" t="str">
            <v>A/1</v>
          </cell>
        </row>
      </sheetData>
      <sheetData sheetId="621">
        <row r="1">
          <cell r="A1" t="str">
            <v>A/1</v>
          </cell>
        </row>
      </sheetData>
      <sheetData sheetId="622">
        <row r="1">
          <cell r="A1" t="str">
            <v>A/1</v>
          </cell>
        </row>
      </sheetData>
      <sheetData sheetId="623">
        <row r="1">
          <cell r="A1" t="str">
            <v>A/1</v>
          </cell>
        </row>
      </sheetData>
      <sheetData sheetId="624">
        <row r="1">
          <cell r="A1" t="str">
            <v>A/1</v>
          </cell>
        </row>
      </sheetData>
      <sheetData sheetId="625">
        <row r="1">
          <cell r="A1" t="str">
            <v>A/1</v>
          </cell>
        </row>
      </sheetData>
      <sheetData sheetId="626">
        <row r="1">
          <cell r="A1" t="str">
            <v>A/1</v>
          </cell>
        </row>
      </sheetData>
      <sheetData sheetId="627">
        <row r="1">
          <cell r="A1" t="str">
            <v>A/1</v>
          </cell>
        </row>
      </sheetData>
      <sheetData sheetId="628">
        <row r="1">
          <cell r="A1" t="str">
            <v>A/1</v>
          </cell>
        </row>
      </sheetData>
      <sheetData sheetId="629">
        <row r="1">
          <cell r="A1" t="str">
            <v>A/1</v>
          </cell>
        </row>
      </sheetData>
      <sheetData sheetId="630">
        <row r="1">
          <cell r="A1" t="str">
            <v>A/1</v>
          </cell>
        </row>
      </sheetData>
      <sheetData sheetId="631">
        <row r="1">
          <cell r="A1" t="str">
            <v>A/1</v>
          </cell>
        </row>
      </sheetData>
      <sheetData sheetId="632">
        <row r="1">
          <cell r="A1" t="str">
            <v>A/1</v>
          </cell>
        </row>
      </sheetData>
      <sheetData sheetId="633">
        <row r="1">
          <cell r="A1" t="str">
            <v>A/1</v>
          </cell>
        </row>
      </sheetData>
      <sheetData sheetId="634">
        <row r="1">
          <cell r="A1" t="str">
            <v>A/1</v>
          </cell>
        </row>
      </sheetData>
      <sheetData sheetId="635">
        <row r="1">
          <cell r="A1" t="str">
            <v>A/1</v>
          </cell>
        </row>
      </sheetData>
      <sheetData sheetId="636">
        <row r="1">
          <cell r="A1" t="str">
            <v>A/1</v>
          </cell>
        </row>
      </sheetData>
      <sheetData sheetId="637">
        <row r="1">
          <cell r="A1" t="str">
            <v>A/1</v>
          </cell>
        </row>
      </sheetData>
      <sheetData sheetId="638">
        <row r="1">
          <cell r="A1" t="str">
            <v>A/1</v>
          </cell>
        </row>
      </sheetData>
      <sheetData sheetId="639">
        <row r="1">
          <cell r="A1" t="str">
            <v>A/1</v>
          </cell>
        </row>
      </sheetData>
      <sheetData sheetId="640">
        <row r="1">
          <cell r="A1" t="str">
            <v>A/1</v>
          </cell>
        </row>
      </sheetData>
      <sheetData sheetId="641">
        <row r="1">
          <cell r="A1" t="str">
            <v>A/1</v>
          </cell>
        </row>
      </sheetData>
      <sheetData sheetId="642">
        <row r="1">
          <cell r="A1" t="str">
            <v>A/1</v>
          </cell>
        </row>
      </sheetData>
      <sheetData sheetId="643">
        <row r="1">
          <cell r="A1" t="str">
            <v>A/1</v>
          </cell>
        </row>
      </sheetData>
      <sheetData sheetId="644">
        <row r="1">
          <cell r="A1" t="str">
            <v>A/1</v>
          </cell>
        </row>
      </sheetData>
      <sheetData sheetId="645">
        <row r="1">
          <cell r="A1" t="str">
            <v>A/1</v>
          </cell>
        </row>
      </sheetData>
      <sheetData sheetId="646">
        <row r="1">
          <cell r="A1" t="str">
            <v>A/1</v>
          </cell>
        </row>
      </sheetData>
      <sheetData sheetId="647">
        <row r="1">
          <cell r="A1" t="str">
            <v>A/1</v>
          </cell>
        </row>
      </sheetData>
      <sheetData sheetId="648">
        <row r="1">
          <cell r="A1" t="str">
            <v>A/1</v>
          </cell>
        </row>
      </sheetData>
      <sheetData sheetId="649">
        <row r="1">
          <cell r="A1" t="str">
            <v>A/1</v>
          </cell>
        </row>
      </sheetData>
      <sheetData sheetId="650">
        <row r="1">
          <cell r="A1" t="str">
            <v>A/1</v>
          </cell>
        </row>
      </sheetData>
      <sheetData sheetId="651">
        <row r="1">
          <cell r="A1" t="str">
            <v>A/1</v>
          </cell>
        </row>
      </sheetData>
      <sheetData sheetId="652">
        <row r="1">
          <cell r="A1" t="str">
            <v>A/1</v>
          </cell>
        </row>
      </sheetData>
      <sheetData sheetId="653">
        <row r="1">
          <cell r="A1" t="str">
            <v>A/1</v>
          </cell>
        </row>
      </sheetData>
      <sheetData sheetId="654">
        <row r="1">
          <cell r="A1" t="str">
            <v>A/1</v>
          </cell>
        </row>
      </sheetData>
      <sheetData sheetId="655">
        <row r="1">
          <cell r="A1" t="str">
            <v>A/1</v>
          </cell>
        </row>
      </sheetData>
      <sheetData sheetId="656">
        <row r="1">
          <cell r="A1" t="str">
            <v>A/1</v>
          </cell>
        </row>
      </sheetData>
      <sheetData sheetId="657">
        <row r="1">
          <cell r="A1" t="str">
            <v>A/1</v>
          </cell>
        </row>
      </sheetData>
      <sheetData sheetId="658">
        <row r="1">
          <cell r="A1" t="str">
            <v>A/1</v>
          </cell>
        </row>
      </sheetData>
      <sheetData sheetId="659">
        <row r="1">
          <cell r="A1" t="str">
            <v>A/1</v>
          </cell>
        </row>
      </sheetData>
      <sheetData sheetId="660">
        <row r="1">
          <cell r="A1" t="str">
            <v>A/1</v>
          </cell>
        </row>
      </sheetData>
      <sheetData sheetId="661">
        <row r="1">
          <cell r="A1" t="str">
            <v>A/1</v>
          </cell>
        </row>
      </sheetData>
      <sheetData sheetId="662">
        <row r="1">
          <cell r="A1" t="str">
            <v>A/1</v>
          </cell>
        </row>
      </sheetData>
      <sheetData sheetId="663">
        <row r="1">
          <cell r="A1" t="str">
            <v>A/1</v>
          </cell>
        </row>
      </sheetData>
      <sheetData sheetId="664">
        <row r="1">
          <cell r="A1" t="str">
            <v>A/1</v>
          </cell>
        </row>
      </sheetData>
      <sheetData sheetId="665">
        <row r="1">
          <cell r="A1" t="str">
            <v>A/1</v>
          </cell>
        </row>
      </sheetData>
      <sheetData sheetId="666">
        <row r="1">
          <cell r="A1" t="str">
            <v>A/1</v>
          </cell>
        </row>
      </sheetData>
      <sheetData sheetId="667">
        <row r="1">
          <cell r="A1" t="str">
            <v>A/1</v>
          </cell>
        </row>
      </sheetData>
      <sheetData sheetId="668">
        <row r="1">
          <cell r="A1" t="str">
            <v>A/1</v>
          </cell>
        </row>
      </sheetData>
      <sheetData sheetId="669">
        <row r="1">
          <cell r="A1" t="str">
            <v>A/1</v>
          </cell>
        </row>
      </sheetData>
      <sheetData sheetId="670">
        <row r="1">
          <cell r="A1" t="str">
            <v>A/1</v>
          </cell>
        </row>
      </sheetData>
      <sheetData sheetId="671">
        <row r="1">
          <cell r="A1" t="str">
            <v>A/1</v>
          </cell>
        </row>
      </sheetData>
      <sheetData sheetId="672">
        <row r="1">
          <cell r="A1" t="str">
            <v>A/1</v>
          </cell>
        </row>
      </sheetData>
      <sheetData sheetId="673">
        <row r="1">
          <cell r="A1" t="str">
            <v>A/1</v>
          </cell>
        </row>
      </sheetData>
      <sheetData sheetId="674">
        <row r="1">
          <cell r="A1" t="str">
            <v>A/1</v>
          </cell>
        </row>
      </sheetData>
      <sheetData sheetId="675">
        <row r="1">
          <cell r="A1" t="str">
            <v>A/1</v>
          </cell>
        </row>
      </sheetData>
      <sheetData sheetId="676">
        <row r="1">
          <cell r="A1" t="str">
            <v>A/1</v>
          </cell>
        </row>
      </sheetData>
      <sheetData sheetId="677">
        <row r="1">
          <cell r="A1" t="str">
            <v>A/1</v>
          </cell>
        </row>
      </sheetData>
      <sheetData sheetId="678">
        <row r="1">
          <cell r="A1" t="str">
            <v>A/1</v>
          </cell>
        </row>
      </sheetData>
      <sheetData sheetId="679">
        <row r="1">
          <cell r="A1" t="str">
            <v>A/1</v>
          </cell>
        </row>
      </sheetData>
      <sheetData sheetId="680">
        <row r="1">
          <cell r="A1" t="str">
            <v>A/1</v>
          </cell>
        </row>
      </sheetData>
      <sheetData sheetId="681">
        <row r="1">
          <cell r="A1" t="str">
            <v>A/1</v>
          </cell>
        </row>
      </sheetData>
      <sheetData sheetId="682">
        <row r="1">
          <cell r="A1" t="str">
            <v>A/1</v>
          </cell>
        </row>
      </sheetData>
      <sheetData sheetId="683">
        <row r="1">
          <cell r="A1" t="str">
            <v>A/1</v>
          </cell>
        </row>
      </sheetData>
      <sheetData sheetId="684">
        <row r="1">
          <cell r="A1" t="str">
            <v>A/1</v>
          </cell>
        </row>
      </sheetData>
      <sheetData sheetId="685">
        <row r="1">
          <cell r="A1" t="str">
            <v>A/1</v>
          </cell>
        </row>
      </sheetData>
      <sheetData sheetId="686">
        <row r="1">
          <cell r="A1" t="str">
            <v>A/1</v>
          </cell>
        </row>
      </sheetData>
      <sheetData sheetId="687">
        <row r="1">
          <cell r="A1" t="str">
            <v>A/1</v>
          </cell>
        </row>
      </sheetData>
      <sheetData sheetId="688">
        <row r="1">
          <cell r="A1" t="str">
            <v>A/1</v>
          </cell>
        </row>
      </sheetData>
      <sheetData sheetId="689">
        <row r="1">
          <cell r="A1" t="str">
            <v>A/1</v>
          </cell>
        </row>
      </sheetData>
      <sheetData sheetId="690">
        <row r="1">
          <cell r="A1" t="str">
            <v>A/1</v>
          </cell>
        </row>
      </sheetData>
      <sheetData sheetId="691">
        <row r="1">
          <cell r="A1" t="str">
            <v>A/1</v>
          </cell>
        </row>
      </sheetData>
      <sheetData sheetId="692">
        <row r="1">
          <cell r="A1" t="str">
            <v>A/1</v>
          </cell>
        </row>
      </sheetData>
      <sheetData sheetId="693">
        <row r="1">
          <cell r="A1" t="str">
            <v>A/1</v>
          </cell>
        </row>
      </sheetData>
      <sheetData sheetId="694">
        <row r="1">
          <cell r="A1" t="str">
            <v>A/1</v>
          </cell>
        </row>
      </sheetData>
      <sheetData sheetId="695">
        <row r="1">
          <cell r="A1" t="str">
            <v>A/1</v>
          </cell>
        </row>
      </sheetData>
      <sheetData sheetId="696">
        <row r="1">
          <cell r="A1" t="str">
            <v>A/1</v>
          </cell>
        </row>
      </sheetData>
      <sheetData sheetId="697">
        <row r="1">
          <cell r="A1" t="str">
            <v>A/1</v>
          </cell>
        </row>
      </sheetData>
      <sheetData sheetId="698">
        <row r="1">
          <cell r="A1" t="str">
            <v>A/1</v>
          </cell>
        </row>
      </sheetData>
      <sheetData sheetId="699">
        <row r="1">
          <cell r="A1" t="str">
            <v>A/1</v>
          </cell>
        </row>
      </sheetData>
      <sheetData sheetId="700">
        <row r="1">
          <cell r="A1" t="str">
            <v>A/1</v>
          </cell>
        </row>
      </sheetData>
      <sheetData sheetId="701">
        <row r="1">
          <cell r="A1" t="str">
            <v>A/1</v>
          </cell>
        </row>
      </sheetData>
      <sheetData sheetId="702">
        <row r="1">
          <cell r="A1" t="str">
            <v>A/1</v>
          </cell>
        </row>
      </sheetData>
      <sheetData sheetId="703">
        <row r="1">
          <cell r="A1" t="str">
            <v>A/1</v>
          </cell>
        </row>
      </sheetData>
      <sheetData sheetId="704">
        <row r="1">
          <cell r="A1" t="str">
            <v>A/1</v>
          </cell>
        </row>
      </sheetData>
      <sheetData sheetId="705">
        <row r="1">
          <cell r="A1" t="str">
            <v>A/1</v>
          </cell>
        </row>
      </sheetData>
      <sheetData sheetId="706">
        <row r="1">
          <cell r="A1" t="str">
            <v>A/1</v>
          </cell>
        </row>
      </sheetData>
      <sheetData sheetId="707">
        <row r="1">
          <cell r="A1" t="str">
            <v>A/1</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sheetData sheetId="752">
        <row r="1">
          <cell r="A1" t="str">
            <v>A/1</v>
          </cell>
        </row>
      </sheetData>
      <sheetData sheetId="753"/>
      <sheetData sheetId="754"/>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refreshError="1"/>
      <sheetData sheetId="814">
        <row r="1">
          <cell r="A1" t="str">
            <v>A/1</v>
          </cell>
        </row>
      </sheetData>
      <sheetData sheetId="815">
        <row r="1">
          <cell r="A1" t="str">
            <v>A/1</v>
          </cell>
        </row>
      </sheetData>
      <sheetData sheetId="816">
        <row r="1">
          <cell r="A1" t="str">
            <v>A/1</v>
          </cell>
        </row>
      </sheetData>
      <sheetData sheetId="817">
        <row r="1">
          <cell r="A1" t="str">
            <v>A/1</v>
          </cell>
        </row>
      </sheetData>
      <sheetData sheetId="818">
        <row r="1">
          <cell r="A1" t="str">
            <v>A/1</v>
          </cell>
        </row>
      </sheetData>
      <sheetData sheetId="819">
        <row r="1">
          <cell r="A1" t="str">
            <v>A/1</v>
          </cell>
        </row>
      </sheetData>
      <sheetData sheetId="820">
        <row r="1">
          <cell r="A1" t="str">
            <v>A/1</v>
          </cell>
        </row>
      </sheetData>
      <sheetData sheetId="821">
        <row r="1">
          <cell r="A1" t="str">
            <v>A/1</v>
          </cell>
        </row>
      </sheetData>
      <sheetData sheetId="822">
        <row r="1">
          <cell r="A1" t="str">
            <v>A/1</v>
          </cell>
        </row>
      </sheetData>
      <sheetData sheetId="823">
        <row r="1">
          <cell r="A1" t="str">
            <v>A/1</v>
          </cell>
        </row>
      </sheetData>
      <sheetData sheetId="824">
        <row r="1">
          <cell r="A1" t="str">
            <v>A/1</v>
          </cell>
        </row>
      </sheetData>
      <sheetData sheetId="825">
        <row r="1">
          <cell r="A1" t="str">
            <v>A/1</v>
          </cell>
        </row>
      </sheetData>
      <sheetData sheetId="826"/>
      <sheetData sheetId="827">
        <row r="1">
          <cell r="A1" t="str">
            <v>A/1</v>
          </cell>
        </row>
      </sheetData>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row r="1">
          <cell r="A1" t="str">
            <v>A/1</v>
          </cell>
        </row>
      </sheetData>
      <sheetData sheetId="853"/>
      <sheetData sheetId="854">
        <row r="1">
          <cell r="A1" t="str">
            <v>A/1</v>
          </cell>
        </row>
      </sheetData>
      <sheetData sheetId="855">
        <row r="1">
          <cell r="A1" t="str">
            <v>A/1</v>
          </cell>
        </row>
      </sheetData>
      <sheetData sheetId="856"/>
      <sheetData sheetId="857">
        <row r="1">
          <cell r="A1" t="str">
            <v>A/1</v>
          </cell>
        </row>
      </sheetData>
      <sheetData sheetId="858"/>
      <sheetData sheetId="859"/>
      <sheetData sheetId="860">
        <row r="1">
          <cell r="A1" t="str">
            <v>A/1</v>
          </cell>
        </row>
      </sheetData>
      <sheetData sheetId="861"/>
      <sheetData sheetId="862"/>
      <sheetData sheetId="863"/>
      <sheetData sheetId="864"/>
      <sheetData sheetId="865"/>
      <sheetData sheetId="866">
        <row r="1">
          <cell r="A1" t="str">
            <v>A/1</v>
          </cell>
        </row>
      </sheetData>
      <sheetData sheetId="867"/>
      <sheetData sheetId="868"/>
      <sheetData sheetId="869">
        <row r="1">
          <cell r="A1" t="str">
            <v>A/1</v>
          </cell>
        </row>
      </sheetData>
      <sheetData sheetId="870">
        <row r="1">
          <cell r="A1" t="str">
            <v>A/1</v>
          </cell>
        </row>
      </sheetData>
      <sheetData sheetId="871"/>
      <sheetData sheetId="872"/>
      <sheetData sheetId="873">
        <row r="1">
          <cell r="A1" t="str">
            <v>A/1</v>
          </cell>
        </row>
      </sheetData>
      <sheetData sheetId="874"/>
      <sheetData sheetId="875">
        <row r="1">
          <cell r="A1" t="str">
            <v>A/1</v>
          </cell>
        </row>
      </sheetData>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row r="1">
          <cell r="A1" t="str">
            <v>A/1</v>
          </cell>
        </row>
      </sheetData>
      <sheetData sheetId="926">
        <row r="1">
          <cell r="A1" t="str">
            <v>A/1</v>
          </cell>
        </row>
      </sheetData>
      <sheetData sheetId="927">
        <row r="1">
          <cell r="A1" t="str">
            <v>A/1</v>
          </cell>
        </row>
      </sheetData>
      <sheetData sheetId="928">
        <row r="1">
          <cell r="A1" t="str">
            <v>A/1</v>
          </cell>
        </row>
      </sheetData>
      <sheetData sheetId="929">
        <row r="1">
          <cell r="A1" t="str">
            <v>A/1</v>
          </cell>
        </row>
      </sheetData>
      <sheetData sheetId="930">
        <row r="1">
          <cell r="A1" t="str">
            <v>A/1</v>
          </cell>
        </row>
      </sheetData>
      <sheetData sheetId="931">
        <row r="1">
          <cell r="A1" t="str">
            <v>A/1</v>
          </cell>
        </row>
      </sheetData>
      <sheetData sheetId="932">
        <row r="1">
          <cell r="A1" t="str">
            <v>A/1</v>
          </cell>
        </row>
      </sheetData>
      <sheetData sheetId="933">
        <row r="1">
          <cell r="A1" t="str">
            <v>A/1</v>
          </cell>
        </row>
      </sheetData>
      <sheetData sheetId="934">
        <row r="1">
          <cell r="A1" t="str">
            <v>A/1</v>
          </cell>
        </row>
      </sheetData>
      <sheetData sheetId="935">
        <row r="1">
          <cell r="A1" t="str">
            <v>A/1</v>
          </cell>
        </row>
      </sheetData>
      <sheetData sheetId="936">
        <row r="1">
          <cell r="A1" t="str">
            <v>A/1</v>
          </cell>
        </row>
      </sheetData>
      <sheetData sheetId="937"/>
      <sheetData sheetId="938">
        <row r="1">
          <cell r="A1" t="str">
            <v>A/1</v>
          </cell>
        </row>
      </sheetData>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row r="1">
          <cell r="A1" t="str">
            <v>A/1</v>
          </cell>
        </row>
      </sheetData>
      <sheetData sheetId="957">
        <row r="1">
          <cell r="A1" t="str">
            <v>A/1</v>
          </cell>
        </row>
      </sheetData>
      <sheetData sheetId="958">
        <row r="1">
          <cell r="A1" t="str">
            <v>A/1</v>
          </cell>
        </row>
      </sheetData>
      <sheetData sheetId="959">
        <row r="1">
          <cell r="A1" t="str">
            <v>A/1</v>
          </cell>
        </row>
      </sheetData>
      <sheetData sheetId="960">
        <row r="1">
          <cell r="A1" t="str">
            <v>A/1</v>
          </cell>
        </row>
      </sheetData>
      <sheetData sheetId="961">
        <row r="1">
          <cell r="A1" t="str">
            <v>A/1</v>
          </cell>
        </row>
      </sheetData>
      <sheetData sheetId="962"/>
      <sheetData sheetId="963"/>
      <sheetData sheetId="964"/>
      <sheetData sheetId="965">
        <row r="1">
          <cell r="A1" t="str">
            <v>A/1</v>
          </cell>
        </row>
      </sheetData>
      <sheetData sheetId="966"/>
      <sheetData sheetId="967">
        <row r="1">
          <cell r="A1" t="str">
            <v>A/1</v>
          </cell>
        </row>
      </sheetData>
      <sheetData sheetId="968"/>
      <sheetData sheetId="969"/>
      <sheetData sheetId="970">
        <row r="1">
          <cell r="A1" t="str">
            <v>A/1</v>
          </cell>
        </row>
      </sheetData>
      <sheetData sheetId="971">
        <row r="1">
          <cell r="A1" t="str">
            <v>A/1</v>
          </cell>
        </row>
      </sheetData>
      <sheetData sheetId="972">
        <row r="1">
          <cell r="A1" t="str">
            <v>A/1</v>
          </cell>
        </row>
      </sheetData>
      <sheetData sheetId="973"/>
      <sheetData sheetId="974"/>
      <sheetData sheetId="975"/>
      <sheetData sheetId="976"/>
      <sheetData sheetId="977"/>
      <sheetData sheetId="978">
        <row r="1">
          <cell r="A1" t="str">
            <v>A/1</v>
          </cell>
        </row>
      </sheetData>
      <sheetData sheetId="979">
        <row r="1">
          <cell r="A1" t="str">
            <v>A/1</v>
          </cell>
        </row>
      </sheetData>
      <sheetData sheetId="980">
        <row r="1">
          <cell r="A1" t="str">
            <v>A/1</v>
          </cell>
        </row>
      </sheetData>
      <sheetData sheetId="981"/>
      <sheetData sheetId="982">
        <row r="1">
          <cell r="A1" t="str">
            <v>A/1</v>
          </cell>
        </row>
      </sheetData>
      <sheetData sheetId="983"/>
      <sheetData sheetId="984"/>
      <sheetData sheetId="985"/>
      <sheetData sheetId="986"/>
      <sheetData sheetId="987"/>
      <sheetData sheetId="988"/>
      <sheetData sheetId="989"/>
      <sheetData sheetId="990"/>
      <sheetData sheetId="991">
        <row r="1">
          <cell r="A1" t="str">
            <v>A/1</v>
          </cell>
        </row>
      </sheetData>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row r="1">
          <cell r="A1" t="str">
            <v>A/1</v>
          </cell>
        </row>
      </sheetData>
      <sheetData sheetId="1037">
        <row r="1">
          <cell r="A1" t="str">
            <v>A/1</v>
          </cell>
        </row>
      </sheetData>
      <sheetData sheetId="1038">
        <row r="1">
          <cell r="A1" t="str">
            <v>A/1</v>
          </cell>
        </row>
      </sheetData>
      <sheetData sheetId="1039">
        <row r="1">
          <cell r="A1" t="str">
            <v>A/1</v>
          </cell>
        </row>
      </sheetData>
      <sheetData sheetId="1040">
        <row r="1">
          <cell r="A1" t="str">
            <v>A/1</v>
          </cell>
        </row>
      </sheetData>
      <sheetData sheetId="1041">
        <row r="1">
          <cell r="A1" t="str">
            <v>A/1</v>
          </cell>
        </row>
      </sheetData>
      <sheetData sheetId="1042">
        <row r="1">
          <cell r="A1" t="str">
            <v>A/1</v>
          </cell>
        </row>
      </sheetData>
      <sheetData sheetId="1043"/>
      <sheetData sheetId="1044"/>
      <sheetData sheetId="1045">
        <row r="1">
          <cell r="A1" t="str">
            <v>A/1</v>
          </cell>
        </row>
      </sheetData>
      <sheetData sheetId="1046">
        <row r="1">
          <cell r="A1" t="str">
            <v>A/1</v>
          </cell>
        </row>
      </sheetData>
      <sheetData sheetId="1047">
        <row r="1">
          <cell r="A1" t="str">
            <v>A/1</v>
          </cell>
        </row>
      </sheetData>
      <sheetData sheetId="1048"/>
      <sheetData sheetId="1049">
        <row r="1">
          <cell r="A1" t="str">
            <v>A/1</v>
          </cell>
        </row>
      </sheetData>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ow r="1">
          <cell r="A1" t="str">
            <v>A/1</v>
          </cell>
        </row>
      </sheetData>
      <sheetData sheetId="1077"/>
      <sheetData sheetId="1078"/>
      <sheetData sheetId="1079"/>
      <sheetData sheetId="1080"/>
      <sheetData sheetId="1081"/>
      <sheetData sheetId="1082">
        <row r="1">
          <cell r="A1" t="str">
            <v>A/1</v>
          </cell>
        </row>
      </sheetData>
      <sheetData sheetId="1083"/>
      <sheetData sheetId="1084"/>
      <sheetData sheetId="1085"/>
      <sheetData sheetId="1086"/>
      <sheetData sheetId="1087"/>
      <sheetData sheetId="1088"/>
      <sheetData sheetId="1089">
        <row r="1">
          <cell r="A1" t="str">
            <v>A/1</v>
          </cell>
        </row>
      </sheetData>
      <sheetData sheetId="1090">
        <row r="1">
          <cell r="A1" t="str">
            <v>A/1</v>
          </cell>
        </row>
      </sheetData>
      <sheetData sheetId="1091">
        <row r="1">
          <cell r="A1" t="str">
            <v>A/1</v>
          </cell>
        </row>
      </sheetData>
      <sheetData sheetId="1092">
        <row r="1">
          <cell r="A1" t="str">
            <v>A/1</v>
          </cell>
        </row>
      </sheetData>
      <sheetData sheetId="1093">
        <row r="1">
          <cell r="A1" t="str">
            <v>A/1</v>
          </cell>
        </row>
      </sheetData>
      <sheetData sheetId="1094">
        <row r="1">
          <cell r="A1" t="str">
            <v>A/1</v>
          </cell>
        </row>
      </sheetData>
      <sheetData sheetId="1095">
        <row r="1">
          <cell r="A1" t="str">
            <v>A/1</v>
          </cell>
        </row>
      </sheetData>
      <sheetData sheetId="1096">
        <row r="1">
          <cell r="A1" t="str">
            <v>A/1</v>
          </cell>
        </row>
      </sheetData>
      <sheetData sheetId="1097">
        <row r="1">
          <cell r="A1" t="str">
            <v>A/1</v>
          </cell>
        </row>
      </sheetData>
      <sheetData sheetId="1098">
        <row r="1">
          <cell r="A1" t="str">
            <v>A/1</v>
          </cell>
        </row>
      </sheetData>
      <sheetData sheetId="1099">
        <row r="1">
          <cell r="A1" t="str">
            <v>A/1</v>
          </cell>
        </row>
      </sheetData>
      <sheetData sheetId="1100">
        <row r="1">
          <cell r="A1" t="str">
            <v>A/1</v>
          </cell>
        </row>
      </sheetData>
      <sheetData sheetId="1101"/>
      <sheetData sheetId="1102">
        <row r="1">
          <cell r="A1" t="str">
            <v>A/1</v>
          </cell>
        </row>
      </sheetData>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row r="1">
          <cell r="A1" t="str">
            <v>A/1</v>
          </cell>
        </row>
      </sheetData>
      <sheetData sheetId="1130"/>
      <sheetData sheetId="1131"/>
      <sheetData sheetId="1132"/>
      <sheetData sheetId="1133"/>
      <sheetData sheetId="1134"/>
      <sheetData sheetId="1135">
        <row r="1">
          <cell r="A1" t="str">
            <v>A/1</v>
          </cell>
        </row>
      </sheetData>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row r="1">
          <cell r="A1" t="str">
            <v>A/1</v>
          </cell>
        </row>
      </sheetData>
      <sheetData sheetId="1202">
        <row r="1">
          <cell r="A1" t="str">
            <v>A/1</v>
          </cell>
        </row>
      </sheetData>
      <sheetData sheetId="1203">
        <row r="1">
          <cell r="A1" t="str">
            <v>A/1</v>
          </cell>
        </row>
      </sheetData>
      <sheetData sheetId="1204">
        <row r="1">
          <cell r="A1" t="str">
            <v>A/1</v>
          </cell>
        </row>
      </sheetData>
      <sheetData sheetId="1205">
        <row r="1">
          <cell r="A1" t="str">
            <v>A/1</v>
          </cell>
        </row>
      </sheetData>
      <sheetData sheetId="1206">
        <row r="1">
          <cell r="A1" t="str">
            <v>A/1</v>
          </cell>
        </row>
      </sheetData>
      <sheetData sheetId="1207">
        <row r="1">
          <cell r="A1" t="str">
            <v>A/1</v>
          </cell>
        </row>
      </sheetData>
      <sheetData sheetId="1208">
        <row r="1">
          <cell r="A1" t="str">
            <v>A/1</v>
          </cell>
        </row>
      </sheetData>
      <sheetData sheetId="1209">
        <row r="1">
          <cell r="A1" t="str">
            <v>A/1</v>
          </cell>
        </row>
      </sheetData>
      <sheetData sheetId="1210">
        <row r="1">
          <cell r="A1" t="str">
            <v>A/1</v>
          </cell>
        </row>
      </sheetData>
      <sheetData sheetId="1211">
        <row r="1">
          <cell r="A1" t="str">
            <v>A/1</v>
          </cell>
        </row>
      </sheetData>
      <sheetData sheetId="1212">
        <row r="1">
          <cell r="A1" t="str">
            <v>A/1</v>
          </cell>
        </row>
      </sheetData>
      <sheetData sheetId="1213"/>
      <sheetData sheetId="1214">
        <row r="1">
          <cell r="A1" t="str">
            <v>A/1</v>
          </cell>
        </row>
      </sheetData>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row r="1">
          <cell r="A1" t="str">
            <v>A/1</v>
          </cell>
        </row>
      </sheetData>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refreshError="1"/>
      <sheetData sheetId="1314" refreshError="1"/>
      <sheetData sheetId="1315" refreshError="1"/>
      <sheetData sheetId="1316" refreshError="1"/>
      <sheetData sheetId="1317" refreshError="1"/>
      <sheetData sheetId="1318"/>
      <sheetData sheetId="1319"/>
      <sheetData sheetId="1320"/>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refreshError="1"/>
      <sheetData sheetId="1364" refreshError="1"/>
      <sheetData sheetId="1365" refreshError="1"/>
      <sheetData sheetId="1366" refreshError="1"/>
      <sheetData sheetId="1367" refreshError="1"/>
      <sheetData sheetId="1368" refreshError="1"/>
      <sheetData sheetId="1369" refreshError="1"/>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sheetData sheetId="1403"/>
      <sheetData sheetId="1404"/>
      <sheetData sheetId="1405"/>
      <sheetData sheetId="1406" refreshError="1"/>
      <sheetData sheetId="1407" refreshError="1"/>
      <sheetData sheetId="1408" refreshError="1"/>
      <sheetData sheetId="1409"/>
      <sheetData sheetId="1410"/>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sheetData sheetId="1562"/>
      <sheetData sheetId="1563"/>
      <sheetData sheetId="1564" refreshError="1"/>
      <sheetData sheetId="1565" refreshError="1"/>
      <sheetData sheetId="1566"/>
      <sheetData sheetId="1567"/>
      <sheetData sheetId="1568"/>
      <sheetData sheetId="1569" refreshError="1"/>
      <sheetData sheetId="1570" refreshError="1"/>
      <sheetData sheetId="1571" refreshError="1"/>
      <sheetData sheetId="1572" refreshError="1"/>
      <sheetData sheetId="1573" refreshError="1"/>
      <sheetData sheetId="1574"/>
      <sheetData sheetId="1575"/>
      <sheetData sheetId="1576"/>
      <sheetData sheetId="1577" refreshError="1"/>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row r="1">
          <cell r="A1" t="str">
            <v>A/1</v>
          </cell>
        </row>
      </sheetData>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row r="1">
          <cell r="A1" t="str">
            <v>A/1</v>
          </cell>
        </row>
      </sheetData>
      <sheetData sheetId="1724">
        <row r="1">
          <cell r="A1" t="str">
            <v>A/1</v>
          </cell>
        </row>
      </sheetData>
      <sheetData sheetId="1725">
        <row r="1">
          <cell r="A1" t="str">
            <v>A/1</v>
          </cell>
        </row>
      </sheetData>
      <sheetData sheetId="1726">
        <row r="1">
          <cell r="A1" t="str">
            <v>A/1</v>
          </cell>
        </row>
      </sheetData>
      <sheetData sheetId="1727">
        <row r="1">
          <cell r="A1" t="str">
            <v>A/1</v>
          </cell>
        </row>
      </sheetData>
      <sheetData sheetId="1728">
        <row r="1">
          <cell r="A1" t="str">
            <v>A/1</v>
          </cell>
        </row>
      </sheetData>
      <sheetData sheetId="1729">
        <row r="1">
          <cell r="A1" t="str">
            <v>A/1</v>
          </cell>
        </row>
      </sheetData>
      <sheetData sheetId="1730"/>
      <sheetData sheetId="1731"/>
      <sheetData sheetId="1732"/>
      <sheetData sheetId="1733"/>
      <sheetData sheetId="1734"/>
      <sheetData sheetId="1735"/>
      <sheetData sheetId="1736">
        <row r="1">
          <cell r="A1" t="str">
            <v>A/1</v>
          </cell>
        </row>
      </sheetData>
      <sheetData sheetId="1737">
        <row r="1">
          <cell r="A1" t="str">
            <v>A/1</v>
          </cell>
        </row>
      </sheetData>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row r="1">
          <cell r="A1" t="str">
            <v>A/1</v>
          </cell>
        </row>
      </sheetData>
      <sheetData sheetId="1756">
        <row r="1">
          <cell r="A1" t="str">
            <v>A/1</v>
          </cell>
        </row>
      </sheetData>
      <sheetData sheetId="1757">
        <row r="1">
          <cell r="A1" t="str">
            <v>A/1</v>
          </cell>
        </row>
      </sheetData>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refreshError="1"/>
      <sheetData sheetId="2344" refreshError="1"/>
      <sheetData sheetId="2345"/>
      <sheetData sheetId="2346"/>
      <sheetData sheetId="2347" refreshError="1"/>
      <sheetData sheetId="2348" refreshError="1"/>
      <sheetData sheetId="2349" refreshError="1"/>
      <sheetData sheetId="2350" refreshError="1"/>
      <sheetData sheetId="235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sheetData sheetId="2488"/>
      <sheetData sheetId="2489"/>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 MHRS"/>
      <sheetName val="histo-ovrall"/>
      <sheetName val="FINAL MHRS-DIST"/>
      <sheetName val="HISTOGRAM"/>
      <sheetName val="S CURVE"/>
      <sheetName val="REG-BASIS"/>
      <sheetName val="OVERALL"/>
      <sheetName val="DET.ENGG.PROG"/>
      <sheetName val="PROC.PROG"/>
      <sheetName val="TENDER PROG."/>
      <sheetName val="GEN PROG"/>
      <sheetName val="1 MHRS-DIST"/>
      <sheetName val="DELIVERABLES"/>
      <sheetName val="PJMHRS(R)"/>
      <sheetName val="OVERALL PROG"/>
      <sheetName val="Codes"/>
      <sheetName val="TOTAL_MHRS"/>
      <sheetName val="FINAL_MHRS-DIST"/>
      <sheetName val="S_CURVE"/>
      <sheetName val="DET_ENGG_PROG"/>
      <sheetName val="PROC_PROG"/>
      <sheetName val="TENDER_PROG_"/>
      <sheetName val="GEN_PROG"/>
      <sheetName val="1_MHRS-DIST"/>
      <sheetName val="OVERALL_PROG"/>
      <sheetName val="TOTAL_MHRS1"/>
      <sheetName val="FINAL_MHRS-DIST1"/>
      <sheetName val="S_CURVE1"/>
      <sheetName val="DET_ENGG_PROG1"/>
      <sheetName val="PROC_PROG1"/>
      <sheetName val="TENDER_PROG_1"/>
      <sheetName val="GEN_PROG1"/>
      <sheetName val="1_MHRS-DIST1"/>
      <sheetName val="OVERALL_PROG1"/>
      <sheetName val="TOTAL_MHRS2"/>
      <sheetName val="FINAL_MHRS-DIST2"/>
      <sheetName val="S_CURVE2"/>
      <sheetName val="DET_ENGG_PROG2"/>
      <sheetName val="PROC_PROG2"/>
      <sheetName val="TENDER_PROG_2"/>
      <sheetName val="GEN_PROG2"/>
      <sheetName val="1_MHRS-DIST2"/>
      <sheetName val="OVERALL_PROG2"/>
    </sheetNames>
    <sheetDataSet>
      <sheetData sheetId="0" refreshError="1">
        <row r="3">
          <cell r="A3" t="str">
            <v>FOR ASAB</v>
          </cell>
        </row>
        <row r="4">
          <cell r="A4" t="str">
            <v>Project Manager</v>
          </cell>
          <cell r="B4">
            <v>32</v>
          </cell>
          <cell r="C4">
            <v>80</v>
          </cell>
          <cell r="D4">
            <v>559</v>
          </cell>
          <cell r="E4">
            <v>8</v>
          </cell>
          <cell r="F4">
            <v>2</v>
          </cell>
          <cell r="G4">
            <v>2</v>
          </cell>
          <cell r="H4">
            <v>16</v>
          </cell>
          <cell r="I4">
            <v>56</v>
          </cell>
          <cell r="J4">
            <v>30</v>
          </cell>
          <cell r="K4">
            <v>38</v>
          </cell>
          <cell r="L4">
            <v>45</v>
          </cell>
          <cell r="M4">
            <v>8</v>
          </cell>
          <cell r="N4">
            <v>8</v>
          </cell>
          <cell r="O4">
            <v>8</v>
          </cell>
        </row>
        <row r="6">
          <cell r="A6" t="str">
            <v>Engineerig Manager</v>
          </cell>
          <cell r="B6">
            <v>32</v>
          </cell>
          <cell r="C6">
            <v>80</v>
          </cell>
          <cell r="D6">
            <v>550</v>
          </cell>
          <cell r="E6">
            <v>32</v>
          </cell>
          <cell r="F6">
            <v>8</v>
          </cell>
          <cell r="G6">
            <v>8</v>
          </cell>
          <cell r="H6">
            <v>4</v>
          </cell>
          <cell r="J6">
            <v>30</v>
          </cell>
          <cell r="K6">
            <v>30</v>
          </cell>
          <cell r="M6">
            <v>20</v>
          </cell>
          <cell r="N6">
            <v>8</v>
          </cell>
          <cell r="O6">
            <v>45</v>
          </cell>
        </row>
        <row r="8">
          <cell r="A8" t="str">
            <v>Sr Process Engineer</v>
          </cell>
          <cell r="B8">
            <v>45</v>
          </cell>
          <cell r="C8">
            <v>123</v>
          </cell>
          <cell r="D8">
            <v>525</v>
          </cell>
          <cell r="J8">
            <v>100</v>
          </cell>
          <cell r="K8">
            <v>8</v>
          </cell>
          <cell r="N8">
            <v>40</v>
          </cell>
          <cell r="O8">
            <v>24</v>
          </cell>
        </row>
        <row r="10">
          <cell r="A10" t="str">
            <v>Sr Civil Engineer</v>
          </cell>
          <cell r="B10">
            <v>40</v>
          </cell>
          <cell r="C10">
            <v>53</v>
          </cell>
          <cell r="D10">
            <v>1170</v>
          </cell>
          <cell r="E10">
            <v>20</v>
          </cell>
          <cell r="K10">
            <v>64</v>
          </cell>
          <cell r="L10">
            <v>60</v>
          </cell>
          <cell r="M10">
            <v>20</v>
          </cell>
        </row>
        <row r="12">
          <cell r="A12" t="str">
            <v>Sr C.P. Engineer</v>
          </cell>
          <cell r="D12">
            <v>65</v>
          </cell>
          <cell r="K12">
            <v>16</v>
          </cell>
        </row>
        <row r="14">
          <cell r="A14" t="str">
            <v>Sr Const Engineer</v>
          </cell>
          <cell r="D14">
            <v>69</v>
          </cell>
          <cell r="K14">
            <v>8</v>
          </cell>
          <cell r="L14">
            <v>24</v>
          </cell>
        </row>
        <row r="16">
          <cell r="A16" t="str">
            <v>Sr Q S</v>
          </cell>
          <cell r="D16">
            <v>135</v>
          </cell>
          <cell r="K16">
            <v>45</v>
          </cell>
        </row>
        <row r="18">
          <cell r="A18" t="str">
            <v>Sr Q A Engineer</v>
          </cell>
          <cell r="D18">
            <v>20</v>
          </cell>
          <cell r="I18">
            <v>72</v>
          </cell>
          <cell r="K18">
            <v>4</v>
          </cell>
          <cell r="L18">
            <v>16</v>
          </cell>
        </row>
        <row r="20">
          <cell r="A20" t="str">
            <v>Mech/Piping Engr</v>
          </cell>
          <cell r="B20">
            <v>45</v>
          </cell>
          <cell r="C20">
            <v>53</v>
          </cell>
          <cell r="D20">
            <v>1697</v>
          </cell>
          <cell r="E20">
            <v>20</v>
          </cell>
          <cell r="F20">
            <v>24</v>
          </cell>
          <cell r="H20">
            <v>36</v>
          </cell>
          <cell r="I20">
            <v>186</v>
          </cell>
          <cell r="J20">
            <v>200</v>
          </cell>
          <cell r="K20">
            <v>94</v>
          </cell>
          <cell r="L20">
            <v>90</v>
          </cell>
          <cell r="M20">
            <v>24</v>
          </cell>
          <cell r="N20">
            <v>40</v>
          </cell>
          <cell r="O20">
            <v>30</v>
          </cell>
        </row>
        <row r="22">
          <cell r="A22" t="str">
            <v>Inst. Engineer</v>
          </cell>
          <cell r="B22">
            <v>35</v>
          </cell>
          <cell r="C22">
            <v>123</v>
          </cell>
          <cell r="D22">
            <v>908</v>
          </cell>
          <cell r="E22">
            <v>20</v>
          </cell>
          <cell r="G22">
            <v>30</v>
          </cell>
          <cell r="H22">
            <v>28</v>
          </cell>
          <cell r="I22">
            <v>80</v>
          </cell>
          <cell r="J22">
            <v>100</v>
          </cell>
          <cell r="K22">
            <v>49</v>
          </cell>
          <cell r="L22">
            <v>60</v>
          </cell>
          <cell r="M22">
            <v>20</v>
          </cell>
          <cell r="N22">
            <v>40</v>
          </cell>
          <cell r="O22">
            <v>45</v>
          </cell>
        </row>
        <row r="24">
          <cell r="A24" t="str">
            <v>Electrical Engr</v>
          </cell>
          <cell r="B24">
            <v>35</v>
          </cell>
          <cell r="C24">
            <v>53</v>
          </cell>
          <cell r="D24">
            <v>650</v>
          </cell>
          <cell r="E24">
            <v>20</v>
          </cell>
          <cell r="G24">
            <v>30</v>
          </cell>
          <cell r="H24">
            <v>64</v>
          </cell>
          <cell r="I24">
            <v>320</v>
          </cell>
          <cell r="J24">
            <v>200</v>
          </cell>
          <cell r="K24">
            <v>49</v>
          </cell>
          <cell r="L24">
            <v>60</v>
          </cell>
          <cell r="M24">
            <v>20</v>
          </cell>
          <cell r="N24">
            <v>40</v>
          </cell>
          <cell r="O24">
            <v>30</v>
          </cell>
        </row>
        <row r="26">
          <cell r="A26" t="str">
            <v>Planning Engr</v>
          </cell>
          <cell r="D26">
            <v>325</v>
          </cell>
          <cell r="K26">
            <v>40</v>
          </cell>
          <cell r="L26">
            <v>16</v>
          </cell>
        </row>
        <row r="28">
          <cell r="A28" t="str">
            <v>Piping Designer</v>
          </cell>
          <cell r="B28">
            <v>32</v>
          </cell>
          <cell r="D28">
            <v>1048</v>
          </cell>
          <cell r="F28">
            <v>20</v>
          </cell>
        </row>
        <row r="30">
          <cell r="A30" t="str">
            <v>CADD</v>
          </cell>
          <cell r="C30">
            <v>90</v>
          </cell>
          <cell r="D30">
            <v>7919</v>
          </cell>
        </row>
        <row r="32">
          <cell r="A32" t="str">
            <v>HSE Engr</v>
          </cell>
          <cell r="D32">
            <v>109</v>
          </cell>
        </row>
        <row r="34">
          <cell r="A34" t="str">
            <v>Proc. Co-ord.</v>
          </cell>
          <cell r="J34">
            <v>100</v>
          </cell>
        </row>
        <row r="35">
          <cell r="A35" t="str">
            <v>GRAND TOTAL</v>
          </cell>
          <cell r="B35">
            <v>296</v>
          </cell>
          <cell r="C35">
            <v>655</v>
          </cell>
          <cell r="D35">
            <v>15749</v>
          </cell>
          <cell r="E35">
            <v>120</v>
          </cell>
          <cell r="F35">
            <v>54</v>
          </cell>
          <cell r="G35">
            <v>70</v>
          </cell>
          <cell r="H35">
            <v>148</v>
          </cell>
          <cell r="I35">
            <v>714</v>
          </cell>
          <cell r="J35">
            <v>760</v>
          </cell>
          <cell r="K35">
            <v>445</v>
          </cell>
          <cell r="L35">
            <v>371</v>
          </cell>
          <cell r="M35">
            <v>112</v>
          </cell>
          <cell r="N35">
            <v>176</v>
          </cell>
          <cell r="O35">
            <v>182</v>
          </cell>
        </row>
        <row r="36">
          <cell r="A36" t="str">
            <v>FOR SHAH</v>
          </cell>
        </row>
        <row r="37">
          <cell r="A37" t="str">
            <v>Project Manager</v>
          </cell>
          <cell r="B37">
            <v>32</v>
          </cell>
          <cell r="C37">
            <v>80</v>
          </cell>
          <cell r="D37">
            <v>576</v>
          </cell>
          <cell r="E37">
            <v>8</v>
          </cell>
          <cell r="F37">
            <v>2</v>
          </cell>
          <cell r="G37">
            <v>2</v>
          </cell>
          <cell r="K37">
            <v>53</v>
          </cell>
          <cell r="L37">
            <v>45</v>
          </cell>
          <cell r="M37">
            <v>8</v>
          </cell>
          <cell r="N37">
            <v>8</v>
          </cell>
          <cell r="O37">
            <v>8</v>
          </cell>
        </row>
        <row r="39">
          <cell r="A39" t="str">
            <v>Engineerig Manager</v>
          </cell>
          <cell r="B39">
            <v>32</v>
          </cell>
          <cell r="C39">
            <v>80</v>
          </cell>
          <cell r="D39">
            <v>572</v>
          </cell>
          <cell r="E39">
            <v>30</v>
          </cell>
          <cell r="F39">
            <v>8</v>
          </cell>
          <cell r="G39">
            <v>8</v>
          </cell>
          <cell r="K39">
            <v>30</v>
          </cell>
          <cell r="M39">
            <v>20</v>
          </cell>
          <cell r="N39">
            <v>8</v>
          </cell>
          <cell r="O39">
            <v>45</v>
          </cell>
        </row>
        <row r="41">
          <cell r="A41" t="str">
            <v>Sr Process Engineer</v>
          </cell>
          <cell r="B41">
            <v>45</v>
          </cell>
          <cell r="C41">
            <v>123</v>
          </cell>
          <cell r="D41">
            <v>664</v>
          </cell>
          <cell r="K41">
            <v>8</v>
          </cell>
          <cell r="N41">
            <v>40</v>
          </cell>
          <cell r="O41">
            <v>24</v>
          </cell>
        </row>
        <row r="43">
          <cell r="A43" t="str">
            <v>Sr Civil Engineer</v>
          </cell>
          <cell r="B43">
            <v>40</v>
          </cell>
          <cell r="C43">
            <v>53</v>
          </cell>
          <cell r="D43">
            <v>1085</v>
          </cell>
          <cell r="E43">
            <v>20</v>
          </cell>
          <cell r="K43">
            <v>90</v>
          </cell>
          <cell r="L43">
            <v>60</v>
          </cell>
          <cell r="M43">
            <v>20</v>
          </cell>
        </row>
        <row r="45">
          <cell r="A45" t="str">
            <v>Sr C.P. Engineer</v>
          </cell>
          <cell r="D45">
            <v>65</v>
          </cell>
          <cell r="K45">
            <v>16</v>
          </cell>
        </row>
        <row r="47">
          <cell r="A47" t="str">
            <v>Sr Const Engineer</v>
          </cell>
          <cell r="D47">
            <v>85</v>
          </cell>
          <cell r="K47">
            <v>8</v>
          </cell>
          <cell r="L47">
            <v>24</v>
          </cell>
        </row>
        <row r="49">
          <cell r="A49" t="str">
            <v>Sr Q S</v>
          </cell>
          <cell r="D49">
            <v>135</v>
          </cell>
          <cell r="K49">
            <v>90</v>
          </cell>
        </row>
        <row r="51">
          <cell r="A51" t="str">
            <v>Sr Q A Engineer</v>
          </cell>
          <cell r="D51">
            <v>20</v>
          </cell>
          <cell r="K51">
            <v>4</v>
          </cell>
          <cell r="L51">
            <v>16</v>
          </cell>
        </row>
        <row r="53">
          <cell r="A53" t="str">
            <v>Mech/Piping Engr</v>
          </cell>
          <cell r="B53">
            <v>45</v>
          </cell>
          <cell r="C53">
            <v>53</v>
          </cell>
          <cell r="D53">
            <v>1373</v>
          </cell>
          <cell r="E53">
            <v>20</v>
          </cell>
          <cell r="F53">
            <v>24</v>
          </cell>
          <cell r="K53">
            <v>94</v>
          </cell>
          <cell r="L53">
            <v>90</v>
          </cell>
          <cell r="M53">
            <v>24</v>
          </cell>
          <cell r="N53">
            <v>40</v>
          </cell>
          <cell r="O53">
            <v>30</v>
          </cell>
        </row>
        <row r="55">
          <cell r="A55" t="str">
            <v>Inst. Engineer</v>
          </cell>
          <cell r="B55">
            <v>35</v>
          </cell>
          <cell r="C55">
            <v>115</v>
          </cell>
          <cell r="D55">
            <v>784</v>
          </cell>
          <cell r="E55">
            <v>20</v>
          </cell>
          <cell r="G55">
            <v>30</v>
          </cell>
          <cell r="K55">
            <v>49</v>
          </cell>
          <cell r="L55">
            <v>60</v>
          </cell>
          <cell r="M55">
            <v>20</v>
          </cell>
          <cell r="N55">
            <v>40</v>
          </cell>
          <cell r="O55">
            <v>45</v>
          </cell>
        </row>
        <row r="57">
          <cell r="A57" t="str">
            <v>Electrical Engr</v>
          </cell>
          <cell r="B57">
            <v>35</v>
          </cell>
          <cell r="C57">
            <v>53</v>
          </cell>
          <cell r="D57">
            <v>690</v>
          </cell>
          <cell r="E57">
            <v>20</v>
          </cell>
          <cell r="G57">
            <v>30</v>
          </cell>
          <cell r="K57">
            <v>49</v>
          </cell>
          <cell r="L57">
            <v>60</v>
          </cell>
          <cell r="M57">
            <v>20</v>
          </cell>
          <cell r="N57">
            <v>40</v>
          </cell>
          <cell r="O57">
            <v>30</v>
          </cell>
        </row>
        <row r="59">
          <cell r="A59" t="str">
            <v>Planning Engr</v>
          </cell>
          <cell r="D59">
            <v>325</v>
          </cell>
          <cell r="K59">
            <v>40</v>
          </cell>
          <cell r="L59">
            <v>16</v>
          </cell>
        </row>
        <row r="61">
          <cell r="A61" t="str">
            <v>Piping Designer</v>
          </cell>
          <cell r="B61">
            <v>32</v>
          </cell>
          <cell r="D61">
            <v>987</v>
          </cell>
          <cell r="F61">
            <v>20</v>
          </cell>
        </row>
        <row r="63">
          <cell r="A63" t="str">
            <v>CADD</v>
          </cell>
          <cell r="D63">
            <v>7501</v>
          </cell>
        </row>
        <row r="65">
          <cell r="A65" t="str">
            <v>HSE Engr</v>
          </cell>
          <cell r="D65">
            <v>109</v>
          </cell>
        </row>
        <row r="67">
          <cell r="A67" t="str">
            <v>Proc. Co-ord.</v>
          </cell>
        </row>
        <row r="68">
          <cell r="A68" t="str">
            <v>GRAND TOTAL</v>
          </cell>
          <cell r="B68">
            <v>296</v>
          </cell>
          <cell r="C68">
            <v>557</v>
          </cell>
          <cell r="D68">
            <v>14971</v>
          </cell>
          <cell r="E68">
            <v>118</v>
          </cell>
          <cell r="F68">
            <v>54</v>
          </cell>
          <cell r="G68">
            <v>70</v>
          </cell>
          <cell r="H68">
            <v>0</v>
          </cell>
          <cell r="I68">
            <v>0</v>
          </cell>
          <cell r="J68">
            <v>0</v>
          </cell>
          <cell r="K68">
            <v>531</v>
          </cell>
          <cell r="L68">
            <v>371</v>
          </cell>
          <cell r="M68">
            <v>112</v>
          </cell>
          <cell r="N68">
            <v>176</v>
          </cell>
          <cell r="O68">
            <v>182</v>
          </cell>
        </row>
      </sheetData>
      <sheetData sheetId="1" refreshError="1"/>
      <sheetData sheetId="2" refreshError="1"/>
      <sheetData sheetId="3" refreshError="1"/>
      <sheetData sheetId="4" refreshError="1"/>
      <sheetData sheetId="5" refreshError="1">
        <row r="3">
          <cell r="C3" t="str">
            <v>ASAB</v>
          </cell>
        </row>
        <row r="4">
          <cell r="J4" t="str">
            <v>asab</v>
          </cell>
          <cell r="K4" t="str">
            <v>shah</v>
          </cell>
        </row>
        <row r="5">
          <cell r="C5" t="str">
            <v>PROCESS</v>
          </cell>
          <cell r="K5" t="str">
            <v>process</v>
          </cell>
        </row>
        <row r="6">
          <cell r="C6" t="str">
            <v>SR NO</v>
          </cell>
          <cell r="D6" t="str">
            <v>NOS</v>
          </cell>
          <cell r="E6" t="str">
            <v>HRS</v>
          </cell>
          <cell r="F6" t="str">
            <v>MHRS/DOC</v>
          </cell>
          <cell r="H6" t="str">
            <v>REVISED</v>
          </cell>
          <cell r="I6" t="str">
            <v>REVISED</v>
          </cell>
          <cell r="L6" t="str">
            <v>srno</v>
          </cell>
          <cell r="N6" t="str">
            <v>NOS</v>
          </cell>
          <cell r="O6" t="str">
            <v>HRS</v>
          </cell>
          <cell r="P6" t="str">
            <v>MHRS/DOC</v>
          </cell>
          <cell r="R6" t="str">
            <v>REVISED</v>
          </cell>
          <cell r="S6" t="str">
            <v>REVISED</v>
          </cell>
        </row>
        <row r="7">
          <cell r="H7" t="str">
            <v>MHRS/DOC</v>
          </cell>
          <cell r="I7" t="str">
            <v>HRS</v>
          </cell>
          <cell r="R7" t="str">
            <v>MHRS/DOC</v>
          </cell>
          <cell r="S7" t="str">
            <v>HRS</v>
          </cell>
        </row>
        <row r="8">
          <cell r="C8">
            <v>1</v>
          </cell>
          <cell r="D8">
            <v>5</v>
          </cell>
          <cell r="E8">
            <v>35</v>
          </cell>
          <cell r="F8">
            <v>7</v>
          </cell>
          <cell r="H8">
            <v>8</v>
          </cell>
          <cell r="I8">
            <v>40</v>
          </cell>
          <cell r="L8">
            <v>1</v>
          </cell>
          <cell r="N8">
            <v>11</v>
          </cell>
          <cell r="O8">
            <v>71</v>
          </cell>
          <cell r="P8">
            <v>6.4545454545454541</v>
          </cell>
          <cell r="R8">
            <v>6</v>
          </cell>
          <cell r="S8">
            <v>66</v>
          </cell>
        </row>
        <row r="9">
          <cell r="C9">
            <v>2</v>
          </cell>
          <cell r="D9">
            <v>66</v>
          </cell>
          <cell r="E9">
            <v>710</v>
          </cell>
          <cell r="F9">
            <v>10.757575757575758</v>
          </cell>
          <cell r="H9">
            <v>11</v>
          </cell>
          <cell r="I9">
            <v>726</v>
          </cell>
          <cell r="L9">
            <v>2</v>
          </cell>
          <cell r="N9">
            <v>54</v>
          </cell>
          <cell r="O9">
            <v>630</v>
          </cell>
          <cell r="P9">
            <v>11.666666666666666</v>
          </cell>
          <cell r="R9">
            <v>12</v>
          </cell>
          <cell r="S9">
            <v>648</v>
          </cell>
        </row>
        <row r="10">
          <cell r="C10">
            <v>3</v>
          </cell>
          <cell r="D10">
            <v>24</v>
          </cell>
          <cell r="E10">
            <v>56</v>
          </cell>
          <cell r="F10">
            <v>2.3333333333333335</v>
          </cell>
          <cell r="H10">
            <v>6</v>
          </cell>
          <cell r="I10">
            <v>144</v>
          </cell>
          <cell r="L10">
            <v>3</v>
          </cell>
          <cell r="N10">
            <v>47</v>
          </cell>
          <cell r="O10">
            <v>78</v>
          </cell>
          <cell r="P10">
            <v>1.6595744680851063</v>
          </cell>
          <cell r="R10">
            <v>2</v>
          </cell>
          <cell r="S10">
            <v>94</v>
          </cell>
        </row>
        <row r="11">
          <cell r="C11">
            <v>4</v>
          </cell>
          <cell r="D11">
            <v>2</v>
          </cell>
          <cell r="E11">
            <v>48</v>
          </cell>
          <cell r="F11">
            <v>24</v>
          </cell>
          <cell r="H11">
            <v>28</v>
          </cell>
          <cell r="I11">
            <v>56</v>
          </cell>
          <cell r="L11">
            <v>4</v>
          </cell>
          <cell r="N11">
            <v>2</v>
          </cell>
          <cell r="O11">
            <v>48</v>
          </cell>
          <cell r="P11">
            <v>24</v>
          </cell>
          <cell r="R11">
            <v>24</v>
          </cell>
          <cell r="S11">
            <v>48</v>
          </cell>
        </row>
        <row r="12">
          <cell r="C12">
            <v>5</v>
          </cell>
          <cell r="D12">
            <v>15</v>
          </cell>
          <cell r="E12">
            <v>75</v>
          </cell>
          <cell r="F12">
            <v>5</v>
          </cell>
          <cell r="H12">
            <v>6</v>
          </cell>
          <cell r="I12">
            <v>90</v>
          </cell>
          <cell r="L12">
            <v>5</v>
          </cell>
          <cell r="N12">
            <v>25</v>
          </cell>
          <cell r="O12">
            <v>125</v>
          </cell>
          <cell r="P12">
            <v>5</v>
          </cell>
          <cell r="R12">
            <v>6</v>
          </cell>
          <cell r="S12">
            <v>150</v>
          </cell>
        </row>
        <row r="13">
          <cell r="I13">
            <v>1056</v>
          </cell>
          <cell r="J13">
            <v>-0.42737630208330302</v>
          </cell>
        </row>
        <row r="14">
          <cell r="O14">
            <v>952</v>
          </cell>
          <cell r="P14" t="str">
            <v>alloted</v>
          </cell>
          <cell r="Q14">
            <v>1003.4273763020833</v>
          </cell>
          <cell r="S14">
            <v>1006</v>
          </cell>
        </row>
        <row r="15">
          <cell r="E15">
            <v>924</v>
          </cell>
          <cell r="G15" t="str">
            <v>ALLOTED:-</v>
          </cell>
          <cell r="H15">
            <v>1055.5726236979167</v>
          </cell>
          <cell r="I15" t="str">
            <v>BAL</v>
          </cell>
          <cell r="J15">
            <v>131.5726236979167</v>
          </cell>
        </row>
        <row r="16">
          <cell r="P16" t="str">
            <v>balance</v>
          </cell>
          <cell r="Q16">
            <v>51.427376302083303</v>
          </cell>
          <cell r="S16">
            <v>-2.572623697916697</v>
          </cell>
        </row>
        <row r="17">
          <cell r="C17" t="str">
            <v>MQ/PI</v>
          </cell>
        </row>
        <row r="18">
          <cell r="K18" t="str">
            <v>mq/pi</v>
          </cell>
        </row>
        <row r="19">
          <cell r="C19" t="str">
            <v>SR NO</v>
          </cell>
        </row>
        <row r="21">
          <cell r="C21">
            <v>1</v>
          </cell>
          <cell r="D21">
            <v>4</v>
          </cell>
          <cell r="E21">
            <v>40</v>
          </cell>
          <cell r="F21">
            <v>10</v>
          </cell>
          <cell r="H21">
            <v>10</v>
          </cell>
          <cell r="I21">
            <v>40</v>
          </cell>
          <cell r="L21">
            <v>1</v>
          </cell>
          <cell r="N21">
            <v>3</v>
          </cell>
          <cell r="O21">
            <v>30</v>
          </cell>
          <cell r="P21">
            <v>10</v>
          </cell>
          <cell r="R21">
            <v>12</v>
          </cell>
          <cell r="S21">
            <v>36</v>
          </cell>
        </row>
        <row r="22">
          <cell r="C22">
            <v>2</v>
          </cell>
          <cell r="D22">
            <v>5</v>
          </cell>
          <cell r="E22">
            <v>65</v>
          </cell>
          <cell r="F22">
            <v>13</v>
          </cell>
          <cell r="H22">
            <v>13</v>
          </cell>
          <cell r="I22">
            <v>65</v>
          </cell>
          <cell r="L22">
            <v>2</v>
          </cell>
          <cell r="N22">
            <v>3</v>
          </cell>
          <cell r="O22">
            <v>48</v>
          </cell>
          <cell r="P22">
            <v>16</v>
          </cell>
          <cell r="R22">
            <v>16</v>
          </cell>
          <cell r="S22">
            <v>48</v>
          </cell>
        </row>
        <row r="23">
          <cell r="C23">
            <v>3</v>
          </cell>
          <cell r="D23">
            <v>10</v>
          </cell>
          <cell r="E23">
            <v>280</v>
          </cell>
          <cell r="F23">
            <v>28</v>
          </cell>
          <cell r="H23">
            <v>30</v>
          </cell>
          <cell r="I23">
            <v>300</v>
          </cell>
          <cell r="L23">
            <v>3</v>
          </cell>
          <cell r="N23">
            <v>10</v>
          </cell>
          <cell r="O23">
            <v>300</v>
          </cell>
          <cell r="P23">
            <v>30</v>
          </cell>
          <cell r="R23">
            <v>30</v>
          </cell>
          <cell r="S23">
            <v>300</v>
          </cell>
        </row>
        <row r="24">
          <cell r="C24">
            <v>4</v>
          </cell>
          <cell r="D24">
            <v>117</v>
          </cell>
          <cell r="E24">
            <v>3035</v>
          </cell>
          <cell r="F24">
            <v>25.94017094017094</v>
          </cell>
          <cell r="H24">
            <v>27</v>
          </cell>
          <cell r="I24">
            <v>3159</v>
          </cell>
          <cell r="L24">
            <v>4</v>
          </cell>
          <cell r="N24">
            <v>69</v>
          </cell>
          <cell r="O24">
            <v>2081</v>
          </cell>
          <cell r="P24">
            <v>30.159420289855074</v>
          </cell>
          <cell r="R24">
            <v>36</v>
          </cell>
          <cell r="S24">
            <v>2484</v>
          </cell>
        </row>
        <row r="25">
          <cell r="C25">
            <v>5</v>
          </cell>
          <cell r="D25">
            <v>4</v>
          </cell>
          <cell r="E25">
            <v>180</v>
          </cell>
          <cell r="F25">
            <v>45</v>
          </cell>
          <cell r="H25">
            <v>45</v>
          </cell>
          <cell r="I25">
            <v>180</v>
          </cell>
          <cell r="L25">
            <v>5</v>
          </cell>
          <cell r="N25">
            <v>4</v>
          </cell>
          <cell r="O25">
            <v>180</v>
          </cell>
          <cell r="P25">
            <v>45</v>
          </cell>
          <cell r="R25">
            <v>45</v>
          </cell>
          <cell r="S25">
            <v>180</v>
          </cell>
        </row>
        <row r="26">
          <cell r="C26">
            <v>6</v>
          </cell>
          <cell r="D26">
            <v>37</v>
          </cell>
          <cell r="E26">
            <v>535</v>
          </cell>
          <cell r="F26">
            <v>14.45945945945946</v>
          </cell>
          <cell r="H26">
            <v>15</v>
          </cell>
          <cell r="I26">
            <v>555</v>
          </cell>
          <cell r="L26">
            <v>6</v>
          </cell>
          <cell r="N26">
            <v>33</v>
          </cell>
          <cell r="O26">
            <v>465</v>
          </cell>
          <cell r="P26">
            <v>14.090909090909092</v>
          </cell>
          <cell r="R26">
            <v>16</v>
          </cell>
          <cell r="S26">
            <v>528</v>
          </cell>
        </row>
        <row r="27">
          <cell r="C27">
            <v>7</v>
          </cell>
          <cell r="D27">
            <v>14</v>
          </cell>
          <cell r="E27">
            <v>138</v>
          </cell>
          <cell r="F27">
            <v>9.8571428571428577</v>
          </cell>
          <cell r="H27">
            <v>10</v>
          </cell>
          <cell r="I27">
            <v>140</v>
          </cell>
          <cell r="L27">
            <v>7</v>
          </cell>
          <cell r="S27">
            <v>0</v>
          </cell>
        </row>
        <row r="28">
          <cell r="C28">
            <v>8</v>
          </cell>
          <cell r="D28">
            <v>10</v>
          </cell>
          <cell r="E28">
            <v>240</v>
          </cell>
          <cell r="F28">
            <v>24</v>
          </cell>
          <cell r="H28">
            <v>24</v>
          </cell>
          <cell r="I28">
            <v>240</v>
          </cell>
          <cell r="L28">
            <v>8</v>
          </cell>
          <cell r="N28">
            <v>22</v>
          </cell>
          <cell r="O28">
            <v>266</v>
          </cell>
          <cell r="P28">
            <v>12.090909090909092</v>
          </cell>
          <cell r="R28">
            <v>14</v>
          </cell>
          <cell r="S28">
            <v>308</v>
          </cell>
        </row>
        <row r="29">
          <cell r="C29">
            <v>9</v>
          </cell>
          <cell r="L29">
            <v>9</v>
          </cell>
          <cell r="N29">
            <v>10</v>
          </cell>
          <cell r="O29">
            <v>360</v>
          </cell>
          <cell r="P29">
            <v>36</v>
          </cell>
          <cell r="R29">
            <v>36</v>
          </cell>
          <cell r="S29">
            <v>360</v>
          </cell>
        </row>
        <row r="30">
          <cell r="C30">
            <v>10</v>
          </cell>
          <cell r="L30">
            <v>10</v>
          </cell>
          <cell r="N30">
            <v>4</v>
          </cell>
          <cell r="O30">
            <v>56</v>
          </cell>
          <cell r="P30">
            <v>14</v>
          </cell>
          <cell r="R30">
            <v>14</v>
          </cell>
          <cell r="S30">
            <v>56</v>
          </cell>
        </row>
        <row r="31">
          <cell r="C31">
            <v>11</v>
          </cell>
          <cell r="D31">
            <v>4</v>
          </cell>
          <cell r="E31">
            <v>56</v>
          </cell>
          <cell r="F31">
            <v>14</v>
          </cell>
          <cell r="H31">
            <v>14</v>
          </cell>
          <cell r="I31">
            <v>56</v>
          </cell>
          <cell r="L31">
            <v>11</v>
          </cell>
          <cell r="N31">
            <v>2</v>
          </cell>
          <cell r="O31">
            <v>28</v>
          </cell>
          <cell r="P31">
            <v>14</v>
          </cell>
          <cell r="R31">
            <v>14</v>
          </cell>
          <cell r="S31">
            <v>28</v>
          </cell>
        </row>
        <row r="32">
          <cell r="C32">
            <v>12</v>
          </cell>
          <cell r="D32">
            <v>2</v>
          </cell>
          <cell r="E32">
            <v>28</v>
          </cell>
          <cell r="F32">
            <v>14</v>
          </cell>
          <cell r="H32">
            <v>14</v>
          </cell>
          <cell r="I32">
            <v>28</v>
          </cell>
          <cell r="L32">
            <v>12</v>
          </cell>
          <cell r="N32">
            <v>110</v>
          </cell>
          <cell r="O32">
            <v>1100</v>
          </cell>
          <cell r="P32">
            <v>10</v>
          </cell>
          <cell r="R32">
            <v>10</v>
          </cell>
          <cell r="S32">
            <v>1100</v>
          </cell>
        </row>
        <row r="33">
          <cell r="C33">
            <v>13</v>
          </cell>
          <cell r="D33">
            <v>90</v>
          </cell>
          <cell r="E33">
            <v>839</v>
          </cell>
          <cell r="F33">
            <v>9.3222222222222229</v>
          </cell>
          <cell r="H33">
            <v>10</v>
          </cell>
          <cell r="I33">
            <v>900</v>
          </cell>
          <cell r="L33">
            <v>13</v>
          </cell>
          <cell r="N33">
            <v>1</v>
          </cell>
          <cell r="O33">
            <v>24</v>
          </cell>
          <cell r="P33">
            <v>24</v>
          </cell>
          <cell r="R33">
            <v>24</v>
          </cell>
          <cell r="S33">
            <v>24</v>
          </cell>
        </row>
        <row r="34">
          <cell r="C34">
            <v>14</v>
          </cell>
          <cell r="D34">
            <v>2</v>
          </cell>
          <cell r="E34">
            <v>24</v>
          </cell>
          <cell r="F34">
            <v>12</v>
          </cell>
          <cell r="H34">
            <v>12</v>
          </cell>
          <cell r="I34">
            <v>24</v>
          </cell>
          <cell r="L34">
            <v>14</v>
          </cell>
          <cell r="N34">
            <v>1</v>
          </cell>
          <cell r="O34">
            <v>145</v>
          </cell>
          <cell r="P34">
            <v>145</v>
          </cell>
          <cell r="R34">
            <v>145</v>
          </cell>
          <cell r="S34">
            <v>145</v>
          </cell>
        </row>
        <row r="35">
          <cell r="C35">
            <v>15</v>
          </cell>
          <cell r="D35">
            <v>1</v>
          </cell>
          <cell r="E35">
            <v>145</v>
          </cell>
          <cell r="F35">
            <v>145</v>
          </cell>
          <cell r="H35">
            <v>145</v>
          </cell>
          <cell r="I35">
            <v>145</v>
          </cell>
          <cell r="L35">
            <v>15</v>
          </cell>
          <cell r="N35">
            <v>20</v>
          </cell>
          <cell r="O35">
            <v>80</v>
          </cell>
          <cell r="P35">
            <v>4</v>
          </cell>
          <cell r="R35">
            <v>4</v>
          </cell>
          <cell r="S35">
            <v>80</v>
          </cell>
        </row>
        <row r="36">
          <cell r="C36">
            <v>16</v>
          </cell>
          <cell r="D36">
            <v>10</v>
          </cell>
          <cell r="E36">
            <v>40</v>
          </cell>
          <cell r="F36">
            <v>4</v>
          </cell>
          <cell r="H36">
            <v>4</v>
          </cell>
          <cell r="I36">
            <v>40</v>
          </cell>
          <cell r="L36">
            <v>16</v>
          </cell>
          <cell r="N36">
            <v>1</v>
          </cell>
          <cell r="O36">
            <v>109</v>
          </cell>
          <cell r="P36">
            <v>109</v>
          </cell>
          <cell r="R36">
            <v>109</v>
          </cell>
          <cell r="S36">
            <v>109</v>
          </cell>
        </row>
        <row r="37">
          <cell r="C37">
            <v>17</v>
          </cell>
          <cell r="D37">
            <v>1</v>
          </cell>
          <cell r="E37">
            <v>109</v>
          </cell>
          <cell r="F37">
            <v>109</v>
          </cell>
          <cell r="H37">
            <v>109</v>
          </cell>
          <cell r="I37">
            <v>109</v>
          </cell>
          <cell r="L37">
            <v>17</v>
          </cell>
          <cell r="N37">
            <v>8</v>
          </cell>
          <cell r="O37">
            <v>64</v>
          </cell>
          <cell r="P37">
            <v>8</v>
          </cell>
          <cell r="R37">
            <v>8</v>
          </cell>
          <cell r="S37">
            <v>64</v>
          </cell>
        </row>
        <row r="38">
          <cell r="C38">
            <v>18</v>
          </cell>
          <cell r="D38">
            <v>6</v>
          </cell>
          <cell r="E38">
            <v>48</v>
          </cell>
          <cell r="F38">
            <v>8</v>
          </cell>
          <cell r="H38">
            <v>8</v>
          </cell>
          <cell r="I38">
            <v>48</v>
          </cell>
          <cell r="L38">
            <v>18</v>
          </cell>
          <cell r="N38">
            <v>2</v>
          </cell>
          <cell r="O38">
            <v>40</v>
          </cell>
          <cell r="P38">
            <v>20</v>
          </cell>
          <cell r="R38">
            <v>20</v>
          </cell>
          <cell r="S38">
            <v>40</v>
          </cell>
        </row>
        <row r="39">
          <cell r="C39">
            <v>19</v>
          </cell>
          <cell r="D39">
            <v>2</v>
          </cell>
          <cell r="E39">
            <v>40</v>
          </cell>
          <cell r="F39">
            <v>20</v>
          </cell>
          <cell r="H39">
            <v>30</v>
          </cell>
          <cell r="I39">
            <v>60</v>
          </cell>
          <cell r="L39">
            <v>19</v>
          </cell>
          <cell r="N39">
            <v>15</v>
          </cell>
          <cell r="O39">
            <v>23</v>
          </cell>
          <cell r="P39">
            <v>1.5333333333333334</v>
          </cell>
          <cell r="R39">
            <v>2</v>
          </cell>
          <cell r="S39">
            <v>30</v>
          </cell>
        </row>
        <row r="40">
          <cell r="C40">
            <v>20</v>
          </cell>
          <cell r="D40">
            <v>21</v>
          </cell>
          <cell r="E40">
            <v>46</v>
          </cell>
          <cell r="F40">
            <v>2.1904761904761907</v>
          </cell>
          <cell r="H40">
            <v>3</v>
          </cell>
          <cell r="I40">
            <v>63</v>
          </cell>
          <cell r="L40">
            <v>20</v>
          </cell>
          <cell r="N40">
            <v>1</v>
          </cell>
          <cell r="O40">
            <v>62</v>
          </cell>
          <cell r="P40">
            <v>62</v>
          </cell>
          <cell r="R40">
            <v>62</v>
          </cell>
          <cell r="S40">
            <v>62</v>
          </cell>
        </row>
        <row r="41">
          <cell r="C41">
            <v>21</v>
          </cell>
          <cell r="D41">
            <v>1</v>
          </cell>
          <cell r="E41">
            <v>62</v>
          </cell>
          <cell r="F41">
            <v>62</v>
          </cell>
          <cell r="H41">
            <v>62</v>
          </cell>
          <cell r="I41">
            <v>62</v>
          </cell>
          <cell r="L41">
            <v>21</v>
          </cell>
          <cell r="N41">
            <v>16</v>
          </cell>
          <cell r="O41">
            <v>16</v>
          </cell>
          <cell r="P41">
            <v>1</v>
          </cell>
          <cell r="R41">
            <v>1</v>
          </cell>
          <cell r="S41">
            <v>16</v>
          </cell>
        </row>
        <row r="42">
          <cell r="C42">
            <v>22</v>
          </cell>
          <cell r="D42">
            <v>6</v>
          </cell>
          <cell r="E42">
            <v>24</v>
          </cell>
          <cell r="F42">
            <v>4</v>
          </cell>
          <cell r="H42">
            <v>4</v>
          </cell>
          <cell r="I42">
            <v>24</v>
          </cell>
          <cell r="L42">
            <v>22</v>
          </cell>
          <cell r="N42">
            <v>1</v>
          </cell>
          <cell r="O42">
            <v>230</v>
          </cell>
          <cell r="P42">
            <v>230</v>
          </cell>
          <cell r="R42">
            <v>246</v>
          </cell>
          <cell r="S42">
            <v>246</v>
          </cell>
        </row>
        <row r="43">
          <cell r="C43">
            <v>23</v>
          </cell>
          <cell r="D43">
            <v>1</v>
          </cell>
          <cell r="E43">
            <v>230</v>
          </cell>
          <cell r="F43">
            <v>230</v>
          </cell>
          <cell r="H43">
            <v>250</v>
          </cell>
          <cell r="I43">
            <v>250</v>
          </cell>
          <cell r="L43">
            <v>23</v>
          </cell>
          <cell r="N43">
            <v>10</v>
          </cell>
          <cell r="P43">
            <v>0</v>
          </cell>
          <cell r="R43">
            <v>2</v>
          </cell>
          <cell r="S43">
            <v>20</v>
          </cell>
        </row>
        <row r="44">
          <cell r="C44">
            <v>24</v>
          </cell>
          <cell r="D44">
            <v>15</v>
          </cell>
          <cell r="E44">
            <v>120</v>
          </cell>
          <cell r="F44">
            <v>8</v>
          </cell>
          <cell r="H44">
            <v>8</v>
          </cell>
          <cell r="I44">
            <v>120</v>
          </cell>
          <cell r="L44">
            <v>24</v>
          </cell>
          <cell r="N44">
            <v>1</v>
          </cell>
          <cell r="O44">
            <v>286</v>
          </cell>
          <cell r="P44">
            <v>286</v>
          </cell>
          <cell r="R44">
            <v>286</v>
          </cell>
          <cell r="S44">
            <v>286</v>
          </cell>
        </row>
        <row r="45">
          <cell r="C45">
            <v>25</v>
          </cell>
          <cell r="D45">
            <v>1</v>
          </cell>
          <cell r="E45">
            <v>286</v>
          </cell>
          <cell r="F45">
            <v>286</v>
          </cell>
          <cell r="H45">
            <v>286</v>
          </cell>
          <cell r="I45">
            <v>286</v>
          </cell>
          <cell r="L45">
            <v>25</v>
          </cell>
          <cell r="N45">
            <v>2</v>
          </cell>
          <cell r="O45">
            <v>20</v>
          </cell>
          <cell r="P45">
            <v>10</v>
          </cell>
          <cell r="R45">
            <v>10</v>
          </cell>
          <cell r="S45">
            <v>20</v>
          </cell>
        </row>
        <row r="46">
          <cell r="C46">
            <v>26</v>
          </cell>
          <cell r="D46">
            <v>2</v>
          </cell>
          <cell r="E46">
            <v>20</v>
          </cell>
          <cell r="F46">
            <v>10</v>
          </cell>
          <cell r="H46">
            <v>10</v>
          </cell>
          <cell r="I46">
            <v>20</v>
          </cell>
          <cell r="L46">
            <v>26</v>
          </cell>
          <cell r="N46">
            <v>1</v>
          </cell>
          <cell r="O46">
            <v>45</v>
          </cell>
          <cell r="P46">
            <v>45</v>
          </cell>
          <cell r="R46">
            <v>45</v>
          </cell>
          <cell r="S46">
            <v>45</v>
          </cell>
        </row>
        <row r="47">
          <cell r="C47">
            <v>27</v>
          </cell>
          <cell r="D47">
            <v>1</v>
          </cell>
          <cell r="E47">
            <v>45</v>
          </cell>
          <cell r="F47">
            <v>45</v>
          </cell>
          <cell r="H47">
            <v>45</v>
          </cell>
          <cell r="I47">
            <v>45</v>
          </cell>
          <cell r="L47">
            <v>27</v>
          </cell>
          <cell r="N47">
            <v>1</v>
          </cell>
          <cell r="O47">
            <v>30</v>
          </cell>
          <cell r="P47">
            <v>30</v>
          </cell>
          <cell r="R47">
            <v>30</v>
          </cell>
          <cell r="S47">
            <v>30</v>
          </cell>
        </row>
        <row r="48">
          <cell r="C48">
            <v>28</v>
          </cell>
          <cell r="D48">
            <v>1</v>
          </cell>
          <cell r="E48">
            <v>30</v>
          </cell>
          <cell r="F48">
            <v>30</v>
          </cell>
          <cell r="H48">
            <v>38</v>
          </cell>
          <cell r="I48">
            <v>38</v>
          </cell>
          <cell r="L48">
            <v>28</v>
          </cell>
          <cell r="N48">
            <v>1</v>
          </cell>
          <cell r="O48">
            <v>40</v>
          </cell>
          <cell r="P48">
            <v>40</v>
          </cell>
          <cell r="R48">
            <v>40</v>
          </cell>
          <cell r="S48">
            <v>40</v>
          </cell>
        </row>
        <row r="49">
          <cell r="C49">
            <v>29</v>
          </cell>
          <cell r="D49">
            <v>1</v>
          </cell>
          <cell r="E49">
            <v>40</v>
          </cell>
          <cell r="F49">
            <v>40</v>
          </cell>
          <cell r="H49">
            <v>40</v>
          </cell>
          <cell r="I49">
            <v>40</v>
          </cell>
          <cell r="L49">
            <v>29</v>
          </cell>
          <cell r="N49">
            <v>6</v>
          </cell>
          <cell r="O49">
            <v>90</v>
          </cell>
          <cell r="P49">
            <v>15</v>
          </cell>
          <cell r="R49">
            <v>15</v>
          </cell>
          <cell r="S49">
            <v>90</v>
          </cell>
        </row>
        <row r="50">
          <cell r="C50">
            <v>30</v>
          </cell>
          <cell r="D50">
            <v>6</v>
          </cell>
          <cell r="E50">
            <v>90</v>
          </cell>
          <cell r="F50">
            <v>15</v>
          </cell>
          <cell r="H50">
            <v>15</v>
          </cell>
          <cell r="I50">
            <v>90</v>
          </cell>
        </row>
        <row r="51">
          <cell r="I51">
            <v>7127</v>
          </cell>
          <cell r="O51">
            <v>6218</v>
          </cell>
          <cell r="S51">
            <v>6775</v>
          </cell>
        </row>
        <row r="52">
          <cell r="E52">
            <v>6835</v>
          </cell>
          <cell r="F52" t="str">
            <v>ALLOTED:-</v>
          </cell>
          <cell r="G52">
            <v>7127.0376953124996</v>
          </cell>
          <cell r="P52" t="str">
            <v>alloted</v>
          </cell>
          <cell r="Q52">
            <v>6774.9623046875004</v>
          </cell>
        </row>
        <row r="53">
          <cell r="H53" t="str">
            <v>BAL</v>
          </cell>
          <cell r="I53">
            <v>3.7695312499636202E-2</v>
          </cell>
        </row>
        <row r="54">
          <cell r="H54">
            <v>292.03769531249964</v>
          </cell>
          <cell r="P54" t="str">
            <v>bal</v>
          </cell>
          <cell r="Q54">
            <v>556.96230468750036</v>
          </cell>
          <cell r="S54">
            <v>-3.7695312499636202E-2</v>
          </cell>
        </row>
        <row r="57">
          <cell r="C57" t="str">
            <v>instrument</v>
          </cell>
          <cell r="L57" t="str">
            <v>instruments</v>
          </cell>
        </row>
        <row r="59">
          <cell r="C59">
            <v>1</v>
          </cell>
          <cell r="D59">
            <v>6</v>
          </cell>
          <cell r="E59">
            <v>180</v>
          </cell>
          <cell r="F59">
            <v>30</v>
          </cell>
          <cell r="H59">
            <v>30</v>
          </cell>
          <cell r="I59">
            <v>180</v>
          </cell>
          <cell r="L59">
            <v>1</v>
          </cell>
          <cell r="N59">
            <v>10</v>
          </cell>
          <cell r="O59">
            <v>180</v>
          </cell>
          <cell r="P59">
            <v>18</v>
          </cell>
          <cell r="R59">
            <v>20</v>
          </cell>
          <cell r="S59">
            <v>200</v>
          </cell>
        </row>
        <row r="60">
          <cell r="C60">
            <v>2</v>
          </cell>
          <cell r="D60">
            <v>6</v>
          </cell>
          <cell r="E60">
            <v>90</v>
          </cell>
          <cell r="F60">
            <v>15</v>
          </cell>
          <cell r="H60">
            <v>15</v>
          </cell>
          <cell r="I60">
            <v>90</v>
          </cell>
          <cell r="L60">
            <v>2</v>
          </cell>
          <cell r="N60">
            <v>6</v>
          </cell>
          <cell r="O60">
            <v>90</v>
          </cell>
          <cell r="P60">
            <v>15</v>
          </cell>
          <cell r="R60">
            <v>18</v>
          </cell>
          <cell r="S60">
            <v>108</v>
          </cell>
        </row>
        <row r="61">
          <cell r="C61">
            <v>3</v>
          </cell>
          <cell r="D61">
            <v>3</v>
          </cell>
          <cell r="E61">
            <v>90</v>
          </cell>
          <cell r="F61">
            <v>30</v>
          </cell>
          <cell r="H61">
            <v>30</v>
          </cell>
          <cell r="I61">
            <v>90</v>
          </cell>
          <cell r="L61">
            <v>3</v>
          </cell>
          <cell r="N61">
            <v>3</v>
          </cell>
          <cell r="O61">
            <v>65</v>
          </cell>
          <cell r="P61">
            <v>21.666666666666668</v>
          </cell>
          <cell r="R61">
            <v>22</v>
          </cell>
          <cell r="S61">
            <v>66</v>
          </cell>
        </row>
        <row r="62">
          <cell r="C62">
            <v>4</v>
          </cell>
          <cell r="D62">
            <v>10</v>
          </cell>
          <cell r="E62">
            <v>140</v>
          </cell>
          <cell r="F62">
            <v>14</v>
          </cell>
          <cell r="H62">
            <v>14</v>
          </cell>
          <cell r="I62">
            <v>140</v>
          </cell>
          <cell r="L62">
            <v>4</v>
          </cell>
          <cell r="N62">
            <v>15</v>
          </cell>
          <cell r="O62">
            <v>120</v>
          </cell>
          <cell r="P62">
            <v>8</v>
          </cell>
          <cell r="R62">
            <v>8</v>
          </cell>
          <cell r="S62">
            <v>120</v>
          </cell>
        </row>
        <row r="63">
          <cell r="C63">
            <v>5</v>
          </cell>
          <cell r="D63">
            <v>1</v>
          </cell>
          <cell r="E63">
            <v>55</v>
          </cell>
          <cell r="F63">
            <v>55</v>
          </cell>
          <cell r="H63">
            <v>55</v>
          </cell>
          <cell r="I63">
            <v>55</v>
          </cell>
          <cell r="L63">
            <v>5</v>
          </cell>
          <cell r="N63">
            <v>1</v>
          </cell>
          <cell r="O63">
            <v>34</v>
          </cell>
          <cell r="P63">
            <v>34</v>
          </cell>
          <cell r="R63">
            <v>33</v>
          </cell>
          <cell r="S63">
            <v>33</v>
          </cell>
        </row>
        <row r="64">
          <cell r="C64">
            <v>6</v>
          </cell>
          <cell r="D64">
            <v>70</v>
          </cell>
          <cell r="E64">
            <v>290</v>
          </cell>
          <cell r="F64">
            <v>4.1428571428571432</v>
          </cell>
          <cell r="H64">
            <v>6</v>
          </cell>
          <cell r="I64">
            <v>420</v>
          </cell>
          <cell r="L64">
            <v>6</v>
          </cell>
          <cell r="N64">
            <v>40</v>
          </cell>
          <cell r="O64">
            <v>205</v>
          </cell>
          <cell r="P64">
            <v>5.125</v>
          </cell>
          <cell r="R64">
            <v>8</v>
          </cell>
          <cell r="S64">
            <v>320</v>
          </cell>
        </row>
        <row r="65">
          <cell r="C65">
            <v>7</v>
          </cell>
          <cell r="D65">
            <v>6</v>
          </cell>
          <cell r="E65">
            <v>150</v>
          </cell>
          <cell r="F65">
            <v>25</v>
          </cell>
          <cell r="H65">
            <v>25</v>
          </cell>
          <cell r="I65">
            <v>150</v>
          </cell>
          <cell r="L65">
            <v>7</v>
          </cell>
          <cell r="N65">
            <v>12</v>
          </cell>
          <cell r="O65">
            <v>165</v>
          </cell>
          <cell r="P65">
            <v>13.75</v>
          </cell>
          <cell r="R65">
            <v>18</v>
          </cell>
          <cell r="S65">
            <v>216</v>
          </cell>
        </row>
        <row r="66">
          <cell r="C66">
            <v>8</v>
          </cell>
          <cell r="D66">
            <v>1</v>
          </cell>
          <cell r="E66">
            <v>24</v>
          </cell>
          <cell r="F66">
            <v>24</v>
          </cell>
          <cell r="H66">
            <v>22</v>
          </cell>
          <cell r="I66">
            <v>22</v>
          </cell>
          <cell r="L66">
            <v>8</v>
          </cell>
          <cell r="N66">
            <v>1</v>
          </cell>
          <cell r="P66">
            <v>0</v>
          </cell>
          <cell r="R66">
            <v>0</v>
          </cell>
          <cell r="S66">
            <v>0</v>
          </cell>
        </row>
        <row r="67">
          <cell r="C67">
            <v>9</v>
          </cell>
          <cell r="D67">
            <v>1</v>
          </cell>
          <cell r="E67">
            <v>40</v>
          </cell>
          <cell r="F67">
            <v>40</v>
          </cell>
          <cell r="H67">
            <v>40</v>
          </cell>
          <cell r="I67">
            <v>40</v>
          </cell>
          <cell r="L67">
            <v>9</v>
          </cell>
          <cell r="N67">
            <v>3</v>
          </cell>
          <cell r="O67">
            <v>40</v>
          </cell>
          <cell r="P67">
            <v>13.333333333333334</v>
          </cell>
          <cell r="R67">
            <v>15</v>
          </cell>
          <cell r="S67">
            <v>45</v>
          </cell>
        </row>
        <row r="68">
          <cell r="C68">
            <v>10</v>
          </cell>
          <cell r="D68">
            <v>3</v>
          </cell>
          <cell r="E68">
            <v>24</v>
          </cell>
          <cell r="F68">
            <v>8</v>
          </cell>
          <cell r="H68">
            <v>8</v>
          </cell>
          <cell r="I68">
            <v>24</v>
          </cell>
          <cell r="L68">
            <v>10</v>
          </cell>
          <cell r="N68">
            <v>3</v>
          </cell>
          <cell r="O68">
            <v>24</v>
          </cell>
          <cell r="P68">
            <v>8</v>
          </cell>
          <cell r="R68">
            <v>8</v>
          </cell>
          <cell r="S68">
            <v>24</v>
          </cell>
        </row>
        <row r="69">
          <cell r="C69">
            <v>11</v>
          </cell>
          <cell r="D69">
            <v>0</v>
          </cell>
          <cell r="L69">
            <v>11</v>
          </cell>
          <cell r="N69">
            <v>12</v>
          </cell>
          <cell r="O69">
            <v>69</v>
          </cell>
          <cell r="P69">
            <v>5.75</v>
          </cell>
          <cell r="R69">
            <v>6</v>
          </cell>
          <cell r="S69">
            <v>72</v>
          </cell>
        </row>
        <row r="70">
          <cell r="C70">
            <v>12</v>
          </cell>
          <cell r="D70">
            <v>1</v>
          </cell>
          <cell r="E70">
            <v>18</v>
          </cell>
          <cell r="F70">
            <v>18</v>
          </cell>
          <cell r="H70">
            <v>18</v>
          </cell>
          <cell r="I70">
            <v>18</v>
          </cell>
          <cell r="L70">
            <v>12</v>
          </cell>
          <cell r="N70">
            <v>3</v>
          </cell>
          <cell r="O70">
            <v>18</v>
          </cell>
          <cell r="P70">
            <v>6</v>
          </cell>
          <cell r="R70">
            <v>6</v>
          </cell>
          <cell r="S70">
            <v>18</v>
          </cell>
        </row>
        <row r="71">
          <cell r="C71">
            <v>13</v>
          </cell>
          <cell r="D71">
            <v>3</v>
          </cell>
          <cell r="E71">
            <v>24</v>
          </cell>
          <cell r="F71">
            <v>8</v>
          </cell>
          <cell r="H71">
            <v>8</v>
          </cell>
          <cell r="I71">
            <v>24</v>
          </cell>
          <cell r="L71">
            <v>13</v>
          </cell>
          <cell r="S71">
            <v>0</v>
          </cell>
        </row>
        <row r="72">
          <cell r="C72">
            <v>14</v>
          </cell>
          <cell r="D72">
            <v>45</v>
          </cell>
          <cell r="E72">
            <v>24</v>
          </cell>
          <cell r="F72">
            <v>0.53333333333333333</v>
          </cell>
          <cell r="H72">
            <v>2</v>
          </cell>
          <cell r="I72">
            <v>90</v>
          </cell>
          <cell r="L72">
            <v>14</v>
          </cell>
          <cell r="N72">
            <v>46</v>
          </cell>
          <cell r="O72">
            <v>45</v>
          </cell>
          <cell r="P72">
            <v>0.97826086956521741</v>
          </cell>
          <cell r="R72">
            <v>2</v>
          </cell>
          <cell r="S72">
            <v>92</v>
          </cell>
        </row>
        <row r="73">
          <cell r="C73">
            <v>15</v>
          </cell>
          <cell r="D73">
            <v>1</v>
          </cell>
          <cell r="E73">
            <v>28</v>
          </cell>
          <cell r="F73">
            <v>28</v>
          </cell>
          <cell r="H73">
            <v>28</v>
          </cell>
          <cell r="I73">
            <v>28</v>
          </cell>
          <cell r="L73">
            <v>15</v>
          </cell>
          <cell r="N73">
            <v>1</v>
          </cell>
          <cell r="O73">
            <v>28</v>
          </cell>
          <cell r="P73">
            <v>28</v>
          </cell>
          <cell r="R73">
            <v>28</v>
          </cell>
          <cell r="S73">
            <v>28</v>
          </cell>
        </row>
        <row r="74">
          <cell r="C74">
            <v>16</v>
          </cell>
          <cell r="D74">
            <v>12</v>
          </cell>
          <cell r="E74">
            <v>45</v>
          </cell>
          <cell r="F74">
            <v>3.75</v>
          </cell>
          <cell r="H74">
            <v>4</v>
          </cell>
          <cell r="I74">
            <v>48</v>
          </cell>
          <cell r="L74">
            <v>16</v>
          </cell>
          <cell r="N74">
            <v>13</v>
          </cell>
          <cell r="O74">
            <v>15</v>
          </cell>
          <cell r="P74">
            <v>1.1538461538461537</v>
          </cell>
          <cell r="R74">
            <v>2</v>
          </cell>
          <cell r="S74">
            <v>26</v>
          </cell>
        </row>
        <row r="75">
          <cell r="C75">
            <v>17</v>
          </cell>
          <cell r="D75">
            <v>2</v>
          </cell>
          <cell r="E75">
            <v>69</v>
          </cell>
          <cell r="F75">
            <v>34.5</v>
          </cell>
          <cell r="H75">
            <v>35</v>
          </cell>
          <cell r="I75">
            <v>70</v>
          </cell>
          <cell r="L75">
            <v>17</v>
          </cell>
          <cell r="N75">
            <v>2</v>
          </cell>
          <cell r="O75">
            <v>24</v>
          </cell>
          <cell r="P75">
            <v>12</v>
          </cell>
          <cell r="R75">
            <v>12</v>
          </cell>
          <cell r="S75">
            <v>24</v>
          </cell>
        </row>
        <row r="76">
          <cell r="C76">
            <v>18</v>
          </cell>
          <cell r="D76">
            <v>30</v>
          </cell>
          <cell r="E76">
            <v>135</v>
          </cell>
          <cell r="F76">
            <v>4.5</v>
          </cell>
          <cell r="H76">
            <v>5</v>
          </cell>
          <cell r="I76">
            <v>150</v>
          </cell>
          <cell r="L76">
            <v>18</v>
          </cell>
          <cell r="N76">
            <v>15</v>
          </cell>
          <cell r="O76">
            <v>90</v>
          </cell>
          <cell r="P76">
            <v>6</v>
          </cell>
          <cell r="R76">
            <v>12</v>
          </cell>
          <cell r="S76">
            <v>180</v>
          </cell>
        </row>
        <row r="77">
          <cell r="C77">
            <v>19</v>
          </cell>
          <cell r="D77">
            <v>1</v>
          </cell>
          <cell r="E77">
            <v>24</v>
          </cell>
          <cell r="F77">
            <v>24</v>
          </cell>
          <cell r="H77">
            <v>24</v>
          </cell>
          <cell r="I77">
            <v>24</v>
          </cell>
          <cell r="L77">
            <v>19</v>
          </cell>
          <cell r="N77">
            <v>1</v>
          </cell>
          <cell r="O77">
            <v>16</v>
          </cell>
          <cell r="P77">
            <v>16</v>
          </cell>
          <cell r="R77">
            <v>16</v>
          </cell>
          <cell r="S77">
            <v>16</v>
          </cell>
        </row>
        <row r="78">
          <cell r="C78">
            <v>20</v>
          </cell>
          <cell r="D78">
            <v>1</v>
          </cell>
          <cell r="E78">
            <v>24</v>
          </cell>
          <cell r="F78">
            <v>24</v>
          </cell>
          <cell r="H78">
            <v>24</v>
          </cell>
          <cell r="I78">
            <v>24</v>
          </cell>
          <cell r="L78">
            <v>20</v>
          </cell>
          <cell r="N78">
            <v>1</v>
          </cell>
          <cell r="O78">
            <v>8</v>
          </cell>
          <cell r="P78">
            <v>8</v>
          </cell>
          <cell r="R78">
            <v>8</v>
          </cell>
          <cell r="S78">
            <v>8</v>
          </cell>
        </row>
        <row r="79">
          <cell r="L79">
            <v>21</v>
          </cell>
          <cell r="N79">
            <v>4</v>
          </cell>
          <cell r="O79">
            <v>8</v>
          </cell>
          <cell r="P79">
            <v>2</v>
          </cell>
          <cell r="R79">
            <v>2</v>
          </cell>
          <cell r="S79">
            <v>8</v>
          </cell>
        </row>
        <row r="80">
          <cell r="E80">
            <v>1474</v>
          </cell>
          <cell r="F80" t="str">
            <v>alloted</v>
          </cell>
          <cell r="G80">
            <v>1687.17314453125</v>
          </cell>
          <cell r="I80">
            <v>1687</v>
          </cell>
        </row>
        <row r="81">
          <cell r="O81">
            <v>1244</v>
          </cell>
          <cell r="P81" t="str">
            <v>alloted</v>
          </cell>
          <cell r="Q81">
            <v>1603.82685546875</v>
          </cell>
          <cell r="S81">
            <v>1604</v>
          </cell>
        </row>
        <row r="82">
          <cell r="F82" t="str">
            <v>bal:-</v>
          </cell>
          <cell r="G82">
            <v>213.17314453125005</v>
          </cell>
          <cell r="I82">
            <v>0.17314453125004547</v>
          </cell>
        </row>
        <row r="83">
          <cell r="P83" t="str">
            <v>bal</v>
          </cell>
          <cell r="Q83">
            <v>359.82685546874995</v>
          </cell>
          <cell r="S83">
            <v>-0.17314453125004547</v>
          </cell>
        </row>
        <row r="85">
          <cell r="C85" t="str">
            <v>electrical</v>
          </cell>
          <cell r="L85" t="str">
            <v>electrical</v>
          </cell>
        </row>
        <row r="87">
          <cell r="C87">
            <v>1</v>
          </cell>
          <cell r="D87">
            <v>1</v>
          </cell>
          <cell r="E87">
            <v>16</v>
          </cell>
          <cell r="F87">
            <v>16</v>
          </cell>
          <cell r="H87">
            <v>24</v>
          </cell>
          <cell r="I87">
            <v>24</v>
          </cell>
          <cell r="L87">
            <v>1</v>
          </cell>
          <cell r="N87">
            <v>1</v>
          </cell>
          <cell r="O87">
            <v>16</v>
          </cell>
          <cell r="P87">
            <v>16</v>
          </cell>
          <cell r="R87">
            <v>16</v>
          </cell>
          <cell r="S87">
            <v>16</v>
          </cell>
        </row>
        <row r="88">
          <cell r="C88">
            <v>2</v>
          </cell>
          <cell r="D88">
            <v>1</v>
          </cell>
          <cell r="E88">
            <v>24</v>
          </cell>
          <cell r="F88">
            <v>24</v>
          </cell>
          <cell r="H88">
            <v>24</v>
          </cell>
          <cell r="I88">
            <v>24</v>
          </cell>
          <cell r="L88">
            <v>2</v>
          </cell>
          <cell r="N88">
            <v>1</v>
          </cell>
          <cell r="O88">
            <v>24</v>
          </cell>
          <cell r="P88">
            <v>24</v>
          </cell>
          <cell r="R88">
            <v>27</v>
          </cell>
          <cell r="S88">
            <v>27</v>
          </cell>
        </row>
        <row r="89">
          <cell r="C89">
            <v>3</v>
          </cell>
          <cell r="D89">
            <v>1</v>
          </cell>
          <cell r="E89">
            <v>24</v>
          </cell>
          <cell r="F89">
            <v>24</v>
          </cell>
          <cell r="H89">
            <v>24</v>
          </cell>
          <cell r="I89">
            <v>24</v>
          </cell>
          <cell r="L89">
            <v>3</v>
          </cell>
          <cell r="N89">
            <v>1</v>
          </cell>
          <cell r="O89">
            <v>24</v>
          </cell>
          <cell r="P89">
            <v>24</v>
          </cell>
          <cell r="R89">
            <v>27</v>
          </cell>
          <cell r="S89">
            <v>27</v>
          </cell>
        </row>
        <row r="90">
          <cell r="C90">
            <v>4</v>
          </cell>
          <cell r="D90">
            <v>2</v>
          </cell>
          <cell r="E90">
            <v>24</v>
          </cell>
          <cell r="F90">
            <v>12</v>
          </cell>
          <cell r="H90">
            <v>12</v>
          </cell>
          <cell r="I90">
            <v>24</v>
          </cell>
          <cell r="L90">
            <v>4</v>
          </cell>
          <cell r="N90">
            <v>6</v>
          </cell>
          <cell r="O90">
            <v>66</v>
          </cell>
          <cell r="P90">
            <v>11</v>
          </cell>
          <cell r="R90">
            <v>11</v>
          </cell>
          <cell r="S90">
            <v>66</v>
          </cell>
        </row>
        <row r="91">
          <cell r="C91">
            <v>5</v>
          </cell>
          <cell r="D91">
            <v>12</v>
          </cell>
          <cell r="E91">
            <v>165</v>
          </cell>
          <cell r="F91">
            <v>13.75</v>
          </cell>
          <cell r="H91">
            <v>20</v>
          </cell>
          <cell r="I91">
            <v>240</v>
          </cell>
          <cell r="L91">
            <v>5</v>
          </cell>
          <cell r="N91">
            <v>18</v>
          </cell>
          <cell r="O91">
            <v>165</v>
          </cell>
          <cell r="P91">
            <v>9.1666666666666661</v>
          </cell>
          <cell r="R91">
            <v>14</v>
          </cell>
          <cell r="S91">
            <v>252</v>
          </cell>
        </row>
        <row r="92">
          <cell r="C92">
            <v>6</v>
          </cell>
          <cell r="D92">
            <v>3</v>
          </cell>
          <cell r="E92">
            <v>90</v>
          </cell>
          <cell r="F92">
            <v>30</v>
          </cell>
          <cell r="H92">
            <v>30</v>
          </cell>
          <cell r="I92">
            <v>90</v>
          </cell>
          <cell r="L92">
            <v>6</v>
          </cell>
          <cell r="N92">
            <v>3</v>
          </cell>
          <cell r="O92">
            <v>46</v>
          </cell>
          <cell r="P92">
            <v>15.333333333333334</v>
          </cell>
          <cell r="R92">
            <v>16</v>
          </cell>
          <cell r="S92">
            <v>48</v>
          </cell>
        </row>
        <row r="93">
          <cell r="C93">
            <v>7</v>
          </cell>
          <cell r="D93">
            <v>1</v>
          </cell>
          <cell r="E93">
            <v>32</v>
          </cell>
          <cell r="F93">
            <v>32</v>
          </cell>
          <cell r="H93">
            <v>32</v>
          </cell>
          <cell r="I93">
            <v>32</v>
          </cell>
          <cell r="L93">
            <v>7</v>
          </cell>
          <cell r="N93">
            <v>3</v>
          </cell>
          <cell r="O93">
            <v>40</v>
          </cell>
          <cell r="P93">
            <v>13.333333333333334</v>
          </cell>
          <cell r="R93">
            <v>14</v>
          </cell>
          <cell r="S93">
            <v>42</v>
          </cell>
        </row>
        <row r="94">
          <cell r="C94">
            <v>8</v>
          </cell>
          <cell r="D94">
            <v>12</v>
          </cell>
          <cell r="E94">
            <v>144</v>
          </cell>
          <cell r="F94">
            <v>12</v>
          </cell>
          <cell r="H94">
            <v>20</v>
          </cell>
          <cell r="I94">
            <v>240</v>
          </cell>
          <cell r="L94">
            <v>8</v>
          </cell>
          <cell r="N94">
            <v>12</v>
          </cell>
          <cell r="O94">
            <v>144</v>
          </cell>
          <cell r="P94">
            <v>12</v>
          </cell>
          <cell r="R94">
            <v>15</v>
          </cell>
          <cell r="S94">
            <v>180</v>
          </cell>
        </row>
        <row r="95">
          <cell r="C95">
            <v>9</v>
          </cell>
          <cell r="D95">
            <v>4</v>
          </cell>
          <cell r="E95">
            <v>48</v>
          </cell>
          <cell r="F95">
            <v>12</v>
          </cell>
          <cell r="H95">
            <v>12</v>
          </cell>
          <cell r="I95">
            <v>48</v>
          </cell>
          <cell r="L95">
            <v>9</v>
          </cell>
          <cell r="N95">
            <v>3</v>
          </cell>
          <cell r="O95">
            <v>48</v>
          </cell>
          <cell r="P95">
            <v>16</v>
          </cell>
          <cell r="R95">
            <v>16</v>
          </cell>
          <cell r="S95">
            <v>48</v>
          </cell>
        </row>
        <row r="96">
          <cell r="C96">
            <v>10</v>
          </cell>
          <cell r="D96">
            <v>6</v>
          </cell>
          <cell r="E96">
            <v>165</v>
          </cell>
          <cell r="F96">
            <v>27.5</v>
          </cell>
          <cell r="H96">
            <v>30</v>
          </cell>
          <cell r="I96">
            <v>180</v>
          </cell>
          <cell r="L96">
            <v>10</v>
          </cell>
          <cell r="N96">
            <v>6</v>
          </cell>
          <cell r="O96">
            <v>165</v>
          </cell>
          <cell r="P96">
            <v>27.5</v>
          </cell>
          <cell r="R96">
            <v>28</v>
          </cell>
          <cell r="S96">
            <v>168</v>
          </cell>
        </row>
        <row r="97">
          <cell r="C97">
            <v>11</v>
          </cell>
          <cell r="D97">
            <v>3</v>
          </cell>
          <cell r="E97">
            <v>54</v>
          </cell>
          <cell r="F97">
            <v>18</v>
          </cell>
          <cell r="H97">
            <v>22</v>
          </cell>
          <cell r="I97">
            <v>66</v>
          </cell>
          <cell r="L97">
            <v>11</v>
          </cell>
          <cell r="N97">
            <v>3</v>
          </cell>
          <cell r="O97">
            <v>54</v>
          </cell>
          <cell r="P97">
            <v>18</v>
          </cell>
          <cell r="R97">
            <v>25</v>
          </cell>
          <cell r="S97">
            <v>75</v>
          </cell>
        </row>
        <row r="98">
          <cell r="C98">
            <v>12</v>
          </cell>
          <cell r="D98">
            <v>3</v>
          </cell>
          <cell r="E98">
            <v>54</v>
          </cell>
          <cell r="F98">
            <v>18</v>
          </cell>
          <cell r="H98">
            <v>22</v>
          </cell>
          <cell r="I98">
            <v>66</v>
          </cell>
          <cell r="L98">
            <v>12</v>
          </cell>
          <cell r="N98">
            <v>3</v>
          </cell>
          <cell r="O98">
            <v>54</v>
          </cell>
          <cell r="P98">
            <v>18</v>
          </cell>
          <cell r="R98">
            <v>22</v>
          </cell>
          <cell r="S98">
            <v>66</v>
          </cell>
        </row>
        <row r="99">
          <cell r="C99">
            <v>13</v>
          </cell>
          <cell r="D99">
            <v>1</v>
          </cell>
          <cell r="E99">
            <v>75</v>
          </cell>
          <cell r="F99">
            <v>75</v>
          </cell>
          <cell r="H99">
            <v>75</v>
          </cell>
          <cell r="I99">
            <v>75</v>
          </cell>
          <cell r="L99">
            <v>13</v>
          </cell>
          <cell r="N99">
            <v>1</v>
          </cell>
          <cell r="O99">
            <v>75</v>
          </cell>
          <cell r="P99">
            <v>75</v>
          </cell>
          <cell r="R99">
            <v>75</v>
          </cell>
          <cell r="S99">
            <v>75</v>
          </cell>
        </row>
        <row r="100">
          <cell r="C100">
            <v>14</v>
          </cell>
          <cell r="D100">
            <v>4</v>
          </cell>
          <cell r="E100">
            <v>105</v>
          </cell>
          <cell r="F100">
            <v>26.25</v>
          </cell>
          <cell r="H100">
            <v>28</v>
          </cell>
          <cell r="I100">
            <v>112</v>
          </cell>
          <cell r="L100">
            <v>14</v>
          </cell>
          <cell r="N100">
            <v>6</v>
          </cell>
          <cell r="O100">
            <v>105</v>
          </cell>
          <cell r="P100">
            <v>17.5</v>
          </cell>
          <cell r="R100">
            <v>18</v>
          </cell>
          <cell r="S100">
            <v>108</v>
          </cell>
        </row>
        <row r="101">
          <cell r="C101">
            <v>15</v>
          </cell>
          <cell r="D101">
            <v>1</v>
          </cell>
          <cell r="E101">
            <v>40</v>
          </cell>
          <cell r="F101">
            <v>40</v>
          </cell>
          <cell r="H101">
            <v>40</v>
          </cell>
          <cell r="I101">
            <v>40</v>
          </cell>
          <cell r="L101">
            <v>15</v>
          </cell>
          <cell r="N101">
            <v>3</v>
          </cell>
          <cell r="O101">
            <v>54</v>
          </cell>
          <cell r="P101">
            <v>18</v>
          </cell>
          <cell r="R101">
            <v>18</v>
          </cell>
          <cell r="S101">
            <v>54</v>
          </cell>
        </row>
        <row r="102">
          <cell r="C102">
            <v>16</v>
          </cell>
          <cell r="D102">
            <v>1</v>
          </cell>
          <cell r="E102">
            <v>16</v>
          </cell>
          <cell r="F102">
            <v>16</v>
          </cell>
          <cell r="H102">
            <v>16</v>
          </cell>
          <cell r="I102">
            <v>16</v>
          </cell>
          <cell r="L102">
            <v>16</v>
          </cell>
          <cell r="N102">
            <v>1</v>
          </cell>
          <cell r="O102">
            <v>8</v>
          </cell>
          <cell r="P102">
            <v>8</v>
          </cell>
          <cell r="R102">
            <v>8</v>
          </cell>
          <cell r="S102">
            <v>8</v>
          </cell>
        </row>
        <row r="103">
          <cell r="C103">
            <v>17</v>
          </cell>
          <cell r="D103">
            <v>1</v>
          </cell>
          <cell r="E103">
            <v>16</v>
          </cell>
          <cell r="F103">
            <v>16</v>
          </cell>
          <cell r="H103">
            <v>19</v>
          </cell>
          <cell r="I103">
            <v>19</v>
          </cell>
          <cell r="L103">
            <v>17</v>
          </cell>
          <cell r="N103">
            <v>1</v>
          </cell>
          <cell r="O103">
            <v>8</v>
          </cell>
          <cell r="P103">
            <v>8</v>
          </cell>
          <cell r="R103">
            <v>8</v>
          </cell>
          <cell r="S103">
            <v>8</v>
          </cell>
        </row>
        <row r="104">
          <cell r="C104">
            <v>18</v>
          </cell>
          <cell r="D104">
            <v>1</v>
          </cell>
          <cell r="E104">
            <v>24</v>
          </cell>
          <cell r="F104">
            <v>24</v>
          </cell>
          <cell r="H104">
            <v>24</v>
          </cell>
          <cell r="I104">
            <v>24</v>
          </cell>
          <cell r="L104">
            <v>18</v>
          </cell>
          <cell r="N104">
            <v>1</v>
          </cell>
          <cell r="O104">
            <v>16</v>
          </cell>
          <cell r="P104">
            <v>16</v>
          </cell>
          <cell r="R104">
            <v>16</v>
          </cell>
          <cell r="S104">
            <v>16</v>
          </cell>
        </row>
        <row r="105">
          <cell r="C105">
            <v>19</v>
          </cell>
          <cell r="D105">
            <v>2</v>
          </cell>
          <cell r="E105">
            <v>24</v>
          </cell>
          <cell r="F105">
            <v>12</v>
          </cell>
          <cell r="H105">
            <v>12</v>
          </cell>
          <cell r="I105">
            <v>24</v>
          </cell>
          <cell r="L105">
            <v>19</v>
          </cell>
          <cell r="N105">
            <v>2</v>
          </cell>
          <cell r="O105">
            <v>16</v>
          </cell>
          <cell r="P105">
            <v>8</v>
          </cell>
          <cell r="R105">
            <v>8</v>
          </cell>
          <cell r="S105">
            <v>16</v>
          </cell>
        </row>
        <row r="106">
          <cell r="C106">
            <v>20</v>
          </cell>
          <cell r="D106">
            <v>4</v>
          </cell>
          <cell r="E106">
            <v>16</v>
          </cell>
          <cell r="F106">
            <v>4</v>
          </cell>
          <cell r="H106">
            <v>6</v>
          </cell>
          <cell r="I106">
            <v>24</v>
          </cell>
          <cell r="L106">
            <v>20</v>
          </cell>
          <cell r="N106">
            <v>4</v>
          </cell>
          <cell r="O106">
            <v>8</v>
          </cell>
          <cell r="P106">
            <v>2</v>
          </cell>
          <cell r="R106">
            <v>4</v>
          </cell>
          <cell r="S106">
            <v>16</v>
          </cell>
        </row>
        <row r="107">
          <cell r="C107">
            <v>21</v>
          </cell>
          <cell r="D107">
            <v>1</v>
          </cell>
          <cell r="E107">
            <v>24</v>
          </cell>
          <cell r="F107">
            <v>24</v>
          </cell>
          <cell r="H107">
            <v>24</v>
          </cell>
          <cell r="I107">
            <v>24</v>
          </cell>
          <cell r="L107">
            <v>21</v>
          </cell>
          <cell r="N107">
            <v>1</v>
          </cell>
          <cell r="O107">
            <v>24</v>
          </cell>
          <cell r="P107">
            <v>24</v>
          </cell>
          <cell r="R107">
            <v>24</v>
          </cell>
          <cell r="S107">
            <v>24</v>
          </cell>
        </row>
        <row r="108">
          <cell r="C108">
            <v>22</v>
          </cell>
          <cell r="D108">
            <v>1</v>
          </cell>
          <cell r="E108">
            <v>135</v>
          </cell>
          <cell r="F108">
            <v>135</v>
          </cell>
          <cell r="H108">
            <v>135</v>
          </cell>
          <cell r="I108">
            <v>135</v>
          </cell>
          <cell r="L108">
            <v>22</v>
          </cell>
          <cell r="N108">
            <v>1</v>
          </cell>
          <cell r="O108">
            <v>135</v>
          </cell>
          <cell r="P108">
            <v>135</v>
          </cell>
          <cell r="R108">
            <v>135</v>
          </cell>
          <cell r="S108">
            <v>135</v>
          </cell>
        </row>
        <row r="110">
          <cell r="E110">
            <v>1315</v>
          </cell>
          <cell r="F110" t="str">
            <v>alloted</v>
          </cell>
          <cell r="G110">
            <v>1551.3175130208333</v>
          </cell>
          <cell r="I110">
            <v>1551</v>
          </cell>
          <cell r="O110">
            <v>1295</v>
          </cell>
          <cell r="P110" t="str">
            <v>alloted</v>
          </cell>
          <cell r="Q110">
            <v>1474.6824869791667</v>
          </cell>
          <cell r="S110">
            <v>1475</v>
          </cell>
        </row>
        <row r="112">
          <cell r="F112" t="str">
            <v>bal</v>
          </cell>
          <cell r="G112">
            <v>236.3175130208333</v>
          </cell>
          <cell r="I112">
            <v>0.31751302083330302</v>
          </cell>
          <cell r="P112" t="str">
            <v>bal</v>
          </cell>
          <cell r="Q112">
            <v>179.6824869791667</v>
          </cell>
          <cell r="S112">
            <v>-0.31751302083330302</v>
          </cell>
        </row>
        <row r="115">
          <cell r="L115" t="str">
            <v>civil</v>
          </cell>
        </row>
        <row r="116">
          <cell r="C116" t="str">
            <v>civil</v>
          </cell>
        </row>
        <row r="118">
          <cell r="C118">
            <v>1</v>
          </cell>
          <cell r="D118">
            <v>8</v>
          </cell>
          <cell r="E118">
            <v>274</v>
          </cell>
          <cell r="F118">
            <v>34.25</v>
          </cell>
          <cell r="H118">
            <v>34</v>
          </cell>
          <cell r="I118">
            <v>272</v>
          </cell>
          <cell r="L118">
            <v>1</v>
          </cell>
          <cell r="N118">
            <v>5</v>
          </cell>
          <cell r="O118">
            <v>274</v>
          </cell>
          <cell r="P118">
            <v>54.8</v>
          </cell>
          <cell r="R118">
            <v>55</v>
          </cell>
          <cell r="S118">
            <v>275</v>
          </cell>
        </row>
        <row r="119">
          <cell r="C119">
            <v>2</v>
          </cell>
          <cell r="D119">
            <v>6</v>
          </cell>
          <cell r="E119">
            <v>284</v>
          </cell>
          <cell r="F119">
            <v>47.333333333333336</v>
          </cell>
          <cell r="H119">
            <v>47</v>
          </cell>
          <cell r="I119">
            <v>282</v>
          </cell>
          <cell r="L119">
            <v>2</v>
          </cell>
          <cell r="N119">
            <v>8</v>
          </cell>
          <cell r="O119">
            <v>284</v>
          </cell>
          <cell r="P119">
            <v>35.5</v>
          </cell>
          <cell r="R119">
            <v>36</v>
          </cell>
          <cell r="S119">
            <v>288</v>
          </cell>
        </row>
        <row r="120">
          <cell r="C120">
            <v>3</v>
          </cell>
          <cell r="D120">
            <v>2</v>
          </cell>
          <cell r="E120">
            <v>159</v>
          </cell>
          <cell r="F120">
            <v>79.5</v>
          </cell>
          <cell r="H120">
            <v>79</v>
          </cell>
          <cell r="I120">
            <v>158</v>
          </cell>
          <cell r="L120">
            <v>3</v>
          </cell>
          <cell r="N120">
            <v>6</v>
          </cell>
          <cell r="O120">
            <v>159</v>
          </cell>
          <cell r="P120">
            <v>26.5</v>
          </cell>
          <cell r="R120">
            <v>27</v>
          </cell>
          <cell r="S120">
            <v>162</v>
          </cell>
        </row>
        <row r="121">
          <cell r="C121">
            <v>4</v>
          </cell>
          <cell r="D121">
            <v>2</v>
          </cell>
          <cell r="E121">
            <v>135</v>
          </cell>
          <cell r="F121">
            <v>67.5</v>
          </cell>
          <cell r="H121">
            <v>67</v>
          </cell>
          <cell r="I121">
            <v>134</v>
          </cell>
          <cell r="L121">
            <v>4</v>
          </cell>
          <cell r="N121">
            <v>1</v>
          </cell>
          <cell r="O121">
            <v>72</v>
          </cell>
          <cell r="P121">
            <v>72</v>
          </cell>
          <cell r="R121">
            <v>72</v>
          </cell>
          <cell r="S121">
            <v>72</v>
          </cell>
        </row>
        <row r="122">
          <cell r="C122">
            <v>5</v>
          </cell>
          <cell r="D122">
            <v>2</v>
          </cell>
          <cell r="E122">
            <v>135</v>
          </cell>
          <cell r="F122">
            <v>67.5</v>
          </cell>
          <cell r="H122">
            <v>67</v>
          </cell>
          <cell r="I122">
            <v>134</v>
          </cell>
          <cell r="L122">
            <v>5</v>
          </cell>
          <cell r="N122">
            <v>2</v>
          </cell>
          <cell r="O122">
            <v>159</v>
          </cell>
          <cell r="P122">
            <v>79.5</v>
          </cell>
          <cell r="R122">
            <v>80</v>
          </cell>
          <cell r="S122">
            <v>160</v>
          </cell>
        </row>
        <row r="123">
          <cell r="C123">
            <v>6</v>
          </cell>
          <cell r="D123">
            <v>2</v>
          </cell>
          <cell r="E123">
            <v>135</v>
          </cell>
          <cell r="F123">
            <v>67.5</v>
          </cell>
          <cell r="H123">
            <v>67</v>
          </cell>
          <cell r="I123">
            <v>134</v>
          </cell>
          <cell r="L123">
            <v>6</v>
          </cell>
          <cell r="N123">
            <v>2</v>
          </cell>
          <cell r="O123">
            <v>90</v>
          </cell>
          <cell r="P123">
            <v>45</v>
          </cell>
          <cell r="R123">
            <v>45</v>
          </cell>
          <cell r="S123">
            <v>90</v>
          </cell>
        </row>
        <row r="124">
          <cell r="C124">
            <v>7</v>
          </cell>
          <cell r="D124">
            <v>2</v>
          </cell>
          <cell r="E124">
            <v>146</v>
          </cell>
          <cell r="F124">
            <v>73</v>
          </cell>
          <cell r="H124">
            <v>73</v>
          </cell>
          <cell r="I124">
            <v>146</v>
          </cell>
          <cell r="L124">
            <v>7</v>
          </cell>
          <cell r="N124">
            <v>2</v>
          </cell>
          <cell r="O124">
            <v>90</v>
          </cell>
          <cell r="P124">
            <v>45</v>
          </cell>
          <cell r="R124">
            <v>45</v>
          </cell>
          <cell r="S124">
            <v>90</v>
          </cell>
        </row>
        <row r="125">
          <cell r="C125">
            <v>8</v>
          </cell>
          <cell r="D125">
            <v>7</v>
          </cell>
          <cell r="E125">
            <v>90</v>
          </cell>
          <cell r="F125">
            <v>12.857142857142858</v>
          </cell>
          <cell r="H125">
            <v>12</v>
          </cell>
          <cell r="I125">
            <v>84</v>
          </cell>
          <cell r="L125">
            <v>8</v>
          </cell>
          <cell r="N125">
            <v>2</v>
          </cell>
          <cell r="O125">
            <v>90</v>
          </cell>
          <cell r="P125">
            <v>45</v>
          </cell>
          <cell r="R125">
            <v>45</v>
          </cell>
          <cell r="S125">
            <v>90</v>
          </cell>
        </row>
        <row r="126">
          <cell r="C126">
            <v>9</v>
          </cell>
          <cell r="D126">
            <v>7</v>
          </cell>
          <cell r="E126">
            <v>90</v>
          </cell>
          <cell r="F126">
            <v>12.857142857142858</v>
          </cell>
          <cell r="H126">
            <v>12</v>
          </cell>
          <cell r="I126">
            <v>84</v>
          </cell>
          <cell r="L126">
            <v>9</v>
          </cell>
          <cell r="N126">
            <v>3</v>
          </cell>
          <cell r="O126">
            <v>116</v>
          </cell>
          <cell r="P126">
            <v>38.666666666666664</v>
          </cell>
          <cell r="R126">
            <v>39</v>
          </cell>
          <cell r="S126">
            <v>117</v>
          </cell>
        </row>
        <row r="127">
          <cell r="C127">
            <v>10</v>
          </cell>
          <cell r="D127">
            <v>6</v>
          </cell>
          <cell r="E127">
            <v>180</v>
          </cell>
          <cell r="F127">
            <v>30</v>
          </cell>
          <cell r="H127">
            <v>30</v>
          </cell>
          <cell r="I127">
            <v>180</v>
          </cell>
          <cell r="L127">
            <v>10</v>
          </cell>
          <cell r="N127">
            <v>25</v>
          </cell>
          <cell r="O127">
            <v>225</v>
          </cell>
          <cell r="P127">
            <v>9</v>
          </cell>
          <cell r="R127">
            <v>9</v>
          </cell>
          <cell r="S127">
            <v>225</v>
          </cell>
        </row>
        <row r="128">
          <cell r="C128">
            <v>11</v>
          </cell>
          <cell r="D128">
            <v>1</v>
          </cell>
          <cell r="E128">
            <v>36</v>
          </cell>
          <cell r="F128">
            <v>36</v>
          </cell>
          <cell r="H128">
            <v>36</v>
          </cell>
          <cell r="I128">
            <v>36</v>
          </cell>
          <cell r="L128">
            <v>11</v>
          </cell>
          <cell r="N128">
            <v>2</v>
          </cell>
          <cell r="O128">
            <v>40</v>
          </cell>
          <cell r="P128">
            <v>20</v>
          </cell>
          <cell r="R128">
            <v>20</v>
          </cell>
          <cell r="S128">
            <v>40</v>
          </cell>
        </row>
        <row r="129">
          <cell r="C129">
            <v>12</v>
          </cell>
          <cell r="D129">
            <v>1</v>
          </cell>
          <cell r="E129">
            <v>85</v>
          </cell>
          <cell r="F129">
            <v>85</v>
          </cell>
          <cell r="H129">
            <v>85</v>
          </cell>
          <cell r="I129">
            <v>85</v>
          </cell>
          <cell r="L129">
            <v>12</v>
          </cell>
          <cell r="N129">
            <v>3</v>
          </cell>
          <cell r="O129">
            <v>45</v>
          </cell>
          <cell r="P129">
            <v>15</v>
          </cell>
          <cell r="R129">
            <v>15</v>
          </cell>
          <cell r="S129">
            <v>45</v>
          </cell>
        </row>
        <row r="130">
          <cell r="C130">
            <v>13</v>
          </cell>
          <cell r="D130">
            <v>8</v>
          </cell>
          <cell r="E130">
            <v>220</v>
          </cell>
          <cell r="F130">
            <v>27.5</v>
          </cell>
          <cell r="H130">
            <v>27.5</v>
          </cell>
          <cell r="I130">
            <v>220</v>
          </cell>
          <cell r="L130">
            <v>13</v>
          </cell>
          <cell r="N130">
            <v>1</v>
          </cell>
          <cell r="O130">
            <v>40</v>
          </cell>
          <cell r="P130">
            <v>40</v>
          </cell>
          <cell r="R130">
            <v>40</v>
          </cell>
          <cell r="S130">
            <v>40</v>
          </cell>
        </row>
        <row r="131">
          <cell r="C131">
            <v>14</v>
          </cell>
          <cell r="D131">
            <v>10</v>
          </cell>
          <cell r="E131">
            <v>250</v>
          </cell>
          <cell r="F131">
            <v>25</v>
          </cell>
          <cell r="H131">
            <v>25</v>
          </cell>
          <cell r="I131">
            <v>250</v>
          </cell>
          <cell r="L131">
            <v>14</v>
          </cell>
          <cell r="N131">
            <v>2</v>
          </cell>
          <cell r="O131">
            <v>54</v>
          </cell>
          <cell r="P131">
            <v>27</v>
          </cell>
          <cell r="R131">
            <v>27</v>
          </cell>
          <cell r="S131">
            <v>54</v>
          </cell>
        </row>
        <row r="132">
          <cell r="C132">
            <v>15</v>
          </cell>
          <cell r="D132">
            <v>10</v>
          </cell>
          <cell r="E132">
            <v>250</v>
          </cell>
          <cell r="F132">
            <v>25</v>
          </cell>
          <cell r="H132">
            <v>25</v>
          </cell>
          <cell r="I132">
            <v>250</v>
          </cell>
          <cell r="L132">
            <v>15</v>
          </cell>
          <cell r="N132">
            <v>10</v>
          </cell>
          <cell r="O132">
            <v>235</v>
          </cell>
          <cell r="P132">
            <v>23.5</v>
          </cell>
          <cell r="R132">
            <v>24</v>
          </cell>
          <cell r="S132">
            <v>240</v>
          </cell>
        </row>
        <row r="133">
          <cell r="C133">
            <v>16</v>
          </cell>
          <cell r="D133">
            <v>1</v>
          </cell>
          <cell r="E133">
            <v>180</v>
          </cell>
          <cell r="F133">
            <v>180</v>
          </cell>
          <cell r="H133">
            <v>180</v>
          </cell>
          <cell r="I133">
            <v>180</v>
          </cell>
          <cell r="L133">
            <v>16</v>
          </cell>
          <cell r="N133">
            <v>9</v>
          </cell>
          <cell r="O133">
            <v>235</v>
          </cell>
          <cell r="P133">
            <v>26.111111111111111</v>
          </cell>
          <cell r="R133">
            <v>26</v>
          </cell>
          <cell r="S133">
            <v>234</v>
          </cell>
        </row>
        <row r="134">
          <cell r="C134">
            <v>17</v>
          </cell>
          <cell r="D134">
            <v>4</v>
          </cell>
          <cell r="E134">
            <v>105</v>
          </cell>
          <cell r="F134">
            <v>26.25</v>
          </cell>
          <cell r="H134">
            <v>26.25</v>
          </cell>
          <cell r="I134">
            <v>105</v>
          </cell>
          <cell r="L134">
            <v>17</v>
          </cell>
          <cell r="N134">
            <v>3</v>
          </cell>
          <cell r="O134">
            <v>135</v>
          </cell>
          <cell r="P134">
            <v>45</v>
          </cell>
          <cell r="R134">
            <v>45</v>
          </cell>
          <cell r="S134">
            <v>135</v>
          </cell>
        </row>
        <row r="135">
          <cell r="C135">
            <v>18</v>
          </cell>
          <cell r="D135">
            <v>2</v>
          </cell>
          <cell r="E135">
            <v>135</v>
          </cell>
          <cell r="F135">
            <v>67.5</v>
          </cell>
          <cell r="H135">
            <v>67.5</v>
          </cell>
          <cell r="I135">
            <v>135</v>
          </cell>
          <cell r="L135">
            <v>18</v>
          </cell>
          <cell r="N135">
            <v>10</v>
          </cell>
          <cell r="O135">
            <v>135</v>
          </cell>
          <cell r="P135">
            <v>13.5</v>
          </cell>
          <cell r="R135">
            <v>13.5</v>
          </cell>
          <cell r="S135">
            <v>135</v>
          </cell>
        </row>
        <row r="136">
          <cell r="C136">
            <v>19</v>
          </cell>
          <cell r="D136">
            <v>1</v>
          </cell>
          <cell r="E136">
            <v>69</v>
          </cell>
          <cell r="F136">
            <v>69</v>
          </cell>
          <cell r="H136">
            <v>69</v>
          </cell>
          <cell r="I136">
            <v>69</v>
          </cell>
          <cell r="L136">
            <v>19</v>
          </cell>
          <cell r="N136">
            <v>6</v>
          </cell>
          <cell r="O136">
            <v>120</v>
          </cell>
          <cell r="P136">
            <v>20</v>
          </cell>
          <cell r="R136">
            <v>20</v>
          </cell>
          <cell r="S136">
            <v>120</v>
          </cell>
        </row>
        <row r="137">
          <cell r="C137">
            <v>20</v>
          </cell>
          <cell r="D137">
            <v>1</v>
          </cell>
          <cell r="E137">
            <v>40</v>
          </cell>
          <cell r="F137">
            <v>40</v>
          </cell>
          <cell r="H137">
            <v>40</v>
          </cell>
          <cell r="I137">
            <v>40</v>
          </cell>
          <cell r="L137">
            <v>20</v>
          </cell>
          <cell r="N137">
            <v>4</v>
          </cell>
          <cell r="P137">
            <v>0</v>
          </cell>
          <cell r="R137">
            <v>5</v>
          </cell>
          <cell r="S137">
            <v>20</v>
          </cell>
        </row>
        <row r="138">
          <cell r="C138">
            <v>21</v>
          </cell>
          <cell r="D138">
            <v>1</v>
          </cell>
          <cell r="E138">
            <v>45</v>
          </cell>
          <cell r="F138">
            <v>45</v>
          </cell>
          <cell r="H138">
            <v>45</v>
          </cell>
          <cell r="I138">
            <v>45</v>
          </cell>
          <cell r="L138">
            <v>21</v>
          </cell>
          <cell r="N138">
            <v>2</v>
          </cell>
          <cell r="O138">
            <v>90</v>
          </cell>
          <cell r="P138">
            <v>45</v>
          </cell>
          <cell r="R138">
            <v>45</v>
          </cell>
          <cell r="S138">
            <v>90</v>
          </cell>
        </row>
        <row r="139">
          <cell r="C139">
            <v>22</v>
          </cell>
          <cell r="D139">
            <v>9</v>
          </cell>
          <cell r="E139">
            <v>24</v>
          </cell>
          <cell r="F139">
            <v>2.6666666666666665</v>
          </cell>
          <cell r="H139">
            <v>2</v>
          </cell>
          <cell r="I139">
            <v>18</v>
          </cell>
          <cell r="L139">
            <v>22</v>
          </cell>
          <cell r="N139">
            <v>2</v>
          </cell>
          <cell r="O139">
            <v>69</v>
          </cell>
          <cell r="P139">
            <v>34.5</v>
          </cell>
          <cell r="R139">
            <v>35</v>
          </cell>
          <cell r="S139">
            <v>70</v>
          </cell>
        </row>
        <row r="140">
          <cell r="C140">
            <v>23</v>
          </cell>
          <cell r="D140">
            <v>2</v>
          </cell>
          <cell r="E140">
            <v>24</v>
          </cell>
          <cell r="F140">
            <v>12</v>
          </cell>
          <cell r="H140">
            <v>12</v>
          </cell>
          <cell r="I140">
            <v>24</v>
          </cell>
          <cell r="L140">
            <v>23</v>
          </cell>
          <cell r="N140">
            <v>1</v>
          </cell>
          <cell r="O140">
            <v>40</v>
          </cell>
          <cell r="P140">
            <v>40</v>
          </cell>
          <cell r="R140">
            <v>40</v>
          </cell>
          <cell r="S140">
            <v>40</v>
          </cell>
        </row>
        <row r="141">
          <cell r="C141">
            <v>24</v>
          </cell>
          <cell r="D141">
            <v>2</v>
          </cell>
          <cell r="E141">
            <v>16</v>
          </cell>
          <cell r="F141">
            <v>8</v>
          </cell>
          <cell r="H141">
            <v>8</v>
          </cell>
          <cell r="I141">
            <v>16</v>
          </cell>
          <cell r="L141">
            <v>24</v>
          </cell>
          <cell r="N141">
            <v>1</v>
          </cell>
          <cell r="O141">
            <v>45</v>
          </cell>
          <cell r="P141">
            <v>45</v>
          </cell>
          <cell r="R141">
            <v>45</v>
          </cell>
          <cell r="S141">
            <v>45</v>
          </cell>
        </row>
        <row r="142">
          <cell r="C142">
            <v>25</v>
          </cell>
          <cell r="D142">
            <v>1</v>
          </cell>
          <cell r="E142">
            <v>106</v>
          </cell>
          <cell r="F142">
            <v>106</v>
          </cell>
          <cell r="H142">
            <v>106</v>
          </cell>
          <cell r="I142">
            <v>106</v>
          </cell>
          <cell r="L142">
            <v>25</v>
          </cell>
          <cell r="N142">
            <v>9</v>
          </cell>
          <cell r="O142">
            <v>16</v>
          </cell>
          <cell r="P142">
            <v>1.7777777777777777</v>
          </cell>
          <cell r="R142">
            <v>2</v>
          </cell>
          <cell r="S142">
            <v>18</v>
          </cell>
        </row>
        <row r="143">
          <cell r="C143">
            <v>26</v>
          </cell>
          <cell r="D143">
            <v>1</v>
          </cell>
          <cell r="E143">
            <v>135</v>
          </cell>
          <cell r="F143">
            <v>135</v>
          </cell>
          <cell r="H143">
            <v>120</v>
          </cell>
          <cell r="I143">
            <v>120</v>
          </cell>
          <cell r="L143">
            <v>26</v>
          </cell>
          <cell r="N143">
            <v>2</v>
          </cell>
          <cell r="O143">
            <v>16</v>
          </cell>
          <cell r="P143">
            <v>8</v>
          </cell>
          <cell r="R143">
            <v>8</v>
          </cell>
          <cell r="S143">
            <v>16</v>
          </cell>
        </row>
        <row r="144">
          <cell r="L144">
            <v>27</v>
          </cell>
          <cell r="N144">
            <v>4</v>
          </cell>
          <cell r="O144">
            <v>16</v>
          </cell>
          <cell r="P144">
            <v>4</v>
          </cell>
          <cell r="R144">
            <v>4</v>
          </cell>
          <cell r="S144">
            <v>16</v>
          </cell>
        </row>
        <row r="145">
          <cell r="E145">
            <v>3348</v>
          </cell>
          <cell r="I145">
            <v>3307</v>
          </cell>
          <cell r="L145">
            <v>28</v>
          </cell>
          <cell r="N145">
            <v>3</v>
          </cell>
          <cell r="O145">
            <v>106</v>
          </cell>
          <cell r="P145">
            <v>35.333333333333336</v>
          </cell>
          <cell r="R145">
            <v>35</v>
          </cell>
          <cell r="S145">
            <v>105</v>
          </cell>
        </row>
        <row r="146">
          <cell r="F146" t="str">
            <v>alloted</v>
          </cell>
          <cell r="G146">
            <v>3306.6748046875</v>
          </cell>
          <cell r="L146">
            <v>29</v>
          </cell>
          <cell r="N146">
            <v>1</v>
          </cell>
          <cell r="O146">
            <v>135</v>
          </cell>
          <cell r="P146">
            <v>135</v>
          </cell>
          <cell r="R146">
            <v>111</v>
          </cell>
          <cell r="S146">
            <v>111</v>
          </cell>
        </row>
        <row r="148">
          <cell r="F148" t="str">
            <v>balance</v>
          </cell>
          <cell r="G148">
            <v>-41.3251953125</v>
          </cell>
          <cell r="I148">
            <v>-0.3251953125</v>
          </cell>
          <cell r="O148">
            <v>3131</v>
          </cell>
          <cell r="P148" t="str">
            <v>alloted</v>
          </cell>
          <cell r="Q148">
            <v>3143.3251953125</v>
          </cell>
          <cell r="S148">
            <v>3143</v>
          </cell>
        </row>
        <row r="150">
          <cell r="P150" t="str">
            <v>bal</v>
          </cell>
          <cell r="Q150">
            <v>12.3251953125</v>
          </cell>
          <cell r="S150">
            <v>0.3251953125</v>
          </cell>
        </row>
      </sheetData>
      <sheetData sheetId="6" refreshError="1"/>
      <sheetData sheetId="7" refreshError="1">
        <row r="2">
          <cell r="A2" t="str">
            <v>UPGRADING OF OIL DRAINS  AND EFFLUENT WATER DISPOSAL FACILITIES AT ASAB AND SHAH</v>
          </cell>
        </row>
        <row r="4">
          <cell r="A4" t="str">
            <v>DETAILED ENGINEERING</v>
          </cell>
        </row>
        <row r="6">
          <cell r="A6" t="str">
            <v>AS ON 21st May 1998</v>
          </cell>
        </row>
        <row r="8">
          <cell r="I8" t="str">
            <v>ASAB</v>
          </cell>
          <cell r="K8" t="str">
            <v>SHAH</v>
          </cell>
          <cell r="M8" t="str">
            <v>COMMON</v>
          </cell>
          <cell r="O8" t="str">
            <v>Total</v>
          </cell>
        </row>
        <row r="9">
          <cell r="A9" t="str">
            <v>DISCIPLINE</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cell r="Q9" t="str">
            <v>Balance Manhours</v>
          </cell>
        </row>
        <row r="10">
          <cell r="A10" t="str">
            <v>PROCESS</v>
          </cell>
          <cell r="B10">
            <v>2059</v>
          </cell>
          <cell r="C10">
            <v>6.702473958333334E-2</v>
          </cell>
          <cell r="D10" t="str">
            <v>ASAB</v>
          </cell>
          <cell r="E10">
            <v>1055.5726236979167</v>
          </cell>
          <cell r="F10">
            <v>0.5126627604166667</v>
          </cell>
          <cell r="G10">
            <v>6.702473958333334E-2</v>
          </cell>
          <cell r="H10" t="str">
            <v>PLANNED</v>
          </cell>
          <cell r="I10">
            <v>1055.5726236979167</v>
          </cell>
          <cell r="J10">
            <v>1</v>
          </cell>
          <cell r="K10">
            <v>1003.4273763020833</v>
          </cell>
          <cell r="L10">
            <v>1</v>
          </cell>
          <cell r="O10">
            <v>2059</v>
          </cell>
          <cell r="P10">
            <v>1</v>
          </cell>
        </row>
        <row r="11">
          <cell r="D11" t="str">
            <v>SHAH</v>
          </cell>
          <cell r="E11">
            <v>1003.4273763020833</v>
          </cell>
          <cell r="F11">
            <v>0.4873372395833333</v>
          </cell>
          <cell r="G11">
            <v>6.7024739583333326E-2</v>
          </cell>
          <cell r="H11" t="str">
            <v>ACTUAL</v>
          </cell>
          <cell r="I11">
            <v>950.4</v>
          </cell>
          <cell r="J11">
            <v>0.90036438863915158</v>
          </cell>
          <cell r="K11">
            <v>905.20000000000152</v>
          </cell>
          <cell r="L11">
            <v>0.90210813595291994</v>
          </cell>
          <cell r="O11">
            <v>1855.6000000000015</v>
          </cell>
          <cell r="P11">
            <v>0.9012141816415743</v>
          </cell>
        </row>
        <row r="12">
          <cell r="A12" t="str">
            <v>MECHANICAL/PIPING</v>
          </cell>
          <cell r="B12">
            <v>13902</v>
          </cell>
          <cell r="C12">
            <v>0.45253906249999998</v>
          </cell>
          <cell r="D12" t="str">
            <v>ASAB</v>
          </cell>
          <cell r="E12">
            <v>7127.0376953124996</v>
          </cell>
          <cell r="F12">
            <v>0.5126627604166667</v>
          </cell>
          <cell r="G12">
            <v>0.45253906249999998</v>
          </cell>
          <cell r="H12" t="str">
            <v>PLANNED</v>
          </cell>
          <cell r="I12">
            <v>7127.0376953124996</v>
          </cell>
          <cell r="J12">
            <v>1</v>
          </cell>
          <cell r="K12">
            <v>6774.9623046875004</v>
          </cell>
          <cell r="L12">
            <v>1</v>
          </cell>
          <cell r="O12">
            <v>13902</v>
          </cell>
          <cell r="P12">
            <v>1</v>
          </cell>
        </row>
        <row r="13">
          <cell r="D13" t="str">
            <v>SHAH</v>
          </cell>
          <cell r="E13">
            <v>6774.9623046875004</v>
          </cell>
          <cell r="F13">
            <v>0.4873372395833333</v>
          </cell>
          <cell r="G13">
            <v>0.45253906250000003</v>
          </cell>
          <cell r="H13" t="str">
            <v>ACTUAL</v>
          </cell>
          <cell r="I13">
            <v>3637.15</v>
          </cell>
          <cell r="J13">
            <v>0.51033124216421333</v>
          </cell>
          <cell r="K13">
            <v>3527.5000000000009</v>
          </cell>
          <cell r="L13">
            <v>0.52066710357331047</v>
          </cell>
          <cell r="O13">
            <v>7164.6500000000015</v>
          </cell>
          <cell r="P13">
            <v>0.51536829233203862</v>
          </cell>
        </row>
        <row r="14">
          <cell r="A14" t="str">
            <v>INSTRUMENTATION</v>
          </cell>
          <cell r="B14">
            <v>3291</v>
          </cell>
          <cell r="C14">
            <v>0.10712890625</v>
          </cell>
          <cell r="D14" t="str">
            <v>ASAB</v>
          </cell>
          <cell r="E14">
            <v>1687.17314453125</v>
          </cell>
          <cell r="F14">
            <v>0.5126627604166667</v>
          </cell>
          <cell r="G14">
            <v>0.10712890625</v>
          </cell>
          <cell r="H14" t="str">
            <v>PLANNED</v>
          </cell>
          <cell r="I14">
            <v>1687.17314453125</v>
          </cell>
          <cell r="J14">
            <v>1</v>
          </cell>
          <cell r="K14">
            <v>1603.82685546875</v>
          </cell>
          <cell r="L14">
            <v>1</v>
          </cell>
          <cell r="O14">
            <v>3291</v>
          </cell>
          <cell r="P14">
            <v>1</v>
          </cell>
        </row>
        <row r="15">
          <cell r="D15" t="str">
            <v>SHAH</v>
          </cell>
          <cell r="E15">
            <v>1603.82685546875</v>
          </cell>
          <cell r="F15">
            <v>0.4873372395833333</v>
          </cell>
          <cell r="G15">
            <v>0.10712890625</v>
          </cell>
          <cell r="H15" t="str">
            <v>ACTUAL</v>
          </cell>
          <cell r="I15">
            <v>1144.7999999999997</v>
          </cell>
          <cell r="J15">
            <v>0.6785314261969605</v>
          </cell>
          <cell r="K15">
            <v>506.64999999999986</v>
          </cell>
          <cell r="L15">
            <v>0.31590068358839235</v>
          </cell>
          <cell r="O15">
            <v>1651.4499999999996</v>
          </cell>
          <cell r="P15">
            <v>0.50180796110604664</v>
          </cell>
        </row>
        <row r="16">
          <cell r="A16" t="str">
            <v>ELECTRICAL</v>
          </cell>
          <cell r="B16">
            <v>3026</v>
          </cell>
          <cell r="C16">
            <v>9.850260416666666E-2</v>
          </cell>
          <cell r="D16" t="str">
            <v>ASAB</v>
          </cell>
          <cell r="E16">
            <v>1551.3175130208333</v>
          </cell>
          <cell r="F16">
            <v>0.5126627604166667</v>
          </cell>
          <cell r="G16">
            <v>9.850260416666666E-2</v>
          </cell>
          <cell r="H16" t="str">
            <v>PLANNED</v>
          </cell>
          <cell r="I16">
            <v>1551.3175130208333</v>
          </cell>
          <cell r="J16">
            <v>1</v>
          </cell>
          <cell r="K16">
            <v>1474.6824869791667</v>
          </cell>
          <cell r="L16">
            <v>1</v>
          </cell>
          <cell r="O16">
            <v>3026</v>
          </cell>
          <cell r="P16">
            <v>1</v>
          </cell>
        </row>
        <row r="17">
          <cell r="D17" t="str">
            <v>SHAH</v>
          </cell>
          <cell r="E17">
            <v>1474.6824869791667</v>
          </cell>
          <cell r="F17">
            <v>0.4873372395833333</v>
          </cell>
          <cell r="G17">
            <v>9.8502604166666674E-2</v>
          </cell>
          <cell r="H17" t="str">
            <v>ACTUAL</v>
          </cell>
          <cell r="I17">
            <v>817.70000000000027</v>
          </cell>
          <cell r="J17">
            <v>0.52710034737358058</v>
          </cell>
          <cell r="K17">
            <v>655.15</v>
          </cell>
          <cell r="L17">
            <v>0.44426512539797691</v>
          </cell>
          <cell r="O17">
            <v>1472.8500000000004</v>
          </cell>
          <cell r="P17">
            <v>0.48673165895571724</v>
          </cell>
        </row>
        <row r="18">
          <cell r="A18" t="str">
            <v>CIVIL</v>
          </cell>
          <cell r="B18">
            <v>6450</v>
          </cell>
          <cell r="C18">
            <v>0.2099609375</v>
          </cell>
          <cell r="D18" t="str">
            <v>ASAB</v>
          </cell>
          <cell r="E18">
            <v>3306.6748046875</v>
          </cell>
          <cell r="F18">
            <v>0.5126627604166667</v>
          </cell>
          <cell r="G18">
            <v>0.2099609375</v>
          </cell>
          <cell r="H18" t="str">
            <v>PLANNED</v>
          </cell>
          <cell r="I18">
            <v>3306.6748046875</v>
          </cell>
          <cell r="J18">
            <v>1</v>
          </cell>
          <cell r="K18">
            <v>3143.3251953125</v>
          </cell>
          <cell r="L18">
            <v>1</v>
          </cell>
          <cell r="O18">
            <v>6450</v>
          </cell>
          <cell r="P18">
            <v>1</v>
          </cell>
        </row>
        <row r="19">
          <cell r="D19" t="str">
            <v>SHAH</v>
          </cell>
          <cell r="E19">
            <v>3143.3251953125</v>
          </cell>
          <cell r="F19">
            <v>0.4873372395833333</v>
          </cell>
          <cell r="G19">
            <v>0.2099609375</v>
          </cell>
          <cell r="H19" t="str">
            <v>ACTUAL</v>
          </cell>
          <cell r="I19">
            <v>1604.1</v>
          </cell>
          <cell r="J19">
            <v>0.48510969319572889</v>
          </cell>
          <cell r="K19">
            <v>1711.1999999999998</v>
          </cell>
          <cell r="L19">
            <v>0.54439165332045047</v>
          </cell>
          <cell r="O19">
            <v>3315.2999999999997</v>
          </cell>
          <cell r="P19">
            <v>0.5139999999999999</v>
          </cell>
        </row>
        <row r="20">
          <cell r="A20" t="str">
            <v>GENERAL</v>
          </cell>
          <cell r="B20">
            <v>1992</v>
          </cell>
          <cell r="C20">
            <v>6.4843750000000006E-2</v>
          </cell>
          <cell r="D20" t="str">
            <v>ASAB</v>
          </cell>
          <cell r="E20">
            <v>1021.22421875</v>
          </cell>
          <cell r="F20">
            <v>0.5126627604166667</v>
          </cell>
          <cell r="G20">
            <v>6.4843749999999992E-2</v>
          </cell>
          <cell r="H20" t="str">
            <v>PLANNED</v>
          </cell>
          <cell r="I20">
            <v>664</v>
          </cell>
          <cell r="J20">
            <v>1</v>
          </cell>
          <cell r="K20">
            <v>619</v>
          </cell>
          <cell r="L20">
            <v>0.92700000000000005</v>
          </cell>
          <cell r="O20">
            <v>1283</v>
          </cell>
          <cell r="P20">
            <v>0.96442438151041676</v>
          </cell>
        </row>
        <row r="21">
          <cell r="D21" t="str">
            <v>SHAH</v>
          </cell>
          <cell r="E21">
            <v>970.77578125000002</v>
          </cell>
          <cell r="F21">
            <v>0.4873372395833333</v>
          </cell>
          <cell r="G21">
            <v>6.4843750000000006E-2</v>
          </cell>
          <cell r="H21" t="str">
            <v>ACTUAL</v>
          </cell>
          <cell r="I21">
            <v>451.59999999999991</v>
          </cell>
          <cell r="J21">
            <v>0.44221434598639647</v>
          </cell>
          <cell r="K21">
            <v>466.94999999999993</v>
          </cell>
          <cell r="L21">
            <v>0.48100705540752275</v>
          </cell>
          <cell r="O21">
            <v>918.54999999999984</v>
          </cell>
          <cell r="P21">
            <v>0.46111947791164654</v>
          </cell>
        </row>
        <row r="22">
          <cell r="A22" t="str">
            <v>TOTAL</v>
          </cell>
          <cell r="B22">
            <v>30720</v>
          </cell>
          <cell r="C22">
            <v>1</v>
          </cell>
          <cell r="D22" t="str">
            <v>ASAB</v>
          </cell>
          <cell r="E22">
            <v>15749</v>
          </cell>
          <cell r="F22">
            <v>0.5126627604166667</v>
          </cell>
          <cell r="G22">
            <v>0.99999999999999989</v>
          </cell>
          <cell r="H22" t="str">
            <v>PLANNED</v>
          </cell>
          <cell r="I22">
            <v>15391.775781249999</v>
          </cell>
          <cell r="J22">
            <v>1</v>
          </cell>
          <cell r="K22">
            <v>14619.224218750001</v>
          </cell>
          <cell r="L22">
            <v>0.99526640625000007</v>
          </cell>
          <cell r="O22">
            <v>30011</v>
          </cell>
          <cell r="P22">
            <v>0.99769314348856608</v>
          </cell>
        </row>
        <row r="23">
          <cell r="D23" t="str">
            <v>SHAH</v>
          </cell>
          <cell r="E23">
            <v>14971</v>
          </cell>
          <cell r="F23">
            <v>0.48733723958333336</v>
          </cell>
          <cell r="G23">
            <v>1</v>
          </cell>
          <cell r="H23" t="str">
            <v>ACTUAL</v>
          </cell>
          <cell r="I23">
            <v>8605.75</v>
          </cell>
          <cell r="J23">
            <v>0.54643151946155322</v>
          </cell>
          <cell r="K23">
            <v>7772.6500000000024</v>
          </cell>
          <cell r="L23">
            <v>0.51918041546990856</v>
          </cell>
          <cell r="O23">
            <v>16378.400000000003</v>
          </cell>
          <cell r="P23">
            <v>0.53315104166666671</v>
          </cell>
        </row>
      </sheetData>
      <sheetData sheetId="8" refreshError="1">
        <row r="2">
          <cell r="A2" t="str">
            <v>UPGRADING OF OIL DRAINS  AND EFFLUENT WATER DISPOSAL FACILITIES AT ASAB AND SHAH</v>
          </cell>
        </row>
        <row r="4">
          <cell r="A4" t="str">
            <v>PROCUREMENT SERVICES</v>
          </cell>
        </row>
        <row r="6">
          <cell r="A6" t="str">
            <v>AS ON 21st May 1998</v>
          </cell>
        </row>
        <row r="8">
          <cell r="J8" t="str">
            <v>ASAB</v>
          </cell>
          <cell r="L8" t="str">
            <v>SHAH</v>
          </cell>
          <cell r="N8" t="str">
            <v>COMMON</v>
          </cell>
          <cell r="P8" t="str">
            <v>Total</v>
          </cell>
        </row>
        <row r="9">
          <cell r="A9" t="str">
            <v>ACTIVITY</v>
          </cell>
          <cell r="C9" t="str">
            <v>TOTAL MHRS</v>
          </cell>
          <cell r="D9" t="str">
            <v>TOTAL WTG</v>
          </cell>
          <cell r="F9" t="str">
            <v>MHRS</v>
          </cell>
          <cell r="G9" t="str">
            <v xml:space="preserve">% WTG </v>
          </cell>
          <cell r="H9" t="str">
            <v>WTG</v>
          </cell>
          <cell r="I9" t="str">
            <v>Progress Type</v>
          </cell>
          <cell r="J9" t="str">
            <v>Earned Manhours</v>
          </cell>
          <cell r="K9" t="str">
            <v>Progress %</v>
          </cell>
          <cell r="L9" t="str">
            <v>Earned Manhours</v>
          </cell>
          <cell r="M9" t="str">
            <v>Progress %</v>
          </cell>
          <cell r="N9" t="str">
            <v>Progress Manhours</v>
          </cell>
          <cell r="O9" t="str">
            <v>Progress %</v>
          </cell>
          <cell r="P9" t="str">
            <v>Earned Manhours</v>
          </cell>
          <cell r="Q9" t="str">
            <v>Progress %</v>
          </cell>
          <cell r="R9" t="str">
            <v>Balance Manhours</v>
          </cell>
        </row>
        <row r="10">
          <cell r="A10" t="str">
            <v>GENERAL</v>
          </cell>
          <cell r="I10" t="str">
            <v>PLANNED</v>
          </cell>
          <cell r="J10">
            <v>0</v>
          </cell>
          <cell r="K10">
            <v>0</v>
          </cell>
          <cell r="L10">
            <v>0</v>
          </cell>
          <cell r="M10">
            <v>0</v>
          </cell>
          <cell r="P10" t="e">
            <v>#REF!</v>
          </cell>
          <cell r="Q10" t="e">
            <v>#REF!</v>
          </cell>
        </row>
        <row r="11">
          <cell r="I11" t="str">
            <v>ACTUAL</v>
          </cell>
          <cell r="J11">
            <v>220.8</v>
          </cell>
          <cell r="K11">
            <v>1.7358490566037735E-2</v>
          </cell>
          <cell r="L11">
            <v>514.79999999999995</v>
          </cell>
          <cell r="M11">
            <v>4.0471698113207541E-2</v>
          </cell>
          <cell r="P11" t="e">
            <v>#REF!</v>
          </cell>
          <cell r="Q11" t="e">
            <v>#REF!</v>
          </cell>
          <cell r="R11" t="e">
            <v>#REF!</v>
          </cell>
        </row>
        <row r="12">
          <cell r="A12" t="str">
            <v>CIVIL</v>
          </cell>
          <cell r="I12" t="str">
            <v>PLANNED</v>
          </cell>
        </row>
        <row r="13">
          <cell r="I13" t="str">
            <v>ACTUAL</v>
          </cell>
        </row>
        <row r="14">
          <cell r="A14" t="str">
            <v xml:space="preserve">PREP M.R. FOR </v>
          </cell>
          <cell r="C14">
            <v>108</v>
          </cell>
          <cell r="D14">
            <v>5.7754010695187166E-2</v>
          </cell>
          <cell r="E14" t="str">
            <v>ASAB</v>
          </cell>
          <cell r="F14">
            <v>54</v>
          </cell>
          <cell r="G14">
            <v>0.5</v>
          </cell>
          <cell r="H14">
            <v>5.3254437869822487E-2</v>
          </cell>
          <cell r="I14" t="str">
            <v>PLANNED</v>
          </cell>
          <cell r="J14">
            <v>54</v>
          </cell>
          <cell r="K14">
            <v>1</v>
          </cell>
          <cell r="L14">
            <v>54</v>
          </cell>
          <cell r="M14">
            <v>1</v>
          </cell>
          <cell r="P14">
            <v>108</v>
          </cell>
          <cell r="Q14">
            <v>1</v>
          </cell>
        </row>
        <row r="15">
          <cell r="B15" t="str">
            <v>GRE PIPEWORK</v>
          </cell>
          <cell r="E15" t="str">
            <v>SHAH</v>
          </cell>
          <cell r="F15">
            <v>54</v>
          </cell>
          <cell r="G15">
            <v>0.5</v>
          </cell>
          <cell r="H15">
            <v>6.3084112149532703E-2</v>
          </cell>
          <cell r="I15" t="str">
            <v>ACTUAL</v>
          </cell>
          <cell r="J15">
            <v>0</v>
          </cell>
          <cell r="L15">
            <v>0</v>
          </cell>
          <cell r="P15">
            <v>0</v>
          </cell>
          <cell r="Q15">
            <v>0</v>
          </cell>
        </row>
        <row r="16">
          <cell r="C16">
            <v>105</v>
          </cell>
          <cell r="D16">
            <v>5.6149732620320858E-2</v>
          </cell>
          <cell r="E16" t="str">
            <v>ASAB</v>
          </cell>
          <cell r="F16">
            <v>52.5</v>
          </cell>
          <cell r="G16">
            <v>0.5</v>
          </cell>
          <cell r="H16">
            <v>5.1775147928994084E-2</v>
          </cell>
          <cell r="I16" t="str">
            <v>PLANNED</v>
          </cell>
          <cell r="J16">
            <v>52.5</v>
          </cell>
          <cell r="K16">
            <v>1</v>
          </cell>
          <cell r="L16">
            <v>52.5</v>
          </cell>
          <cell r="M16">
            <v>1</v>
          </cell>
          <cell r="P16">
            <v>105</v>
          </cell>
          <cell r="Q16">
            <v>1</v>
          </cell>
        </row>
        <row r="17">
          <cell r="B17" t="str">
            <v xml:space="preserve"> POWER  &amp; CONTROL CABLES</v>
          </cell>
          <cell r="E17" t="str">
            <v>SHAH</v>
          </cell>
          <cell r="F17">
            <v>52.5</v>
          </cell>
          <cell r="G17">
            <v>0.5</v>
          </cell>
          <cell r="H17">
            <v>6.1331775700934579E-2</v>
          </cell>
          <cell r="I17" t="str">
            <v>ACTUAL</v>
          </cell>
          <cell r="J17">
            <v>0</v>
          </cell>
          <cell r="L17">
            <v>0</v>
          </cell>
          <cell r="P17">
            <v>0</v>
          </cell>
          <cell r="Q17">
            <v>0</v>
          </cell>
        </row>
        <row r="18">
          <cell r="C18">
            <v>35</v>
          </cell>
          <cell r="D18">
            <v>1.871657754010695E-2</v>
          </cell>
          <cell r="E18" t="str">
            <v>ASAB</v>
          </cell>
          <cell r="F18">
            <v>35</v>
          </cell>
          <cell r="G18">
            <v>1</v>
          </cell>
          <cell r="H18">
            <v>3.4516765285996058E-2</v>
          </cell>
          <cell r="I18" t="str">
            <v>PLANNED</v>
          </cell>
          <cell r="J18">
            <v>35</v>
          </cell>
          <cell r="K18">
            <v>1</v>
          </cell>
          <cell r="L18" t="str">
            <v>-</v>
          </cell>
          <cell r="M18" t="str">
            <v>-</v>
          </cell>
          <cell r="P18">
            <v>35</v>
          </cell>
          <cell r="Q18">
            <v>1</v>
          </cell>
        </row>
        <row r="19">
          <cell r="B19" t="str">
            <v>RMU</v>
          </cell>
          <cell r="E19" t="str">
            <v>SHAH</v>
          </cell>
          <cell r="F19">
            <v>0</v>
          </cell>
          <cell r="G19">
            <v>0</v>
          </cell>
          <cell r="H19">
            <v>0</v>
          </cell>
          <cell r="I19" t="str">
            <v>ACTUAL</v>
          </cell>
          <cell r="J19">
            <v>31.499999999999996</v>
          </cell>
          <cell r="K19">
            <v>0.89999999999999991</v>
          </cell>
          <cell r="L19" t="str">
            <v>-</v>
          </cell>
          <cell r="M19" t="str">
            <v>-</v>
          </cell>
          <cell r="P19">
            <v>31.499999999999996</v>
          </cell>
          <cell r="Q19">
            <v>0.89999999999999991</v>
          </cell>
        </row>
        <row r="20">
          <cell r="A20" t="str">
            <v>TECH EVALUATION FOR</v>
          </cell>
          <cell r="C20">
            <v>268</v>
          </cell>
          <cell r="D20">
            <v>0.14331550802139037</v>
          </cell>
          <cell r="E20" t="str">
            <v>ASAB</v>
          </cell>
          <cell r="F20">
            <v>161</v>
          </cell>
          <cell r="G20">
            <v>0.60074626865671643</v>
          </cell>
          <cell r="H20">
            <v>0.15877712031558186</v>
          </cell>
          <cell r="I20" t="str">
            <v>PLANNED</v>
          </cell>
          <cell r="J20">
            <v>161</v>
          </cell>
          <cell r="K20">
            <v>1</v>
          </cell>
          <cell r="L20">
            <v>107</v>
          </cell>
          <cell r="M20">
            <v>1</v>
          </cell>
          <cell r="P20">
            <v>268</v>
          </cell>
          <cell r="Q20">
            <v>1</v>
          </cell>
        </row>
        <row r="21">
          <cell r="A21" t="str">
            <v xml:space="preserve">GRE,POWER &amp; CONTROL CABLES &amp; RMU          </v>
          </cell>
          <cell r="E21" t="str">
            <v>SHAH</v>
          </cell>
          <cell r="F21">
            <v>107</v>
          </cell>
          <cell r="G21">
            <v>0.39925373134328357</v>
          </cell>
          <cell r="H21">
            <v>0.125</v>
          </cell>
          <cell r="I21" t="str">
            <v>ACTUAL</v>
          </cell>
          <cell r="J21">
            <v>0</v>
          </cell>
          <cell r="L21">
            <v>0</v>
          </cell>
          <cell r="P21">
            <v>0</v>
          </cell>
          <cell r="Q21">
            <v>0</v>
          </cell>
        </row>
        <row r="22">
          <cell r="C22">
            <v>446</v>
          </cell>
          <cell r="D22">
            <v>0.23850267379679144</v>
          </cell>
          <cell r="E22" t="str">
            <v>ASAB</v>
          </cell>
          <cell r="F22">
            <v>223</v>
          </cell>
          <cell r="G22">
            <v>0.5</v>
          </cell>
          <cell r="H22">
            <v>0.21992110453648916</v>
          </cell>
          <cell r="I22" t="str">
            <v>PLANNED</v>
          </cell>
          <cell r="J22">
            <v>223</v>
          </cell>
          <cell r="K22">
            <v>1</v>
          </cell>
          <cell r="L22">
            <v>223</v>
          </cell>
          <cell r="M22">
            <v>1</v>
          </cell>
          <cell r="P22">
            <v>446</v>
          </cell>
          <cell r="Q22">
            <v>1</v>
          </cell>
        </row>
        <row r="23">
          <cell r="B23" t="str">
            <v>OTHER 5 LLI  ITEMS</v>
          </cell>
          <cell r="E23" t="str">
            <v>SHAH</v>
          </cell>
          <cell r="F23">
            <v>223</v>
          </cell>
          <cell r="G23">
            <v>0.5</v>
          </cell>
          <cell r="H23">
            <v>0.2605140186915888</v>
          </cell>
          <cell r="I23" t="str">
            <v>ACTUAL</v>
          </cell>
          <cell r="J23">
            <v>209.0625</v>
          </cell>
          <cell r="K23">
            <v>0.9375</v>
          </cell>
          <cell r="L23">
            <v>189.55</v>
          </cell>
          <cell r="M23">
            <v>0.85000000000000009</v>
          </cell>
          <cell r="P23">
            <v>398.61250000000001</v>
          </cell>
          <cell r="Q23">
            <v>0.89375000000000004</v>
          </cell>
        </row>
        <row r="24">
          <cell r="A24" t="str">
            <v>PREAPARE PURCHASE REQ.</v>
          </cell>
          <cell r="C24">
            <v>55</v>
          </cell>
          <cell r="D24">
            <v>2.9411764705882353E-2</v>
          </cell>
          <cell r="E24" t="str">
            <v>ASAB</v>
          </cell>
          <cell r="F24">
            <v>33</v>
          </cell>
          <cell r="G24">
            <v>0.6</v>
          </cell>
          <cell r="H24">
            <v>3.2544378698224852E-2</v>
          </cell>
          <cell r="I24" t="str">
            <v>PLANNED</v>
          </cell>
          <cell r="J24">
            <v>0</v>
          </cell>
          <cell r="L24">
            <v>0</v>
          </cell>
          <cell r="P24">
            <v>0</v>
          </cell>
          <cell r="Q24">
            <v>0</v>
          </cell>
        </row>
        <row r="25">
          <cell r="A25" t="str">
            <v>GRE,POWER &amp; CONTROL CABLES &amp; RMU</v>
          </cell>
          <cell r="E25" t="str">
            <v>SHAH</v>
          </cell>
          <cell r="F25">
            <v>22</v>
          </cell>
          <cell r="G25">
            <v>0.4</v>
          </cell>
          <cell r="H25">
            <v>2.5700934579439252E-2</v>
          </cell>
          <cell r="I25" t="str">
            <v>ACTUAL</v>
          </cell>
          <cell r="J25">
            <v>0</v>
          </cell>
          <cell r="L25">
            <v>0</v>
          </cell>
          <cell r="P25">
            <v>0</v>
          </cell>
          <cell r="Q25">
            <v>0</v>
          </cell>
        </row>
        <row r="26">
          <cell r="C26">
            <v>93</v>
          </cell>
          <cell r="D26">
            <v>4.9732620320855618E-2</v>
          </cell>
          <cell r="E26" t="str">
            <v>ASAB</v>
          </cell>
          <cell r="F26">
            <v>46.5</v>
          </cell>
          <cell r="G26">
            <v>0.5</v>
          </cell>
          <cell r="H26">
            <v>4.5857988165680472E-2</v>
          </cell>
          <cell r="I26" t="str">
            <v>PLANNED</v>
          </cell>
          <cell r="J26">
            <v>46.5</v>
          </cell>
          <cell r="K26">
            <v>1</v>
          </cell>
          <cell r="L26">
            <v>46.5</v>
          </cell>
          <cell r="M26">
            <v>1</v>
          </cell>
          <cell r="P26">
            <v>93</v>
          </cell>
          <cell r="Q26">
            <v>1</v>
          </cell>
        </row>
        <row r="27">
          <cell r="B27" t="str">
            <v>OTHER 5 LLI  ITEMS</v>
          </cell>
          <cell r="E27" t="str">
            <v>SHAH</v>
          </cell>
          <cell r="F27">
            <v>46.5</v>
          </cell>
          <cell r="G27">
            <v>0.5</v>
          </cell>
          <cell r="H27">
            <v>5.4322429906542055E-2</v>
          </cell>
          <cell r="I27" t="str">
            <v>ACTUAL</v>
          </cell>
          <cell r="J27">
            <v>0</v>
          </cell>
          <cell r="L27">
            <v>0</v>
          </cell>
          <cell r="P27">
            <v>0</v>
          </cell>
          <cell r="Q27">
            <v>0</v>
          </cell>
        </row>
        <row r="28">
          <cell r="A28" t="str">
            <v>VENDOR SUPPORT</v>
          </cell>
          <cell r="C28">
            <v>285</v>
          </cell>
          <cell r="D28">
            <v>0.15240641711229946</v>
          </cell>
          <cell r="E28" t="str">
            <v>ASAB</v>
          </cell>
          <cell r="F28">
            <v>171</v>
          </cell>
          <cell r="G28">
            <v>0.6</v>
          </cell>
          <cell r="H28">
            <v>0.16863905325443787</v>
          </cell>
          <cell r="I28" t="str">
            <v>PLANNED</v>
          </cell>
          <cell r="J28">
            <v>0</v>
          </cell>
          <cell r="L28">
            <v>0</v>
          </cell>
          <cell r="P28">
            <v>0</v>
          </cell>
          <cell r="Q28">
            <v>0</v>
          </cell>
        </row>
        <row r="29">
          <cell r="A29" t="str">
            <v>GRE,POWER &amp; CONTROL CABLES &amp; RMU</v>
          </cell>
          <cell r="E29" t="str">
            <v>SHAH</v>
          </cell>
          <cell r="F29">
            <v>114</v>
          </cell>
          <cell r="G29">
            <v>0.4</v>
          </cell>
          <cell r="H29">
            <v>0.13317757009345793</v>
          </cell>
          <cell r="I29" t="str">
            <v>ACTUAL</v>
          </cell>
          <cell r="J29">
            <v>0</v>
          </cell>
          <cell r="L29">
            <v>0</v>
          </cell>
          <cell r="P29">
            <v>0</v>
          </cell>
          <cell r="Q29">
            <v>0</v>
          </cell>
        </row>
        <row r="30">
          <cell r="C30">
            <v>475</v>
          </cell>
          <cell r="D30">
            <v>0.25401069518716579</v>
          </cell>
          <cell r="E30" t="str">
            <v>ASAB</v>
          </cell>
          <cell r="F30">
            <v>238</v>
          </cell>
          <cell r="G30">
            <v>0.5</v>
          </cell>
          <cell r="H30">
            <v>0.23471400394477318</v>
          </cell>
          <cell r="I30" t="str">
            <v>PLANNED</v>
          </cell>
          <cell r="J30">
            <v>151.03480000000002</v>
          </cell>
          <cell r="K30">
            <v>0.63460000000000005</v>
          </cell>
          <cell r="L30">
            <v>141.84450000000001</v>
          </cell>
          <cell r="M30">
            <v>0.59850000000000003</v>
          </cell>
          <cell r="P30">
            <v>292.87930000000006</v>
          </cell>
          <cell r="Q30">
            <v>0.61655000000000004</v>
          </cell>
        </row>
        <row r="31">
          <cell r="B31" t="str">
            <v>OTHER 5 LLI  ITEMS</v>
          </cell>
          <cell r="E31" t="str">
            <v>SHAH</v>
          </cell>
          <cell r="F31">
            <v>237</v>
          </cell>
          <cell r="G31">
            <v>0.5</v>
          </cell>
          <cell r="H31">
            <v>0.27686915887850466</v>
          </cell>
          <cell r="I31" t="str">
            <v>ACTUAL</v>
          </cell>
          <cell r="J31">
            <v>0</v>
          </cell>
          <cell r="L31">
            <v>0</v>
          </cell>
          <cell r="P31">
            <v>0</v>
          </cell>
          <cell r="Q31">
            <v>0</v>
          </cell>
        </row>
        <row r="32">
          <cell r="B32" t="str">
            <v>TOTAL</v>
          </cell>
          <cell r="C32">
            <v>1870</v>
          </cell>
          <cell r="D32">
            <v>0.99999999999999989</v>
          </cell>
          <cell r="E32" t="str">
            <v>ASAB</v>
          </cell>
          <cell r="F32">
            <v>1014</v>
          </cell>
          <cell r="G32">
            <v>0.54224598930481283</v>
          </cell>
          <cell r="H32">
            <v>1</v>
          </cell>
          <cell r="I32" t="str">
            <v>PLANNED</v>
          </cell>
          <cell r="J32">
            <v>723.03480000000002</v>
          </cell>
          <cell r="K32">
            <v>0.73995350467289711</v>
          </cell>
          <cell r="L32">
            <v>624.84450000000004</v>
          </cell>
          <cell r="M32">
            <v>0.72995852803738315</v>
          </cell>
          <cell r="P32">
            <v>1347.8793000000001</v>
          </cell>
          <cell r="Q32">
            <v>0.72078141711229937</v>
          </cell>
        </row>
        <row r="33">
          <cell r="E33" t="str">
            <v>SHAH</v>
          </cell>
          <cell r="F33">
            <v>856</v>
          </cell>
          <cell r="G33">
            <v>0.45775401069518717</v>
          </cell>
          <cell r="H33">
            <v>1</v>
          </cell>
          <cell r="I33" t="str">
            <v>ACTUAL</v>
          </cell>
          <cell r="J33">
            <v>240.5625</v>
          </cell>
          <cell r="K33">
            <v>0.23724112426035504</v>
          </cell>
          <cell r="L33">
            <v>189.55</v>
          </cell>
          <cell r="M33">
            <v>0.2214369158878505</v>
          </cell>
          <cell r="P33">
            <v>430.11250000000001</v>
          </cell>
          <cell r="Q33">
            <v>0.23000668449197861</v>
          </cell>
        </row>
      </sheetData>
      <sheetData sheetId="9" refreshError="1">
        <row r="2">
          <cell r="A2" t="str">
            <v>UPGRADING OF OIL DRAINS  AND EFFLUENT WATER DISPOSAL FACILITIES AT ASAB AND SHAH</v>
          </cell>
        </row>
        <row r="4">
          <cell r="A4" t="str">
            <v>TENDER/CONTRACT PACKAGE FOR CONSTRUCTION</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ENQ PACKAGE</v>
          </cell>
          <cell r="B10">
            <v>976</v>
          </cell>
          <cell r="C10">
            <v>0.5025746652935118</v>
          </cell>
          <cell r="D10" t="str">
            <v>ASAB</v>
          </cell>
          <cell r="E10">
            <v>445</v>
          </cell>
          <cell r="F10">
            <v>0.45594262295081966</v>
          </cell>
          <cell r="G10">
            <v>0.47952586206896552</v>
          </cell>
          <cell r="H10" t="str">
            <v>PLANNED</v>
          </cell>
          <cell r="I10">
            <v>111.25</v>
          </cell>
          <cell r="J10">
            <v>0.25</v>
          </cell>
          <cell r="K10">
            <v>132.75</v>
          </cell>
          <cell r="L10">
            <v>0.25</v>
          </cell>
          <cell r="P10">
            <v>0</v>
          </cell>
        </row>
        <row r="11">
          <cell r="D11" t="str">
            <v>SHAH</v>
          </cell>
          <cell r="E11">
            <v>531</v>
          </cell>
          <cell r="F11">
            <v>0.54405737704918034</v>
          </cell>
          <cell r="G11">
            <v>0.52366863905325445</v>
          </cell>
          <cell r="H11" t="str">
            <v>ACTUAL</v>
          </cell>
        </row>
        <row r="12">
          <cell r="A12" t="str">
            <v>TECHNICAL BID EVALUATION</v>
          </cell>
          <cell r="B12">
            <v>742</v>
          </cell>
          <cell r="C12">
            <v>0.38208032955715759</v>
          </cell>
          <cell r="D12" t="str">
            <v>ASAB</v>
          </cell>
          <cell r="E12">
            <v>371</v>
          </cell>
          <cell r="F12">
            <v>0.5</v>
          </cell>
          <cell r="G12">
            <v>0.39978448275862066</v>
          </cell>
          <cell r="H12" t="str">
            <v>PLANNED</v>
          </cell>
          <cell r="J12">
            <v>0</v>
          </cell>
          <cell r="L12">
            <v>0</v>
          </cell>
          <cell r="P12">
            <v>0</v>
          </cell>
        </row>
        <row r="13">
          <cell r="D13" t="str">
            <v>SHAH</v>
          </cell>
          <cell r="E13">
            <v>371</v>
          </cell>
          <cell r="F13">
            <v>0.5</v>
          </cell>
          <cell r="G13">
            <v>0.36587771203155817</v>
          </cell>
          <cell r="H13" t="str">
            <v>ACTUAL</v>
          </cell>
        </row>
        <row r="14">
          <cell r="A14" t="str">
            <v>CONTRACT PACKAGE</v>
          </cell>
          <cell r="B14">
            <v>224</v>
          </cell>
          <cell r="C14">
            <v>0.11534500514933059</v>
          </cell>
          <cell r="D14" t="str">
            <v>ASAB</v>
          </cell>
          <cell r="E14">
            <v>112</v>
          </cell>
          <cell r="F14">
            <v>0.5</v>
          </cell>
          <cell r="G14">
            <v>0.1206896551724138</v>
          </cell>
          <cell r="H14" t="str">
            <v>PLANNED</v>
          </cell>
          <cell r="J14">
            <v>0</v>
          </cell>
          <cell r="L14">
            <v>0</v>
          </cell>
          <cell r="P14">
            <v>0</v>
          </cell>
        </row>
        <row r="15">
          <cell r="D15" t="str">
            <v>SHAH</v>
          </cell>
          <cell r="E15">
            <v>112</v>
          </cell>
          <cell r="F15">
            <v>0.5</v>
          </cell>
          <cell r="G15">
            <v>0.11045364891518737</v>
          </cell>
          <cell r="H15" t="str">
            <v>ACTUAL</v>
          </cell>
        </row>
        <row r="16">
          <cell r="A16" t="str">
            <v>TOTAL</v>
          </cell>
          <cell r="B16">
            <v>1942</v>
          </cell>
          <cell r="C16">
            <v>1</v>
          </cell>
          <cell r="D16" t="str">
            <v>ASAB</v>
          </cell>
          <cell r="E16">
            <v>928</v>
          </cell>
          <cell r="F16">
            <v>0.47785787847579814</v>
          </cell>
          <cell r="G16">
            <v>1</v>
          </cell>
          <cell r="H16" t="str">
            <v>PLANNED</v>
          </cell>
          <cell r="I16">
            <v>111.25</v>
          </cell>
          <cell r="J16">
            <v>0.11988146551724138</v>
          </cell>
          <cell r="K16">
            <v>132.75</v>
          </cell>
          <cell r="L16">
            <v>0.13091715976331361</v>
          </cell>
          <cell r="P16">
            <v>0</v>
          </cell>
        </row>
        <row r="17">
          <cell r="D17" t="str">
            <v>SHAH</v>
          </cell>
          <cell r="E17">
            <v>1014</v>
          </cell>
          <cell r="F17">
            <v>0.52214212152420181</v>
          </cell>
          <cell r="G17">
            <v>1</v>
          </cell>
          <cell r="H17" t="str">
            <v>ACTUAL</v>
          </cell>
        </row>
      </sheetData>
      <sheetData sheetId="10" refreshError="1">
        <row r="2">
          <cell r="A2" t="str">
            <v>UPGRADING OF OIL DRAINS  AND EFFLUENT WATER DISPOSAL FACILITIES AT ASAB AND SHAH</v>
          </cell>
        </row>
        <row r="4">
          <cell r="A4" t="str">
            <v>GENERAL</v>
          </cell>
        </row>
        <row r="6">
          <cell r="A6" t="str">
            <v>AS ON 21st May 1998</v>
          </cell>
        </row>
        <row r="8">
          <cell r="I8" t="str">
            <v>ASAB</v>
          </cell>
          <cell r="K8" t="str">
            <v>SHAH</v>
          </cell>
          <cell r="M8" t="str">
            <v>COMMON</v>
          </cell>
          <cell r="O8" t="str">
            <v>Total</v>
          </cell>
        </row>
        <row r="9">
          <cell r="A9" t="str">
            <v>ACTIVITY</v>
          </cell>
          <cell r="B9" t="str">
            <v>TOTAL MHRS</v>
          </cell>
          <cell r="C9" t="str">
            <v>TOTAL WTG</v>
          </cell>
          <cell r="E9" t="str">
            <v>MHRS</v>
          </cell>
          <cell r="F9" t="str">
            <v xml:space="preserve">% WTG </v>
          </cell>
          <cell r="G9" t="str">
            <v>WTG</v>
          </cell>
          <cell r="H9" t="str">
            <v>Progress Type</v>
          </cell>
          <cell r="I9" t="str">
            <v>Earned Manhours</v>
          </cell>
          <cell r="J9" t="str">
            <v>Progress %</v>
          </cell>
          <cell r="K9" t="str">
            <v>Earned Manhours</v>
          </cell>
          <cell r="L9" t="str">
            <v>Progress %</v>
          </cell>
          <cell r="M9" t="str">
            <v>Progress Manhours</v>
          </cell>
          <cell r="N9" t="str">
            <v>Progress %</v>
          </cell>
          <cell r="O9" t="str">
            <v>Earned Manhours</v>
          </cell>
          <cell r="P9" t="str">
            <v>Progress %</v>
          </cell>
        </row>
        <row r="10">
          <cell r="A10" t="str">
            <v>GENERAL</v>
          </cell>
          <cell r="H10" t="str">
            <v>PLANNED</v>
          </cell>
          <cell r="I10">
            <v>0</v>
          </cell>
          <cell r="J10">
            <v>0</v>
          </cell>
          <cell r="K10">
            <v>0</v>
          </cell>
          <cell r="L10">
            <v>0</v>
          </cell>
          <cell r="O10" t="e">
            <v>#REF!</v>
          </cell>
          <cell r="P10" t="e">
            <v>#REF!</v>
          </cell>
        </row>
        <row r="11">
          <cell r="H11" t="str">
            <v>ACTUAL</v>
          </cell>
          <cell r="I11">
            <v>220.8</v>
          </cell>
          <cell r="J11">
            <v>1.7358490566037735E-2</v>
          </cell>
          <cell r="K11">
            <v>514.79999999999995</v>
          </cell>
          <cell r="L11">
            <v>4.0471698113207541E-2</v>
          </cell>
          <cell r="O11" t="e">
            <v>#REF!</v>
          </cell>
          <cell r="P11" t="e">
            <v>#REF!</v>
          </cell>
        </row>
        <row r="12">
          <cell r="A12" t="str">
            <v>SITE VISIT</v>
          </cell>
          <cell r="B12">
            <v>592</v>
          </cell>
          <cell r="C12">
            <v>0.21464829586656997</v>
          </cell>
          <cell r="D12" t="str">
            <v>ASAB</v>
          </cell>
          <cell r="E12">
            <v>296</v>
          </cell>
          <cell r="F12">
            <v>0.5</v>
          </cell>
          <cell r="G12">
            <v>0.20713785864240727</v>
          </cell>
          <cell r="H12" t="str">
            <v>PLANNED</v>
          </cell>
          <cell r="I12">
            <v>296</v>
          </cell>
          <cell r="J12">
            <v>1</v>
          </cell>
          <cell r="K12">
            <v>296</v>
          </cell>
          <cell r="L12">
            <v>1</v>
          </cell>
          <cell r="O12">
            <v>592</v>
          </cell>
          <cell r="P12">
            <v>1</v>
          </cell>
        </row>
        <row r="13">
          <cell r="D13" t="str">
            <v>SHAH</v>
          </cell>
          <cell r="E13">
            <v>296</v>
          </cell>
          <cell r="F13">
            <v>0.5</v>
          </cell>
          <cell r="G13">
            <v>0.22272385252069224</v>
          </cell>
          <cell r="H13" t="str">
            <v>ACTUAL</v>
          </cell>
          <cell r="I13">
            <v>296</v>
          </cell>
          <cell r="J13">
            <v>1</v>
          </cell>
          <cell r="K13">
            <v>296</v>
          </cell>
          <cell r="L13">
            <v>1</v>
          </cell>
          <cell r="O13">
            <v>592</v>
          </cell>
          <cell r="P13">
            <v>1</v>
          </cell>
        </row>
        <row r="14">
          <cell r="A14" t="str">
            <v>BASIC ENGG REVIEW</v>
          </cell>
          <cell r="B14">
            <v>1212</v>
          </cell>
          <cell r="C14">
            <v>0.43944887599709936</v>
          </cell>
          <cell r="D14" t="str">
            <v>ASAB</v>
          </cell>
          <cell r="E14">
            <v>655</v>
          </cell>
          <cell r="F14">
            <v>0.54042904290429039</v>
          </cell>
          <cell r="G14">
            <v>0.45836249125262424</v>
          </cell>
          <cell r="H14" t="str">
            <v>PLANNED</v>
          </cell>
          <cell r="I14">
            <v>655</v>
          </cell>
          <cell r="J14">
            <v>1</v>
          </cell>
          <cell r="K14">
            <v>557</v>
          </cell>
          <cell r="L14">
            <v>1</v>
          </cell>
          <cell r="O14">
            <v>1212</v>
          </cell>
          <cell r="P14">
            <v>1</v>
          </cell>
        </row>
        <row r="15">
          <cell r="D15" t="str">
            <v>SHAH</v>
          </cell>
          <cell r="E15">
            <v>557</v>
          </cell>
          <cell r="F15">
            <v>0.45957095709570955</v>
          </cell>
          <cell r="G15">
            <v>0.41911211437170803</v>
          </cell>
          <cell r="H15" t="str">
            <v>ACTUAL</v>
          </cell>
          <cell r="I15">
            <v>654.99999999999989</v>
          </cell>
          <cell r="J15">
            <v>0.99999999999999978</v>
          </cell>
          <cell r="K15">
            <v>556.99999999999989</v>
          </cell>
          <cell r="L15">
            <v>0.99999999999999978</v>
          </cell>
          <cell r="O15">
            <v>1211.9999999999998</v>
          </cell>
          <cell r="P15">
            <v>0.99999999999999978</v>
          </cell>
        </row>
        <row r="16">
          <cell r="A16" t="str">
            <v>PRE-COMM / COMM</v>
          </cell>
          <cell r="B16">
            <v>352</v>
          </cell>
          <cell r="C16">
            <v>0.12762871646120377</v>
          </cell>
          <cell r="D16" t="str">
            <v>ASAB</v>
          </cell>
          <cell r="E16">
            <v>176</v>
          </cell>
          <cell r="F16">
            <v>0.5</v>
          </cell>
          <cell r="G16">
            <v>0.1231630510846746</v>
          </cell>
          <cell r="H16" t="str">
            <v>PLANNED</v>
          </cell>
          <cell r="I16">
            <v>0</v>
          </cell>
          <cell r="J16">
            <v>0</v>
          </cell>
          <cell r="K16">
            <v>0</v>
          </cell>
          <cell r="L16">
            <v>0</v>
          </cell>
          <cell r="M16">
            <v>0</v>
          </cell>
          <cell r="N16">
            <v>0</v>
          </cell>
          <cell r="O16">
            <v>0</v>
          </cell>
          <cell r="P16">
            <v>0</v>
          </cell>
        </row>
        <row r="17">
          <cell r="A17" t="str">
            <v>PROCEDURES</v>
          </cell>
          <cell r="D17" t="str">
            <v>SHAH</v>
          </cell>
          <cell r="E17">
            <v>176</v>
          </cell>
          <cell r="F17">
            <v>0.5</v>
          </cell>
          <cell r="G17">
            <v>0.13243039879608728</v>
          </cell>
          <cell r="H17" t="str">
            <v>ACTUAL</v>
          </cell>
          <cell r="I17">
            <v>0</v>
          </cell>
          <cell r="J17">
            <v>0</v>
          </cell>
          <cell r="K17">
            <v>0</v>
          </cell>
          <cell r="L17">
            <v>0</v>
          </cell>
          <cell r="M17">
            <v>0</v>
          </cell>
          <cell r="N17">
            <v>0</v>
          </cell>
          <cell r="O17">
            <v>0</v>
          </cell>
          <cell r="P17">
            <v>0</v>
          </cell>
        </row>
        <row r="18">
          <cell r="A18" t="str">
            <v>OPERATING MANNUALS</v>
          </cell>
          <cell r="B18">
            <v>364</v>
          </cell>
          <cell r="C18">
            <v>0.13197969543147209</v>
          </cell>
          <cell r="D18" t="str">
            <v>ASAB</v>
          </cell>
          <cell r="E18">
            <v>182</v>
          </cell>
          <cell r="F18">
            <v>0.5</v>
          </cell>
          <cell r="G18">
            <v>0.12736179146256124</v>
          </cell>
          <cell r="H18" t="str">
            <v>PLANNED</v>
          </cell>
          <cell r="I18">
            <v>0</v>
          </cell>
          <cell r="J18">
            <v>0</v>
          </cell>
          <cell r="K18">
            <v>0</v>
          </cell>
          <cell r="L18">
            <v>0</v>
          </cell>
          <cell r="M18">
            <v>0</v>
          </cell>
          <cell r="N18">
            <v>0</v>
          </cell>
          <cell r="O18">
            <v>0</v>
          </cell>
          <cell r="P18">
            <v>0</v>
          </cell>
        </row>
        <row r="19">
          <cell r="D19" t="str">
            <v>SHAH</v>
          </cell>
          <cell r="E19">
            <v>182</v>
          </cell>
          <cell r="F19">
            <v>0.5</v>
          </cell>
          <cell r="G19">
            <v>0.13694507148231752</v>
          </cell>
          <cell r="H19" t="str">
            <v>ACTUAL</v>
          </cell>
          <cell r="I19">
            <v>0</v>
          </cell>
          <cell r="J19">
            <v>0</v>
          </cell>
          <cell r="K19">
            <v>0</v>
          </cell>
          <cell r="L19">
            <v>0</v>
          </cell>
          <cell r="M19">
            <v>0</v>
          </cell>
          <cell r="N19">
            <v>0</v>
          </cell>
          <cell r="O19">
            <v>0</v>
          </cell>
          <cell r="P19">
            <v>0</v>
          </cell>
        </row>
        <row r="20">
          <cell r="A20" t="str">
            <v xml:space="preserve"> FINAL PROJECT DOSSIER</v>
          </cell>
          <cell r="B20">
            <v>238</v>
          </cell>
          <cell r="C20">
            <v>8.6294416243654817E-2</v>
          </cell>
          <cell r="D20" t="str">
            <v>ASAB</v>
          </cell>
          <cell r="E20">
            <v>120</v>
          </cell>
          <cell r="F20">
            <v>0.50420168067226889</v>
          </cell>
          <cell r="G20">
            <v>8.3974807557732678E-2</v>
          </cell>
          <cell r="H20" t="str">
            <v>PLANNED</v>
          </cell>
          <cell r="I20">
            <v>0</v>
          </cell>
          <cell r="J20">
            <v>0</v>
          </cell>
          <cell r="K20">
            <v>0</v>
          </cell>
          <cell r="L20">
            <v>0</v>
          </cell>
          <cell r="M20">
            <v>0</v>
          </cell>
          <cell r="N20">
            <v>0</v>
          </cell>
          <cell r="O20">
            <v>0</v>
          </cell>
          <cell r="P20">
            <v>0</v>
          </cell>
        </row>
        <row r="21">
          <cell r="D21" t="str">
            <v>SHAH</v>
          </cell>
          <cell r="E21">
            <v>118</v>
          </cell>
          <cell r="F21">
            <v>0.49579831932773111</v>
          </cell>
          <cell r="G21">
            <v>8.8788562829194881E-2</v>
          </cell>
          <cell r="H21" t="str">
            <v>ACTUAL</v>
          </cell>
          <cell r="I21">
            <v>0</v>
          </cell>
          <cell r="J21">
            <v>0</v>
          </cell>
          <cell r="K21">
            <v>0</v>
          </cell>
          <cell r="L21">
            <v>0</v>
          </cell>
          <cell r="M21">
            <v>0</v>
          </cell>
          <cell r="N21">
            <v>0</v>
          </cell>
          <cell r="O21">
            <v>0</v>
          </cell>
          <cell r="P21">
            <v>0</v>
          </cell>
        </row>
        <row r="22">
          <cell r="A22" t="str">
            <v>PROCESS</v>
          </cell>
          <cell r="H22" t="str">
            <v>PLANNED</v>
          </cell>
        </row>
        <row r="23">
          <cell r="H23" t="str">
            <v>ACTUAL</v>
          </cell>
        </row>
        <row r="24">
          <cell r="A24" t="str">
            <v>CATHODIC PROTECTION</v>
          </cell>
          <cell r="H24" t="str">
            <v>PLANNED</v>
          </cell>
        </row>
        <row r="25">
          <cell r="H25" t="str">
            <v>ACTUAL</v>
          </cell>
        </row>
        <row r="26">
          <cell r="A26" t="str">
            <v>TOTAL</v>
          </cell>
          <cell r="B26">
            <v>2758</v>
          </cell>
          <cell r="C26">
            <v>1</v>
          </cell>
          <cell r="D26" t="str">
            <v>ASAB</v>
          </cell>
          <cell r="E26">
            <v>1429</v>
          </cell>
          <cell r="F26">
            <v>0.5181290790427846</v>
          </cell>
          <cell r="G26">
            <v>1</v>
          </cell>
          <cell r="H26" t="str">
            <v>PLANNED</v>
          </cell>
          <cell r="I26">
            <v>951</v>
          </cell>
          <cell r="J26">
            <v>0.66550034989503148</v>
          </cell>
          <cell r="K26">
            <v>853</v>
          </cell>
          <cell r="L26">
            <v>0.6418359668924003</v>
          </cell>
          <cell r="O26">
            <v>1804</v>
          </cell>
          <cell r="P26">
            <v>0.65409717186366934</v>
          </cell>
        </row>
        <row r="27">
          <cell r="D27" t="str">
            <v>SHAH</v>
          </cell>
          <cell r="E27">
            <v>1329</v>
          </cell>
          <cell r="F27">
            <v>0.4818709209572154</v>
          </cell>
          <cell r="G27">
            <v>1</v>
          </cell>
          <cell r="H27" t="str">
            <v>ACTUAL</v>
          </cell>
          <cell r="I27">
            <v>950.99999999999989</v>
          </cell>
          <cell r="J27">
            <v>0.66550034989503137</v>
          </cell>
          <cell r="K27">
            <v>852.99999999999989</v>
          </cell>
          <cell r="L27">
            <v>0.64183596689240019</v>
          </cell>
          <cell r="O27">
            <v>1803.9999999999998</v>
          </cell>
          <cell r="P27">
            <v>0.65409717186366922</v>
          </cell>
        </row>
      </sheetData>
      <sheetData sheetId="11" refreshError="1"/>
      <sheetData sheetId="12" refreshError="1"/>
      <sheetData sheetId="13" refreshError="1"/>
      <sheetData sheetId="14" refreshError="1"/>
      <sheetData sheetId="15" refreshError="1"/>
      <sheetData sheetId="16">
        <row r="3">
          <cell r="A3" t="str">
            <v>FOR ASAB</v>
          </cell>
        </row>
      </sheetData>
      <sheetData sheetId="17"/>
      <sheetData sheetId="18"/>
      <sheetData sheetId="19">
        <row r="2">
          <cell r="A2" t="str">
            <v>UPGRADING OF OIL DRAINS  AND EFFLUENT WATER DISPOSAL FACILITIES AT ASAB AND SHAH</v>
          </cell>
        </row>
      </sheetData>
      <sheetData sheetId="20">
        <row r="2">
          <cell r="A2" t="str">
            <v>UPGRADING OF OIL DRAINS  AND EFFLUENT WATER DISPOSAL FACILITIES AT ASAB AND SHAH</v>
          </cell>
        </row>
      </sheetData>
      <sheetData sheetId="21">
        <row r="2">
          <cell r="A2" t="str">
            <v>UPGRADING OF OIL DRAINS  AND EFFLUENT WATER DISPOSAL FACILITIES AT ASAB AND SHAH</v>
          </cell>
        </row>
      </sheetData>
      <sheetData sheetId="22">
        <row r="2">
          <cell r="A2" t="str">
            <v>UPGRADING OF OIL DRAINS  AND EFFLUENT WATER DISPOSAL FACILITIES AT ASAB AND SHAH</v>
          </cell>
        </row>
      </sheetData>
      <sheetData sheetId="23"/>
      <sheetData sheetId="24"/>
      <sheetData sheetId="25"/>
      <sheetData sheetId="26"/>
      <sheetData sheetId="27"/>
      <sheetData sheetId="28"/>
      <sheetData sheetId="29"/>
      <sheetData sheetId="30"/>
      <sheetData sheetId="31"/>
      <sheetData sheetId="32"/>
      <sheetData sheetId="33"/>
      <sheetData sheetId="34">
        <row r="3">
          <cell r="A3" t="str">
            <v>FOR ASAB</v>
          </cell>
        </row>
      </sheetData>
      <sheetData sheetId="35"/>
      <sheetData sheetId="36"/>
      <sheetData sheetId="37">
        <row r="2">
          <cell r="A2" t="str">
            <v>UPGRADING OF OIL DRAINS  AND EFFLUENT WATER DISPOSAL FACILITIES AT ASAB AND SHAH</v>
          </cell>
        </row>
      </sheetData>
      <sheetData sheetId="38">
        <row r="2">
          <cell r="A2" t="str">
            <v>UPGRADING OF OIL DRAINS  AND EFFLUENT WATER DISPOSAL FACILITIES AT ASAB AND SHAH</v>
          </cell>
        </row>
      </sheetData>
      <sheetData sheetId="39">
        <row r="2">
          <cell r="A2" t="str">
            <v>UPGRADING OF OIL DRAINS  AND EFFLUENT WATER DISPOSAL FACILITIES AT ASAB AND SHAH</v>
          </cell>
        </row>
      </sheetData>
      <sheetData sheetId="40">
        <row r="2">
          <cell r="A2" t="str">
            <v>UPGRADING OF OIL DRAINS  AND EFFLUENT WATER DISPOSAL FACILITIES AT ASAB AND SHAH</v>
          </cell>
        </row>
      </sheetData>
      <sheetData sheetId="41"/>
      <sheetData sheetId="42"/>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 Schedule"/>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hole schedule"/>
      <sheetName val="Manhole template"/>
      <sheetName val="Pipe Schedule"/>
      <sheetName val="HHR template"/>
    </sheetNames>
    <sheetDataSet>
      <sheetData sheetId="0" refreshError="1"/>
      <sheetData sheetId="1" refreshError="1"/>
      <sheetData sheetId="2" refreshError="1">
        <row r="7">
          <cell r="C7">
            <v>600</v>
          </cell>
          <cell r="D7">
            <v>75</v>
          </cell>
          <cell r="E7">
            <v>750</v>
          </cell>
        </row>
        <row r="8">
          <cell r="C8">
            <v>800</v>
          </cell>
          <cell r="D8">
            <v>90</v>
          </cell>
          <cell r="E8">
            <v>980</v>
          </cell>
        </row>
        <row r="9">
          <cell r="C9">
            <v>1050</v>
          </cell>
          <cell r="D9">
            <v>120</v>
          </cell>
          <cell r="E9">
            <v>1290</v>
          </cell>
        </row>
        <row r="10">
          <cell r="C10">
            <v>1500</v>
          </cell>
          <cell r="D10">
            <v>173</v>
          </cell>
          <cell r="E10">
            <v>1846</v>
          </cell>
        </row>
        <row r="11">
          <cell r="C11">
            <v>1600</v>
          </cell>
          <cell r="D11">
            <v>178</v>
          </cell>
          <cell r="E11">
            <v>1956</v>
          </cell>
        </row>
        <row r="12">
          <cell r="C12">
            <v>2400</v>
          </cell>
          <cell r="D12">
            <v>250</v>
          </cell>
          <cell r="E12">
            <v>2900</v>
          </cell>
        </row>
        <row r="13">
          <cell r="C13">
            <v>2500</v>
          </cell>
          <cell r="D13">
            <v>250</v>
          </cell>
          <cell r="E13">
            <v>3000</v>
          </cell>
        </row>
        <row r="14">
          <cell r="C14">
            <v>3000</v>
          </cell>
          <cell r="D14">
            <v>300</v>
          </cell>
          <cell r="E14">
            <v>3600</v>
          </cell>
        </row>
        <row r="15">
          <cell r="C15">
            <v>3500</v>
          </cell>
          <cell r="D15">
            <v>350</v>
          </cell>
          <cell r="E15">
            <v>4200</v>
          </cell>
        </row>
      </sheetData>
      <sheetData sheetId="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Gnrl"/>
      <sheetName val="Standardized Database"/>
      <sheetName val="Codes"/>
      <sheetName val="Sheet1"/>
      <sheetName val="00 Summary Tables"/>
      <sheetName val="Dash Data"/>
      <sheetName val="01 - Report Track"/>
      <sheetName val="DATA"/>
      <sheetName val="Project RBS"/>
      <sheetName val="Project RBS (DO NOT delate it"/>
    </sheetNames>
    <sheetDataSet>
      <sheetData sheetId="0">
        <row r="11">
          <cell r="B11" t="str">
            <v>High</v>
          </cell>
        </row>
        <row r="12">
          <cell r="B12" t="str">
            <v>Med</v>
          </cell>
        </row>
        <row r="13">
          <cell r="B13" t="str">
            <v>Low</v>
          </cell>
        </row>
        <row r="14">
          <cell r="B14" t="str">
            <v>Closed</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nel Invert"/>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nnel Invert"/>
      <sheetName val="Existing Ground Level"/>
      <sheetName val="K9B Profile"/>
    </sheetNames>
    <sheetDataSet>
      <sheetData sheetId="0">
        <row r="11">
          <cell r="D11">
            <v>0</v>
          </cell>
          <cell r="E11">
            <v>5.0620000000000003</v>
          </cell>
        </row>
        <row r="12">
          <cell r="D12">
            <v>5</v>
          </cell>
          <cell r="E12">
            <v>5.0620000000000003</v>
          </cell>
        </row>
        <row r="13">
          <cell r="D13">
            <v>10</v>
          </cell>
          <cell r="E13">
            <v>5.0750000000000002</v>
          </cell>
        </row>
        <row r="14">
          <cell r="D14">
            <v>15</v>
          </cell>
          <cell r="E14">
            <v>5.0869999999999997</v>
          </cell>
        </row>
        <row r="15">
          <cell r="D15">
            <v>20</v>
          </cell>
          <cell r="E15">
            <v>5.0999999999999996</v>
          </cell>
        </row>
        <row r="16">
          <cell r="D16">
            <v>25</v>
          </cell>
          <cell r="E16">
            <v>5.1120000000000001</v>
          </cell>
        </row>
        <row r="17">
          <cell r="D17">
            <v>30</v>
          </cell>
          <cell r="E17">
            <v>5.1239999999999997</v>
          </cell>
        </row>
        <row r="18">
          <cell r="D18">
            <v>35</v>
          </cell>
          <cell r="E18">
            <v>5.1369999999999996</v>
          </cell>
        </row>
        <row r="19">
          <cell r="D19">
            <v>40</v>
          </cell>
          <cell r="E19">
            <v>5.149</v>
          </cell>
        </row>
        <row r="20">
          <cell r="D20">
            <v>45</v>
          </cell>
          <cell r="E20">
            <v>5.1619999999999999</v>
          </cell>
        </row>
        <row r="21">
          <cell r="D21">
            <v>50</v>
          </cell>
          <cell r="E21">
            <v>5.1740000000000004</v>
          </cell>
        </row>
        <row r="22">
          <cell r="D22">
            <v>55</v>
          </cell>
          <cell r="E22">
            <v>5.1859999999999999</v>
          </cell>
        </row>
        <row r="23">
          <cell r="D23">
            <v>60</v>
          </cell>
          <cell r="E23">
            <v>5.1989999999999998</v>
          </cell>
        </row>
        <row r="24">
          <cell r="D24">
            <v>65</v>
          </cell>
          <cell r="E24">
            <v>5.2110000000000003</v>
          </cell>
        </row>
        <row r="25">
          <cell r="D25">
            <v>70</v>
          </cell>
          <cell r="E25">
            <v>5.2240000000000002</v>
          </cell>
        </row>
        <row r="26">
          <cell r="D26">
            <v>75</v>
          </cell>
          <cell r="E26">
            <v>5.2359999999999998</v>
          </cell>
        </row>
        <row r="27">
          <cell r="D27">
            <v>80</v>
          </cell>
          <cell r="E27">
            <v>5.2489999999999997</v>
          </cell>
        </row>
        <row r="28">
          <cell r="D28">
            <v>85</v>
          </cell>
          <cell r="E28">
            <v>5.2610000000000001</v>
          </cell>
        </row>
        <row r="29">
          <cell r="D29">
            <v>90</v>
          </cell>
          <cell r="E29">
            <v>5.2729999999999997</v>
          </cell>
        </row>
        <row r="30">
          <cell r="D30">
            <v>95</v>
          </cell>
          <cell r="E30">
            <v>5.2859999999999996</v>
          </cell>
        </row>
        <row r="31">
          <cell r="D31">
            <v>100</v>
          </cell>
          <cell r="E31">
            <v>5.298</v>
          </cell>
        </row>
        <row r="32">
          <cell r="D32">
            <v>105</v>
          </cell>
          <cell r="E32">
            <v>5.3109999999999999</v>
          </cell>
        </row>
        <row r="33">
          <cell r="D33">
            <v>110</v>
          </cell>
          <cell r="E33">
            <v>5.3230000000000004</v>
          </cell>
        </row>
        <row r="34">
          <cell r="D34">
            <v>115</v>
          </cell>
          <cell r="E34">
            <v>5.335</v>
          </cell>
        </row>
        <row r="35">
          <cell r="D35">
            <v>120</v>
          </cell>
          <cell r="E35">
            <v>5.3479999999999999</v>
          </cell>
        </row>
        <row r="36">
          <cell r="D36">
            <v>125</v>
          </cell>
          <cell r="E36">
            <v>5.36</v>
          </cell>
        </row>
        <row r="37">
          <cell r="D37">
            <v>130</v>
          </cell>
          <cell r="E37">
            <v>5.3730000000000002</v>
          </cell>
        </row>
        <row r="38">
          <cell r="D38">
            <v>135</v>
          </cell>
          <cell r="E38">
            <v>5.3849999999999998</v>
          </cell>
        </row>
        <row r="39">
          <cell r="D39">
            <v>140</v>
          </cell>
          <cell r="E39">
            <v>5.3970000000000002</v>
          </cell>
        </row>
        <row r="40">
          <cell r="D40">
            <v>145</v>
          </cell>
          <cell r="E40">
            <v>5.41</v>
          </cell>
        </row>
        <row r="41">
          <cell r="D41">
            <v>150</v>
          </cell>
          <cell r="E41">
            <v>5.4219999999999997</v>
          </cell>
        </row>
        <row r="42">
          <cell r="D42">
            <v>155</v>
          </cell>
          <cell r="E42">
            <v>5.4349999999999996</v>
          </cell>
        </row>
        <row r="43">
          <cell r="D43">
            <v>160</v>
          </cell>
          <cell r="E43">
            <v>5.4470000000000001</v>
          </cell>
        </row>
        <row r="44">
          <cell r="D44">
            <v>165</v>
          </cell>
          <cell r="E44">
            <v>5.4589999999999996</v>
          </cell>
        </row>
        <row r="45">
          <cell r="D45">
            <v>170</v>
          </cell>
          <cell r="E45">
            <v>5.4720000000000004</v>
          </cell>
        </row>
        <row r="46">
          <cell r="D46">
            <v>175</v>
          </cell>
          <cell r="E46">
            <v>5.484</v>
          </cell>
        </row>
        <row r="47">
          <cell r="D47">
            <v>180</v>
          </cell>
          <cell r="E47">
            <v>5.4969999999999999</v>
          </cell>
        </row>
        <row r="48">
          <cell r="D48">
            <v>185</v>
          </cell>
          <cell r="E48">
            <v>5.5090000000000003</v>
          </cell>
        </row>
        <row r="49">
          <cell r="D49">
            <v>190</v>
          </cell>
          <cell r="E49">
            <v>5.5209999999999999</v>
          </cell>
        </row>
        <row r="50">
          <cell r="D50">
            <v>195</v>
          </cell>
          <cell r="E50">
            <v>5.5339999999999998</v>
          </cell>
        </row>
        <row r="51">
          <cell r="D51">
            <v>200</v>
          </cell>
          <cell r="E51">
            <v>5.5460000000000003</v>
          </cell>
        </row>
        <row r="52">
          <cell r="D52">
            <v>205</v>
          </cell>
          <cell r="E52">
            <v>5.5590000000000002</v>
          </cell>
        </row>
        <row r="53">
          <cell r="D53">
            <v>210</v>
          </cell>
          <cell r="E53">
            <v>5.5709999999999997</v>
          </cell>
        </row>
        <row r="54">
          <cell r="D54">
            <v>215</v>
          </cell>
          <cell r="E54">
            <v>5.5839999999999996</v>
          </cell>
        </row>
        <row r="55">
          <cell r="D55">
            <v>220</v>
          </cell>
          <cell r="E55">
            <v>5.5960000000000001</v>
          </cell>
        </row>
        <row r="56">
          <cell r="D56">
            <v>225</v>
          </cell>
          <cell r="E56">
            <v>5.6079999999999997</v>
          </cell>
        </row>
        <row r="57">
          <cell r="D57">
            <v>230</v>
          </cell>
          <cell r="E57">
            <v>5.6210000000000004</v>
          </cell>
        </row>
        <row r="58">
          <cell r="D58">
            <v>235</v>
          </cell>
          <cell r="E58">
            <v>5.633</v>
          </cell>
        </row>
        <row r="59">
          <cell r="D59">
            <v>240</v>
          </cell>
          <cell r="E59">
            <v>5.6459999999999999</v>
          </cell>
        </row>
        <row r="60">
          <cell r="D60">
            <v>245</v>
          </cell>
          <cell r="E60">
            <v>5.6580000000000004</v>
          </cell>
        </row>
        <row r="61">
          <cell r="D61">
            <v>250</v>
          </cell>
          <cell r="E61">
            <v>5.67</v>
          </cell>
        </row>
        <row r="62">
          <cell r="D62">
            <v>255</v>
          </cell>
          <cell r="E62">
            <v>5.6829999999999998</v>
          </cell>
        </row>
        <row r="63">
          <cell r="D63">
            <v>260</v>
          </cell>
          <cell r="E63">
            <v>5.6950000000000003</v>
          </cell>
        </row>
        <row r="64">
          <cell r="D64">
            <v>265</v>
          </cell>
          <cell r="E64">
            <v>5.7080000000000002</v>
          </cell>
        </row>
        <row r="65">
          <cell r="D65">
            <v>270</v>
          </cell>
          <cell r="E65">
            <v>5.72</v>
          </cell>
        </row>
        <row r="66">
          <cell r="D66">
            <v>275</v>
          </cell>
          <cell r="E66">
            <v>5.7320000000000002</v>
          </cell>
        </row>
        <row r="67">
          <cell r="D67">
            <v>280</v>
          </cell>
          <cell r="E67">
            <v>5.7450000000000001</v>
          </cell>
        </row>
        <row r="68">
          <cell r="D68">
            <v>285</v>
          </cell>
          <cell r="E68">
            <v>5.7569999999999997</v>
          </cell>
        </row>
        <row r="69">
          <cell r="D69">
            <v>290</v>
          </cell>
          <cell r="E69">
            <v>5.77</v>
          </cell>
        </row>
        <row r="70">
          <cell r="D70">
            <v>295</v>
          </cell>
          <cell r="E70">
            <v>5.782</v>
          </cell>
        </row>
        <row r="71">
          <cell r="D71">
            <v>300</v>
          </cell>
          <cell r="E71">
            <v>5.7939999999999996</v>
          </cell>
        </row>
        <row r="72">
          <cell r="D72">
            <v>305</v>
          </cell>
          <cell r="E72">
            <v>5.8070000000000004</v>
          </cell>
        </row>
        <row r="73">
          <cell r="D73">
            <v>308.96899999999999</v>
          </cell>
          <cell r="E73">
            <v>5.8170000000000002</v>
          </cell>
        </row>
        <row r="74">
          <cell r="D74">
            <v>310</v>
          </cell>
          <cell r="E74">
            <v>5.8179999999999996</v>
          </cell>
        </row>
        <row r="75">
          <cell r="D75">
            <v>315</v>
          </cell>
          <cell r="E75">
            <v>5.827</v>
          </cell>
        </row>
        <row r="76">
          <cell r="D76">
            <v>320</v>
          </cell>
          <cell r="E76">
            <v>5.8360000000000003</v>
          </cell>
        </row>
        <row r="77">
          <cell r="D77">
            <v>325</v>
          </cell>
          <cell r="E77">
            <v>5.8449999999999998</v>
          </cell>
        </row>
        <row r="78">
          <cell r="D78">
            <v>330</v>
          </cell>
          <cell r="E78">
            <v>5.8540000000000001</v>
          </cell>
        </row>
        <row r="79">
          <cell r="D79">
            <v>335</v>
          </cell>
          <cell r="E79">
            <v>5.8620000000000001</v>
          </cell>
        </row>
        <row r="80">
          <cell r="D80">
            <v>340</v>
          </cell>
          <cell r="E80">
            <v>5.8710000000000004</v>
          </cell>
        </row>
        <row r="81">
          <cell r="D81">
            <v>345</v>
          </cell>
          <cell r="E81">
            <v>5.88</v>
          </cell>
        </row>
        <row r="82">
          <cell r="D82">
            <v>350</v>
          </cell>
          <cell r="E82">
            <v>5.8890000000000002</v>
          </cell>
        </row>
        <row r="83">
          <cell r="D83">
            <v>355</v>
          </cell>
          <cell r="E83">
            <v>5.8979999999999997</v>
          </cell>
        </row>
        <row r="84">
          <cell r="D84">
            <v>360</v>
          </cell>
          <cell r="E84">
            <v>5.9059999999999997</v>
          </cell>
        </row>
        <row r="85">
          <cell r="D85">
            <v>365</v>
          </cell>
          <cell r="E85">
            <v>5.915</v>
          </cell>
        </row>
        <row r="86">
          <cell r="D86">
            <v>370</v>
          </cell>
          <cell r="E86">
            <v>5.9240000000000004</v>
          </cell>
        </row>
        <row r="87">
          <cell r="D87">
            <v>375</v>
          </cell>
          <cell r="E87">
            <v>5.9329999999999998</v>
          </cell>
        </row>
        <row r="88">
          <cell r="D88">
            <v>380</v>
          </cell>
          <cell r="E88">
            <v>5.9420000000000002</v>
          </cell>
        </row>
        <row r="89">
          <cell r="D89">
            <v>385</v>
          </cell>
          <cell r="E89">
            <v>5.95</v>
          </cell>
        </row>
        <row r="90">
          <cell r="D90">
            <v>390</v>
          </cell>
          <cell r="E90">
            <v>5.9589999999999996</v>
          </cell>
        </row>
        <row r="91">
          <cell r="D91">
            <v>391.709</v>
          </cell>
          <cell r="E91">
            <v>5.9619999999999997</v>
          </cell>
        </row>
        <row r="92">
          <cell r="D92">
            <v>393.709</v>
          </cell>
          <cell r="E92">
            <v>5.9660000000000002</v>
          </cell>
        </row>
        <row r="93">
          <cell r="D93">
            <v>395</v>
          </cell>
          <cell r="E93">
            <v>5.968</v>
          </cell>
        </row>
        <row r="94">
          <cell r="D94">
            <v>400</v>
          </cell>
          <cell r="E94">
            <v>5.9770000000000003</v>
          </cell>
        </row>
        <row r="95">
          <cell r="D95">
            <v>405</v>
          </cell>
          <cell r="E95">
            <v>5.9859999999999998</v>
          </cell>
        </row>
        <row r="96">
          <cell r="D96">
            <v>410</v>
          </cell>
          <cell r="E96">
            <v>5.9939999999999998</v>
          </cell>
        </row>
        <row r="97">
          <cell r="D97">
            <v>415</v>
          </cell>
          <cell r="E97">
            <v>6.0030000000000001</v>
          </cell>
        </row>
        <row r="98">
          <cell r="D98">
            <v>420</v>
          </cell>
          <cell r="E98">
            <v>6.0119999999999996</v>
          </cell>
        </row>
        <row r="99">
          <cell r="D99">
            <v>425</v>
          </cell>
          <cell r="E99">
            <v>6.0209999999999999</v>
          </cell>
        </row>
        <row r="100">
          <cell r="D100">
            <v>430</v>
          </cell>
          <cell r="E100">
            <v>6.0289999999999999</v>
          </cell>
        </row>
        <row r="101">
          <cell r="D101">
            <v>435</v>
          </cell>
          <cell r="E101">
            <v>6.0380000000000003</v>
          </cell>
        </row>
        <row r="102">
          <cell r="D102">
            <v>440</v>
          </cell>
          <cell r="E102">
            <v>6.0469999999999997</v>
          </cell>
        </row>
        <row r="103">
          <cell r="D103">
            <v>445</v>
          </cell>
          <cell r="E103">
            <v>6.056</v>
          </cell>
        </row>
        <row r="104">
          <cell r="D104">
            <v>450</v>
          </cell>
          <cell r="E104">
            <v>6.0650000000000004</v>
          </cell>
        </row>
        <row r="105">
          <cell r="D105">
            <v>455</v>
          </cell>
          <cell r="E105">
            <v>6.0730000000000004</v>
          </cell>
        </row>
        <row r="106">
          <cell r="D106">
            <v>460</v>
          </cell>
          <cell r="E106">
            <v>6.0819999999999999</v>
          </cell>
        </row>
        <row r="107">
          <cell r="D107">
            <v>465</v>
          </cell>
          <cell r="E107">
            <v>6.0910000000000002</v>
          </cell>
        </row>
        <row r="108">
          <cell r="D108">
            <v>470</v>
          </cell>
          <cell r="E108">
            <v>6.1</v>
          </cell>
        </row>
        <row r="109">
          <cell r="D109">
            <v>475</v>
          </cell>
          <cell r="E109">
            <v>6.109</v>
          </cell>
        </row>
        <row r="110">
          <cell r="D110">
            <v>480</v>
          </cell>
          <cell r="E110">
            <v>6.117</v>
          </cell>
        </row>
        <row r="111">
          <cell r="D111">
            <v>485</v>
          </cell>
          <cell r="E111">
            <v>6.1260000000000003</v>
          </cell>
        </row>
        <row r="112">
          <cell r="D112">
            <v>490</v>
          </cell>
          <cell r="E112">
            <v>6.1349999999999998</v>
          </cell>
        </row>
        <row r="113">
          <cell r="D113">
            <v>495</v>
          </cell>
          <cell r="E113">
            <v>6.1440000000000001</v>
          </cell>
        </row>
        <row r="114">
          <cell r="D114">
            <v>500</v>
          </cell>
          <cell r="E114">
            <v>6.1529999999999996</v>
          </cell>
        </row>
        <row r="115">
          <cell r="D115">
            <v>505</v>
          </cell>
          <cell r="E115">
            <v>6.1609999999999996</v>
          </cell>
        </row>
        <row r="116">
          <cell r="D116">
            <v>510</v>
          </cell>
          <cell r="E116">
            <v>6.17</v>
          </cell>
        </row>
        <row r="117">
          <cell r="D117">
            <v>515</v>
          </cell>
          <cell r="E117">
            <v>6.1790000000000003</v>
          </cell>
        </row>
        <row r="118">
          <cell r="D118">
            <v>520</v>
          </cell>
          <cell r="E118">
            <v>6.1879999999999997</v>
          </cell>
        </row>
        <row r="119">
          <cell r="D119">
            <v>525</v>
          </cell>
          <cell r="E119">
            <v>6.1959999999999997</v>
          </cell>
        </row>
        <row r="120">
          <cell r="D120">
            <v>530</v>
          </cell>
          <cell r="E120">
            <v>6.2050000000000001</v>
          </cell>
        </row>
        <row r="121">
          <cell r="D121">
            <v>535</v>
          </cell>
          <cell r="E121">
            <v>6.2140000000000004</v>
          </cell>
        </row>
        <row r="122">
          <cell r="D122">
            <v>540</v>
          </cell>
          <cell r="E122">
            <v>6.2229999999999999</v>
          </cell>
        </row>
        <row r="123">
          <cell r="D123">
            <v>545</v>
          </cell>
          <cell r="E123">
            <v>6.2320000000000002</v>
          </cell>
        </row>
        <row r="124">
          <cell r="D124">
            <v>550</v>
          </cell>
          <cell r="E124">
            <v>6.24</v>
          </cell>
        </row>
        <row r="125">
          <cell r="D125">
            <v>555</v>
          </cell>
          <cell r="E125">
            <v>6.2489999999999997</v>
          </cell>
        </row>
        <row r="126">
          <cell r="D126">
            <v>560</v>
          </cell>
          <cell r="E126">
            <v>6.258</v>
          </cell>
        </row>
        <row r="127">
          <cell r="D127">
            <v>565</v>
          </cell>
          <cell r="E127">
            <v>6.2670000000000003</v>
          </cell>
        </row>
        <row r="128">
          <cell r="D128">
            <v>570</v>
          </cell>
          <cell r="E128">
            <v>6.2759999999999998</v>
          </cell>
        </row>
        <row r="129">
          <cell r="D129">
            <v>575</v>
          </cell>
          <cell r="E129">
            <v>6.2839999999999998</v>
          </cell>
        </row>
        <row r="130">
          <cell r="D130">
            <v>580</v>
          </cell>
          <cell r="E130">
            <v>6.2930000000000001</v>
          </cell>
        </row>
        <row r="131">
          <cell r="D131">
            <v>585</v>
          </cell>
          <cell r="E131">
            <v>6.3019999999999996</v>
          </cell>
        </row>
        <row r="132">
          <cell r="D132">
            <v>590</v>
          </cell>
          <cell r="E132">
            <v>6.3109999999999999</v>
          </cell>
        </row>
        <row r="133">
          <cell r="D133">
            <v>595</v>
          </cell>
          <cell r="E133">
            <v>6.32</v>
          </cell>
        </row>
        <row r="134">
          <cell r="D134">
            <v>600</v>
          </cell>
          <cell r="E134">
            <v>6.3280000000000003</v>
          </cell>
        </row>
        <row r="135">
          <cell r="D135">
            <v>605</v>
          </cell>
          <cell r="E135">
            <v>6.3369999999999997</v>
          </cell>
        </row>
        <row r="136">
          <cell r="D136">
            <v>610</v>
          </cell>
          <cell r="E136">
            <v>6.3460000000000001</v>
          </cell>
        </row>
        <row r="137">
          <cell r="D137">
            <v>615</v>
          </cell>
          <cell r="E137">
            <v>6.3550000000000004</v>
          </cell>
        </row>
        <row r="138">
          <cell r="D138">
            <v>620</v>
          </cell>
          <cell r="E138">
            <v>6.3630000000000004</v>
          </cell>
        </row>
        <row r="139">
          <cell r="D139">
            <v>625</v>
          </cell>
          <cell r="E139">
            <v>6.3719999999999999</v>
          </cell>
        </row>
        <row r="140">
          <cell r="D140">
            <v>630</v>
          </cell>
          <cell r="E140">
            <v>6.3810000000000002</v>
          </cell>
        </row>
        <row r="141">
          <cell r="D141">
            <v>635</v>
          </cell>
          <cell r="E141">
            <v>6.39</v>
          </cell>
        </row>
        <row r="142">
          <cell r="D142">
            <v>640</v>
          </cell>
          <cell r="E142">
            <v>6.399</v>
          </cell>
        </row>
        <row r="143">
          <cell r="D143">
            <v>645</v>
          </cell>
          <cell r="E143">
            <v>6.407</v>
          </cell>
        </row>
        <row r="144">
          <cell r="D144">
            <v>650</v>
          </cell>
          <cell r="E144">
            <v>6.4160000000000004</v>
          </cell>
        </row>
        <row r="145">
          <cell r="D145">
            <v>655</v>
          </cell>
          <cell r="E145">
            <v>6.4249999999999998</v>
          </cell>
        </row>
        <row r="146">
          <cell r="D146">
            <v>660</v>
          </cell>
          <cell r="E146">
            <v>6.4340000000000002</v>
          </cell>
        </row>
        <row r="147">
          <cell r="D147">
            <v>665</v>
          </cell>
          <cell r="E147">
            <v>6.4429999999999996</v>
          </cell>
        </row>
        <row r="148">
          <cell r="D148">
            <v>670</v>
          </cell>
          <cell r="E148">
            <v>6.4509999999999996</v>
          </cell>
        </row>
        <row r="149">
          <cell r="D149">
            <v>675</v>
          </cell>
          <cell r="E149">
            <v>6.46</v>
          </cell>
        </row>
        <row r="150">
          <cell r="D150">
            <v>680</v>
          </cell>
          <cell r="E150">
            <v>6.4690000000000003</v>
          </cell>
        </row>
        <row r="151">
          <cell r="D151">
            <v>685</v>
          </cell>
          <cell r="E151">
            <v>6.4779999999999998</v>
          </cell>
        </row>
        <row r="152">
          <cell r="D152">
            <v>690</v>
          </cell>
          <cell r="E152">
            <v>6.4870000000000001</v>
          </cell>
        </row>
        <row r="153">
          <cell r="D153">
            <v>695</v>
          </cell>
          <cell r="E153">
            <v>6.4950000000000001</v>
          </cell>
        </row>
        <row r="154">
          <cell r="D154">
            <v>700</v>
          </cell>
          <cell r="E154">
            <v>6.5039999999999996</v>
          </cell>
        </row>
        <row r="155">
          <cell r="D155">
            <v>705</v>
          </cell>
          <cell r="E155">
            <v>6.5129999999999999</v>
          </cell>
        </row>
        <row r="156">
          <cell r="D156">
            <v>710</v>
          </cell>
          <cell r="E156">
            <v>6.5220000000000002</v>
          </cell>
        </row>
        <row r="157">
          <cell r="D157">
            <v>715</v>
          </cell>
          <cell r="E157">
            <v>6.53</v>
          </cell>
        </row>
        <row r="158">
          <cell r="D158">
            <v>720</v>
          </cell>
          <cell r="E158">
            <v>6.5389999999999997</v>
          </cell>
        </row>
        <row r="159">
          <cell r="D159">
            <v>725</v>
          </cell>
          <cell r="E159">
            <v>6.548</v>
          </cell>
        </row>
        <row r="160">
          <cell r="D160">
            <v>730</v>
          </cell>
          <cell r="E160">
            <v>6.5570000000000004</v>
          </cell>
        </row>
        <row r="161">
          <cell r="D161">
            <v>735</v>
          </cell>
          <cell r="E161">
            <v>6.5659999999999998</v>
          </cell>
        </row>
        <row r="162">
          <cell r="D162">
            <v>740</v>
          </cell>
          <cell r="E162">
            <v>6.5739999999999998</v>
          </cell>
        </row>
        <row r="163">
          <cell r="D163">
            <v>745</v>
          </cell>
          <cell r="E163">
            <v>6.5830000000000002</v>
          </cell>
        </row>
        <row r="164">
          <cell r="D164">
            <v>750</v>
          </cell>
          <cell r="E164">
            <v>6.5919999999999996</v>
          </cell>
        </row>
        <row r="165">
          <cell r="D165">
            <v>755</v>
          </cell>
          <cell r="E165">
            <v>6.601</v>
          </cell>
        </row>
        <row r="166">
          <cell r="D166">
            <v>760</v>
          </cell>
          <cell r="E166">
            <v>6.61</v>
          </cell>
        </row>
        <row r="167">
          <cell r="D167">
            <v>765</v>
          </cell>
          <cell r="E167">
            <v>6.6180000000000003</v>
          </cell>
        </row>
        <row r="168">
          <cell r="D168">
            <v>770</v>
          </cell>
          <cell r="E168">
            <v>6.6269999999999998</v>
          </cell>
        </row>
        <row r="169">
          <cell r="D169">
            <v>775</v>
          </cell>
          <cell r="E169">
            <v>6.6360000000000001</v>
          </cell>
        </row>
        <row r="170">
          <cell r="D170">
            <v>780</v>
          </cell>
          <cell r="E170">
            <v>6.6449999999999996</v>
          </cell>
        </row>
        <row r="171">
          <cell r="D171">
            <v>785</v>
          </cell>
          <cell r="E171">
            <v>6.6539999999999999</v>
          </cell>
        </row>
        <row r="172">
          <cell r="D172">
            <v>790</v>
          </cell>
          <cell r="E172">
            <v>6.6619999999999999</v>
          </cell>
        </row>
        <row r="173">
          <cell r="D173">
            <v>795</v>
          </cell>
          <cell r="E173">
            <v>6.6710000000000003</v>
          </cell>
        </row>
        <row r="174">
          <cell r="D174">
            <v>800</v>
          </cell>
          <cell r="E174">
            <v>6.68</v>
          </cell>
        </row>
        <row r="175">
          <cell r="D175">
            <v>805</v>
          </cell>
          <cell r="E175">
            <v>6.6890000000000001</v>
          </cell>
        </row>
        <row r="176">
          <cell r="D176">
            <v>810</v>
          </cell>
          <cell r="E176">
            <v>6.6980000000000004</v>
          </cell>
        </row>
        <row r="177">
          <cell r="D177">
            <v>815</v>
          </cell>
          <cell r="E177">
            <v>6.7060000000000004</v>
          </cell>
        </row>
        <row r="178">
          <cell r="D178">
            <v>820</v>
          </cell>
          <cell r="E178">
            <v>6.7149999999999999</v>
          </cell>
        </row>
        <row r="179">
          <cell r="D179">
            <v>825</v>
          </cell>
          <cell r="E179">
            <v>6.7240000000000002</v>
          </cell>
        </row>
        <row r="180">
          <cell r="D180">
            <v>830</v>
          </cell>
          <cell r="E180">
            <v>6.7329999999999997</v>
          </cell>
        </row>
        <row r="181">
          <cell r="D181">
            <v>835</v>
          </cell>
          <cell r="E181">
            <v>6.7409999999999997</v>
          </cell>
        </row>
        <row r="182">
          <cell r="D182">
            <v>840</v>
          </cell>
          <cell r="E182">
            <v>6.75</v>
          </cell>
        </row>
        <row r="183">
          <cell r="D183">
            <v>845</v>
          </cell>
          <cell r="E183">
            <v>6.7590000000000003</v>
          </cell>
        </row>
        <row r="184">
          <cell r="D184">
            <v>850</v>
          </cell>
          <cell r="E184">
            <v>6.7679999999999998</v>
          </cell>
        </row>
        <row r="185">
          <cell r="D185">
            <v>855</v>
          </cell>
          <cell r="E185">
            <v>6.7770000000000001</v>
          </cell>
        </row>
        <row r="186">
          <cell r="D186">
            <v>860</v>
          </cell>
          <cell r="E186">
            <v>6.7850000000000001</v>
          </cell>
        </row>
        <row r="187">
          <cell r="D187">
            <v>865</v>
          </cell>
          <cell r="E187">
            <v>6.7939999999999996</v>
          </cell>
        </row>
        <row r="188">
          <cell r="D188">
            <v>870</v>
          </cell>
          <cell r="E188">
            <v>6.8029999999999999</v>
          </cell>
        </row>
        <row r="189">
          <cell r="D189">
            <v>875</v>
          </cell>
          <cell r="E189">
            <v>6.8120000000000003</v>
          </cell>
        </row>
        <row r="190">
          <cell r="D190">
            <v>880</v>
          </cell>
          <cell r="E190">
            <v>6.8209999999999997</v>
          </cell>
        </row>
        <row r="191">
          <cell r="D191">
            <v>885</v>
          </cell>
          <cell r="E191">
            <v>6.8289999999999997</v>
          </cell>
        </row>
        <row r="192">
          <cell r="D192">
            <v>890</v>
          </cell>
          <cell r="E192">
            <v>6.8380000000000001</v>
          </cell>
        </row>
        <row r="193">
          <cell r="D193">
            <v>895</v>
          </cell>
          <cell r="E193">
            <v>6.8470000000000004</v>
          </cell>
        </row>
        <row r="194">
          <cell r="D194">
            <v>900</v>
          </cell>
          <cell r="E194">
            <v>6.8559999999999999</v>
          </cell>
        </row>
        <row r="195">
          <cell r="D195">
            <v>905</v>
          </cell>
          <cell r="E195">
            <v>6.8650000000000002</v>
          </cell>
        </row>
        <row r="196">
          <cell r="D196">
            <v>910</v>
          </cell>
          <cell r="E196">
            <v>6.8730000000000002</v>
          </cell>
        </row>
        <row r="197">
          <cell r="D197">
            <v>915</v>
          </cell>
          <cell r="E197">
            <v>6.8819999999999997</v>
          </cell>
        </row>
        <row r="198">
          <cell r="D198">
            <v>920</v>
          </cell>
          <cell r="E198">
            <v>6.891</v>
          </cell>
        </row>
        <row r="199">
          <cell r="D199">
            <v>925</v>
          </cell>
          <cell r="E199">
            <v>6.9</v>
          </cell>
        </row>
        <row r="200">
          <cell r="D200">
            <v>930</v>
          </cell>
          <cell r="E200">
            <v>6.9080000000000004</v>
          </cell>
        </row>
        <row r="201">
          <cell r="D201">
            <v>935</v>
          </cell>
          <cell r="E201">
            <v>6.9169999999999998</v>
          </cell>
        </row>
        <row r="202">
          <cell r="D202">
            <v>940</v>
          </cell>
          <cell r="E202">
            <v>6.9260000000000002</v>
          </cell>
        </row>
        <row r="203">
          <cell r="D203">
            <v>945</v>
          </cell>
          <cell r="E203">
            <v>6.9349999999999996</v>
          </cell>
        </row>
        <row r="204">
          <cell r="D204">
            <v>950</v>
          </cell>
          <cell r="E204">
            <v>6.944</v>
          </cell>
        </row>
        <row r="205">
          <cell r="D205">
            <v>955</v>
          </cell>
          <cell r="E205">
            <v>6.952</v>
          </cell>
        </row>
        <row r="206">
          <cell r="D206">
            <v>960</v>
          </cell>
          <cell r="E206">
            <v>6.9610000000000003</v>
          </cell>
        </row>
        <row r="207">
          <cell r="D207">
            <v>965</v>
          </cell>
          <cell r="E207">
            <v>6.97</v>
          </cell>
        </row>
        <row r="208">
          <cell r="D208">
            <v>970</v>
          </cell>
          <cell r="E208">
            <v>6.9790000000000001</v>
          </cell>
        </row>
        <row r="209">
          <cell r="D209">
            <v>975</v>
          </cell>
          <cell r="E209">
            <v>6.9880000000000004</v>
          </cell>
        </row>
        <row r="210">
          <cell r="D210">
            <v>980</v>
          </cell>
          <cell r="E210">
            <v>6.9960000000000004</v>
          </cell>
        </row>
        <row r="211">
          <cell r="D211">
            <v>985</v>
          </cell>
          <cell r="E211">
            <v>7.0049999999999999</v>
          </cell>
        </row>
        <row r="212">
          <cell r="D212">
            <v>990</v>
          </cell>
          <cell r="E212">
            <v>7.0140000000000002</v>
          </cell>
        </row>
        <row r="213">
          <cell r="D213">
            <v>995</v>
          </cell>
          <cell r="E213">
            <v>7.0229999999999997</v>
          </cell>
        </row>
        <row r="214">
          <cell r="D214">
            <v>1000</v>
          </cell>
          <cell r="E214">
            <v>7.032</v>
          </cell>
        </row>
        <row r="215">
          <cell r="D215">
            <v>1005</v>
          </cell>
          <cell r="E215">
            <v>7.04</v>
          </cell>
        </row>
        <row r="216">
          <cell r="D216">
            <v>1010</v>
          </cell>
          <cell r="E216">
            <v>7.0490000000000004</v>
          </cell>
        </row>
        <row r="217">
          <cell r="D217">
            <v>1015</v>
          </cell>
          <cell r="E217">
            <v>7.0579999999999998</v>
          </cell>
        </row>
        <row r="218">
          <cell r="D218">
            <v>1020</v>
          </cell>
          <cell r="E218">
            <v>7.0670000000000002</v>
          </cell>
        </row>
        <row r="219">
          <cell r="D219">
            <v>1025</v>
          </cell>
          <cell r="E219">
            <v>7.0750000000000002</v>
          </cell>
        </row>
        <row r="220">
          <cell r="D220">
            <v>1030</v>
          </cell>
          <cell r="E220">
            <v>7.0839999999999996</v>
          </cell>
        </row>
        <row r="221">
          <cell r="D221">
            <v>1035</v>
          </cell>
          <cell r="E221">
            <v>7.093</v>
          </cell>
        </row>
        <row r="222">
          <cell r="D222">
            <v>1040</v>
          </cell>
          <cell r="E222">
            <v>7.1020000000000003</v>
          </cell>
        </row>
        <row r="223">
          <cell r="D223">
            <v>1045</v>
          </cell>
          <cell r="E223">
            <v>7.1109999999999998</v>
          </cell>
        </row>
        <row r="224">
          <cell r="D224">
            <v>1050</v>
          </cell>
          <cell r="E224">
            <v>7.1189999999999998</v>
          </cell>
        </row>
        <row r="225">
          <cell r="D225">
            <v>1055</v>
          </cell>
          <cell r="E225">
            <v>7.1280000000000001</v>
          </cell>
        </row>
        <row r="226">
          <cell r="D226">
            <v>1060</v>
          </cell>
          <cell r="E226">
            <v>7.1369999999999996</v>
          </cell>
        </row>
        <row r="227">
          <cell r="D227">
            <v>1065</v>
          </cell>
          <cell r="E227">
            <v>7.1459999999999999</v>
          </cell>
        </row>
        <row r="228">
          <cell r="D228">
            <v>1070</v>
          </cell>
          <cell r="E228">
            <v>7.1550000000000002</v>
          </cell>
        </row>
        <row r="229">
          <cell r="D229">
            <v>1075</v>
          </cell>
          <cell r="E229">
            <v>7.1630000000000003</v>
          </cell>
        </row>
        <row r="230">
          <cell r="D230">
            <v>1080</v>
          </cell>
          <cell r="E230">
            <v>7.1719999999999997</v>
          </cell>
        </row>
        <row r="231">
          <cell r="D231">
            <v>1085</v>
          </cell>
          <cell r="E231">
            <v>7.181</v>
          </cell>
        </row>
        <row r="232">
          <cell r="D232">
            <v>1090</v>
          </cell>
          <cell r="E232">
            <v>7.19</v>
          </cell>
        </row>
        <row r="233">
          <cell r="D233">
            <v>1095</v>
          </cell>
          <cell r="E233">
            <v>7.1989999999999998</v>
          </cell>
        </row>
        <row r="234">
          <cell r="D234">
            <v>1100</v>
          </cell>
          <cell r="E234">
            <v>7.2069999999999999</v>
          </cell>
        </row>
        <row r="235">
          <cell r="D235">
            <v>1105</v>
          </cell>
          <cell r="E235">
            <v>7.2160000000000002</v>
          </cell>
        </row>
        <row r="236">
          <cell r="D236">
            <v>1110</v>
          </cell>
          <cell r="E236">
            <v>7.2249999999999996</v>
          </cell>
        </row>
        <row r="237">
          <cell r="D237">
            <v>1115</v>
          </cell>
          <cell r="E237">
            <v>7.234</v>
          </cell>
        </row>
        <row r="238">
          <cell r="D238">
            <v>1120</v>
          </cell>
          <cell r="E238">
            <v>7.242</v>
          </cell>
        </row>
        <row r="239">
          <cell r="D239">
            <v>1125</v>
          </cell>
          <cell r="E239">
            <v>7.2510000000000003</v>
          </cell>
        </row>
        <row r="240">
          <cell r="D240">
            <v>1130</v>
          </cell>
          <cell r="E240">
            <v>7.26</v>
          </cell>
        </row>
        <row r="241">
          <cell r="D241">
            <v>1135</v>
          </cell>
          <cell r="E241">
            <v>7.2690000000000001</v>
          </cell>
        </row>
        <row r="242">
          <cell r="D242">
            <v>1140</v>
          </cell>
          <cell r="E242">
            <v>7.2779999999999996</v>
          </cell>
        </row>
        <row r="243">
          <cell r="D243">
            <v>1145</v>
          </cell>
          <cell r="E243">
            <v>7.2859999999999996</v>
          </cell>
        </row>
        <row r="244">
          <cell r="D244">
            <v>1150</v>
          </cell>
          <cell r="E244">
            <v>7.2949999999999999</v>
          </cell>
        </row>
        <row r="245">
          <cell r="D245">
            <v>1155</v>
          </cell>
          <cell r="E245">
            <v>7.3040000000000003</v>
          </cell>
        </row>
        <row r="246">
          <cell r="D246">
            <v>1160</v>
          </cell>
          <cell r="E246">
            <v>7.3129999999999997</v>
          </cell>
        </row>
        <row r="247">
          <cell r="D247">
            <v>1165</v>
          </cell>
          <cell r="E247">
            <v>7.3220000000000001</v>
          </cell>
        </row>
        <row r="248">
          <cell r="D248">
            <v>1170</v>
          </cell>
          <cell r="E248">
            <v>7.33</v>
          </cell>
        </row>
        <row r="249">
          <cell r="D249">
            <v>1175</v>
          </cell>
          <cell r="E249">
            <v>7.3390000000000004</v>
          </cell>
        </row>
        <row r="250">
          <cell r="D250">
            <v>1180</v>
          </cell>
          <cell r="E250">
            <v>7.3479999999999999</v>
          </cell>
        </row>
        <row r="251">
          <cell r="D251">
            <v>1185</v>
          </cell>
          <cell r="E251">
            <v>7.3570000000000002</v>
          </cell>
        </row>
        <row r="252">
          <cell r="D252">
            <v>1190</v>
          </cell>
          <cell r="E252">
            <v>7.3659999999999997</v>
          </cell>
        </row>
        <row r="253">
          <cell r="D253">
            <v>1195</v>
          </cell>
          <cell r="E253">
            <v>7.3739999999999997</v>
          </cell>
        </row>
        <row r="254">
          <cell r="D254">
            <v>1200</v>
          </cell>
          <cell r="E254">
            <v>7.383</v>
          </cell>
        </row>
        <row r="255">
          <cell r="D255">
            <v>1205</v>
          </cell>
          <cell r="E255">
            <v>7.3920000000000003</v>
          </cell>
        </row>
        <row r="256">
          <cell r="D256">
            <v>1210</v>
          </cell>
          <cell r="E256">
            <v>7.4009999999999998</v>
          </cell>
        </row>
        <row r="257">
          <cell r="D257">
            <v>1215</v>
          </cell>
          <cell r="E257">
            <v>7.4089999999999998</v>
          </cell>
        </row>
        <row r="258">
          <cell r="D258">
            <v>1220</v>
          </cell>
          <cell r="E258">
            <v>7.4180000000000001</v>
          </cell>
        </row>
        <row r="259">
          <cell r="D259">
            <v>1225</v>
          </cell>
          <cell r="E259">
            <v>7.4269999999999996</v>
          </cell>
        </row>
        <row r="260">
          <cell r="D260">
            <v>1230</v>
          </cell>
          <cell r="E260">
            <v>7.4359999999999999</v>
          </cell>
        </row>
        <row r="261">
          <cell r="D261">
            <v>1235</v>
          </cell>
          <cell r="E261">
            <v>7.4450000000000003</v>
          </cell>
        </row>
        <row r="262">
          <cell r="D262">
            <v>1240</v>
          </cell>
          <cell r="E262">
            <v>7.4530000000000003</v>
          </cell>
        </row>
        <row r="263">
          <cell r="D263">
            <v>1245</v>
          </cell>
          <cell r="E263">
            <v>7.4619999999999997</v>
          </cell>
        </row>
        <row r="264">
          <cell r="D264">
            <v>1250</v>
          </cell>
          <cell r="E264">
            <v>7.4710000000000001</v>
          </cell>
        </row>
        <row r="265">
          <cell r="D265">
            <v>1255</v>
          </cell>
          <cell r="E265">
            <v>7.48</v>
          </cell>
        </row>
        <row r="266">
          <cell r="D266">
            <v>1260</v>
          </cell>
          <cell r="E266">
            <v>7.4889999999999999</v>
          </cell>
        </row>
        <row r="267">
          <cell r="D267">
            <v>1265</v>
          </cell>
          <cell r="E267">
            <v>7.4969999999999999</v>
          </cell>
        </row>
        <row r="268">
          <cell r="D268">
            <v>1270</v>
          </cell>
          <cell r="E268">
            <v>7.5060000000000002</v>
          </cell>
        </row>
        <row r="269">
          <cell r="D269">
            <v>1275</v>
          </cell>
          <cell r="E269">
            <v>7.5149999999999997</v>
          </cell>
        </row>
        <row r="270">
          <cell r="D270">
            <v>1280</v>
          </cell>
          <cell r="E270">
            <v>7.524</v>
          </cell>
        </row>
        <row r="271">
          <cell r="D271">
            <v>1285</v>
          </cell>
          <cell r="E271">
            <v>7.5330000000000004</v>
          </cell>
        </row>
        <row r="272">
          <cell r="D272">
            <v>1290</v>
          </cell>
          <cell r="E272">
            <v>7.5410000000000004</v>
          </cell>
        </row>
        <row r="273">
          <cell r="D273">
            <v>1295</v>
          </cell>
          <cell r="E273">
            <v>7.55</v>
          </cell>
        </row>
        <row r="274">
          <cell r="D274">
            <v>1300</v>
          </cell>
          <cell r="E274">
            <v>7.5590000000000002</v>
          </cell>
        </row>
        <row r="275">
          <cell r="D275">
            <v>1305</v>
          </cell>
          <cell r="E275">
            <v>7.5679999999999996</v>
          </cell>
        </row>
        <row r="276">
          <cell r="D276">
            <v>1310</v>
          </cell>
          <cell r="E276">
            <v>7.577</v>
          </cell>
        </row>
        <row r="277">
          <cell r="D277">
            <v>1315</v>
          </cell>
          <cell r="E277">
            <v>7.585</v>
          </cell>
        </row>
        <row r="278">
          <cell r="D278">
            <v>1320</v>
          </cell>
          <cell r="E278">
            <v>7.5940000000000003</v>
          </cell>
        </row>
        <row r="279">
          <cell r="D279">
            <v>1322.742</v>
          </cell>
          <cell r="E279">
            <v>7.5990000000000002</v>
          </cell>
        </row>
        <row r="280">
          <cell r="D280">
            <v>1325</v>
          </cell>
          <cell r="E280">
            <v>7.6020000000000003</v>
          </cell>
        </row>
        <row r="281">
          <cell r="D281">
            <v>1329.999</v>
          </cell>
          <cell r="E281">
            <v>7.609</v>
          </cell>
        </row>
        <row r="282">
          <cell r="D282">
            <v>1334.999</v>
          </cell>
          <cell r="E282">
            <v>7.6159999999999997</v>
          </cell>
        </row>
        <row r="283">
          <cell r="D283">
            <v>1339.999</v>
          </cell>
          <cell r="E283">
            <v>7.6239999999999997</v>
          </cell>
        </row>
        <row r="284">
          <cell r="D284">
            <v>1344.999</v>
          </cell>
          <cell r="E284">
            <v>7.6310000000000002</v>
          </cell>
        </row>
        <row r="285">
          <cell r="D285">
            <v>1349.999</v>
          </cell>
          <cell r="E285">
            <v>7.6379999999999999</v>
          </cell>
        </row>
        <row r="286">
          <cell r="D286">
            <v>1354.999</v>
          </cell>
          <cell r="E286">
            <v>7.6449999999999996</v>
          </cell>
        </row>
        <row r="287">
          <cell r="D287">
            <v>1359.999</v>
          </cell>
          <cell r="E287">
            <v>7.6520000000000001</v>
          </cell>
        </row>
        <row r="288">
          <cell r="D288">
            <v>1364.999</v>
          </cell>
          <cell r="E288">
            <v>7.6589999999999998</v>
          </cell>
        </row>
        <row r="289">
          <cell r="D289">
            <v>1369.999</v>
          </cell>
          <cell r="E289">
            <v>7.6660000000000004</v>
          </cell>
        </row>
        <row r="290">
          <cell r="D290">
            <v>1374.999</v>
          </cell>
          <cell r="E290">
            <v>7.6740000000000004</v>
          </cell>
        </row>
        <row r="291">
          <cell r="D291">
            <v>1379.999</v>
          </cell>
          <cell r="E291">
            <v>7.681</v>
          </cell>
        </row>
        <row r="292">
          <cell r="D292">
            <v>1384.999</v>
          </cell>
          <cell r="E292">
            <v>7.6879999999999997</v>
          </cell>
        </row>
        <row r="293">
          <cell r="D293">
            <v>1389.999</v>
          </cell>
          <cell r="E293">
            <v>7.6950000000000003</v>
          </cell>
        </row>
        <row r="294">
          <cell r="D294">
            <v>1394.999</v>
          </cell>
          <cell r="E294">
            <v>7.702</v>
          </cell>
        </row>
        <row r="295">
          <cell r="D295">
            <v>1399.999</v>
          </cell>
          <cell r="E295">
            <v>7.7089999999999996</v>
          </cell>
        </row>
        <row r="296">
          <cell r="D296">
            <v>1404.999</v>
          </cell>
          <cell r="E296">
            <v>7.7160000000000002</v>
          </cell>
        </row>
        <row r="297">
          <cell r="D297">
            <v>1409.999</v>
          </cell>
          <cell r="E297">
            <v>7.7240000000000002</v>
          </cell>
        </row>
        <row r="298">
          <cell r="D298">
            <v>1414.999</v>
          </cell>
          <cell r="E298">
            <v>7.7309999999999999</v>
          </cell>
        </row>
        <row r="299">
          <cell r="D299">
            <v>1419.999</v>
          </cell>
          <cell r="E299">
            <v>7.7380000000000004</v>
          </cell>
        </row>
        <row r="300">
          <cell r="D300">
            <v>1424.999</v>
          </cell>
          <cell r="E300">
            <v>7.7450000000000001</v>
          </cell>
        </row>
        <row r="301">
          <cell r="D301">
            <v>1427.606</v>
          </cell>
          <cell r="E301">
            <v>7.7489999999999997</v>
          </cell>
        </row>
        <row r="302">
          <cell r="D302">
            <v>1430</v>
          </cell>
          <cell r="E302">
            <v>7.7519999999999998</v>
          </cell>
        </row>
        <row r="303">
          <cell r="D303">
            <v>1435</v>
          </cell>
          <cell r="E303">
            <v>7.7590000000000003</v>
          </cell>
        </row>
        <row r="304">
          <cell r="D304">
            <v>1439.925</v>
          </cell>
          <cell r="E304">
            <v>7.766</v>
          </cell>
        </row>
        <row r="305">
          <cell r="D305">
            <v>1440</v>
          </cell>
          <cell r="E305">
            <v>7.766</v>
          </cell>
        </row>
        <row r="306">
          <cell r="D306">
            <v>1444.999</v>
          </cell>
          <cell r="E306">
            <v>7.774</v>
          </cell>
        </row>
        <row r="307">
          <cell r="D307">
            <v>1446.7329999999999</v>
          </cell>
          <cell r="E307">
            <v>7.7759999999999998</v>
          </cell>
        </row>
        <row r="308">
          <cell r="D308">
            <v>1450</v>
          </cell>
          <cell r="E308">
            <v>7.7809999999999997</v>
          </cell>
        </row>
        <row r="309">
          <cell r="D309">
            <v>1455</v>
          </cell>
          <cell r="E309">
            <v>7.7880000000000003</v>
          </cell>
        </row>
        <row r="310">
          <cell r="D310">
            <v>1460</v>
          </cell>
          <cell r="E310">
            <v>7.7949999999999999</v>
          </cell>
        </row>
        <row r="311">
          <cell r="D311">
            <v>1465</v>
          </cell>
          <cell r="E311">
            <v>7.8019999999999996</v>
          </cell>
        </row>
        <row r="312">
          <cell r="D312">
            <v>1470</v>
          </cell>
          <cell r="E312">
            <v>7.8090000000000002</v>
          </cell>
        </row>
        <row r="313">
          <cell r="D313">
            <v>1475</v>
          </cell>
          <cell r="E313">
            <v>7.8159999999999998</v>
          </cell>
        </row>
        <row r="314">
          <cell r="D314">
            <v>1480</v>
          </cell>
          <cell r="E314">
            <v>7.8239999999999998</v>
          </cell>
        </row>
        <row r="315">
          <cell r="D315">
            <v>1485</v>
          </cell>
          <cell r="E315">
            <v>7.8310000000000004</v>
          </cell>
        </row>
        <row r="316">
          <cell r="D316">
            <v>1490</v>
          </cell>
          <cell r="E316">
            <v>7.8380000000000001</v>
          </cell>
        </row>
        <row r="317">
          <cell r="D317">
            <v>1495</v>
          </cell>
          <cell r="E317">
            <v>7.8449999999999998</v>
          </cell>
        </row>
        <row r="318">
          <cell r="D318">
            <v>1500</v>
          </cell>
          <cell r="E318">
            <v>7.8520000000000003</v>
          </cell>
        </row>
        <row r="319">
          <cell r="D319">
            <v>1505</v>
          </cell>
          <cell r="E319">
            <v>7.859</v>
          </cell>
        </row>
        <row r="320">
          <cell r="D320">
            <v>1510</v>
          </cell>
          <cell r="E320">
            <v>7.8659999999999997</v>
          </cell>
        </row>
        <row r="321">
          <cell r="D321">
            <v>1515</v>
          </cell>
          <cell r="E321">
            <v>7.8739999999999997</v>
          </cell>
        </row>
        <row r="322">
          <cell r="D322">
            <v>1520</v>
          </cell>
          <cell r="E322">
            <v>7.8810000000000002</v>
          </cell>
        </row>
        <row r="323">
          <cell r="D323">
            <v>1525</v>
          </cell>
          <cell r="E323">
            <v>7.8879999999999999</v>
          </cell>
        </row>
        <row r="324">
          <cell r="D324">
            <v>1530</v>
          </cell>
          <cell r="E324">
            <v>7.8949999999999996</v>
          </cell>
        </row>
        <row r="325">
          <cell r="D325">
            <v>1535</v>
          </cell>
          <cell r="E325">
            <v>7.9020000000000001</v>
          </cell>
        </row>
        <row r="326">
          <cell r="D326">
            <v>1540</v>
          </cell>
          <cell r="E326">
            <v>7.9089999999999998</v>
          </cell>
        </row>
        <row r="327">
          <cell r="D327">
            <v>1545</v>
          </cell>
          <cell r="E327">
            <v>7.9160000000000004</v>
          </cell>
        </row>
        <row r="328">
          <cell r="D328">
            <v>1550</v>
          </cell>
          <cell r="E328">
            <v>7.923</v>
          </cell>
        </row>
        <row r="329">
          <cell r="D329">
            <v>1555</v>
          </cell>
          <cell r="E329">
            <v>7.931</v>
          </cell>
        </row>
        <row r="330">
          <cell r="D330">
            <v>1560</v>
          </cell>
          <cell r="E330">
            <v>7.9379999999999997</v>
          </cell>
        </row>
        <row r="331">
          <cell r="D331">
            <v>1565</v>
          </cell>
          <cell r="E331">
            <v>7.9450000000000003</v>
          </cell>
        </row>
        <row r="332">
          <cell r="D332">
            <v>1570</v>
          </cell>
          <cell r="E332">
            <v>7.952</v>
          </cell>
        </row>
        <row r="333">
          <cell r="D333">
            <v>1575</v>
          </cell>
          <cell r="E333">
            <v>7.9589999999999996</v>
          </cell>
        </row>
        <row r="334">
          <cell r="D334">
            <v>1580</v>
          </cell>
          <cell r="E334">
            <v>7.9660000000000002</v>
          </cell>
        </row>
        <row r="335">
          <cell r="D335">
            <v>1580.894</v>
          </cell>
          <cell r="E335">
            <v>7.968</v>
          </cell>
        </row>
        <row r="336">
          <cell r="D336">
            <v>1583.2639999999999</v>
          </cell>
          <cell r="E336">
            <v>7.9710000000000001</v>
          </cell>
        </row>
        <row r="337">
          <cell r="D337">
            <v>1585</v>
          </cell>
          <cell r="E337">
            <v>7.9749999999999996</v>
          </cell>
        </row>
        <row r="338">
          <cell r="D338">
            <v>1590</v>
          </cell>
          <cell r="E338">
            <v>7.9880000000000004</v>
          </cell>
        </row>
        <row r="339">
          <cell r="D339">
            <v>1595</v>
          </cell>
          <cell r="E339">
            <v>8</v>
          </cell>
        </row>
        <row r="340">
          <cell r="D340">
            <v>1600</v>
          </cell>
          <cell r="E340">
            <v>8.0129999999999999</v>
          </cell>
        </row>
        <row r="341">
          <cell r="D341">
            <v>1605</v>
          </cell>
          <cell r="E341">
            <v>8.0259999999999998</v>
          </cell>
        </row>
        <row r="342">
          <cell r="D342">
            <v>1610</v>
          </cell>
          <cell r="E342">
            <v>8.0380000000000003</v>
          </cell>
        </row>
        <row r="343">
          <cell r="D343">
            <v>1615</v>
          </cell>
          <cell r="E343">
            <v>8.0510000000000002</v>
          </cell>
        </row>
        <row r="344">
          <cell r="D344">
            <v>1620</v>
          </cell>
          <cell r="E344">
            <v>8.0630000000000006</v>
          </cell>
        </row>
        <row r="345">
          <cell r="D345">
            <v>1625</v>
          </cell>
          <cell r="E345">
            <v>8.0760000000000005</v>
          </cell>
        </row>
        <row r="346">
          <cell r="D346">
            <v>1630</v>
          </cell>
          <cell r="E346">
            <v>8.0879999999999992</v>
          </cell>
        </row>
        <row r="347">
          <cell r="D347">
            <v>1635</v>
          </cell>
          <cell r="E347">
            <v>8.1010000000000009</v>
          </cell>
        </row>
        <row r="348">
          <cell r="D348">
            <v>1640</v>
          </cell>
          <cell r="E348">
            <v>8.1129999999999995</v>
          </cell>
        </row>
        <row r="349">
          <cell r="D349">
            <v>1645</v>
          </cell>
          <cell r="E349">
            <v>8.1259999999999994</v>
          </cell>
        </row>
        <row r="350">
          <cell r="D350">
            <v>1650</v>
          </cell>
          <cell r="E350">
            <v>8.1379999999999999</v>
          </cell>
        </row>
        <row r="351">
          <cell r="D351">
            <v>1655</v>
          </cell>
          <cell r="E351">
            <v>8.1509999999999998</v>
          </cell>
        </row>
        <row r="352">
          <cell r="D352">
            <v>1660</v>
          </cell>
          <cell r="E352">
            <v>8.1639999999999997</v>
          </cell>
        </row>
        <row r="353">
          <cell r="D353">
            <v>1665</v>
          </cell>
          <cell r="E353">
            <v>8.1760000000000002</v>
          </cell>
        </row>
        <row r="354">
          <cell r="D354">
            <v>1670</v>
          </cell>
          <cell r="E354">
            <v>8.1890000000000001</v>
          </cell>
        </row>
        <row r="355">
          <cell r="D355">
            <v>1675</v>
          </cell>
          <cell r="E355">
            <v>8.2010000000000005</v>
          </cell>
        </row>
        <row r="356">
          <cell r="D356">
            <v>1680</v>
          </cell>
          <cell r="E356">
            <v>8.2140000000000004</v>
          </cell>
        </row>
        <row r="357">
          <cell r="D357">
            <v>1685</v>
          </cell>
          <cell r="E357">
            <v>8.2260000000000009</v>
          </cell>
        </row>
        <row r="358">
          <cell r="D358">
            <v>1690</v>
          </cell>
          <cell r="E358">
            <v>8.2390000000000008</v>
          </cell>
        </row>
        <row r="359">
          <cell r="D359">
            <v>1695</v>
          </cell>
          <cell r="E359">
            <v>8.2509999999999994</v>
          </cell>
        </row>
        <row r="360">
          <cell r="D360">
            <v>1700</v>
          </cell>
          <cell r="E360">
            <v>8.2639999999999993</v>
          </cell>
        </row>
        <row r="361">
          <cell r="D361">
            <v>1705</v>
          </cell>
          <cell r="E361">
            <v>8.2759999999999998</v>
          </cell>
        </row>
        <row r="362">
          <cell r="D362">
            <v>1710</v>
          </cell>
          <cell r="E362">
            <v>8.2889999999999997</v>
          </cell>
        </row>
        <row r="363">
          <cell r="D363">
            <v>1715</v>
          </cell>
          <cell r="E363">
            <v>8.3019999999999996</v>
          </cell>
        </row>
        <row r="364">
          <cell r="D364">
            <v>1720</v>
          </cell>
          <cell r="E364">
            <v>8.3140000000000001</v>
          </cell>
        </row>
        <row r="365">
          <cell r="D365">
            <v>1725</v>
          </cell>
          <cell r="E365">
            <v>8.327</v>
          </cell>
        </row>
        <row r="366">
          <cell r="D366">
            <v>1730</v>
          </cell>
          <cell r="E366">
            <v>8.3390000000000004</v>
          </cell>
        </row>
        <row r="367">
          <cell r="D367">
            <v>1735</v>
          </cell>
          <cell r="E367">
            <v>8.3520000000000003</v>
          </cell>
        </row>
        <row r="368">
          <cell r="D368">
            <v>1740</v>
          </cell>
          <cell r="E368">
            <v>8.3640000000000008</v>
          </cell>
        </row>
        <row r="369">
          <cell r="D369">
            <v>1745</v>
          </cell>
          <cell r="E369">
            <v>8.3770000000000007</v>
          </cell>
        </row>
        <row r="370">
          <cell r="D370">
            <v>1750</v>
          </cell>
          <cell r="E370">
            <v>8.3889999999999993</v>
          </cell>
        </row>
        <row r="371">
          <cell r="D371">
            <v>1755</v>
          </cell>
          <cell r="E371">
            <v>8.4019999999999992</v>
          </cell>
        </row>
        <row r="372">
          <cell r="D372">
            <v>1760</v>
          </cell>
          <cell r="E372">
            <v>8.4149999999999991</v>
          </cell>
        </row>
        <row r="373">
          <cell r="D373">
            <v>1765</v>
          </cell>
          <cell r="E373">
            <v>8.4269999999999996</v>
          </cell>
        </row>
        <row r="374">
          <cell r="D374">
            <v>1770</v>
          </cell>
          <cell r="E374">
            <v>8.44</v>
          </cell>
        </row>
        <row r="375">
          <cell r="D375">
            <v>1775</v>
          </cell>
          <cell r="E375">
            <v>8.452</v>
          </cell>
        </row>
        <row r="376">
          <cell r="D376">
            <v>1780</v>
          </cell>
          <cell r="E376">
            <v>8.4649999999999999</v>
          </cell>
        </row>
        <row r="377">
          <cell r="D377">
            <v>1785</v>
          </cell>
          <cell r="E377">
            <v>8.4770000000000003</v>
          </cell>
        </row>
        <row r="378">
          <cell r="D378">
            <v>1790</v>
          </cell>
          <cell r="E378">
            <v>8.49</v>
          </cell>
        </row>
        <row r="379">
          <cell r="D379">
            <v>1795</v>
          </cell>
          <cell r="E379">
            <v>8.5020000000000007</v>
          </cell>
        </row>
        <row r="380">
          <cell r="D380">
            <v>1800</v>
          </cell>
          <cell r="E380">
            <v>8.5150000000000006</v>
          </cell>
        </row>
        <row r="381">
          <cell r="D381">
            <v>1801.7090000000001</v>
          </cell>
          <cell r="E381">
            <v>8.5190000000000001</v>
          </cell>
        </row>
        <row r="382">
          <cell r="D382">
            <v>1803.7090000000001</v>
          </cell>
          <cell r="E382">
            <v>8.5239999999999991</v>
          </cell>
        </row>
        <row r="383">
          <cell r="D383">
            <v>1805</v>
          </cell>
          <cell r="E383">
            <v>8.5269999999999992</v>
          </cell>
        </row>
        <row r="384">
          <cell r="D384">
            <v>1810</v>
          </cell>
          <cell r="E384">
            <v>8.5399999999999991</v>
          </cell>
        </row>
        <row r="385">
          <cell r="D385">
            <v>1815</v>
          </cell>
          <cell r="E385">
            <v>8.5530000000000008</v>
          </cell>
        </row>
        <row r="386">
          <cell r="D386">
            <v>1820</v>
          </cell>
          <cell r="E386">
            <v>8.5649999999999995</v>
          </cell>
        </row>
        <row r="387">
          <cell r="D387">
            <v>1825</v>
          </cell>
          <cell r="E387">
            <v>8.5779999999999994</v>
          </cell>
        </row>
        <row r="388">
          <cell r="D388">
            <v>1830</v>
          </cell>
          <cell r="E388">
            <v>8.59</v>
          </cell>
        </row>
        <row r="389">
          <cell r="D389">
            <v>1835</v>
          </cell>
          <cell r="E389">
            <v>8.6029999999999998</v>
          </cell>
        </row>
        <row r="390">
          <cell r="D390">
            <v>1840</v>
          </cell>
          <cell r="E390">
            <v>8.6150000000000002</v>
          </cell>
        </row>
        <row r="391">
          <cell r="D391">
            <v>1845</v>
          </cell>
          <cell r="E391">
            <v>8.6280000000000001</v>
          </cell>
        </row>
        <row r="392">
          <cell r="D392">
            <v>1850</v>
          </cell>
          <cell r="E392">
            <v>8.64</v>
          </cell>
        </row>
        <row r="393">
          <cell r="D393">
            <v>1855</v>
          </cell>
          <cell r="E393">
            <v>8.6530000000000005</v>
          </cell>
        </row>
        <row r="394">
          <cell r="D394">
            <v>1860</v>
          </cell>
          <cell r="E394">
            <v>8.6649999999999991</v>
          </cell>
        </row>
        <row r="395">
          <cell r="D395">
            <v>1865</v>
          </cell>
          <cell r="E395">
            <v>8.6780000000000008</v>
          </cell>
        </row>
        <row r="396">
          <cell r="D396">
            <v>1870</v>
          </cell>
          <cell r="E396">
            <v>8.6910000000000007</v>
          </cell>
        </row>
        <row r="397">
          <cell r="D397">
            <v>1875</v>
          </cell>
          <cell r="E397">
            <v>8.7029999999999994</v>
          </cell>
        </row>
        <row r="398">
          <cell r="D398">
            <v>1880</v>
          </cell>
          <cell r="E398">
            <v>8.7159999999999993</v>
          </cell>
        </row>
        <row r="399">
          <cell r="D399">
            <v>1885</v>
          </cell>
          <cell r="E399">
            <v>8.7279999999999998</v>
          </cell>
        </row>
        <row r="400">
          <cell r="D400">
            <v>1890</v>
          </cell>
          <cell r="E400">
            <v>8.7409999999999997</v>
          </cell>
        </row>
        <row r="401">
          <cell r="D401">
            <v>1895</v>
          </cell>
          <cell r="E401">
            <v>8.7530000000000001</v>
          </cell>
        </row>
        <row r="402">
          <cell r="D402">
            <v>1900</v>
          </cell>
          <cell r="E402">
            <v>8.766</v>
          </cell>
        </row>
        <row r="403">
          <cell r="D403">
            <v>1905</v>
          </cell>
          <cell r="E403">
            <v>8.7780000000000005</v>
          </cell>
        </row>
        <row r="404">
          <cell r="D404">
            <v>1910</v>
          </cell>
          <cell r="E404">
            <v>8.7910000000000004</v>
          </cell>
        </row>
        <row r="405">
          <cell r="D405">
            <v>1915</v>
          </cell>
          <cell r="E405">
            <v>8.8030000000000008</v>
          </cell>
        </row>
        <row r="406">
          <cell r="D406">
            <v>1920</v>
          </cell>
          <cell r="E406">
            <v>8.8160000000000007</v>
          </cell>
        </row>
        <row r="407">
          <cell r="D407">
            <v>1925</v>
          </cell>
          <cell r="E407">
            <v>8.8290000000000006</v>
          </cell>
        </row>
        <row r="408">
          <cell r="D408">
            <v>1930</v>
          </cell>
          <cell r="E408">
            <v>8.8409999999999993</v>
          </cell>
        </row>
        <row r="409">
          <cell r="D409">
            <v>1935</v>
          </cell>
          <cell r="E409">
            <v>8.8539999999999992</v>
          </cell>
        </row>
        <row r="410">
          <cell r="D410">
            <v>1940</v>
          </cell>
          <cell r="E410">
            <v>8.8659999999999997</v>
          </cell>
        </row>
        <row r="411">
          <cell r="D411">
            <v>1945</v>
          </cell>
          <cell r="E411">
            <v>8.8789999999999996</v>
          </cell>
        </row>
        <row r="412">
          <cell r="D412">
            <v>1950</v>
          </cell>
          <cell r="E412">
            <v>8.891</v>
          </cell>
        </row>
        <row r="413">
          <cell r="D413">
            <v>1955</v>
          </cell>
          <cell r="E413">
            <v>8.9039999999999999</v>
          </cell>
        </row>
        <row r="414">
          <cell r="D414">
            <v>1960</v>
          </cell>
          <cell r="E414">
            <v>8.9160000000000004</v>
          </cell>
        </row>
        <row r="415">
          <cell r="D415">
            <v>1965</v>
          </cell>
          <cell r="E415">
            <v>8.9290000000000003</v>
          </cell>
        </row>
        <row r="416">
          <cell r="D416">
            <v>1970</v>
          </cell>
          <cell r="E416">
            <v>8.9420000000000002</v>
          </cell>
        </row>
        <row r="417">
          <cell r="D417">
            <v>1975</v>
          </cell>
          <cell r="E417">
            <v>8.9540000000000006</v>
          </cell>
        </row>
        <row r="418">
          <cell r="D418">
            <v>1980</v>
          </cell>
          <cell r="E418">
            <v>8.9670000000000005</v>
          </cell>
        </row>
        <row r="419">
          <cell r="D419">
            <v>1985</v>
          </cell>
          <cell r="E419">
            <v>8.9789999999999992</v>
          </cell>
        </row>
        <row r="420">
          <cell r="D420">
            <v>1990</v>
          </cell>
          <cell r="E420">
            <v>8.9920000000000009</v>
          </cell>
        </row>
        <row r="421">
          <cell r="D421">
            <v>1995</v>
          </cell>
          <cell r="E421">
            <v>9.0039999999999996</v>
          </cell>
        </row>
        <row r="422">
          <cell r="D422">
            <v>2000</v>
          </cell>
          <cell r="E422">
            <v>9.0169999999999995</v>
          </cell>
        </row>
        <row r="423">
          <cell r="D423">
            <v>2001.7090000000001</v>
          </cell>
          <cell r="E423">
            <v>9.0210000000000008</v>
          </cell>
        </row>
        <row r="424">
          <cell r="D424">
            <v>2003.7090000000001</v>
          </cell>
          <cell r="E424">
            <v>9.0259999999999998</v>
          </cell>
        </row>
        <row r="425">
          <cell r="D425">
            <v>2005</v>
          </cell>
          <cell r="E425">
            <v>9.0289999999999999</v>
          </cell>
        </row>
        <row r="426">
          <cell r="D426">
            <v>2010</v>
          </cell>
          <cell r="E426">
            <v>9.0419999999999998</v>
          </cell>
        </row>
        <row r="427">
          <cell r="D427">
            <v>2015</v>
          </cell>
          <cell r="E427">
            <v>9.0540000000000003</v>
          </cell>
        </row>
        <row r="428">
          <cell r="D428">
            <v>2020</v>
          </cell>
          <cell r="E428">
            <v>9.0670000000000002</v>
          </cell>
        </row>
        <row r="429">
          <cell r="D429">
            <v>2025</v>
          </cell>
          <cell r="E429">
            <v>9.08</v>
          </cell>
        </row>
        <row r="430">
          <cell r="D430">
            <v>2030</v>
          </cell>
          <cell r="E430">
            <v>9.0920000000000005</v>
          </cell>
        </row>
        <row r="431">
          <cell r="D431">
            <v>2035</v>
          </cell>
          <cell r="E431">
            <v>9.1050000000000004</v>
          </cell>
        </row>
        <row r="432">
          <cell r="D432">
            <v>2040</v>
          </cell>
          <cell r="E432">
            <v>9.1170000000000009</v>
          </cell>
        </row>
        <row r="433">
          <cell r="D433">
            <v>2040.652</v>
          </cell>
          <cell r="E433">
            <v>9.1189999999999998</v>
          </cell>
        </row>
        <row r="434">
          <cell r="D434">
            <v>2045</v>
          </cell>
          <cell r="E434">
            <v>9.125</v>
          </cell>
        </row>
        <row r="435">
          <cell r="D435">
            <v>2049.9989999999998</v>
          </cell>
          <cell r="E435">
            <v>9.1319999999999997</v>
          </cell>
        </row>
        <row r="436">
          <cell r="D436">
            <v>2054.9989999999998</v>
          </cell>
          <cell r="E436">
            <v>9.1389999999999993</v>
          </cell>
        </row>
        <row r="437">
          <cell r="D437">
            <v>2059.1370000000002</v>
          </cell>
          <cell r="E437">
            <v>9.1449999999999996</v>
          </cell>
        </row>
        <row r="438">
          <cell r="D438">
            <v>2060</v>
          </cell>
          <cell r="E438">
            <v>9.1470000000000002</v>
          </cell>
        </row>
        <row r="439">
          <cell r="D439">
            <v>2065</v>
          </cell>
          <cell r="E439">
            <v>9.157</v>
          </cell>
        </row>
        <row r="440">
          <cell r="D440">
            <v>2070</v>
          </cell>
          <cell r="E440">
            <v>9.1679999999999993</v>
          </cell>
        </row>
        <row r="441">
          <cell r="D441">
            <v>2075</v>
          </cell>
          <cell r="E441">
            <v>9.1780000000000008</v>
          </cell>
        </row>
        <row r="442">
          <cell r="D442">
            <v>2080</v>
          </cell>
          <cell r="E442">
            <v>9.1880000000000006</v>
          </cell>
        </row>
        <row r="443">
          <cell r="D443">
            <v>2085</v>
          </cell>
          <cell r="E443">
            <v>9.1989999999999998</v>
          </cell>
        </row>
        <row r="444">
          <cell r="D444">
            <v>2090</v>
          </cell>
          <cell r="E444">
            <v>9.2089999999999996</v>
          </cell>
        </row>
        <row r="445">
          <cell r="D445">
            <v>2095</v>
          </cell>
          <cell r="E445">
            <v>9.2189999999999994</v>
          </cell>
        </row>
        <row r="446">
          <cell r="D446">
            <v>2100</v>
          </cell>
          <cell r="E446">
            <v>9.2289999999999992</v>
          </cell>
        </row>
        <row r="447">
          <cell r="D447">
            <v>2105</v>
          </cell>
          <cell r="E447">
            <v>9.24</v>
          </cell>
        </row>
        <row r="448">
          <cell r="D448">
            <v>2110</v>
          </cell>
          <cell r="E448">
            <v>9.25</v>
          </cell>
        </row>
        <row r="449">
          <cell r="D449">
            <v>2115</v>
          </cell>
          <cell r="E449">
            <v>9.26</v>
          </cell>
        </row>
        <row r="450">
          <cell r="D450">
            <v>2120</v>
          </cell>
          <cell r="E450">
            <v>9.2710000000000008</v>
          </cell>
        </row>
        <row r="451">
          <cell r="D451">
            <v>2125</v>
          </cell>
          <cell r="E451">
            <v>9.2810000000000006</v>
          </cell>
        </row>
        <row r="452">
          <cell r="D452">
            <v>2130</v>
          </cell>
          <cell r="E452">
            <v>9.2910000000000004</v>
          </cell>
        </row>
        <row r="453">
          <cell r="D453">
            <v>2135</v>
          </cell>
          <cell r="E453">
            <v>9.3019999999999996</v>
          </cell>
        </row>
        <row r="454">
          <cell r="D454">
            <v>2140</v>
          </cell>
          <cell r="E454">
            <v>9.3119999999999994</v>
          </cell>
        </row>
        <row r="455">
          <cell r="D455">
            <v>2145</v>
          </cell>
          <cell r="E455">
            <v>9.3219999999999992</v>
          </cell>
        </row>
        <row r="456">
          <cell r="D456">
            <v>2150</v>
          </cell>
          <cell r="E456">
            <v>9.3330000000000002</v>
          </cell>
        </row>
        <row r="457">
          <cell r="D457">
            <v>2155</v>
          </cell>
          <cell r="E457">
            <v>9.343</v>
          </cell>
        </row>
        <row r="458">
          <cell r="D458">
            <v>2160</v>
          </cell>
          <cell r="E458">
            <v>9.3529999999999998</v>
          </cell>
        </row>
        <row r="459">
          <cell r="D459">
            <v>2165</v>
          </cell>
          <cell r="E459">
            <v>9.3629999999999995</v>
          </cell>
        </row>
        <row r="460">
          <cell r="D460">
            <v>2170</v>
          </cell>
          <cell r="E460">
            <v>9.3740000000000006</v>
          </cell>
        </row>
        <row r="461">
          <cell r="D461">
            <v>2175</v>
          </cell>
          <cell r="E461">
            <v>9.3840000000000003</v>
          </cell>
        </row>
        <row r="462">
          <cell r="D462">
            <v>2180</v>
          </cell>
          <cell r="E462">
            <v>9.3940000000000001</v>
          </cell>
        </row>
        <row r="463">
          <cell r="D463">
            <v>2185</v>
          </cell>
          <cell r="E463">
            <v>9.4049999999999994</v>
          </cell>
        </row>
        <row r="464">
          <cell r="D464">
            <v>2190</v>
          </cell>
          <cell r="E464">
            <v>9.4149999999999991</v>
          </cell>
        </row>
        <row r="465">
          <cell r="D465">
            <v>2195</v>
          </cell>
          <cell r="E465">
            <v>9.4250000000000007</v>
          </cell>
        </row>
        <row r="466">
          <cell r="D466">
            <v>2200</v>
          </cell>
          <cell r="E466">
            <v>9.4359999999999999</v>
          </cell>
        </row>
        <row r="467">
          <cell r="D467">
            <v>2201.7089999999998</v>
          </cell>
          <cell r="E467">
            <v>9.4390000000000001</v>
          </cell>
        </row>
        <row r="468">
          <cell r="D468">
            <v>2203.7089999999998</v>
          </cell>
          <cell r="E468">
            <v>9.4429999999999996</v>
          </cell>
        </row>
        <row r="469">
          <cell r="D469">
            <v>2205</v>
          </cell>
          <cell r="E469">
            <v>9.4459999999999997</v>
          </cell>
        </row>
        <row r="470">
          <cell r="D470">
            <v>2210</v>
          </cell>
          <cell r="E470">
            <v>9.4559999999999995</v>
          </cell>
        </row>
        <row r="471">
          <cell r="D471">
            <v>2215</v>
          </cell>
          <cell r="E471">
            <v>9.4670000000000005</v>
          </cell>
        </row>
        <row r="472">
          <cell r="D472">
            <v>2220</v>
          </cell>
          <cell r="E472">
            <v>9.4770000000000003</v>
          </cell>
        </row>
        <row r="473">
          <cell r="D473">
            <v>2225</v>
          </cell>
          <cell r="E473">
            <v>9.4870000000000001</v>
          </cell>
        </row>
        <row r="474">
          <cell r="D474">
            <v>2230</v>
          </cell>
          <cell r="E474">
            <v>9.4969999999999999</v>
          </cell>
        </row>
        <row r="475">
          <cell r="D475">
            <v>2235</v>
          </cell>
          <cell r="E475">
            <v>9.5079999999999991</v>
          </cell>
        </row>
        <row r="476">
          <cell r="D476">
            <v>2240</v>
          </cell>
          <cell r="E476">
            <v>9.5180000000000007</v>
          </cell>
        </row>
        <row r="477">
          <cell r="D477">
            <v>2245</v>
          </cell>
          <cell r="E477">
            <v>9.5280000000000005</v>
          </cell>
        </row>
        <row r="478">
          <cell r="D478">
            <v>2250</v>
          </cell>
          <cell r="E478">
            <v>9.5389999999999997</v>
          </cell>
        </row>
        <row r="479">
          <cell r="D479">
            <v>2255</v>
          </cell>
          <cell r="E479">
            <v>9.5489999999999995</v>
          </cell>
        </row>
        <row r="480">
          <cell r="D480">
            <v>2260</v>
          </cell>
          <cell r="E480">
            <v>9.5589999999999993</v>
          </cell>
        </row>
        <row r="481">
          <cell r="D481">
            <v>2265</v>
          </cell>
          <cell r="E481">
            <v>9.57</v>
          </cell>
        </row>
        <row r="482">
          <cell r="D482">
            <v>2270</v>
          </cell>
          <cell r="E482">
            <v>9.58</v>
          </cell>
        </row>
        <row r="483">
          <cell r="D483">
            <v>2275</v>
          </cell>
          <cell r="E483">
            <v>9.59</v>
          </cell>
        </row>
        <row r="484">
          <cell r="D484">
            <v>2280</v>
          </cell>
          <cell r="E484">
            <v>9.6010000000000009</v>
          </cell>
        </row>
        <row r="485">
          <cell r="D485">
            <v>2285</v>
          </cell>
          <cell r="E485">
            <v>9.6110000000000007</v>
          </cell>
        </row>
        <row r="486">
          <cell r="D486">
            <v>2290</v>
          </cell>
          <cell r="E486">
            <v>9.6210000000000004</v>
          </cell>
        </row>
        <row r="487">
          <cell r="D487">
            <v>2295</v>
          </cell>
          <cell r="E487">
            <v>9.6310000000000002</v>
          </cell>
        </row>
        <row r="488">
          <cell r="D488">
            <v>2300</v>
          </cell>
          <cell r="E488">
            <v>9.6419999999999995</v>
          </cell>
        </row>
        <row r="489">
          <cell r="D489">
            <v>2305</v>
          </cell>
          <cell r="E489">
            <v>9.6519999999999992</v>
          </cell>
        </row>
        <row r="490">
          <cell r="D490">
            <v>2310</v>
          </cell>
          <cell r="E490">
            <v>9.6620000000000008</v>
          </cell>
        </row>
        <row r="491">
          <cell r="D491">
            <v>2315</v>
          </cell>
          <cell r="E491">
            <v>9.673</v>
          </cell>
        </row>
        <row r="492">
          <cell r="D492">
            <v>2320</v>
          </cell>
          <cell r="E492">
            <v>9.6829999999999998</v>
          </cell>
        </row>
        <row r="493">
          <cell r="D493">
            <v>2325</v>
          </cell>
          <cell r="E493">
            <v>9.6929999999999996</v>
          </cell>
        </row>
        <row r="494">
          <cell r="D494">
            <v>2330</v>
          </cell>
          <cell r="E494">
            <v>9.7040000000000006</v>
          </cell>
        </row>
        <row r="495">
          <cell r="D495">
            <v>2335</v>
          </cell>
          <cell r="E495">
            <v>9.7140000000000004</v>
          </cell>
        </row>
        <row r="496">
          <cell r="D496">
            <v>2340</v>
          </cell>
          <cell r="E496">
            <v>9.7240000000000002</v>
          </cell>
        </row>
        <row r="497">
          <cell r="D497">
            <v>2345</v>
          </cell>
          <cell r="E497">
            <v>9.7349999999999994</v>
          </cell>
        </row>
        <row r="498">
          <cell r="D498">
            <v>2350</v>
          </cell>
          <cell r="E498">
            <v>9.7449999999999992</v>
          </cell>
        </row>
        <row r="499">
          <cell r="D499">
            <v>2355</v>
          </cell>
          <cell r="E499">
            <v>9.7550000000000008</v>
          </cell>
        </row>
        <row r="500">
          <cell r="D500">
            <v>2360</v>
          </cell>
          <cell r="E500">
            <v>9.766</v>
          </cell>
        </row>
        <row r="501">
          <cell r="D501">
            <v>2365</v>
          </cell>
          <cell r="E501">
            <v>9.7759999999999998</v>
          </cell>
        </row>
        <row r="502">
          <cell r="D502">
            <v>2370</v>
          </cell>
          <cell r="E502">
            <v>9.7859999999999996</v>
          </cell>
        </row>
        <row r="503">
          <cell r="D503">
            <v>2375</v>
          </cell>
          <cell r="E503">
            <v>9.7959999999999994</v>
          </cell>
        </row>
        <row r="504">
          <cell r="D504">
            <v>2380</v>
          </cell>
          <cell r="E504">
            <v>9.8070000000000004</v>
          </cell>
        </row>
        <row r="505">
          <cell r="D505">
            <v>2385</v>
          </cell>
          <cell r="E505">
            <v>9.8170000000000002</v>
          </cell>
        </row>
        <row r="506">
          <cell r="D506">
            <v>2390</v>
          </cell>
          <cell r="E506">
            <v>9.827</v>
          </cell>
        </row>
        <row r="507">
          <cell r="D507">
            <v>2395</v>
          </cell>
          <cell r="E507">
            <v>9.8379999999999992</v>
          </cell>
        </row>
        <row r="508">
          <cell r="D508">
            <v>2400</v>
          </cell>
          <cell r="E508">
            <v>9.8480000000000008</v>
          </cell>
        </row>
        <row r="509">
          <cell r="D509">
            <v>2405</v>
          </cell>
          <cell r="E509">
            <v>9.8580000000000005</v>
          </cell>
        </row>
        <row r="510">
          <cell r="D510">
            <v>2410</v>
          </cell>
          <cell r="E510">
            <v>9.8689999999999998</v>
          </cell>
        </row>
        <row r="511">
          <cell r="D511">
            <v>2414.136</v>
          </cell>
          <cell r="E511">
            <v>9.8770000000000007</v>
          </cell>
        </row>
        <row r="512">
          <cell r="D512">
            <v>2415</v>
          </cell>
          <cell r="E512">
            <v>9.8780000000000001</v>
          </cell>
        </row>
        <row r="513">
          <cell r="D513">
            <v>2419.9989999999998</v>
          </cell>
          <cell r="E513">
            <v>9.8849999999999998</v>
          </cell>
        </row>
        <row r="514">
          <cell r="D514">
            <v>2424.9989999999998</v>
          </cell>
          <cell r="E514">
            <v>9.891</v>
          </cell>
        </row>
        <row r="515">
          <cell r="D515">
            <v>2429.9989999999998</v>
          </cell>
          <cell r="E515">
            <v>9.8979999999999997</v>
          </cell>
        </row>
        <row r="516">
          <cell r="D516">
            <v>2434.9989999999998</v>
          </cell>
          <cell r="E516">
            <v>9.9049999999999994</v>
          </cell>
        </row>
        <row r="517">
          <cell r="D517">
            <v>2439.9989999999998</v>
          </cell>
          <cell r="E517">
            <v>9.9109999999999996</v>
          </cell>
        </row>
        <row r="518">
          <cell r="D518">
            <v>2444.9989999999998</v>
          </cell>
          <cell r="E518">
            <v>9.9179999999999993</v>
          </cell>
        </row>
        <row r="519">
          <cell r="D519">
            <v>2447.2420000000002</v>
          </cell>
          <cell r="E519">
            <v>9.9209999999999994</v>
          </cell>
        </row>
        <row r="520">
          <cell r="D520">
            <v>2450</v>
          </cell>
          <cell r="E520">
            <v>9.9209999999999994</v>
          </cell>
        </row>
        <row r="521">
          <cell r="D521">
            <v>2455</v>
          </cell>
          <cell r="E521">
            <v>9.9209999999999994</v>
          </cell>
        </row>
        <row r="522">
          <cell r="D522">
            <v>2460</v>
          </cell>
          <cell r="E522">
            <v>9.9209999999999994</v>
          </cell>
        </row>
        <row r="523">
          <cell r="D523">
            <v>2465</v>
          </cell>
          <cell r="E523">
            <v>9.9209999999999994</v>
          </cell>
        </row>
        <row r="524">
          <cell r="D524">
            <v>2470</v>
          </cell>
          <cell r="E524">
            <v>9.9209999999999994</v>
          </cell>
        </row>
        <row r="525">
          <cell r="D525">
            <v>2475</v>
          </cell>
          <cell r="E525">
            <v>9.9209999999999994</v>
          </cell>
        </row>
        <row r="526">
          <cell r="D526">
            <v>2480</v>
          </cell>
          <cell r="E526">
            <v>9.9209999999999994</v>
          </cell>
        </row>
        <row r="527">
          <cell r="D527">
            <v>2485</v>
          </cell>
          <cell r="E527">
            <v>9.9209999999999994</v>
          </cell>
        </row>
        <row r="528">
          <cell r="D528">
            <v>2490</v>
          </cell>
          <cell r="E528">
            <v>9.9209999999999994</v>
          </cell>
        </row>
        <row r="529">
          <cell r="D529">
            <v>2495</v>
          </cell>
          <cell r="E529">
            <v>9.9209999999999994</v>
          </cell>
        </row>
        <row r="530">
          <cell r="D530">
            <v>2500</v>
          </cell>
          <cell r="E530">
            <v>9.9209999999999994</v>
          </cell>
        </row>
        <row r="531">
          <cell r="D531">
            <v>2505</v>
          </cell>
          <cell r="E531">
            <v>9.9209999999999994</v>
          </cell>
        </row>
        <row r="532">
          <cell r="D532">
            <v>2510</v>
          </cell>
          <cell r="E532">
            <v>9.9209999999999994</v>
          </cell>
        </row>
        <row r="533">
          <cell r="D533">
            <v>2515</v>
          </cell>
          <cell r="E533">
            <v>9.9209999999999994</v>
          </cell>
        </row>
        <row r="534">
          <cell r="D534">
            <v>2520</v>
          </cell>
          <cell r="E534">
            <v>9.9209999999999994</v>
          </cell>
        </row>
        <row r="535">
          <cell r="D535">
            <v>2525</v>
          </cell>
          <cell r="E535">
            <v>9.9209999999999994</v>
          </cell>
        </row>
        <row r="536">
          <cell r="D536">
            <v>2530</v>
          </cell>
          <cell r="E536">
            <v>9.9209999999999994</v>
          </cell>
        </row>
        <row r="537">
          <cell r="D537">
            <v>2535</v>
          </cell>
          <cell r="E537">
            <v>9.9209999999999994</v>
          </cell>
        </row>
        <row r="538">
          <cell r="D538">
            <v>2540</v>
          </cell>
          <cell r="E538">
            <v>9.9209999999999994</v>
          </cell>
        </row>
        <row r="539">
          <cell r="D539">
            <v>2545</v>
          </cell>
          <cell r="E539">
            <v>9.9209999999999994</v>
          </cell>
        </row>
        <row r="540">
          <cell r="D540">
            <v>2550</v>
          </cell>
          <cell r="E540">
            <v>9.9209999999999994</v>
          </cell>
        </row>
        <row r="541">
          <cell r="D541">
            <v>2555</v>
          </cell>
          <cell r="E541">
            <v>9.9209999999999994</v>
          </cell>
        </row>
        <row r="542">
          <cell r="D542">
            <v>2560</v>
          </cell>
          <cell r="E542">
            <v>9.9209999999999994</v>
          </cell>
        </row>
        <row r="543">
          <cell r="D543">
            <v>2563.1080000000002</v>
          </cell>
          <cell r="E543">
            <v>9.9209999999999994</v>
          </cell>
        </row>
        <row r="544">
          <cell r="D544">
            <v>0</v>
          </cell>
          <cell r="E544">
            <v>12.619</v>
          </cell>
        </row>
        <row r="545">
          <cell r="D545">
            <v>5</v>
          </cell>
          <cell r="E545">
            <v>12.619</v>
          </cell>
        </row>
        <row r="546">
          <cell r="D546">
            <v>10</v>
          </cell>
          <cell r="E546">
            <v>12.619</v>
          </cell>
        </row>
        <row r="547">
          <cell r="D547">
            <v>15</v>
          </cell>
          <cell r="E547">
            <v>12.619</v>
          </cell>
        </row>
        <row r="548">
          <cell r="D548">
            <v>20</v>
          </cell>
          <cell r="E548">
            <v>12.619</v>
          </cell>
        </row>
        <row r="549">
          <cell r="D549">
            <v>25</v>
          </cell>
          <cell r="E549">
            <v>12.619</v>
          </cell>
        </row>
        <row r="550">
          <cell r="D550">
            <v>30</v>
          </cell>
          <cell r="E550">
            <v>12.619</v>
          </cell>
        </row>
        <row r="551">
          <cell r="D551">
            <v>35</v>
          </cell>
          <cell r="E551">
            <v>12.619</v>
          </cell>
        </row>
        <row r="552">
          <cell r="D552">
            <v>40</v>
          </cell>
          <cell r="E552">
            <v>12.619</v>
          </cell>
        </row>
        <row r="553">
          <cell r="D553">
            <v>45</v>
          </cell>
          <cell r="E553">
            <v>12.619</v>
          </cell>
        </row>
        <row r="554">
          <cell r="D554">
            <v>50</v>
          </cell>
          <cell r="E554">
            <v>12.619</v>
          </cell>
        </row>
        <row r="555">
          <cell r="D555">
            <v>55</v>
          </cell>
          <cell r="E555">
            <v>12.619</v>
          </cell>
        </row>
        <row r="556">
          <cell r="D556">
            <v>60</v>
          </cell>
          <cell r="E556">
            <v>12.619</v>
          </cell>
        </row>
        <row r="557">
          <cell r="D557">
            <v>65</v>
          </cell>
          <cell r="E557">
            <v>12.619</v>
          </cell>
        </row>
        <row r="558">
          <cell r="D558">
            <v>70</v>
          </cell>
          <cell r="E558">
            <v>12.619</v>
          </cell>
        </row>
        <row r="559">
          <cell r="D559">
            <v>75</v>
          </cell>
          <cell r="E559">
            <v>12.619</v>
          </cell>
        </row>
        <row r="560">
          <cell r="D560">
            <v>80</v>
          </cell>
          <cell r="E560">
            <v>12.619</v>
          </cell>
        </row>
        <row r="561">
          <cell r="D561">
            <v>85</v>
          </cell>
          <cell r="E561">
            <v>12.619</v>
          </cell>
        </row>
        <row r="562">
          <cell r="D562">
            <v>90</v>
          </cell>
          <cell r="E562">
            <v>12.619</v>
          </cell>
        </row>
        <row r="563">
          <cell r="D563">
            <v>95</v>
          </cell>
          <cell r="E563">
            <v>12.619</v>
          </cell>
        </row>
        <row r="564">
          <cell r="D564">
            <v>100</v>
          </cell>
          <cell r="E564">
            <v>12.619</v>
          </cell>
        </row>
        <row r="565">
          <cell r="D565">
            <v>105</v>
          </cell>
          <cell r="E565">
            <v>12.619</v>
          </cell>
        </row>
        <row r="566">
          <cell r="D566">
            <v>110</v>
          </cell>
          <cell r="E566">
            <v>12.619</v>
          </cell>
        </row>
        <row r="567">
          <cell r="D567">
            <v>115</v>
          </cell>
          <cell r="E567">
            <v>12.619</v>
          </cell>
        </row>
        <row r="568">
          <cell r="D568">
            <v>120</v>
          </cell>
          <cell r="E568">
            <v>12.619</v>
          </cell>
        </row>
        <row r="569">
          <cell r="D569">
            <v>125</v>
          </cell>
          <cell r="E569">
            <v>12.619</v>
          </cell>
        </row>
        <row r="570">
          <cell r="D570">
            <v>130</v>
          </cell>
          <cell r="E570">
            <v>12.619</v>
          </cell>
        </row>
        <row r="571">
          <cell r="D571">
            <v>135</v>
          </cell>
          <cell r="E571">
            <v>12.619</v>
          </cell>
        </row>
        <row r="572">
          <cell r="D572">
            <v>140</v>
          </cell>
          <cell r="E572">
            <v>12.619</v>
          </cell>
        </row>
        <row r="573">
          <cell r="D573">
            <v>145</v>
          </cell>
          <cell r="E573">
            <v>12.619</v>
          </cell>
        </row>
        <row r="574">
          <cell r="D574">
            <v>150</v>
          </cell>
          <cell r="E574">
            <v>12.619</v>
          </cell>
        </row>
        <row r="575">
          <cell r="D575">
            <v>155</v>
          </cell>
          <cell r="E575">
            <v>12.619</v>
          </cell>
        </row>
        <row r="576">
          <cell r="D576">
            <v>160</v>
          </cell>
          <cell r="E576">
            <v>12.619</v>
          </cell>
        </row>
        <row r="577">
          <cell r="D577">
            <v>165</v>
          </cell>
          <cell r="E577">
            <v>12.619</v>
          </cell>
        </row>
        <row r="578">
          <cell r="D578">
            <v>170</v>
          </cell>
          <cell r="E578">
            <v>12.619</v>
          </cell>
        </row>
        <row r="579">
          <cell r="D579">
            <v>175</v>
          </cell>
          <cell r="E579">
            <v>12.619</v>
          </cell>
        </row>
        <row r="580">
          <cell r="D580">
            <v>180</v>
          </cell>
          <cell r="E580">
            <v>12.619</v>
          </cell>
        </row>
        <row r="581">
          <cell r="D581">
            <v>185</v>
          </cell>
          <cell r="E581">
            <v>12.619</v>
          </cell>
        </row>
        <row r="582">
          <cell r="D582">
            <v>190</v>
          </cell>
          <cell r="E582">
            <v>12.619</v>
          </cell>
        </row>
        <row r="583">
          <cell r="D583">
            <v>195</v>
          </cell>
          <cell r="E583">
            <v>12.619</v>
          </cell>
        </row>
        <row r="584">
          <cell r="D584">
            <v>200</v>
          </cell>
          <cell r="E584">
            <v>12.619</v>
          </cell>
        </row>
        <row r="585">
          <cell r="D585">
            <v>205</v>
          </cell>
          <cell r="E585">
            <v>12.619</v>
          </cell>
        </row>
        <row r="586">
          <cell r="D586">
            <v>210</v>
          </cell>
          <cell r="E586">
            <v>12.619</v>
          </cell>
        </row>
        <row r="587">
          <cell r="D587">
            <v>215</v>
          </cell>
          <cell r="E587">
            <v>12.619</v>
          </cell>
        </row>
        <row r="588">
          <cell r="D588">
            <v>220</v>
          </cell>
          <cell r="E588">
            <v>12.619</v>
          </cell>
        </row>
        <row r="589">
          <cell r="D589">
            <v>225</v>
          </cell>
          <cell r="E589">
            <v>12.619</v>
          </cell>
        </row>
        <row r="590">
          <cell r="D590">
            <v>230</v>
          </cell>
          <cell r="E590">
            <v>12.619</v>
          </cell>
        </row>
        <row r="591">
          <cell r="D591">
            <v>235</v>
          </cell>
          <cell r="E591">
            <v>12.619</v>
          </cell>
        </row>
        <row r="592">
          <cell r="D592">
            <v>240</v>
          </cell>
          <cell r="E592">
            <v>12.619</v>
          </cell>
        </row>
        <row r="593">
          <cell r="D593">
            <v>245</v>
          </cell>
          <cell r="E593">
            <v>12.619</v>
          </cell>
        </row>
        <row r="594">
          <cell r="D594">
            <v>250</v>
          </cell>
          <cell r="E594">
            <v>12.619</v>
          </cell>
        </row>
        <row r="595">
          <cell r="D595">
            <v>255</v>
          </cell>
          <cell r="E595">
            <v>12.619</v>
          </cell>
        </row>
        <row r="596">
          <cell r="D596">
            <v>260</v>
          </cell>
          <cell r="E596">
            <v>12.619</v>
          </cell>
        </row>
        <row r="597">
          <cell r="D597">
            <v>265</v>
          </cell>
          <cell r="E597">
            <v>12.619</v>
          </cell>
        </row>
        <row r="598">
          <cell r="D598">
            <v>270</v>
          </cell>
          <cell r="E598">
            <v>12.619</v>
          </cell>
        </row>
        <row r="599">
          <cell r="D599">
            <v>275</v>
          </cell>
          <cell r="E599">
            <v>12.619</v>
          </cell>
        </row>
        <row r="600">
          <cell r="D600">
            <v>280</v>
          </cell>
          <cell r="E600">
            <v>12.619</v>
          </cell>
        </row>
        <row r="601">
          <cell r="D601">
            <v>285</v>
          </cell>
          <cell r="E601">
            <v>12.619</v>
          </cell>
        </row>
        <row r="602">
          <cell r="D602">
            <v>290</v>
          </cell>
          <cell r="E602">
            <v>12.619</v>
          </cell>
        </row>
        <row r="603">
          <cell r="D603">
            <v>295</v>
          </cell>
          <cell r="E603">
            <v>12.619</v>
          </cell>
        </row>
        <row r="604">
          <cell r="D604">
            <v>300</v>
          </cell>
          <cell r="E604">
            <v>12.619</v>
          </cell>
        </row>
        <row r="605">
          <cell r="D605">
            <v>305</v>
          </cell>
          <cell r="E605">
            <v>12.619</v>
          </cell>
        </row>
        <row r="606">
          <cell r="D606">
            <v>310</v>
          </cell>
          <cell r="E606">
            <v>12.619</v>
          </cell>
        </row>
        <row r="607">
          <cell r="D607">
            <v>315</v>
          </cell>
          <cell r="E607">
            <v>12.619</v>
          </cell>
        </row>
        <row r="608">
          <cell r="D608">
            <v>320</v>
          </cell>
          <cell r="E608">
            <v>12.619</v>
          </cell>
        </row>
        <row r="609">
          <cell r="D609">
            <v>325</v>
          </cell>
          <cell r="E609">
            <v>12.619</v>
          </cell>
        </row>
        <row r="610">
          <cell r="D610">
            <v>330</v>
          </cell>
          <cell r="E610">
            <v>12.619</v>
          </cell>
        </row>
        <row r="611">
          <cell r="D611">
            <v>335</v>
          </cell>
          <cell r="E611">
            <v>12.619</v>
          </cell>
        </row>
        <row r="612">
          <cell r="D612">
            <v>340</v>
          </cell>
          <cell r="E612">
            <v>12.619</v>
          </cell>
        </row>
        <row r="613">
          <cell r="D613">
            <v>345</v>
          </cell>
          <cell r="E613">
            <v>12.619</v>
          </cell>
        </row>
        <row r="614">
          <cell r="D614">
            <v>350</v>
          </cell>
          <cell r="E614">
            <v>12.619</v>
          </cell>
        </row>
        <row r="615">
          <cell r="D615">
            <v>355</v>
          </cell>
          <cell r="E615">
            <v>12.619</v>
          </cell>
        </row>
        <row r="616">
          <cell r="D616">
            <v>360</v>
          </cell>
          <cell r="E616">
            <v>12.619</v>
          </cell>
        </row>
        <row r="617">
          <cell r="D617">
            <v>365</v>
          </cell>
          <cell r="E617">
            <v>12.619</v>
          </cell>
        </row>
        <row r="618">
          <cell r="D618">
            <v>370</v>
          </cell>
          <cell r="E618">
            <v>12.619</v>
          </cell>
        </row>
        <row r="619">
          <cell r="D619">
            <v>375</v>
          </cell>
          <cell r="E619">
            <v>12.619</v>
          </cell>
        </row>
        <row r="620">
          <cell r="D620">
            <v>380</v>
          </cell>
          <cell r="E620">
            <v>12.619</v>
          </cell>
        </row>
        <row r="621">
          <cell r="D621">
            <v>385</v>
          </cell>
          <cell r="E621">
            <v>12.619</v>
          </cell>
        </row>
        <row r="622">
          <cell r="D622">
            <v>390</v>
          </cell>
          <cell r="E622">
            <v>12.619</v>
          </cell>
        </row>
        <row r="623">
          <cell r="D623">
            <v>395</v>
          </cell>
          <cell r="E623">
            <v>12.619</v>
          </cell>
        </row>
        <row r="624">
          <cell r="D624">
            <v>400</v>
          </cell>
          <cell r="E624">
            <v>12.619</v>
          </cell>
        </row>
        <row r="625">
          <cell r="D625">
            <v>405</v>
          </cell>
          <cell r="E625">
            <v>12.619</v>
          </cell>
        </row>
        <row r="626">
          <cell r="D626">
            <v>410</v>
          </cell>
          <cell r="E626">
            <v>12.619</v>
          </cell>
        </row>
        <row r="627">
          <cell r="D627">
            <v>415</v>
          </cell>
          <cell r="E627">
            <v>12.619</v>
          </cell>
        </row>
        <row r="628">
          <cell r="D628">
            <v>420</v>
          </cell>
          <cell r="E628">
            <v>12.619</v>
          </cell>
        </row>
        <row r="629">
          <cell r="D629">
            <v>425</v>
          </cell>
          <cell r="E629">
            <v>12.619</v>
          </cell>
        </row>
        <row r="630">
          <cell r="D630">
            <v>430</v>
          </cell>
          <cell r="E630">
            <v>12.619</v>
          </cell>
        </row>
        <row r="631">
          <cell r="D631">
            <v>435</v>
          </cell>
          <cell r="E631">
            <v>12.619</v>
          </cell>
        </row>
        <row r="632">
          <cell r="D632">
            <v>440</v>
          </cell>
          <cell r="E632">
            <v>12.619</v>
          </cell>
        </row>
        <row r="633">
          <cell r="D633">
            <v>445</v>
          </cell>
          <cell r="E633">
            <v>12.619</v>
          </cell>
        </row>
        <row r="634">
          <cell r="D634">
            <v>450</v>
          </cell>
          <cell r="E634">
            <v>12.619</v>
          </cell>
        </row>
        <row r="635">
          <cell r="D635">
            <v>455</v>
          </cell>
          <cell r="E635">
            <v>12.619</v>
          </cell>
        </row>
        <row r="636">
          <cell r="D636">
            <v>460</v>
          </cell>
          <cell r="E636">
            <v>12.619</v>
          </cell>
        </row>
        <row r="637">
          <cell r="D637">
            <v>465</v>
          </cell>
          <cell r="E637">
            <v>12.619</v>
          </cell>
        </row>
        <row r="638">
          <cell r="D638">
            <v>470</v>
          </cell>
          <cell r="E638">
            <v>12.619</v>
          </cell>
        </row>
        <row r="639">
          <cell r="D639">
            <v>475</v>
          </cell>
          <cell r="E639">
            <v>12.619</v>
          </cell>
        </row>
        <row r="640">
          <cell r="D640">
            <v>480</v>
          </cell>
          <cell r="E640">
            <v>12.619</v>
          </cell>
        </row>
        <row r="641">
          <cell r="D641">
            <v>485</v>
          </cell>
          <cell r="E641">
            <v>12.619</v>
          </cell>
        </row>
        <row r="642">
          <cell r="D642">
            <v>490</v>
          </cell>
          <cell r="E642">
            <v>12.619</v>
          </cell>
        </row>
        <row r="643">
          <cell r="D643">
            <v>495</v>
          </cell>
          <cell r="E643">
            <v>12.619</v>
          </cell>
        </row>
        <row r="644">
          <cell r="D644">
            <v>500</v>
          </cell>
          <cell r="E644">
            <v>12.619</v>
          </cell>
        </row>
        <row r="645">
          <cell r="D645">
            <v>505</v>
          </cell>
          <cell r="E645">
            <v>12.619</v>
          </cell>
        </row>
        <row r="646">
          <cell r="D646">
            <v>510</v>
          </cell>
          <cell r="E646">
            <v>12.619</v>
          </cell>
        </row>
        <row r="647">
          <cell r="D647">
            <v>515</v>
          </cell>
          <cell r="E647">
            <v>12.619</v>
          </cell>
        </row>
        <row r="648">
          <cell r="D648">
            <v>520</v>
          </cell>
          <cell r="E648">
            <v>12.619</v>
          </cell>
        </row>
        <row r="649">
          <cell r="D649">
            <v>525</v>
          </cell>
          <cell r="E649">
            <v>12.619</v>
          </cell>
        </row>
        <row r="650">
          <cell r="D650">
            <v>530</v>
          </cell>
          <cell r="E650">
            <v>12.619</v>
          </cell>
        </row>
        <row r="651">
          <cell r="D651">
            <v>535</v>
          </cell>
          <cell r="E651">
            <v>12.619</v>
          </cell>
        </row>
        <row r="652">
          <cell r="D652">
            <v>540</v>
          </cell>
          <cell r="E652">
            <v>12.619</v>
          </cell>
        </row>
        <row r="653">
          <cell r="D653">
            <v>540.07799999999997</v>
          </cell>
          <cell r="E653">
            <v>12.619</v>
          </cell>
        </row>
        <row r="654">
          <cell r="D654">
            <v>544.07799999999997</v>
          </cell>
          <cell r="E654">
            <v>12.619</v>
          </cell>
        </row>
        <row r="655">
          <cell r="D655">
            <v>545</v>
          </cell>
          <cell r="E655">
            <v>12.619</v>
          </cell>
        </row>
        <row r="656">
          <cell r="D656">
            <v>550</v>
          </cell>
          <cell r="E656">
            <v>12.619</v>
          </cell>
        </row>
        <row r="657">
          <cell r="D657">
            <v>555</v>
          </cell>
          <cell r="E657">
            <v>12.619</v>
          </cell>
        </row>
        <row r="658">
          <cell r="D658">
            <v>560</v>
          </cell>
          <cell r="E658">
            <v>12.619</v>
          </cell>
        </row>
        <row r="659">
          <cell r="D659">
            <v>565</v>
          </cell>
          <cell r="E659">
            <v>12.619</v>
          </cell>
        </row>
        <row r="660">
          <cell r="D660">
            <v>570</v>
          </cell>
          <cell r="E660">
            <v>12.619</v>
          </cell>
        </row>
        <row r="661">
          <cell r="D661">
            <v>575</v>
          </cell>
          <cell r="E661">
            <v>12.619</v>
          </cell>
        </row>
        <row r="662">
          <cell r="D662">
            <v>580</v>
          </cell>
          <cell r="E662">
            <v>12.619</v>
          </cell>
        </row>
        <row r="663">
          <cell r="D663">
            <v>585</v>
          </cell>
          <cell r="E663">
            <v>12.619</v>
          </cell>
        </row>
        <row r="664">
          <cell r="D664">
            <v>590</v>
          </cell>
          <cell r="E664">
            <v>12.619</v>
          </cell>
        </row>
        <row r="665">
          <cell r="D665">
            <v>595</v>
          </cell>
          <cell r="E665">
            <v>12.619</v>
          </cell>
        </row>
        <row r="666">
          <cell r="D666">
            <v>600</v>
          </cell>
          <cell r="E666">
            <v>12.619</v>
          </cell>
        </row>
        <row r="667">
          <cell r="D667">
            <v>605</v>
          </cell>
          <cell r="E667">
            <v>12.619</v>
          </cell>
        </row>
        <row r="668">
          <cell r="D668">
            <v>610</v>
          </cell>
          <cell r="E668">
            <v>12.619</v>
          </cell>
        </row>
        <row r="669">
          <cell r="D669">
            <v>615</v>
          </cell>
          <cell r="E669">
            <v>12.619</v>
          </cell>
        </row>
        <row r="670">
          <cell r="D670">
            <v>620</v>
          </cell>
          <cell r="E670">
            <v>12.619</v>
          </cell>
        </row>
        <row r="671">
          <cell r="D671">
            <v>625</v>
          </cell>
          <cell r="E671">
            <v>12.619</v>
          </cell>
        </row>
        <row r="672">
          <cell r="D672">
            <v>630</v>
          </cell>
          <cell r="E672">
            <v>12.619</v>
          </cell>
        </row>
        <row r="673">
          <cell r="D673">
            <v>635</v>
          </cell>
          <cell r="E673">
            <v>12.619</v>
          </cell>
        </row>
        <row r="674">
          <cell r="D674">
            <v>640</v>
          </cell>
          <cell r="E674">
            <v>12.619</v>
          </cell>
        </row>
        <row r="675">
          <cell r="D675">
            <v>645</v>
          </cell>
          <cell r="E675">
            <v>12.619</v>
          </cell>
        </row>
        <row r="676">
          <cell r="D676">
            <v>650</v>
          </cell>
          <cell r="E676">
            <v>12.619</v>
          </cell>
        </row>
        <row r="677">
          <cell r="D677">
            <v>655</v>
          </cell>
          <cell r="E677">
            <v>12.619</v>
          </cell>
        </row>
        <row r="678">
          <cell r="D678">
            <v>660</v>
          </cell>
          <cell r="E678">
            <v>12.619</v>
          </cell>
        </row>
        <row r="679">
          <cell r="D679">
            <v>665</v>
          </cell>
          <cell r="E679">
            <v>12.619</v>
          </cell>
        </row>
        <row r="680">
          <cell r="D680">
            <v>670</v>
          </cell>
          <cell r="E680">
            <v>12.619</v>
          </cell>
        </row>
        <row r="681">
          <cell r="D681">
            <v>675</v>
          </cell>
          <cell r="E681">
            <v>12.619</v>
          </cell>
        </row>
        <row r="682">
          <cell r="D682">
            <v>680</v>
          </cell>
          <cell r="E682">
            <v>12.619</v>
          </cell>
        </row>
        <row r="683">
          <cell r="D683">
            <v>685</v>
          </cell>
          <cell r="E683">
            <v>12.619</v>
          </cell>
        </row>
        <row r="684">
          <cell r="D684">
            <v>690</v>
          </cell>
          <cell r="E684">
            <v>12.619</v>
          </cell>
        </row>
        <row r="685">
          <cell r="D685">
            <v>695</v>
          </cell>
          <cell r="E685">
            <v>12.619</v>
          </cell>
        </row>
        <row r="686">
          <cell r="D686">
            <v>700</v>
          </cell>
          <cell r="E686">
            <v>12.619</v>
          </cell>
        </row>
        <row r="687">
          <cell r="D687">
            <v>705</v>
          </cell>
          <cell r="E687">
            <v>12.619</v>
          </cell>
        </row>
        <row r="688">
          <cell r="D688">
            <v>710</v>
          </cell>
          <cell r="E688">
            <v>12.619</v>
          </cell>
        </row>
        <row r="689">
          <cell r="D689">
            <v>715</v>
          </cell>
          <cell r="E689">
            <v>12.619</v>
          </cell>
        </row>
        <row r="690">
          <cell r="D690">
            <v>720</v>
          </cell>
          <cell r="E690">
            <v>12.619</v>
          </cell>
        </row>
        <row r="691">
          <cell r="D691">
            <v>725</v>
          </cell>
          <cell r="E691">
            <v>12.619</v>
          </cell>
        </row>
        <row r="692">
          <cell r="D692">
            <v>730</v>
          </cell>
          <cell r="E692">
            <v>12.619</v>
          </cell>
        </row>
        <row r="693">
          <cell r="D693">
            <v>735</v>
          </cell>
          <cell r="E693">
            <v>12.619</v>
          </cell>
        </row>
        <row r="694">
          <cell r="D694">
            <v>740</v>
          </cell>
          <cell r="E694">
            <v>12.619</v>
          </cell>
        </row>
        <row r="695">
          <cell r="D695">
            <v>745</v>
          </cell>
          <cell r="E695">
            <v>12.619</v>
          </cell>
        </row>
        <row r="696">
          <cell r="D696">
            <v>750</v>
          </cell>
          <cell r="E696">
            <v>12.619</v>
          </cell>
        </row>
        <row r="697">
          <cell r="D697">
            <v>755</v>
          </cell>
          <cell r="E697">
            <v>12.619</v>
          </cell>
        </row>
        <row r="698">
          <cell r="D698">
            <v>760</v>
          </cell>
          <cell r="E698">
            <v>12.619</v>
          </cell>
        </row>
        <row r="699">
          <cell r="D699">
            <v>765</v>
          </cell>
          <cell r="E699">
            <v>12.619</v>
          </cell>
        </row>
        <row r="700">
          <cell r="D700">
            <v>770</v>
          </cell>
          <cell r="E700">
            <v>12.619</v>
          </cell>
        </row>
        <row r="701">
          <cell r="D701">
            <v>775</v>
          </cell>
          <cell r="E701">
            <v>12.619</v>
          </cell>
        </row>
        <row r="702">
          <cell r="D702">
            <v>780</v>
          </cell>
          <cell r="E702">
            <v>12.619</v>
          </cell>
        </row>
        <row r="703">
          <cell r="D703">
            <v>785</v>
          </cell>
          <cell r="E703">
            <v>12.619</v>
          </cell>
        </row>
        <row r="704">
          <cell r="D704">
            <v>790</v>
          </cell>
          <cell r="E704">
            <v>12.619</v>
          </cell>
        </row>
        <row r="705">
          <cell r="D705">
            <v>795</v>
          </cell>
          <cell r="E705">
            <v>12.619</v>
          </cell>
        </row>
        <row r="706">
          <cell r="D706">
            <v>800</v>
          </cell>
          <cell r="E706">
            <v>12.619</v>
          </cell>
        </row>
        <row r="707">
          <cell r="D707">
            <v>805</v>
          </cell>
          <cell r="E707">
            <v>12.619</v>
          </cell>
        </row>
        <row r="708">
          <cell r="D708">
            <v>810</v>
          </cell>
          <cell r="E708">
            <v>12.619</v>
          </cell>
        </row>
        <row r="709">
          <cell r="D709">
            <v>815</v>
          </cell>
          <cell r="E709">
            <v>12.619</v>
          </cell>
        </row>
        <row r="710">
          <cell r="D710">
            <v>820</v>
          </cell>
          <cell r="E710">
            <v>12.619</v>
          </cell>
        </row>
        <row r="711">
          <cell r="D711">
            <v>825</v>
          </cell>
          <cell r="E711">
            <v>12.619</v>
          </cell>
        </row>
        <row r="712">
          <cell r="D712">
            <v>830</v>
          </cell>
          <cell r="E712">
            <v>12.619</v>
          </cell>
        </row>
        <row r="713">
          <cell r="D713">
            <v>835</v>
          </cell>
          <cell r="E713">
            <v>12.619</v>
          </cell>
        </row>
        <row r="714">
          <cell r="D714">
            <v>840</v>
          </cell>
          <cell r="E714">
            <v>12.619</v>
          </cell>
        </row>
        <row r="715">
          <cell r="D715">
            <v>845</v>
          </cell>
          <cell r="E715">
            <v>12.619</v>
          </cell>
        </row>
        <row r="716">
          <cell r="D716">
            <v>850</v>
          </cell>
          <cell r="E716">
            <v>12.619</v>
          </cell>
        </row>
        <row r="717">
          <cell r="D717">
            <v>855</v>
          </cell>
          <cell r="E717">
            <v>12.619</v>
          </cell>
        </row>
        <row r="718">
          <cell r="D718">
            <v>860</v>
          </cell>
          <cell r="E718">
            <v>12.619</v>
          </cell>
        </row>
        <row r="719">
          <cell r="D719">
            <v>865</v>
          </cell>
          <cell r="E719">
            <v>12.619</v>
          </cell>
        </row>
        <row r="720">
          <cell r="D720">
            <v>870</v>
          </cell>
          <cell r="E720">
            <v>12.619</v>
          </cell>
        </row>
        <row r="721">
          <cell r="D721">
            <v>875</v>
          </cell>
          <cell r="E721">
            <v>12.619</v>
          </cell>
        </row>
        <row r="722">
          <cell r="D722">
            <v>880</v>
          </cell>
          <cell r="E722">
            <v>12.619</v>
          </cell>
        </row>
        <row r="723">
          <cell r="D723">
            <v>885</v>
          </cell>
          <cell r="E723">
            <v>12.619</v>
          </cell>
        </row>
        <row r="724">
          <cell r="D724">
            <v>890</v>
          </cell>
          <cell r="E724">
            <v>12.619</v>
          </cell>
        </row>
        <row r="725">
          <cell r="D725">
            <v>895</v>
          </cell>
          <cell r="E725">
            <v>12.619</v>
          </cell>
        </row>
        <row r="726">
          <cell r="D726">
            <v>900</v>
          </cell>
          <cell r="E726">
            <v>12.619</v>
          </cell>
        </row>
        <row r="727">
          <cell r="D727">
            <v>905</v>
          </cell>
          <cell r="E727">
            <v>12.619</v>
          </cell>
        </row>
        <row r="728">
          <cell r="D728">
            <v>910</v>
          </cell>
          <cell r="E728">
            <v>12.619</v>
          </cell>
        </row>
        <row r="729">
          <cell r="D729">
            <v>915</v>
          </cell>
          <cell r="E729">
            <v>12.619</v>
          </cell>
        </row>
        <row r="730">
          <cell r="D730">
            <v>920</v>
          </cell>
          <cell r="E730">
            <v>12.619</v>
          </cell>
        </row>
        <row r="731">
          <cell r="D731">
            <v>925</v>
          </cell>
          <cell r="E731">
            <v>12.619</v>
          </cell>
        </row>
        <row r="732">
          <cell r="D732">
            <v>930</v>
          </cell>
          <cell r="E732">
            <v>12.619</v>
          </cell>
        </row>
        <row r="733">
          <cell r="D733">
            <v>935</v>
          </cell>
          <cell r="E733">
            <v>12.619</v>
          </cell>
        </row>
        <row r="734">
          <cell r="D734">
            <v>940</v>
          </cell>
          <cell r="E734">
            <v>12.619</v>
          </cell>
        </row>
        <row r="735">
          <cell r="D735">
            <v>945</v>
          </cell>
          <cell r="E735">
            <v>12.619</v>
          </cell>
        </row>
        <row r="736">
          <cell r="D736">
            <v>950</v>
          </cell>
          <cell r="E736">
            <v>12.619</v>
          </cell>
        </row>
        <row r="737">
          <cell r="D737">
            <v>955</v>
          </cell>
          <cell r="E737">
            <v>12.619</v>
          </cell>
        </row>
        <row r="738">
          <cell r="D738">
            <v>960</v>
          </cell>
          <cell r="E738">
            <v>12.619</v>
          </cell>
        </row>
        <row r="739">
          <cell r="D739">
            <v>965</v>
          </cell>
          <cell r="E739">
            <v>12.619</v>
          </cell>
        </row>
        <row r="740">
          <cell r="D740">
            <v>970</v>
          </cell>
          <cell r="E740">
            <v>12.619</v>
          </cell>
        </row>
        <row r="741">
          <cell r="D741">
            <v>975</v>
          </cell>
          <cell r="E741">
            <v>12.619</v>
          </cell>
        </row>
        <row r="742">
          <cell r="D742">
            <v>980</v>
          </cell>
          <cell r="E742">
            <v>12.619</v>
          </cell>
        </row>
        <row r="743">
          <cell r="D743">
            <v>985</v>
          </cell>
          <cell r="E743">
            <v>12.619</v>
          </cell>
        </row>
        <row r="744">
          <cell r="D744">
            <v>990</v>
          </cell>
          <cell r="E744">
            <v>12.619</v>
          </cell>
        </row>
        <row r="745">
          <cell r="D745">
            <v>995</v>
          </cell>
          <cell r="E745">
            <v>12.619</v>
          </cell>
        </row>
        <row r="746">
          <cell r="D746">
            <v>1000</v>
          </cell>
          <cell r="E746">
            <v>12.619</v>
          </cell>
        </row>
        <row r="747">
          <cell r="D747">
            <v>1005</v>
          </cell>
          <cell r="E747">
            <v>12.619</v>
          </cell>
        </row>
        <row r="748">
          <cell r="D748">
            <v>1010</v>
          </cell>
          <cell r="E748">
            <v>12.619</v>
          </cell>
        </row>
        <row r="749">
          <cell r="D749">
            <v>1015</v>
          </cell>
          <cell r="E749">
            <v>12.619</v>
          </cell>
        </row>
        <row r="750">
          <cell r="D750">
            <v>1020</v>
          </cell>
          <cell r="E750">
            <v>12.619</v>
          </cell>
        </row>
        <row r="751">
          <cell r="D751">
            <v>1025</v>
          </cell>
          <cell r="E751">
            <v>12.619</v>
          </cell>
        </row>
        <row r="752">
          <cell r="D752">
            <v>1030</v>
          </cell>
          <cell r="E752">
            <v>12.619</v>
          </cell>
        </row>
        <row r="753">
          <cell r="D753">
            <v>1035</v>
          </cell>
          <cell r="E753">
            <v>12.619</v>
          </cell>
        </row>
        <row r="754">
          <cell r="D754">
            <v>1040</v>
          </cell>
          <cell r="E754">
            <v>12.619</v>
          </cell>
        </row>
        <row r="755">
          <cell r="D755">
            <v>1045</v>
          </cell>
          <cell r="E755">
            <v>12.619</v>
          </cell>
        </row>
        <row r="756">
          <cell r="D756">
            <v>1050</v>
          </cell>
          <cell r="E756">
            <v>12.619</v>
          </cell>
        </row>
        <row r="757">
          <cell r="D757">
            <v>1055</v>
          </cell>
          <cell r="E757">
            <v>12.619</v>
          </cell>
        </row>
        <row r="758">
          <cell r="D758">
            <v>1060</v>
          </cell>
          <cell r="E758">
            <v>12.619</v>
          </cell>
        </row>
        <row r="759">
          <cell r="D759">
            <v>1065</v>
          </cell>
          <cell r="E759">
            <v>12.619</v>
          </cell>
        </row>
        <row r="760">
          <cell r="D760">
            <v>1070</v>
          </cell>
          <cell r="E760">
            <v>12.619</v>
          </cell>
        </row>
        <row r="761">
          <cell r="D761">
            <v>1075</v>
          </cell>
          <cell r="E761">
            <v>12.619</v>
          </cell>
        </row>
        <row r="762">
          <cell r="D762">
            <v>1080</v>
          </cell>
          <cell r="E762">
            <v>12.619</v>
          </cell>
        </row>
        <row r="763">
          <cell r="D763">
            <v>1085</v>
          </cell>
          <cell r="E763">
            <v>12.619</v>
          </cell>
        </row>
        <row r="764">
          <cell r="D764">
            <v>1090</v>
          </cell>
          <cell r="E764">
            <v>12.619</v>
          </cell>
        </row>
        <row r="765">
          <cell r="D765">
            <v>1095</v>
          </cell>
          <cell r="E765">
            <v>12.619</v>
          </cell>
        </row>
        <row r="766">
          <cell r="D766">
            <v>1100</v>
          </cell>
          <cell r="E766">
            <v>12.619</v>
          </cell>
        </row>
        <row r="767">
          <cell r="D767">
            <v>1105</v>
          </cell>
          <cell r="E767">
            <v>12.619</v>
          </cell>
        </row>
        <row r="768">
          <cell r="D768">
            <v>1110</v>
          </cell>
          <cell r="E768">
            <v>12.619</v>
          </cell>
        </row>
        <row r="769">
          <cell r="D769">
            <v>1115</v>
          </cell>
          <cell r="E769">
            <v>12.619</v>
          </cell>
        </row>
        <row r="770">
          <cell r="D770">
            <v>1120</v>
          </cell>
          <cell r="E770">
            <v>12.619</v>
          </cell>
        </row>
        <row r="771">
          <cell r="D771">
            <v>1125</v>
          </cell>
          <cell r="E771">
            <v>12.619</v>
          </cell>
        </row>
        <row r="772">
          <cell r="D772">
            <v>1130</v>
          </cell>
          <cell r="E772">
            <v>12.619</v>
          </cell>
        </row>
        <row r="773">
          <cell r="D773">
            <v>1135</v>
          </cell>
          <cell r="E773">
            <v>12.619</v>
          </cell>
        </row>
        <row r="774">
          <cell r="D774">
            <v>1140</v>
          </cell>
          <cell r="E774">
            <v>12.619</v>
          </cell>
        </row>
        <row r="775">
          <cell r="D775">
            <v>1145</v>
          </cell>
          <cell r="E775">
            <v>12.619</v>
          </cell>
        </row>
        <row r="776">
          <cell r="D776">
            <v>1150</v>
          </cell>
          <cell r="E776">
            <v>12.619</v>
          </cell>
        </row>
        <row r="777">
          <cell r="D777">
            <v>1155</v>
          </cell>
          <cell r="E777">
            <v>12.619</v>
          </cell>
        </row>
        <row r="778">
          <cell r="D778">
            <v>1160</v>
          </cell>
          <cell r="E778">
            <v>12.619</v>
          </cell>
        </row>
        <row r="779">
          <cell r="D779">
            <v>1165</v>
          </cell>
          <cell r="E779">
            <v>12.619</v>
          </cell>
        </row>
        <row r="780">
          <cell r="D780">
            <v>1170</v>
          </cell>
          <cell r="E780">
            <v>12.619</v>
          </cell>
        </row>
        <row r="781">
          <cell r="D781">
            <v>1175</v>
          </cell>
          <cell r="E781">
            <v>12.619</v>
          </cell>
        </row>
        <row r="782">
          <cell r="D782">
            <v>1180</v>
          </cell>
          <cell r="E782">
            <v>12.619</v>
          </cell>
        </row>
        <row r="783">
          <cell r="D783">
            <v>1185</v>
          </cell>
          <cell r="E783">
            <v>12.619</v>
          </cell>
        </row>
        <row r="784">
          <cell r="D784">
            <v>1190</v>
          </cell>
          <cell r="E784">
            <v>12.619</v>
          </cell>
        </row>
        <row r="785">
          <cell r="D785">
            <v>1195</v>
          </cell>
          <cell r="E785">
            <v>12.619</v>
          </cell>
        </row>
        <row r="786">
          <cell r="D786">
            <v>1200</v>
          </cell>
          <cell r="E786">
            <v>12.619</v>
          </cell>
        </row>
        <row r="787">
          <cell r="D787">
            <v>1205</v>
          </cell>
          <cell r="E787">
            <v>12.619</v>
          </cell>
        </row>
        <row r="788">
          <cell r="D788">
            <v>1210</v>
          </cell>
          <cell r="E788">
            <v>12.619</v>
          </cell>
        </row>
        <row r="789">
          <cell r="D789">
            <v>1215</v>
          </cell>
          <cell r="E789">
            <v>12.619</v>
          </cell>
        </row>
        <row r="790">
          <cell r="D790">
            <v>1220</v>
          </cell>
          <cell r="E790">
            <v>12.619</v>
          </cell>
        </row>
        <row r="791">
          <cell r="D791">
            <v>1225</v>
          </cell>
          <cell r="E791">
            <v>12.619</v>
          </cell>
        </row>
        <row r="792">
          <cell r="D792">
            <v>1230</v>
          </cell>
          <cell r="E792">
            <v>12.619</v>
          </cell>
        </row>
        <row r="793">
          <cell r="D793">
            <v>1231.107</v>
          </cell>
          <cell r="E793">
            <v>12.619</v>
          </cell>
        </row>
        <row r="794">
          <cell r="D794">
            <v>1235</v>
          </cell>
          <cell r="E794">
            <v>12.625999999999999</v>
          </cell>
        </row>
        <row r="795">
          <cell r="D795">
            <v>1239.999</v>
          </cell>
          <cell r="E795">
            <v>12.634</v>
          </cell>
        </row>
        <row r="796">
          <cell r="D796">
            <v>1244.999</v>
          </cell>
          <cell r="E796">
            <v>12.641999999999999</v>
          </cell>
        </row>
        <row r="797">
          <cell r="D797">
            <v>1249.999</v>
          </cell>
          <cell r="E797">
            <v>12.651</v>
          </cell>
        </row>
        <row r="798">
          <cell r="D798">
            <v>1254.999</v>
          </cell>
          <cell r="E798">
            <v>12.659000000000001</v>
          </cell>
        </row>
        <row r="799">
          <cell r="D799">
            <v>1259.999</v>
          </cell>
          <cell r="E799">
            <v>12.667</v>
          </cell>
        </row>
        <row r="800">
          <cell r="D800">
            <v>1264.999</v>
          </cell>
          <cell r="E800">
            <v>12.676</v>
          </cell>
        </row>
        <row r="801">
          <cell r="D801">
            <v>1269.999</v>
          </cell>
          <cell r="E801">
            <v>12.683999999999999</v>
          </cell>
        </row>
        <row r="802">
          <cell r="D802">
            <v>1274.999</v>
          </cell>
          <cell r="E802">
            <v>12.692</v>
          </cell>
        </row>
        <row r="803">
          <cell r="D803">
            <v>1275.971</v>
          </cell>
          <cell r="E803">
            <v>12.694000000000001</v>
          </cell>
        </row>
        <row r="804">
          <cell r="D804">
            <v>1280</v>
          </cell>
          <cell r="E804">
            <v>12.704000000000001</v>
          </cell>
        </row>
        <row r="805">
          <cell r="D805">
            <v>1285</v>
          </cell>
          <cell r="E805">
            <v>12.715999999999999</v>
          </cell>
        </row>
        <row r="806">
          <cell r="D806">
            <v>1290</v>
          </cell>
          <cell r="E806">
            <v>12.728</v>
          </cell>
        </row>
        <row r="807">
          <cell r="D807">
            <v>1295</v>
          </cell>
          <cell r="E807">
            <v>12.741</v>
          </cell>
        </row>
        <row r="808">
          <cell r="D808">
            <v>1300</v>
          </cell>
          <cell r="E808">
            <v>12.753</v>
          </cell>
        </row>
        <row r="809">
          <cell r="D809">
            <v>1305</v>
          </cell>
          <cell r="E809">
            <v>12.766</v>
          </cell>
        </row>
        <row r="810">
          <cell r="D810">
            <v>1310</v>
          </cell>
          <cell r="E810">
            <v>12.778</v>
          </cell>
        </row>
        <row r="811">
          <cell r="D811">
            <v>1315</v>
          </cell>
          <cell r="E811">
            <v>12.79</v>
          </cell>
        </row>
        <row r="812">
          <cell r="D812">
            <v>1320</v>
          </cell>
          <cell r="E812">
            <v>12.803000000000001</v>
          </cell>
        </row>
        <row r="813">
          <cell r="D813">
            <v>1325</v>
          </cell>
          <cell r="E813">
            <v>12.815</v>
          </cell>
        </row>
        <row r="814">
          <cell r="D814">
            <v>1330</v>
          </cell>
          <cell r="E814">
            <v>12.827</v>
          </cell>
        </row>
        <row r="815">
          <cell r="D815">
            <v>1335</v>
          </cell>
          <cell r="E815">
            <v>12.84</v>
          </cell>
        </row>
        <row r="816">
          <cell r="D816">
            <v>1340</v>
          </cell>
          <cell r="E816">
            <v>12.852</v>
          </cell>
        </row>
        <row r="817">
          <cell r="D817">
            <v>1345</v>
          </cell>
          <cell r="E817">
            <v>12.864000000000001</v>
          </cell>
        </row>
        <row r="818">
          <cell r="D818">
            <v>1350</v>
          </cell>
          <cell r="E818">
            <v>12.877000000000001</v>
          </cell>
        </row>
        <row r="819">
          <cell r="D819">
            <v>1355</v>
          </cell>
          <cell r="E819">
            <v>12.888999999999999</v>
          </cell>
        </row>
        <row r="820">
          <cell r="D820">
            <v>1360</v>
          </cell>
          <cell r="E820">
            <v>12.901</v>
          </cell>
        </row>
        <row r="821">
          <cell r="D821">
            <v>1365</v>
          </cell>
          <cell r="E821">
            <v>12.914</v>
          </cell>
        </row>
        <row r="822">
          <cell r="D822">
            <v>1370</v>
          </cell>
          <cell r="E822">
            <v>12.926</v>
          </cell>
        </row>
        <row r="823">
          <cell r="D823">
            <v>1375</v>
          </cell>
          <cell r="E823">
            <v>12.938000000000001</v>
          </cell>
        </row>
        <row r="824">
          <cell r="D824">
            <v>1380</v>
          </cell>
          <cell r="E824">
            <v>12.951000000000001</v>
          </cell>
        </row>
        <row r="825">
          <cell r="D825">
            <v>1385</v>
          </cell>
          <cell r="E825">
            <v>12.962999999999999</v>
          </cell>
        </row>
        <row r="826">
          <cell r="D826">
            <v>1390</v>
          </cell>
          <cell r="E826">
            <v>12.975</v>
          </cell>
        </row>
        <row r="827">
          <cell r="D827">
            <v>1395</v>
          </cell>
          <cell r="E827">
            <v>12.988</v>
          </cell>
        </row>
        <row r="828">
          <cell r="D828">
            <v>1400</v>
          </cell>
          <cell r="E828">
            <v>13</v>
          </cell>
        </row>
        <row r="829">
          <cell r="D829">
            <v>1405</v>
          </cell>
          <cell r="E829">
            <v>13.012</v>
          </cell>
        </row>
        <row r="830">
          <cell r="D830">
            <v>1410</v>
          </cell>
          <cell r="E830">
            <v>13.025</v>
          </cell>
        </row>
        <row r="831">
          <cell r="D831">
            <v>1415</v>
          </cell>
          <cell r="E831">
            <v>13.037000000000001</v>
          </cell>
        </row>
        <row r="832">
          <cell r="D832">
            <v>1420</v>
          </cell>
          <cell r="E832">
            <v>13.05</v>
          </cell>
        </row>
        <row r="833">
          <cell r="D833">
            <v>1425</v>
          </cell>
          <cell r="E833">
            <v>13.061999999999999</v>
          </cell>
        </row>
        <row r="834">
          <cell r="D834">
            <v>1430</v>
          </cell>
          <cell r="E834">
            <v>13.074</v>
          </cell>
        </row>
        <row r="835">
          <cell r="D835">
            <v>1435</v>
          </cell>
          <cell r="E835">
            <v>13.087</v>
          </cell>
        </row>
        <row r="836">
          <cell r="D836">
            <v>1440</v>
          </cell>
          <cell r="E836">
            <v>13.099</v>
          </cell>
        </row>
        <row r="837">
          <cell r="D837">
            <v>1445</v>
          </cell>
          <cell r="E837">
            <v>13.111000000000001</v>
          </cell>
        </row>
        <row r="838">
          <cell r="D838">
            <v>1450</v>
          </cell>
          <cell r="E838">
            <v>13.124000000000001</v>
          </cell>
        </row>
        <row r="839">
          <cell r="D839">
            <v>1455</v>
          </cell>
          <cell r="E839">
            <v>13.135999999999999</v>
          </cell>
        </row>
        <row r="840">
          <cell r="D840">
            <v>1460</v>
          </cell>
          <cell r="E840">
            <v>13.148</v>
          </cell>
        </row>
        <row r="841">
          <cell r="D841">
            <v>1465</v>
          </cell>
          <cell r="E841">
            <v>13.161</v>
          </cell>
        </row>
        <row r="842">
          <cell r="D842">
            <v>1470</v>
          </cell>
          <cell r="E842">
            <v>13.173</v>
          </cell>
        </row>
        <row r="843">
          <cell r="D843">
            <v>1475</v>
          </cell>
          <cell r="E843">
            <v>13.185</v>
          </cell>
        </row>
        <row r="844">
          <cell r="D844">
            <v>1480</v>
          </cell>
          <cell r="E844">
            <v>13.198</v>
          </cell>
        </row>
        <row r="845">
          <cell r="D845">
            <v>1485</v>
          </cell>
          <cell r="E845">
            <v>13.21</v>
          </cell>
        </row>
        <row r="846">
          <cell r="D846">
            <v>1490</v>
          </cell>
          <cell r="E846">
            <v>13.222</v>
          </cell>
        </row>
        <row r="847">
          <cell r="D847">
            <v>1495</v>
          </cell>
          <cell r="E847">
            <v>13.234999999999999</v>
          </cell>
        </row>
        <row r="848">
          <cell r="D848">
            <v>1500</v>
          </cell>
          <cell r="E848">
            <v>13.247</v>
          </cell>
        </row>
        <row r="849">
          <cell r="D849">
            <v>1505</v>
          </cell>
          <cell r="E849">
            <v>13.259</v>
          </cell>
        </row>
        <row r="850">
          <cell r="D850">
            <v>1510</v>
          </cell>
          <cell r="E850">
            <v>13.272</v>
          </cell>
        </row>
        <row r="851">
          <cell r="D851">
            <v>1515</v>
          </cell>
          <cell r="E851">
            <v>13.284000000000001</v>
          </cell>
        </row>
        <row r="852">
          <cell r="D852">
            <v>1520</v>
          </cell>
          <cell r="E852">
            <v>13.297000000000001</v>
          </cell>
        </row>
        <row r="853">
          <cell r="D853">
            <v>1525</v>
          </cell>
          <cell r="E853">
            <v>13.308999999999999</v>
          </cell>
        </row>
        <row r="854">
          <cell r="D854">
            <v>1530</v>
          </cell>
          <cell r="E854">
            <v>13.321</v>
          </cell>
        </row>
        <row r="855">
          <cell r="D855">
            <v>1535</v>
          </cell>
          <cell r="E855">
            <v>13.334</v>
          </cell>
        </row>
        <row r="856">
          <cell r="D856">
            <v>1540</v>
          </cell>
          <cell r="E856">
            <v>13.346</v>
          </cell>
        </row>
        <row r="857">
          <cell r="D857">
            <v>1545</v>
          </cell>
          <cell r="E857">
            <v>13.358000000000001</v>
          </cell>
        </row>
        <row r="858">
          <cell r="D858">
            <v>1550</v>
          </cell>
          <cell r="E858">
            <v>13.371</v>
          </cell>
        </row>
        <row r="859">
          <cell r="D859">
            <v>1555</v>
          </cell>
          <cell r="E859">
            <v>13.382999999999999</v>
          </cell>
        </row>
        <row r="860">
          <cell r="D860">
            <v>1560</v>
          </cell>
          <cell r="E860">
            <v>13.395</v>
          </cell>
        </row>
        <row r="861">
          <cell r="D861">
            <v>1565</v>
          </cell>
          <cell r="E861">
            <v>13.407999999999999</v>
          </cell>
        </row>
        <row r="862">
          <cell r="D862">
            <v>1570</v>
          </cell>
          <cell r="E862">
            <v>13.42</v>
          </cell>
        </row>
        <row r="863">
          <cell r="D863">
            <v>1575</v>
          </cell>
          <cell r="E863">
            <v>13.432</v>
          </cell>
        </row>
        <row r="864">
          <cell r="D864">
            <v>1580</v>
          </cell>
          <cell r="E864">
            <v>13.445</v>
          </cell>
        </row>
        <row r="865">
          <cell r="D865">
            <v>1585</v>
          </cell>
          <cell r="E865">
            <v>13.457000000000001</v>
          </cell>
        </row>
        <row r="866">
          <cell r="D866">
            <v>1590</v>
          </cell>
          <cell r="E866">
            <v>13.468999999999999</v>
          </cell>
        </row>
        <row r="867">
          <cell r="D867">
            <v>1595</v>
          </cell>
          <cell r="E867">
            <v>13.481999999999999</v>
          </cell>
        </row>
        <row r="868">
          <cell r="D868">
            <v>1600</v>
          </cell>
          <cell r="E868">
            <v>13.494</v>
          </cell>
        </row>
        <row r="869">
          <cell r="D869">
            <v>1605</v>
          </cell>
          <cell r="E869">
            <v>13.506</v>
          </cell>
        </row>
        <row r="870">
          <cell r="D870">
            <v>1610</v>
          </cell>
          <cell r="E870">
            <v>13.519</v>
          </cell>
        </row>
        <row r="871">
          <cell r="D871">
            <v>1615</v>
          </cell>
          <cell r="E871">
            <v>13.531000000000001</v>
          </cell>
        </row>
        <row r="872">
          <cell r="D872">
            <v>1620</v>
          </cell>
          <cell r="E872">
            <v>13.544</v>
          </cell>
        </row>
        <row r="873">
          <cell r="D873">
            <v>1625</v>
          </cell>
          <cell r="E873">
            <v>13.555999999999999</v>
          </cell>
        </row>
        <row r="874">
          <cell r="D874">
            <v>1630</v>
          </cell>
          <cell r="E874">
            <v>13.568</v>
          </cell>
        </row>
        <row r="875">
          <cell r="D875">
            <v>1635</v>
          </cell>
          <cell r="E875">
            <v>13.581</v>
          </cell>
        </row>
        <row r="876">
          <cell r="D876">
            <v>1640</v>
          </cell>
          <cell r="E876">
            <v>13.593</v>
          </cell>
        </row>
        <row r="877">
          <cell r="D877">
            <v>1645</v>
          </cell>
          <cell r="E877">
            <v>13.605</v>
          </cell>
        </row>
        <row r="878">
          <cell r="D878">
            <v>1650</v>
          </cell>
          <cell r="E878">
            <v>13.618</v>
          </cell>
        </row>
        <row r="879">
          <cell r="D879">
            <v>1655</v>
          </cell>
          <cell r="E879">
            <v>13.63</v>
          </cell>
        </row>
        <row r="880">
          <cell r="D880">
            <v>1660</v>
          </cell>
          <cell r="E880">
            <v>13.641999999999999</v>
          </cell>
        </row>
        <row r="881">
          <cell r="D881">
            <v>1665</v>
          </cell>
          <cell r="E881">
            <v>13.654999999999999</v>
          </cell>
        </row>
        <row r="882">
          <cell r="D882">
            <v>1670</v>
          </cell>
          <cell r="E882">
            <v>13.667</v>
          </cell>
        </row>
        <row r="883">
          <cell r="D883">
            <v>1675</v>
          </cell>
          <cell r="E883">
            <v>13.679</v>
          </cell>
        </row>
        <row r="884">
          <cell r="D884">
            <v>1680</v>
          </cell>
          <cell r="E884">
            <v>13.692</v>
          </cell>
        </row>
        <row r="885">
          <cell r="D885">
            <v>1685</v>
          </cell>
          <cell r="E885">
            <v>13.704000000000001</v>
          </cell>
        </row>
        <row r="886">
          <cell r="D886">
            <v>1690</v>
          </cell>
          <cell r="E886">
            <v>13.715999999999999</v>
          </cell>
        </row>
        <row r="887">
          <cell r="D887">
            <v>1695</v>
          </cell>
          <cell r="E887">
            <v>13.728999999999999</v>
          </cell>
        </row>
        <row r="888">
          <cell r="D888">
            <v>1700</v>
          </cell>
          <cell r="E888">
            <v>13.741</v>
          </cell>
        </row>
        <row r="889">
          <cell r="D889">
            <v>1705</v>
          </cell>
          <cell r="E889">
            <v>13.753</v>
          </cell>
        </row>
        <row r="890">
          <cell r="D890">
            <v>1710</v>
          </cell>
          <cell r="E890">
            <v>13.766</v>
          </cell>
        </row>
        <row r="891">
          <cell r="D891">
            <v>1715</v>
          </cell>
          <cell r="E891">
            <v>13.778</v>
          </cell>
        </row>
        <row r="892">
          <cell r="D892">
            <v>1720</v>
          </cell>
          <cell r="E892">
            <v>13.79</v>
          </cell>
        </row>
        <row r="893">
          <cell r="D893">
            <v>1725</v>
          </cell>
          <cell r="E893">
            <v>13.803000000000001</v>
          </cell>
        </row>
        <row r="894">
          <cell r="D894">
            <v>1730</v>
          </cell>
          <cell r="E894">
            <v>13.815</v>
          </cell>
        </row>
        <row r="895">
          <cell r="D895">
            <v>1735</v>
          </cell>
          <cell r="E895">
            <v>13.827999999999999</v>
          </cell>
        </row>
        <row r="896">
          <cell r="D896">
            <v>1740</v>
          </cell>
          <cell r="E896">
            <v>13.84</v>
          </cell>
        </row>
        <row r="897">
          <cell r="D897">
            <v>1745</v>
          </cell>
          <cell r="E897">
            <v>13.852</v>
          </cell>
        </row>
        <row r="898">
          <cell r="D898">
            <v>1750</v>
          </cell>
          <cell r="E898">
            <v>13.865</v>
          </cell>
        </row>
        <row r="899">
          <cell r="D899">
            <v>1750.078</v>
          </cell>
          <cell r="E899">
            <v>13.865</v>
          </cell>
        </row>
        <row r="900">
          <cell r="D900">
            <v>1754.078</v>
          </cell>
          <cell r="E900">
            <v>13.875</v>
          </cell>
        </row>
        <row r="901">
          <cell r="D901">
            <v>1755</v>
          </cell>
          <cell r="E901">
            <v>13.877000000000001</v>
          </cell>
        </row>
        <row r="902">
          <cell r="D902">
            <v>1760</v>
          </cell>
          <cell r="E902">
            <v>13.888999999999999</v>
          </cell>
        </row>
        <row r="903">
          <cell r="D903">
            <v>1765</v>
          </cell>
          <cell r="E903">
            <v>13.901999999999999</v>
          </cell>
        </row>
        <row r="904">
          <cell r="D904">
            <v>1770</v>
          </cell>
          <cell r="E904">
            <v>13.914</v>
          </cell>
        </row>
        <row r="905">
          <cell r="D905">
            <v>1775</v>
          </cell>
          <cell r="E905">
            <v>13.926</v>
          </cell>
        </row>
        <row r="906">
          <cell r="D906">
            <v>1780</v>
          </cell>
          <cell r="E906">
            <v>13.939</v>
          </cell>
        </row>
        <row r="907">
          <cell r="D907">
            <v>1785</v>
          </cell>
          <cell r="E907">
            <v>13.951000000000001</v>
          </cell>
        </row>
        <row r="908">
          <cell r="D908">
            <v>1790</v>
          </cell>
          <cell r="E908">
            <v>13.962999999999999</v>
          </cell>
        </row>
        <row r="909">
          <cell r="D909">
            <v>1795</v>
          </cell>
          <cell r="E909">
            <v>13.976000000000001</v>
          </cell>
        </row>
        <row r="910">
          <cell r="D910">
            <v>1800</v>
          </cell>
          <cell r="E910">
            <v>13.988</v>
          </cell>
        </row>
        <row r="911">
          <cell r="D911">
            <v>1805</v>
          </cell>
          <cell r="E911">
            <v>14</v>
          </cell>
        </row>
        <row r="912">
          <cell r="D912">
            <v>1810</v>
          </cell>
          <cell r="E912">
            <v>14.013</v>
          </cell>
        </row>
        <row r="913">
          <cell r="D913">
            <v>1815</v>
          </cell>
          <cell r="E913">
            <v>14.025</v>
          </cell>
        </row>
        <row r="914">
          <cell r="D914">
            <v>1820</v>
          </cell>
          <cell r="E914">
            <v>14.037000000000001</v>
          </cell>
        </row>
        <row r="915">
          <cell r="D915">
            <v>1825</v>
          </cell>
          <cell r="E915">
            <v>14.05</v>
          </cell>
        </row>
        <row r="916">
          <cell r="D916">
            <v>1830</v>
          </cell>
          <cell r="E916">
            <v>14.061999999999999</v>
          </cell>
        </row>
        <row r="917">
          <cell r="D917">
            <v>1835</v>
          </cell>
          <cell r="E917">
            <v>14.074999999999999</v>
          </cell>
        </row>
        <row r="918">
          <cell r="D918">
            <v>1840</v>
          </cell>
          <cell r="E918">
            <v>14.087</v>
          </cell>
        </row>
        <row r="919">
          <cell r="D919">
            <v>1845</v>
          </cell>
          <cell r="E919">
            <v>14.099</v>
          </cell>
        </row>
        <row r="920">
          <cell r="D920">
            <v>1850</v>
          </cell>
          <cell r="E920">
            <v>14.112</v>
          </cell>
        </row>
        <row r="921">
          <cell r="D921">
            <v>1855</v>
          </cell>
          <cell r="E921">
            <v>14.124000000000001</v>
          </cell>
        </row>
        <row r="922">
          <cell r="D922">
            <v>1860</v>
          </cell>
          <cell r="E922">
            <v>14.135999999999999</v>
          </cell>
        </row>
        <row r="923">
          <cell r="D923">
            <v>1865</v>
          </cell>
          <cell r="E923">
            <v>14.148999999999999</v>
          </cell>
        </row>
        <row r="924">
          <cell r="D924">
            <v>1870</v>
          </cell>
          <cell r="E924">
            <v>14.161</v>
          </cell>
        </row>
        <row r="925">
          <cell r="D925">
            <v>1875</v>
          </cell>
          <cell r="E925">
            <v>14.173</v>
          </cell>
        </row>
        <row r="926">
          <cell r="D926">
            <v>1880</v>
          </cell>
          <cell r="E926">
            <v>14.186</v>
          </cell>
        </row>
        <row r="927">
          <cell r="D927">
            <v>1885</v>
          </cell>
          <cell r="E927">
            <v>14.198</v>
          </cell>
        </row>
        <row r="928">
          <cell r="D928">
            <v>1890</v>
          </cell>
          <cell r="E928">
            <v>14.21</v>
          </cell>
        </row>
        <row r="929">
          <cell r="D929">
            <v>1890.232</v>
          </cell>
          <cell r="E929">
            <v>14.211</v>
          </cell>
        </row>
        <row r="930">
          <cell r="D930">
            <v>1893.297</v>
          </cell>
          <cell r="E930">
            <v>14.215999999999999</v>
          </cell>
        </row>
        <row r="931">
          <cell r="D931">
            <v>1895</v>
          </cell>
          <cell r="E931">
            <v>14.221</v>
          </cell>
        </row>
        <row r="932">
          <cell r="D932">
            <v>1900</v>
          </cell>
          <cell r="E932">
            <v>14.234999999999999</v>
          </cell>
        </row>
        <row r="933">
          <cell r="D933">
            <v>1905</v>
          </cell>
          <cell r="E933">
            <v>14.25</v>
          </cell>
        </row>
        <row r="934">
          <cell r="D934">
            <v>1910</v>
          </cell>
          <cell r="E934">
            <v>14.263999999999999</v>
          </cell>
        </row>
        <row r="935">
          <cell r="D935">
            <v>1915</v>
          </cell>
          <cell r="E935">
            <v>14.279</v>
          </cell>
        </row>
        <row r="936">
          <cell r="D936">
            <v>1920</v>
          </cell>
          <cell r="E936">
            <v>14.292999999999999</v>
          </cell>
        </row>
        <row r="937">
          <cell r="D937">
            <v>1925</v>
          </cell>
          <cell r="E937">
            <v>14.308</v>
          </cell>
        </row>
        <row r="938">
          <cell r="D938">
            <v>1930</v>
          </cell>
          <cell r="E938">
            <v>14.321999999999999</v>
          </cell>
        </row>
        <row r="939">
          <cell r="D939">
            <v>1935</v>
          </cell>
          <cell r="E939">
            <v>14.337</v>
          </cell>
        </row>
        <row r="940">
          <cell r="D940">
            <v>1940</v>
          </cell>
          <cell r="E940">
            <v>14.351000000000001</v>
          </cell>
        </row>
        <row r="941">
          <cell r="D941">
            <v>1945</v>
          </cell>
          <cell r="E941">
            <v>14.366</v>
          </cell>
        </row>
        <row r="942">
          <cell r="D942">
            <v>1950</v>
          </cell>
          <cell r="E942">
            <v>14.38</v>
          </cell>
        </row>
        <row r="943">
          <cell r="D943">
            <v>1955</v>
          </cell>
          <cell r="E943">
            <v>14.395</v>
          </cell>
        </row>
        <row r="944">
          <cell r="D944">
            <v>1960</v>
          </cell>
          <cell r="E944">
            <v>14.409000000000001</v>
          </cell>
        </row>
        <row r="945">
          <cell r="D945">
            <v>1965</v>
          </cell>
          <cell r="E945">
            <v>14.423999999999999</v>
          </cell>
        </row>
        <row r="946">
          <cell r="D946">
            <v>1970</v>
          </cell>
          <cell r="E946">
            <v>14.438000000000001</v>
          </cell>
        </row>
        <row r="947">
          <cell r="D947">
            <v>1975</v>
          </cell>
          <cell r="E947">
            <v>14.452999999999999</v>
          </cell>
        </row>
        <row r="948">
          <cell r="D948">
            <v>1980</v>
          </cell>
          <cell r="E948">
            <v>14.467000000000001</v>
          </cell>
        </row>
        <row r="949">
          <cell r="D949">
            <v>1985</v>
          </cell>
          <cell r="E949">
            <v>14.481999999999999</v>
          </cell>
        </row>
        <row r="950">
          <cell r="D950">
            <v>1990</v>
          </cell>
          <cell r="E950">
            <v>14.496</v>
          </cell>
        </row>
        <row r="951">
          <cell r="D951">
            <v>1995</v>
          </cell>
          <cell r="E951">
            <v>14.510999999999999</v>
          </cell>
        </row>
        <row r="952">
          <cell r="D952">
            <v>2000</v>
          </cell>
          <cell r="E952">
            <v>14.525</v>
          </cell>
        </row>
        <row r="953">
          <cell r="D953">
            <v>2005</v>
          </cell>
          <cell r="E953">
            <v>14.539</v>
          </cell>
        </row>
        <row r="954">
          <cell r="D954">
            <v>2010</v>
          </cell>
          <cell r="E954">
            <v>14.554</v>
          </cell>
        </row>
        <row r="955">
          <cell r="D955">
            <v>2015</v>
          </cell>
          <cell r="E955">
            <v>14.568</v>
          </cell>
        </row>
        <row r="956">
          <cell r="D956">
            <v>2020</v>
          </cell>
          <cell r="E956">
            <v>14.583</v>
          </cell>
        </row>
        <row r="957">
          <cell r="D957">
            <v>2025</v>
          </cell>
          <cell r="E957">
            <v>14.597</v>
          </cell>
        </row>
        <row r="958">
          <cell r="D958">
            <v>2030</v>
          </cell>
          <cell r="E958">
            <v>14.612</v>
          </cell>
        </row>
        <row r="959">
          <cell r="D959">
            <v>2035</v>
          </cell>
          <cell r="E959">
            <v>14.625999999999999</v>
          </cell>
        </row>
        <row r="960">
          <cell r="D960">
            <v>2040</v>
          </cell>
          <cell r="E960">
            <v>14.641</v>
          </cell>
        </row>
        <row r="961">
          <cell r="D961">
            <v>2045</v>
          </cell>
          <cell r="E961">
            <v>14.654999999999999</v>
          </cell>
        </row>
        <row r="962">
          <cell r="D962">
            <v>2050</v>
          </cell>
          <cell r="E962">
            <v>14.67</v>
          </cell>
        </row>
        <row r="963">
          <cell r="D963">
            <v>2055</v>
          </cell>
          <cell r="E963">
            <v>14.683999999999999</v>
          </cell>
        </row>
        <row r="964">
          <cell r="D964">
            <v>2060</v>
          </cell>
          <cell r="E964">
            <v>14.699</v>
          </cell>
        </row>
        <row r="965">
          <cell r="D965">
            <v>2065</v>
          </cell>
          <cell r="E965">
            <v>14.712999999999999</v>
          </cell>
        </row>
        <row r="966">
          <cell r="D966">
            <v>2070</v>
          </cell>
          <cell r="E966">
            <v>14.728</v>
          </cell>
        </row>
        <row r="967">
          <cell r="D967">
            <v>2075</v>
          </cell>
          <cell r="E967">
            <v>14.742000000000001</v>
          </cell>
        </row>
        <row r="968">
          <cell r="D968">
            <v>2080</v>
          </cell>
          <cell r="E968">
            <v>14.757</v>
          </cell>
        </row>
        <row r="969">
          <cell r="D969">
            <v>2085</v>
          </cell>
          <cell r="E969">
            <v>14.771000000000001</v>
          </cell>
        </row>
        <row r="970">
          <cell r="D970">
            <v>2090</v>
          </cell>
          <cell r="E970">
            <v>14.786</v>
          </cell>
        </row>
        <row r="971">
          <cell r="D971">
            <v>2095</v>
          </cell>
          <cell r="E971">
            <v>14.8</v>
          </cell>
        </row>
        <row r="972">
          <cell r="D972">
            <v>2100</v>
          </cell>
          <cell r="E972">
            <v>14.815</v>
          </cell>
        </row>
        <row r="973">
          <cell r="D973">
            <v>2105</v>
          </cell>
          <cell r="E973">
            <v>14.829000000000001</v>
          </cell>
        </row>
        <row r="974">
          <cell r="D974">
            <v>2110</v>
          </cell>
          <cell r="E974">
            <v>14.843</v>
          </cell>
        </row>
        <row r="975">
          <cell r="D975">
            <v>2115</v>
          </cell>
          <cell r="E975">
            <v>14.858000000000001</v>
          </cell>
        </row>
        <row r="976">
          <cell r="D976">
            <v>2120</v>
          </cell>
          <cell r="E976">
            <v>14.872</v>
          </cell>
        </row>
        <row r="977">
          <cell r="D977">
            <v>2125</v>
          </cell>
          <cell r="E977">
            <v>14.887</v>
          </cell>
        </row>
        <row r="978">
          <cell r="D978">
            <v>2130</v>
          </cell>
          <cell r="E978">
            <v>14.901</v>
          </cell>
        </row>
        <row r="979">
          <cell r="D979">
            <v>2135</v>
          </cell>
          <cell r="E979">
            <v>14.916</v>
          </cell>
        </row>
        <row r="980">
          <cell r="D980">
            <v>2140</v>
          </cell>
          <cell r="E980">
            <v>14.93</v>
          </cell>
        </row>
        <row r="981">
          <cell r="D981">
            <v>2145</v>
          </cell>
          <cell r="E981">
            <v>14.945</v>
          </cell>
        </row>
        <row r="982">
          <cell r="D982">
            <v>2150</v>
          </cell>
          <cell r="E982">
            <v>14.959</v>
          </cell>
        </row>
        <row r="983">
          <cell r="D983">
            <v>2155</v>
          </cell>
          <cell r="E983">
            <v>14.974</v>
          </cell>
        </row>
        <row r="984">
          <cell r="D984">
            <v>2160</v>
          </cell>
          <cell r="E984">
            <v>14.988</v>
          </cell>
        </row>
        <row r="985">
          <cell r="D985">
            <v>2165</v>
          </cell>
          <cell r="E985">
            <v>15.003</v>
          </cell>
        </row>
        <row r="986">
          <cell r="D986">
            <v>2170</v>
          </cell>
          <cell r="E986">
            <v>15.016999999999999</v>
          </cell>
        </row>
        <row r="987">
          <cell r="D987">
            <v>2175</v>
          </cell>
          <cell r="E987">
            <v>15.032</v>
          </cell>
        </row>
        <row r="988">
          <cell r="D988">
            <v>2180</v>
          </cell>
          <cell r="E988">
            <v>15.045999999999999</v>
          </cell>
        </row>
        <row r="989">
          <cell r="D989">
            <v>2185</v>
          </cell>
          <cell r="E989">
            <v>15.061</v>
          </cell>
        </row>
        <row r="990">
          <cell r="D990">
            <v>2190</v>
          </cell>
          <cell r="E990">
            <v>15.074999999999999</v>
          </cell>
        </row>
        <row r="991">
          <cell r="D991">
            <v>2195</v>
          </cell>
          <cell r="E991">
            <v>15.09</v>
          </cell>
        </row>
        <row r="992">
          <cell r="D992">
            <v>2200</v>
          </cell>
          <cell r="E992">
            <v>15.103999999999999</v>
          </cell>
        </row>
        <row r="993">
          <cell r="D993">
            <v>2205</v>
          </cell>
          <cell r="E993">
            <v>15.119</v>
          </cell>
        </row>
        <row r="994">
          <cell r="D994">
            <v>2210</v>
          </cell>
          <cell r="E994">
            <v>15.132999999999999</v>
          </cell>
        </row>
        <row r="995">
          <cell r="D995">
            <v>2215</v>
          </cell>
          <cell r="E995">
            <v>15.147</v>
          </cell>
        </row>
        <row r="996">
          <cell r="D996">
            <v>2220</v>
          </cell>
          <cell r="E996">
            <v>15.162000000000001</v>
          </cell>
        </row>
        <row r="997">
          <cell r="D997">
            <v>2225</v>
          </cell>
          <cell r="E997">
            <v>15.176</v>
          </cell>
        </row>
        <row r="998">
          <cell r="D998">
            <v>2230</v>
          </cell>
          <cell r="E998">
            <v>15.191000000000001</v>
          </cell>
        </row>
        <row r="999">
          <cell r="D999">
            <v>2235</v>
          </cell>
          <cell r="E999">
            <v>15.205</v>
          </cell>
        </row>
        <row r="1000">
          <cell r="D1000">
            <v>2240</v>
          </cell>
          <cell r="E1000">
            <v>15.22</v>
          </cell>
        </row>
        <row r="1001">
          <cell r="D1001">
            <v>2240.078</v>
          </cell>
          <cell r="E1001">
            <v>15.22</v>
          </cell>
        </row>
        <row r="1002">
          <cell r="D1002">
            <v>2244.078</v>
          </cell>
          <cell r="E1002">
            <v>15.231999999999999</v>
          </cell>
        </row>
        <row r="1003">
          <cell r="D1003">
            <v>2245</v>
          </cell>
          <cell r="E1003">
            <v>15.234</v>
          </cell>
        </row>
        <row r="1004">
          <cell r="D1004">
            <v>2250</v>
          </cell>
          <cell r="E1004">
            <v>15.249000000000001</v>
          </cell>
        </row>
        <row r="1005">
          <cell r="D1005">
            <v>2255</v>
          </cell>
          <cell r="E1005">
            <v>15.263</v>
          </cell>
        </row>
        <row r="1006">
          <cell r="D1006">
            <v>2260</v>
          </cell>
          <cell r="E1006">
            <v>15.278</v>
          </cell>
        </row>
        <row r="1007">
          <cell r="D1007">
            <v>2265</v>
          </cell>
          <cell r="E1007">
            <v>15.292</v>
          </cell>
        </row>
        <row r="1008">
          <cell r="D1008">
            <v>2270</v>
          </cell>
          <cell r="E1008">
            <v>15.307</v>
          </cell>
        </row>
        <row r="1009">
          <cell r="D1009">
            <v>2275</v>
          </cell>
          <cell r="E1009">
            <v>15.321</v>
          </cell>
        </row>
        <row r="1010">
          <cell r="D1010">
            <v>2280</v>
          </cell>
          <cell r="E1010">
            <v>15.336</v>
          </cell>
        </row>
        <row r="1011">
          <cell r="D1011">
            <v>2285</v>
          </cell>
          <cell r="E1011">
            <v>15.35</v>
          </cell>
        </row>
        <row r="1012">
          <cell r="D1012">
            <v>2290</v>
          </cell>
          <cell r="E1012">
            <v>15.365</v>
          </cell>
        </row>
        <row r="1013">
          <cell r="D1013">
            <v>2295</v>
          </cell>
          <cell r="E1013">
            <v>15.379</v>
          </cell>
        </row>
        <row r="1014">
          <cell r="D1014">
            <v>2300</v>
          </cell>
          <cell r="E1014">
            <v>15.394</v>
          </cell>
        </row>
        <row r="1015">
          <cell r="D1015">
            <v>2305</v>
          </cell>
          <cell r="E1015">
            <v>15.407999999999999</v>
          </cell>
        </row>
        <row r="1016">
          <cell r="D1016">
            <v>2310</v>
          </cell>
          <cell r="E1016">
            <v>15.423</v>
          </cell>
        </row>
        <row r="1017">
          <cell r="D1017">
            <v>2315</v>
          </cell>
          <cell r="E1017">
            <v>15.436999999999999</v>
          </cell>
        </row>
        <row r="1018">
          <cell r="D1018">
            <v>2320</v>
          </cell>
          <cell r="E1018">
            <v>15.451000000000001</v>
          </cell>
        </row>
        <row r="1019">
          <cell r="D1019">
            <v>2325</v>
          </cell>
          <cell r="E1019">
            <v>15.465999999999999</v>
          </cell>
        </row>
        <row r="1020">
          <cell r="D1020">
            <v>2330</v>
          </cell>
          <cell r="E1020">
            <v>15.48</v>
          </cell>
        </row>
        <row r="1021">
          <cell r="D1021">
            <v>2335</v>
          </cell>
          <cell r="E1021">
            <v>15.494999999999999</v>
          </cell>
        </row>
        <row r="1022">
          <cell r="D1022">
            <v>2340</v>
          </cell>
          <cell r="E1022">
            <v>15.509</v>
          </cell>
        </row>
        <row r="1023">
          <cell r="D1023">
            <v>2345</v>
          </cell>
          <cell r="E1023">
            <v>15.523999999999999</v>
          </cell>
        </row>
        <row r="1024">
          <cell r="D1024">
            <v>2350</v>
          </cell>
          <cell r="E1024">
            <v>15.538</v>
          </cell>
        </row>
        <row r="1025">
          <cell r="D1025">
            <v>2355</v>
          </cell>
          <cell r="E1025">
            <v>15.553000000000001</v>
          </cell>
        </row>
        <row r="1026">
          <cell r="D1026">
            <v>2360</v>
          </cell>
          <cell r="E1026">
            <v>15.567</v>
          </cell>
        </row>
        <row r="1027">
          <cell r="D1027">
            <v>2365</v>
          </cell>
          <cell r="E1027">
            <v>15.582000000000001</v>
          </cell>
        </row>
        <row r="1028">
          <cell r="D1028">
            <v>2370</v>
          </cell>
          <cell r="E1028">
            <v>15.596</v>
          </cell>
        </row>
        <row r="1029">
          <cell r="D1029">
            <v>2375</v>
          </cell>
          <cell r="E1029">
            <v>15.611000000000001</v>
          </cell>
        </row>
        <row r="1030">
          <cell r="D1030">
            <v>2380</v>
          </cell>
          <cell r="E1030">
            <v>15.625</v>
          </cell>
        </row>
        <row r="1031">
          <cell r="D1031">
            <v>2385</v>
          </cell>
          <cell r="E1031">
            <v>15.64</v>
          </cell>
        </row>
        <row r="1032">
          <cell r="D1032">
            <v>2390</v>
          </cell>
          <cell r="E1032">
            <v>15.654</v>
          </cell>
        </row>
        <row r="1033">
          <cell r="D1033">
            <v>2395</v>
          </cell>
          <cell r="E1033">
            <v>15.669</v>
          </cell>
        </row>
        <row r="1034">
          <cell r="D1034">
            <v>2400</v>
          </cell>
          <cell r="E1034">
            <v>15.683</v>
          </cell>
        </row>
        <row r="1035">
          <cell r="D1035">
            <v>2405</v>
          </cell>
          <cell r="E1035">
            <v>15.698</v>
          </cell>
        </row>
        <row r="1036">
          <cell r="D1036">
            <v>2410</v>
          </cell>
          <cell r="E1036">
            <v>15.712</v>
          </cell>
        </row>
        <row r="1037">
          <cell r="D1037">
            <v>2415</v>
          </cell>
          <cell r="E1037">
            <v>15.727</v>
          </cell>
        </row>
        <row r="1038">
          <cell r="D1038">
            <v>2420</v>
          </cell>
          <cell r="E1038">
            <v>15.741</v>
          </cell>
        </row>
        <row r="1039">
          <cell r="D1039">
            <v>2425</v>
          </cell>
          <cell r="E1039">
            <v>15.756</v>
          </cell>
        </row>
        <row r="1040">
          <cell r="D1040">
            <v>2430</v>
          </cell>
          <cell r="E1040">
            <v>15.77</v>
          </cell>
        </row>
        <row r="1041">
          <cell r="D1041">
            <v>2435</v>
          </cell>
          <cell r="E1041">
            <v>15.784000000000001</v>
          </cell>
        </row>
        <row r="1042">
          <cell r="D1042">
            <v>2440</v>
          </cell>
          <cell r="E1042">
            <v>15.798999999999999</v>
          </cell>
        </row>
        <row r="1043">
          <cell r="D1043">
            <v>2445</v>
          </cell>
          <cell r="E1043">
            <v>15.813000000000001</v>
          </cell>
        </row>
        <row r="1044">
          <cell r="D1044">
            <v>2450</v>
          </cell>
          <cell r="E1044">
            <v>15.827999999999999</v>
          </cell>
        </row>
        <row r="1045">
          <cell r="D1045">
            <v>2455</v>
          </cell>
          <cell r="E1045">
            <v>15.842000000000001</v>
          </cell>
        </row>
        <row r="1046">
          <cell r="D1046">
            <v>2460</v>
          </cell>
          <cell r="E1046">
            <v>15.856999999999999</v>
          </cell>
        </row>
        <row r="1047">
          <cell r="D1047">
            <v>2465</v>
          </cell>
          <cell r="E1047">
            <v>15.871</v>
          </cell>
        </row>
        <row r="1048">
          <cell r="D1048">
            <v>2470</v>
          </cell>
          <cell r="E1048">
            <v>15.885999999999999</v>
          </cell>
        </row>
        <row r="1049">
          <cell r="D1049">
            <v>2475</v>
          </cell>
          <cell r="E1049">
            <v>15.9</v>
          </cell>
        </row>
        <row r="1050">
          <cell r="D1050">
            <v>2480</v>
          </cell>
          <cell r="E1050">
            <v>15.914999999999999</v>
          </cell>
        </row>
        <row r="1051">
          <cell r="D1051">
            <v>2485</v>
          </cell>
          <cell r="E1051">
            <v>15.929</v>
          </cell>
        </row>
        <row r="1052">
          <cell r="D1052">
            <v>2490</v>
          </cell>
          <cell r="E1052">
            <v>15.944000000000001</v>
          </cell>
        </row>
        <row r="1053">
          <cell r="D1053">
            <v>2495</v>
          </cell>
          <cell r="E1053">
            <v>15.958</v>
          </cell>
        </row>
        <row r="1054">
          <cell r="D1054">
            <v>2500</v>
          </cell>
          <cell r="E1054">
            <v>15.973000000000001</v>
          </cell>
        </row>
        <row r="1055">
          <cell r="D1055">
            <v>2505</v>
          </cell>
          <cell r="E1055">
            <v>15.987</v>
          </cell>
        </row>
        <row r="1056">
          <cell r="D1056">
            <v>2510</v>
          </cell>
          <cell r="E1056">
            <v>16.001999999999999</v>
          </cell>
        </row>
        <row r="1057">
          <cell r="D1057">
            <v>2515</v>
          </cell>
          <cell r="E1057">
            <v>16.015999999999998</v>
          </cell>
        </row>
        <row r="1058">
          <cell r="D1058">
            <v>2520</v>
          </cell>
          <cell r="E1058">
            <v>16.030999999999999</v>
          </cell>
        </row>
        <row r="1059">
          <cell r="D1059">
            <v>2525</v>
          </cell>
          <cell r="E1059">
            <v>16.045000000000002</v>
          </cell>
        </row>
        <row r="1060">
          <cell r="D1060">
            <v>2530</v>
          </cell>
          <cell r="E1060">
            <v>16.059999999999999</v>
          </cell>
        </row>
        <row r="1061">
          <cell r="D1061">
            <v>2530.078</v>
          </cell>
          <cell r="E1061">
            <v>16.059999999999999</v>
          </cell>
        </row>
        <row r="1062">
          <cell r="D1062">
            <v>2534.078</v>
          </cell>
          <cell r="E1062">
            <v>16.071000000000002</v>
          </cell>
        </row>
        <row r="1063">
          <cell r="D1063">
            <v>2535</v>
          </cell>
          <cell r="E1063">
            <v>16.074000000000002</v>
          </cell>
        </row>
        <row r="1064">
          <cell r="D1064">
            <v>2540</v>
          </cell>
          <cell r="E1064">
            <v>16.088000000000001</v>
          </cell>
        </row>
        <row r="1065">
          <cell r="D1065">
            <v>2545</v>
          </cell>
          <cell r="E1065">
            <v>16.103000000000002</v>
          </cell>
        </row>
        <row r="1066">
          <cell r="D1066">
            <v>2550</v>
          </cell>
          <cell r="E1066">
            <v>16.117000000000001</v>
          </cell>
        </row>
        <row r="1067">
          <cell r="D1067">
            <v>2555</v>
          </cell>
          <cell r="E1067">
            <v>16.132000000000001</v>
          </cell>
        </row>
        <row r="1068">
          <cell r="D1068">
            <v>2560</v>
          </cell>
          <cell r="E1068">
            <v>16.146000000000001</v>
          </cell>
        </row>
        <row r="1069">
          <cell r="D1069">
            <v>2565</v>
          </cell>
          <cell r="E1069">
            <v>16.161000000000001</v>
          </cell>
        </row>
        <row r="1070">
          <cell r="D1070">
            <v>2570</v>
          </cell>
          <cell r="E1070">
            <v>16.175000000000001</v>
          </cell>
        </row>
        <row r="1071">
          <cell r="D1071">
            <v>2575</v>
          </cell>
          <cell r="E1071">
            <v>16.190000000000001</v>
          </cell>
        </row>
        <row r="1072">
          <cell r="D1072">
            <v>2580</v>
          </cell>
          <cell r="E1072">
            <v>16.204000000000001</v>
          </cell>
        </row>
        <row r="1073">
          <cell r="D1073">
            <v>2585</v>
          </cell>
          <cell r="E1073">
            <v>16.219000000000001</v>
          </cell>
        </row>
        <row r="1074">
          <cell r="D1074">
            <v>2590</v>
          </cell>
          <cell r="E1074">
            <v>16.233000000000001</v>
          </cell>
        </row>
        <row r="1075">
          <cell r="D1075">
            <v>2595</v>
          </cell>
          <cell r="E1075">
            <v>16.248000000000001</v>
          </cell>
        </row>
        <row r="1076">
          <cell r="D1076">
            <v>2600</v>
          </cell>
          <cell r="E1076">
            <v>16.262</v>
          </cell>
        </row>
        <row r="1077">
          <cell r="D1077">
            <v>2605</v>
          </cell>
          <cell r="E1077">
            <v>16.277000000000001</v>
          </cell>
        </row>
        <row r="1078">
          <cell r="D1078">
            <v>2610</v>
          </cell>
          <cell r="E1078">
            <v>16.291</v>
          </cell>
        </row>
        <row r="1079">
          <cell r="D1079">
            <v>2615</v>
          </cell>
          <cell r="E1079">
            <v>16.306000000000001</v>
          </cell>
        </row>
        <row r="1080">
          <cell r="D1080">
            <v>2620</v>
          </cell>
          <cell r="E1080">
            <v>16.32</v>
          </cell>
        </row>
        <row r="1081">
          <cell r="D1081">
            <v>2625</v>
          </cell>
          <cell r="E1081">
            <v>16.335000000000001</v>
          </cell>
        </row>
        <row r="1082">
          <cell r="D1082">
            <v>2630</v>
          </cell>
          <cell r="E1082">
            <v>16.349</v>
          </cell>
        </row>
        <row r="1083">
          <cell r="D1083">
            <v>2635</v>
          </cell>
          <cell r="E1083">
            <v>16.364000000000001</v>
          </cell>
        </row>
        <row r="1084">
          <cell r="D1084">
            <v>2640</v>
          </cell>
          <cell r="E1084">
            <v>16.378</v>
          </cell>
        </row>
        <row r="1085">
          <cell r="D1085">
            <v>2645</v>
          </cell>
          <cell r="E1085">
            <v>16.391999999999999</v>
          </cell>
        </row>
        <row r="1086">
          <cell r="D1086">
            <v>2650</v>
          </cell>
          <cell r="E1086">
            <v>16.407</v>
          </cell>
        </row>
        <row r="1087">
          <cell r="D1087">
            <v>2655</v>
          </cell>
          <cell r="E1087">
            <v>16.420999999999999</v>
          </cell>
        </row>
        <row r="1088">
          <cell r="D1088">
            <v>2660</v>
          </cell>
          <cell r="E1088">
            <v>16.436</v>
          </cell>
        </row>
        <row r="1089">
          <cell r="D1089">
            <v>2665</v>
          </cell>
          <cell r="E1089">
            <v>16.45</v>
          </cell>
        </row>
        <row r="1090">
          <cell r="D1090">
            <v>2670</v>
          </cell>
          <cell r="E1090">
            <v>16.465</v>
          </cell>
        </row>
        <row r="1091">
          <cell r="D1091">
            <v>2675</v>
          </cell>
          <cell r="E1091">
            <v>16.478999999999999</v>
          </cell>
        </row>
        <row r="1092">
          <cell r="D1092">
            <v>2680</v>
          </cell>
          <cell r="E1092">
            <v>16.494</v>
          </cell>
        </row>
        <row r="1093">
          <cell r="D1093">
            <v>2685</v>
          </cell>
          <cell r="E1093">
            <v>16.507999999999999</v>
          </cell>
        </row>
        <row r="1094">
          <cell r="D1094">
            <v>2690</v>
          </cell>
          <cell r="E1094">
            <v>16.523</v>
          </cell>
        </row>
        <row r="1095">
          <cell r="D1095">
            <v>2695</v>
          </cell>
          <cell r="E1095">
            <v>16.536999999999999</v>
          </cell>
        </row>
        <row r="1096">
          <cell r="D1096">
            <v>2695.99</v>
          </cell>
          <cell r="E1096">
            <v>16.54</v>
          </cell>
        </row>
        <row r="1097">
          <cell r="D1097">
            <v>2700</v>
          </cell>
          <cell r="E1097">
            <v>16.547000000000001</v>
          </cell>
        </row>
        <row r="1098">
          <cell r="D1098">
            <v>2705</v>
          </cell>
          <cell r="E1098">
            <v>16.555</v>
          </cell>
        </row>
        <row r="1099">
          <cell r="D1099">
            <v>2710</v>
          </cell>
          <cell r="E1099">
            <v>16.564</v>
          </cell>
        </row>
        <row r="1100">
          <cell r="D1100">
            <v>2715</v>
          </cell>
          <cell r="E1100">
            <v>16.571999999999999</v>
          </cell>
        </row>
        <row r="1101">
          <cell r="D1101">
            <v>2720</v>
          </cell>
          <cell r="E1101">
            <v>16.579999999999998</v>
          </cell>
        </row>
        <row r="1102">
          <cell r="D1102">
            <v>2725</v>
          </cell>
          <cell r="E1102">
            <v>16.588999999999999</v>
          </cell>
        </row>
        <row r="1103">
          <cell r="D1103">
            <v>2727.7820000000002</v>
          </cell>
          <cell r="E1103">
            <v>16.593</v>
          </cell>
        </row>
        <row r="1104">
          <cell r="D1104">
            <v>2730</v>
          </cell>
          <cell r="E1104">
            <v>16.599</v>
          </cell>
        </row>
        <row r="1105">
          <cell r="D1105">
            <v>2735</v>
          </cell>
          <cell r="E1105">
            <v>16.613</v>
          </cell>
        </row>
        <row r="1106">
          <cell r="D1106">
            <v>2740</v>
          </cell>
          <cell r="E1106">
            <v>16.626000000000001</v>
          </cell>
        </row>
        <row r="1107">
          <cell r="D1107">
            <v>2745</v>
          </cell>
          <cell r="E1107">
            <v>16.638999999999999</v>
          </cell>
        </row>
        <row r="1108">
          <cell r="D1108">
            <v>2750</v>
          </cell>
          <cell r="E1108">
            <v>16.652999999999999</v>
          </cell>
        </row>
        <row r="1109">
          <cell r="D1109">
            <v>2755</v>
          </cell>
          <cell r="E1109">
            <v>16.666</v>
          </cell>
        </row>
        <row r="1110">
          <cell r="D1110">
            <v>2760</v>
          </cell>
          <cell r="E1110">
            <v>16.68</v>
          </cell>
        </row>
        <row r="1111">
          <cell r="D1111">
            <v>2765</v>
          </cell>
          <cell r="E1111">
            <v>16.693000000000001</v>
          </cell>
        </row>
        <row r="1112">
          <cell r="D1112">
            <v>2770</v>
          </cell>
          <cell r="E1112">
            <v>16.707000000000001</v>
          </cell>
        </row>
        <row r="1113">
          <cell r="D1113">
            <v>2775</v>
          </cell>
          <cell r="E1113">
            <v>16.72</v>
          </cell>
        </row>
        <row r="1114">
          <cell r="D1114">
            <v>2780</v>
          </cell>
          <cell r="E1114">
            <v>16.734000000000002</v>
          </cell>
        </row>
        <row r="1115">
          <cell r="D1115">
            <v>2785</v>
          </cell>
          <cell r="E1115">
            <v>16.747</v>
          </cell>
        </row>
        <row r="1116">
          <cell r="D1116">
            <v>2790</v>
          </cell>
          <cell r="E1116">
            <v>16.760000000000002</v>
          </cell>
        </row>
        <row r="1117">
          <cell r="D1117">
            <v>2795</v>
          </cell>
          <cell r="E1117">
            <v>16.774000000000001</v>
          </cell>
        </row>
        <row r="1118">
          <cell r="D1118">
            <v>2800</v>
          </cell>
          <cell r="E1118">
            <v>16.786999999999999</v>
          </cell>
        </row>
        <row r="1119">
          <cell r="D1119">
            <v>2805</v>
          </cell>
          <cell r="E1119">
            <v>16.800999999999998</v>
          </cell>
        </row>
        <row r="1120">
          <cell r="D1120">
            <v>2810</v>
          </cell>
          <cell r="E1120">
            <v>16.814</v>
          </cell>
        </row>
        <row r="1121">
          <cell r="D1121">
            <v>2815</v>
          </cell>
          <cell r="E1121">
            <v>16.827999999999999</v>
          </cell>
        </row>
        <row r="1122">
          <cell r="D1122">
            <v>2820</v>
          </cell>
          <cell r="E1122">
            <v>16.841000000000001</v>
          </cell>
        </row>
        <row r="1123">
          <cell r="D1123">
            <v>2825</v>
          </cell>
          <cell r="E1123">
            <v>16.853999999999999</v>
          </cell>
        </row>
        <row r="1124">
          <cell r="D1124">
            <v>2830</v>
          </cell>
          <cell r="E1124">
            <v>16.867999999999999</v>
          </cell>
        </row>
        <row r="1125">
          <cell r="D1125">
            <v>2835</v>
          </cell>
          <cell r="E1125">
            <v>16.881</v>
          </cell>
        </row>
        <row r="1126">
          <cell r="D1126">
            <v>2840</v>
          </cell>
          <cell r="E1126">
            <v>16.895</v>
          </cell>
        </row>
        <row r="1127">
          <cell r="D1127">
            <v>2845</v>
          </cell>
          <cell r="E1127">
            <v>16.908000000000001</v>
          </cell>
        </row>
        <row r="1128">
          <cell r="D1128">
            <v>2850</v>
          </cell>
          <cell r="E1128">
            <v>16.922000000000001</v>
          </cell>
        </row>
        <row r="1129">
          <cell r="D1129">
            <v>2855</v>
          </cell>
          <cell r="E1129">
            <v>16.934999999999999</v>
          </cell>
        </row>
        <row r="1130">
          <cell r="D1130">
            <v>2860</v>
          </cell>
          <cell r="E1130">
            <v>16.949000000000002</v>
          </cell>
        </row>
        <row r="1131">
          <cell r="D1131">
            <v>2865</v>
          </cell>
          <cell r="E1131">
            <v>16.962</v>
          </cell>
        </row>
        <row r="1132">
          <cell r="D1132">
            <v>2870</v>
          </cell>
          <cell r="E1132">
            <v>16.975000000000001</v>
          </cell>
        </row>
        <row r="1133">
          <cell r="D1133">
            <v>2875</v>
          </cell>
          <cell r="E1133">
            <v>16.989000000000001</v>
          </cell>
        </row>
        <row r="1134">
          <cell r="D1134">
            <v>2880</v>
          </cell>
          <cell r="E1134">
            <v>17.001999999999999</v>
          </cell>
        </row>
        <row r="1135">
          <cell r="D1135">
            <v>2885</v>
          </cell>
          <cell r="E1135">
            <v>17.015999999999998</v>
          </cell>
        </row>
        <row r="1136">
          <cell r="D1136">
            <v>2890</v>
          </cell>
          <cell r="E1136">
            <v>17.029</v>
          </cell>
        </row>
        <row r="1137">
          <cell r="D1137">
            <v>2895</v>
          </cell>
          <cell r="E1137">
            <v>17.042999999999999</v>
          </cell>
        </row>
        <row r="1138">
          <cell r="D1138">
            <v>2900</v>
          </cell>
          <cell r="E1138">
            <v>17.056000000000001</v>
          </cell>
        </row>
        <row r="1139">
          <cell r="D1139">
            <v>2905</v>
          </cell>
          <cell r="E1139">
            <v>17.068999999999999</v>
          </cell>
        </row>
        <row r="1140">
          <cell r="D1140">
            <v>2910</v>
          </cell>
          <cell r="E1140">
            <v>17.082999999999998</v>
          </cell>
        </row>
        <row r="1141">
          <cell r="D1141">
            <v>2915</v>
          </cell>
          <cell r="E1141">
            <v>17.096</v>
          </cell>
        </row>
        <row r="1142">
          <cell r="D1142">
            <v>2920</v>
          </cell>
          <cell r="E1142">
            <v>17.11</v>
          </cell>
        </row>
        <row r="1143">
          <cell r="D1143">
            <v>2920.078</v>
          </cell>
          <cell r="E1143">
            <v>17.11</v>
          </cell>
        </row>
        <row r="1144">
          <cell r="D1144">
            <v>2922.078</v>
          </cell>
          <cell r="E1144">
            <v>17.114999999999998</v>
          </cell>
        </row>
        <row r="1145">
          <cell r="D1145">
            <v>2925</v>
          </cell>
          <cell r="E1145">
            <v>17.123000000000001</v>
          </cell>
        </row>
        <row r="1146">
          <cell r="D1146">
            <v>2930</v>
          </cell>
          <cell r="E1146">
            <v>17.137</v>
          </cell>
        </row>
        <row r="1147">
          <cell r="D1147">
            <v>2935</v>
          </cell>
          <cell r="E1147">
            <v>17.149999999999999</v>
          </cell>
        </row>
        <row r="1148">
          <cell r="D1148">
            <v>2940</v>
          </cell>
          <cell r="E1148">
            <v>17.164000000000001</v>
          </cell>
        </row>
        <row r="1149">
          <cell r="D1149">
            <v>2945</v>
          </cell>
          <cell r="E1149">
            <v>17.177</v>
          </cell>
        </row>
        <row r="1150">
          <cell r="D1150">
            <v>2950</v>
          </cell>
          <cell r="E1150">
            <v>17.190000000000001</v>
          </cell>
        </row>
        <row r="1151">
          <cell r="D1151">
            <v>2955</v>
          </cell>
          <cell r="E1151">
            <v>17.204000000000001</v>
          </cell>
        </row>
        <row r="1152">
          <cell r="D1152">
            <v>2960</v>
          </cell>
          <cell r="E1152">
            <v>17.216999999999999</v>
          </cell>
        </row>
        <row r="1153">
          <cell r="D1153">
            <v>2965</v>
          </cell>
          <cell r="E1153">
            <v>17.231000000000002</v>
          </cell>
        </row>
        <row r="1154">
          <cell r="D1154">
            <v>2969.7</v>
          </cell>
          <cell r="E1154">
            <v>17.242999999999999</v>
          </cell>
        </row>
        <row r="1155">
          <cell r="D1155">
            <v>2970</v>
          </cell>
          <cell r="E1155">
            <v>17.244</v>
          </cell>
        </row>
        <row r="1156">
          <cell r="D1156">
            <v>2975</v>
          </cell>
          <cell r="E1156">
            <v>17.251999999999999</v>
          </cell>
        </row>
        <row r="1157">
          <cell r="D1157">
            <v>2980</v>
          </cell>
          <cell r="E1157">
            <v>17.260999999999999</v>
          </cell>
        </row>
        <row r="1158">
          <cell r="D1158">
            <v>2985</v>
          </cell>
          <cell r="E1158">
            <v>17.268999999999998</v>
          </cell>
        </row>
        <row r="1159">
          <cell r="D1159">
            <v>2990</v>
          </cell>
          <cell r="E1159">
            <v>17.277000000000001</v>
          </cell>
        </row>
        <row r="1160">
          <cell r="D1160">
            <v>2995</v>
          </cell>
          <cell r="E1160">
            <v>17.286000000000001</v>
          </cell>
        </row>
        <row r="1161">
          <cell r="D1161">
            <v>3000</v>
          </cell>
          <cell r="E1161">
            <v>17.294</v>
          </cell>
        </row>
        <row r="1162">
          <cell r="D1162">
            <v>3005</v>
          </cell>
          <cell r="E1162">
            <v>17.302</v>
          </cell>
        </row>
        <row r="1163">
          <cell r="D1163">
            <v>3010</v>
          </cell>
          <cell r="E1163">
            <v>17.311</v>
          </cell>
        </row>
        <row r="1164">
          <cell r="D1164">
            <v>3015</v>
          </cell>
          <cell r="E1164">
            <v>17.318999999999999</v>
          </cell>
        </row>
        <row r="1165">
          <cell r="D1165">
            <v>3020</v>
          </cell>
          <cell r="E1165">
            <v>17.327000000000002</v>
          </cell>
        </row>
        <row r="1166">
          <cell r="D1166">
            <v>3025</v>
          </cell>
          <cell r="E1166">
            <v>17.335999999999999</v>
          </cell>
        </row>
        <row r="1167">
          <cell r="D1167">
            <v>3027.8710000000001</v>
          </cell>
          <cell r="E1167">
            <v>17.34</v>
          </cell>
        </row>
        <row r="1168">
          <cell r="D1168">
            <v>3030</v>
          </cell>
          <cell r="E1168">
            <v>17.344000000000001</v>
          </cell>
        </row>
        <row r="1169">
          <cell r="D1169">
            <v>3035</v>
          </cell>
          <cell r="E1169">
            <v>17.352</v>
          </cell>
        </row>
        <row r="1170">
          <cell r="D1170">
            <v>3040</v>
          </cell>
          <cell r="E1170">
            <v>17.361000000000001</v>
          </cell>
        </row>
        <row r="1171">
          <cell r="D1171">
            <v>3045</v>
          </cell>
          <cell r="E1171">
            <v>17.369</v>
          </cell>
        </row>
        <row r="1172">
          <cell r="D1172">
            <v>3050</v>
          </cell>
          <cell r="E1172">
            <v>17.376999999999999</v>
          </cell>
        </row>
        <row r="1173">
          <cell r="D1173">
            <v>3055</v>
          </cell>
          <cell r="E1173">
            <v>17.385999999999999</v>
          </cell>
        </row>
        <row r="1174">
          <cell r="D1174">
            <v>3060</v>
          </cell>
          <cell r="E1174">
            <v>17.393999999999998</v>
          </cell>
        </row>
        <row r="1175">
          <cell r="D1175">
            <v>3065</v>
          </cell>
          <cell r="E1175">
            <v>17.402000000000001</v>
          </cell>
        </row>
        <row r="1176">
          <cell r="D1176">
            <v>3070</v>
          </cell>
          <cell r="E1176">
            <v>17.41</v>
          </cell>
        </row>
        <row r="1177">
          <cell r="D1177">
            <v>3075</v>
          </cell>
          <cell r="E1177">
            <v>17.419</v>
          </cell>
        </row>
        <row r="1178">
          <cell r="D1178">
            <v>3080</v>
          </cell>
          <cell r="E1178">
            <v>17.427</v>
          </cell>
        </row>
        <row r="1179">
          <cell r="D1179">
            <v>3085</v>
          </cell>
          <cell r="E1179">
            <v>17.434999999999999</v>
          </cell>
        </row>
        <row r="1180">
          <cell r="D1180">
            <v>3090</v>
          </cell>
          <cell r="E1180">
            <v>17.443999999999999</v>
          </cell>
        </row>
        <row r="1181">
          <cell r="D1181">
            <v>3095</v>
          </cell>
          <cell r="E1181">
            <v>17.452000000000002</v>
          </cell>
        </row>
        <row r="1182">
          <cell r="D1182">
            <v>3100</v>
          </cell>
          <cell r="E1182">
            <v>17.46</v>
          </cell>
        </row>
        <row r="1183">
          <cell r="D1183">
            <v>3105</v>
          </cell>
          <cell r="E1183">
            <v>17.469000000000001</v>
          </cell>
        </row>
        <row r="1184">
          <cell r="D1184">
            <v>3110</v>
          </cell>
          <cell r="E1184">
            <v>17.477</v>
          </cell>
        </row>
        <row r="1185">
          <cell r="D1185">
            <v>3115</v>
          </cell>
          <cell r="E1185">
            <v>17.484999999999999</v>
          </cell>
        </row>
        <row r="1186">
          <cell r="D1186">
            <v>3120</v>
          </cell>
          <cell r="E1186">
            <v>17.494</v>
          </cell>
        </row>
        <row r="1187">
          <cell r="D1187">
            <v>3125</v>
          </cell>
          <cell r="E1187">
            <v>17.501999999999999</v>
          </cell>
        </row>
        <row r="1188">
          <cell r="D1188">
            <v>3130</v>
          </cell>
          <cell r="E1188">
            <v>17.510000000000002</v>
          </cell>
        </row>
        <row r="1189">
          <cell r="D1189">
            <v>3135</v>
          </cell>
          <cell r="E1189">
            <v>17.518999999999998</v>
          </cell>
        </row>
        <row r="1190">
          <cell r="D1190">
            <v>3140</v>
          </cell>
          <cell r="E1190">
            <v>17.527000000000001</v>
          </cell>
        </row>
        <row r="1191">
          <cell r="D1191">
            <v>3145</v>
          </cell>
          <cell r="E1191">
            <v>17.535</v>
          </cell>
        </row>
        <row r="1192">
          <cell r="D1192">
            <v>3150</v>
          </cell>
          <cell r="E1192">
            <v>17.544</v>
          </cell>
        </row>
        <row r="1193">
          <cell r="D1193">
            <v>3155</v>
          </cell>
          <cell r="E1193">
            <v>17.552</v>
          </cell>
        </row>
        <row r="1194">
          <cell r="D1194">
            <v>3160</v>
          </cell>
          <cell r="E1194">
            <v>17.559999999999999</v>
          </cell>
        </row>
        <row r="1195">
          <cell r="D1195">
            <v>3165</v>
          </cell>
          <cell r="E1195">
            <v>17.568999999999999</v>
          </cell>
        </row>
        <row r="1196">
          <cell r="D1196">
            <v>3170</v>
          </cell>
          <cell r="E1196">
            <v>17.577000000000002</v>
          </cell>
        </row>
        <row r="1197">
          <cell r="D1197">
            <v>3175</v>
          </cell>
          <cell r="E1197">
            <v>17.585000000000001</v>
          </cell>
        </row>
        <row r="1198">
          <cell r="D1198">
            <v>3180</v>
          </cell>
          <cell r="E1198">
            <v>17.594000000000001</v>
          </cell>
        </row>
        <row r="1199">
          <cell r="D1199">
            <v>3185</v>
          </cell>
          <cell r="E1199">
            <v>17.602</v>
          </cell>
        </row>
        <row r="1200">
          <cell r="D1200">
            <v>3190</v>
          </cell>
          <cell r="E1200">
            <v>17.61</v>
          </cell>
        </row>
        <row r="1201">
          <cell r="D1201">
            <v>3195</v>
          </cell>
          <cell r="E1201">
            <v>17.619</v>
          </cell>
        </row>
        <row r="1202">
          <cell r="D1202">
            <v>3200</v>
          </cell>
          <cell r="E1202">
            <v>17.626999999999999</v>
          </cell>
        </row>
        <row r="1203">
          <cell r="D1203">
            <v>3205</v>
          </cell>
          <cell r="E1203">
            <v>17.635000000000002</v>
          </cell>
        </row>
        <row r="1204">
          <cell r="D1204">
            <v>3210</v>
          </cell>
          <cell r="E1204">
            <v>17.643999999999998</v>
          </cell>
        </row>
        <row r="1205">
          <cell r="D1205">
            <v>3215</v>
          </cell>
          <cell r="E1205">
            <v>17.652000000000001</v>
          </cell>
        </row>
        <row r="1206">
          <cell r="D1206">
            <v>3220</v>
          </cell>
          <cell r="E1206">
            <v>17.66</v>
          </cell>
        </row>
        <row r="1207">
          <cell r="D1207">
            <v>3225</v>
          </cell>
          <cell r="E1207">
            <v>17.669</v>
          </cell>
        </row>
        <row r="1208">
          <cell r="D1208">
            <v>3230</v>
          </cell>
          <cell r="E1208">
            <v>17.677</v>
          </cell>
        </row>
        <row r="1209">
          <cell r="D1209">
            <v>3235</v>
          </cell>
          <cell r="E1209">
            <v>17.684999999999999</v>
          </cell>
        </row>
        <row r="1210">
          <cell r="D1210">
            <v>3240</v>
          </cell>
          <cell r="E1210">
            <v>17.693999999999999</v>
          </cell>
        </row>
        <row r="1211">
          <cell r="D1211">
            <v>3245</v>
          </cell>
          <cell r="E1211">
            <v>17.702000000000002</v>
          </cell>
        </row>
        <row r="1212">
          <cell r="D1212">
            <v>3250</v>
          </cell>
          <cell r="E1212">
            <v>17.71</v>
          </cell>
        </row>
        <row r="1213">
          <cell r="D1213">
            <v>3255</v>
          </cell>
          <cell r="E1213">
            <v>17.719000000000001</v>
          </cell>
        </row>
        <row r="1214">
          <cell r="D1214">
            <v>3260</v>
          </cell>
          <cell r="E1214">
            <v>17.727</v>
          </cell>
        </row>
        <row r="1215">
          <cell r="D1215">
            <v>3265</v>
          </cell>
          <cell r="E1215">
            <v>17.734999999999999</v>
          </cell>
        </row>
        <row r="1216">
          <cell r="D1216">
            <v>3270</v>
          </cell>
          <cell r="E1216">
            <v>17.744</v>
          </cell>
        </row>
        <row r="1217">
          <cell r="D1217">
            <v>3275</v>
          </cell>
          <cell r="E1217">
            <v>17.751999999999999</v>
          </cell>
        </row>
        <row r="1218">
          <cell r="D1218">
            <v>3280</v>
          </cell>
          <cell r="E1218">
            <v>17.760000000000002</v>
          </cell>
        </row>
        <row r="1219">
          <cell r="D1219">
            <v>3285</v>
          </cell>
          <cell r="E1219">
            <v>17.768999999999998</v>
          </cell>
        </row>
        <row r="1220">
          <cell r="D1220">
            <v>3290</v>
          </cell>
          <cell r="E1220">
            <v>17.777000000000001</v>
          </cell>
        </row>
        <row r="1221">
          <cell r="D1221">
            <v>3295</v>
          </cell>
          <cell r="E1221">
            <v>17.785</v>
          </cell>
        </row>
        <row r="1222">
          <cell r="D1222">
            <v>3300</v>
          </cell>
          <cell r="E1222">
            <v>17.794</v>
          </cell>
        </row>
        <row r="1223">
          <cell r="D1223">
            <v>3305</v>
          </cell>
          <cell r="E1223">
            <v>17.802</v>
          </cell>
        </row>
        <row r="1224">
          <cell r="D1224">
            <v>3310</v>
          </cell>
          <cell r="E1224">
            <v>17.809999999999999</v>
          </cell>
        </row>
        <row r="1225">
          <cell r="D1225">
            <v>3315</v>
          </cell>
          <cell r="E1225">
            <v>17.818999999999999</v>
          </cell>
        </row>
        <row r="1226">
          <cell r="D1226">
            <v>3320</v>
          </cell>
          <cell r="E1226">
            <v>17.827000000000002</v>
          </cell>
        </row>
        <row r="1227">
          <cell r="D1227">
            <v>3325</v>
          </cell>
          <cell r="E1227">
            <v>17.835000000000001</v>
          </cell>
        </row>
        <row r="1228">
          <cell r="D1228">
            <v>3330</v>
          </cell>
          <cell r="E1228">
            <v>17.844000000000001</v>
          </cell>
        </row>
        <row r="1229">
          <cell r="D1229">
            <v>3335</v>
          </cell>
          <cell r="E1229">
            <v>17.852</v>
          </cell>
        </row>
        <row r="1230">
          <cell r="D1230">
            <v>3340</v>
          </cell>
          <cell r="E1230">
            <v>17.86</v>
          </cell>
        </row>
        <row r="1231">
          <cell r="D1231">
            <v>3345</v>
          </cell>
          <cell r="E1231">
            <v>17.869</v>
          </cell>
        </row>
        <row r="1232">
          <cell r="D1232">
            <v>3350</v>
          </cell>
          <cell r="E1232">
            <v>17.876999999999999</v>
          </cell>
        </row>
        <row r="1233">
          <cell r="D1233">
            <v>3355</v>
          </cell>
          <cell r="E1233">
            <v>17.885000000000002</v>
          </cell>
        </row>
        <row r="1234">
          <cell r="D1234">
            <v>3360</v>
          </cell>
          <cell r="E1234">
            <v>17.893999999999998</v>
          </cell>
        </row>
        <row r="1235">
          <cell r="D1235">
            <v>3365</v>
          </cell>
          <cell r="E1235">
            <v>17.902000000000001</v>
          </cell>
        </row>
        <row r="1236">
          <cell r="D1236">
            <v>3370</v>
          </cell>
          <cell r="E1236">
            <v>17.91</v>
          </cell>
        </row>
        <row r="1237">
          <cell r="D1237">
            <v>3375</v>
          </cell>
          <cell r="E1237">
            <v>17.919</v>
          </cell>
        </row>
        <row r="1238">
          <cell r="D1238">
            <v>3380</v>
          </cell>
          <cell r="E1238">
            <v>17.927</v>
          </cell>
        </row>
        <row r="1239">
          <cell r="D1239">
            <v>3385</v>
          </cell>
          <cell r="E1239">
            <v>17.934999999999999</v>
          </cell>
        </row>
        <row r="1240">
          <cell r="D1240">
            <v>3390</v>
          </cell>
          <cell r="E1240">
            <v>17.943999999999999</v>
          </cell>
        </row>
        <row r="1241">
          <cell r="D1241">
            <v>3395</v>
          </cell>
          <cell r="E1241">
            <v>17.952000000000002</v>
          </cell>
        </row>
        <row r="1242">
          <cell r="D1242">
            <v>3400</v>
          </cell>
          <cell r="E1242">
            <v>17.96</v>
          </cell>
        </row>
        <row r="1243">
          <cell r="D1243">
            <v>3405</v>
          </cell>
          <cell r="E1243">
            <v>17.969000000000001</v>
          </cell>
        </row>
        <row r="1244">
          <cell r="D1244">
            <v>3410</v>
          </cell>
          <cell r="E1244">
            <v>17.977</v>
          </cell>
        </row>
        <row r="1245">
          <cell r="D1245">
            <v>3415</v>
          </cell>
          <cell r="E1245">
            <v>17.984999999999999</v>
          </cell>
        </row>
        <row r="1246">
          <cell r="D1246">
            <v>3420</v>
          </cell>
          <cell r="E1246">
            <v>17.994</v>
          </cell>
        </row>
        <row r="1247">
          <cell r="D1247">
            <v>3425</v>
          </cell>
          <cell r="E1247">
            <v>18.001999999999999</v>
          </cell>
        </row>
        <row r="1248">
          <cell r="D1248">
            <v>3430</v>
          </cell>
          <cell r="E1248">
            <v>18.010000000000002</v>
          </cell>
        </row>
        <row r="1249">
          <cell r="D1249">
            <v>3435</v>
          </cell>
          <cell r="E1249">
            <v>18.018999999999998</v>
          </cell>
        </row>
        <row r="1250">
          <cell r="D1250">
            <v>3440</v>
          </cell>
          <cell r="E1250">
            <v>18.027000000000001</v>
          </cell>
        </row>
        <row r="1251">
          <cell r="D1251">
            <v>3445</v>
          </cell>
          <cell r="E1251">
            <v>18.035</v>
          </cell>
        </row>
        <row r="1252">
          <cell r="D1252">
            <v>3450</v>
          </cell>
          <cell r="E1252">
            <v>18.044</v>
          </cell>
        </row>
        <row r="1253">
          <cell r="D1253">
            <v>3455</v>
          </cell>
          <cell r="E1253">
            <v>18.052</v>
          </cell>
        </row>
        <row r="1254">
          <cell r="D1254">
            <v>3460</v>
          </cell>
          <cell r="E1254">
            <v>18.059999999999999</v>
          </cell>
        </row>
        <row r="1255">
          <cell r="D1255">
            <v>3465</v>
          </cell>
          <cell r="E1255">
            <v>18.068999999999999</v>
          </cell>
        </row>
        <row r="1256">
          <cell r="D1256">
            <v>3470</v>
          </cell>
          <cell r="E1256">
            <v>18.077000000000002</v>
          </cell>
        </row>
        <row r="1257">
          <cell r="D1257">
            <v>3475</v>
          </cell>
          <cell r="E1257">
            <v>18.085000000000001</v>
          </cell>
        </row>
        <row r="1258">
          <cell r="D1258">
            <v>3480</v>
          </cell>
          <cell r="E1258">
            <v>18.094000000000001</v>
          </cell>
        </row>
        <row r="1259">
          <cell r="D1259">
            <v>3485</v>
          </cell>
          <cell r="E1259">
            <v>18.102</v>
          </cell>
        </row>
        <row r="1260">
          <cell r="D1260">
            <v>3490</v>
          </cell>
          <cell r="E1260">
            <v>18.11</v>
          </cell>
        </row>
        <row r="1261">
          <cell r="D1261">
            <v>3495</v>
          </cell>
          <cell r="E1261">
            <v>18.119</v>
          </cell>
        </row>
        <row r="1262">
          <cell r="D1262">
            <v>3500</v>
          </cell>
          <cell r="E1262">
            <v>18.126999999999999</v>
          </cell>
        </row>
        <row r="1263">
          <cell r="D1263">
            <v>3505</v>
          </cell>
          <cell r="E1263">
            <v>18.135000000000002</v>
          </cell>
        </row>
        <row r="1264">
          <cell r="D1264">
            <v>3510</v>
          </cell>
          <cell r="E1264">
            <v>18.143999999999998</v>
          </cell>
        </row>
        <row r="1265">
          <cell r="D1265">
            <v>3515</v>
          </cell>
          <cell r="E1265">
            <v>18.152000000000001</v>
          </cell>
        </row>
        <row r="1266">
          <cell r="D1266">
            <v>3520</v>
          </cell>
          <cell r="E1266">
            <v>18.16</v>
          </cell>
        </row>
        <row r="1267">
          <cell r="D1267">
            <v>3525</v>
          </cell>
          <cell r="E1267">
            <v>18.169</v>
          </cell>
        </row>
        <row r="1268">
          <cell r="D1268">
            <v>3530</v>
          </cell>
          <cell r="E1268">
            <v>18.177</v>
          </cell>
        </row>
        <row r="1269">
          <cell r="D1269">
            <v>3535</v>
          </cell>
          <cell r="E1269">
            <v>18.184999999999999</v>
          </cell>
        </row>
        <row r="1270">
          <cell r="D1270">
            <v>3540</v>
          </cell>
          <cell r="E1270">
            <v>18.193999999999999</v>
          </cell>
        </row>
        <row r="1271">
          <cell r="D1271">
            <v>3545</v>
          </cell>
          <cell r="E1271">
            <v>18.202000000000002</v>
          </cell>
        </row>
        <row r="1272">
          <cell r="D1272">
            <v>3550</v>
          </cell>
          <cell r="E1272">
            <v>18.21</v>
          </cell>
        </row>
        <row r="1273">
          <cell r="D1273">
            <v>3555</v>
          </cell>
          <cell r="E1273">
            <v>18.219000000000001</v>
          </cell>
        </row>
        <row r="1274">
          <cell r="D1274">
            <v>3560</v>
          </cell>
          <cell r="E1274">
            <v>18.227</v>
          </cell>
        </row>
        <row r="1275">
          <cell r="D1275">
            <v>3565</v>
          </cell>
          <cell r="E1275">
            <v>18.234999999999999</v>
          </cell>
        </row>
        <row r="1276">
          <cell r="D1276">
            <v>3570</v>
          </cell>
          <cell r="E1276">
            <v>18.244</v>
          </cell>
        </row>
        <row r="1277">
          <cell r="D1277">
            <v>3575</v>
          </cell>
          <cell r="E1277">
            <v>18.251999999999999</v>
          </cell>
        </row>
        <row r="1278">
          <cell r="D1278">
            <v>3580</v>
          </cell>
          <cell r="E1278">
            <v>18.260000000000002</v>
          </cell>
        </row>
        <row r="1279">
          <cell r="D1279">
            <v>3585</v>
          </cell>
          <cell r="E1279">
            <v>18.268999999999998</v>
          </cell>
        </row>
        <row r="1280">
          <cell r="D1280">
            <v>3590</v>
          </cell>
          <cell r="E1280">
            <v>18.277000000000001</v>
          </cell>
        </row>
        <row r="1281">
          <cell r="D1281">
            <v>3595</v>
          </cell>
          <cell r="E1281">
            <v>18.285</v>
          </cell>
        </row>
        <row r="1282">
          <cell r="D1282">
            <v>3600</v>
          </cell>
          <cell r="E1282">
            <v>18.294</v>
          </cell>
        </row>
        <row r="1283">
          <cell r="D1283">
            <v>3605</v>
          </cell>
          <cell r="E1283">
            <v>18.302</v>
          </cell>
        </row>
        <row r="1284">
          <cell r="D1284">
            <v>3610</v>
          </cell>
          <cell r="E1284">
            <v>18.309999999999999</v>
          </cell>
        </row>
        <row r="1285">
          <cell r="D1285">
            <v>3615</v>
          </cell>
          <cell r="E1285">
            <v>18.318999999999999</v>
          </cell>
        </row>
        <row r="1286">
          <cell r="D1286">
            <v>3620</v>
          </cell>
          <cell r="E1286">
            <v>18.327000000000002</v>
          </cell>
        </row>
        <row r="1287">
          <cell r="D1287">
            <v>3625</v>
          </cell>
          <cell r="E1287">
            <v>18.335000000000001</v>
          </cell>
        </row>
        <row r="1288">
          <cell r="D1288">
            <v>3630</v>
          </cell>
          <cell r="E1288">
            <v>18.344000000000001</v>
          </cell>
        </row>
        <row r="1289">
          <cell r="D1289">
            <v>3635</v>
          </cell>
          <cell r="E1289">
            <v>18.352</v>
          </cell>
        </row>
        <row r="1290">
          <cell r="D1290">
            <v>3640</v>
          </cell>
          <cell r="E1290">
            <v>18.36</v>
          </cell>
        </row>
        <row r="1291">
          <cell r="D1291">
            <v>3643.942</v>
          </cell>
          <cell r="E1291">
            <v>18.367000000000001</v>
          </cell>
        </row>
        <row r="1292">
          <cell r="D1292">
            <v>3645</v>
          </cell>
          <cell r="E1292">
            <v>18.369</v>
          </cell>
        </row>
        <row r="1293">
          <cell r="D1293">
            <v>3649.9989999999998</v>
          </cell>
          <cell r="E1293">
            <v>18.376999999999999</v>
          </cell>
        </row>
        <row r="1294">
          <cell r="D1294">
            <v>3654.9989999999998</v>
          </cell>
          <cell r="E1294">
            <v>18.385000000000002</v>
          </cell>
        </row>
        <row r="1295">
          <cell r="D1295">
            <v>3659.9989999999998</v>
          </cell>
          <cell r="E1295">
            <v>18.393999999999998</v>
          </cell>
        </row>
        <row r="1296">
          <cell r="D1296">
            <v>3662.009</v>
          </cell>
          <cell r="E1296">
            <v>18.396999999999998</v>
          </cell>
        </row>
        <row r="1297">
          <cell r="D1297">
            <v>3665</v>
          </cell>
          <cell r="E1297">
            <v>18.402000000000001</v>
          </cell>
        </row>
        <row r="1298">
          <cell r="D1298">
            <v>3670</v>
          </cell>
          <cell r="E1298">
            <v>18.41</v>
          </cell>
        </row>
        <row r="1299">
          <cell r="D1299">
            <v>3675</v>
          </cell>
          <cell r="E1299">
            <v>18.419</v>
          </cell>
        </row>
        <row r="1300">
          <cell r="D1300">
            <v>3680</v>
          </cell>
          <cell r="E1300">
            <v>18.427</v>
          </cell>
        </row>
        <row r="1301">
          <cell r="D1301">
            <v>3685</v>
          </cell>
          <cell r="E1301">
            <v>18.434999999999999</v>
          </cell>
        </row>
        <row r="1302">
          <cell r="D1302">
            <v>3690</v>
          </cell>
          <cell r="E1302">
            <v>18.443999999999999</v>
          </cell>
        </row>
        <row r="1303">
          <cell r="D1303">
            <v>3695</v>
          </cell>
          <cell r="E1303">
            <v>18.452000000000002</v>
          </cell>
        </row>
        <row r="1304">
          <cell r="D1304">
            <v>3700</v>
          </cell>
          <cell r="E1304">
            <v>18.46</v>
          </cell>
        </row>
        <row r="1305">
          <cell r="D1305">
            <v>3705</v>
          </cell>
          <cell r="E1305">
            <v>18.469000000000001</v>
          </cell>
        </row>
        <row r="1306">
          <cell r="D1306">
            <v>3710</v>
          </cell>
          <cell r="E1306">
            <v>18.477</v>
          </cell>
        </row>
        <row r="1307">
          <cell r="D1307">
            <v>3715</v>
          </cell>
          <cell r="E1307">
            <v>18.484999999999999</v>
          </cell>
        </row>
        <row r="1308">
          <cell r="D1308">
            <v>3720</v>
          </cell>
          <cell r="E1308">
            <v>18.494</v>
          </cell>
        </row>
        <row r="1309">
          <cell r="D1309">
            <v>3725</v>
          </cell>
          <cell r="E1309">
            <v>18.501999999999999</v>
          </cell>
        </row>
        <row r="1310">
          <cell r="D1310">
            <v>3730</v>
          </cell>
          <cell r="E1310">
            <v>18.510000000000002</v>
          </cell>
        </row>
        <row r="1311">
          <cell r="D1311">
            <v>3735</v>
          </cell>
          <cell r="E1311">
            <v>18.518999999999998</v>
          </cell>
        </row>
        <row r="1312">
          <cell r="D1312">
            <v>3740</v>
          </cell>
          <cell r="E1312">
            <v>18.527000000000001</v>
          </cell>
        </row>
        <row r="1313">
          <cell r="D1313">
            <v>3745</v>
          </cell>
          <cell r="E1313">
            <v>18.535</v>
          </cell>
        </row>
        <row r="1314">
          <cell r="D1314">
            <v>3750</v>
          </cell>
          <cell r="E1314">
            <v>18.544</v>
          </cell>
        </row>
        <row r="1315">
          <cell r="D1315">
            <v>3755</v>
          </cell>
          <cell r="E1315">
            <v>18.552</v>
          </cell>
        </row>
        <row r="1316">
          <cell r="D1316">
            <v>3760</v>
          </cell>
          <cell r="E1316">
            <v>18.559999999999999</v>
          </cell>
        </row>
        <row r="1317">
          <cell r="D1317">
            <v>3765</v>
          </cell>
          <cell r="E1317">
            <v>18.568999999999999</v>
          </cell>
        </row>
        <row r="1318">
          <cell r="D1318">
            <v>3768.2809999999999</v>
          </cell>
          <cell r="E1318">
            <v>18.574000000000002</v>
          </cell>
        </row>
        <row r="1319">
          <cell r="D1319">
            <v>3770</v>
          </cell>
          <cell r="E1319">
            <v>18.577000000000002</v>
          </cell>
        </row>
        <row r="1320">
          <cell r="D1320">
            <v>3774.9989999999998</v>
          </cell>
          <cell r="E1320">
            <v>18.585000000000001</v>
          </cell>
        </row>
        <row r="1321">
          <cell r="D1321">
            <v>3779.9989999999998</v>
          </cell>
          <cell r="E1321">
            <v>18.594000000000001</v>
          </cell>
        </row>
        <row r="1322">
          <cell r="D1322">
            <v>3782.7939999999999</v>
          </cell>
          <cell r="E1322">
            <v>18.597999999999999</v>
          </cell>
        </row>
        <row r="1323">
          <cell r="D1323">
            <v>3785</v>
          </cell>
          <cell r="E1323">
            <v>18.602</v>
          </cell>
        </row>
        <row r="1324">
          <cell r="D1324">
            <v>3790</v>
          </cell>
          <cell r="E1324">
            <v>18.61</v>
          </cell>
        </row>
        <row r="1325">
          <cell r="D1325">
            <v>3795</v>
          </cell>
          <cell r="E1325">
            <v>18.619</v>
          </cell>
        </row>
        <row r="1326">
          <cell r="D1326">
            <v>3800</v>
          </cell>
          <cell r="E1326">
            <v>18.626999999999999</v>
          </cell>
        </row>
        <row r="1327">
          <cell r="D1327">
            <v>3805</v>
          </cell>
          <cell r="E1327">
            <v>18.635000000000002</v>
          </cell>
        </row>
        <row r="1328">
          <cell r="D1328">
            <v>3810</v>
          </cell>
          <cell r="E1328">
            <v>18.643999999999998</v>
          </cell>
        </row>
        <row r="1329">
          <cell r="D1329">
            <v>3811.0120000000002</v>
          </cell>
          <cell r="E1329">
            <v>18.645</v>
          </cell>
        </row>
        <row r="1330">
          <cell r="D1330">
            <v>3815</v>
          </cell>
          <cell r="E1330">
            <v>18.652000000000001</v>
          </cell>
        </row>
        <row r="1331">
          <cell r="D1331">
            <v>3818.0219999999999</v>
          </cell>
          <cell r="E1331">
            <v>18.657</v>
          </cell>
        </row>
        <row r="1332">
          <cell r="D1332">
            <v>3820</v>
          </cell>
          <cell r="E1332">
            <v>18.908000000000001</v>
          </cell>
        </row>
        <row r="1333">
          <cell r="D1333">
            <v>3820.953</v>
          </cell>
          <cell r="E1333">
            <v>19.029</v>
          </cell>
        </row>
        <row r="1334">
          <cell r="D1334">
            <v>3825</v>
          </cell>
          <cell r="E1334">
            <v>19.036000000000001</v>
          </cell>
        </row>
        <row r="1335">
          <cell r="D1335">
            <v>3829.9989999999998</v>
          </cell>
          <cell r="E1335">
            <v>19.045000000000002</v>
          </cell>
        </row>
        <row r="1336">
          <cell r="D1336">
            <v>3834.9989999999998</v>
          </cell>
          <cell r="E1336">
            <v>19.053000000000001</v>
          </cell>
        </row>
        <row r="1337">
          <cell r="D1337">
            <v>3839.9989999999998</v>
          </cell>
          <cell r="E1337">
            <v>19.062000000000001</v>
          </cell>
        </row>
        <row r="1338">
          <cell r="D1338">
            <v>3844.9989999999998</v>
          </cell>
          <cell r="E1338">
            <v>19.071000000000002</v>
          </cell>
        </row>
        <row r="1339">
          <cell r="D1339">
            <v>3849.9989999999998</v>
          </cell>
          <cell r="E1339">
            <v>19.079000000000001</v>
          </cell>
        </row>
        <row r="1340">
          <cell r="D1340">
            <v>3850.953</v>
          </cell>
          <cell r="E1340">
            <v>19.081</v>
          </cell>
        </row>
        <row r="1341">
          <cell r="D1341">
            <v>3855</v>
          </cell>
          <cell r="E1341">
            <v>19.594000000000001</v>
          </cell>
        </row>
        <row r="1342">
          <cell r="D1342">
            <v>3858.953</v>
          </cell>
          <cell r="E1342">
            <v>20.094999999999999</v>
          </cell>
        </row>
        <row r="1343">
          <cell r="D1343">
            <v>3860</v>
          </cell>
          <cell r="E1343">
            <v>20.097000000000001</v>
          </cell>
        </row>
        <row r="1344">
          <cell r="D1344">
            <v>3864.9989999999998</v>
          </cell>
          <cell r="E1344">
            <v>20.105</v>
          </cell>
        </row>
        <row r="1345">
          <cell r="D1345">
            <v>3869.9989999999998</v>
          </cell>
          <cell r="E1345">
            <v>20.114000000000001</v>
          </cell>
        </row>
        <row r="1346">
          <cell r="D1346">
            <v>3874.9989999999998</v>
          </cell>
          <cell r="E1346">
            <v>20.123000000000001</v>
          </cell>
        </row>
        <row r="1347">
          <cell r="D1347">
            <v>3879.9989999999998</v>
          </cell>
          <cell r="E1347">
            <v>20.131</v>
          </cell>
        </row>
        <row r="1348">
          <cell r="D1348">
            <v>3882.3829999999998</v>
          </cell>
          <cell r="E1348">
            <v>20.135999999999999</v>
          </cell>
        </row>
        <row r="1349">
          <cell r="D1349">
            <v>3885</v>
          </cell>
          <cell r="E1349">
            <v>20.135999999999999</v>
          </cell>
        </row>
        <row r="1350">
          <cell r="D1350">
            <v>3888.953</v>
          </cell>
          <cell r="E1350">
            <v>20.135999999999999</v>
          </cell>
        </row>
        <row r="1351">
          <cell r="D1351">
            <v>3890</v>
          </cell>
          <cell r="E1351">
            <v>20.135999999999999</v>
          </cell>
        </row>
        <row r="1352">
          <cell r="D1352">
            <v>3895</v>
          </cell>
          <cell r="E1352">
            <v>20.135999999999999</v>
          </cell>
        </row>
        <row r="1353">
          <cell r="D1353">
            <v>3896.953</v>
          </cell>
          <cell r="E1353">
            <v>20.135999999999999</v>
          </cell>
        </row>
        <row r="1354">
          <cell r="D1354">
            <v>3900</v>
          </cell>
          <cell r="E1354">
            <v>20.135999999999999</v>
          </cell>
        </row>
        <row r="1355">
          <cell r="D1355">
            <v>3905</v>
          </cell>
          <cell r="E1355">
            <v>20.135999999999999</v>
          </cell>
        </row>
        <row r="1356">
          <cell r="D1356">
            <v>3910</v>
          </cell>
          <cell r="E1356">
            <v>20.135999999999999</v>
          </cell>
        </row>
        <row r="1357">
          <cell r="D1357">
            <v>3915</v>
          </cell>
          <cell r="E1357">
            <v>20.135999999999999</v>
          </cell>
        </row>
        <row r="1358">
          <cell r="D1358">
            <v>3920</v>
          </cell>
          <cell r="E1358">
            <v>20.135999999999999</v>
          </cell>
        </row>
        <row r="1359">
          <cell r="D1359">
            <v>3925</v>
          </cell>
          <cell r="E1359">
            <v>20.135999999999999</v>
          </cell>
        </row>
        <row r="1360">
          <cell r="D1360">
            <v>3930</v>
          </cell>
          <cell r="E1360">
            <v>20.135999999999999</v>
          </cell>
        </row>
        <row r="1361">
          <cell r="D1361">
            <v>3935</v>
          </cell>
          <cell r="E1361">
            <v>20.135999999999999</v>
          </cell>
        </row>
        <row r="1362">
          <cell r="D1362">
            <v>3940</v>
          </cell>
          <cell r="E1362">
            <v>20.135999999999999</v>
          </cell>
        </row>
        <row r="1363">
          <cell r="D1363">
            <v>3945</v>
          </cell>
          <cell r="E1363">
            <v>20.135999999999999</v>
          </cell>
        </row>
        <row r="1364">
          <cell r="D1364">
            <v>3950</v>
          </cell>
          <cell r="E1364">
            <v>20.135999999999999</v>
          </cell>
        </row>
        <row r="1365">
          <cell r="D1365">
            <v>3955</v>
          </cell>
          <cell r="E1365">
            <v>20.135999999999999</v>
          </cell>
        </row>
        <row r="1366">
          <cell r="D1366">
            <v>3960</v>
          </cell>
          <cell r="E1366">
            <v>20.135999999999999</v>
          </cell>
        </row>
        <row r="1367">
          <cell r="D1367">
            <v>3965</v>
          </cell>
          <cell r="E1367">
            <v>20.135999999999999</v>
          </cell>
        </row>
        <row r="1368">
          <cell r="D1368">
            <v>3970</v>
          </cell>
          <cell r="E1368">
            <v>20.135999999999999</v>
          </cell>
        </row>
        <row r="1369">
          <cell r="D1369">
            <v>3975</v>
          </cell>
          <cell r="E1369">
            <v>20.135999999999999</v>
          </cell>
        </row>
        <row r="1370">
          <cell r="D1370">
            <v>3980</v>
          </cell>
          <cell r="E1370">
            <v>20.135999999999999</v>
          </cell>
        </row>
        <row r="1371">
          <cell r="D1371">
            <v>3985</v>
          </cell>
          <cell r="E1371">
            <v>20.135999999999999</v>
          </cell>
        </row>
        <row r="1372">
          <cell r="D1372">
            <v>3990</v>
          </cell>
          <cell r="E1372">
            <v>20.135999999999999</v>
          </cell>
        </row>
        <row r="1373">
          <cell r="D1373">
            <v>3995</v>
          </cell>
          <cell r="E1373">
            <v>20.135999999999999</v>
          </cell>
        </row>
        <row r="1374">
          <cell r="D1374">
            <v>4000</v>
          </cell>
          <cell r="E1374">
            <v>20.135999999999999</v>
          </cell>
        </row>
        <row r="1375">
          <cell r="D1375">
            <v>4005</v>
          </cell>
          <cell r="E1375">
            <v>20.135999999999999</v>
          </cell>
        </row>
        <row r="1376">
          <cell r="D1376">
            <v>4010</v>
          </cell>
          <cell r="E1376">
            <v>20.135999999999999</v>
          </cell>
        </row>
        <row r="1377">
          <cell r="D1377">
            <v>4015</v>
          </cell>
          <cell r="E1377">
            <v>20.135999999999999</v>
          </cell>
        </row>
        <row r="1378">
          <cell r="D1378">
            <v>4020</v>
          </cell>
          <cell r="E1378">
            <v>20.135999999999999</v>
          </cell>
        </row>
        <row r="1379">
          <cell r="D1379">
            <v>4025</v>
          </cell>
          <cell r="E1379">
            <v>20.135999999999999</v>
          </cell>
        </row>
        <row r="1380">
          <cell r="D1380">
            <v>4030</v>
          </cell>
          <cell r="E1380">
            <v>20.135999999999999</v>
          </cell>
        </row>
        <row r="1381">
          <cell r="D1381">
            <v>4035</v>
          </cell>
          <cell r="E1381">
            <v>20.135999999999999</v>
          </cell>
        </row>
        <row r="1382">
          <cell r="D1382">
            <v>4040</v>
          </cell>
          <cell r="E1382">
            <v>20.135999999999999</v>
          </cell>
        </row>
        <row r="1383">
          <cell r="D1383">
            <v>4045</v>
          </cell>
          <cell r="E1383">
            <v>20.135999999999999</v>
          </cell>
        </row>
        <row r="1384">
          <cell r="D1384">
            <v>4050</v>
          </cell>
          <cell r="E1384">
            <v>20.135999999999999</v>
          </cell>
        </row>
        <row r="1385">
          <cell r="D1385">
            <v>4055</v>
          </cell>
          <cell r="E1385">
            <v>20.135999999999999</v>
          </cell>
        </row>
        <row r="1386">
          <cell r="D1386">
            <v>4060</v>
          </cell>
          <cell r="E1386">
            <v>20.135999999999999</v>
          </cell>
        </row>
        <row r="1387">
          <cell r="D1387">
            <v>4065</v>
          </cell>
          <cell r="E1387">
            <v>20.135999999999999</v>
          </cell>
        </row>
        <row r="1388">
          <cell r="D1388">
            <v>4070</v>
          </cell>
          <cell r="E1388">
            <v>20.135999999999999</v>
          </cell>
        </row>
        <row r="1389">
          <cell r="D1389">
            <v>4075</v>
          </cell>
          <cell r="E1389">
            <v>20.135999999999999</v>
          </cell>
        </row>
        <row r="1390">
          <cell r="D1390">
            <v>4080</v>
          </cell>
          <cell r="E1390">
            <v>20.135999999999999</v>
          </cell>
        </row>
        <row r="1391">
          <cell r="D1391">
            <v>4085</v>
          </cell>
          <cell r="E1391">
            <v>20.135999999999999</v>
          </cell>
        </row>
        <row r="1392">
          <cell r="D1392">
            <v>4090</v>
          </cell>
          <cell r="E1392">
            <v>20.135999999999999</v>
          </cell>
        </row>
        <row r="1393">
          <cell r="D1393">
            <v>4093.5659999999998</v>
          </cell>
          <cell r="E1393">
            <v>20.135999999999999</v>
          </cell>
        </row>
      </sheetData>
      <sheetData sheetId="1"/>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RATFORD"/>
      <sheetName val="FOREST GATE"/>
      <sheetName val="MANOR PARK"/>
      <sheetName val="SEVEN KINGS"/>
      <sheetName val="GOODMAYES"/>
      <sheetName val="CHADWELL HEATH"/>
      <sheetName val="GIDEA PARK"/>
      <sheetName val="HAROLD WOOD"/>
      <sheetName val="BRENTWOOD"/>
      <sheetName val="SHENFIELD"/>
      <sheetName val="RATES"/>
      <sheetName val="Sched-Structure"/>
      <sheetName val="grsummary"/>
      <sheetName val="Varitations Not Agreed"/>
      <sheetName val="Sheet9"/>
      <sheetName val="Channel Invert"/>
      <sheetName val="Services_InitialEst_UtilityServ"/>
      <sheetName val="ancillary"/>
      <sheetName val="Assumptions"/>
      <sheetName val="Basis"/>
      <sheetName val="BULD.3"/>
      <sheetName val="1 Summary"/>
      <sheetName val="DATA"/>
      <sheetName val="H.Satuan"/>
      <sheetName val="COVER"/>
    </sheetNames>
    <sheetDataSet>
      <sheetData sheetId="0"/>
      <sheetData sheetId="1"/>
      <sheetData sheetId="2"/>
      <sheetData sheetId="3"/>
      <sheetData sheetId="4"/>
      <sheetData sheetId="5"/>
      <sheetData sheetId="6"/>
      <sheetData sheetId="7"/>
      <sheetData sheetId="8"/>
      <sheetData sheetId="9"/>
      <sheetData sheetId="10" refreshError="1">
        <row r="65">
          <cell r="E65">
            <v>0.5</v>
          </cell>
          <cell r="G65">
            <v>0.93</v>
          </cell>
        </row>
        <row r="66">
          <cell r="E66">
            <v>0.15</v>
          </cell>
          <cell r="G66">
            <v>0.42</v>
          </cell>
        </row>
        <row r="67">
          <cell r="E67">
            <v>0.3</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hole Sch"/>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Manholes &amp; Catch Basins"/>
      <sheetName val="Stormwater Manhole"/>
      <sheetName val="Stormwater Catch Basins"/>
      <sheetName val="Catch Basin"/>
      <sheetName val="Manhole Sch"/>
      <sheetName val="Sheet1"/>
      <sheetName val="Sheet2"/>
      <sheetName val="Sheet3"/>
    </sheetNames>
    <sheetDataSet>
      <sheetData sheetId="0" refreshError="1"/>
      <sheetData sheetId="1"/>
      <sheetData sheetId="2"/>
      <sheetData sheetId="3" refreshError="1"/>
      <sheetData sheetId="4">
        <row r="12">
          <cell r="F12" t="str">
            <v>Nom. Dia &lt;=400</v>
          </cell>
          <cell r="G12">
            <v>1.2</v>
          </cell>
          <cell r="H12">
            <v>1.2</v>
          </cell>
          <cell r="I12">
            <v>0.45</v>
          </cell>
          <cell r="J12">
            <v>0.35</v>
          </cell>
          <cell r="K12">
            <v>0.3</v>
          </cell>
          <cell r="L12">
            <v>5</v>
          </cell>
          <cell r="M12">
            <v>16</v>
          </cell>
          <cell r="N12">
            <v>0.15</v>
          </cell>
          <cell r="O12">
            <v>16</v>
          </cell>
          <cell r="P12">
            <v>0.15</v>
          </cell>
        </row>
        <row r="13">
          <cell r="F13" t="str">
            <v>Nom. Dia &gt;400mm to 600mm</v>
          </cell>
          <cell r="G13">
            <v>1.5</v>
          </cell>
          <cell r="H13">
            <v>1.5</v>
          </cell>
          <cell r="I13">
            <v>0.55000000000000004</v>
          </cell>
          <cell r="J13">
            <v>0.35</v>
          </cell>
          <cell r="K13">
            <v>0.3</v>
          </cell>
          <cell r="L13">
            <v>6</v>
          </cell>
          <cell r="M13">
            <v>16</v>
          </cell>
          <cell r="N13">
            <v>0.15</v>
          </cell>
          <cell r="O13">
            <v>16</v>
          </cell>
          <cell r="P13">
            <v>0.15</v>
          </cell>
        </row>
        <row r="14">
          <cell r="F14" t="str">
            <v>Nom. Dia &gt;600mm to 900mm</v>
          </cell>
          <cell r="G14">
            <v>1.8</v>
          </cell>
          <cell r="H14">
            <v>2.8</v>
          </cell>
          <cell r="I14">
            <v>0.65</v>
          </cell>
          <cell r="J14">
            <v>0.35</v>
          </cell>
          <cell r="K14">
            <v>0.3</v>
          </cell>
          <cell r="L14">
            <v>7</v>
          </cell>
          <cell r="M14">
            <v>20</v>
          </cell>
          <cell r="N14">
            <v>0.15</v>
          </cell>
          <cell r="O14">
            <v>20</v>
          </cell>
          <cell r="P14">
            <v>0.15</v>
          </cell>
        </row>
        <row r="15">
          <cell r="F15" t="str">
            <v>Nom. Dia &gt;900mm to 1100mm</v>
          </cell>
          <cell r="G15">
            <v>2</v>
          </cell>
          <cell r="H15">
            <v>3</v>
          </cell>
          <cell r="I15">
            <v>0.65</v>
          </cell>
          <cell r="J15">
            <v>0.35</v>
          </cell>
          <cell r="K15">
            <v>0.3</v>
          </cell>
          <cell r="L15">
            <v>9</v>
          </cell>
          <cell r="M15">
            <v>20</v>
          </cell>
          <cell r="N15">
            <v>0.15</v>
          </cell>
          <cell r="O15">
            <v>20</v>
          </cell>
          <cell r="P15">
            <v>0.15</v>
          </cell>
        </row>
        <row r="16">
          <cell r="F16" t="str">
            <v>Nom. Dia &gt;1100mm to 1500mm</v>
          </cell>
          <cell r="G16">
            <v>2.2000000000000002</v>
          </cell>
          <cell r="H16">
            <v>3.2</v>
          </cell>
          <cell r="I16">
            <v>0.65</v>
          </cell>
          <cell r="J16">
            <v>0.35</v>
          </cell>
          <cell r="K16">
            <v>0.3</v>
          </cell>
          <cell r="L16">
            <v>9</v>
          </cell>
          <cell r="M16">
            <v>25</v>
          </cell>
          <cell r="N16">
            <v>0.15</v>
          </cell>
          <cell r="O16">
            <v>25</v>
          </cell>
          <cell r="P16">
            <v>0.15</v>
          </cell>
        </row>
        <row r="17">
          <cell r="F17" t="str">
            <v>Nom. Dia &gt;1500mm to 1800mm</v>
          </cell>
          <cell r="G17">
            <v>2.6</v>
          </cell>
          <cell r="H17">
            <v>3.6</v>
          </cell>
          <cell r="I17">
            <v>0.65</v>
          </cell>
          <cell r="J17">
            <v>0.35</v>
          </cell>
          <cell r="K17">
            <v>0.3</v>
          </cell>
          <cell r="L17">
            <v>10</v>
          </cell>
          <cell r="M17">
            <v>25</v>
          </cell>
          <cell r="N17">
            <v>0.15</v>
          </cell>
          <cell r="O17">
            <v>25</v>
          </cell>
          <cell r="P17">
            <v>0.15</v>
          </cell>
        </row>
        <row r="18">
          <cell r="F18" t="str">
            <v>Nom. Dia &gt;1800mm to 3600mm</v>
          </cell>
          <cell r="G18">
            <v>3</v>
          </cell>
          <cell r="H18">
            <v>4</v>
          </cell>
          <cell r="I18">
            <v>0.65</v>
          </cell>
          <cell r="J18">
            <v>0.35</v>
          </cell>
          <cell r="K18">
            <v>0.3</v>
          </cell>
          <cell r="L18">
            <v>10</v>
          </cell>
          <cell r="M18">
            <v>25</v>
          </cell>
          <cell r="N18">
            <v>0.15</v>
          </cell>
          <cell r="O18">
            <v>25</v>
          </cell>
          <cell r="P18">
            <v>0.15</v>
          </cell>
        </row>
      </sheetData>
      <sheetData sheetId="5" refreshError="1"/>
      <sheetData sheetId="6" refreshError="1"/>
      <sheetData sheetId="7"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Labour Rates"/>
      <sheetName val="Plant Rates"/>
      <sheetName val="Materials Rates"/>
      <sheetName val="Subcontract &amp; Other Rates"/>
      <sheetName val="LST Major Struct"/>
      <sheetName val="D Wall ~ Moorgate Shaft"/>
      <sheetName val="Moorgate Shaft Excn"/>
      <sheetName val="Moorgate Piling"/>
      <sheetName val="Blomfield Piling"/>
      <sheetName val="Site Clearance &amp; Demolitions"/>
      <sheetName val="Geotech. Processes &amp; Underpin."/>
      <sheetName val="Diaphragm Walls &amp; Plunge Column"/>
      <sheetName val="Ground Anchors &amp; Tie Rods"/>
      <sheetName val="Earthworks"/>
      <sheetName val="Soil Ramp"/>
      <sheetName val="Structural Concrete"/>
      <sheetName val="Precast Concrete Retaining Wall"/>
      <sheetName val="Structural Steelwork"/>
      <sheetName val="Small Diameter Bored Piling"/>
      <sheetName val="LST 450 Piling ~ Sundries"/>
      <sheetName val="Sec n Contig Piling"/>
      <sheetName val="1200mm Contiguous Piling"/>
      <sheetName val="Steel Sheet Piling"/>
      <sheetName val="Railway Works"/>
      <sheetName val="Sundry Items &amp; Misc. Metalwork"/>
      <sheetName val="Brickwork, block.."/>
      <sheetName val="Fencing and Safety Barriers"/>
      <sheetName val="NEW RATE 1 (Bulk Earthworks)"/>
      <sheetName val="NEW RATE 2 (Drainage)"/>
      <sheetName val="NEW RATE 3 (Site Clearance)"/>
      <sheetName val="NEW RATE 4 (Fencing and S...)"/>
      <sheetName val="NEW RATE 5 (Roads &amp; Paving)"/>
      <sheetName val="NEW RATE 6 (Temporary Works)"/>
      <sheetName val="NEW RATE 7 (Structural Steelw.."/>
      <sheetName val="NEW RATE 8 (Dwalls &amp; Plunge C.."/>
      <sheetName val="NEW RATE 9 (Geotechnical Pro..."/>
      <sheetName val="NEW RATE 11 (Large Dia Piling)"/>
      <sheetName val="NEW RATE 12 (D wall)"/>
      <sheetName val="NEW RATE 13 (D wall)"/>
      <sheetName val="NEW RATE 14 (D wall)"/>
      <sheetName val="NEW RATE 15 (D wall)"/>
      <sheetName val="NEW RATE 16 (600 Piles)"/>
      <sheetName val="NEW RATE 17 (D Wall)"/>
      <sheetName val="NEW RATE 18 (Earthworks)"/>
      <sheetName val="NEW RATE 19 (Structural Conc)"/>
      <sheetName val="NEW RATE 20 (300 Piles)"/>
      <sheetName val="NEW RATE 21 (D wall) "/>
      <sheetName val="NEW RATE 21 (BST PILING)"/>
      <sheetName val="NEW RATE 22 (BST PLUNGE &amp; TENS)"/>
      <sheetName val="NEW RATE EARTHWKS BST"/>
      <sheetName val="NEW RATE 23 (D wall)"/>
      <sheetName val="NEW RATE 24 (Earthworks)"/>
      <sheetName val="NEW RATE 25 (Bored Piling)"/>
      <sheetName val="NEW RATE26(Structural Concrete)"/>
      <sheetName val="NEW RATE 27(Steel Sheet Piling)"/>
      <sheetName val="NEW RATE 28 (DWall)"/>
      <sheetName val="NEW RATE 29 (600 Piles)"/>
      <sheetName val="NEW RATE 30 (EWKs)"/>
      <sheetName val="New Rate 31 (Concrete)"/>
      <sheetName val="NEW RATE 32(Brickwork)"/>
      <sheetName val="NEW RATE 33 EARTHWKS TCR"/>
      <sheetName val="NEW RATE 34 (D wall) TCR"/>
      <sheetName val="NEW RATE 35 (TCR PLUNGE &amp; T)"/>
      <sheetName val="36 (TCR PILING) 2400"/>
      <sheetName val="Pipe Schedule"/>
      <sheetName val="BC - Final Templates"/>
      <sheetName val="RCBC Reinforcement"/>
      <sheetName val="Manhole Sch"/>
      <sheetName val="Intro"/>
      <sheetName val="eval"/>
      <sheetName val="Mhr&amp;Eq"/>
      <sheetName val="TTL"/>
      <sheetName val="MOTOR"/>
      <sheetName val="Summary"/>
      <sheetName val="BOQ"/>
      <sheetName val="Val breakdown"/>
      <sheetName val="Sheet2"/>
      <sheetName val="total cost"/>
      <sheetName val="budget unite"/>
      <sheetName val="loock ahead 1W"/>
      <sheetName val="SUP-DET"/>
      <sheetName val="P-Sum-Cab"/>
      <sheetName val="Gen Summary"/>
      <sheetName val="RE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5">
          <cell r="O5">
            <v>379.86692722567381</v>
          </cell>
        </row>
        <row r="45">
          <cell r="O45" t="str">
            <v xml:space="preserve"> </v>
          </cell>
        </row>
        <row r="208">
          <cell r="O208">
            <v>0</v>
          </cell>
        </row>
        <row r="215">
          <cell r="O215" t="str">
            <v xml:space="preserve"> </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refreshError="1"/>
      <sheetData sheetId="82" refreshError="1"/>
      <sheetData sheetId="83" refreshError="1"/>
      <sheetData sheetId="8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mp-NMR"/>
      <sheetName val="Labor abs-PW"/>
      <sheetName val="Labor abs-NMR"/>
      <sheetName val="Labor bill - Mob"/>
      <sheetName val="Labor bill - EW"/>
      <sheetName val="Labor bill - Concrete"/>
      <sheetName val="Labor bill - Shuttering"/>
      <sheetName val="Labor bills - reinf"/>
      <sheetName val="Labor bills - Block masonry"/>
      <sheetName val="Labor bill - Plastering"/>
      <sheetName val="Labor bill Water proofing"/>
      <sheetName val="Labor bill Hard Finish"/>
      <sheetName val="Labor bill MS items"/>
      <sheetName val="Break up Sheet"/>
      <sheetName val="Micro"/>
      <sheetName val="Macro"/>
      <sheetName val="Scaff-Rose"/>
      <sheetName val="BOQ Distribution"/>
      <sheetName val="PCC"/>
      <sheetName val="conc-foot-gradeslab"/>
      <sheetName val="TBAL9697 -group wise  sdpl"/>
      <sheetName val="Notes"/>
      <sheetName val="Rate analysis"/>
      <sheetName val="_x0000_._x0008_p-NMR"/>
      <sheetName val=""/>
      <sheetName val="?._x0008_p-NMR"/>
      <sheetName val="Labor bills 19.08.06"/>
      <sheetName val="_._x0008_p-NMR"/>
      <sheetName val="site fab&amp;ernstr"/>
      <sheetName val="FORM7"/>
      <sheetName val="new tech flt bldg"/>
      <sheetName val="Approved MTD Proj #'s"/>
      <sheetName val="GuestProfile"/>
      <sheetName val="Conc"/>
      <sheetName val="Database"/>
      <sheetName val="schedule nos"/>
      <sheetName val="Labor_abs-PW"/>
      <sheetName val="Labor_abs-NMR"/>
      <sheetName val="Labor_bill_-_Mob"/>
      <sheetName val="Labor_bill_-_EW"/>
      <sheetName val="Labor_bill_-_Concrete"/>
      <sheetName val="Labor_bill_-_Shuttering"/>
      <sheetName val="Labor_bills_-_reinf"/>
      <sheetName val="Labor_bills_-_Block_masonry"/>
      <sheetName val="Labor_bill_-_Plastering"/>
      <sheetName val="Labor_bill_Water_proofing"/>
      <sheetName val="Labor_bill_Hard_Finish"/>
      <sheetName val="Labor_bill_MS_items"/>
      <sheetName val="Break_up_Sheet"/>
      <sheetName val="BOQ_Distribution"/>
      <sheetName val="TBAL9697_-group_wise__sdpl"/>
      <sheetName val="Rate_analysis"/>
      <sheetName val="_p-NMR"/>
      <sheetName val="?_p-NMR"/>
      <sheetName val="Labor_bills_19_08_06"/>
      <sheetName val="__p-NMR"/>
      <sheetName val="site_fab&amp;ernstr"/>
      <sheetName val="new_tech_flt_bldg"/>
      <sheetName val="Approved_MTD_Proj_#'s"/>
      <sheetName val="AOR"/>
      <sheetName val="XREF"/>
      <sheetName val="MPR_PA_1"/>
      <sheetName val="CFForecast detail"/>
      <sheetName val="Dropdowns"/>
      <sheetName val="Actuals"/>
      <sheetName val="Sheet3 (2)"/>
      <sheetName val="SUPPLY -Sanitary Fixtures"/>
      <sheetName val="External"/>
      <sheetName val="ITEMS FOR CIVIL TENDER"/>
      <sheetName val="Services"/>
      <sheetName val="3cd Annexure"/>
      <sheetName val="Kristal Court"/>
      <sheetName val="August TB"/>
      <sheetName val="Costing"/>
      <sheetName val="Basement Budget"/>
      <sheetName val="Assumptions"/>
      <sheetName val="Jams &amp; Cills"/>
      <sheetName val="Sheet1"/>
      <sheetName val="BOQ"/>
      <sheetName val="Enquire"/>
      <sheetName val="EAS"/>
      <sheetName val="_x005f_x0000_._x005f_x0008_p-NMR"/>
      <sheetName val="_._x005f_x0008_p-NMR"/>
      <sheetName val="DATA"/>
      <sheetName val="Labor_abs-PW1"/>
      <sheetName val="Labor_abs-NMR1"/>
      <sheetName val="Labor_bill_-_Mob1"/>
      <sheetName val="Labor_bill_-_EW1"/>
      <sheetName val="Labor_bill_-_Concrete1"/>
      <sheetName val="Labor_bill_-_Shuttering1"/>
      <sheetName val="Labor_bills_-_reinf1"/>
      <sheetName val="Labor_bills_-_Block_masonry1"/>
      <sheetName val="Labor_bill_-_Plastering1"/>
      <sheetName val="Labor_bill_Water_proofing1"/>
      <sheetName val="Labor_bill_Hard_Finish1"/>
      <sheetName val="Labor_bill_MS_items1"/>
      <sheetName val="Break_up_Sheet1"/>
      <sheetName val="BOQ_Distribution1"/>
      <sheetName val="TBAL9697_-group_wise__sdpl1"/>
      <sheetName val="Rate_analysis1"/>
      <sheetName val="Labor_bills_19_08_061"/>
      <sheetName val="site_fab&amp;ernstr1"/>
      <sheetName val="new_tech_flt_bldg1"/>
      <sheetName val="Approved_MTD_Proj_#'s1"/>
      <sheetName val="CFForecast_detail"/>
      <sheetName val="Sheet3_(2)"/>
      <sheetName val="SUPPLY_-Sanitary_Fixtures"/>
      <sheetName val="ITEMS_FOR_CIVIL_TENDER"/>
      <sheetName val="3cd_Annexure"/>
      <sheetName val="Kristal_Court"/>
      <sheetName val="August_TB"/>
      <sheetName val="3"/>
      <sheetName val="MONTH"/>
      <sheetName val="Trial Bal "/>
      <sheetName val="Balance Sheet"/>
      <sheetName val="BASIS -DEC 08"/>
      <sheetName val="ancillary"/>
      <sheetName val="eval"/>
      <sheetName val="1. Acquisition"/>
      <sheetName val="Ref_Sheet"/>
      <sheetName val="Steel "/>
      <sheetName val="ESTIMATE"/>
      <sheetName val="Cover"/>
      <sheetName val="Cash Flow Working"/>
      <sheetName val="MH(on site)"/>
      <sheetName val="PROJECT BRIEF(EX.NEW)"/>
      <sheetName val="LAB"/>
      <sheetName val="Other assumptions"/>
      <sheetName val="Builtup Area"/>
      <sheetName val="Boq - Flats"/>
      <sheetName val="Other_assumptions"/>
      <sheetName val="Builtup_Area"/>
      <sheetName val="General"/>
      <sheetName val="S1 "/>
      <sheetName val="S7B "/>
      <sheetName val="S7A"/>
      <sheetName val="S6 "/>
      <sheetName val="S3 "/>
      <sheetName val="S2 "/>
      <sheetName val="RENT MASTER FILE"/>
      <sheetName val="Notes for BOQ"/>
      <sheetName val="총괄표 (2)"/>
      <sheetName val="tender allowances"/>
      <sheetName val="Hardfinishes-Contemporary"/>
      <sheetName val="10.Linkway"/>
      <sheetName val="11.Bus Shelter-Bay"/>
      <sheetName val="Finishes"/>
      <sheetName val="K"/>
      <sheetName val="analysis"/>
      <sheetName val="sheeet7"/>
      <sheetName val="A.O.R."/>
      <sheetName val="P-Sum-Cab"/>
      <sheetName val="TOTAL"/>
      <sheetName val="CANDY BOQ"/>
      <sheetName val="Item정리"/>
      <sheetName val="ord-lost_98&amp;99"/>
      <sheetName val="Deviation"/>
      <sheetName val="Basic Rates"/>
      <sheetName val="BUSDUCT SUMMARY-SUBSTATION"/>
      <sheetName val="Labor_abs-PW2"/>
      <sheetName val="Labor_abs-NMR2"/>
      <sheetName val="Labor_bill_-_Mob2"/>
      <sheetName val="Labor_bill_-_EW2"/>
      <sheetName val="Labor_bill_-_Concrete2"/>
      <sheetName val="Labor_bill_-_Shuttering2"/>
      <sheetName val="Labor_bills_-_reinf2"/>
      <sheetName val="Labor_bills_-_Block_masonry2"/>
      <sheetName val="Labor_bill_-_Plastering2"/>
      <sheetName val="Labor_bill_Water_proofing2"/>
      <sheetName val="Labor_bill_Hard_Finish2"/>
      <sheetName val="Labor_bill_MS_items2"/>
      <sheetName val="Break_up_Sheet2"/>
      <sheetName val="BOQ_Distribution2"/>
      <sheetName val="TBAL9697_-group_wise__sdpl2"/>
      <sheetName val="Rate_analysis2"/>
      <sheetName val="Labor_bills_19_08_062"/>
      <sheetName val="site_fab&amp;ernstr2"/>
      <sheetName val="new_tech_flt_bldg2"/>
      <sheetName val="Approved_MTD_Proj_#'s2"/>
      <sheetName val="CFForecast_detail1"/>
      <sheetName val="Sheet3_(2)1"/>
      <sheetName val="SUPPLY_-Sanitary_Fixtures1"/>
      <sheetName val="ITEMS_FOR_CIVIL_TENDER1"/>
      <sheetName val="3cd_Annexure1"/>
      <sheetName val="Kristal_Court1"/>
      <sheetName val="August_TB1"/>
      <sheetName val="Basement_Budget"/>
      <sheetName val="Jams_&amp;_Cills"/>
      <sheetName val="_x005f_x0000___x005f_x0008_p-NMR"/>
      <sheetName val="___x005f_x0008_p-NMR"/>
      <sheetName val="Trial_Bal_"/>
      <sheetName val="Balance_Sheet"/>
      <sheetName val="BASIS_-DEC_08"/>
      <sheetName val="1__Acquisition"/>
      <sheetName val="Services_InitialEst_UtilityServ"/>
      <sheetName val="산근"/>
      <sheetName val="VC Summary"/>
      <sheetName val="VC_Summary"/>
      <sheetName val="Steel_"/>
      <sheetName val="schedule_nos"/>
      <sheetName val="Labor_abs-PW3"/>
      <sheetName val="Labor_abs-NMR3"/>
      <sheetName val="Labor_bill_-_Mob3"/>
      <sheetName val="Labor_bill_-_EW3"/>
      <sheetName val="Labor_bill_-_Concrete3"/>
      <sheetName val="Labor_bill_-_Shuttering3"/>
      <sheetName val="Labor_bills_-_reinf3"/>
      <sheetName val="Labor_bills_-_Block_masonry3"/>
      <sheetName val="Labor_bill_-_Plastering3"/>
      <sheetName val="Labor_bill_Water_proofing3"/>
      <sheetName val="Labor_bill_Hard_Finish3"/>
      <sheetName val="Labor_bill_MS_items3"/>
      <sheetName val="Break_up_Sheet3"/>
      <sheetName val="BOQ_Distribution3"/>
      <sheetName val="TBAL9697_-group_wise__sdpl3"/>
      <sheetName val="Rate_analysis3"/>
      <sheetName val="Labor_bills_19_08_063"/>
      <sheetName val="site_fab&amp;ernstr3"/>
      <sheetName val="new_tech_flt_bldg3"/>
      <sheetName val="Approved_MTD_Proj_#'s3"/>
      <sheetName val="CFForecast_detail2"/>
      <sheetName val="Sheet3_(2)2"/>
      <sheetName val="SUPPLY_-Sanitary_Fixtures2"/>
      <sheetName val="ITEMS_FOR_CIVIL_TENDER2"/>
      <sheetName val="3cd_Annexure2"/>
      <sheetName val="Kristal_Court2"/>
      <sheetName val="August_TB2"/>
      <sheetName val="Basement_Budget1"/>
      <sheetName val="Jams_&amp;_Cills1"/>
      <sheetName val="_x005f_x0000___x005f_x0008_p-NMR1"/>
      <sheetName val="___x005f_x0008_p-NMR1"/>
      <sheetName val="Trial_Bal_1"/>
      <sheetName val="Balance_Sheet1"/>
      <sheetName val="BASIS_-DEC_081"/>
      <sheetName val="1__Acquisition1"/>
      <sheetName val="Steel_1"/>
      <sheetName val="schedule_nos1"/>
      <sheetName val="Cash_Flow_Working"/>
      <sheetName val="MH(on_site)"/>
      <sheetName val="PROJECT_BRIEF(EX_NEW)"/>
      <sheetName val="Other_assumptions1"/>
      <sheetName val="Builtup_Area1"/>
      <sheetName val="Boq_-_Flats"/>
      <sheetName val="S1_"/>
      <sheetName val="S7B_"/>
      <sheetName val="S6_"/>
      <sheetName val="S3_"/>
      <sheetName val="S2_"/>
      <sheetName val="RENT_MASTER_FILE"/>
      <sheetName val="Notes_for_BOQ"/>
      <sheetName val="총괄표_(2)"/>
      <sheetName val="tender_allowances"/>
      <sheetName val="10_Linkway"/>
      <sheetName val="11_Bus_Shelter-Bay"/>
      <sheetName val="A_O_R_"/>
      <sheetName val="CANDY_BOQ"/>
      <sheetName val="Basic_Rates"/>
      <sheetName val="BUSDUCT_SUMMARY-SUBSTATION"/>
      <sheetName val="Design"/>
      <sheetName val="Named ranges"/>
      <sheetName val="Info"/>
      <sheetName val="allowances"/>
      <sheetName val="._x0008_p-NMR"/>
      <sheetName val="#REF"/>
      <sheetName val="RA-markate"/>
      <sheetName val=" "/>
      <sheetName val="Definitions"/>
      <sheetName val="Project Budget Worksheet"/>
      <sheetName val="HARGA MATERIAL"/>
      <sheetName val="_x005f_x0000_._x005f_x0008_p-NM"/>
      <sheetName val="BLOCK-A (MEA.SHEET)"/>
      <sheetName val="PROFITABILITY ANALYSIS (MONTH)"/>
      <sheetName val="PROFITABILITY ANALYSIS (YTD)"/>
      <sheetName val="Kitchen"/>
      <sheetName val="Basic-Material "/>
      <sheetName val="TULIPS PHASE-2 BOQ FINAL"/>
      <sheetName val="ANN-I-DETAILS"/>
      <sheetName val="Set"/>
      <sheetName val="Adimi bldg"/>
      <sheetName val="Pump House"/>
      <sheetName val="Fuel Regu Station"/>
      <sheetName val="Occ"/>
      <sheetName val="Prelims"/>
      <sheetName val="OFF-TOP"/>
      <sheetName val="Details"/>
      <sheetName val="Testing"/>
      <sheetName val="beam-reinft"/>
      <sheetName val="CABLE DATA"/>
      <sheetName val="Intro"/>
      <sheetName val="Input"/>
      <sheetName val="Summary"/>
      <sheetName val="Controls"/>
      <sheetName val="CCTV KAMERE (2)"/>
      <sheetName val="IO LIST"/>
      <sheetName val="MATERIALS_masterlist"/>
      <sheetName val="FNI_Spec"/>
      <sheetName val="定义"/>
      <sheetName val="Structure Bills Qty"/>
      <sheetName val="_x005f_x005f_x005f_x0000_._x005f_x005f_x005f_x0008_p-NM"/>
      <sheetName val="_._x005f_x005f_x005f_x0008_p-NMR"/>
      <sheetName val="_x005f_x005f_x005f_x005f_x005f_x005f_x005f_x0000_._x005"/>
      <sheetName val="_._x005f_x005f_x005f_x005f_x005f_x005f_x005f_x0008_p-NM"/>
      <sheetName val="_x005f_x005f_x005f_x0000_._x005"/>
      <sheetName val="_._x005f_x005f_x005f_x0008_p-NM"/>
      <sheetName val="Master Equipment List"/>
      <sheetName val="Planned"/>
      <sheetName val="except wiring"/>
      <sheetName val="Rates"/>
      <sheetName val="Overall Summary "/>
      <sheetName val="Vehicles"/>
      <sheetName val="CL MEP -VOL 3"/>
      <sheetName val="4. Capex"/>
      <sheetName val="5. Opex"/>
      <sheetName val="?._x005f_x0008_p-NMR"/>
      <sheetName val="?._x005f_x005f_x005f_x0008_p-NMR"/>
      <sheetName val="001"/>
      <sheetName val="reference"/>
      <sheetName val="③赤紙(日文)"/>
      <sheetName val="공사비 내역 (가)"/>
      <sheetName val="Quote to send"/>
      <sheetName val="Working back up"/>
      <sheetName val="Manpower cost"/>
      <sheetName val="Machinery cost"/>
      <sheetName val="Interim --&gt; Top"/>
      <sheetName val="Sheet2"/>
      <sheetName val="細目"/>
      <sheetName val="Main Sum (Model B)"/>
      <sheetName val="Main Sum"/>
      <sheetName val="gso"/>
      <sheetName val="Lagerhalle"/>
      <sheetName val="Labor_abs-PW5"/>
      <sheetName val="Labor_abs-NMR5"/>
      <sheetName val="Labor_bill_-_Mob5"/>
      <sheetName val="Labor_bill_-_EW5"/>
      <sheetName val="Labor_bill_-_Concrete5"/>
      <sheetName val="Labor_bill_-_Shuttering5"/>
      <sheetName val="Labor_bills_-_reinf5"/>
      <sheetName val="Labor_bills_-_Block_masonry5"/>
      <sheetName val="Labor_bill_-_Plastering5"/>
      <sheetName val="Labor_bill_Water_proofing5"/>
      <sheetName val="Labor_bill_Hard_Finish5"/>
      <sheetName val="Labor_bill_MS_items5"/>
      <sheetName val="Break_up_Sheet5"/>
      <sheetName val="BOQ_Distribution5"/>
      <sheetName val="TBAL9697_-group_wise__sdpl5"/>
      <sheetName val="Rate_analysis5"/>
      <sheetName val="Labor_bills_19_08_065"/>
      <sheetName val="site_fab&amp;ernstr5"/>
      <sheetName val="new_tech_flt_bldg5"/>
      <sheetName val="Approved_MTD_Proj_#'s5"/>
      <sheetName val="CFForecast_detail4"/>
      <sheetName val="Sheet3_(2)4"/>
      <sheetName val="SUPPLY_-Sanitary_Fixtures4"/>
      <sheetName val="ITEMS_FOR_CIVIL_TENDER4"/>
      <sheetName val="3cd_Annexure4"/>
      <sheetName val="Kristal_Court4"/>
      <sheetName val="August_TB4"/>
      <sheetName val="Basement_Budget3"/>
      <sheetName val="Jams_&amp;_Cills3"/>
      <sheetName val="_x005f_x0000___x005f_x0008_p-NMR3"/>
      <sheetName val="___x005f_x0008_p-NMR3"/>
      <sheetName val="Trial_Bal_3"/>
      <sheetName val="Balance_Sheet3"/>
      <sheetName val="BASIS_-DEC_083"/>
      <sheetName val="1__Acquisition3"/>
      <sheetName val="총괄표_(2)3"/>
      <sheetName val="Labor_abs-PW4"/>
      <sheetName val="Labor_abs-NMR4"/>
      <sheetName val="Labor_bill_-_Mob4"/>
      <sheetName val="Labor_bill_-_EW4"/>
      <sheetName val="Labor_bill_-_Concrete4"/>
      <sheetName val="Labor_bill_-_Shuttering4"/>
      <sheetName val="Labor_bills_-_reinf4"/>
      <sheetName val="Labor_bills_-_Block_masonry4"/>
      <sheetName val="Labor_bill_-_Plastering4"/>
      <sheetName val="Labor_bill_Water_proofing4"/>
      <sheetName val="Labor_bill_Hard_Finish4"/>
      <sheetName val="Labor_bill_MS_items4"/>
      <sheetName val="Break_up_Sheet4"/>
      <sheetName val="BOQ_Distribution4"/>
      <sheetName val="TBAL9697_-group_wise__sdpl4"/>
      <sheetName val="Rate_analysis4"/>
      <sheetName val="Labor_bills_19_08_064"/>
      <sheetName val="site_fab&amp;ernstr4"/>
      <sheetName val="new_tech_flt_bldg4"/>
      <sheetName val="Approved_MTD_Proj_#'s4"/>
      <sheetName val="CFForecast_detail3"/>
      <sheetName val="Sheet3_(2)3"/>
      <sheetName val="SUPPLY_-Sanitary_Fixtures3"/>
      <sheetName val="ITEMS_FOR_CIVIL_TENDER3"/>
      <sheetName val="3cd_Annexure3"/>
      <sheetName val="Kristal_Court3"/>
      <sheetName val="August_TB3"/>
      <sheetName val="Basement_Budget2"/>
      <sheetName val="Jams_&amp;_Cills2"/>
      <sheetName val="_x005f_x0000___x005f_x0008_p-NMR2"/>
      <sheetName val="___x005f_x0008_p-NMR2"/>
      <sheetName val="Trial_Bal_2"/>
      <sheetName val="Balance_Sheet2"/>
      <sheetName val="BASIS_-DEC_082"/>
      <sheetName val="1__Acquisition2"/>
      <sheetName val="총괄표_(2)2"/>
      <sheetName val="총괄표_(2)1"/>
      <sheetName val="Labor_abs-PW6"/>
      <sheetName val="Labor_abs-NMR6"/>
      <sheetName val="Labor_bill_-_Mob6"/>
      <sheetName val="Labor_bill_-_EW6"/>
      <sheetName val="Labor_bill_-_Concrete6"/>
      <sheetName val="Labor_bill_-_Shuttering6"/>
      <sheetName val="Labor_bills_-_reinf6"/>
      <sheetName val="Labor_bills_-_Block_masonry6"/>
      <sheetName val="Labor_bill_-_Plastering6"/>
      <sheetName val="Labor_bill_Water_proofing6"/>
      <sheetName val="Labor_bill_Hard_Finish6"/>
      <sheetName val="Labor_bill_MS_items6"/>
      <sheetName val="Break_up_Sheet6"/>
      <sheetName val="site_fab&amp;ernstr6"/>
      <sheetName val="TBAL9697_-group_wise__sdpl6"/>
      <sheetName val="Rate_analysis6"/>
      <sheetName val="new_tech_flt_bldg6"/>
      <sheetName val="BOQ_Distribution6"/>
      <sheetName val="Labor_bills_19_08_066"/>
      <sheetName val="CFForecast_detail5"/>
      <sheetName val="Approved_MTD_Proj_#'s6"/>
      <sheetName val="BASIS_-DEC_084"/>
      <sheetName val="Sheet3_(2)5"/>
      <sheetName val="SUPPLY_-Sanitary_Fixtures5"/>
      <sheetName val="ITEMS_FOR_CIVIL_TENDER5"/>
      <sheetName val="3cd_Annexure5"/>
      <sheetName val="August_TB5"/>
      <sheetName val="Kristal_Court5"/>
      <sheetName val="Jams_&amp;_Cills4"/>
      <sheetName val="Basement_Budget4"/>
      <sheetName val="_x005f_x0000___x005f_x0008_p-NMR4"/>
      <sheetName val="___x005f_x0008_p-NMR4"/>
      <sheetName val="Trial_Bal_4"/>
      <sheetName val="Balance_Sheet4"/>
      <sheetName val="1__Acquisition4"/>
      <sheetName val="4__Capex"/>
      <sheetName val="5__Opex"/>
      <sheetName val="총괄표_(2)4"/>
      <sheetName val="Named_ranges"/>
      <sheetName val="공사비_내역_(가)"/>
      <sheetName val="Quote_to_send"/>
      <sheetName val="Working_back_up"/>
      <sheetName val="Manpower_cost"/>
      <sheetName val="Machinery_cost"/>
      <sheetName val="Master_Equipment_List"/>
      <sheetName val="except_wiring"/>
      <sheetName val="Overall_Summary_"/>
      <sheetName val="CL_MEP_-VOL_3"/>
      <sheetName val="Narrative"/>
      <sheetName val="S1 new-Overall-with C8A"/>
      <sheetName val="Wood Works-R1 "/>
      <sheetName val="Aluminum"/>
      <sheetName val="Title"/>
      <sheetName val="Labour productivity"/>
      <sheetName val="Headings"/>
      <sheetName val="Summary -New with C8A)"/>
      <sheetName val="Boq_C7+A-MEP "/>
      <sheetName val="Training"/>
      <sheetName val="WSPOffices"/>
      <sheetName val="DSB"/>
      <sheetName val="FitOutConfCentre"/>
      <sheetName val="Labour_productivity"/>
      <sheetName val="Labour Rate"/>
      <sheetName val="BILL - 1 GNRL RMNT (2)"/>
      <sheetName val="BILL - 2 CIVIL WORKS"/>
      <sheetName val="BILL - 3.1 FIRE SUP  "/>
      <sheetName val="BILL - 3.2 PLUMBING  (2)"/>
      <sheetName val="BILL - 3.3 HVAC "/>
      <sheetName val="BILL - 3.4 AUTOMATION"/>
      <sheetName val="BILL - 4 ELEC "/>
      <sheetName val="BILL 5 - PSUM"/>
      <sheetName val="._x0008_p-NM"/>
      <sheetName val="_x005f_x0000_._x005"/>
      <sheetName val="_._x005f_x0008_p-NM"/>
      <sheetName val="rc01"/>
      <sheetName val="_x005f_x005f_x005f_x005f_x005f_x005f_x005f_x005f_x005f_x005f_"/>
      <sheetName val="_._x005f_x005f_x005f_x005f_x005f_x005f_x005f_x005f_x005"/>
      <sheetName val="Civil-Weekly"/>
      <sheetName val="Elec-Weekly"/>
      <sheetName val="Mech-Weekly"/>
      <sheetName val="Pipe-Weekly"/>
      <sheetName val="Datas"/>
      <sheetName val="Tank-Weekly"/>
      <sheetName val="Project-Weekly"/>
      <sheetName val="U5-Weekly"/>
      <sheetName val="#REF!"/>
      <sheetName val="雨棚"/>
      <sheetName val="室内汇总"/>
      <sheetName val="?._x005f_x005f_x005f_x005f_x005f_x005f_x005f_x0008_p-NM"/>
      <sheetName val="_._x005f_x005f_x005f_x005f_x005"/>
      <sheetName val="._x005"/>
      <sheetName val="_._x0008_p-NM"/>
      <sheetName val="_x005f_x005f_x005f_x005f_"/>
      <sheetName val="DATI_CONS"/>
      <sheetName val="_._x005f_x005f_x005"/>
      <sheetName val="_x005f_x005f_"/>
      <sheetName val="_x005f_x005f_x005f_x005f_x005f_x005f_x005f_x005f_"/>
      <sheetName val="T&amp;M"/>
      <sheetName val="4-ME"/>
      <sheetName val="Liabilities"/>
      <sheetName val="?._x005f_x005f_x005f_x005f_x005f_x005f_x005f_x005f_x005"/>
      <sheetName val="_._x005"/>
      <sheetName val="_"/>
      <sheetName val="입찰내역 발주처 양식"/>
      <sheetName val="% prog figs -u5 and total"/>
      <sheetName val="材料"/>
      <sheetName val="AN2"/>
      <sheetName val="单位"/>
      <sheetName val="GM &amp; TA"/>
      <sheetName val="tender_allowances1"/>
      <sheetName val="Cash_Flow_Working1"/>
      <sheetName val="PROJECT_BRIEF(EX_NEW)1"/>
      <sheetName val="10_Linkway1"/>
      <sheetName val="11_Bus_Shelter-Bay1"/>
      <sheetName val="CANDY_BOQ1"/>
      <sheetName val="Basic_Rates1"/>
      <sheetName val="BUSDUCT_SUMMARY-SUBSTATION1"/>
      <sheetName val="tender_allowances2"/>
      <sheetName val="Other_assumptions2"/>
      <sheetName val="Builtup_Area2"/>
      <sheetName val="Boq_-_Flats1"/>
      <sheetName val="MH(on_site)1"/>
      <sheetName val="Named_ranges1"/>
      <sheetName val="Master_Equipment_List1"/>
      <sheetName val="Notes_for_BOQ1"/>
      <sheetName val="A_O_R_1"/>
      <sheetName val="except_wiring1"/>
      <sheetName val="Overall_Summary_1"/>
      <sheetName val="CL_MEP_-VOL_31"/>
      <sheetName val="4__Capex1"/>
      <sheetName val="5__Opex1"/>
      <sheetName val="Cash_Flow_Working2"/>
      <sheetName val="PROJECT_BRIEF(EX_NEW)2"/>
      <sheetName val="10_Linkway2"/>
      <sheetName val="11_Bus_Shelter-Bay2"/>
      <sheetName val="CANDY_BOQ2"/>
      <sheetName val="Basic_Rates2"/>
      <sheetName val="BUSDUCT_SUMMARY-SUBSTATION2"/>
      <sheetName val="tender_allowances3"/>
      <sheetName val="Other_assumptions3"/>
      <sheetName val="Builtup_Area3"/>
      <sheetName val="Boq_-_Flats2"/>
      <sheetName val="MH(on_site)2"/>
      <sheetName val="Named_ranges2"/>
      <sheetName val="Master_Equipment_List2"/>
      <sheetName val="Notes_for_BOQ2"/>
      <sheetName val="schedule_nos2"/>
      <sheetName val="A_O_R_2"/>
      <sheetName val="except_wiring2"/>
      <sheetName val="Overall_Summary_2"/>
      <sheetName val="CL_MEP_-VOL_32"/>
      <sheetName val="4__Capex2"/>
      <sheetName val="5__Opex2"/>
      <sheetName val="E_Summary"/>
      <sheetName val="D_Cntnts"/>
      <sheetName val="Contents"/>
      <sheetName val="Staff JV"/>
      <sheetName val="Elemental Buildup"/>
      <sheetName val="MSH51C"/>
      <sheetName val="Bill No 8 - A"/>
      <sheetName val="Elemental_Buildup"/>
      <sheetName val="Malaysia incl. RET"/>
      <sheetName val="_x0000_._x0008_p-NM"/>
      <sheetName val="_x0000_._x0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row r="43">
          <cell r="K43">
            <v>357.72499999999991</v>
          </cell>
        </row>
      </sheetData>
      <sheetData sheetId="39">
        <row r="43">
          <cell r="K43">
            <v>357.72499999999991</v>
          </cell>
        </row>
      </sheetData>
      <sheetData sheetId="40">
        <row r="43">
          <cell r="K43">
            <v>357.72499999999991</v>
          </cell>
        </row>
      </sheetData>
      <sheetData sheetId="41">
        <row r="43">
          <cell r="K43">
            <v>357.72499999999991</v>
          </cell>
        </row>
      </sheetData>
      <sheetData sheetId="42">
        <row r="43">
          <cell r="K43">
            <v>357.72499999999991</v>
          </cell>
        </row>
      </sheetData>
      <sheetData sheetId="43">
        <row r="43">
          <cell r="K43">
            <v>357.72499999999991</v>
          </cell>
        </row>
      </sheetData>
      <sheetData sheetId="44">
        <row r="43">
          <cell r="K43">
            <v>357.72499999999991</v>
          </cell>
        </row>
      </sheetData>
      <sheetData sheetId="45">
        <row r="43">
          <cell r="K43">
            <v>357.72499999999991</v>
          </cell>
        </row>
      </sheetData>
      <sheetData sheetId="46">
        <row r="43">
          <cell r="K43">
            <v>357.72499999999991</v>
          </cell>
        </row>
      </sheetData>
      <sheetData sheetId="47">
        <row r="43">
          <cell r="K43">
            <v>357.72499999999991</v>
          </cell>
        </row>
      </sheetData>
      <sheetData sheetId="48">
        <row r="43">
          <cell r="K43">
            <v>357.72499999999991</v>
          </cell>
        </row>
      </sheetData>
      <sheetData sheetId="49">
        <row r="43">
          <cell r="K43">
            <v>357.72499999999991</v>
          </cell>
        </row>
      </sheetData>
      <sheetData sheetId="50">
        <row r="43">
          <cell r="K43">
            <v>357.72499999999991</v>
          </cell>
        </row>
      </sheetData>
      <sheetData sheetId="51">
        <row r="43">
          <cell r="K43">
            <v>357.72499999999991</v>
          </cell>
        </row>
      </sheetData>
      <sheetData sheetId="52">
        <row r="43">
          <cell r="K43">
            <v>357.72499999999991</v>
          </cell>
        </row>
      </sheetData>
      <sheetData sheetId="53">
        <row r="43">
          <cell r="K43">
            <v>357.72499999999991</v>
          </cell>
        </row>
      </sheetData>
      <sheetData sheetId="54">
        <row r="43">
          <cell r="K43">
            <v>357.72499999999991</v>
          </cell>
        </row>
      </sheetData>
      <sheetData sheetId="55">
        <row r="43">
          <cell r="K43">
            <v>357.72499999999991</v>
          </cell>
        </row>
      </sheetData>
      <sheetData sheetId="56">
        <row r="43">
          <cell r="K43">
            <v>357.72499999999991</v>
          </cell>
        </row>
      </sheetData>
      <sheetData sheetId="57">
        <row r="43">
          <cell r="K43">
            <v>357.72499999999991</v>
          </cell>
        </row>
      </sheetData>
      <sheetData sheetId="58">
        <row r="43">
          <cell r="K43">
            <v>357.72499999999991</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ow r="43">
          <cell r="K43">
            <v>357.72499999999991</v>
          </cell>
        </row>
      </sheetData>
      <sheetData sheetId="68" refreshError="1"/>
      <sheetData sheetId="69">
        <row r="43">
          <cell r="K43">
            <v>357.72499999999991</v>
          </cell>
        </row>
      </sheetData>
      <sheetData sheetId="70" refreshError="1"/>
      <sheetData sheetId="71" refreshError="1"/>
      <sheetData sheetId="72" refreshError="1"/>
      <sheetData sheetId="73" refreshError="1"/>
      <sheetData sheetId="74" refreshError="1"/>
      <sheetData sheetId="75" refreshError="1"/>
      <sheetData sheetId="76">
        <row r="43">
          <cell r="K43">
            <v>357.72499999999991</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ow r="43">
          <cell r="K43">
            <v>357.72499999999991</v>
          </cell>
        </row>
      </sheetData>
      <sheetData sheetId="85">
        <row r="43">
          <cell r="K43">
            <v>357.72499999999991</v>
          </cell>
        </row>
      </sheetData>
      <sheetData sheetId="86">
        <row r="43">
          <cell r="K43">
            <v>357.72499999999991</v>
          </cell>
        </row>
      </sheetData>
      <sheetData sheetId="87">
        <row r="43">
          <cell r="K43">
            <v>357.72499999999991</v>
          </cell>
        </row>
      </sheetData>
      <sheetData sheetId="88">
        <row r="43">
          <cell r="K43">
            <v>357.72499999999991</v>
          </cell>
        </row>
      </sheetData>
      <sheetData sheetId="89">
        <row r="43">
          <cell r="K43">
            <v>357.72499999999991</v>
          </cell>
        </row>
      </sheetData>
      <sheetData sheetId="90">
        <row r="43">
          <cell r="K43">
            <v>357.72499999999991</v>
          </cell>
        </row>
      </sheetData>
      <sheetData sheetId="91">
        <row r="43">
          <cell r="K43">
            <v>357.72499999999991</v>
          </cell>
        </row>
      </sheetData>
      <sheetData sheetId="92">
        <row r="43">
          <cell r="K43">
            <v>357.72499999999991</v>
          </cell>
        </row>
      </sheetData>
      <sheetData sheetId="93">
        <row r="43">
          <cell r="K43">
            <v>357.72499999999991</v>
          </cell>
        </row>
      </sheetData>
      <sheetData sheetId="94">
        <row r="43">
          <cell r="K43">
            <v>357.72499999999991</v>
          </cell>
        </row>
      </sheetData>
      <sheetData sheetId="95">
        <row r="43">
          <cell r="K43">
            <v>357.72499999999991</v>
          </cell>
        </row>
      </sheetData>
      <sheetData sheetId="96">
        <row r="43">
          <cell r="K43">
            <v>357.72499999999991</v>
          </cell>
        </row>
      </sheetData>
      <sheetData sheetId="97">
        <row r="43">
          <cell r="K43">
            <v>357.72499999999991</v>
          </cell>
        </row>
      </sheetData>
      <sheetData sheetId="98">
        <row r="43">
          <cell r="K43">
            <v>357.72499999999991</v>
          </cell>
        </row>
      </sheetData>
      <sheetData sheetId="99">
        <row r="43">
          <cell r="K43">
            <v>357.72499999999991</v>
          </cell>
        </row>
      </sheetData>
      <sheetData sheetId="100">
        <row r="43">
          <cell r="K43">
            <v>357.72499999999991</v>
          </cell>
        </row>
      </sheetData>
      <sheetData sheetId="101">
        <row r="43">
          <cell r="K43">
            <v>357.72499999999991</v>
          </cell>
        </row>
      </sheetData>
      <sheetData sheetId="102">
        <row r="43">
          <cell r="K43">
            <v>357.72499999999991</v>
          </cell>
        </row>
      </sheetData>
      <sheetData sheetId="103">
        <row r="43">
          <cell r="K43">
            <v>357.72499999999991</v>
          </cell>
        </row>
      </sheetData>
      <sheetData sheetId="104">
        <row r="43">
          <cell r="K43">
            <v>357.72499999999991</v>
          </cell>
        </row>
      </sheetData>
      <sheetData sheetId="105">
        <row r="43">
          <cell r="K43">
            <v>357.72499999999991</v>
          </cell>
        </row>
      </sheetData>
      <sheetData sheetId="106">
        <row r="43">
          <cell r="K43">
            <v>357.72499999999991</v>
          </cell>
        </row>
      </sheetData>
      <sheetData sheetId="107">
        <row r="43">
          <cell r="K43">
            <v>357.72499999999991</v>
          </cell>
        </row>
      </sheetData>
      <sheetData sheetId="108">
        <row r="43">
          <cell r="K43">
            <v>357.72499999999991</v>
          </cell>
        </row>
      </sheetData>
      <sheetData sheetId="109">
        <row r="43">
          <cell r="K43">
            <v>357.72499999999991</v>
          </cell>
        </row>
      </sheetData>
      <sheetData sheetId="110">
        <row r="43">
          <cell r="K43">
            <v>357.72499999999991</v>
          </cell>
        </row>
      </sheetData>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ow r="43">
          <cell r="K43">
            <v>357.72499999999991</v>
          </cell>
        </row>
      </sheetData>
      <sheetData sheetId="131">
        <row r="43">
          <cell r="K43">
            <v>357.72499999999991</v>
          </cell>
        </row>
      </sheetData>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ow r="43">
          <cell r="K43">
            <v>357.72499999999991</v>
          </cell>
        </row>
      </sheetData>
      <sheetData sheetId="155" refreshError="1"/>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ow r="43">
          <cell r="K43">
            <v>357.72499999999991</v>
          </cell>
        </row>
      </sheetData>
      <sheetData sheetId="188"/>
      <sheetData sheetId="189"/>
      <sheetData sheetId="190"/>
      <sheetData sheetId="191"/>
      <sheetData sheetId="192"/>
      <sheetData sheetId="193"/>
      <sheetData sheetId="194" refreshError="1"/>
      <sheetData sheetId="195" refreshError="1"/>
      <sheetData sheetId="196" refreshError="1"/>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ow r="43">
          <cell r="K43">
            <v>357.72499999999991</v>
          </cell>
        </row>
      </sheetData>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ow r="7">
          <cell r="I7" t="str">
            <v>Manpower</v>
          </cell>
        </row>
      </sheetData>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ow r="7">
          <cell r="I7" t="str">
            <v>Manpower</v>
          </cell>
        </row>
      </sheetData>
      <sheetData sheetId="320">
        <row r="7">
          <cell r="I7" t="str">
            <v>Manpower</v>
          </cell>
        </row>
      </sheetData>
      <sheetData sheetId="321">
        <row r="7">
          <cell r="I7" t="str">
            <v>Manpower</v>
          </cell>
        </row>
      </sheetData>
      <sheetData sheetId="322">
        <row r="7">
          <cell r="I7" t="str">
            <v>Manpower</v>
          </cell>
        </row>
      </sheetData>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row r="43">
          <cell r="K43">
            <v>357.72499999999991</v>
          </cell>
        </row>
      </sheetData>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ow r="43">
          <cell r="K43">
            <v>357.72499999999991</v>
          </cell>
        </row>
      </sheetData>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ow r="43">
          <cell r="K43">
            <v>357.72499999999991</v>
          </cell>
        </row>
      </sheetData>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refreshError="1"/>
      <sheetData sheetId="557" refreshError="1"/>
      <sheetData sheetId="558" refreshError="1"/>
      <sheetData sheetId="559" refreshError="1"/>
      <sheetData sheetId="560" refreshError="1"/>
      <sheetData sheetId="561" refreshError="1"/>
      <sheetData sheetId="562" refreshError="1"/>
      <sheetData sheetId="563"/>
      <sheetData sheetId="564" refreshError="1"/>
      <sheetData sheetId="565" refreshError="1"/>
      <sheetData sheetId="56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pe Schedule"/>
      <sheetName val="CESMM3 class"/>
    </sheetNames>
    <sheetDataSet>
      <sheetData sheetId="0" refreshError="1"/>
      <sheetData sheetId="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_sop"/>
      <sheetName val="pipeworks"/>
      <sheetName val="manhole"/>
      <sheetName val="Manhole template"/>
      <sheetName val="Inlet Calc"/>
      <sheetName val="Conc. Transition template"/>
      <sheetName val="Pipe Schedule"/>
      <sheetName val="CESMM3 class"/>
      <sheetName val="Depth Calculation"/>
      <sheetName val="paved reinstatement"/>
      <sheetName val="Sheet2"/>
    </sheetNames>
    <sheetDataSet>
      <sheetData sheetId="0"/>
      <sheetData sheetId="1"/>
      <sheetData sheetId="2"/>
      <sheetData sheetId="3">
        <row r="3">
          <cell r="G3" t="str">
            <v>MH-1</v>
          </cell>
        </row>
      </sheetData>
      <sheetData sheetId="4"/>
      <sheetData sheetId="5"/>
      <sheetData sheetId="6">
        <row r="5">
          <cell r="C5">
            <v>1</v>
          </cell>
          <cell r="D5">
            <v>2</v>
          </cell>
          <cell r="E5">
            <v>3</v>
          </cell>
          <cell r="F5">
            <v>4</v>
          </cell>
          <cell r="G5">
            <v>5</v>
          </cell>
          <cell r="H5">
            <v>6</v>
          </cell>
          <cell r="I5">
            <v>7</v>
          </cell>
          <cell r="J5">
            <v>8</v>
          </cell>
          <cell r="K5">
            <v>9</v>
          </cell>
          <cell r="L5">
            <v>10</v>
          </cell>
          <cell r="M5">
            <v>11</v>
          </cell>
          <cell r="N5">
            <v>12</v>
          </cell>
          <cell r="O5">
            <v>13</v>
          </cell>
          <cell r="P5">
            <v>14</v>
          </cell>
          <cell r="Q5">
            <v>15</v>
          </cell>
          <cell r="R5">
            <v>16</v>
          </cell>
          <cell r="T5">
            <v>0</v>
          </cell>
          <cell r="U5">
            <v>0</v>
          </cell>
          <cell r="V5">
            <v>0</v>
          </cell>
          <cell r="W5">
            <v>0</v>
          </cell>
        </row>
        <row r="6">
          <cell r="C6" t="str">
            <v>Inside Dia (ID)</v>
          </cell>
          <cell r="D6" t="str">
            <v>Pipe Wall Thickness</v>
          </cell>
          <cell r="E6" t="str">
            <v>Outside Dia (OD)</v>
          </cell>
          <cell r="F6">
            <v>0</v>
          </cell>
          <cell r="G6" t="str">
            <v>Manhole Width</v>
          </cell>
          <cell r="H6" t="str">
            <v>Manhole Length</v>
          </cell>
          <cell r="I6" t="str">
            <v>Manhole Ht</v>
          </cell>
          <cell r="J6" t="str">
            <v>Manhole Wall Thickness</v>
          </cell>
          <cell r="K6" t="str">
            <v>Blinding Width</v>
          </cell>
          <cell r="L6" t="str">
            <v>L (Pipe)</v>
          </cell>
          <cell r="M6" t="str">
            <v>L (exc.)</v>
          </cell>
          <cell r="N6" t="str">
            <v>L (Bedding)</v>
          </cell>
          <cell r="O6">
            <v>0</v>
          </cell>
          <cell r="P6">
            <v>0</v>
          </cell>
          <cell r="Q6">
            <v>0</v>
          </cell>
          <cell r="R6">
            <v>0</v>
          </cell>
        </row>
        <row r="7">
          <cell r="C7">
            <v>600</v>
          </cell>
          <cell r="D7">
            <v>75</v>
          </cell>
          <cell r="E7">
            <v>750</v>
          </cell>
          <cell r="F7">
            <v>0</v>
          </cell>
          <cell r="G7">
            <v>1000</v>
          </cell>
          <cell r="H7">
            <v>1200</v>
          </cell>
          <cell r="I7">
            <v>900</v>
          </cell>
          <cell r="J7">
            <v>250</v>
          </cell>
          <cell r="K7">
            <v>1700</v>
          </cell>
          <cell r="L7">
            <v>1</v>
          </cell>
          <cell r="M7">
            <v>1.7</v>
          </cell>
          <cell r="N7">
            <v>1.5</v>
          </cell>
          <cell r="O7">
            <v>0</v>
          </cell>
          <cell r="P7">
            <v>0</v>
          </cell>
          <cell r="Q7">
            <v>0</v>
          </cell>
          <cell r="R7">
            <v>0</v>
          </cell>
        </row>
        <row r="8">
          <cell r="C8">
            <v>800</v>
          </cell>
          <cell r="D8">
            <v>92</v>
          </cell>
          <cell r="E8">
            <v>984</v>
          </cell>
          <cell r="F8">
            <v>0</v>
          </cell>
          <cell r="G8">
            <v>1100</v>
          </cell>
          <cell r="H8">
            <v>1600</v>
          </cell>
          <cell r="I8">
            <v>1050</v>
          </cell>
          <cell r="J8">
            <v>250</v>
          </cell>
          <cell r="K8">
            <v>1800</v>
          </cell>
          <cell r="L8">
            <v>1.1000000000000001</v>
          </cell>
          <cell r="M8">
            <v>1.8</v>
          </cell>
          <cell r="N8">
            <v>1.6</v>
          </cell>
          <cell r="O8">
            <v>0</v>
          </cell>
          <cell r="P8">
            <v>0</v>
          </cell>
          <cell r="Q8">
            <v>0</v>
          </cell>
          <cell r="R8">
            <v>0</v>
          </cell>
        </row>
        <row r="9">
          <cell r="C9">
            <v>1050</v>
          </cell>
          <cell r="D9">
            <v>88</v>
          </cell>
          <cell r="E9">
            <v>1226</v>
          </cell>
          <cell r="F9">
            <v>0</v>
          </cell>
          <cell r="G9">
            <v>1400</v>
          </cell>
          <cell r="H9">
            <v>2000</v>
          </cell>
          <cell r="I9">
            <v>1400</v>
          </cell>
          <cell r="J9">
            <v>300</v>
          </cell>
          <cell r="K9">
            <v>2200</v>
          </cell>
          <cell r="L9">
            <v>1.4</v>
          </cell>
          <cell r="M9">
            <v>2.2000000000000002</v>
          </cell>
          <cell r="N9">
            <v>2</v>
          </cell>
          <cell r="O9">
            <v>0</v>
          </cell>
          <cell r="P9">
            <v>0</v>
          </cell>
          <cell r="Q9">
            <v>0</v>
          </cell>
          <cell r="R9">
            <v>0</v>
          </cell>
        </row>
        <row r="10">
          <cell r="C10">
            <v>1500</v>
          </cell>
          <cell r="D10">
            <v>150</v>
          </cell>
          <cell r="E10">
            <v>1800</v>
          </cell>
          <cell r="F10">
            <v>0</v>
          </cell>
          <cell r="G10">
            <v>1800</v>
          </cell>
          <cell r="H10">
            <v>2600</v>
          </cell>
          <cell r="I10">
            <v>1950</v>
          </cell>
          <cell r="J10">
            <v>350</v>
          </cell>
          <cell r="K10">
            <v>2700</v>
          </cell>
          <cell r="L10">
            <v>1.8</v>
          </cell>
          <cell r="M10">
            <v>2.7</v>
          </cell>
          <cell r="N10">
            <v>2.5</v>
          </cell>
          <cell r="O10">
            <v>0</v>
          </cell>
          <cell r="P10">
            <v>0</v>
          </cell>
          <cell r="Q10">
            <v>0</v>
          </cell>
          <cell r="R10">
            <v>0</v>
          </cell>
        </row>
        <row r="11">
          <cell r="C11">
            <v>1600</v>
          </cell>
          <cell r="D11">
            <v>-800</v>
          </cell>
          <cell r="E11">
            <v>0</v>
          </cell>
          <cell r="F11">
            <v>0</v>
          </cell>
          <cell r="G11">
            <v>0</v>
          </cell>
          <cell r="H11">
            <v>0</v>
          </cell>
          <cell r="I11">
            <v>0</v>
          </cell>
          <cell r="J11">
            <v>0</v>
          </cell>
          <cell r="K11">
            <v>0</v>
          </cell>
          <cell r="L11">
            <v>0</v>
          </cell>
          <cell r="M11">
            <v>0</v>
          </cell>
          <cell r="N11">
            <v>0</v>
          </cell>
          <cell r="O11">
            <v>0</v>
          </cell>
          <cell r="P11">
            <v>0</v>
          </cell>
          <cell r="Q11">
            <v>0</v>
          </cell>
          <cell r="R11">
            <v>0</v>
          </cell>
        </row>
        <row r="12">
          <cell r="C12">
            <v>2400</v>
          </cell>
          <cell r="D12">
            <v>-1200</v>
          </cell>
          <cell r="E12">
            <v>0</v>
          </cell>
          <cell r="F12">
            <v>0</v>
          </cell>
          <cell r="G12">
            <v>0</v>
          </cell>
          <cell r="H12">
            <v>0</v>
          </cell>
          <cell r="I12">
            <v>0</v>
          </cell>
          <cell r="J12">
            <v>0</v>
          </cell>
          <cell r="K12">
            <v>0</v>
          </cell>
          <cell r="L12">
            <v>0</v>
          </cell>
          <cell r="M12">
            <v>0</v>
          </cell>
          <cell r="N12">
            <v>0</v>
          </cell>
          <cell r="O12">
            <v>0</v>
          </cell>
          <cell r="P12">
            <v>0</v>
          </cell>
          <cell r="Q12">
            <v>0</v>
          </cell>
          <cell r="R12">
            <v>0</v>
          </cell>
        </row>
        <row r="13">
          <cell r="C13">
            <v>2500</v>
          </cell>
          <cell r="D13">
            <v>-1250</v>
          </cell>
          <cell r="E13">
            <v>0</v>
          </cell>
          <cell r="F13">
            <v>0</v>
          </cell>
          <cell r="G13">
            <v>0</v>
          </cell>
          <cell r="H13">
            <v>0</v>
          </cell>
          <cell r="I13">
            <v>0</v>
          </cell>
          <cell r="J13">
            <v>0</v>
          </cell>
          <cell r="K13">
            <v>0</v>
          </cell>
          <cell r="L13">
            <v>0</v>
          </cell>
          <cell r="M13">
            <v>0</v>
          </cell>
          <cell r="N13">
            <v>0</v>
          </cell>
          <cell r="O13">
            <v>0</v>
          </cell>
          <cell r="P13">
            <v>0</v>
          </cell>
          <cell r="Q13">
            <v>0</v>
          </cell>
          <cell r="R13">
            <v>0</v>
          </cell>
        </row>
        <row r="14">
          <cell r="C14">
            <v>3000</v>
          </cell>
          <cell r="D14">
            <v>-1500</v>
          </cell>
          <cell r="E14">
            <v>0</v>
          </cell>
          <cell r="F14">
            <v>0</v>
          </cell>
          <cell r="G14">
            <v>0</v>
          </cell>
          <cell r="H14">
            <v>0</v>
          </cell>
          <cell r="I14">
            <v>0</v>
          </cell>
          <cell r="J14">
            <v>0</v>
          </cell>
          <cell r="K14">
            <v>0</v>
          </cell>
          <cell r="L14">
            <v>0</v>
          </cell>
          <cell r="M14">
            <v>0</v>
          </cell>
          <cell r="N14">
            <v>0</v>
          </cell>
          <cell r="O14">
            <v>0</v>
          </cell>
          <cell r="P14">
            <v>0</v>
          </cell>
          <cell r="Q14">
            <v>0</v>
          </cell>
          <cell r="R14">
            <v>0</v>
          </cell>
        </row>
        <row r="15">
          <cell r="C15">
            <v>3500</v>
          </cell>
          <cell r="D15">
            <v>-1750</v>
          </cell>
          <cell r="E15">
            <v>0</v>
          </cell>
          <cell r="F15">
            <v>0</v>
          </cell>
          <cell r="G15">
            <v>0</v>
          </cell>
          <cell r="H15">
            <v>0</v>
          </cell>
          <cell r="I15">
            <v>0</v>
          </cell>
          <cell r="J15">
            <v>0</v>
          </cell>
          <cell r="K15">
            <v>0</v>
          </cell>
          <cell r="L15">
            <v>0</v>
          </cell>
          <cell r="M15">
            <v>0</v>
          </cell>
          <cell r="N15">
            <v>0</v>
          </cell>
          <cell r="O15">
            <v>0</v>
          </cell>
          <cell r="P15">
            <v>0</v>
          </cell>
          <cell r="Q15">
            <v>0</v>
          </cell>
          <cell r="R15">
            <v>0</v>
          </cell>
        </row>
        <row r="18">
          <cell r="C18">
            <v>0</v>
          </cell>
        </row>
        <row r="21">
          <cell r="C21">
            <v>1</v>
          </cell>
          <cell r="D21">
            <v>2</v>
          </cell>
          <cell r="E21">
            <v>3</v>
          </cell>
          <cell r="F21">
            <v>4</v>
          </cell>
          <cell r="G21">
            <v>5</v>
          </cell>
          <cell r="H21">
            <v>6</v>
          </cell>
          <cell r="I21">
            <v>7</v>
          </cell>
          <cell r="J21">
            <v>8</v>
          </cell>
          <cell r="K21">
            <v>9</v>
          </cell>
          <cell r="L21">
            <v>10</v>
          </cell>
          <cell r="M21">
            <v>11</v>
          </cell>
          <cell r="N21">
            <v>12</v>
          </cell>
          <cell r="O21">
            <v>13</v>
          </cell>
          <cell r="P21">
            <v>14</v>
          </cell>
          <cell r="Q21">
            <v>15</v>
          </cell>
          <cell r="R21">
            <v>16</v>
          </cell>
        </row>
        <row r="22">
          <cell r="C22" t="str">
            <v>Inside Dia (ID)</v>
          </cell>
          <cell r="D22" t="str">
            <v>Pipe Wall Thickness</v>
          </cell>
          <cell r="E22" t="str">
            <v>Outside Dia (OD)</v>
          </cell>
          <cell r="F22">
            <v>0</v>
          </cell>
          <cell r="G22" t="str">
            <v>Manhole Width</v>
          </cell>
          <cell r="H22" t="str">
            <v>Manhole Length</v>
          </cell>
          <cell r="I22" t="str">
            <v>Manhole Ht</v>
          </cell>
          <cell r="J22" t="str">
            <v>Manhole Wall Thickness</v>
          </cell>
          <cell r="K22" t="str">
            <v>Blinding Width</v>
          </cell>
          <cell r="L22" t="str">
            <v>L (Pipe)</v>
          </cell>
          <cell r="M22" t="str">
            <v>L (exc.)</v>
          </cell>
          <cell r="N22" t="str">
            <v>L (Bedding)</v>
          </cell>
          <cell r="O22">
            <v>0</v>
          </cell>
          <cell r="P22">
            <v>0</v>
          </cell>
          <cell r="Q22">
            <v>0</v>
          </cell>
          <cell r="R22">
            <v>0</v>
          </cell>
        </row>
        <row r="23">
          <cell r="C23">
            <v>600</v>
          </cell>
          <cell r="D23">
            <v>75</v>
          </cell>
          <cell r="E23">
            <v>750</v>
          </cell>
          <cell r="F23">
            <v>0</v>
          </cell>
          <cell r="G23">
            <v>1000</v>
          </cell>
          <cell r="H23">
            <v>2300</v>
          </cell>
          <cell r="I23">
            <v>900</v>
          </cell>
          <cell r="J23">
            <v>300</v>
          </cell>
          <cell r="K23">
            <v>1800</v>
          </cell>
          <cell r="L23">
            <v>1</v>
          </cell>
          <cell r="M23">
            <v>1.8</v>
          </cell>
          <cell r="N23">
            <v>1.6</v>
          </cell>
          <cell r="O23">
            <v>0</v>
          </cell>
          <cell r="P23">
            <v>0</v>
          </cell>
          <cell r="Q23">
            <v>0</v>
          </cell>
          <cell r="R23">
            <v>0</v>
          </cell>
        </row>
        <row r="24">
          <cell r="C24">
            <v>800</v>
          </cell>
          <cell r="D24">
            <v>92</v>
          </cell>
          <cell r="E24">
            <v>984</v>
          </cell>
          <cell r="F24">
            <v>0</v>
          </cell>
          <cell r="G24">
            <v>1100</v>
          </cell>
          <cell r="H24">
            <v>2900</v>
          </cell>
          <cell r="I24">
            <v>1050</v>
          </cell>
          <cell r="J24">
            <v>300</v>
          </cell>
          <cell r="K24">
            <v>1900</v>
          </cell>
          <cell r="L24">
            <v>1.1000000000000001</v>
          </cell>
          <cell r="M24">
            <v>1.9</v>
          </cell>
          <cell r="N24">
            <v>1.7</v>
          </cell>
          <cell r="O24">
            <v>0</v>
          </cell>
          <cell r="P24">
            <v>0</v>
          </cell>
          <cell r="Q24">
            <v>0</v>
          </cell>
          <cell r="R24">
            <v>0</v>
          </cell>
        </row>
        <row r="25">
          <cell r="C25">
            <v>1050</v>
          </cell>
          <cell r="D25">
            <v>88</v>
          </cell>
          <cell r="E25">
            <v>1226</v>
          </cell>
          <cell r="F25">
            <v>0</v>
          </cell>
          <cell r="G25">
            <v>1400</v>
          </cell>
          <cell r="H25">
            <v>3500</v>
          </cell>
          <cell r="I25">
            <v>1400</v>
          </cell>
          <cell r="J25">
            <v>350</v>
          </cell>
          <cell r="K25">
            <v>2300</v>
          </cell>
          <cell r="L25">
            <v>1.4</v>
          </cell>
          <cell r="M25">
            <v>2.2999999999999998</v>
          </cell>
          <cell r="N25">
            <v>2.1</v>
          </cell>
          <cell r="O25">
            <v>0</v>
          </cell>
          <cell r="P25">
            <v>0</v>
          </cell>
          <cell r="Q25">
            <v>0</v>
          </cell>
          <cell r="R25">
            <v>0</v>
          </cell>
        </row>
        <row r="26">
          <cell r="C26">
            <v>1500</v>
          </cell>
          <cell r="D26">
            <v>150</v>
          </cell>
          <cell r="E26">
            <v>1800</v>
          </cell>
          <cell r="F26">
            <v>0</v>
          </cell>
          <cell r="G26">
            <v>1800</v>
          </cell>
          <cell r="H26">
            <v>4900</v>
          </cell>
          <cell r="I26">
            <v>1950</v>
          </cell>
          <cell r="J26">
            <v>350</v>
          </cell>
          <cell r="K26">
            <v>2700</v>
          </cell>
          <cell r="L26">
            <v>1.8</v>
          </cell>
          <cell r="M26">
            <v>2.7</v>
          </cell>
          <cell r="N26">
            <v>2.5</v>
          </cell>
          <cell r="O26">
            <v>0</v>
          </cell>
          <cell r="P26">
            <v>0</v>
          </cell>
          <cell r="Q26">
            <v>0</v>
          </cell>
          <cell r="R26">
            <v>0</v>
          </cell>
        </row>
        <row r="27">
          <cell r="C27">
            <v>1600</v>
          </cell>
          <cell r="D27">
            <v>-800</v>
          </cell>
          <cell r="E27">
            <v>0</v>
          </cell>
          <cell r="F27">
            <v>0</v>
          </cell>
          <cell r="G27">
            <v>0</v>
          </cell>
          <cell r="H27">
            <v>0</v>
          </cell>
          <cell r="I27">
            <v>0</v>
          </cell>
          <cell r="J27">
            <v>0</v>
          </cell>
          <cell r="K27">
            <v>0</v>
          </cell>
          <cell r="L27">
            <v>0</v>
          </cell>
          <cell r="M27">
            <v>0</v>
          </cell>
          <cell r="N27">
            <v>0</v>
          </cell>
          <cell r="O27">
            <v>0</v>
          </cell>
          <cell r="P27">
            <v>0</v>
          </cell>
          <cell r="Q27">
            <v>0</v>
          </cell>
          <cell r="R27">
            <v>0</v>
          </cell>
        </row>
        <row r="28">
          <cell r="C28">
            <v>2400</v>
          </cell>
          <cell r="D28">
            <v>-1200</v>
          </cell>
          <cell r="E28">
            <v>0</v>
          </cell>
          <cell r="F28">
            <v>0</v>
          </cell>
          <cell r="G28">
            <v>0</v>
          </cell>
          <cell r="H28">
            <v>0</v>
          </cell>
          <cell r="I28">
            <v>0</v>
          </cell>
          <cell r="J28">
            <v>0</v>
          </cell>
          <cell r="K28">
            <v>0</v>
          </cell>
          <cell r="L28">
            <v>0</v>
          </cell>
          <cell r="M28">
            <v>0</v>
          </cell>
          <cell r="N28">
            <v>0</v>
          </cell>
          <cell r="O28">
            <v>0</v>
          </cell>
          <cell r="P28">
            <v>0</v>
          </cell>
          <cell r="Q28">
            <v>0</v>
          </cell>
          <cell r="R28">
            <v>0</v>
          </cell>
        </row>
        <row r="29">
          <cell r="C29">
            <v>2500</v>
          </cell>
          <cell r="D29">
            <v>-1250</v>
          </cell>
          <cell r="E29">
            <v>0</v>
          </cell>
          <cell r="F29">
            <v>0</v>
          </cell>
          <cell r="G29">
            <v>0</v>
          </cell>
          <cell r="H29">
            <v>0</v>
          </cell>
          <cell r="I29">
            <v>0</v>
          </cell>
          <cell r="J29">
            <v>0</v>
          </cell>
          <cell r="K29">
            <v>0</v>
          </cell>
          <cell r="L29">
            <v>0</v>
          </cell>
          <cell r="M29">
            <v>0</v>
          </cell>
          <cell r="N29">
            <v>0</v>
          </cell>
          <cell r="O29">
            <v>0</v>
          </cell>
          <cell r="P29">
            <v>0</v>
          </cell>
          <cell r="Q29">
            <v>0</v>
          </cell>
          <cell r="R29">
            <v>0</v>
          </cell>
        </row>
        <row r="30">
          <cell r="C30">
            <v>3000</v>
          </cell>
          <cell r="D30">
            <v>-1500</v>
          </cell>
          <cell r="E30">
            <v>0</v>
          </cell>
          <cell r="F30">
            <v>0</v>
          </cell>
          <cell r="G30">
            <v>0</v>
          </cell>
          <cell r="H30">
            <v>0</v>
          </cell>
          <cell r="I30">
            <v>0</v>
          </cell>
          <cell r="J30">
            <v>0</v>
          </cell>
          <cell r="K30">
            <v>0</v>
          </cell>
          <cell r="L30">
            <v>0</v>
          </cell>
          <cell r="M30">
            <v>0</v>
          </cell>
          <cell r="N30">
            <v>0</v>
          </cell>
          <cell r="O30">
            <v>0</v>
          </cell>
          <cell r="P30">
            <v>0</v>
          </cell>
          <cell r="Q30">
            <v>0</v>
          </cell>
          <cell r="R30">
            <v>0</v>
          </cell>
        </row>
        <row r="31">
          <cell r="C31">
            <v>3500</v>
          </cell>
          <cell r="D31">
            <v>-1750</v>
          </cell>
          <cell r="E31">
            <v>0</v>
          </cell>
          <cell r="F31">
            <v>0</v>
          </cell>
          <cell r="G31">
            <v>0</v>
          </cell>
          <cell r="H31">
            <v>0</v>
          </cell>
          <cell r="I31">
            <v>0</v>
          </cell>
          <cell r="J31">
            <v>0</v>
          </cell>
          <cell r="K31">
            <v>0</v>
          </cell>
          <cell r="L31">
            <v>0</v>
          </cell>
          <cell r="M31">
            <v>0</v>
          </cell>
          <cell r="N31">
            <v>0</v>
          </cell>
          <cell r="O31">
            <v>0</v>
          </cell>
          <cell r="P31">
            <v>0</v>
          </cell>
          <cell r="Q31">
            <v>0</v>
          </cell>
          <cell r="R31">
            <v>0</v>
          </cell>
        </row>
        <row r="44">
          <cell r="B44">
            <v>80</v>
          </cell>
          <cell r="C44">
            <v>98.9</v>
          </cell>
          <cell r="D44">
            <v>99.4</v>
          </cell>
          <cell r="E44">
            <v>9.7000000000000028</v>
          </cell>
          <cell r="F44">
            <v>0</v>
          </cell>
          <cell r="G44">
            <v>0</v>
          </cell>
          <cell r="H44">
            <v>0</v>
          </cell>
          <cell r="I44">
            <v>0</v>
          </cell>
          <cell r="J44">
            <v>0</v>
          </cell>
          <cell r="K44">
            <v>0</v>
          </cell>
          <cell r="L44">
            <v>0</v>
          </cell>
          <cell r="M44">
            <v>0</v>
          </cell>
          <cell r="N44">
            <v>0</v>
          </cell>
          <cell r="O44">
            <v>0</v>
          </cell>
          <cell r="P44">
            <v>0</v>
          </cell>
          <cell r="Q44">
            <v>0</v>
          </cell>
        </row>
        <row r="45">
          <cell r="B45">
            <v>100</v>
          </cell>
          <cell r="C45">
            <v>118.9</v>
          </cell>
          <cell r="D45">
            <v>119.4</v>
          </cell>
          <cell r="E45">
            <v>9.7000000000000028</v>
          </cell>
          <cell r="F45">
            <v>0</v>
          </cell>
          <cell r="G45">
            <v>0</v>
          </cell>
          <cell r="H45">
            <v>0</v>
          </cell>
          <cell r="I45">
            <v>0</v>
          </cell>
          <cell r="J45">
            <v>0</v>
          </cell>
          <cell r="K45">
            <v>0</v>
          </cell>
          <cell r="L45">
            <v>0</v>
          </cell>
          <cell r="M45">
            <v>0</v>
          </cell>
          <cell r="N45">
            <v>0</v>
          </cell>
          <cell r="O45">
            <v>0</v>
          </cell>
          <cell r="P45">
            <v>0</v>
          </cell>
          <cell r="Q45">
            <v>0</v>
          </cell>
        </row>
        <row r="46">
          <cell r="B46">
            <v>150</v>
          </cell>
          <cell r="C46">
            <v>170.9</v>
          </cell>
          <cell r="D46">
            <v>171.4</v>
          </cell>
          <cell r="E46">
            <v>10.700000000000003</v>
          </cell>
          <cell r="F46">
            <v>0</v>
          </cell>
          <cell r="G46">
            <v>0</v>
          </cell>
          <cell r="H46">
            <v>0</v>
          </cell>
          <cell r="I46">
            <v>0</v>
          </cell>
          <cell r="J46">
            <v>0</v>
          </cell>
          <cell r="K46">
            <v>0</v>
          </cell>
          <cell r="L46">
            <v>0</v>
          </cell>
          <cell r="M46">
            <v>0</v>
          </cell>
          <cell r="N46">
            <v>0</v>
          </cell>
          <cell r="O46">
            <v>0</v>
          </cell>
          <cell r="P46">
            <v>0</v>
          </cell>
          <cell r="Q46">
            <v>0</v>
          </cell>
        </row>
        <row r="47">
          <cell r="B47">
            <v>200</v>
          </cell>
          <cell r="C47">
            <v>222.3</v>
          </cell>
          <cell r="D47">
            <v>222.8</v>
          </cell>
          <cell r="E47">
            <v>11.400000000000006</v>
          </cell>
          <cell r="F47">
            <v>0</v>
          </cell>
          <cell r="G47">
            <v>0</v>
          </cell>
          <cell r="H47">
            <v>0</v>
          </cell>
          <cell r="I47">
            <v>0</v>
          </cell>
          <cell r="J47">
            <v>0</v>
          </cell>
          <cell r="K47">
            <v>0</v>
          </cell>
          <cell r="L47">
            <v>0</v>
          </cell>
          <cell r="M47">
            <v>0</v>
          </cell>
          <cell r="N47">
            <v>0</v>
          </cell>
          <cell r="O47">
            <v>0</v>
          </cell>
          <cell r="P47">
            <v>0</v>
          </cell>
          <cell r="Q47">
            <v>0</v>
          </cell>
        </row>
        <row r="48">
          <cell r="B48">
            <v>250</v>
          </cell>
          <cell r="C48">
            <v>273.60000000000002</v>
          </cell>
          <cell r="D48">
            <v>274.10000000000002</v>
          </cell>
          <cell r="E48">
            <v>12.050000000000011</v>
          </cell>
          <cell r="F48">
            <v>0</v>
          </cell>
          <cell r="G48">
            <v>0</v>
          </cell>
          <cell r="H48">
            <v>0</v>
          </cell>
          <cell r="I48">
            <v>0</v>
          </cell>
          <cell r="J48">
            <v>0</v>
          </cell>
          <cell r="K48">
            <v>0</v>
          </cell>
          <cell r="L48">
            <v>0</v>
          </cell>
          <cell r="M48">
            <v>0</v>
          </cell>
          <cell r="N48">
            <v>0</v>
          </cell>
          <cell r="O48">
            <v>0</v>
          </cell>
          <cell r="P48">
            <v>0</v>
          </cell>
          <cell r="Q48">
            <v>0</v>
          </cell>
        </row>
        <row r="49">
          <cell r="B49">
            <v>300</v>
          </cell>
          <cell r="C49">
            <v>325.2</v>
          </cell>
          <cell r="D49">
            <v>325.7</v>
          </cell>
          <cell r="E49">
            <v>12.849999999999994</v>
          </cell>
          <cell r="F49">
            <v>0</v>
          </cell>
          <cell r="G49">
            <v>0</v>
          </cell>
          <cell r="H49">
            <v>0</v>
          </cell>
          <cell r="I49">
            <v>0</v>
          </cell>
          <cell r="J49">
            <v>0</v>
          </cell>
          <cell r="K49">
            <v>0</v>
          </cell>
          <cell r="L49">
            <v>0</v>
          </cell>
          <cell r="M49">
            <v>0</v>
          </cell>
          <cell r="N49">
            <v>0</v>
          </cell>
          <cell r="O49">
            <v>0</v>
          </cell>
          <cell r="P49">
            <v>0</v>
          </cell>
          <cell r="Q49">
            <v>0</v>
          </cell>
        </row>
        <row r="50">
          <cell r="B50">
            <v>350</v>
          </cell>
          <cell r="C50">
            <v>378</v>
          </cell>
          <cell r="D50">
            <v>379</v>
          </cell>
          <cell r="E50">
            <v>14.5</v>
          </cell>
          <cell r="F50">
            <v>0</v>
          </cell>
          <cell r="G50">
            <v>0</v>
          </cell>
          <cell r="H50">
            <v>0</v>
          </cell>
          <cell r="I50">
            <v>0</v>
          </cell>
          <cell r="J50">
            <v>0</v>
          </cell>
          <cell r="K50">
            <v>0</v>
          </cell>
          <cell r="L50">
            <v>0</v>
          </cell>
          <cell r="M50">
            <v>0</v>
          </cell>
          <cell r="N50">
            <v>0</v>
          </cell>
          <cell r="O50">
            <v>0</v>
          </cell>
          <cell r="P50">
            <v>0</v>
          </cell>
          <cell r="Q50">
            <v>0</v>
          </cell>
        </row>
        <row r="51">
          <cell r="B51">
            <v>400</v>
          </cell>
          <cell r="C51">
            <v>412</v>
          </cell>
          <cell r="D51">
            <v>413</v>
          </cell>
          <cell r="E51">
            <v>6.5</v>
          </cell>
          <cell r="F51">
            <v>0</v>
          </cell>
          <cell r="G51">
            <v>0</v>
          </cell>
          <cell r="H51">
            <v>0</v>
          </cell>
          <cell r="I51">
            <v>0</v>
          </cell>
          <cell r="J51">
            <v>0</v>
          </cell>
          <cell r="K51">
            <v>0</v>
          </cell>
          <cell r="L51">
            <v>0</v>
          </cell>
          <cell r="M51">
            <v>0</v>
          </cell>
          <cell r="N51">
            <v>0</v>
          </cell>
          <cell r="O51">
            <v>0</v>
          </cell>
          <cell r="P51">
            <v>0</v>
          </cell>
          <cell r="Q51">
            <v>0</v>
          </cell>
        </row>
        <row r="52">
          <cell r="B52">
            <v>450</v>
          </cell>
          <cell r="C52">
            <v>463</v>
          </cell>
          <cell r="D52">
            <v>464</v>
          </cell>
          <cell r="E52">
            <v>7</v>
          </cell>
          <cell r="F52">
            <v>0</v>
          </cell>
          <cell r="G52">
            <v>0</v>
          </cell>
          <cell r="H52">
            <v>0</v>
          </cell>
          <cell r="I52">
            <v>0</v>
          </cell>
          <cell r="J52">
            <v>0</v>
          </cell>
          <cell r="K52">
            <v>0</v>
          </cell>
          <cell r="L52">
            <v>0</v>
          </cell>
          <cell r="M52">
            <v>0</v>
          </cell>
          <cell r="N52">
            <v>0</v>
          </cell>
          <cell r="O52">
            <v>0</v>
          </cell>
          <cell r="P52">
            <v>0</v>
          </cell>
          <cell r="Q52">
            <v>0</v>
          </cell>
        </row>
        <row r="53">
          <cell r="B53">
            <v>500</v>
          </cell>
          <cell r="C53">
            <v>514</v>
          </cell>
          <cell r="D53">
            <v>515</v>
          </cell>
          <cell r="E53">
            <v>7.5</v>
          </cell>
          <cell r="F53">
            <v>0</v>
          </cell>
          <cell r="G53">
            <v>0</v>
          </cell>
          <cell r="H53">
            <v>0</v>
          </cell>
          <cell r="I53">
            <v>0</v>
          </cell>
          <cell r="J53">
            <v>0</v>
          </cell>
          <cell r="K53">
            <v>0</v>
          </cell>
          <cell r="L53">
            <v>0</v>
          </cell>
          <cell r="M53">
            <v>0</v>
          </cell>
          <cell r="N53">
            <v>0</v>
          </cell>
          <cell r="O53">
            <v>0</v>
          </cell>
          <cell r="P53">
            <v>0</v>
          </cell>
          <cell r="Q53">
            <v>0</v>
          </cell>
        </row>
        <row r="54">
          <cell r="B54">
            <v>600</v>
          </cell>
          <cell r="C54">
            <v>616</v>
          </cell>
          <cell r="D54">
            <v>617</v>
          </cell>
          <cell r="E54">
            <v>8.5</v>
          </cell>
          <cell r="F54">
            <v>0</v>
          </cell>
          <cell r="G54">
            <v>0</v>
          </cell>
          <cell r="H54">
            <v>0</v>
          </cell>
          <cell r="I54">
            <v>0</v>
          </cell>
          <cell r="J54">
            <v>0</v>
          </cell>
          <cell r="K54">
            <v>0</v>
          </cell>
          <cell r="L54">
            <v>0</v>
          </cell>
          <cell r="M54">
            <v>0</v>
          </cell>
          <cell r="N54">
            <v>0</v>
          </cell>
          <cell r="O54">
            <v>0</v>
          </cell>
          <cell r="P54">
            <v>0</v>
          </cell>
          <cell r="Q54">
            <v>0</v>
          </cell>
        </row>
        <row r="55">
          <cell r="B55">
            <v>700</v>
          </cell>
          <cell r="C55">
            <v>718</v>
          </cell>
          <cell r="D55">
            <v>719</v>
          </cell>
          <cell r="E55">
            <v>9.5</v>
          </cell>
          <cell r="F55">
            <v>0</v>
          </cell>
          <cell r="G55">
            <v>0</v>
          </cell>
          <cell r="H55">
            <v>0</v>
          </cell>
          <cell r="I55">
            <v>0</v>
          </cell>
          <cell r="J55">
            <v>0</v>
          </cell>
          <cell r="K55">
            <v>0</v>
          </cell>
          <cell r="L55">
            <v>0</v>
          </cell>
          <cell r="M55">
            <v>0</v>
          </cell>
          <cell r="N55">
            <v>0</v>
          </cell>
          <cell r="O55">
            <v>0</v>
          </cell>
          <cell r="P55">
            <v>0</v>
          </cell>
          <cell r="Q55">
            <v>0</v>
          </cell>
        </row>
        <row r="56">
          <cell r="B56">
            <v>800</v>
          </cell>
          <cell r="C56">
            <v>820</v>
          </cell>
          <cell r="D56">
            <v>821</v>
          </cell>
          <cell r="E56">
            <v>10.5</v>
          </cell>
          <cell r="F56">
            <v>0</v>
          </cell>
          <cell r="G56">
            <v>0</v>
          </cell>
          <cell r="H56">
            <v>0</v>
          </cell>
          <cell r="I56">
            <v>0</v>
          </cell>
          <cell r="J56">
            <v>0</v>
          </cell>
          <cell r="K56">
            <v>0</v>
          </cell>
          <cell r="L56">
            <v>0</v>
          </cell>
          <cell r="M56">
            <v>0</v>
          </cell>
          <cell r="N56">
            <v>0</v>
          </cell>
          <cell r="O56">
            <v>0</v>
          </cell>
          <cell r="P56">
            <v>0</v>
          </cell>
          <cell r="Q56">
            <v>0</v>
          </cell>
        </row>
        <row r="57">
          <cell r="B57">
            <v>900</v>
          </cell>
          <cell r="C57">
            <v>922</v>
          </cell>
          <cell r="D57">
            <v>923</v>
          </cell>
          <cell r="E57">
            <v>11.5</v>
          </cell>
          <cell r="F57">
            <v>0</v>
          </cell>
          <cell r="G57">
            <v>0</v>
          </cell>
          <cell r="H57">
            <v>0</v>
          </cell>
          <cell r="I57">
            <v>0</v>
          </cell>
          <cell r="J57">
            <v>0</v>
          </cell>
          <cell r="K57">
            <v>0</v>
          </cell>
          <cell r="L57">
            <v>0</v>
          </cell>
          <cell r="M57">
            <v>0</v>
          </cell>
          <cell r="N57">
            <v>0</v>
          </cell>
          <cell r="O57">
            <v>0</v>
          </cell>
          <cell r="P57">
            <v>0</v>
          </cell>
          <cell r="Q57">
            <v>0</v>
          </cell>
        </row>
        <row r="58">
          <cell r="B58">
            <v>1000</v>
          </cell>
          <cell r="C58">
            <v>1024</v>
          </cell>
          <cell r="D58">
            <v>1025</v>
          </cell>
          <cell r="E58">
            <v>12.5</v>
          </cell>
          <cell r="F58">
            <v>0</v>
          </cell>
          <cell r="G58">
            <v>0</v>
          </cell>
          <cell r="H58">
            <v>0</v>
          </cell>
          <cell r="I58">
            <v>0</v>
          </cell>
          <cell r="J58">
            <v>0</v>
          </cell>
          <cell r="K58">
            <v>0</v>
          </cell>
          <cell r="L58">
            <v>0</v>
          </cell>
          <cell r="M58">
            <v>0</v>
          </cell>
          <cell r="N58">
            <v>0</v>
          </cell>
          <cell r="O58">
            <v>0</v>
          </cell>
          <cell r="P58">
            <v>0</v>
          </cell>
          <cell r="Q58">
            <v>0</v>
          </cell>
        </row>
        <row r="59">
          <cell r="B59">
            <v>1100</v>
          </cell>
          <cell r="C59">
            <v>1126</v>
          </cell>
          <cell r="D59">
            <v>1127</v>
          </cell>
          <cell r="E59">
            <v>13.5</v>
          </cell>
          <cell r="F59">
            <v>0</v>
          </cell>
          <cell r="G59">
            <v>0</v>
          </cell>
          <cell r="H59">
            <v>0</v>
          </cell>
          <cell r="I59">
            <v>0</v>
          </cell>
          <cell r="J59">
            <v>0</v>
          </cell>
          <cell r="K59">
            <v>0</v>
          </cell>
          <cell r="L59">
            <v>0</v>
          </cell>
          <cell r="M59">
            <v>0</v>
          </cell>
          <cell r="N59">
            <v>0</v>
          </cell>
          <cell r="O59">
            <v>0</v>
          </cell>
          <cell r="P59">
            <v>0</v>
          </cell>
          <cell r="Q59">
            <v>0</v>
          </cell>
        </row>
        <row r="60">
          <cell r="B60">
            <v>1200</v>
          </cell>
          <cell r="C60">
            <v>1228</v>
          </cell>
          <cell r="D60">
            <v>1229</v>
          </cell>
          <cell r="E60">
            <v>14.5</v>
          </cell>
          <cell r="F60">
            <v>0</v>
          </cell>
          <cell r="G60">
            <v>0</v>
          </cell>
          <cell r="H60">
            <v>0</v>
          </cell>
          <cell r="I60">
            <v>0</v>
          </cell>
          <cell r="J60">
            <v>0</v>
          </cell>
          <cell r="K60">
            <v>0</v>
          </cell>
          <cell r="L60">
            <v>0</v>
          </cell>
          <cell r="M60">
            <v>0</v>
          </cell>
          <cell r="N60">
            <v>0</v>
          </cell>
          <cell r="O60">
            <v>0</v>
          </cell>
          <cell r="P60">
            <v>0</v>
          </cell>
          <cell r="Q60">
            <v>0</v>
          </cell>
        </row>
        <row r="61">
          <cell r="B61">
            <v>1300</v>
          </cell>
          <cell r="C61">
            <v>1330</v>
          </cell>
          <cell r="D61">
            <v>1331</v>
          </cell>
          <cell r="E61">
            <v>15.5</v>
          </cell>
          <cell r="F61">
            <v>0</v>
          </cell>
          <cell r="G61">
            <v>0</v>
          </cell>
          <cell r="H61">
            <v>0</v>
          </cell>
          <cell r="I61">
            <v>0</v>
          </cell>
          <cell r="J61">
            <v>0</v>
          </cell>
          <cell r="K61">
            <v>0</v>
          </cell>
          <cell r="L61">
            <v>0</v>
          </cell>
          <cell r="M61">
            <v>0</v>
          </cell>
          <cell r="N61">
            <v>0</v>
          </cell>
          <cell r="O61">
            <v>0</v>
          </cell>
          <cell r="P61">
            <v>0</v>
          </cell>
          <cell r="Q61">
            <v>0</v>
          </cell>
        </row>
        <row r="62">
          <cell r="B62">
            <v>1400</v>
          </cell>
          <cell r="C62">
            <v>1432</v>
          </cell>
          <cell r="D62">
            <v>1433</v>
          </cell>
          <cell r="E62">
            <v>16.5</v>
          </cell>
          <cell r="F62">
            <v>0</v>
          </cell>
          <cell r="G62">
            <v>0</v>
          </cell>
          <cell r="H62">
            <v>0</v>
          </cell>
          <cell r="I62">
            <v>0</v>
          </cell>
          <cell r="J62">
            <v>0</v>
          </cell>
          <cell r="K62">
            <v>0</v>
          </cell>
          <cell r="L62">
            <v>0</v>
          </cell>
          <cell r="M62">
            <v>0</v>
          </cell>
          <cell r="N62">
            <v>0</v>
          </cell>
          <cell r="O62">
            <v>0</v>
          </cell>
          <cell r="P62">
            <v>0</v>
          </cell>
          <cell r="Q62">
            <v>0</v>
          </cell>
        </row>
        <row r="63">
          <cell r="B63">
            <v>1500</v>
          </cell>
          <cell r="C63">
            <v>1534</v>
          </cell>
          <cell r="D63">
            <v>1535</v>
          </cell>
          <cell r="E63">
            <v>17.5</v>
          </cell>
          <cell r="F63">
            <v>0</v>
          </cell>
          <cell r="G63">
            <v>0</v>
          </cell>
          <cell r="H63">
            <v>0</v>
          </cell>
          <cell r="I63">
            <v>0</v>
          </cell>
          <cell r="J63">
            <v>0</v>
          </cell>
          <cell r="K63">
            <v>0</v>
          </cell>
          <cell r="L63">
            <v>0</v>
          </cell>
          <cell r="M63">
            <v>0</v>
          </cell>
          <cell r="N63">
            <v>0</v>
          </cell>
          <cell r="O63">
            <v>0</v>
          </cell>
          <cell r="P63">
            <v>0</v>
          </cell>
          <cell r="Q63">
            <v>0</v>
          </cell>
        </row>
        <row r="64">
          <cell r="B64">
            <v>1600</v>
          </cell>
          <cell r="C64">
            <v>1636</v>
          </cell>
          <cell r="D64">
            <v>1637</v>
          </cell>
          <cell r="E64">
            <v>18.5</v>
          </cell>
          <cell r="F64">
            <v>0</v>
          </cell>
          <cell r="G64">
            <v>0</v>
          </cell>
          <cell r="H64">
            <v>0</v>
          </cell>
          <cell r="I64">
            <v>0</v>
          </cell>
          <cell r="J64">
            <v>0</v>
          </cell>
          <cell r="K64">
            <v>0</v>
          </cell>
          <cell r="L64">
            <v>0</v>
          </cell>
          <cell r="M64">
            <v>0</v>
          </cell>
          <cell r="N64">
            <v>0</v>
          </cell>
          <cell r="O64">
            <v>0</v>
          </cell>
          <cell r="P64">
            <v>0</v>
          </cell>
          <cell r="Q64">
            <v>0</v>
          </cell>
        </row>
        <row r="65">
          <cell r="B65">
            <v>1700</v>
          </cell>
          <cell r="C65">
            <v>1738</v>
          </cell>
          <cell r="D65">
            <v>1739</v>
          </cell>
          <cell r="E65">
            <v>19.5</v>
          </cell>
          <cell r="F65">
            <v>0</v>
          </cell>
          <cell r="G65">
            <v>0</v>
          </cell>
          <cell r="H65">
            <v>0</v>
          </cell>
          <cell r="I65">
            <v>0</v>
          </cell>
          <cell r="J65">
            <v>0</v>
          </cell>
          <cell r="K65">
            <v>0</v>
          </cell>
          <cell r="L65">
            <v>0</v>
          </cell>
          <cell r="M65">
            <v>0</v>
          </cell>
          <cell r="N65">
            <v>0</v>
          </cell>
          <cell r="O65">
            <v>0</v>
          </cell>
          <cell r="P65">
            <v>0</v>
          </cell>
          <cell r="Q65">
            <v>0</v>
          </cell>
        </row>
        <row r="66">
          <cell r="B66">
            <v>1800</v>
          </cell>
          <cell r="C66">
            <v>1840</v>
          </cell>
          <cell r="D66">
            <v>1841</v>
          </cell>
          <cell r="E66">
            <v>20.5</v>
          </cell>
          <cell r="F66">
            <v>0</v>
          </cell>
          <cell r="G66">
            <v>0</v>
          </cell>
          <cell r="H66">
            <v>0</v>
          </cell>
          <cell r="I66">
            <v>0</v>
          </cell>
          <cell r="J66">
            <v>0</v>
          </cell>
          <cell r="K66">
            <v>0</v>
          </cell>
          <cell r="L66">
            <v>0</v>
          </cell>
          <cell r="M66">
            <v>0</v>
          </cell>
          <cell r="N66">
            <v>0</v>
          </cell>
          <cell r="O66">
            <v>0</v>
          </cell>
          <cell r="P66">
            <v>0</v>
          </cell>
          <cell r="Q66">
            <v>0</v>
          </cell>
        </row>
        <row r="67">
          <cell r="B67">
            <v>1900</v>
          </cell>
          <cell r="C67">
            <v>1942</v>
          </cell>
          <cell r="D67">
            <v>1943</v>
          </cell>
          <cell r="E67">
            <v>21.5</v>
          </cell>
          <cell r="F67">
            <v>0</v>
          </cell>
          <cell r="G67">
            <v>0</v>
          </cell>
          <cell r="H67">
            <v>0</v>
          </cell>
          <cell r="I67">
            <v>0</v>
          </cell>
          <cell r="J67">
            <v>0</v>
          </cell>
          <cell r="K67">
            <v>0</v>
          </cell>
          <cell r="L67">
            <v>0</v>
          </cell>
          <cell r="M67">
            <v>0</v>
          </cell>
          <cell r="N67">
            <v>0</v>
          </cell>
          <cell r="O67">
            <v>0</v>
          </cell>
          <cell r="P67">
            <v>0</v>
          </cell>
          <cell r="Q67">
            <v>0</v>
          </cell>
        </row>
        <row r="68">
          <cell r="B68">
            <v>2000</v>
          </cell>
          <cell r="C68">
            <v>2044</v>
          </cell>
          <cell r="D68">
            <v>2045</v>
          </cell>
          <cell r="E68">
            <v>22.5</v>
          </cell>
          <cell r="F68">
            <v>0</v>
          </cell>
          <cell r="G68">
            <v>0</v>
          </cell>
          <cell r="H68">
            <v>0</v>
          </cell>
          <cell r="I68">
            <v>0</v>
          </cell>
          <cell r="J68">
            <v>0</v>
          </cell>
          <cell r="K68">
            <v>0</v>
          </cell>
          <cell r="L68">
            <v>0</v>
          </cell>
          <cell r="M68">
            <v>0</v>
          </cell>
          <cell r="N68">
            <v>0</v>
          </cell>
          <cell r="O68">
            <v>0</v>
          </cell>
          <cell r="P68">
            <v>0</v>
          </cell>
          <cell r="Q68">
            <v>0</v>
          </cell>
        </row>
        <row r="69">
          <cell r="B69">
            <v>2100</v>
          </cell>
          <cell r="C69">
            <v>2146</v>
          </cell>
          <cell r="D69">
            <v>2147</v>
          </cell>
          <cell r="E69">
            <v>23.5</v>
          </cell>
          <cell r="F69">
            <v>0</v>
          </cell>
          <cell r="G69">
            <v>0</v>
          </cell>
          <cell r="H69">
            <v>0</v>
          </cell>
          <cell r="I69">
            <v>0</v>
          </cell>
          <cell r="J69">
            <v>0</v>
          </cell>
          <cell r="K69">
            <v>0</v>
          </cell>
          <cell r="L69">
            <v>0</v>
          </cell>
          <cell r="M69">
            <v>0</v>
          </cell>
          <cell r="N69">
            <v>0</v>
          </cell>
          <cell r="O69">
            <v>0</v>
          </cell>
          <cell r="P69">
            <v>0</v>
          </cell>
          <cell r="Q69">
            <v>0</v>
          </cell>
        </row>
        <row r="70">
          <cell r="B70">
            <v>2200</v>
          </cell>
          <cell r="C70">
            <v>2248</v>
          </cell>
          <cell r="D70">
            <v>2249</v>
          </cell>
          <cell r="E70">
            <v>24.5</v>
          </cell>
          <cell r="F70">
            <v>0</v>
          </cell>
          <cell r="G70">
            <v>0</v>
          </cell>
          <cell r="H70">
            <v>0</v>
          </cell>
          <cell r="I70">
            <v>0</v>
          </cell>
          <cell r="J70">
            <v>0</v>
          </cell>
          <cell r="K70">
            <v>0</v>
          </cell>
          <cell r="L70">
            <v>0</v>
          </cell>
          <cell r="M70">
            <v>0</v>
          </cell>
          <cell r="N70">
            <v>0</v>
          </cell>
          <cell r="O70">
            <v>0</v>
          </cell>
          <cell r="P70">
            <v>0</v>
          </cell>
          <cell r="Q70">
            <v>0</v>
          </cell>
        </row>
        <row r="71">
          <cell r="B71">
            <v>2300</v>
          </cell>
          <cell r="C71">
            <v>2350</v>
          </cell>
          <cell r="D71">
            <v>2351</v>
          </cell>
          <cell r="E71">
            <v>25.5</v>
          </cell>
          <cell r="F71">
            <v>0</v>
          </cell>
          <cell r="G71">
            <v>0</v>
          </cell>
          <cell r="H71">
            <v>0</v>
          </cell>
          <cell r="I71">
            <v>0</v>
          </cell>
          <cell r="J71">
            <v>0</v>
          </cell>
          <cell r="K71">
            <v>0</v>
          </cell>
          <cell r="L71">
            <v>0</v>
          </cell>
          <cell r="M71">
            <v>0</v>
          </cell>
          <cell r="N71">
            <v>0</v>
          </cell>
          <cell r="O71">
            <v>0</v>
          </cell>
          <cell r="P71">
            <v>0</v>
          </cell>
          <cell r="Q71">
            <v>0</v>
          </cell>
        </row>
        <row r="72">
          <cell r="B72">
            <v>2400</v>
          </cell>
          <cell r="C72">
            <v>2452</v>
          </cell>
          <cell r="D72">
            <v>2453</v>
          </cell>
          <cell r="E72">
            <v>26.5</v>
          </cell>
          <cell r="F72">
            <v>0</v>
          </cell>
          <cell r="G72">
            <v>0</v>
          </cell>
          <cell r="H72">
            <v>0</v>
          </cell>
          <cell r="I72">
            <v>0</v>
          </cell>
          <cell r="J72">
            <v>0</v>
          </cell>
          <cell r="K72">
            <v>0</v>
          </cell>
          <cell r="L72">
            <v>0</v>
          </cell>
          <cell r="M72">
            <v>0</v>
          </cell>
          <cell r="N72">
            <v>0</v>
          </cell>
          <cell r="O72">
            <v>0</v>
          </cell>
          <cell r="P72">
            <v>0</v>
          </cell>
          <cell r="Q72">
            <v>0</v>
          </cell>
        </row>
        <row r="73">
          <cell r="B73">
            <v>2500</v>
          </cell>
          <cell r="C73">
            <v>2554</v>
          </cell>
          <cell r="D73">
            <v>2555</v>
          </cell>
          <cell r="E73">
            <v>27.5</v>
          </cell>
          <cell r="F73">
            <v>0</v>
          </cell>
          <cell r="G73">
            <v>0</v>
          </cell>
          <cell r="H73">
            <v>0</v>
          </cell>
          <cell r="I73">
            <v>0</v>
          </cell>
          <cell r="J73">
            <v>0</v>
          </cell>
          <cell r="K73">
            <v>0</v>
          </cell>
          <cell r="L73">
            <v>0</v>
          </cell>
          <cell r="M73">
            <v>0</v>
          </cell>
          <cell r="N73">
            <v>0</v>
          </cell>
          <cell r="O73">
            <v>0</v>
          </cell>
          <cell r="P73">
            <v>0</v>
          </cell>
          <cell r="Q73">
            <v>0</v>
          </cell>
        </row>
        <row r="74">
          <cell r="B74">
            <v>2600</v>
          </cell>
          <cell r="C74">
            <v>2656</v>
          </cell>
          <cell r="D74">
            <v>2657</v>
          </cell>
          <cell r="E74">
            <v>28.5</v>
          </cell>
          <cell r="F74">
            <v>0</v>
          </cell>
          <cell r="G74">
            <v>0</v>
          </cell>
          <cell r="H74">
            <v>0</v>
          </cell>
          <cell r="I74">
            <v>0</v>
          </cell>
          <cell r="J74">
            <v>0</v>
          </cell>
          <cell r="K74">
            <v>0</v>
          </cell>
          <cell r="L74">
            <v>0</v>
          </cell>
          <cell r="M74">
            <v>0</v>
          </cell>
          <cell r="N74">
            <v>0</v>
          </cell>
          <cell r="O74">
            <v>0</v>
          </cell>
          <cell r="P74">
            <v>0</v>
          </cell>
          <cell r="Q74">
            <v>0</v>
          </cell>
        </row>
        <row r="75">
          <cell r="B75">
            <v>2700</v>
          </cell>
          <cell r="C75">
            <v>2758</v>
          </cell>
          <cell r="D75">
            <v>2759</v>
          </cell>
          <cell r="E75">
            <v>29.5</v>
          </cell>
          <cell r="F75">
            <v>0</v>
          </cell>
          <cell r="G75">
            <v>0</v>
          </cell>
          <cell r="H75">
            <v>0</v>
          </cell>
          <cell r="I75">
            <v>0</v>
          </cell>
          <cell r="J75">
            <v>0</v>
          </cell>
          <cell r="K75">
            <v>0</v>
          </cell>
          <cell r="L75">
            <v>0</v>
          </cell>
          <cell r="M75">
            <v>0</v>
          </cell>
          <cell r="N75">
            <v>0</v>
          </cell>
          <cell r="O75">
            <v>0</v>
          </cell>
          <cell r="P75">
            <v>0</v>
          </cell>
          <cell r="Q75">
            <v>0</v>
          </cell>
        </row>
        <row r="76">
          <cell r="B76">
            <v>2800</v>
          </cell>
          <cell r="C76">
            <v>2860</v>
          </cell>
          <cell r="D76">
            <v>2861</v>
          </cell>
          <cell r="E76">
            <v>30.5</v>
          </cell>
          <cell r="F76">
            <v>0</v>
          </cell>
          <cell r="G76">
            <v>0</v>
          </cell>
          <cell r="H76">
            <v>0</v>
          </cell>
          <cell r="I76">
            <v>0</v>
          </cell>
          <cell r="J76">
            <v>0</v>
          </cell>
          <cell r="K76">
            <v>0</v>
          </cell>
          <cell r="L76">
            <v>0</v>
          </cell>
          <cell r="M76">
            <v>0</v>
          </cell>
          <cell r="N76">
            <v>0</v>
          </cell>
          <cell r="O76">
            <v>0</v>
          </cell>
          <cell r="P76">
            <v>0</v>
          </cell>
          <cell r="Q76">
            <v>0</v>
          </cell>
        </row>
        <row r="77">
          <cell r="B77">
            <v>2900</v>
          </cell>
          <cell r="C77">
            <v>2962</v>
          </cell>
          <cell r="D77">
            <v>2963</v>
          </cell>
          <cell r="E77">
            <v>31.5</v>
          </cell>
          <cell r="F77">
            <v>0</v>
          </cell>
          <cell r="G77">
            <v>0</v>
          </cell>
          <cell r="H77">
            <v>0</v>
          </cell>
          <cell r="I77">
            <v>0</v>
          </cell>
          <cell r="J77">
            <v>0</v>
          </cell>
          <cell r="K77">
            <v>0</v>
          </cell>
          <cell r="L77">
            <v>0</v>
          </cell>
          <cell r="M77">
            <v>0</v>
          </cell>
          <cell r="N77">
            <v>0</v>
          </cell>
          <cell r="O77">
            <v>0</v>
          </cell>
          <cell r="P77">
            <v>0</v>
          </cell>
          <cell r="Q77">
            <v>0</v>
          </cell>
        </row>
        <row r="78">
          <cell r="B78">
            <v>3000</v>
          </cell>
          <cell r="C78">
            <v>3064</v>
          </cell>
          <cell r="D78">
            <v>3065</v>
          </cell>
          <cell r="E78">
            <v>32.5</v>
          </cell>
          <cell r="F78">
            <v>0</v>
          </cell>
          <cell r="G78">
            <v>0</v>
          </cell>
          <cell r="H78">
            <v>0</v>
          </cell>
          <cell r="I78">
            <v>0</v>
          </cell>
          <cell r="J78">
            <v>0</v>
          </cell>
          <cell r="K78">
            <v>0</v>
          </cell>
          <cell r="L78">
            <v>0</v>
          </cell>
          <cell r="M78">
            <v>0</v>
          </cell>
          <cell r="N78">
            <v>0</v>
          </cell>
          <cell r="O78">
            <v>0</v>
          </cell>
          <cell r="P78">
            <v>0</v>
          </cell>
          <cell r="Q78">
            <v>0</v>
          </cell>
        </row>
        <row r="79">
          <cell r="B79">
            <v>3100</v>
          </cell>
          <cell r="C79">
            <v>3166</v>
          </cell>
          <cell r="D79">
            <v>3167</v>
          </cell>
          <cell r="E79">
            <v>33.5</v>
          </cell>
          <cell r="F79">
            <v>0</v>
          </cell>
          <cell r="G79">
            <v>0</v>
          </cell>
          <cell r="H79">
            <v>0</v>
          </cell>
          <cell r="I79">
            <v>0</v>
          </cell>
          <cell r="J79">
            <v>0</v>
          </cell>
          <cell r="K79">
            <v>0</v>
          </cell>
          <cell r="L79">
            <v>0</v>
          </cell>
          <cell r="M79">
            <v>0</v>
          </cell>
          <cell r="N79">
            <v>0</v>
          </cell>
          <cell r="O79">
            <v>0</v>
          </cell>
          <cell r="P79">
            <v>0</v>
          </cell>
          <cell r="Q79">
            <v>0</v>
          </cell>
        </row>
        <row r="80">
          <cell r="B80">
            <v>3200</v>
          </cell>
          <cell r="C80">
            <v>3268</v>
          </cell>
          <cell r="D80">
            <v>3269</v>
          </cell>
          <cell r="E80">
            <v>34.5</v>
          </cell>
          <cell r="F80">
            <v>0</v>
          </cell>
          <cell r="G80">
            <v>0</v>
          </cell>
          <cell r="H80">
            <v>0</v>
          </cell>
          <cell r="I80">
            <v>0</v>
          </cell>
          <cell r="J80">
            <v>0</v>
          </cell>
          <cell r="K80">
            <v>0</v>
          </cell>
          <cell r="L80">
            <v>0</v>
          </cell>
          <cell r="M80">
            <v>0</v>
          </cell>
          <cell r="N80">
            <v>0</v>
          </cell>
          <cell r="O80">
            <v>0</v>
          </cell>
          <cell r="P80">
            <v>0</v>
          </cell>
          <cell r="Q80">
            <v>0</v>
          </cell>
        </row>
        <row r="81">
          <cell r="B81">
            <v>3300</v>
          </cell>
          <cell r="C81">
            <v>3370</v>
          </cell>
          <cell r="D81">
            <v>3371</v>
          </cell>
          <cell r="E81">
            <v>35.5</v>
          </cell>
          <cell r="F81">
            <v>0</v>
          </cell>
          <cell r="G81">
            <v>0</v>
          </cell>
          <cell r="H81">
            <v>0</v>
          </cell>
          <cell r="I81">
            <v>0</v>
          </cell>
          <cell r="J81">
            <v>0</v>
          </cell>
          <cell r="K81">
            <v>0</v>
          </cell>
          <cell r="L81">
            <v>0</v>
          </cell>
          <cell r="M81">
            <v>0</v>
          </cell>
          <cell r="N81">
            <v>0</v>
          </cell>
          <cell r="O81">
            <v>0</v>
          </cell>
          <cell r="P81">
            <v>0</v>
          </cell>
          <cell r="Q81">
            <v>0</v>
          </cell>
        </row>
        <row r="82">
          <cell r="B82">
            <v>3400</v>
          </cell>
          <cell r="C82">
            <v>3472</v>
          </cell>
          <cell r="D82">
            <v>3473</v>
          </cell>
          <cell r="E82">
            <v>36.5</v>
          </cell>
          <cell r="F82">
            <v>0</v>
          </cell>
          <cell r="G82">
            <v>0</v>
          </cell>
          <cell r="H82">
            <v>0</v>
          </cell>
          <cell r="I82">
            <v>0</v>
          </cell>
          <cell r="J82">
            <v>0</v>
          </cell>
          <cell r="K82">
            <v>0</v>
          </cell>
          <cell r="L82">
            <v>0</v>
          </cell>
          <cell r="M82">
            <v>0</v>
          </cell>
          <cell r="N82">
            <v>0</v>
          </cell>
          <cell r="O82">
            <v>0</v>
          </cell>
          <cell r="P82">
            <v>0</v>
          </cell>
          <cell r="Q82">
            <v>0</v>
          </cell>
        </row>
        <row r="83">
          <cell r="B83">
            <v>3500</v>
          </cell>
          <cell r="C83">
            <v>3574</v>
          </cell>
          <cell r="D83">
            <v>3575</v>
          </cell>
          <cell r="E83">
            <v>37.5</v>
          </cell>
          <cell r="F83">
            <v>0</v>
          </cell>
          <cell r="G83">
            <v>0</v>
          </cell>
          <cell r="H83">
            <v>0</v>
          </cell>
          <cell r="I83">
            <v>0</v>
          </cell>
          <cell r="J83">
            <v>0</v>
          </cell>
          <cell r="K83">
            <v>0</v>
          </cell>
          <cell r="L83">
            <v>0</v>
          </cell>
          <cell r="M83">
            <v>0</v>
          </cell>
          <cell r="N83">
            <v>0</v>
          </cell>
          <cell r="O83">
            <v>0</v>
          </cell>
          <cell r="P83">
            <v>0</v>
          </cell>
          <cell r="Q83">
            <v>0</v>
          </cell>
        </row>
        <row r="84">
          <cell r="B84">
            <v>3600</v>
          </cell>
          <cell r="C84">
            <v>3676</v>
          </cell>
          <cell r="D84">
            <v>3677</v>
          </cell>
          <cell r="E84">
            <v>38.5</v>
          </cell>
          <cell r="F84">
            <v>0</v>
          </cell>
          <cell r="G84">
            <v>0</v>
          </cell>
          <cell r="H84">
            <v>0</v>
          </cell>
          <cell r="I84">
            <v>0</v>
          </cell>
          <cell r="J84">
            <v>0</v>
          </cell>
          <cell r="K84">
            <v>0</v>
          </cell>
          <cell r="L84">
            <v>0</v>
          </cell>
          <cell r="M84">
            <v>0</v>
          </cell>
          <cell r="N84">
            <v>0</v>
          </cell>
          <cell r="O84">
            <v>0</v>
          </cell>
          <cell r="P84">
            <v>0</v>
          </cell>
          <cell r="Q84">
            <v>0</v>
          </cell>
        </row>
        <row r="85">
          <cell r="B85">
            <v>3700</v>
          </cell>
          <cell r="C85">
            <v>3778</v>
          </cell>
          <cell r="D85">
            <v>3779</v>
          </cell>
          <cell r="E85">
            <v>39.5</v>
          </cell>
          <cell r="F85">
            <v>0</v>
          </cell>
          <cell r="G85">
            <v>0</v>
          </cell>
          <cell r="H85">
            <v>0</v>
          </cell>
          <cell r="I85">
            <v>0</v>
          </cell>
          <cell r="J85">
            <v>0</v>
          </cell>
          <cell r="K85">
            <v>0</v>
          </cell>
          <cell r="L85">
            <v>0</v>
          </cell>
          <cell r="M85">
            <v>0</v>
          </cell>
          <cell r="N85">
            <v>0</v>
          </cell>
          <cell r="O85">
            <v>0</v>
          </cell>
          <cell r="P85">
            <v>0</v>
          </cell>
          <cell r="Q85">
            <v>0</v>
          </cell>
        </row>
        <row r="86">
          <cell r="B86">
            <v>3800</v>
          </cell>
          <cell r="C86">
            <v>3880</v>
          </cell>
          <cell r="D86">
            <v>3881</v>
          </cell>
          <cell r="E86">
            <v>40.5</v>
          </cell>
          <cell r="F86">
            <v>0</v>
          </cell>
          <cell r="G86">
            <v>0</v>
          </cell>
          <cell r="H86">
            <v>0</v>
          </cell>
          <cell r="I86">
            <v>0</v>
          </cell>
          <cell r="J86">
            <v>0</v>
          </cell>
          <cell r="K86">
            <v>0</v>
          </cell>
          <cell r="L86">
            <v>0</v>
          </cell>
          <cell r="M86">
            <v>0</v>
          </cell>
          <cell r="N86">
            <v>0</v>
          </cell>
          <cell r="O86">
            <v>0</v>
          </cell>
          <cell r="P86">
            <v>0</v>
          </cell>
          <cell r="Q86">
            <v>0</v>
          </cell>
        </row>
        <row r="87">
          <cell r="B87">
            <v>3900</v>
          </cell>
          <cell r="C87">
            <v>3982</v>
          </cell>
          <cell r="D87">
            <v>3983</v>
          </cell>
          <cell r="E87">
            <v>41.5</v>
          </cell>
          <cell r="F87">
            <v>0</v>
          </cell>
          <cell r="G87">
            <v>0</v>
          </cell>
          <cell r="H87">
            <v>0</v>
          </cell>
          <cell r="I87">
            <v>0</v>
          </cell>
          <cell r="J87">
            <v>0</v>
          </cell>
          <cell r="K87">
            <v>0</v>
          </cell>
          <cell r="L87">
            <v>0</v>
          </cell>
          <cell r="M87">
            <v>0</v>
          </cell>
          <cell r="N87">
            <v>0</v>
          </cell>
          <cell r="O87">
            <v>0</v>
          </cell>
          <cell r="P87">
            <v>0</v>
          </cell>
          <cell r="Q87">
            <v>0</v>
          </cell>
        </row>
        <row r="88">
          <cell r="B88">
            <v>4000</v>
          </cell>
          <cell r="C88">
            <v>4084</v>
          </cell>
          <cell r="D88">
            <v>4085</v>
          </cell>
          <cell r="E88">
            <v>42.5</v>
          </cell>
          <cell r="F88">
            <v>0</v>
          </cell>
          <cell r="G88">
            <v>0</v>
          </cell>
          <cell r="H88">
            <v>0</v>
          </cell>
          <cell r="I88">
            <v>0</v>
          </cell>
          <cell r="J88">
            <v>0</v>
          </cell>
          <cell r="K88">
            <v>0</v>
          </cell>
          <cell r="L88">
            <v>0</v>
          </cell>
          <cell r="M88">
            <v>0</v>
          </cell>
          <cell r="N88">
            <v>0</v>
          </cell>
          <cell r="O88">
            <v>0</v>
          </cell>
          <cell r="P88">
            <v>0</v>
          </cell>
          <cell r="Q88">
            <v>0</v>
          </cell>
        </row>
      </sheetData>
      <sheetData sheetId="7">
        <row r="7">
          <cell r="D7" t="str">
            <v>Clay Pipes</v>
          </cell>
        </row>
        <row r="19">
          <cell r="B19" t="str">
            <v>Paved</v>
          </cell>
        </row>
        <row r="20">
          <cell r="B20" t="str">
            <v>Unpaved</v>
          </cell>
        </row>
      </sheetData>
      <sheetData sheetId="8"/>
      <sheetData sheetId="9"/>
      <sheetData sheetId="10"/>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heetName val="Unit Rates"/>
      <sheetName val="Chart1"/>
      <sheetName val="Rates"/>
      <sheetName val="Piling"/>
    </sheetNames>
    <sheetDataSet>
      <sheetData sheetId="0" refreshError="1"/>
      <sheetData sheetId="1" refreshError="1"/>
      <sheetData sheetId="2" refreshError="1"/>
      <sheetData sheetId="3" refreshError="1">
        <row r="252">
          <cell r="M252">
            <v>-10</v>
          </cell>
        </row>
        <row r="257">
          <cell r="M257">
            <v>0.15</v>
          </cell>
        </row>
        <row r="262">
          <cell r="M262">
            <v>0.1</v>
          </cell>
        </row>
        <row r="770">
          <cell r="M770">
            <v>3000</v>
          </cell>
        </row>
      </sheetData>
      <sheetData sheetId="4"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
      <sheetName val="5"/>
      <sheetName val="7"/>
      <sheetName val="10"/>
      <sheetName val="S"/>
    </sheetNames>
    <sheetDataSet>
      <sheetData sheetId="0" refreshError="1"/>
      <sheetData sheetId="1">
        <row r="1">
          <cell r="AN1">
            <v>1</v>
          </cell>
        </row>
      </sheetData>
      <sheetData sheetId="2" refreshError="1"/>
      <sheetData sheetId="3" refreshError="1"/>
      <sheetData sheetId="4"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imate"/>
      <sheetName val="Possn Summary"/>
      <sheetName val="Prev' Summary"/>
      <sheetName val="Est Appl"/>
      <sheetName val="RATES"/>
      <sheetName val="Sched-Structure IFA3"/>
      <sheetName val="Conc. Transition template"/>
      <sheetName val="General Arrangement"/>
      <sheetName val="Natural Channel temp"/>
      <sheetName val="Start of channel-natural"/>
      <sheetName val="Rectangular channel "/>
      <sheetName val="Rectangular channel Earthw"/>
      <sheetName val="Permanent diversion Roads"/>
      <sheetName val="Trapezoidal channel"/>
      <sheetName val="Add_Callout"/>
      <sheetName val="Ra  stair"/>
      <sheetName val="Tables"/>
      <sheetName val="Bill 5 - Carpark"/>
      <sheetName val="BidAdj GenSum"/>
      <sheetName val="5"/>
      <sheetName val="#REF"/>
      <sheetName val="TOTAL"/>
      <sheetName val="BC - Final Templates"/>
      <sheetName val="RCBC Reinforcement"/>
      <sheetName val="Malaysia incl. RET"/>
      <sheetName val="Basis"/>
      <sheetName val="D Wall ~ Moorgate Shaft"/>
      <sheetName val="Moorgate Piling"/>
      <sheetName val="MOTOR"/>
    </sheetNames>
    <sheetDataSet>
      <sheetData sheetId="0"/>
      <sheetData sheetId="1"/>
      <sheetData sheetId="2">
        <row r="52">
          <cell r="M52">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Chart Data"/>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Weekly Progress Report"/>
      <sheetName val="Weekly Photos"/>
      <sheetName val="Progress"/>
      <sheetName val="Milestones"/>
      <sheetName val="General Information"/>
      <sheetName val="Schedule"/>
      <sheetName val="Quality"/>
      <sheetName val="Quality-Stat"/>
      <sheetName val="Major Quantities"/>
      <sheetName val="HSE"/>
      <sheetName val="HSE-Stat"/>
      <sheetName val="Issues Template"/>
      <sheetName val="CCO"/>
      <sheetName val="Invoice Log"/>
      <sheetName val="Procurement Log"/>
      <sheetName val="Manpower &amp; Equipment"/>
      <sheetName val="EV-Chart Data"/>
      <sheetName val="Physical-Chart Data"/>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v>22624098</v>
          </cell>
        </row>
      </sheetData>
      <sheetData sheetId="17"/>
      <sheetData sheetId="18"/>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ossn Uplifts"/>
      <sheetName val="#REF"/>
      <sheetName val="a.PQ"/>
      <sheetName val="Manhole Sch"/>
      <sheetName val="Structural Concrete"/>
      <sheetName val="Prev' Summary"/>
      <sheetName val="Sheet1"/>
      <sheetName val="Sheet2"/>
      <sheetName val="Sheet3"/>
      <sheetName val=" Estimate  "/>
      <sheetName val="Z- GENERAL PRICE SUMMARY"/>
      <sheetName val="WITHOUT C&amp;I PROFIT (3)"/>
      <sheetName val="Equip."/>
      <sheetName val="Book1"/>
      <sheetName val="FitOutConfCentre"/>
      <sheetName val="NRM Codes"/>
      <sheetName val="Cash2"/>
      <sheetName val="Z"/>
      <sheetName val="HOLD"/>
      <sheetName val="poy"/>
      <sheetName val="BALANCE"/>
      <sheetName val="Lonawat"/>
      <sheetName val=""/>
      <sheetName val="assumptions"/>
      <sheetName val="Graph Data (DO NOT PRINT)"/>
      <sheetName val="EIs Progress"/>
      <sheetName val="RFP003B"/>
      <sheetName val="Raw Data"/>
      <sheetName val="11"/>
      <sheetName val="Option"/>
      <sheetName val="BID ABSTRACT (2)"/>
      <sheetName val="BUILDING J&amp;K"/>
      <sheetName val="Project Cost Report 2nd level"/>
      <sheetName val="P02"/>
      <sheetName val="VF Full Recon"/>
      <sheetName val="Background"/>
      <sheetName val="Cover"/>
      <sheetName val="Lists"/>
      <sheetName val="D1c System"/>
      <sheetName val="D1c IMF"/>
      <sheetName val="Cat A Change Control"/>
      <sheetName val="Fill this out first..."/>
      <sheetName val="_Estimate__"/>
      <sheetName val="Z-_GENERAL_PRICE_SUMMARY"/>
      <sheetName val="WITHOUT_C&amp;I_PROFIT_(3)"/>
      <sheetName val="Equip_"/>
      <sheetName val="Numbers"/>
      <sheetName val=" Est "/>
      <sheetName val="DESBASTE"/>
      <sheetName val="Graph_Data_(DO_NOT_PRINT)"/>
      <sheetName val="Raw_Data"/>
      <sheetName val="NRM_Codes"/>
      <sheetName val="1-G1"/>
      <sheetName val="Preliminaries (2)"/>
      <sheetName val="Day Work (2)"/>
      <sheetName val="Variation 2050-FEB-07"/>
      <sheetName val="Direct Cost"/>
      <sheetName val="Direct cost - Progress"/>
      <sheetName val="SPT vs PHI"/>
      <sheetName val="opstat"/>
      <sheetName val="costs"/>
      <sheetName val="Demand"/>
      <sheetName val="Occ"/>
      <sheetName val="Data Sheet"/>
      <sheetName val="Materials "/>
      <sheetName val="Labour"/>
      <sheetName val="MAchinery(R1)"/>
      <sheetName val="Summary"/>
      <sheetName val="Summ"/>
      <sheetName val="Prelims"/>
      <sheetName val="PB"/>
      <sheetName val="BOQ"/>
      <sheetName val="입찰내역 발주처 양식"/>
      <sheetName val="CLIENT"/>
      <sheetName val="Costing"/>
      <sheetName val="IO &amp; FEILD DEVICES"/>
      <sheetName val="Basic-GC"/>
      <sheetName val="DDC &amp; SOFTWARE"/>
      <sheetName val="Multi-factor - YEN"/>
      <sheetName val="Multi-factor - USD"/>
      <sheetName val="INFILEX AC "/>
      <sheetName val="P4-BOQ"/>
      <sheetName val="R20_R30_work"/>
      <sheetName val="Reference Information"/>
      <sheetName val="Employee List"/>
      <sheetName val="Sales Office"/>
      <sheetName val="B7-Door&amp;window"/>
      <sheetName val="Comparison_BOQ_Adjusted"/>
      <sheetName val="Est"/>
      <sheetName val="HVAC BoQ"/>
      <sheetName val="일위대가집계표(이윤)"/>
      <sheetName val="일위대가집계표"/>
      <sheetName val="직접노무비산출근거(단가)"/>
      <sheetName val="공사금액 내역 (1)"/>
      <sheetName val="보온자재단가표"/>
      <sheetName val="사업부배부A"/>
      <sheetName val="견적서"/>
      <sheetName val="도급양식"/>
      <sheetName val="예산"/>
      <sheetName val="저"/>
      <sheetName val="Main"/>
      <sheetName val="Sheet7"/>
      <sheetName val="_Estimate__1"/>
      <sheetName val="Z-_GENERAL_PRICE_SUMMARY1"/>
      <sheetName val="WITHOUT_C&amp;I_PROFIT_(3)1"/>
      <sheetName val="Equip_1"/>
      <sheetName val="Graph_Data_(DO_NOT_PRINT)1"/>
      <sheetName val="Raw_Data1"/>
      <sheetName val="NRM_Codes1"/>
      <sheetName val="Preliminaries_(2)"/>
      <sheetName val="Day_Work_(2)"/>
      <sheetName val="Variation_2050-FEB-07"/>
      <sheetName val="Direct_Cost"/>
      <sheetName val="Direct_cost_-_Progress"/>
      <sheetName val="SPT_vs_PHI"/>
      <sheetName val="Data_Sheet"/>
      <sheetName val="Materials_"/>
      <sheetName val="입찰내역_발주처_양식"/>
      <sheetName val="Possn_Uplifts"/>
      <sheetName val="IO_&amp;_FEILD_DEVICES"/>
      <sheetName val="DDC_&amp;_SOFTWARE"/>
      <sheetName val="Multi-factor_-_YEN"/>
      <sheetName val="Multi-factor_-_USD"/>
      <sheetName val="INFILEX_AC_"/>
      <sheetName val="Reference_Information"/>
      <sheetName val="Employee_List"/>
      <sheetName val="Sales_Office"/>
      <sheetName val="_Estimate__2"/>
      <sheetName val="Z-_GENERAL_PRICE_SUMMARY2"/>
      <sheetName val="WITHOUT_C&amp;I_PROFIT_(3)2"/>
      <sheetName val="Equip_2"/>
      <sheetName val="Graph_Data_(DO_NOT_PRINT)2"/>
      <sheetName val="Raw_Data2"/>
      <sheetName val="NRM_Codes2"/>
      <sheetName val="Preliminaries_(2)1"/>
      <sheetName val="Day_Work_(2)1"/>
      <sheetName val="Variation_2050-FEB-071"/>
      <sheetName val="Direct_Cost1"/>
      <sheetName val="Direct_cost_-_Progress1"/>
      <sheetName val="SPT_vs_PHI1"/>
      <sheetName val="Data_Sheet1"/>
      <sheetName val="Materials_1"/>
      <sheetName val="입찰내역_발주처_양식1"/>
      <sheetName val="Possn_Uplifts1"/>
      <sheetName val="IO_&amp;_FEILD_DEVICES1"/>
      <sheetName val="DDC_&amp;_SOFTWARE1"/>
      <sheetName val="Multi-factor_-_YEN1"/>
      <sheetName val="Multi-factor_-_USD1"/>
      <sheetName val="INFILEX_AC_1"/>
      <sheetName val="Reference_Information1"/>
      <sheetName val="Employee_List1"/>
      <sheetName val="Sales_Office1"/>
      <sheetName val="Bill 5 - Carpark"/>
      <sheetName val="SubmitCal"/>
      <sheetName val="A"/>
      <sheetName val="summsht"/>
      <sheetName val="CapitalMetrics"/>
      <sheetName val="PIPES"/>
      <sheetName val="Prefab"/>
      <sheetName val="견적DETAIL"/>
      <sheetName val="견적"/>
      <sheetName val="시행(HD)"/>
      <sheetName val="시행(1)"/>
      <sheetName val="장비동원 (F)"/>
      <sheetName val="공사비 내역 (가)"/>
      <sheetName val="인건비"/>
      <sheetName val="자재비"/>
      <sheetName val="eq_data"/>
      <sheetName val="총괄표"/>
      <sheetName val="간접비항목"/>
      <sheetName val="INSTR"/>
      <sheetName val="현장관리비"/>
      <sheetName val="실행내역"/>
      <sheetName val="VLOOKUP"/>
      <sheetName val="cal-foamglass"/>
      <sheetName val="공사비_NDE"/>
      <sheetName val="PumpSpec"/>
      <sheetName val="가도공"/>
      <sheetName val="간지 (6)"/>
      <sheetName val="경계표주"/>
      <sheetName val="경계표주조서"/>
      <sheetName val="경계표주단위수량"/>
      <sheetName val="할증 "/>
      <sheetName val="1prod공정(원)"/>
      <sheetName val="1prod내역(원)"/>
      <sheetName val="1prod공정($) "/>
      <sheetName val="1prod내역($)"/>
      <sheetName val="공사투입인원(piping)"/>
      <sheetName val="공사투입인원(배관보온)"/>
      <sheetName val="공사투입인원(EQUIP.INST'N)"/>
      <sheetName val="공사투입인원(duct)"/>
      <sheetName val="할증"/>
      <sheetName val="2office공정(원)"/>
      <sheetName val="2office내역(원)"/>
      <sheetName val="2office공정($)"/>
      <sheetName val="2office내역($)"/>
      <sheetName val="총괄내역서"/>
      <sheetName val="Curves"/>
      <sheetName val="Note"/>
      <sheetName val="Heads"/>
      <sheetName val="Dbase"/>
      <sheetName val="Tables"/>
      <sheetName val="Page 2"/>
      <sheetName val="Details"/>
      <sheetName val="bkg"/>
      <sheetName val="cbrd460"/>
      <sheetName val="bcl"/>
      <sheetName val="Struct-Grass root"/>
      <sheetName val="대비표"/>
      <sheetName val="EIs_Progress"/>
      <sheetName val="_Est_"/>
      <sheetName val="BID_ABSTRACT_(2)"/>
      <sheetName val="BUILDING_J&amp;K"/>
      <sheetName val="Project_Cost_Report_2nd_level"/>
      <sheetName val="VF_Full_Recon"/>
      <sheetName val="D1c_System"/>
      <sheetName val="D1c_IMF"/>
      <sheetName val="Cat_A_Change_Control"/>
      <sheetName val="Fill_this_out_first___"/>
      <sheetName val="AN"/>
      <sheetName val="Total  Amount"/>
      <sheetName val="GRSummary"/>
      <sheetName val="App A Basis of Design"/>
      <sheetName val="Spread_sht"/>
      <sheetName val="MGT SUMMARY "/>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COL-SCH"/>
      <sheetName val="공사금액_내역_(1)"/>
      <sheetName val="HVAC_BoQ"/>
      <sheetName val="공사금액_내역_(1)1"/>
      <sheetName val="HVAC_BoQ1"/>
      <sheetName val="Item No 2"/>
      <sheetName val="Details and Earnings Charts"/>
      <sheetName val="Data 1"/>
      <sheetName val="DERIVE"/>
      <sheetName val="UCRef2"/>
      <sheetName val="UCRef1"/>
      <sheetName val="UCRef3"/>
      <sheetName val="UCofMatls"/>
      <sheetName val="Project Budget Worksheet"/>
      <sheetName val="Forecast"/>
      <sheetName val="w_dn_idd"/>
      <sheetName val="Bill 2.1 "/>
      <sheetName val="Harewood"/>
      <sheetName val="Data_1"/>
      <sheetName val="Project_Budget_Worksheet"/>
      <sheetName val="Bill_2_1_"/>
      <sheetName val="Imported Materials"/>
      <sheetName val="Rate Analysis"/>
      <sheetName val="Earthwork"/>
      <sheetName val="New Bld"/>
      <sheetName val="FMR3A"/>
      <sheetName val="Page_2"/>
      <sheetName val="Struct-Grass_root"/>
      <sheetName val="_Estimate__3"/>
      <sheetName val="Z-_GENERAL_PRICE_SUMMARY3"/>
      <sheetName val="WITHOUT_C&amp;I_PROFIT_(3)3"/>
      <sheetName val="Equip_3"/>
      <sheetName val="NRM_Codes3"/>
      <sheetName val="Graph_Data_(DO_NOT_PRINT)3"/>
      <sheetName val="Preliminaries_(2)3"/>
      <sheetName val="Day_Work_(2)3"/>
      <sheetName val="Variation_2050-FEB-073"/>
      <sheetName val="Direct_Cost3"/>
      <sheetName val="Direct_cost_-_Progress3"/>
      <sheetName val="Raw_Data3"/>
      <sheetName val="Page_22"/>
      <sheetName val="Struct-Grass_root2"/>
      <sheetName val="Project_Budget_Worksheet1"/>
      <sheetName val="Imported_Materials1"/>
      <sheetName val="Preliminaries_(2)2"/>
      <sheetName val="Day_Work_(2)2"/>
      <sheetName val="Variation_2050-FEB-072"/>
      <sheetName val="Direct_Cost2"/>
      <sheetName val="Direct_cost_-_Progress2"/>
      <sheetName val="Page_21"/>
      <sheetName val="Struct-Grass_root1"/>
      <sheetName val="Imported_Materials"/>
      <sheetName val="_Estimate__4"/>
      <sheetName val="Z-_GENERAL_PRICE_SUMMARY4"/>
      <sheetName val="WITHOUT_C&amp;I_PROFIT_(3)4"/>
      <sheetName val="Equip_4"/>
      <sheetName val="NRM_Codes4"/>
      <sheetName val="Graph_Data_(DO_NOT_PRINT)4"/>
      <sheetName val="Preliminaries_(2)4"/>
      <sheetName val="Day_Work_(2)4"/>
      <sheetName val="Variation_2050-FEB-074"/>
      <sheetName val="Direct_Cost4"/>
      <sheetName val="Direct_cost_-_Progress4"/>
      <sheetName val="Raw_Data4"/>
      <sheetName val="Page_23"/>
      <sheetName val="Struct-Grass_root3"/>
      <sheetName val="Project_Budget_Worksheet2"/>
      <sheetName val="SPT_vs_PHI2"/>
      <sheetName val="Imported_Materials2"/>
      <sheetName val="IO_&amp;_FEILD_DEVICES2"/>
      <sheetName val="DDC_&amp;_SOFTWARE2"/>
      <sheetName val="Multi-factor_-_YEN2"/>
      <sheetName val="Multi-factor_-_USD2"/>
      <sheetName val="INFILEX_AC_2"/>
      <sheetName val="Reference_Information2"/>
      <sheetName val="Employee_List2"/>
      <sheetName val="Sales_Office2"/>
      <sheetName val="HVAC_BoQ2"/>
      <sheetName val="공사금액_내역_(1)2"/>
      <sheetName val="_Estimate__5"/>
      <sheetName val="Z-_GENERAL_PRICE_SUMMARY5"/>
      <sheetName val="WITHOUT_C&amp;I_PROFIT_(3)5"/>
      <sheetName val="Equip_5"/>
      <sheetName val="NRM_Codes5"/>
      <sheetName val="Graph_Data_(DO_NOT_PRINT)5"/>
      <sheetName val="Preliminaries_(2)5"/>
      <sheetName val="Day_Work_(2)5"/>
      <sheetName val="Variation_2050-FEB-075"/>
      <sheetName val="Direct_Cost5"/>
      <sheetName val="Direct_cost_-_Progress5"/>
      <sheetName val="Raw_Data5"/>
      <sheetName val="Page_24"/>
      <sheetName val="Struct-Grass_root4"/>
      <sheetName val="Project_Budget_Worksheet3"/>
      <sheetName val="SPT_vs_PHI3"/>
      <sheetName val="Imported_Materials3"/>
      <sheetName val="IO_&amp;_FEILD_DEVICES3"/>
      <sheetName val="DDC_&amp;_SOFTWARE3"/>
      <sheetName val="Multi-factor_-_YEN3"/>
      <sheetName val="Multi-factor_-_USD3"/>
      <sheetName val="INFILEX_AC_3"/>
      <sheetName val="Reference_Information3"/>
      <sheetName val="Employee_List3"/>
      <sheetName val="Sales_Office3"/>
      <sheetName val="HVAC_BoQ3"/>
      <sheetName val="공사금액_내역_(1)3"/>
      <sheetName val="_Estimate__6"/>
      <sheetName val="Z-_GENERAL_PRICE_SUMMARY6"/>
      <sheetName val="WITHOUT_C&amp;I_PROFIT_(3)6"/>
      <sheetName val="Equip_6"/>
      <sheetName val="NRM_Codes6"/>
      <sheetName val="Graph_Data_(DO_NOT_PRINT)6"/>
      <sheetName val="Preliminaries_(2)6"/>
      <sheetName val="Day_Work_(2)6"/>
      <sheetName val="Variation_2050-FEB-076"/>
      <sheetName val="Direct_Cost6"/>
      <sheetName val="Direct_cost_-_Progress6"/>
      <sheetName val="Raw_Data6"/>
      <sheetName val="Page_25"/>
      <sheetName val="Struct-Grass_root5"/>
      <sheetName val="Project_Budget_Worksheet4"/>
      <sheetName val="SPT_vs_PHI4"/>
      <sheetName val="Imported_Materials4"/>
      <sheetName val="IO_&amp;_FEILD_DEVICES4"/>
      <sheetName val="DDC_&amp;_SOFTWARE4"/>
      <sheetName val="Multi-factor_-_YEN4"/>
      <sheetName val="Multi-factor_-_USD4"/>
      <sheetName val="INFILEX_AC_4"/>
      <sheetName val="Reference_Information4"/>
      <sheetName val="Employee_List4"/>
      <sheetName val="Sales_Office4"/>
      <sheetName val="HVAC_BoQ4"/>
      <sheetName val="공사금액_내역_(1)4"/>
      <sheetName val="PEF24_0I"/>
      <sheetName val="PEF22_0I"/>
      <sheetName val="PE-F-42 Rev 00 Manpower"/>
      <sheetName val="PE-F-32 Rev 00 Content"/>
      <sheetName val="PE-F-58 Rev 00 H.O.-NL"/>
      <sheetName val="PEF02_0I"/>
      <sheetName val="BaseWeight"/>
      <sheetName val="3  Basis"/>
      <sheetName val="Overall"/>
      <sheetName val="KeyInformation"/>
      <sheetName val="V.Summary"/>
      <sheetName val="V.Cost.Summary"/>
      <sheetName val="Mat.Cost"/>
      <sheetName val="02"/>
      <sheetName val="03"/>
      <sheetName val="04"/>
      <sheetName val="01"/>
      <sheetName val="Basis"/>
      <sheetName val="Cost_Any."/>
      <sheetName val="Mat_Cost"/>
      <sheetName val="List"/>
      <sheetName val="PARAMETRES"/>
      <sheetName val="newsales"/>
      <sheetName val="COLUMN"/>
      <sheetName val="overall summary"/>
      <sheetName val="TOTAL MPR"/>
      <sheetName val="electrical"/>
      <sheetName val="Day work"/>
      <sheetName val="Data"/>
      <sheetName val="Table"/>
      <sheetName val="SOR"/>
      <sheetName val="SS MH"/>
      <sheetName val="HITS"/>
      <sheetName val="기계내역서"/>
      <sheetName val="billrate"/>
      <sheetName val="Equip"/>
      <sheetName val="Cost_any"/>
      <sheetName val="MS08-01 S"/>
      <sheetName val="MS08-01 P"/>
      <sheetName val="2.05"/>
      <sheetName val="Rate_Analysis"/>
      <sheetName val="New_Bld"/>
      <sheetName val="Utility Summary"/>
      <sheetName val="Div Summary"/>
      <sheetName val="ABB"/>
      <sheetName val="GE"/>
      <sheetName val="PE-F-42_Rev_00_Manpower"/>
      <sheetName val="PE-F-32_Rev_00_Content"/>
      <sheetName val="PE-F-58_Rev_00_H_O_-NL"/>
      <sheetName val="1350-A"/>
      <sheetName val="Analysis"/>
      <sheetName val="CONF- SPA"/>
      <sheetName val="Analiz"/>
      <sheetName val="HARFLER"/>
      <sheetName val="HAFRİYAT"/>
      <sheetName val="icmal"/>
      <sheetName val="raiçler"/>
      <sheetName val="AB"/>
      <sheetName val="KODLAMA"/>
      <sheetName val="ANALİZ1"/>
      <sheetName val="YENİ RAYİÇ"/>
      <sheetName val="YENİ RAYİÇUSD"/>
      <sheetName val="BHANDUP"/>
      <sheetName val="PLAN_FEB97"/>
      <sheetName val="Bridges"/>
      <sheetName val="Bridges (Abst)"/>
      <sheetName val="Overpass"/>
      <sheetName val="Slab Culvert"/>
      <sheetName val="Underpass"/>
      <sheetName val="Abstract"/>
      <sheetName val="FORM7"/>
      <sheetName val="MASTER_RATE ANALYSIS"/>
      <sheetName val="Graph"/>
      <sheetName val="DRUM"/>
      <sheetName val="ATC RIW-MIR"/>
      <sheetName val="L"/>
      <sheetName val="Elemental Buildup"/>
      <sheetName val="Inputs"/>
      <sheetName val="Beach Villas 1bed"/>
      <sheetName val="PriceSummary"/>
      <sheetName val="F&amp;B Analysis "/>
      <sheetName val="Blank"/>
      <sheetName val="Project Costs"/>
      <sheetName val="New Rates"/>
      <sheetName val="Bill No. 3"/>
      <sheetName val="Bill 1"/>
      <sheetName val="Bill 2"/>
      <sheetName val="Bill 3"/>
      <sheetName val="Bill 4"/>
      <sheetName val="Bill 5"/>
      <sheetName val="Bill 6"/>
      <sheetName val="Bill 7"/>
      <sheetName val="001"/>
      <sheetName val="007"/>
      <sheetName val="003"/>
      <sheetName val="031"/>
      <sheetName val="037"/>
      <sheetName val="033"/>
      <sheetName val="039"/>
      <sheetName val="032"/>
      <sheetName val="035"/>
      <sheetName val="038"/>
      <sheetName val="036"/>
      <sheetName val="030"/>
      <sheetName val="034"/>
      <sheetName val="009"/>
      <sheetName val="002"/>
      <sheetName val="021"/>
      <sheetName val="027"/>
      <sheetName val="023"/>
      <sheetName val="029"/>
      <sheetName val="022"/>
      <sheetName val="025"/>
      <sheetName val="028"/>
      <sheetName val="026"/>
      <sheetName val="020"/>
      <sheetName val="024"/>
      <sheetName val="005"/>
      <sheetName val="051"/>
      <sheetName val="057"/>
      <sheetName val="053"/>
      <sheetName val="059"/>
      <sheetName val="052"/>
      <sheetName val="055"/>
      <sheetName val="058"/>
      <sheetName val="056"/>
      <sheetName val="050"/>
      <sheetName val="054"/>
      <sheetName val="008"/>
      <sheetName val="006"/>
      <sheetName val="061"/>
      <sheetName val="067"/>
      <sheetName val="063"/>
      <sheetName val="062"/>
      <sheetName val="065"/>
      <sheetName val="066"/>
      <sheetName val="060"/>
      <sheetName val="064"/>
      <sheetName val="010"/>
      <sheetName val="011"/>
      <sheetName val="017"/>
      <sheetName val="013"/>
      <sheetName val="019"/>
      <sheetName val="012"/>
      <sheetName val="015"/>
      <sheetName val="018"/>
      <sheetName val="016"/>
      <sheetName val="014"/>
      <sheetName val="004"/>
      <sheetName val="041"/>
      <sheetName val="047"/>
      <sheetName val="043"/>
      <sheetName val="049"/>
      <sheetName val="042"/>
      <sheetName val="045"/>
      <sheetName val="048"/>
      <sheetName val="046"/>
      <sheetName val="040"/>
      <sheetName val="044"/>
      <sheetName val="Balance Sheet"/>
      <sheetName val="Data_12"/>
      <sheetName val="Bill_2_1_2"/>
      <sheetName val="Data_11"/>
      <sheetName val="Bill_2_1_1"/>
      <sheetName val="Details_and_Earnings_Charts"/>
      <sheetName val="Details_and_Earnings_Charts1"/>
      <sheetName val="Data_13"/>
      <sheetName val="Bill_2_1_3"/>
      <sheetName val="Details_and_Earnings_Charts2"/>
      <sheetName val="Currencies"/>
      <sheetName val="@risk rents and incentives"/>
      <sheetName val="Car park lease"/>
      <sheetName val="Net rent analysis"/>
      <sheetName val="D_AWG"/>
      <sheetName val="T_Cu_ASTM"/>
      <sheetName val="2 Siteworks"/>
      <sheetName val="rc01"/>
      <sheetName val="CASHFLOWS"/>
      <sheetName val="Pragma"/>
      <sheetName val="2A-CFRD"/>
      <sheetName val="Div Sum"/>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Trade Summary"/>
      <sheetName val="Lstsub"/>
      <sheetName val="Arch"/>
      <sheetName val="CONS. PROJECT HITS"/>
      <sheetName val="MasterTable"/>
      <sheetName val="Bill 1 - Preliminaries"/>
      <sheetName val="General Arrangement"/>
      <sheetName val="Storage Units"/>
      <sheetName val="5"/>
      <sheetName val="ESTIMATE"/>
      <sheetName val="Mhr&amp;Eq"/>
      <sheetName val="Div.Sum"/>
      <sheetName val="AMTECH"/>
      <sheetName val="Controls"/>
      <sheetName val="RELAYS"/>
      <sheetName val="GM &amp; TA"/>
      <sheetName val="Rate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 Labour bills -Excav,Conc &amp; Rft"/>
      <sheetName val="Prelim-Breakup"/>
      <sheetName val="Safety material - Prorata"/>
      <sheetName val="SAFETTY ITEMS"/>
      <sheetName val="Mobilisation (2)"/>
      <sheetName val="NMR Alt"/>
      <sheetName val="Security,Acc &amp; mobile charges"/>
      <sheetName val="Backup - Mobilisation (2)"/>
      <sheetName val="GM &amp; TA"/>
      <sheetName val="Staff Salary"/>
      <sheetName val="Accts Prov"/>
      <sheetName val="Premobilisation"/>
      <sheetName val="P &amp; M "/>
      <sheetName val="C class items "/>
      <sheetName val="German tools"/>
      <sheetName val="Indian Tools"/>
      <sheetName val="Backup - Mobilisation"/>
      <sheetName val="Lab equipments"/>
      <sheetName val="Petty cash expenses"/>
      <sheetName val="Petty cash-Abstract"/>
      <sheetName val="Batch material"/>
      <sheetName val="Labor abs-NMR"/>
      <sheetName val="PDS U-1400"/>
      <sheetName val="BULD.3"/>
      <sheetName val="RING WALL"/>
      <sheetName val="Vendors"/>
    </sheetNames>
    <sheetDataSet>
      <sheetData sheetId="0"/>
      <sheetData sheetId="1"/>
      <sheetData sheetId="2"/>
      <sheetData sheetId="3"/>
      <sheetData sheetId="4"/>
      <sheetData sheetId="5"/>
      <sheetData sheetId="6"/>
      <sheetData sheetId="7"/>
      <sheetData sheetId="8" refreshError="1">
        <row r="5">
          <cell r="F5" t="str">
            <v>No of Days</v>
          </cell>
          <cell r="G5" t="str">
            <v>No of Months</v>
          </cell>
          <cell r="I5" t="str">
            <v>HRA</v>
          </cell>
          <cell r="J5" t="str">
            <v>TA</v>
          </cell>
          <cell r="K5" t="str">
            <v>OA</v>
          </cell>
          <cell r="L5" t="str">
            <v>Gross</v>
          </cell>
          <cell r="M5" t="str">
            <v>LA</v>
          </cell>
          <cell r="N5" t="str">
            <v>MA</v>
          </cell>
          <cell r="O5" t="str">
            <v>ESI</v>
          </cell>
          <cell r="P5" t="str">
            <v>PF</v>
          </cell>
          <cell r="Q5" t="str">
            <v>Gratuity</v>
          </cell>
          <cell r="R5" t="str">
            <v>Bonus</v>
          </cell>
          <cell r="S5" t="str">
            <v>Cost to Company</v>
          </cell>
          <cell r="T5" t="str">
            <v>Per day Cost</v>
          </cell>
        </row>
        <row r="8">
          <cell r="F8">
            <v>136</v>
          </cell>
          <cell r="G8">
            <v>4.5333333333333332</v>
          </cell>
          <cell r="I8">
            <v>8800</v>
          </cell>
          <cell r="J8">
            <v>8800</v>
          </cell>
          <cell r="K8">
            <v>4400</v>
          </cell>
          <cell r="L8">
            <v>44000</v>
          </cell>
          <cell r="M8">
            <v>1833.3333333333333</v>
          </cell>
          <cell r="N8">
            <v>1833.3333333333333</v>
          </cell>
          <cell r="O8">
            <v>0</v>
          </cell>
          <cell r="P8">
            <v>2640</v>
          </cell>
          <cell r="Q8">
            <v>916.66666666666663</v>
          </cell>
          <cell r="R8">
            <v>2750</v>
          </cell>
          <cell r="S8">
            <v>53973.333333333336</v>
          </cell>
          <cell r="T8">
            <v>1799.1111111111111</v>
          </cell>
        </row>
        <row r="9">
          <cell r="F9">
            <v>81</v>
          </cell>
          <cell r="G9">
            <v>2.7</v>
          </cell>
          <cell r="I9">
            <v>15200</v>
          </cell>
          <cell r="J9">
            <v>15200</v>
          </cell>
          <cell r="K9">
            <v>7600</v>
          </cell>
          <cell r="L9">
            <v>76000</v>
          </cell>
          <cell r="M9">
            <v>3166.6666666666665</v>
          </cell>
          <cell r="N9">
            <v>3166.6666666666665</v>
          </cell>
          <cell r="O9">
            <v>0</v>
          </cell>
          <cell r="P9">
            <v>4560</v>
          </cell>
          <cell r="Q9">
            <v>1583.3333333333333</v>
          </cell>
          <cell r="R9">
            <v>4750</v>
          </cell>
          <cell r="S9">
            <v>93226.666666666672</v>
          </cell>
          <cell r="T9">
            <v>3107.5555555555557</v>
          </cell>
        </row>
        <row r="10">
          <cell r="F10">
            <v>58</v>
          </cell>
          <cell r="G10">
            <v>1.9333333333333333</v>
          </cell>
          <cell r="I10">
            <v>8800</v>
          </cell>
          <cell r="J10">
            <v>8800</v>
          </cell>
          <cell r="K10">
            <v>4400</v>
          </cell>
          <cell r="L10">
            <v>44000</v>
          </cell>
          <cell r="M10">
            <v>1833.3333333333333</v>
          </cell>
          <cell r="N10">
            <v>1833.3333333333333</v>
          </cell>
          <cell r="O10">
            <v>0</v>
          </cell>
          <cell r="P10">
            <v>2640</v>
          </cell>
          <cell r="Q10">
            <v>916.66666666666663</v>
          </cell>
          <cell r="R10">
            <v>2750</v>
          </cell>
          <cell r="S10">
            <v>53973.333333333336</v>
          </cell>
          <cell r="T10">
            <v>1799.1111111111111</v>
          </cell>
        </row>
        <row r="15">
          <cell r="F15">
            <v>81</v>
          </cell>
          <cell r="G15">
            <v>2.7</v>
          </cell>
          <cell r="I15">
            <v>1620</v>
          </cell>
          <cell r="J15">
            <v>1620</v>
          </cell>
          <cell r="K15">
            <v>810</v>
          </cell>
          <cell r="L15">
            <v>8100</v>
          </cell>
          <cell r="M15">
            <v>337.5</v>
          </cell>
          <cell r="N15">
            <v>337.5</v>
          </cell>
          <cell r="O15">
            <v>0</v>
          </cell>
          <cell r="P15">
            <v>486</v>
          </cell>
          <cell r="Q15">
            <v>168.75</v>
          </cell>
          <cell r="R15">
            <v>506.25</v>
          </cell>
          <cell r="S15">
            <v>9936</v>
          </cell>
          <cell r="T15">
            <v>331.2</v>
          </cell>
        </row>
        <row r="16">
          <cell r="F16">
            <v>76</v>
          </cell>
          <cell r="G16">
            <v>2.5333333333333332</v>
          </cell>
          <cell r="I16">
            <v>1400</v>
          </cell>
          <cell r="J16">
            <v>1400</v>
          </cell>
          <cell r="K16">
            <v>700</v>
          </cell>
          <cell r="L16">
            <v>7000</v>
          </cell>
          <cell r="M16">
            <v>291.66666666666669</v>
          </cell>
          <cell r="N16">
            <v>291.66666666666669</v>
          </cell>
          <cell r="O16">
            <v>0</v>
          </cell>
          <cell r="P16">
            <v>420</v>
          </cell>
          <cell r="Q16">
            <v>145.83333333333334</v>
          </cell>
          <cell r="R16">
            <v>437.5</v>
          </cell>
          <cell r="S16">
            <v>8586.6666666666679</v>
          </cell>
          <cell r="T16">
            <v>286.22222222222229</v>
          </cell>
        </row>
        <row r="17">
          <cell r="F17">
            <v>120</v>
          </cell>
          <cell r="G17">
            <v>4</v>
          </cell>
          <cell r="I17">
            <v>1400</v>
          </cell>
          <cell r="J17">
            <v>1400</v>
          </cell>
          <cell r="K17">
            <v>700</v>
          </cell>
          <cell r="L17">
            <v>7000</v>
          </cell>
          <cell r="M17">
            <v>291.66666666666669</v>
          </cell>
          <cell r="N17">
            <v>291.66666666666669</v>
          </cell>
          <cell r="O17">
            <v>0</v>
          </cell>
          <cell r="P17">
            <v>420</v>
          </cell>
          <cell r="Q17">
            <v>145.83333333333334</v>
          </cell>
          <cell r="R17">
            <v>437.5</v>
          </cell>
          <cell r="S17">
            <v>8586.6666666666679</v>
          </cell>
          <cell r="T17">
            <v>286.22222222222229</v>
          </cell>
        </row>
        <row r="20">
          <cell r="F20">
            <v>218</v>
          </cell>
          <cell r="G20">
            <v>7.2666666666666666</v>
          </cell>
          <cell r="I20">
            <v>24452.400000000001</v>
          </cell>
          <cell r="J20">
            <v>24452.400000000001</v>
          </cell>
          <cell r="K20">
            <v>12226.2</v>
          </cell>
          <cell r="L20">
            <v>122261.99999999999</v>
          </cell>
          <cell r="M20">
            <v>5094.25</v>
          </cell>
          <cell r="N20">
            <v>5094.25</v>
          </cell>
          <cell r="O20">
            <v>0</v>
          </cell>
          <cell r="P20">
            <v>7335.7199999999993</v>
          </cell>
          <cell r="Q20">
            <v>2547.125</v>
          </cell>
          <cell r="R20">
            <v>7641.375</v>
          </cell>
          <cell r="S20">
            <v>149974.72</v>
          </cell>
          <cell r="T20">
            <v>4999.1573333333336</v>
          </cell>
        </row>
        <row r="21">
          <cell r="F21">
            <v>218</v>
          </cell>
          <cell r="G21">
            <v>7.2666666666666666</v>
          </cell>
          <cell r="I21">
            <v>1800</v>
          </cell>
          <cell r="J21">
            <v>1800</v>
          </cell>
          <cell r="K21">
            <v>900</v>
          </cell>
          <cell r="L21">
            <v>9000</v>
          </cell>
          <cell r="M21">
            <v>375</v>
          </cell>
          <cell r="N21">
            <v>375</v>
          </cell>
          <cell r="O21">
            <v>0</v>
          </cell>
          <cell r="P21">
            <v>540</v>
          </cell>
          <cell r="Q21">
            <v>187.5</v>
          </cell>
          <cell r="R21">
            <v>562.5</v>
          </cell>
          <cell r="S21">
            <v>11040</v>
          </cell>
          <cell r="T21">
            <v>368</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Weekly Progress Report"/>
      <sheetName val="General Information"/>
      <sheetName val="Milestones"/>
      <sheetName val="Progress"/>
      <sheetName val="EV-Chart Data"/>
      <sheetName val="Physical-Chart Data"/>
      <sheetName val="Weekly Photos"/>
      <sheetName val="Procurement"/>
      <sheetName val="Major Quantities"/>
      <sheetName val="Invoice Log"/>
      <sheetName val="CCO"/>
      <sheetName val="Schedule"/>
      <sheetName val="LOOK AHEAD "/>
      <sheetName val="Conclusion"/>
      <sheetName val="Issues"/>
      <sheetName val="Testing"/>
      <sheetName val="Manpower"/>
      <sheetName val="HSE-Stat"/>
      <sheetName val="HSE"/>
      <sheetName val="Quality"/>
      <sheetName val="Quality-Stat"/>
      <sheetName val="Invoice Ammount FIR"/>
      <sheetName val="Codes"/>
      <sheetName val="Kutools_Cha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D4">
            <v>6480</v>
          </cell>
          <cell r="E4">
            <v>6480</v>
          </cell>
          <cell r="F4">
            <v>132050</v>
          </cell>
          <cell r="G4">
            <v>132050</v>
          </cell>
        </row>
        <row r="5">
          <cell r="D5">
            <v>6480</v>
          </cell>
          <cell r="E5">
            <v>6480</v>
          </cell>
          <cell r="F5">
            <v>132050</v>
          </cell>
          <cell r="G5">
            <v>132050</v>
          </cell>
        </row>
        <row r="6">
          <cell r="D6">
            <v>0</v>
          </cell>
          <cell r="E6">
            <v>0</v>
          </cell>
          <cell r="F6">
            <v>0</v>
          </cell>
          <cell r="G6">
            <v>0</v>
          </cell>
        </row>
        <row r="7">
          <cell r="D7">
            <v>0</v>
          </cell>
          <cell r="E7">
            <v>0</v>
          </cell>
          <cell r="F7">
            <v>0</v>
          </cell>
          <cell r="G7">
            <v>0</v>
          </cell>
        </row>
        <row r="8">
          <cell r="D8">
            <v>0</v>
          </cell>
          <cell r="E8">
            <v>0</v>
          </cell>
          <cell r="F8">
            <v>0</v>
          </cell>
          <cell r="G8">
            <v>0</v>
          </cell>
        </row>
        <row r="9">
          <cell r="D9">
            <v>0</v>
          </cell>
          <cell r="E9">
            <v>0</v>
          </cell>
          <cell r="F9">
            <v>0</v>
          </cell>
          <cell r="G9">
            <v>0</v>
          </cell>
        </row>
        <row r="10">
          <cell r="D10">
            <v>0</v>
          </cell>
          <cell r="E10">
            <v>0</v>
          </cell>
          <cell r="F10">
            <v>0</v>
          </cell>
          <cell r="G10">
            <v>0</v>
          </cell>
        </row>
        <row r="11">
          <cell r="D11">
            <v>0</v>
          </cell>
          <cell r="E11">
            <v>0</v>
          </cell>
          <cell r="F11">
            <v>0</v>
          </cell>
          <cell r="G11">
            <v>0</v>
          </cell>
        </row>
        <row r="12">
          <cell r="D12">
            <v>0</v>
          </cell>
          <cell r="E12">
            <v>0</v>
          </cell>
          <cell r="F12">
            <v>0</v>
          </cell>
          <cell r="G12">
            <v>0</v>
          </cell>
        </row>
        <row r="13">
          <cell r="D13">
            <v>0</v>
          </cell>
          <cell r="E13">
            <v>0</v>
          </cell>
          <cell r="F13">
            <v>0</v>
          </cell>
          <cell r="G13">
            <v>0</v>
          </cell>
        </row>
        <row r="14">
          <cell r="D14">
            <v>0</v>
          </cell>
          <cell r="E14">
            <v>0</v>
          </cell>
          <cell r="F14">
            <v>0</v>
          </cell>
          <cell r="G14">
            <v>0</v>
          </cell>
        </row>
        <row r="15">
          <cell r="D15">
            <v>0</v>
          </cell>
          <cell r="E15">
            <v>18</v>
          </cell>
          <cell r="F15">
            <v>160</v>
          </cell>
          <cell r="G15">
            <v>160</v>
          </cell>
        </row>
        <row r="16">
          <cell r="D16">
            <v>1</v>
          </cell>
          <cell r="E16" t="str">
            <v>04 Session</v>
          </cell>
          <cell r="F16" t="str">
            <v>17 Session</v>
          </cell>
          <cell r="G16" t="str">
            <v>17 Session</v>
          </cell>
        </row>
        <row r="17">
          <cell r="D17">
            <v>0</v>
          </cell>
          <cell r="E17">
            <v>0</v>
          </cell>
          <cell r="F17">
            <v>0</v>
          </cell>
          <cell r="G17">
            <v>0</v>
          </cell>
        </row>
        <row r="18">
          <cell r="D18">
            <v>4</v>
          </cell>
          <cell r="E18" t="str">
            <v>4 Sessions</v>
          </cell>
          <cell r="F18" t="str">
            <v>156 sessions</v>
          </cell>
          <cell r="G18" t="str">
            <v>156 sessions</v>
          </cell>
        </row>
        <row r="19">
          <cell r="D19">
            <v>0</v>
          </cell>
          <cell r="E19">
            <v>0</v>
          </cell>
          <cell r="F19">
            <v>0</v>
          </cell>
          <cell r="G19">
            <v>0</v>
          </cell>
        </row>
      </sheetData>
      <sheetData sheetId="19">
        <row r="6">
          <cell r="AE6">
            <v>0.83750000000000002</v>
          </cell>
        </row>
      </sheetData>
      <sheetData sheetId="20">
        <row r="11">
          <cell r="AC11">
            <v>0.85706896551724132</v>
          </cell>
        </row>
      </sheetData>
      <sheetData sheetId="21"/>
      <sheetData sheetId="22" refreshError="1"/>
      <sheetData sheetId="23" refreshError="1"/>
      <sheetData sheetId="24"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
      <sheetName val="Weekly Progress Report"/>
      <sheetName val="FIR summary "/>
      <sheetName val="FIR  summary "/>
      <sheetName val="General Information"/>
      <sheetName val="Progress"/>
      <sheetName val="Weekly Photos"/>
      <sheetName val="Quality"/>
      <sheetName val="Quality-Stat"/>
      <sheetName val="HSE-Stat"/>
      <sheetName val="HSE"/>
      <sheetName val="Risk Register"/>
      <sheetName val="Invoice Log"/>
      <sheetName val="Major Quantities"/>
      <sheetName val="CCO"/>
      <sheetName val="Procurement"/>
      <sheetName val="EV-Chart Data"/>
      <sheetName val="Physical-Chart Data"/>
      <sheetName val="Milestones"/>
      <sheetName val="Issues"/>
      <sheetName val="Schedule"/>
      <sheetName val="Manpower"/>
      <sheetName val="Testing"/>
      <sheetName val="Progress Summary"/>
      <sheetName val="LOOK AHEAD "/>
      <sheetName val="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10">
          <cell r="AC10">
            <v>0.85706896551724132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10.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9.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20.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dimension ref="A1:GA11"/>
  <sheetViews>
    <sheetView zoomScale="55" zoomScaleNormal="55" workbookViewId="0">
      <selection activeCell="B18" sqref="B18"/>
    </sheetView>
  </sheetViews>
  <sheetFormatPr defaultRowHeight="14.4"/>
  <cols>
    <col min="1" max="1" width="9.88671875" bestFit="1" customWidth="1"/>
    <col min="2" max="2" width="16.88671875" customWidth="1"/>
    <col min="3" max="3" width="11.33203125" bestFit="1" customWidth="1"/>
    <col min="4" max="5" width="15.33203125" bestFit="1" customWidth="1"/>
    <col min="10" max="10" width="12.44140625" bestFit="1" customWidth="1"/>
    <col min="11" max="11" width="11.109375" bestFit="1" customWidth="1"/>
    <col min="12" max="12" width="12.109375" bestFit="1" customWidth="1"/>
    <col min="13" max="13" width="11.5546875" bestFit="1" customWidth="1"/>
    <col min="14" max="14" width="12.6640625" bestFit="1" customWidth="1"/>
    <col min="15" max="15" width="11.109375" bestFit="1" customWidth="1"/>
    <col min="16" max="16" width="14" bestFit="1" customWidth="1"/>
    <col min="17" max="17" width="13.33203125" customWidth="1"/>
    <col min="18" max="20" width="11.44140625" bestFit="1" customWidth="1"/>
    <col min="21" max="23" width="10.33203125" bestFit="1" customWidth="1"/>
    <col min="27" max="27" width="9.44140625" bestFit="1" customWidth="1"/>
    <col min="36" max="37" width="14.44140625" bestFit="1" customWidth="1"/>
    <col min="38" max="39" width="14.44140625" customWidth="1"/>
    <col min="53" max="53" width="14" bestFit="1" customWidth="1"/>
    <col min="54" max="54" width="17.6640625" bestFit="1" customWidth="1"/>
    <col min="55" max="55" width="15.88671875" customWidth="1"/>
    <col min="72" max="74" width="9.33203125" bestFit="1" customWidth="1"/>
    <col min="75" max="75" width="9.6640625" bestFit="1" customWidth="1"/>
    <col min="76" max="76" width="9.33203125" bestFit="1" customWidth="1"/>
    <col min="77" max="77" width="9.6640625" bestFit="1" customWidth="1"/>
    <col min="79" max="79" width="9.109375" bestFit="1" customWidth="1"/>
    <col min="80" max="80" width="9.6640625" bestFit="1" customWidth="1"/>
    <col min="89" max="89" width="9.44140625" bestFit="1" customWidth="1"/>
    <col min="90" max="90" width="9.5546875" bestFit="1" customWidth="1"/>
    <col min="91" max="91" width="9.44140625" bestFit="1" customWidth="1"/>
    <col min="92" max="92" width="9.6640625" bestFit="1" customWidth="1"/>
    <col min="93" max="94" width="9.44140625" bestFit="1" customWidth="1"/>
    <col min="95" max="95" width="9" bestFit="1" customWidth="1"/>
    <col min="103" max="103" width="10.109375" customWidth="1"/>
    <col min="104" max="104" width="8.88671875" customWidth="1"/>
    <col min="105" max="105" width="12.33203125" bestFit="1" customWidth="1"/>
    <col min="106" max="118" width="8.88671875" customWidth="1"/>
    <col min="166" max="166" width="11" customWidth="1"/>
    <col min="175" max="175" width="10.88671875" customWidth="1"/>
    <col min="176" max="176" width="9.44140625" bestFit="1" customWidth="1"/>
    <col min="177" max="177" width="9.6640625" bestFit="1" customWidth="1"/>
    <col min="178" max="178" width="9" bestFit="1" customWidth="1"/>
    <col min="179" max="179" width="9.6640625" bestFit="1" customWidth="1"/>
    <col min="180" max="180" width="9.109375" bestFit="1" customWidth="1"/>
    <col min="183" max="183" width="14.44140625" customWidth="1"/>
  </cols>
  <sheetData>
    <row r="1" spans="1:183" ht="15" thickBot="1">
      <c r="A1" s="15" t="str">
        <f>'Weekly Progress Report'!$A$1</f>
        <v>MODON - Weekly Progress Report - Construction Projects</v>
      </c>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c r="BZ1" s="15"/>
      <c r="CA1" s="15"/>
      <c r="CB1" s="15"/>
      <c r="CC1" s="15"/>
      <c r="CD1" s="15"/>
      <c r="CE1" s="15"/>
      <c r="CF1" s="15"/>
      <c r="CG1" s="15"/>
      <c r="CH1" s="15"/>
      <c r="CI1" s="15"/>
      <c r="CJ1" s="15"/>
      <c r="CK1" s="15"/>
      <c r="CL1" s="15"/>
      <c r="CM1" s="15"/>
      <c r="CN1" s="15"/>
      <c r="CO1" s="15"/>
      <c r="CP1" s="15"/>
      <c r="CQ1" s="15"/>
      <c r="CR1" s="15"/>
      <c r="CS1" s="15"/>
      <c r="CT1" s="15"/>
      <c r="CU1" s="15"/>
      <c r="CV1" s="15"/>
      <c r="CW1" s="15"/>
      <c r="CX1" s="15"/>
      <c r="CY1" s="15"/>
      <c r="CZ1" s="15"/>
      <c r="DA1" s="15"/>
      <c r="DB1" s="15"/>
      <c r="DC1" s="15"/>
      <c r="DD1" s="15"/>
      <c r="DE1" s="15"/>
      <c r="DF1" s="15"/>
      <c r="DG1" s="15"/>
      <c r="DH1" s="15"/>
      <c r="DI1" s="15"/>
      <c r="DJ1" s="15"/>
      <c r="DK1" s="15"/>
      <c r="DL1" s="15"/>
      <c r="DM1" s="15"/>
      <c r="DN1" s="15"/>
      <c r="DO1" s="15"/>
      <c r="DP1" s="15"/>
      <c r="DQ1" s="15"/>
      <c r="DR1" s="15"/>
      <c r="DS1" s="15"/>
      <c r="DT1" s="15"/>
      <c r="DU1" s="15"/>
      <c r="DV1" s="15"/>
      <c r="DW1" s="15"/>
      <c r="DX1" s="15"/>
      <c r="DY1" s="15"/>
      <c r="DZ1" s="15"/>
      <c r="EA1" s="15"/>
      <c r="EB1" s="15"/>
      <c r="EC1" s="15"/>
      <c r="ED1" s="15"/>
      <c r="EE1" s="15"/>
      <c r="EF1" s="15"/>
      <c r="EG1" s="15"/>
      <c r="EH1" s="15"/>
      <c r="EI1" s="15"/>
      <c r="EJ1" s="15"/>
      <c r="EK1" s="15"/>
      <c r="EL1" s="15"/>
      <c r="EM1" s="15"/>
      <c r="EN1" s="15"/>
      <c r="EO1" s="15"/>
      <c r="EP1" s="15"/>
      <c r="EQ1" s="15"/>
      <c r="ER1" s="15"/>
      <c r="ES1" s="15"/>
      <c r="ET1" s="15"/>
      <c r="EU1" s="15"/>
      <c r="EV1" s="15"/>
      <c r="EW1" s="15"/>
      <c r="EX1" s="15"/>
      <c r="EY1" s="15"/>
      <c r="EZ1" s="15"/>
      <c r="FA1" s="15"/>
      <c r="FB1" s="15"/>
      <c r="FC1" s="15"/>
      <c r="FD1" s="15"/>
      <c r="FE1" s="15"/>
      <c r="FF1" s="15"/>
      <c r="FG1" s="15"/>
      <c r="FH1" s="15"/>
      <c r="FI1" s="15"/>
      <c r="FJ1" s="15"/>
      <c r="FK1" s="15"/>
      <c r="FL1" s="15"/>
      <c r="FM1" s="15"/>
      <c r="FN1" s="15"/>
      <c r="FO1" s="15"/>
      <c r="FP1" s="15"/>
      <c r="FQ1" s="15"/>
      <c r="FR1" s="15"/>
      <c r="FS1" s="15"/>
      <c r="FT1" s="15"/>
      <c r="FU1" s="15"/>
      <c r="FV1" s="15"/>
      <c r="FW1" s="15"/>
      <c r="FX1" s="15"/>
      <c r="FY1" s="15"/>
      <c r="FZ1" s="15"/>
      <c r="GA1" s="15"/>
    </row>
    <row r="2" spans="1:183">
      <c r="A2" s="15"/>
      <c r="B2" s="15" t="str">
        <f>'Weekly Progress Report'!$A$2</f>
        <v>Contract General Information</v>
      </c>
      <c r="C2" s="15"/>
      <c r="D2" s="15"/>
      <c r="E2" s="15"/>
      <c r="F2" s="15"/>
      <c r="G2" s="15"/>
      <c r="H2" s="15"/>
      <c r="I2" s="15"/>
      <c r="J2" s="240" t="str">
        <f>'Weekly Progress Report'!G2</f>
        <v>Key Dates</v>
      </c>
      <c r="K2" s="241"/>
      <c r="L2" s="241"/>
      <c r="M2" s="241"/>
      <c r="N2" s="241"/>
      <c r="O2" s="241"/>
      <c r="P2" s="241"/>
      <c r="Q2" s="241"/>
      <c r="R2" s="241"/>
      <c r="S2" s="241"/>
      <c r="T2" s="242"/>
      <c r="U2" s="240" t="str">
        <f>'Weekly Progress Report'!$M$2</f>
        <v>Cost Summary (SR)</v>
      </c>
      <c r="V2" s="241"/>
      <c r="W2" s="241"/>
      <c r="X2" s="241"/>
      <c r="Y2" s="241"/>
      <c r="Z2" s="241"/>
      <c r="AA2" s="241"/>
      <c r="AB2" s="242"/>
      <c r="AC2" s="241"/>
      <c r="AD2" s="240" t="str">
        <f>'Weekly Progress Report'!$U$2</f>
        <v>Performance Summary</v>
      </c>
      <c r="AE2" s="241"/>
      <c r="AF2" s="241"/>
      <c r="AG2" s="241"/>
      <c r="AH2" s="241"/>
      <c r="AI2" s="241"/>
      <c r="AJ2" s="241"/>
      <c r="AK2" s="241"/>
      <c r="AL2" s="241"/>
      <c r="AM2" s="241"/>
      <c r="AN2" s="241"/>
      <c r="AO2" s="242"/>
      <c r="AP2" s="240" t="str">
        <f>'Weekly Progress Report'!A67</f>
        <v>Shop Drawings</v>
      </c>
      <c r="AQ2" s="241"/>
      <c r="AR2" s="241"/>
      <c r="AS2" s="242"/>
      <c r="AT2" s="240" t="str">
        <f>'Weekly Progress Report'!A77</f>
        <v>Material Approval</v>
      </c>
      <c r="AU2" s="241"/>
      <c r="AV2" s="242"/>
      <c r="AW2" s="240" t="str">
        <f>'Weekly Progress Report'!A86</f>
        <v>Procurement Summary</v>
      </c>
      <c r="AX2" s="241"/>
      <c r="AY2" s="241"/>
      <c r="AZ2" s="241"/>
      <c r="BA2" s="241"/>
      <c r="BB2" s="241"/>
      <c r="BC2" s="242"/>
      <c r="BD2" s="240" t="str">
        <f>'Weekly Progress Report'!L67</f>
        <v>Quality Reports</v>
      </c>
      <c r="BE2" s="241"/>
      <c r="BF2" s="241"/>
      <c r="BG2" s="241"/>
      <c r="BH2" s="241"/>
      <c r="BI2" s="241"/>
      <c r="BJ2" s="241"/>
      <c r="BK2" s="241"/>
      <c r="BL2" s="241"/>
      <c r="BM2" s="241"/>
      <c r="BN2" s="241"/>
      <c r="BO2" s="241"/>
      <c r="BP2" s="241"/>
      <c r="BQ2" s="241"/>
      <c r="BR2" s="241"/>
      <c r="BS2" s="242"/>
      <c r="BT2" s="240" t="str">
        <f>'Weekly Progress Report'!L75</f>
        <v>Key Submittals Approval Status</v>
      </c>
      <c r="BU2" s="241"/>
      <c r="BV2" s="241"/>
      <c r="BW2" s="241"/>
      <c r="BX2" s="241"/>
      <c r="BY2" s="241"/>
      <c r="BZ2" s="241"/>
      <c r="CA2" s="241"/>
      <c r="CB2" s="241"/>
      <c r="CC2" s="242"/>
      <c r="CD2" s="240" t="str">
        <f>'Weekly Progress Report'!L81</f>
        <v>Invoices Summary</v>
      </c>
      <c r="CE2" s="241"/>
      <c r="CF2" s="241"/>
      <c r="CG2" s="241"/>
      <c r="CH2" s="241"/>
      <c r="CI2" s="241"/>
      <c r="CJ2" s="241"/>
      <c r="CK2" s="241"/>
      <c r="CL2" s="241"/>
      <c r="CM2" s="241"/>
      <c r="CN2" s="241"/>
      <c r="CO2" s="241"/>
      <c r="CP2" s="241"/>
      <c r="CQ2" s="242"/>
      <c r="CR2" s="240" t="str">
        <f>'Weekly Progress Report'!L89</f>
        <v>Resources at Site</v>
      </c>
      <c r="CS2" s="241"/>
      <c r="CT2" s="241"/>
      <c r="CU2" s="241"/>
      <c r="CV2" s="241"/>
      <c r="CW2" s="241"/>
      <c r="CX2" s="242"/>
      <c r="CY2" s="240" t="str">
        <f>'Weekly Progress Report'!W67</f>
        <v>Safety Statistics</v>
      </c>
      <c r="CZ2" s="241"/>
      <c r="DA2" s="241"/>
      <c r="DB2" s="241"/>
      <c r="DC2" s="241"/>
      <c r="DD2" s="241"/>
      <c r="DE2" s="241"/>
      <c r="DF2" s="241"/>
      <c r="DG2" s="241"/>
      <c r="DH2" s="241"/>
      <c r="DI2" s="241"/>
      <c r="DJ2" s="241"/>
      <c r="DK2" s="241"/>
      <c r="DL2" s="241"/>
      <c r="DM2" s="241"/>
      <c r="DN2" s="241"/>
      <c r="DO2" s="241"/>
      <c r="DP2" s="241"/>
      <c r="DQ2" s="241"/>
      <c r="DR2" s="241"/>
      <c r="DS2" s="241"/>
      <c r="DT2" s="241"/>
      <c r="DU2" s="241"/>
      <c r="DV2" s="241"/>
      <c r="DW2" s="241"/>
      <c r="DX2" s="241"/>
      <c r="DY2" s="241"/>
      <c r="DZ2" s="241"/>
      <c r="EA2" s="241"/>
      <c r="EB2" s="241"/>
      <c r="EC2" s="241"/>
      <c r="ED2" s="241"/>
      <c r="EE2" s="241"/>
      <c r="EF2" s="241"/>
      <c r="EG2" s="241"/>
      <c r="EH2" s="241"/>
      <c r="EI2" s="241"/>
      <c r="EJ2" s="241"/>
      <c r="EK2" s="241"/>
      <c r="EL2" s="241"/>
      <c r="EM2" s="241"/>
      <c r="EN2" s="241"/>
      <c r="EO2" s="241"/>
      <c r="EP2" s="241"/>
      <c r="EQ2" s="241"/>
      <c r="ER2" s="241"/>
      <c r="ES2" s="241"/>
      <c r="ET2" s="241"/>
      <c r="EU2" s="241"/>
      <c r="EV2" s="241"/>
      <c r="EW2" s="241"/>
      <c r="EX2" s="241"/>
      <c r="EY2" s="241"/>
      <c r="EZ2" s="241"/>
      <c r="FA2" s="241"/>
      <c r="FB2" s="241"/>
      <c r="FC2" s="241"/>
      <c r="FD2" s="241"/>
      <c r="FE2" s="241"/>
      <c r="FF2" s="241"/>
      <c r="FG2" s="241"/>
      <c r="FH2" s="241"/>
      <c r="FI2" s="241"/>
      <c r="FJ2" s="242"/>
      <c r="FK2" s="240" t="str">
        <f>'Weekly Progress Report'!A95</f>
        <v>Primavera P6 Schedule Status</v>
      </c>
      <c r="FL2" s="241"/>
      <c r="FM2" s="241"/>
      <c r="FN2" s="241"/>
      <c r="FO2" s="241"/>
      <c r="FP2" s="241"/>
      <c r="FQ2" s="241"/>
      <c r="FR2" s="242"/>
      <c r="FS2" s="240" t="str">
        <f>'Weekly Progress Report'!A104</f>
        <v>Testing And Commissioning</v>
      </c>
      <c r="FT2" s="241"/>
      <c r="FU2" s="241"/>
      <c r="FV2" s="241"/>
      <c r="FW2" s="241"/>
      <c r="FX2" s="241"/>
      <c r="FY2" s="241"/>
      <c r="FZ2" s="241"/>
      <c r="GA2" s="242"/>
    </row>
    <row r="3" spans="1:183" s="72" customFormat="1" ht="56.25" customHeight="1">
      <c r="A3" s="271" t="str">
        <f>'Weekly Progress Report'!AF1</f>
        <v>Data Date</v>
      </c>
      <c r="B3" s="271" t="str">
        <f>'Weekly Progress Report'!A3</f>
        <v>Project Name</v>
      </c>
      <c r="C3" s="271" t="str">
        <f>'Weekly Progress Report'!A4</f>
        <v>Project ID</v>
      </c>
      <c r="D3" s="271" t="str">
        <f>'Weekly Progress Report'!A5</f>
        <v>Contractor</v>
      </c>
      <c r="E3" s="271" t="str">
        <f>'Weekly Progress Report'!A6</f>
        <v>Consultant</v>
      </c>
      <c r="F3" s="271" t="str">
        <f>'Weekly Progress Report'!D4</f>
        <v>Stage</v>
      </c>
      <c r="G3" s="271" t="str">
        <f>'Weekly Progress Report'!D5</f>
        <v>Status</v>
      </c>
      <c r="H3" s="271" t="str">
        <f>'Weekly Progress Report'!D6</f>
        <v>Modon PM</v>
      </c>
      <c r="I3" s="272" t="str">
        <f>'Weekly Progress Report'!AA2</f>
        <v>Project Scope</v>
      </c>
      <c r="J3" s="273" t="str">
        <f>'Weekly Progress Report'!G3</f>
        <v xml:space="preserve">Contract Award </v>
      </c>
      <c r="K3" s="271" t="str">
        <f>'Weekly Progress Report'!G4</f>
        <v xml:space="preserve">Contract Sign </v>
      </c>
      <c r="L3" s="271" t="str">
        <f>'Weekly Progress Report'!G5</f>
        <v xml:space="preserve">Site Handover </v>
      </c>
      <c r="M3" s="271" t="str">
        <f>'Weekly Progress Report'!G6</f>
        <v>Original Completion</v>
      </c>
      <c r="N3" s="271" t="str">
        <f>'Weekly Progress Report'!$I$3</f>
        <v>Contract Award  (Hijri)</v>
      </c>
      <c r="O3" s="271" t="str">
        <f>'Weekly Progress Report'!$I$4</f>
        <v>Contract Sign  (Hijri)</v>
      </c>
      <c r="P3" s="271" t="str">
        <f>'Weekly Progress Report'!$I$5</f>
        <v>Site Handover  (Hijri)</v>
      </c>
      <c r="Q3" s="271" t="str">
        <f>'Weekly Progress Report'!$I$6</f>
        <v>Original Completion (Hijri)</v>
      </c>
      <c r="R3" s="271" t="str">
        <f>'Weekly Progress Report'!$K$3</f>
        <v xml:space="preserve">Revised Completion </v>
      </c>
      <c r="S3" s="271" t="str">
        <f>'Weekly Progress Report'!$K$4</f>
        <v xml:space="preserve">Committed Completion </v>
      </c>
      <c r="T3" s="274" t="str">
        <f>'Weekly Progress Report'!$K$5</f>
        <v>Forecast Completion</v>
      </c>
      <c r="U3" s="273" t="str">
        <f>'Weekly Progress Report'!$M$3</f>
        <v>Original Contract Value</v>
      </c>
      <c r="V3" s="271" t="str">
        <f>'Weekly Progress Report'!$M$4</f>
        <v>Revised Contract Value</v>
      </c>
      <c r="W3" s="271" t="str">
        <f>'Weekly Progress Report'!$M$5</f>
        <v>Estimate At Completion Value</v>
      </c>
      <c r="X3" s="271" t="str">
        <f>'Weekly Progress Report'!$M$6</f>
        <v xml:space="preserve">Potential Changes </v>
      </c>
      <c r="Y3" s="271" t="str">
        <f>'Weekly Progress Report'!$Q$3</f>
        <v>O&amp;M Value</v>
      </c>
      <c r="Z3" s="271" t="str">
        <f>'Weekly Progress Report'!$Q$4</f>
        <v>Revised O&amp;M Value</v>
      </c>
      <c r="AA3" s="271" t="str">
        <f>'Weekly Progress Report'!$Q$5</f>
        <v>Submitted Invoices (Gross Value)</v>
      </c>
      <c r="AB3" s="274" t="str">
        <f>'Weekly Progress Report'!$Q$6</f>
        <v>Total Deduction</v>
      </c>
      <c r="AC3" s="353" t="s">
        <v>642</v>
      </c>
      <c r="AD3" s="271" t="str">
        <f>'Weekly Progress Report'!$U$3</f>
        <v>Plan Value</v>
      </c>
      <c r="AE3" s="271" t="str">
        <f>'Weekly Progress Report'!$U$4</f>
        <v>Earn Value</v>
      </c>
      <c r="AF3" s="271" t="str">
        <f>'Weekly Progress Report'!$W$3</f>
        <v>Phys. Plan Value</v>
      </c>
      <c r="AG3" s="271" t="str">
        <f>'Weekly Progress Report'!$W$4</f>
        <v>Phys. Earn Value</v>
      </c>
      <c r="AH3" s="271" t="str">
        <f>'Weekly Progress Report'!$Y$3</f>
        <v>Quality Score</v>
      </c>
      <c r="AI3" s="271" t="str">
        <f>'Weekly Progress Report'!$Y$5</f>
        <v>Safety Score</v>
      </c>
      <c r="AJ3" s="271" t="s">
        <v>643</v>
      </c>
      <c r="AK3" s="271" t="s">
        <v>644</v>
      </c>
      <c r="AL3" s="271" t="s">
        <v>645</v>
      </c>
      <c r="AM3" s="271" t="s">
        <v>645</v>
      </c>
      <c r="AN3" s="271" t="s">
        <v>604</v>
      </c>
      <c r="AO3" s="274" t="s">
        <v>604</v>
      </c>
      <c r="AP3" s="273" t="s">
        <v>605</v>
      </c>
      <c r="AQ3" s="271" t="s">
        <v>606</v>
      </c>
      <c r="AR3" s="271" t="s">
        <v>607</v>
      </c>
      <c r="AS3" s="274" t="s">
        <v>608</v>
      </c>
      <c r="AT3" s="273" t="s">
        <v>609</v>
      </c>
      <c r="AU3" s="271" t="s">
        <v>610</v>
      </c>
      <c r="AV3" s="274" t="s">
        <v>611</v>
      </c>
      <c r="AW3" s="273" t="str">
        <f>'Weekly Progress Report'!C87</f>
        <v>Total Materials Planned</v>
      </c>
      <c r="AX3" s="271" t="str">
        <f>'Weekly Progress Report'!D87</f>
        <v>Total Number of P.O.</v>
      </c>
      <c r="AY3" s="271" t="str">
        <f>'Weekly Progress Report'!E87</f>
        <v>Actual P.O.
To Date</v>
      </c>
      <c r="AZ3" s="271" t="str">
        <f>'Weekly Progress Report'!F87</f>
        <v>Remaining P.O</v>
      </c>
      <c r="BA3" s="271" t="str">
        <f>'Weekly Progress Report'!G87</f>
        <v>Actual Material on Site</v>
      </c>
      <c r="BB3" s="271" t="str">
        <f>'Weekly Progress Report'!H87</f>
        <v>Remaining Materials</v>
      </c>
      <c r="BC3" s="274" t="str">
        <f>'Weekly Progress Report'!I87</f>
        <v>Material Delivery Completion (Date)</v>
      </c>
      <c r="BD3" s="273" t="str">
        <f>"NCR "&amp;'Weekly Progress Report'!N68</f>
        <v>NCR Issued</v>
      </c>
      <c r="BE3" s="271" t="str">
        <f>"NCR "&amp;'Weekly Progress Report'!O68</f>
        <v>NCR Closed</v>
      </c>
      <c r="BF3" s="271" t="str">
        <f>"NCR "&amp;'Weekly Progress Report'!P68</f>
        <v>NCR Pending</v>
      </c>
      <c r="BG3" s="271" t="str">
        <f>"NCR "&amp;'Weekly Progress Report'!Q68</f>
        <v>NCR Avg. Closing
(Days)</v>
      </c>
      <c r="BH3" s="271" t="str">
        <f>"SIR "&amp;'Weekly Progress Report'!N68</f>
        <v>SIR Issued</v>
      </c>
      <c r="BI3" s="271" t="str">
        <f>"SIR "&amp;'Weekly Progress Report'!O68</f>
        <v>SIR Closed</v>
      </c>
      <c r="BJ3" s="271" t="str">
        <f>"SIR "&amp;'Weekly Progress Report'!P68</f>
        <v>SIR Pending</v>
      </c>
      <c r="BK3" s="271" t="str">
        <f>"SIR "&amp;'Weekly Progress Report'!Q68</f>
        <v>SIR Avg. Closing
(Days)</v>
      </c>
      <c r="BL3" s="271" t="str">
        <f>"MIR "&amp;'Weekly Progress Report'!N68</f>
        <v>MIR Issued</v>
      </c>
      <c r="BM3" s="271" t="str">
        <f>"MIR "&amp;'Weekly Progress Report'!O68</f>
        <v>MIR Closed</v>
      </c>
      <c r="BN3" s="271" t="str">
        <f>"MIR "&amp;'Weekly Progress Report'!P68</f>
        <v>MIR Pending</v>
      </c>
      <c r="BO3" s="271" t="str">
        <f>"MIR "&amp;'Weekly Progress Report'!Q68</f>
        <v>MIR Avg. Closing
(Days)</v>
      </c>
      <c r="BP3" s="271" t="str">
        <f>"FIR "&amp;'Weekly Progress Report'!N68</f>
        <v>FIR Issued</v>
      </c>
      <c r="BQ3" s="271" t="str">
        <f>"FIR "&amp;'Weekly Progress Report'!O68</f>
        <v>FIR Closed</v>
      </c>
      <c r="BR3" s="271" t="str">
        <f>"FIR "&amp;'Weekly Progress Report'!P68</f>
        <v>FIR Pending</v>
      </c>
      <c r="BS3" s="274" t="str">
        <f>"FIR "&amp;'Weekly Progress Report'!Q68</f>
        <v>FIR Avg. Closing
(Days)</v>
      </c>
      <c r="BT3" s="273" t="str">
        <f>'Weekly Progress Report'!L76</f>
        <v xml:space="preserve">1 Quality Plan Approval </v>
      </c>
      <c r="BU3" s="271" t="str">
        <f>'Weekly Progress Report'!L77</f>
        <v xml:space="preserve">2 Quality Plan Last Up </v>
      </c>
      <c r="BV3" s="271" t="str">
        <f>'Weekly Progress Report'!L78</f>
        <v xml:space="preserve">3 Safety Plan Approval </v>
      </c>
      <c r="BW3" s="271" t="str">
        <f>'Weekly Progress Report'!L79</f>
        <v xml:space="preserve">4 Safety Plan Last Up </v>
      </c>
      <c r="BX3" s="271" t="str">
        <f>'Weekly Progress Report'!L80</f>
        <v xml:space="preserve">5 Construction Plan Approval </v>
      </c>
      <c r="BY3" s="271" t="str">
        <f>'Weekly Progress Report'!Q76</f>
        <v>6 Baseline Approval</v>
      </c>
      <c r="BZ3" s="271" t="str">
        <f>'Weekly Progress Report'!Q77</f>
        <v>7 No of Approved Version of Schedule</v>
      </c>
      <c r="CA3" s="271" t="str">
        <f>'Weekly Progress Report'!Q78</f>
        <v>8 Last Approved Schedule</v>
      </c>
      <c r="CB3" s="271" t="str">
        <f>'Weekly Progress Report'!Q79</f>
        <v>9 BOQ Approval Date</v>
      </c>
      <c r="CC3" s="274" t="str">
        <f>'Weekly Progress Report'!Q80</f>
        <v>10 No of Approved Version of BOQ</v>
      </c>
      <c r="CD3" s="275" t="str">
        <f>'Weekly Progress Report'!L82</f>
        <v>Total Submitted Invoices</v>
      </c>
      <c r="CE3" s="276" t="str">
        <f>'Weekly Progress Report'!L83</f>
        <v>PM Approved Invoices</v>
      </c>
      <c r="CF3" s="276" t="str">
        <f>'Weekly Progress Report'!L84</f>
        <v xml:space="preserve">No of Paid  Invoices </v>
      </c>
      <c r="CG3" s="276" t="str">
        <f>'Weekly Progress Report'!L85</f>
        <v>No of Pending Invoices</v>
      </c>
      <c r="CH3" s="276" t="str">
        <f>'Weekly Progress Report'!L86</f>
        <v>Advance Payment %</v>
      </c>
      <c r="CI3" s="276" t="str">
        <f>'Weekly Progress Report'!L87</f>
        <v>Retention %</v>
      </c>
      <c r="CJ3" s="276" t="str">
        <f>'Weekly Progress Report'!L88</f>
        <v>Deduction / Penalties %</v>
      </c>
      <c r="CK3" s="276" t="str">
        <f>'Weekly Progress Report'!O82</f>
        <v>Submitted Invoices (SAR)</v>
      </c>
      <c r="CL3" s="276" t="str">
        <f>'Weekly Progress Report'!O83</f>
        <v>PM Approved Invoices (SAR)</v>
      </c>
      <c r="CM3" s="276" t="str">
        <f>'Weekly Progress Report'!O84</f>
        <v>Paid  Invoices (SAR)</v>
      </c>
      <c r="CN3" s="276" t="str">
        <f>'Weekly Progress Report'!O85</f>
        <v>Last Submitted Period</v>
      </c>
      <c r="CO3" s="276" t="str">
        <f>'Weekly Progress Report'!O86</f>
        <v>Advance Payment (SAR)</v>
      </c>
      <c r="CP3" s="276" t="str">
        <f>'Weekly Progress Report'!O87</f>
        <v>Retention (SAR)</v>
      </c>
      <c r="CQ3" s="277" t="str">
        <f>'Weekly Progress Report'!O88</f>
        <v>Deduction / Penalties (SAR)</v>
      </c>
      <c r="CR3" s="273" t="s">
        <v>613</v>
      </c>
      <c r="CS3" s="271" t="s">
        <v>614</v>
      </c>
      <c r="CT3" s="271" t="s">
        <v>615</v>
      </c>
      <c r="CU3" s="271" t="s">
        <v>616</v>
      </c>
      <c r="CV3" s="271" t="s">
        <v>617</v>
      </c>
      <c r="CW3" s="271" t="s">
        <v>618</v>
      </c>
      <c r="CX3" s="274" t="s">
        <v>619</v>
      </c>
      <c r="CY3" s="275" t="str">
        <f>"This Week "&amp;'Weekly Progress Report'!X70</f>
        <v>This Week Total Hours Worked</v>
      </c>
      <c r="CZ3" s="276" t="str">
        <f>"This Week "&amp;'Weekly Progress Report'!X71</f>
        <v>This Week Safe Hours Worked</v>
      </c>
      <c r="DA3" s="276" t="str">
        <f>"This Week "&amp;'Weekly Progress Report'!X72</f>
        <v>This Week LTI</v>
      </c>
      <c r="DB3" s="276" t="str">
        <f>"This Week "&amp;'Weekly Progress Report'!X73</f>
        <v>This Week MTC (Healed w/o Disability)</v>
      </c>
      <c r="DC3" s="276" t="str">
        <f>"This Week "&amp;'Weekly Progress Report'!X74</f>
        <v>This Week MTC (Healed w/ Disability)</v>
      </c>
      <c r="DD3" s="276" t="str">
        <f>"This Week "&amp;'Weekly Progress Report'!X75</f>
        <v>This Week Near Miss</v>
      </c>
      <c r="DE3" s="276" t="str">
        <f>"This Week "&amp;'Weekly Progress Report'!X76</f>
        <v>This Week First Aid Cases</v>
      </c>
      <c r="DF3" s="276" t="str">
        <f>"This Week "&amp;'Weekly Progress Report'!X77</f>
        <v>This Week Fatality</v>
      </c>
      <c r="DG3" s="276" t="str">
        <f>"This Week "&amp;'Weekly Progress Report'!X78</f>
        <v>This Week Fire Incident Cases</v>
      </c>
      <c r="DH3" s="276" t="str">
        <f>"This Week "&amp;'Weekly Progress Report'!X79</f>
        <v>This Week Vehicle Incident</v>
      </c>
      <c r="DI3" s="276" t="str">
        <f>"This Week "&amp;'Weekly Progress Report'!X80</f>
        <v>This Week Property Damages</v>
      </c>
      <c r="DJ3" s="276" t="str">
        <f>"This Week "&amp;'Weekly Progress Report'!X81</f>
        <v xml:space="preserve">This Week Induction Training </v>
      </c>
      <c r="DK3" s="276" t="str">
        <f>"This Week "&amp;'Weekly Progress Report'!X82</f>
        <v>This Week No.of Internal Training</v>
      </c>
      <c r="DL3" s="276" t="str">
        <f>"This Week "&amp;'Weekly Progress Report'!X83</f>
        <v>This Week No.of Internal Audit</v>
      </c>
      <c r="DM3" s="276" t="str">
        <f>"This Week "&amp;'Weekly Progress Report'!X84</f>
        <v>This Week No. of Toolbox Talks</v>
      </c>
      <c r="DN3" s="276" t="str">
        <f>"This Week "&amp;'Weekly Progress Report'!X85</f>
        <v>This Week Safety Awards/Incentives</v>
      </c>
      <c r="DO3" s="276" t="str">
        <f>"This Month "&amp;'Weekly Progress Report'!X70</f>
        <v>This Month Total Hours Worked</v>
      </c>
      <c r="DP3" s="276" t="str">
        <f>"This Month "&amp;'Weekly Progress Report'!X71</f>
        <v>This Month Safe Hours Worked</v>
      </c>
      <c r="DQ3" s="276" t="str">
        <f>"This Month "&amp;'Weekly Progress Report'!X72</f>
        <v>This Month LTI</v>
      </c>
      <c r="DR3" s="276" t="str">
        <f>"This Month "&amp;'Weekly Progress Report'!X73</f>
        <v>This Month MTC (Healed w/o Disability)</v>
      </c>
      <c r="DS3" s="276" t="str">
        <f>"This Month "&amp;'Weekly Progress Report'!X74</f>
        <v>This Month MTC (Healed w/ Disability)</v>
      </c>
      <c r="DT3" s="276" t="str">
        <f>"This Month "&amp;'Weekly Progress Report'!X75</f>
        <v>This Month Near Miss</v>
      </c>
      <c r="DU3" s="276" t="str">
        <f>"This Month "&amp;'Weekly Progress Report'!X76</f>
        <v>This Month First Aid Cases</v>
      </c>
      <c r="DV3" s="276" t="str">
        <f>"This Month "&amp;'Weekly Progress Report'!X77</f>
        <v>This Month Fatality</v>
      </c>
      <c r="DW3" s="276" t="str">
        <f>"This Month "&amp;'Weekly Progress Report'!X78</f>
        <v>This Month Fire Incident Cases</v>
      </c>
      <c r="DX3" s="276" t="str">
        <f>"This Month "&amp;'Weekly Progress Report'!X79</f>
        <v>This Month Vehicle Incident</v>
      </c>
      <c r="DY3" s="276" t="str">
        <f>"This Month "&amp;'Weekly Progress Report'!X80</f>
        <v>This Month Property Damages</v>
      </c>
      <c r="DZ3" s="276" t="str">
        <f>"This Month "&amp;'Weekly Progress Report'!X81</f>
        <v xml:space="preserve">This Month Induction Training </v>
      </c>
      <c r="EA3" s="276" t="str">
        <f>"This Month "&amp;'Weekly Progress Report'!X82</f>
        <v>This Month No.of Internal Training</v>
      </c>
      <c r="EB3" s="276" t="str">
        <f>"This Month "&amp;'Weekly Progress Report'!X83</f>
        <v>This Month No.of Internal Audit</v>
      </c>
      <c r="EC3" s="276" t="str">
        <f>"This Month "&amp;'Weekly Progress Report'!X84</f>
        <v>This Month No. of Toolbox Talks</v>
      </c>
      <c r="ED3" s="276" t="str">
        <f>"This Month "&amp;'Weekly Progress Report'!X85</f>
        <v>This Month Safety Awards/Incentives</v>
      </c>
      <c r="EE3" s="271" t="str">
        <f>"YTD "&amp;'Weekly Progress Report'!X70</f>
        <v>YTD Total Hours Worked</v>
      </c>
      <c r="EF3" s="271" t="str">
        <f>"YTD "&amp;'Weekly Progress Report'!X71</f>
        <v>YTD Safe Hours Worked</v>
      </c>
      <c r="EG3" s="271" t="str">
        <f>"YTD "&amp;'Weekly Progress Report'!X72</f>
        <v>YTD LTI</v>
      </c>
      <c r="EH3" s="271" t="str">
        <f>"YTD "&amp;'Weekly Progress Report'!X73</f>
        <v>YTD MTC (Healed w/o Disability)</v>
      </c>
      <c r="EI3" s="271" t="str">
        <f>"YTD "&amp;'Weekly Progress Report'!X74</f>
        <v>YTD MTC (Healed w/ Disability)</v>
      </c>
      <c r="EJ3" s="271" t="str">
        <f>"YTD "&amp;'Weekly Progress Report'!X75</f>
        <v>YTD Near Miss</v>
      </c>
      <c r="EK3" s="271" t="str">
        <f>"YTD "&amp;'Weekly Progress Report'!X76</f>
        <v>YTD First Aid Cases</v>
      </c>
      <c r="EL3" s="271" t="str">
        <f>"YTD "&amp;'Weekly Progress Report'!X77</f>
        <v>YTD Fatality</v>
      </c>
      <c r="EM3" s="271" t="str">
        <f>"YTD "&amp;'Weekly Progress Report'!X78</f>
        <v>YTD Fire Incident Cases</v>
      </c>
      <c r="EN3" s="271" t="str">
        <f>"YTD "&amp;'Weekly Progress Report'!X79</f>
        <v>YTD Vehicle Incident</v>
      </c>
      <c r="EO3" s="271" t="str">
        <f>"YTD "&amp;'Weekly Progress Report'!X80</f>
        <v>YTD Property Damages</v>
      </c>
      <c r="EP3" s="271" t="str">
        <f>"YTD "&amp;'Weekly Progress Report'!X81</f>
        <v xml:space="preserve">YTD Induction Training </v>
      </c>
      <c r="EQ3" s="271" t="str">
        <f>"YTD "&amp;'Weekly Progress Report'!X82</f>
        <v>YTD No.of Internal Training</v>
      </c>
      <c r="ER3" s="271" t="str">
        <f>"YTD "&amp;'Weekly Progress Report'!X83</f>
        <v>YTD No.of Internal Audit</v>
      </c>
      <c r="ES3" s="271" t="str">
        <f>"YTD "&amp;'Weekly Progress Report'!X84</f>
        <v>YTD No. of Toolbox Talks</v>
      </c>
      <c r="ET3" s="271" t="str">
        <f>"YTD "&amp;'Weekly Progress Report'!X85</f>
        <v>YTD Safety Awards/Incentives</v>
      </c>
      <c r="EU3" s="271" t="str">
        <f>"Cum "&amp;'Weekly Progress Report'!X70</f>
        <v>Cum Total Hours Worked</v>
      </c>
      <c r="EV3" s="271" t="str">
        <f>"Cum "&amp;'Weekly Progress Report'!X71</f>
        <v>Cum Safe Hours Worked</v>
      </c>
      <c r="EW3" s="271" t="str">
        <f>"Cum "&amp;'Weekly Progress Report'!X72</f>
        <v>Cum LTI</v>
      </c>
      <c r="EX3" s="271" t="str">
        <f>"Cum "&amp;'Weekly Progress Report'!X73</f>
        <v>Cum MTC (Healed w/o Disability)</v>
      </c>
      <c r="EY3" s="271" t="str">
        <f>"Cum "&amp;'Weekly Progress Report'!X74</f>
        <v>Cum MTC (Healed w/ Disability)</v>
      </c>
      <c r="EZ3" s="271" t="str">
        <f>"Cum "&amp;'Weekly Progress Report'!X75</f>
        <v>Cum Near Miss</v>
      </c>
      <c r="FA3" s="271" t="str">
        <f>"Cum "&amp;'Weekly Progress Report'!X76</f>
        <v>Cum First Aid Cases</v>
      </c>
      <c r="FB3" s="271" t="str">
        <f>"Cum "&amp;'Weekly Progress Report'!X77</f>
        <v>Cum Fatality</v>
      </c>
      <c r="FC3" s="271" t="str">
        <f>"Cum "&amp;'Weekly Progress Report'!X78</f>
        <v>Cum Fire Incident Cases</v>
      </c>
      <c r="FD3" s="271" t="str">
        <f>"Cum "&amp;'Weekly Progress Report'!X79</f>
        <v>Cum Vehicle Incident</v>
      </c>
      <c r="FE3" s="271" t="str">
        <f>"Cum "&amp;'Weekly Progress Report'!X80</f>
        <v>Cum Property Damages</v>
      </c>
      <c r="FF3" s="271" t="str">
        <f>"Cum "&amp;'Weekly Progress Report'!X81</f>
        <v xml:space="preserve">Cum Induction Training </v>
      </c>
      <c r="FG3" s="271" t="str">
        <f>"Cum "&amp;'Weekly Progress Report'!X82</f>
        <v>Cum No.of Internal Training</v>
      </c>
      <c r="FH3" s="271" t="str">
        <f>"Cum "&amp;'Weekly Progress Report'!X83</f>
        <v>Cum No.of Internal Audit</v>
      </c>
      <c r="FI3" s="271" t="str">
        <f>"Cum "&amp;'Weekly Progress Report'!X84</f>
        <v>Cum No. of Toolbox Talks</v>
      </c>
      <c r="FJ3" s="274" t="str">
        <f>"Cum "&amp;'Weekly Progress Report'!X85</f>
        <v>Cum Safety Awards/Incentives</v>
      </c>
      <c r="FK3" s="273" t="str">
        <f>'Weekly Progress Report'!A98</f>
        <v>Total Act.</v>
      </c>
      <c r="FL3" s="271" t="str">
        <f>'Weekly Progress Report'!B98</f>
        <v>Not Started</v>
      </c>
      <c r="FM3" s="271" t="str">
        <f>'Weekly Progress Report'!C98</f>
        <v>In Progress</v>
      </c>
      <c r="FN3" s="271" t="str">
        <f>'Weekly Progress Report'!D98</f>
        <v>Completed</v>
      </c>
      <c r="FO3" s="271" t="s">
        <v>620</v>
      </c>
      <c r="FP3" s="271" t="s">
        <v>621</v>
      </c>
      <c r="FQ3" s="271" t="s">
        <v>622</v>
      </c>
      <c r="FR3" s="274" t="s">
        <v>623</v>
      </c>
      <c r="FS3" s="273" t="str">
        <f>'Weekly Progress Report'!B106</f>
        <v>Planned Start Date</v>
      </c>
      <c r="FT3" s="271" t="str">
        <f>'Weekly Progress Report'!D106</f>
        <v>Planned Finish Date</v>
      </c>
      <c r="FU3" s="271" t="str">
        <f>'Weekly Progress Report'!F106</f>
        <v>Forecast Start Date</v>
      </c>
      <c r="FV3" s="271" t="str">
        <f>'Weekly Progress Report'!H106</f>
        <v>Forecast Finish Date</v>
      </c>
      <c r="FW3" s="271" t="str">
        <f>'Weekly Progress Report'!J106</f>
        <v>Actual Start Date</v>
      </c>
      <c r="FX3" s="271" t="str">
        <f>'Weekly Progress Report'!L106</f>
        <v>Actual Finish Date</v>
      </c>
      <c r="FY3" s="271" t="str">
        <f>'Weekly Progress Report'!M106</f>
        <v>% 
Completed</v>
      </c>
      <c r="FZ3" s="271" t="str">
        <f>'Weekly Progress Report'!N106</f>
        <v>Open Comments</v>
      </c>
      <c r="GA3" s="274" t="str">
        <f>'Weekly Progress Report'!O106</f>
        <v>Closed Comments</v>
      </c>
    </row>
    <row r="4" spans="1:183" s="72" customFormat="1" ht="36" customHeight="1" thickBot="1">
      <c r="A4" s="278">
        <f>'Weekly Progress Report'!AG1</f>
        <v>46314</v>
      </c>
      <c r="B4" s="72" t="str">
        <f>'Weekly Progress Report'!B3</f>
        <v>Playground Initiative for Western Region (Asir - Jazan - Jeddah)</v>
      </c>
      <c r="C4" s="72" t="str">
        <f>'Weekly Progress Report'!B4</f>
        <v>MLTX-02-004</v>
      </c>
      <c r="D4" s="72" t="str">
        <f>'Weekly Progress Report'!B5</f>
        <v>Profast Company Ltd.</v>
      </c>
      <c r="E4" s="72" t="str">
        <f>'Weekly Progress Report'!B6</f>
        <v xml:space="preserve"> Saudi Arabia Consulting Engineering Company "EGIS"</v>
      </c>
      <c r="F4" s="72" t="str">
        <f>'Weekly Progress Report'!E4</f>
        <v>Construction</v>
      </c>
      <c r="G4" s="72" t="str">
        <f>'Weekly Progress Report'!E5</f>
        <v>Active</v>
      </c>
      <c r="H4" s="72" t="str">
        <f>'Weekly Progress Report'!E6</f>
        <v>Engr.Yazeed Al Ragabh</v>
      </c>
      <c r="I4" s="279" t="str">
        <f>'Weekly Progress Report'!AA3</f>
        <v>The Scope of Works for the Playground Initiative for Western Region (ASIR - JAZAN – JEDDAH) according to the following contents.
-	Playground Area (Padel – Basketball – football)
-	Service &amp; Toilet Building 
-	Land Scape Works
-	Bike &amp; Walking Paths
-	Parking</v>
      </c>
      <c r="J4" s="280">
        <f>'Weekly Progress Report'!H3</f>
        <v>46057</v>
      </c>
      <c r="K4" s="281">
        <f>'Weekly Progress Report'!H4</f>
        <v>46085</v>
      </c>
      <c r="L4" s="281">
        <f>'Weekly Progress Report'!H5</f>
        <v>46107</v>
      </c>
      <c r="M4" s="281">
        <f>'Weekly Progress Report'!H6</f>
        <v>46412</v>
      </c>
      <c r="N4" s="281">
        <f>'Weekly Progress Report'!$J$3</f>
        <v>46057</v>
      </c>
      <c r="O4" s="281">
        <f>'Weekly Progress Report'!$J$4</f>
        <v>46085</v>
      </c>
      <c r="P4" s="281">
        <f>'Weekly Progress Report'!$J$5</f>
        <v>46107</v>
      </c>
      <c r="Q4" s="282">
        <f>'Weekly Progress Report'!$J$6</f>
        <v>46412</v>
      </c>
      <c r="R4" s="282">
        <f>'Weekly Progress Report'!$L$3</f>
        <v>46412</v>
      </c>
      <c r="S4" s="282">
        <f>'Weekly Progress Report'!$L$4</f>
        <v>46412</v>
      </c>
      <c r="T4" s="283">
        <f>'Weekly Progress Report'!$L$5</f>
        <v>46516</v>
      </c>
      <c r="U4" s="284">
        <f>'Weekly Progress Report'!$O$3</f>
        <v>33997787</v>
      </c>
      <c r="V4" s="285">
        <f>'Weekly Progress Report'!$O$4</f>
        <v>33793604.339999996</v>
      </c>
      <c r="W4" s="285">
        <f>'Weekly Progress Report'!$O$5</f>
        <v>33997787</v>
      </c>
      <c r="X4" s="286">
        <f>'Weekly Progress Report'!$O$6</f>
        <v>-204182.66000000387</v>
      </c>
      <c r="Y4" s="285">
        <f>'Weekly Progress Report'!$S$3</f>
        <v>0</v>
      </c>
      <c r="Z4" s="285">
        <f>'Weekly Progress Report'!$S$4</f>
        <v>0</v>
      </c>
      <c r="AA4" s="285">
        <f>'Weekly Progress Report'!$S$5</f>
        <v>4943710.6383500006</v>
      </c>
      <c r="AB4" s="287">
        <f>'Weekly Progress Report'!$S$6</f>
        <v>11000</v>
      </c>
      <c r="AC4" s="288">
        <f>'Weekly Progress Report'!$J$28</f>
        <v>0.10537503440510482</v>
      </c>
      <c r="AD4" s="289">
        <f>'Weekly Progress Report'!$V$3</f>
        <v>0.39130843981468</v>
      </c>
      <c r="AE4" s="289">
        <f>'Weekly Progress Report'!$V$4</f>
        <v>0.35390467852059837</v>
      </c>
      <c r="AF4" s="289">
        <f>'Weekly Progress Report'!$X$3</f>
        <v>0.51026059986954009</v>
      </c>
      <c r="AG4" s="289">
        <f>'Weekly Progress Report'!$X$4</f>
        <v>0.42411367244710829</v>
      </c>
      <c r="AH4" s="290">
        <f>'Weekly Progress Report'!$Z$3</f>
        <v>0.85706896551724132</v>
      </c>
      <c r="AI4" s="290">
        <f>'Weekly Progress Report'!$Z$5</f>
        <v>0.83750000000000002</v>
      </c>
      <c r="AJ4" s="354">
        <f>'Weekly Progress Report'!$E$28</f>
        <v>3299376.9500000007</v>
      </c>
      <c r="AK4" s="354">
        <f>'Weekly Progress Report'!$F$28</f>
        <v>1643974.7800000007</v>
      </c>
      <c r="AL4" s="355">
        <f>AJ4/V4</f>
        <v>9.763317688177682E-2</v>
      </c>
      <c r="AM4" s="355">
        <f>AK4/V4</f>
        <v>4.8647512217396133E-2</v>
      </c>
      <c r="AN4" s="289">
        <f>'Weekly Progress Report'!S28</f>
        <v>4.0575426763978309E-2</v>
      </c>
      <c r="AO4" s="291">
        <f>'Weekly Progress Report'!T28</f>
        <v>3.41856715609654E-2</v>
      </c>
      <c r="AP4" s="292">
        <f>'Weekly Progress Report'!C76</f>
        <v>140</v>
      </c>
      <c r="AQ4" s="290">
        <f>'Weekly Progress Report'!I76</f>
        <v>0</v>
      </c>
      <c r="AR4" s="290">
        <f>'Weekly Progress Report'!J76</f>
        <v>4</v>
      </c>
      <c r="AS4" s="293">
        <f>'Weekly Progress Report'!K76</f>
        <v>141</v>
      </c>
      <c r="AT4" s="292">
        <f>'Weekly Progress Report'!C85</f>
        <v>147</v>
      </c>
      <c r="AU4" s="290">
        <f>'Weekly Progress Report'!J85</f>
        <v>2</v>
      </c>
      <c r="AV4" s="293">
        <f>'Weekly Progress Report'!K85</f>
        <v>147</v>
      </c>
      <c r="AW4" s="292">
        <f>'Weekly Progress Report'!C94</f>
        <v>117</v>
      </c>
      <c r="AX4" s="290">
        <f>'Weekly Progress Report'!D94</f>
        <v>76</v>
      </c>
      <c r="AY4" s="290">
        <f>'Weekly Progress Report'!E94</f>
        <v>35</v>
      </c>
      <c r="AZ4" s="290">
        <f>'Weekly Progress Report'!F94</f>
        <v>41</v>
      </c>
      <c r="BA4" s="290">
        <f>'Weekly Progress Report'!G94</f>
        <v>22</v>
      </c>
      <c r="BB4" s="290">
        <f>'Weekly Progress Report'!H94</f>
        <v>54</v>
      </c>
      <c r="BC4" s="283">
        <f>'Weekly Progress Report'!I94</f>
        <v>0</v>
      </c>
      <c r="BD4" s="292">
        <f>'Weekly Progress Report'!N71</f>
        <v>20</v>
      </c>
      <c r="BE4" s="290">
        <f>'Weekly Progress Report'!O71</f>
        <v>20</v>
      </c>
      <c r="BF4" s="290">
        <f>'Weekly Progress Report'!P71</f>
        <v>0</v>
      </c>
      <c r="BG4" s="290">
        <f>'Weekly Progress Report'!Q71</f>
        <v>0</v>
      </c>
      <c r="BH4" s="290">
        <f>'Weekly Progress Report'!N72</f>
        <v>25</v>
      </c>
      <c r="BI4" s="290">
        <f>'Weekly Progress Report'!O72</f>
        <v>25</v>
      </c>
      <c r="BJ4" s="290">
        <f>'Weekly Progress Report'!P72</f>
        <v>0</v>
      </c>
      <c r="BK4" s="290">
        <f>'Weekly Progress Report'!Q72</f>
        <v>0</v>
      </c>
      <c r="BL4" s="290">
        <f>'Weekly Progress Report'!N73</f>
        <v>102</v>
      </c>
      <c r="BM4" s="290">
        <f>'Weekly Progress Report'!O73</f>
        <v>99</v>
      </c>
      <c r="BN4" s="290">
        <f>'Weekly Progress Report'!P73</f>
        <v>2</v>
      </c>
      <c r="BO4" s="290">
        <f>'Weekly Progress Report'!Q73</f>
        <v>0</v>
      </c>
      <c r="BP4" s="290">
        <f>'Weekly Progress Report'!N74</f>
        <v>657</v>
      </c>
      <c r="BQ4" s="290">
        <f>'Weekly Progress Report'!O74</f>
        <v>634</v>
      </c>
      <c r="BR4" s="290">
        <f>'Weekly Progress Report'!P74</f>
        <v>22</v>
      </c>
      <c r="BS4" s="293">
        <f>'Weekly Progress Report'!Q74</f>
        <v>0</v>
      </c>
      <c r="BT4" s="294">
        <f>'Weekly Progress Report'!O76</f>
        <v>46142</v>
      </c>
      <c r="BU4" s="295" t="str">
        <f>'Weekly Progress Report'!O77</f>
        <v>-</v>
      </c>
      <c r="BV4" s="295">
        <f>'Weekly Progress Report'!O78</f>
        <v>46184</v>
      </c>
      <c r="BW4" s="295" t="str">
        <f>'Weekly Progress Report'!O79</f>
        <v>-</v>
      </c>
      <c r="BX4" s="295">
        <f>'Weekly Progress Report'!O80</f>
        <v>46155</v>
      </c>
      <c r="BY4" s="295">
        <f>'Weekly Progress Report'!U76</f>
        <v>46140</v>
      </c>
      <c r="BZ4" s="290" t="str">
        <f>'Weekly Progress Report'!U77</f>
        <v>-</v>
      </c>
      <c r="CA4" s="295" t="str">
        <f>'Weekly Progress Report'!U78</f>
        <v>-</v>
      </c>
      <c r="CB4" s="295">
        <f>'Weekly Progress Report'!U79</f>
        <v>45918</v>
      </c>
      <c r="CC4" s="293">
        <f>'Weekly Progress Report'!U80</f>
        <v>0</v>
      </c>
      <c r="CD4" s="284">
        <f>'Weekly Progress Report'!N82</f>
        <v>5</v>
      </c>
      <c r="CE4" s="285">
        <f>'Weekly Progress Report'!N83</f>
        <v>0</v>
      </c>
      <c r="CF4" s="285">
        <f>'Weekly Progress Report'!N84</f>
        <v>0</v>
      </c>
      <c r="CG4" s="285">
        <f>'Weekly Progress Report'!N85</f>
        <v>5</v>
      </c>
      <c r="CH4" s="285">
        <f>'Weekly Progress Report'!N86</f>
        <v>0</v>
      </c>
      <c r="CI4" s="285">
        <f>'Weekly Progress Report'!N87</f>
        <v>0</v>
      </c>
      <c r="CJ4" s="285">
        <f>'Weekly Progress Report'!N88</f>
        <v>3.2355047109389797E-4</v>
      </c>
      <c r="CK4" s="296">
        <f>'Weekly Progress Report'!R82</f>
        <v>4943710.6383500006</v>
      </c>
      <c r="CL4" s="296">
        <f>'Weekly Progress Report'!R83</f>
        <v>0</v>
      </c>
      <c r="CM4" s="296">
        <f>'Weekly Progress Report'!R84</f>
        <v>0</v>
      </c>
      <c r="CN4" s="297">
        <f>'Weekly Progress Report'!R85</f>
        <v>46303</v>
      </c>
      <c r="CO4" s="296">
        <f>'Weekly Progress Report'!R86</f>
        <v>0</v>
      </c>
      <c r="CP4" s="296">
        <f>'Weekly Progress Report'!R87</f>
        <v>0</v>
      </c>
      <c r="CQ4" s="298">
        <f>'Weekly Progress Report'!R88</f>
        <v>11000</v>
      </c>
      <c r="CR4" s="299">
        <f>'Weekly Progress Report'!L92</f>
        <v>175</v>
      </c>
      <c r="CS4" s="290">
        <f>'Weekly Progress Report'!M92</f>
        <v>70</v>
      </c>
      <c r="CT4" s="290">
        <f>'Weekly Progress Report'!O92</f>
        <v>0</v>
      </c>
      <c r="CU4" s="300">
        <f>'Weekly Progress Report'!P92</f>
        <v>19</v>
      </c>
      <c r="CV4" s="290">
        <f>'Weekly Progress Report'!Q92</f>
        <v>30</v>
      </c>
      <c r="CW4" s="290">
        <f>'Weekly Progress Report'!T102</f>
        <v>9</v>
      </c>
      <c r="CX4" s="293">
        <f>'Weekly Progress Report'!U102</f>
        <v>5</v>
      </c>
      <c r="CY4" s="292">
        <f>'Weekly Progress Report'!Z70</f>
        <v>6480</v>
      </c>
      <c r="CZ4" s="290">
        <f>'Weekly Progress Report'!Z71</f>
        <v>6480</v>
      </c>
      <c r="DA4" s="290">
        <f>'Weekly Progress Report'!Z72</f>
        <v>0</v>
      </c>
      <c r="DB4" s="290">
        <f>'Weekly Progress Report'!Z73</f>
        <v>0</v>
      </c>
      <c r="DC4" s="290">
        <f>'Weekly Progress Report'!Z74</f>
        <v>0</v>
      </c>
      <c r="DD4" s="290">
        <f>'Weekly Progress Report'!Z75</f>
        <v>0</v>
      </c>
      <c r="DE4" s="290">
        <f>'Weekly Progress Report'!Z76</f>
        <v>0</v>
      </c>
      <c r="DF4" s="290">
        <f>'Weekly Progress Report'!Z77</f>
        <v>0</v>
      </c>
      <c r="DG4" s="290">
        <f>'Weekly Progress Report'!Z78</f>
        <v>0</v>
      </c>
      <c r="DH4" s="290">
        <f>'Weekly Progress Report'!Z79</f>
        <v>0</v>
      </c>
      <c r="DI4" s="290">
        <f>'Weekly Progress Report'!Z80</f>
        <v>0</v>
      </c>
      <c r="DJ4" s="290">
        <f>'Weekly Progress Report'!Z81</f>
        <v>0</v>
      </c>
      <c r="DK4" s="290">
        <f>'Weekly Progress Report'!Z82</f>
        <v>1</v>
      </c>
      <c r="DL4" s="290">
        <f>'Weekly Progress Report'!Z83</f>
        <v>0</v>
      </c>
      <c r="DM4" s="290">
        <f>'Weekly Progress Report'!Z84</f>
        <v>4</v>
      </c>
      <c r="DN4" s="290">
        <f>'Weekly Progress Report'!Z85</f>
        <v>0</v>
      </c>
      <c r="DO4" s="290">
        <f>'Weekly Progress Report'!AB70</f>
        <v>6480</v>
      </c>
      <c r="DP4" s="290">
        <f>'Weekly Progress Report'!AB71</f>
        <v>6480</v>
      </c>
      <c r="DQ4" s="290">
        <f>'Weekly Progress Report'!AB72</f>
        <v>0</v>
      </c>
      <c r="DR4" s="290">
        <f>'Weekly Progress Report'!AB73</f>
        <v>0</v>
      </c>
      <c r="DS4" s="290">
        <f>'Weekly Progress Report'!AB74</f>
        <v>0</v>
      </c>
      <c r="DT4" s="290">
        <f>'Weekly Progress Report'!AB75</f>
        <v>0</v>
      </c>
      <c r="DU4" s="290">
        <f>'Weekly Progress Report'!AB76</f>
        <v>0</v>
      </c>
      <c r="DV4" s="290">
        <f>'Weekly Progress Report'!AB77</f>
        <v>0</v>
      </c>
      <c r="DW4" s="290">
        <f>'Weekly Progress Report'!AB78</f>
        <v>0</v>
      </c>
      <c r="DX4" s="290">
        <f>'Weekly Progress Report'!AB79</f>
        <v>0</v>
      </c>
      <c r="DY4" s="290">
        <f>'Weekly Progress Report'!AB80</f>
        <v>0</v>
      </c>
      <c r="DZ4" s="290">
        <f>'Weekly Progress Report'!AB81</f>
        <v>18</v>
      </c>
      <c r="EA4" s="290" t="str">
        <f>'Weekly Progress Report'!AB82</f>
        <v>04 Session</v>
      </c>
      <c r="EB4" s="290">
        <f>'Weekly Progress Report'!AB83</f>
        <v>0</v>
      </c>
      <c r="EC4" s="290" t="str">
        <f>'Weekly Progress Report'!AB84</f>
        <v>4 Sessions</v>
      </c>
      <c r="ED4" s="290">
        <f>'Weekly Progress Report'!AB85</f>
        <v>0</v>
      </c>
      <c r="EE4" s="290">
        <f>'Weekly Progress Report'!AC70</f>
        <v>132050</v>
      </c>
      <c r="EF4" s="290">
        <f>'Weekly Progress Report'!AC71</f>
        <v>132050</v>
      </c>
      <c r="EG4" s="290">
        <f>'Weekly Progress Report'!AC72</f>
        <v>0</v>
      </c>
      <c r="EH4" s="290">
        <f>'Weekly Progress Report'!AC73</f>
        <v>0</v>
      </c>
      <c r="EI4" s="290">
        <f>'Weekly Progress Report'!AC74</f>
        <v>0</v>
      </c>
      <c r="EJ4" s="290">
        <f>'Weekly Progress Report'!AC75</f>
        <v>0</v>
      </c>
      <c r="EK4" s="290">
        <f>'Weekly Progress Report'!AC76</f>
        <v>0</v>
      </c>
      <c r="EL4" s="290">
        <f>'Weekly Progress Report'!AC77</f>
        <v>0</v>
      </c>
      <c r="EM4" s="290">
        <f>'Weekly Progress Report'!AC78</f>
        <v>0</v>
      </c>
      <c r="EN4" s="290">
        <f>'Weekly Progress Report'!AC79</f>
        <v>0</v>
      </c>
      <c r="EO4" s="290">
        <f>'Weekly Progress Report'!AC80</f>
        <v>0</v>
      </c>
      <c r="EP4" s="290">
        <f>'Weekly Progress Report'!AC81</f>
        <v>160</v>
      </c>
      <c r="EQ4" s="290" t="str">
        <f>'Weekly Progress Report'!AC82</f>
        <v>17 Session</v>
      </c>
      <c r="ER4" s="290">
        <f>'Weekly Progress Report'!AC83</f>
        <v>0</v>
      </c>
      <c r="ES4" s="290" t="str">
        <f>'Weekly Progress Report'!AC84</f>
        <v>156 sessions</v>
      </c>
      <c r="ET4" s="290">
        <f>'Weekly Progress Report'!AC85</f>
        <v>0</v>
      </c>
      <c r="EU4" s="290">
        <f>'Weekly Progress Report'!AD70</f>
        <v>132050</v>
      </c>
      <c r="EV4" s="290">
        <f>'Weekly Progress Report'!AD71</f>
        <v>132050</v>
      </c>
      <c r="EW4" s="290">
        <f>'Weekly Progress Report'!AD72</f>
        <v>0</v>
      </c>
      <c r="EX4" s="290">
        <f>'Weekly Progress Report'!AD73</f>
        <v>0</v>
      </c>
      <c r="EY4" s="290">
        <f>'Weekly Progress Report'!AD74</f>
        <v>0</v>
      </c>
      <c r="EZ4" s="290">
        <f>'Weekly Progress Report'!AD75</f>
        <v>0</v>
      </c>
      <c r="FA4" s="290">
        <f>'Weekly Progress Report'!AD76</f>
        <v>0</v>
      </c>
      <c r="FB4" s="290">
        <f>'Weekly Progress Report'!AD77</f>
        <v>0</v>
      </c>
      <c r="FC4" s="290">
        <f>'Weekly Progress Report'!AD78</f>
        <v>0</v>
      </c>
      <c r="FD4" s="290">
        <f>'Weekly Progress Report'!AD79</f>
        <v>0</v>
      </c>
      <c r="FE4" s="290">
        <f>'Weekly Progress Report'!AD80</f>
        <v>0</v>
      </c>
      <c r="FF4" s="290">
        <f>'Weekly Progress Report'!AD81</f>
        <v>160</v>
      </c>
      <c r="FG4" s="290" t="str">
        <f>'Weekly Progress Report'!AD82</f>
        <v>17 Session</v>
      </c>
      <c r="FH4" s="290">
        <f>'Weekly Progress Report'!AD83</f>
        <v>0</v>
      </c>
      <c r="FI4" s="290" t="str">
        <f>'Weekly Progress Report'!AD84</f>
        <v>156 sessions</v>
      </c>
      <c r="FJ4" s="293">
        <f>'Weekly Progress Report'!AD85</f>
        <v>0</v>
      </c>
      <c r="FK4" s="301">
        <f>'Weekly Progress Report'!A99</f>
        <v>2134</v>
      </c>
      <c r="FL4" s="286">
        <f>'Weekly Progress Report'!B99</f>
        <v>385</v>
      </c>
      <c r="FM4" s="286">
        <f>'Weekly Progress Report'!C99</f>
        <v>21</v>
      </c>
      <c r="FN4" s="286">
        <f>'Weekly Progress Report'!D99</f>
        <v>1728</v>
      </c>
      <c r="FO4" s="290">
        <f>'Weekly Progress Report'!A103</f>
        <v>373</v>
      </c>
      <c r="FP4" s="290">
        <f>'Weekly Progress Report'!B103</f>
        <v>331</v>
      </c>
      <c r="FQ4" s="290">
        <f>'Weekly Progress Report'!H103</f>
        <v>266</v>
      </c>
      <c r="FR4" s="293">
        <f>'Weekly Progress Report'!I103</f>
        <v>240</v>
      </c>
      <c r="FS4" s="294">
        <f>'Weekly Progress Report'!B111</f>
        <v>0</v>
      </c>
      <c r="FT4" s="295">
        <f>'Weekly Progress Report'!D111</f>
        <v>0</v>
      </c>
      <c r="FU4" s="295">
        <f>'Weekly Progress Report'!F111</f>
        <v>0</v>
      </c>
      <c r="FV4" s="295">
        <f>'Weekly Progress Report'!H111</f>
        <v>0</v>
      </c>
      <c r="FW4" s="295">
        <f>'Weekly Progress Report'!J111</f>
        <v>0</v>
      </c>
      <c r="FX4" s="295">
        <f>'Weekly Progress Report'!L111</f>
        <v>0</v>
      </c>
      <c r="FY4" s="302">
        <f>'Weekly Progress Report'!M111</f>
        <v>0</v>
      </c>
      <c r="FZ4" s="290">
        <f>'Weekly Progress Report'!N111</f>
        <v>0</v>
      </c>
      <c r="GA4" s="293">
        <f>'Weekly Progress Report'!O111</f>
        <v>0</v>
      </c>
    </row>
    <row r="11" spans="1:183">
      <c r="CE11" s="239"/>
    </row>
  </sheetData>
  <sheetProtection algorithmName="SHA-512" hashValue="oZRSlI9v+xi3470oiDcFbkOiWY2cderJ+6wtoRuDcZuzaGDvu/F5M8o3w22kFWMueDT229EuWN8yeNIbzhzflQ==" saltValue="eezchHvruSMeJu7qZCYsTQ==" spinCount="100000" sheet="1" objects="1" scenarios="1"/>
  <pageMargins left="0.7" right="0.7" top="0.75" bottom="0.75" header="0.3" footer="0.3"/>
  <pageSetup orientation="portrait" r:id="rId1"/>
  <headerFooter>
    <oddFooter>&amp;L_x000D_&amp;1#&amp;"Aptos"&amp;10&amp;K000000 Data sensitivity -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1"/>
    <pageSetUpPr fitToPage="1"/>
  </sheetPr>
  <dimension ref="A1:AX129"/>
  <sheetViews>
    <sheetView view="pageBreakPreview" topLeftCell="J22" zoomScale="40" zoomScaleNormal="91" zoomScaleSheetLayoutView="40" zoomScalePageLayoutView="40" workbookViewId="0">
      <selection activeCell="AB38" sqref="AB38:AC38"/>
    </sheetView>
  </sheetViews>
  <sheetFormatPr defaultColWidth="9.109375" defaultRowHeight="15.6"/>
  <cols>
    <col min="1" max="1" width="28.33203125" style="383" customWidth="1"/>
    <col min="2" max="2" width="12.6640625" style="383" customWidth="1"/>
    <col min="3" max="3" width="23.6640625" style="383" bestFit="1" customWidth="1"/>
    <col min="4" max="4" width="12.6640625" style="383" customWidth="1"/>
    <col min="5" max="5" width="14.33203125" style="383" bestFit="1" customWidth="1"/>
    <col min="6" max="6" width="15.33203125" style="383" bestFit="1" customWidth="1"/>
    <col min="7" max="7" width="16.109375" style="383" bestFit="1" customWidth="1"/>
    <col min="8" max="8" width="16.109375" style="383" customWidth="1"/>
    <col min="9" max="9" width="17" style="383" customWidth="1"/>
    <col min="10" max="10" width="14.44140625" style="383" bestFit="1" customWidth="1"/>
    <col min="11" max="11" width="16.88671875" style="383" customWidth="1"/>
    <col min="12" max="13" width="16.33203125" style="383" customWidth="1"/>
    <col min="14" max="14" width="14.6640625" style="383" customWidth="1"/>
    <col min="15" max="15" width="22.33203125" style="383" bestFit="1" customWidth="1"/>
    <col min="16" max="16" width="12.6640625" style="383" customWidth="1"/>
    <col min="17" max="17" width="13.88671875" style="383" customWidth="1"/>
    <col min="18" max="18" width="23" style="383" bestFit="1" customWidth="1"/>
    <col min="19" max="26" width="12.6640625" style="383" customWidth="1"/>
    <col min="27" max="27" width="10.33203125" style="383" customWidth="1"/>
    <col min="28" max="29" width="19.44140625" style="383" customWidth="1"/>
    <col min="30" max="31" width="16.88671875" style="383" customWidth="1"/>
    <col min="32" max="32" width="17.33203125" style="383" customWidth="1"/>
    <col min="33" max="33" width="24.33203125" style="383" bestFit="1" customWidth="1"/>
    <col min="34" max="37" width="12.6640625" style="383" customWidth="1"/>
    <col min="38" max="38" width="12.5546875" style="383" customWidth="1"/>
    <col min="39" max="39" width="9.6640625" style="383" bestFit="1" customWidth="1"/>
    <col min="40" max="40" width="18.109375" style="383" customWidth="1"/>
    <col min="41" max="41" width="13.6640625" style="383" customWidth="1"/>
    <col min="42" max="43" width="12.109375" style="383" bestFit="1" customWidth="1"/>
    <col min="44" max="44" width="11.6640625" style="383" bestFit="1" customWidth="1"/>
    <col min="45" max="45" width="11.109375" style="383" bestFit="1" customWidth="1"/>
    <col min="46" max="46" width="6.33203125" style="383" customWidth="1"/>
    <col min="47" max="47" width="10" style="383" bestFit="1" customWidth="1"/>
    <col min="48" max="48" width="12.109375" style="383" bestFit="1" customWidth="1"/>
    <col min="49" max="49" width="11.6640625" style="383" bestFit="1" customWidth="1"/>
    <col min="50" max="50" width="11.44140625" style="383" bestFit="1" customWidth="1"/>
    <col min="51" max="51" width="10.5546875" style="383" bestFit="1" customWidth="1"/>
    <col min="52" max="52" width="11.6640625" style="383" bestFit="1" customWidth="1"/>
    <col min="53" max="53" width="9.33203125" style="383" bestFit="1" customWidth="1"/>
    <col min="54" max="215" width="9.109375" style="383"/>
    <col min="216" max="216" width="9.109375" style="383" customWidth="1"/>
    <col min="217" max="16384" width="9.109375" style="383"/>
  </cols>
  <sheetData>
    <row r="1" spans="1:48" s="820" customFormat="1" ht="36.75" customHeight="1" thickBot="1">
      <c r="A1" s="1458" t="s">
        <v>393</v>
      </c>
      <c r="B1" s="1459"/>
      <c r="C1" s="1459"/>
      <c r="D1" s="1459"/>
      <c r="E1" s="1459"/>
      <c r="F1" s="1459"/>
      <c r="G1" s="1459"/>
      <c r="H1" s="1459"/>
      <c r="I1" s="1459"/>
      <c r="J1" s="814"/>
      <c r="K1" s="814"/>
      <c r="L1" s="814"/>
      <c r="M1" s="1487"/>
      <c r="N1" s="1488"/>
      <c r="O1" s="1488"/>
      <c r="P1" s="1488"/>
      <c r="Q1" s="1488"/>
      <c r="R1" s="815"/>
      <c r="S1" s="815"/>
      <c r="T1" s="815"/>
      <c r="U1" s="815"/>
      <c r="V1" s="815"/>
      <c r="W1" s="815"/>
      <c r="X1" s="815"/>
      <c r="Y1" s="816"/>
      <c r="Z1" s="815"/>
      <c r="AA1" s="817"/>
      <c r="AB1" s="817"/>
      <c r="AC1" s="817"/>
      <c r="AD1" s="817"/>
      <c r="AE1" s="817"/>
      <c r="AF1" s="815" t="s">
        <v>196</v>
      </c>
      <c r="AG1" s="818">
        <f>'General Information'!L1</f>
        <v>46314</v>
      </c>
      <c r="AH1" s="819"/>
      <c r="AJ1" s="821"/>
      <c r="AK1" s="821"/>
    </row>
    <row r="2" spans="1:48" s="458" customFormat="1" ht="20.100000000000001" customHeight="1" thickBot="1">
      <c r="A2" s="447" t="s">
        <v>175</v>
      </c>
      <c r="B2" s="448"/>
      <c r="C2" s="448"/>
      <c r="D2" s="448"/>
      <c r="E2" s="448"/>
      <c r="F2" s="449"/>
      <c r="G2" s="450" t="s">
        <v>177</v>
      </c>
      <c r="H2" s="451"/>
      <c r="I2" s="451"/>
      <c r="J2" s="451"/>
      <c r="K2" s="451"/>
      <c r="L2" s="452"/>
      <c r="M2" s="453" t="s">
        <v>352</v>
      </c>
      <c r="N2" s="454"/>
      <c r="O2" s="451"/>
      <c r="P2" s="451"/>
      <c r="Q2" s="454"/>
      <c r="R2" s="454"/>
      <c r="S2" s="451"/>
      <c r="T2" s="452"/>
      <c r="U2" s="453" t="s">
        <v>195</v>
      </c>
      <c r="V2" s="454"/>
      <c r="W2" s="454"/>
      <c r="X2" s="454"/>
      <c r="Y2" s="454"/>
      <c r="Z2" s="454"/>
      <c r="AA2" s="363" t="s">
        <v>345</v>
      </c>
      <c r="AB2" s="455"/>
      <c r="AC2" s="455"/>
      <c r="AD2" s="456"/>
      <c r="AE2" s="455"/>
      <c r="AF2" s="455"/>
      <c r="AG2" s="455"/>
      <c r="AH2" s="457"/>
      <c r="AJ2"/>
      <c r="AK2"/>
    </row>
    <row r="3" spans="1:48" ht="30" customHeight="1" thickTop="1" thickBot="1">
      <c r="A3" s="303" t="s">
        <v>141</v>
      </c>
      <c r="B3" s="459" t="str">
        <f>'General Information'!C3</f>
        <v>Playground Initiative for Western Region (Asir - Jazan - Jeddah)</v>
      </c>
      <c r="C3" s="460"/>
      <c r="D3" s="461"/>
      <c r="E3" s="461"/>
      <c r="F3" s="462"/>
      <c r="G3" s="308" t="s">
        <v>326</v>
      </c>
      <c r="H3" s="463">
        <f>'General Information'!C12</f>
        <v>46057</v>
      </c>
      <c r="I3" s="312" t="s">
        <v>327</v>
      </c>
      <c r="J3" s="464">
        <f>'General Information'!C16</f>
        <v>46057</v>
      </c>
      <c r="K3" s="312" t="s">
        <v>328</v>
      </c>
      <c r="L3" s="465">
        <f>'General Information'!C20</f>
        <v>46412</v>
      </c>
      <c r="M3" s="1436" t="s">
        <v>187</v>
      </c>
      <c r="N3" s="1437"/>
      <c r="O3" s="1438">
        <f>'Invoice Log'!F3</f>
        <v>33997787</v>
      </c>
      <c r="P3" s="1486"/>
      <c r="Q3" s="1491" t="s">
        <v>192</v>
      </c>
      <c r="R3" s="1437"/>
      <c r="S3" s="1438">
        <f>'Invoice Log'!J3</f>
        <v>0</v>
      </c>
      <c r="T3" s="1439" t="s">
        <v>10</v>
      </c>
      <c r="U3" s="316" t="s">
        <v>397</v>
      </c>
      <c r="V3" s="466">
        <f>K28</f>
        <v>0.39130843981468</v>
      </c>
      <c r="W3" s="319" t="s">
        <v>398</v>
      </c>
      <c r="X3" s="466">
        <f>W28</f>
        <v>0.51026059986954009</v>
      </c>
      <c r="Y3" s="1478" t="s">
        <v>40</v>
      </c>
      <c r="Z3" s="467">
        <f>+[44]Quality!AC11</f>
        <v>0.85706896551724132</v>
      </c>
      <c r="AA3" s="1450" t="s">
        <v>863</v>
      </c>
      <c r="AB3" s="1450"/>
      <c r="AC3" s="1450"/>
      <c r="AD3" s="1450"/>
      <c r="AE3" s="1450"/>
      <c r="AF3" s="1450"/>
      <c r="AG3" s="1450"/>
      <c r="AH3" s="1451"/>
      <c r="AJ3"/>
      <c r="AK3"/>
    </row>
    <row r="4" spans="1:48" ht="30" customHeight="1" thickBot="1">
      <c r="A4" s="303" t="s">
        <v>114</v>
      </c>
      <c r="B4" s="468" t="str">
        <f>'General Information'!C4</f>
        <v>MLTX-02-004</v>
      </c>
      <c r="C4" s="469"/>
      <c r="D4" s="305" t="s">
        <v>81</v>
      </c>
      <c r="E4" s="470" t="str">
        <f>'General Information'!C7</f>
        <v>Construction</v>
      </c>
      <c r="F4" s="471"/>
      <c r="G4" s="309" t="s">
        <v>329</v>
      </c>
      <c r="H4" s="472">
        <f>'General Information'!C13</f>
        <v>46085</v>
      </c>
      <c r="I4" s="313" t="s">
        <v>330</v>
      </c>
      <c r="J4" s="473">
        <f>'General Information'!C17</f>
        <v>46085</v>
      </c>
      <c r="K4" s="313" t="s">
        <v>331</v>
      </c>
      <c r="L4" s="474">
        <f>'General Information'!C21</f>
        <v>46412</v>
      </c>
      <c r="M4" s="1482" t="s">
        <v>188</v>
      </c>
      <c r="N4" s="1483"/>
      <c r="O4" s="1438">
        <f>'Invoice Log'!F4</f>
        <v>33793604.339999996</v>
      </c>
      <c r="P4" s="1486" t="s">
        <v>10</v>
      </c>
      <c r="Q4" s="1492" t="s">
        <v>191</v>
      </c>
      <c r="R4" s="1483"/>
      <c r="S4" s="1438">
        <f>'Invoice Log'!J4</f>
        <v>0</v>
      </c>
      <c r="T4" s="1439" t="e">
        <f>+#REF!+#REF!+S4</f>
        <v>#REF!</v>
      </c>
      <c r="U4" s="317" t="s">
        <v>400</v>
      </c>
      <c r="V4" s="475">
        <f>L28</f>
        <v>0.35390467852059837</v>
      </c>
      <c r="W4" s="319" t="s">
        <v>399</v>
      </c>
      <c r="X4" s="475">
        <f>X28</f>
        <v>0.42411367244710829</v>
      </c>
      <c r="Y4" s="1479"/>
      <c r="Z4" s="476" t="str">
        <f>REPT("¢",IF(INT(+Z3*10)&gt;5,5,INT(+Z3*10)))&amp;REPT("£",IF(INT(+Z3*10)&gt;5,0,5-INT(+Z3*10)))&amp;CHAR(10)&amp;REPT("¢",+IF(INT(+Z3*10)&gt;5,-5+INT(+Z3*10),0))&amp;REPT("£",IF(INT(+Z3*10)&gt;5,10-INT(+Z3*10),5))</f>
        <v>¢¢¢¢¢
¢¢¢££</v>
      </c>
      <c r="AA4" s="1452"/>
      <c r="AB4" s="1452"/>
      <c r="AC4" s="1452"/>
      <c r="AD4" s="1452"/>
      <c r="AE4" s="1452"/>
      <c r="AF4" s="1452"/>
      <c r="AG4" s="1452"/>
      <c r="AH4" s="1453"/>
      <c r="AJ4"/>
      <c r="AK4"/>
    </row>
    <row r="5" spans="1:48" ht="30" customHeight="1" thickBot="1">
      <c r="A5" s="303" t="s">
        <v>21</v>
      </c>
      <c r="B5" s="468" t="str">
        <f>'General Information'!C5</f>
        <v>Profast Company Ltd.</v>
      </c>
      <c r="C5" s="469"/>
      <c r="D5" s="306" t="s">
        <v>75</v>
      </c>
      <c r="E5" s="470" t="str">
        <f>'General Information'!C8</f>
        <v>Active</v>
      </c>
      <c r="F5" s="471"/>
      <c r="G5" s="310" t="s">
        <v>332</v>
      </c>
      <c r="H5" s="477">
        <f>'General Information'!C14</f>
        <v>46107</v>
      </c>
      <c r="I5" s="314" t="s">
        <v>333</v>
      </c>
      <c r="J5" s="478">
        <f>'General Information'!C18</f>
        <v>46107</v>
      </c>
      <c r="K5" s="314" t="s">
        <v>186</v>
      </c>
      <c r="L5" s="479">
        <f>'General Information'!C22</f>
        <v>46516</v>
      </c>
      <c r="M5" s="1482" t="s">
        <v>189</v>
      </c>
      <c r="N5" s="1483"/>
      <c r="O5" s="1438">
        <f>'Invoice Log'!F5</f>
        <v>33997787</v>
      </c>
      <c r="P5" s="1486" t="e">
        <f>+#REF!+#REF!+O5</f>
        <v>#REF!</v>
      </c>
      <c r="Q5" s="1492" t="s">
        <v>193</v>
      </c>
      <c r="R5" s="1483"/>
      <c r="S5" s="1438">
        <f>'Invoice Log'!J5</f>
        <v>4943710.6383500006</v>
      </c>
      <c r="T5" s="1439"/>
      <c r="U5" s="317" t="s">
        <v>31</v>
      </c>
      <c r="V5" s="649">
        <f>V4-V3</f>
        <v>-3.7403761294081628E-2</v>
      </c>
      <c r="W5" s="319" t="s">
        <v>31</v>
      </c>
      <c r="X5" s="649">
        <f>X4-X3</f>
        <v>-8.6146927422431796E-2</v>
      </c>
      <c r="Y5" s="1476" t="s">
        <v>39</v>
      </c>
      <c r="Z5" s="467">
        <f>[44]HSE!$AE$6</f>
        <v>0.83750000000000002</v>
      </c>
      <c r="AA5" s="1452"/>
      <c r="AB5" s="1452"/>
      <c r="AC5" s="1452"/>
      <c r="AD5" s="1452"/>
      <c r="AE5" s="1452"/>
      <c r="AF5" s="1452"/>
      <c r="AG5" s="1452"/>
      <c r="AH5" s="1453"/>
      <c r="AJ5"/>
      <c r="AK5"/>
    </row>
    <row r="6" spans="1:48" ht="30" customHeight="1">
      <c r="A6" s="304" t="s">
        <v>176</v>
      </c>
      <c r="B6" s="480" t="str">
        <f>'General Information'!C6</f>
        <v xml:space="preserve"> Saudi Arabia Consulting Engineering Company "EGIS"</v>
      </c>
      <c r="C6" s="481"/>
      <c r="D6" s="307" t="s">
        <v>349</v>
      </c>
      <c r="E6" s="482" t="str">
        <f>'General Information'!C9</f>
        <v>Engr.Yazeed Al Ragabh</v>
      </c>
      <c r="F6" s="483"/>
      <c r="G6" s="311" t="s">
        <v>179</v>
      </c>
      <c r="H6" s="484">
        <f>'General Information'!C15</f>
        <v>46412</v>
      </c>
      <c r="I6" s="315" t="s">
        <v>183</v>
      </c>
      <c r="J6" s="485">
        <f>'General Information'!C19</f>
        <v>46412</v>
      </c>
      <c r="K6" s="315" t="s">
        <v>31</v>
      </c>
      <c r="L6" s="486">
        <f>'General Information'!C23</f>
        <v>-104</v>
      </c>
      <c r="M6" s="1484" t="s">
        <v>190</v>
      </c>
      <c r="N6" s="1485"/>
      <c r="O6" s="1480">
        <f>O4-O5</f>
        <v>-204182.66000000387</v>
      </c>
      <c r="P6" s="1524"/>
      <c r="Q6" s="1517" t="s">
        <v>194</v>
      </c>
      <c r="R6" s="1485"/>
      <c r="S6" s="1480">
        <f>'Invoice Log'!J6</f>
        <v>11000</v>
      </c>
      <c r="T6" s="1481"/>
      <c r="U6" s="318" t="s">
        <v>35</v>
      </c>
      <c r="V6" s="487">
        <f>V4/V3</f>
        <v>0.90441360960219586</v>
      </c>
      <c r="W6" s="320" t="s">
        <v>35</v>
      </c>
      <c r="X6" s="487">
        <f>X4/X3</f>
        <v>0.83117072444069318</v>
      </c>
      <c r="Y6" s="1477"/>
      <c r="Z6" s="488" t="str">
        <f>REPT("¢",IF(INT(+Z5*10)&gt;5,5,INT(+Z5*10)))&amp;REPT("£",IF(INT(+Z5*10)&gt;5,0,5-INT(+Z5*10)))&amp;CHAR(10)&amp;REPT("¢",+IF(INT(+Z5*10)&gt;5,-5+INT(+Z5*10),0))&amp;REPT("£",IF(INT(+Z5*10)&gt;5,10-INT(+Z5*10),5))</f>
        <v>¢¢¢¢¢
¢¢¢££</v>
      </c>
      <c r="AA6" s="1454"/>
      <c r="AB6" s="1454"/>
      <c r="AC6" s="1454"/>
      <c r="AD6" s="1454"/>
      <c r="AE6" s="1454"/>
      <c r="AF6" s="1454"/>
      <c r="AG6" s="1454"/>
      <c r="AH6" s="1455"/>
      <c r="AJ6" s="5"/>
      <c r="AL6" s="5"/>
    </row>
    <row r="7" spans="1:48" customFormat="1" ht="5.4" customHeight="1" thickBot="1">
      <c r="A7" s="489"/>
      <c r="AH7" s="367"/>
    </row>
    <row r="8" spans="1:48" s="493" customFormat="1" ht="25.2" customHeight="1" thickBot="1">
      <c r="A8" s="490" t="s">
        <v>136</v>
      </c>
      <c r="B8" s="491"/>
      <c r="C8" s="491"/>
      <c r="D8" s="491"/>
      <c r="E8" s="491"/>
      <c r="F8" s="491"/>
      <c r="G8" s="491"/>
      <c r="H8" s="491"/>
      <c r="I8" s="491"/>
      <c r="J8" s="491"/>
      <c r="K8" s="491"/>
      <c r="L8" s="491"/>
      <c r="M8" s="491"/>
      <c r="N8" s="491"/>
      <c r="O8" s="491"/>
      <c r="P8" s="491"/>
      <c r="Q8" s="491"/>
      <c r="R8" s="491"/>
      <c r="S8" s="491"/>
      <c r="T8" s="491"/>
      <c r="U8" s="491"/>
      <c r="V8" s="491"/>
      <c r="W8" s="491"/>
      <c r="X8" s="491"/>
      <c r="Y8" s="491"/>
      <c r="Z8" s="491"/>
      <c r="AA8" s="491"/>
      <c r="AB8" s="491"/>
      <c r="AC8" s="491"/>
      <c r="AD8" s="491"/>
      <c r="AE8" s="491"/>
      <c r="AF8" s="491"/>
      <c r="AG8" s="491"/>
      <c r="AH8" s="492"/>
      <c r="AK8" s="494"/>
      <c r="AL8" s="495"/>
      <c r="AM8" s="495"/>
      <c r="AN8" s="495"/>
      <c r="AO8" s="495"/>
      <c r="AP8" s="495"/>
      <c r="AQ8" s="495"/>
      <c r="AR8" s="495"/>
      <c r="AS8" s="495"/>
      <c r="AT8" s="495"/>
      <c r="AU8" s="495"/>
    </row>
    <row r="9" spans="1:48" s="458" customFormat="1" ht="20.100000000000001" customHeight="1" thickBot="1">
      <c r="A9" s="174" t="s">
        <v>130</v>
      </c>
      <c r="B9" s="496"/>
      <c r="C9" s="365"/>
      <c r="D9" s="365"/>
      <c r="E9" s="362"/>
      <c r="F9" s="362"/>
      <c r="G9" s="362"/>
      <c r="H9" s="362"/>
      <c r="I9" s="362"/>
      <c r="J9" s="362"/>
      <c r="K9" s="362"/>
      <c r="L9" s="362"/>
      <c r="M9" s="362"/>
      <c r="N9" s="364"/>
      <c r="O9" s="1466" t="s">
        <v>131</v>
      </c>
      <c r="P9" s="1467"/>
      <c r="Q9" s="1467"/>
      <c r="R9" s="1467"/>
      <c r="S9" s="1467"/>
      <c r="T9" s="1467"/>
      <c r="U9" s="1467"/>
      <c r="V9" s="1467"/>
      <c r="W9" s="1467"/>
      <c r="X9" s="1467"/>
      <c r="Y9" s="1467"/>
      <c r="Z9" s="1467"/>
      <c r="AA9" s="362" t="s">
        <v>353</v>
      </c>
      <c r="AB9" s="362"/>
      <c r="AC9" s="362"/>
      <c r="AD9" s="362"/>
      <c r="AE9" s="362"/>
      <c r="AF9" s="362"/>
      <c r="AG9" s="362"/>
      <c r="AH9" s="497"/>
      <c r="AI9" s="498"/>
      <c r="AK9" s="499"/>
      <c r="AL9" s="499"/>
      <c r="AM9" s="499"/>
      <c r="AN9" s="499"/>
      <c r="AO9" s="499"/>
      <c r="AP9" s="499"/>
      <c r="AQ9" s="499"/>
      <c r="AR9" s="499"/>
      <c r="AS9" s="499"/>
      <c r="AT9" s="499"/>
      <c r="AU9" s="499"/>
    </row>
    <row r="10" spans="1:48" ht="20.100000000000001" customHeight="1" thickBot="1">
      <c r="A10" s="1472" t="s">
        <v>23</v>
      </c>
      <c r="B10" s="1473"/>
      <c r="C10" s="1518" t="s">
        <v>142</v>
      </c>
      <c r="D10" s="1493" t="s">
        <v>33</v>
      </c>
      <c r="E10" s="1468" t="s">
        <v>19</v>
      </c>
      <c r="F10" s="1469"/>
      <c r="G10" s="1468" t="s">
        <v>34</v>
      </c>
      <c r="H10" s="1468"/>
      <c r="I10" s="1468"/>
      <c r="J10" s="1468"/>
      <c r="K10" s="1468"/>
      <c r="L10" s="1468"/>
      <c r="M10" s="1468"/>
      <c r="N10" s="1469"/>
      <c r="O10" s="151" t="s">
        <v>556</v>
      </c>
      <c r="P10" s="1495" t="s">
        <v>33</v>
      </c>
      <c r="Q10" s="1497" t="s">
        <v>132</v>
      </c>
      <c r="R10" s="1498"/>
      <c r="S10" s="1498"/>
      <c r="T10" s="1499"/>
      <c r="U10" s="500" t="s">
        <v>133</v>
      </c>
      <c r="V10" s="501"/>
      <c r="W10" s="501"/>
      <c r="X10" s="501"/>
      <c r="Y10" s="501"/>
      <c r="Z10" s="502"/>
      <c r="AH10" s="503"/>
      <c r="AK10" s="504"/>
      <c r="AL10" s="504"/>
      <c r="AM10" s="504"/>
      <c r="AN10" s="504"/>
      <c r="AO10" s="504"/>
      <c r="AP10" s="504"/>
      <c r="AQ10" s="504"/>
      <c r="AR10" s="504"/>
      <c r="AS10" s="504"/>
      <c r="AT10" s="504"/>
      <c r="AU10" s="504"/>
    </row>
    <row r="11" spans="1:48" ht="16.2" thickBot="1">
      <c r="A11" s="1474"/>
      <c r="B11" s="1475"/>
      <c r="C11" s="1519"/>
      <c r="D11" s="1494"/>
      <c r="E11" s="505" t="s">
        <v>18</v>
      </c>
      <c r="F11" s="506" t="s">
        <v>25</v>
      </c>
      <c r="G11" s="505" t="s">
        <v>638</v>
      </c>
      <c r="H11" s="507" t="s">
        <v>639</v>
      </c>
      <c r="I11" s="508" t="s">
        <v>25</v>
      </c>
      <c r="J11" s="508" t="s">
        <v>640</v>
      </c>
      <c r="K11" s="507" t="s">
        <v>641</v>
      </c>
      <c r="L11" s="509" t="s">
        <v>122</v>
      </c>
      <c r="M11" s="508" t="s">
        <v>31</v>
      </c>
      <c r="N11" s="510" t="s">
        <v>35</v>
      </c>
      <c r="O11" s="511" t="s">
        <v>134</v>
      </c>
      <c r="P11" s="1496"/>
      <c r="Q11" s="508" t="s">
        <v>18</v>
      </c>
      <c r="R11" s="508" t="s">
        <v>25</v>
      </c>
      <c r="S11" s="508" t="s">
        <v>24</v>
      </c>
      <c r="T11" s="508" t="s">
        <v>122</v>
      </c>
      <c r="U11" s="508" t="s">
        <v>18</v>
      </c>
      <c r="V11" s="508" t="s">
        <v>25</v>
      </c>
      <c r="W11" s="508" t="s">
        <v>24</v>
      </c>
      <c r="X11" s="508" t="s">
        <v>122</v>
      </c>
      <c r="Y11" s="508" t="s">
        <v>31</v>
      </c>
      <c r="Z11" s="510" t="s">
        <v>35</v>
      </c>
      <c r="AH11" s="503"/>
      <c r="AL11" s="504"/>
      <c r="AM11" s="504"/>
      <c r="AN11" s="504"/>
      <c r="AO11" s="504"/>
      <c r="AP11" s="504"/>
      <c r="AQ11" s="504"/>
      <c r="AR11" s="504"/>
      <c r="AS11" s="504"/>
      <c r="AT11" s="504"/>
      <c r="AU11" s="504"/>
      <c r="AV11" s="504"/>
    </row>
    <row r="12" spans="1:48" s="4" customFormat="1" ht="15.75" customHeight="1" thickBot="1">
      <c r="A12" s="598"/>
      <c r="B12" s="599"/>
      <c r="C12" s="512">
        <f>Progress!C7</f>
        <v>0</v>
      </c>
      <c r="D12" s="513">
        <f>Progress!D7</f>
        <v>0</v>
      </c>
      <c r="E12" s="596">
        <f>Progress!E18</f>
        <v>0</v>
      </c>
      <c r="F12" s="596">
        <f>Progress!F18</f>
        <v>0</v>
      </c>
      <c r="G12" s="596">
        <f>Progress!G18</f>
        <v>0</v>
      </c>
      <c r="H12" s="596">
        <f>Progress!H18</f>
        <v>0</v>
      </c>
      <c r="I12" s="596">
        <f>Progress!I18</f>
        <v>0</v>
      </c>
      <c r="J12" s="516">
        <f t="shared" ref="J12:J28" si="0">IFERROR(IF(ISBLANK(G12),"",G12/C12),0)</f>
        <v>0</v>
      </c>
      <c r="K12" s="516">
        <f t="shared" ref="K12:K28" si="1">IFERROR(IF(ISBLANK(H12),"",H12/C12),0)</f>
        <v>0</v>
      </c>
      <c r="L12" s="517">
        <f t="shared" ref="L12:L28" si="2">IFERROR(IF(ISBLANK(I12),"",I12/C12),0)</f>
        <v>0</v>
      </c>
      <c r="M12" s="518">
        <f t="shared" ref="M12:M22" si="3">IFERROR(L12-K12,"")</f>
        <v>0</v>
      </c>
      <c r="N12" s="529" t="str">
        <f t="shared" ref="N12:N22" si="4">IFERROR(L12/K12,"")</f>
        <v/>
      </c>
      <c r="O12" s="520"/>
      <c r="P12" s="521" t="str">
        <f t="shared" ref="P12:P22" si="5">IF(ISBLANK(O12),"",O12/$O$28)</f>
        <v/>
      </c>
      <c r="Q12" s="514"/>
      <c r="R12" s="514"/>
      <c r="S12" s="522"/>
      <c r="T12" s="523"/>
      <c r="U12" s="515"/>
      <c r="V12" s="515"/>
      <c r="W12" s="516"/>
      <c r="X12" s="517"/>
      <c r="Y12" s="518"/>
      <c r="Z12" s="519"/>
      <c r="AH12" s="524"/>
      <c r="AL12"/>
      <c r="AM12"/>
      <c r="AN12"/>
      <c r="AO12"/>
      <c r="AP12"/>
      <c r="AQ12"/>
      <c r="AR12"/>
      <c r="AS12"/>
      <c r="AT12"/>
      <c r="AU12"/>
      <c r="AV12"/>
    </row>
    <row r="13" spans="1:48" s="4" customFormat="1" ht="15.75" customHeight="1" thickBot="1">
      <c r="A13" s="598" t="str">
        <f>Progress!A7</f>
        <v xml:space="preserve">  Moblization</v>
      </c>
      <c r="B13" s="597"/>
      <c r="C13" s="512">
        <f>Progress!C7</f>
        <v>0</v>
      </c>
      <c r="D13" s="525">
        <f>Progress!D7</f>
        <v>0</v>
      </c>
      <c r="E13" s="596">
        <f>Progress!E7</f>
        <v>0</v>
      </c>
      <c r="F13" s="596">
        <f>Progress!F7</f>
        <v>0</v>
      </c>
      <c r="G13" s="596">
        <f>Progress!G7</f>
        <v>0</v>
      </c>
      <c r="H13" s="596">
        <f>Progress!H7</f>
        <v>0</v>
      </c>
      <c r="I13" s="596">
        <f>Progress!I7</f>
        <v>0</v>
      </c>
      <c r="J13" s="526">
        <f t="shared" si="0"/>
        <v>0</v>
      </c>
      <c r="K13" s="526">
        <f t="shared" si="1"/>
        <v>0</v>
      </c>
      <c r="L13" s="527">
        <f t="shared" si="2"/>
        <v>0</v>
      </c>
      <c r="M13" s="528">
        <f t="shared" si="3"/>
        <v>0</v>
      </c>
      <c r="N13" s="529" t="str">
        <f t="shared" si="4"/>
        <v/>
      </c>
      <c r="O13" s="520">
        <f>Progress!L7</f>
        <v>12659</v>
      </c>
      <c r="P13" s="530">
        <f t="shared" si="5"/>
        <v>3.1160231874069241E-2</v>
      </c>
      <c r="Q13" s="514">
        <f>Progress!N7</f>
        <v>0</v>
      </c>
      <c r="R13" s="514">
        <f>Progress!O7</f>
        <v>0</v>
      </c>
      <c r="S13" s="531">
        <f>IFERROR(IF(ISBLANK(Q13),"",Q13/O13),0)</f>
        <v>0</v>
      </c>
      <c r="T13" s="532">
        <f>IFERROR(IF(ISBLANK(R13),"",R13/O13),0)</f>
        <v>0</v>
      </c>
      <c r="U13" s="515">
        <f>Progress!P7</f>
        <v>12658.6</v>
      </c>
      <c r="V13" s="515">
        <f>Progress!Q7</f>
        <v>12658.6</v>
      </c>
      <c r="W13" s="526">
        <f>IFERROR(IF(ISBLANK(U13),"",U13/O13),0)</f>
        <v>0.99996840192748249</v>
      </c>
      <c r="X13" s="527">
        <f>IFERROR(IF(ISBLANK(V13),"",V13/O13),0)</f>
        <v>0.99996840192748249</v>
      </c>
      <c r="Y13" s="528">
        <f>IFERROR(X13-W13,"")</f>
        <v>0</v>
      </c>
      <c r="Z13" s="529">
        <f t="shared" ref="Z13:Z22" si="6">IFERROR(X13/W13,"")</f>
        <v>1</v>
      </c>
      <c r="AH13" s="524"/>
      <c r="AL13"/>
      <c r="AM13"/>
      <c r="AN13"/>
      <c r="AO13"/>
      <c r="AP13"/>
      <c r="AQ13"/>
      <c r="AR13"/>
      <c r="AS13"/>
      <c r="AT13"/>
      <c r="AU13"/>
      <c r="AV13"/>
    </row>
    <row r="14" spans="1:48" s="4" customFormat="1" ht="15.75" customHeight="1" thickBot="1">
      <c r="A14" s="598" t="str">
        <f>Progress!A8</f>
        <v xml:space="preserve">  Engineering</v>
      </c>
      <c r="B14" s="597"/>
      <c r="C14" s="512">
        <f>Progress!C8</f>
        <v>0</v>
      </c>
      <c r="D14" s="525">
        <f>Progress!D8</f>
        <v>0</v>
      </c>
      <c r="E14" s="596">
        <f>Progress!E8</f>
        <v>0</v>
      </c>
      <c r="F14" s="596">
        <f>Progress!F8</f>
        <v>0</v>
      </c>
      <c r="G14" s="596">
        <f>Progress!G8</f>
        <v>0</v>
      </c>
      <c r="H14" s="596">
        <f>Progress!H8</f>
        <v>0</v>
      </c>
      <c r="I14" s="596">
        <f>Progress!I8</f>
        <v>0</v>
      </c>
      <c r="J14" s="526">
        <f t="shared" si="0"/>
        <v>0</v>
      </c>
      <c r="K14" s="526">
        <f t="shared" si="1"/>
        <v>0</v>
      </c>
      <c r="L14" s="527">
        <f t="shared" si="2"/>
        <v>0</v>
      </c>
      <c r="M14" s="528">
        <f t="shared" si="3"/>
        <v>0</v>
      </c>
      <c r="N14" s="529" t="str">
        <f t="shared" si="4"/>
        <v/>
      </c>
      <c r="O14" s="520">
        <f>Progress!L8</f>
        <v>21299</v>
      </c>
      <c r="P14" s="530">
        <f t="shared" si="5"/>
        <v>5.242766242877011E-2</v>
      </c>
      <c r="Q14" s="514">
        <f>Progress!N8</f>
        <v>0</v>
      </c>
      <c r="R14" s="514">
        <f>Progress!O8</f>
        <v>80.5</v>
      </c>
      <c r="S14" s="531">
        <f t="shared" ref="S14:S28" si="7">IFERROR(IF(ISBLANK(Q14),"",Q14/O14),0)</f>
        <v>0</v>
      </c>
      <c r="T14" s="532">
        <f t="shared" ref="T14:T28" si="8">IFERROR(IF(ISBLANK(R14),"",R14/O14),0)</f>
        <v>3.7795201652659751E-3</v>
      </c>
      <c r="U14" s="515">
        <f>Progress!P8</f>
        <v>21299.5</v>
      </c>
      <c r="V14" s="515">
        <f>Progress!Q8</f>
        <v>21009.7</v>
      </c>
      <c r="W14" s="526">
        <f t="shared" ref="W14:W22" si="9">IFERROR(IF(ISBLANK(U14),"",U14/O14),0)</f>
        <v>1.0000234752805297</v>
      </c>
      <c r="X14" s="527">
        <f t="shared" ref="X14:X28" si="10">IFERROR(IF(ISBLANK(V14),"",V14/O14),0)</f>
        <v>0.98641720268557209</v>
      </c>
      <c r="Y14" s="528">
        <f t="shared" ref="Y14:Y22" si="11">IFERROR(X14-W14,"")</f>
        <v>-1.3606272594957614E-2</v>
      </c>
      <c r="Z14" s="529">
        <f t="shared" si="6"/>
        <v>0.98639404680861043</v>
      </c>
      <c r="AA14"/>
      <c r="AB14"/>
      <c r="AC14"/>
      <c r="AD14"/>
      <c r="AE14"/>
      <c r="AF14"/>
      <c r="AG14"/>
      <c r="AH14" s="367"/>
      <c r="AL14"/>
      <c r="AM14"/>
      <c r="AN14"/>
      <c r="AO14"/>
      <c r="AP14"/>
      <c r="AQ14"/>
      <c r="AR14"/>
      <c r="AS14"/>
      <c r="AT14"/>
      <c r="AU14"/>
      <c r="AV14"/>
    </row>
    <row r="15" spans="1:48" s="4" customFormat="1" ht="15.75" customHeight="1" thickBot="1">
      <c r="A15" s="598" t="str">
        <f>Progress!A9</f>
        <v xml:space="preserve">  Procurment</v>
      </c>
      <c r="B15" s="597"/>
      <c r="C15" s="512">
        <f>Progress!C9</f>
        <v>0</v>
      </c>
      <c r="D15" s="525">
        <f>Progress!D9</f>
        <v>0</v>
      </c>
      <c r="E15" s="596">
        <f>Progress!E9</f>
        <v>0</v>
      </c>
      <c r="F15" s="596">
        <f>Progress!F9</f>
        <v>0</v>
      </c>
      <c r="G15" s="596">
        <f>Progress!G9</f>
        <v>0</v>
      </c>
      <c r="H15" s="596">
        <f>Progress!H9</f>
        <v>0</v>
      </c>
      <c r="I15" s="596">
        <f>Progress!I9</f>
        <v>0</v>
      </c>
      <c r="J15" s="526">
        <f t="shared" si="0"/>
        <v>0</v>
      </c>
      <c r="K15" s="526">
        <f t="shared" si="1"/>
        <v>0</v>
      </c>
      <c r="L15" s="527">
        <f t="shared" si="2"/>
        <v>0</v>
      </c>
      <c r="M15" s="528">
        <f t="shared" si="3"/>
        <v>0</v>
      </c>
      <c r="N15" s="529" t="str">
        <f t="shared" si="4"/>
        <v/>
      </c>
      <c r="O15" s="520">
        <f>Progress!L9</f>
        <v>51273</v>
      </c>
      <c r="P15" s="530">
        <f t="shared" si="5"/>
        <v>0.12620890819805294</v>
      </c>
      <c r="Q15" s="514">
        <f>Progress!N9</f>
        <v>296.7100000000064</v>
      </c>
      <c r="R15" s="514">
        <f>Progress!O9</f>
        <v>5000</v>
      </c>
      <c r="S15" s="531">
        <f t="shared" si="7"/>
        <v>5.786866381916533E-3</v>
      </c>
      <c r="T15" s="532">
        <f t="shared" si="8"/>
        <v>9.7517211787880559E-2</v>
      </c>
      <c r="U15" s="515">
        <f>Progress!P9</f>
        <v>50732.3</v>
      </c>
      <c r="V15" s="515">
        <f>Progress!Q9</f>
        <v>31870.400000000001</v>
      </c>
      <c r="W15" s="526">
        <f t="shared" si="9"/>
        <v>0.98945448871725861</v>
      </c>
      <c r="X15" s="527">
        <f t="shared" si="10"/>
        <v>0.62158250931289372</v>
      </c>
      <c r="Y15" s="528">
        <f t="shared" si="11"/>
        <v>-0.36787197940436489</v>
      </c>
      <c r="Z15" s="529">
        <f t="shared" si="6"/>
        <v>0.62820727623230166</v>
      </c>
      <c r="AA15"/>
      <c r="AB15"/>
      <c r="AC15"/>
      <c r="AD15"/>
      <c r="AE15"/>
      <c r="AF15"/>
      <c r="AG15"/>
      <c r="AH15" s="367"/>
      <c r="AL15"/>
      <c r="AM15"/>
      <c r="AN15"/>
      <c r="AO15"/>
      <c r="AP15"/>
      <c r="AQ15"/>
      <c r="AR15"/>
      <c r="AS15"/>
      <c r="AT15"/>
      <c r="AU15"/>
      <c r="AV15"/>
    </row>
    <row r="16" spans="1:48" s="4" customFormat="1" ht="15.75" customHeight="1" thickBot="1">
      <c r="A16" s="598" t="str">
        <f>Progress!A10</f>
        <v xml:space="preserve">  Construction</v>
      </c>
      <c r="B16" s="597"/>
      <c r="C16" s="512">
        <f>Progress!C10</f>
        <v>33793604.340000004</v>
      </c>
      <c r="D16" s="525">
        <f>Progress!D10</f>
        <v>1</v>
      </c>
      <c r="E16" s="596">
        <f>Progress!E10</f>
        <v>1649688.4700000007</v>
      </c>
      <c r="F16" s="596">
        <f>Progress!F10</f>
        <v>821987.3900000006</v>
      </c>
      <c r="G16" s="596">
        <f>Progress!G10</f>
        <v>3561002.22</v>
      </c>
      <c r="H16" s="596">
        <f>Progress!H10</f>
        <v>13223722.59</v>
      </c>
      <c r="I16" s="596">
        <f>Progress!I10</f>
        <v>11959714.68</v>
      </c>
      <c r="J16" s="526">
        <f t="shared" si="0"/>
        <v>0.10537503440510483</v>
      </c>
      <c r="K16" s="526">
        <f t="shared" si="1"/>
        <v>0.39130843981468</v>
      </c>
      <c r="L16" s="527">
        <f t="shared" si="2"/>
        <v>0.35390467852059837</v>
      </c>
      <c r="M16" s="528">
        <f t="shared" si="3"/>
        <v>-3.7403761294081628E-2</v>
      </c>
      <c r="N16" s="529">
        <f t="shared" si="4"/>
        <v>0.90441360960219586</v>
      </c>
      <c r="O16" s="520">
        <f>Progress!L10</f>
        <v>299660</v>
      </c>
      <c r="P16" s="530">
        <f t="shared" si="5"/>
        <v>0.73761553703954408</v>
      </c>
      <c r="Q16" s="514">
        <f>Progress!N10</f>
        <v>16187.260000000009</v>
      </c>
      <c r="R16" s="514">
        <f>Progress!O10</f>
        <v>8807.6000000000058</v>
      </c>
      <c r="S16" s="531">
        <f t="shared" si="7"/>
        <v>5.4018754588533703E-2</v>
      </c>
      <c r="T16" s="532">
        <f t="shared" si="8"/>
        <v>2.939197757458455E-2</v>
      </c>
      <c r="U16" s="515">
        <f>Progress!P10</f>
        <v>122605.52</v>
      </c>
      <c r="V16" s="515">
        <f>Progress!Q10</f>
        <v>106759.6</v>
      </c>
      <c r="W16" s="526">
        <f>IFERROR(IF(ISBLANK(U16),"",U16/O16),0)</f>
        <v>0.40914876860441834</v>
      </c>
      <c r="X16" s="527">
        <f t="shared" si="10"/>
        <v>0.3562691049856504</v>
      </c>
      <c r="Y16" s="528">
        <f t="shared" si="11"/>
        <v>-5.2879663618767947E-2</v>
      </c>
      <c r="Z16" s="529">
        <f t="shared" si="6"/>
        <v>0.87075687946187086</v>
      </c>
      <c r="AA16"/>
      <c r="AB16"/>
      <c r="AC16"/>
      <c r="AD16"/>
      <c r="AE16"/>
      <c r="AF16"/>
      <c r="AG16"/>
      <c r="AH16" s="367"/>
      <c r="AI16" s="533"/>
      <c r="AJ16" s="534"/>
      <c r="AK16" s="534"/>
      <c r="AL16"/>
      <c r="AM16"/>
      <c r="AN16"/>
      <c r="AO16"/>
      <c r="AP16"/>
      <c r="AQ16"/>
      <c r="AR16"/>
      <c r="AS16"/>
      <c r="AT16"/>
      <c r="AU16"/>
      <c r="AV16"/>
    </row>
    <row r="17" spans="1:50" s="4" customFormat="1" ht="15.75" customHeight="1" thickBot="1">
      <c r="A17" s="598" t="str">
        <f>Progress!A11</f>
        <v xml:space="preserve">    Jazan Region</v>
      </c>
      <c r="B17" s="597"/>
      <c r="C17" s="512">
        <f>Progress!C11</f>
        <v>10680071.52</v>
      </c>
      <c r="D17" s="525">
        <f>Progress!D11</f>
        <v>0.31603824831903082</v>
      </c>
      <c r="E17" s="596">
        <f>Progress!E11</f>
        <v>401113.04000000004</v>
      </c>
      <c r="F17" s="596">
        <f>Progress!F11</f>
        <v>199957.7200000002</v>
      </c>
      <c r="G17" s="596">
        <f>Progress!G11</f>
        <v>794325.94</v>
      </c>
      <c r="H17" s="596">
        <f>Progress!H11</f>
        <v>3951358.31</v>
      </c>
      <c r="I17" s="596">
        <f>Progress!I11</f>
        <v>2669083.7400000002</v>
      </c>
      <c r="J17" s="526">
        <f t="shared" si="0"/>
        <v>7.4374589955929438E-2</v>
      </c>
      <c r="K17" s="526">
        <f t="shared" si="1"/>
        <v>0.3699748922655155</v>
      </c>
      <c r="L17" s="527">
        <f t="shared" si="2"/>
        <v>0.24991253429359062</v>
      </c>
      <c r="M17" s="528">
        <f t="shared" si="3"/>
        <v>-0.12006235797192488</v>
      </c>
      <c r="N17" s="529">
        <f t="shared" si="4"/>
        <v>0.67548511944491318</v>
      </c>
      <c r="O17" s="520">
        <f>Progress!L11</f>
        <v>102280</v>
      </c>
      <c r="P17" s="530">
        <f t="shared" si="5"/>
        <v>0.25176305522393572</v>
      </c>
      <c r="Q17" s="514">
        <f>Progress!N11</f>
        <v>5152.7799999999988</v>
      </c>
      <c r="R17" s="514">
        <f>Progress!O11</f>
        <v>4475.4000000000015</v>
      </c>
      <c r="S17" s="531">
        <f t="shared" si="7"/>
        <v>5.0379155260070384E-2</v>
      </c>
      <c r="T17" s="532">
        <f t="shared" si="8"/>
        <v>4.3756355103637089E-2</v>
      </c>
      <c r="U17" s="515">
        <f>Progress!P11</f>
        <v>45532.83</v>
      </c>
      <c r="V17" s="515">
        <f>Progress!Q11</f>
        <v>24825.4</v>
      </c>
      <c r="W17" s="526">
        <f t="shared" si="9"/>
        <v>0.44517823621431368</v>
      </c>
      <c r="X17" s="527">
        <f t="shared" si="10"/>
        <v>0.24271998435666797</v>
      </c>
      <c r="Y17" s="528">
        <f t="shared" si="11"/>
        <v>-0.20245825185764571</v>
      </c>
      <c r="Z17" s="529">
        <f t="shared" si="6"/>
        <v>0.5452197897648795</v>
      </c>
      <c r="AA17"/>
      <c r="AB17"/>
      <c r="AC17"/>
      <c r="AD17"/>
      <c r="AE17"/>
      <c r="AF17"/>
      <c r="AG17"/>
      <c r="AH17" s="367"/>
      <c r="AI17" s="533"/>
      <c r="AJ17" s="534"/>
      <c r="AK17" s="534"/>
      <c r="AL17" s="535"/>
      <c r="AM17"/>
      <c r="AN17"/>
      <c r="AO17"/>
      <c r="AP17"/>
      <c r="AQ17"/>
      <c r="AR17"/>
      <c r="AS17"/>
      <c r="AT17"/>
      <c r="AU17"/>
      <c r="AV17"/>
    </row>
    <row r="18" spans="1:50" s="4" customFormat="1" ht="15.75" customHeight="1" thickBot="1">
      <c r="A18" s="598" t="str">
        <f>Progress!A12</f>
        <v xml:space="preserve">    Asir Region</v>
      </c>
      <c r="B18" s="597"/>
      <c r="C18" s="512">
        <f>Progress!C12</f>
        <v>10578073.08</v>
      </c>
      <c r="D18" s="525">
        <f>Progress!D12</f>
        <v>0.31301997187317482</v>
      </c>
      <c r="E18" s="596">
        <f>Progress!E12</f>
        <v>617430.85000000009</v>
      </c>
      <c r="F18" s="596">
        <f>Progress!F12</f>
        <v>300428.37999999989</v>
      </c>
      <c r="G18" s="596">
        <f>Progress!G12</f>
        <v>1310370.1399999999</v>
      </c>
      <c r="H18" s="596">
        <f>Progress!H12</f>
        <v>3063276.66</v>
      </c>
      <c r="I18" s="596">
        <f>Progress!I12</f>
        <v>4049399.23</v>
      </c>
      <c r="J18" s="526">
        <f t="shared" si="0"/>
        <v>0.12387607176561498</v>
      </c>
      <c r="K18" s="526">
        <f t="shared" si="1"/>
        <v>0.28958739808592815</v>
      </c>
      <c r="L18" s="527">
        <f t="shared" si="2"/>
        <v>0.38281066876501479</v>
      </c>
      <c r="M18" s="528">
        <f t="shared" si="3"/>
        <v>9.3223270679086645E-2</v>
      </c>
      <c r="N18" s="529">
        <f t="shared" si="4"/>
        <v>1.3219175671844148</v>
      </c>
      <c r="O18" s="520">
        <f>Progress!L12</f>
        <v>96810</v>
      </c>
      <c r="P18" s="530">
        <f t="shared" si="5"/>
        <v>0.23829860555562393</v>
      </c>
      <c r="Q18" s="514">
        <f>Progress!N12</f>
        <v>7222.43</v>
      </c>
      <c r="R18" s="514">
        <f>Progress!O12</f>
        <v>1151.1999999999971</v>
      </c>
      <c r="S18" s="531">
        <f t="shared" si="7"/>
        <v>7.4604173122611306E-2</v>
      </c>
      <c r="T18" s="532">
        <f t="shared" si="8"/>
        <v>1.1891333539923532E-2</v>
      </c>
      <c r="U18" s="515">
        <f>Progress!P12</f>
        <v>40471.120000000003</v>
      </c>
      <c r="V18" s="515">
        <f>Progress!Q12</f>
        <v>39573.199999999997</v>
      </c>
      <c r="W18" s="526">
        <f t="shared" si="9"/>
        <v>0.4180468959818201</v>
      </c>
      <c r="X18" s="527">
        <f t="shared" si="10"/>
        <v>0.40877182109286225</v>
      </c>
      <c r="Y18" s="528">
        <f t="shared" si="11"/>
        <v>-9.275074888957846E-3</v>
      </c>
      <c r="Z18" s="529">
        <f t="shared" si="6"/>
        <v>0.97781331477853817</v>
      </c>
      <c r="AA18"/>
      <c r="AB18"/>
      <c r="AC18"/>
      <c r="AD18"/>
      <c r="AE18"/>
      <c r="AF18"/>
      <c r="AG18"/>
      <c r="AH18" s="367"/>
      <c r="AI18" s="533"/>
      <c r="AJ18" s="534"/>
      <c r="AK18" s="534"/>
      <c r="AL18"/>
      <c r="AM18"/>
      <c r="AN18"/>
      <c r="AO18"/>
      <c r="AP18"/>
      <c r="AQ18"/>
      <c r="AR18"/>
      <c r="AS18"/>
      <c r="AT18"/>
      <c r="AU18"/>
      <c r="AV18"/>
    </row>
    <row r="19" spans="1:50" s="4" customFormat="1" ht="15.75" customHeight="1" thickBot="1">
      <c r="A19" s="598" t="str">
        <f>Progress!A13</f>
        <v xml:space="preserve">    Jeddah Region</v>
      </c>
      <c r="B19" s="597"/>
      <c r="C19" s="512">
        <f>Progress!C13</f>
        <v>12535459.74</v>
      </c>
      <c r="D19" s="536">
        <f>Progress!D13</f>
        <v>0.37094177980779419</v>
      </c>
      <c r="E19" s="596">
        <f>Progress!E13</f>
        <v>631144.58999999985</v>
      </c>
      <c r="F19" s="596">
        <f>Progress!F13</f>
        <v>321601.29000000004</v>
      </c>
      <c r="G19" s="596">
        <f>Progress!G13</f>
        <v>1456306.14</v>
      </c>
      <c r="H19" s="596">
        <f>Progress!H13</f>
        <v>6209087.6200000001</v>
      </c>
      <c r="I19" s="596">
        <f>Progress!I13</f>
        <v>5241231.71</v>
      </c>
      <c r="J19" s="526">
        <f t="shared" si="0"/>
        <v>0.11617492857904546</v>
      </c>
      <c r="K19" s="526">
        <f t="shared" si="1"/>
        <v>0.49532189076297889</v>
      </c>
      <c r="L19" s="527">
        <f t="shared" si="2"/>
        <v>0.4181124441152726</v>
      </c>
      <c r="M19" s="528">
        <f t="shared" si="3"/>
        <v>-7.7209446647706292E-2</v>
      </c>
      <c r="N19" s="529">
        <f t="shared" si="4"/>
        <v>0.84412268448548644</v>
      </c>
      <c r="O19" s="520">
        <f>Progress!L13</f>
        <v>100570</v>
      </c>
      <c r="P19" s="525">
        <f t="shared" si="5"/>
        <v>0.24755387625998448</v>
      </c>
      <c r="Q19" s="514">
        <f>Progress!N13</f>
        <v>3812.0500000000029</v>
      </c>
      <c r="R19" s="514">
        <f>Progress!O13</f>
        <v>3181</v>
      </c>
      <c r="S19" s="531">
        <f t="shared" si="7"/>
        <v>3.7904444665407211E-2</v>
      </c>
      <c r="T19" s="532">
        <f t="shared" si="8"/>
        <v>3.1629710649298995E-2</v>
      </c>
      <c r="U19" s="515">
        <f>Progress!P13</f>
        <v>36601.57</v>
      </c>
      <c r="V19" s="515">
        <f>Progress!Q13</f>
        <v>42361</v>
      </c>
      <c r="W19" s="526">
        <f t="shared" si="9"/>
        <v>0.36394123496072389</v>
      </c>
      <c r="X19" s="527">
        <f t="shared" si="10"/>
        <v>0.42120910808392165</v>
      </c>
      <c r="Y19" s="528">
        <f t="shared" si="11"/>
        <v>5.7267873123197754E-2</v>
      </c>
      <c r="Z19" s="529">
        <f t="shared" si="6"/>
        <v>1.1573547254940157</v>
      </c>
      <c r="AA19"/>
      <c r="AB19"/>
      <c r="AC19"/>
      <c r="AD19"/>
      <c r="AE19"/>
      <c r="AF19"/>
      <c r="AG19"/>
      <c r="AH19" s="367"/>
      <c r="AI19" s="533"/>
      <c r="AJ19" s="534"/>
      <c r="AK19" s="534"/>
      <c r="AL19" s="537"/>
      <c r="AM19"/>
      <c r="AN19"/>
      <c r="AO19"/>
      <c r="AP19"/>
      <c r="AQ19"/>
      <c r="AR19"/>
      <c r="AS19"/>
      <c r="AT19"/>
      <c r="AU19"/>
      <c r="AV19"/>
    </row>
    <row r="20" spans="1:50" s="4" customFormat="1" ht="15.75" customHeight="1" thickBot="1">
      <c r="A20" s="598" t="str">
        <f>Progress!A14</f>
        <v xml:space="preserve">  Testing &amp; Commissioning</v>
      </c>
      <c r="B20" s="538"/>
      <c r="C20" s="512">
        <f>Progress!C14</f>
        <v>0</v>
      </c>
      <c r="D20" s="536">
        <f>Progress!D14</f>
        <v>0</v>
      </c>
      <c r="E20" s="596">
        <f>Progress!E14</f>
        <v>0</v>
      </c>
      <c r="F20" s="596">
        <f>Progress!F14</f>
        <v>0</v>
      </c>
      <c r="G20" s="596">
        <f>Progress!G14</f>
        <v>0</v>
      </c>
      <c r="H20" s="596">
        <f>Progress!H14</f>
        <v>0</v>
      </c>
      <c r="I20" s="596">
        <f>Progress!I14</f>
        <v>0</v>
      </c>
      <c r="J20" s="526">
        <f t="shared" si="0"/>
        <v>0</v>
      </c>
      <c r="K20" s="526">
        <f t="shared" si="1"/>
        <v>0</v>
      </c>
      <c r="L20" s="527">
        <f t="shared" si="2"/>
        <v>0</v>
      </c>
      <c r="M20" s="528">
        <f t="shared" si="3"/>
        <v>0</v>
      </c>
      <c r="N20" s="529" t="str">
        <f t="shared" si="4"/>
        <v/>
      </c>
      <c r="O20" s="520">
        <f>Progress!L14</f>
        <v>12818</v>
      </c>
      <c r="P20" s="539">
        <f t="shared" si="5"/>
        <v>3.1551611672471724E-2</v>
      </c>
      <c r="Q20" s="514">
        <f>Progress!N14</f>
        <v>0</v>
      </c>
      <c r="R20" s="514">
        <f>Progress!O14</f>
        <v>0</v>
      </c>
      <c r="S20" s="531">
        <f t="shared" si="7"/>
        <v>0</v>
      </c>
      <c r="T20" s="532">
        <f t="shared" si="8"/>
        <v>0</v>
      </c>
      <c r="U20" s="515">
        <f>Progress!P14</f>
        <v>0</v>
      </c>
      <c r="V20" s="515">
        <f>Progress!Q14</f>
        <v>0</v>
      </c>
      <c r="W20" s="526">
        <f t="shared" si="9"/>
        <v>0</v>
      </c>
      <c r="X20" s="527">
        <f t="shared" si="10"/>
        <v>0</v>
      </c>
      <c r="Y20" s="528">
        <f t="shared" si="11"/>
        <v>0</v>
      </c>
      <c r="Z20" s="529" t="str">
        <f t="shared" si="6"/>
        <v/>
      </c>
      <c r="AA20"/>
      <c r="AB20"/>
      <c r="AC20"/>
      <c r="AD20"/>
      <c r="AE20"/>
      <c r="AF20"/>
      <c r="AG20"/>
      <c r="AH20" s="367"/>
      <c r="AI20"/>
      <c r="AJ20" s="533"/>
      <c r="AK20" s="534"/>
      <c r="AL20" s="534"/>
      <c r="AM20" s="537"/>
      <c r="AN20"/>
      <c r="AO20"/>
      <c r="AP20"/>
      <c r="AQ20"/>
      <c r="AR20"/>
      <c r="AS20"/>
      <c r="AT20"/>
      <c r="AU20"/>
      <c r="AV20"/>
      <c r="AW20"/>
    </row>
    <row r="21" spans="1:50" s="4" customFormat="1" ht="15.75" customHeight="1" thickBot="1">
      <c r="A21" s="598" t="str">
        <f>Progress!A15</f>
        <v xml:space="preserve">  Close-Out</v>
      </c>
      <c r="B21" s="538"/>
      <c r="C21" s="512">
        <f>Progress!C15</f>
        <v>0</v>
      </c>
      <c r="D21" s="536">
        <f>Progress!D15</f>
        <v>0</v>
      </c>
      <c r="E21" s="596">
        <f>Progress!E15</f>
        <v>0</v>
      </c>
      <c r="F21" s="596">
        <f>Progress!F15</f>
        <v>0</v>
      </c>
      <c r="G21" s="596">
        <f>Progress!G15</f>
        <v>0</v>
      </c>
      <c r="H21" s="596">
        <f>Progress!H15</f>
        <v>0</v>
      </c>
      <c r="I21" s="596">
        <f>Progress!I15</f>
        <v>0</v>
      </c>
      <c r="J21" s="526">
        <f t="shared" si="0"/>
        <v>0</v>
      </c>
      <c r="K21" s="526">
        <f t="shared" si="1"/>
        <v>0</v>
      </c>
      <c r="L21" s="527">
        <f t="shared" si="2"/>
        <v>0</v>
      </c>
      <c r="M21" s="528">
        <f t="shared" si="3"/>
        <v>0</v>
      </c>
      <c r="N21" s="529" t="str">
        <f t="shared" si="4"/>
        <v/>
      </c>
      <c r="O21" s="520">
        <f>Progress!L15</f>
        <v>8546</v>
      </c>
      <c r="P21" s="539">
        <f t="shared" si="5"/>
        <v>2.1036048787091852E-2</v>
      </c>
      <c r="Q21" s="514">
        <f>Progress!N15</f>
        <v>0</v>
      </c>
      <c r="R21" s="514">
        <f>Progress!O15</f>
        <v>0</v>
      </c>
      <c r="S21" s="531">
        <f t="shared" si="7"/>
        <v>0</v>
      </c>
      <c r="T21" s="532">
        <f t="shared" si="8"/>
        <v>0</v>
      </c>
      <c r="U21" s="515">
        <f>Progress!P15</f>
        <v>0</v>
      </c>
      <c r="V21" s="515">
        <f>Progress!Q15</f>
        <v>0</v>
      </c>
      <c r="W21" s="526">
        <f t="shared" si="9"/>
        <v>0</v>
      </c>
      <c r="X21" s="527">
        <f t="shared" si="10"/>
        <v>0</v>
      </c>
      <c r="Y21" s="528">
        <f t="shared" si="11"/>
        <v>0</v>
      </c>
      <c r="Z21" s="529" t="str">
        <f t="shared" si="6"/>
        <v/>
      </c>
      <c r="AA21"/>
      <c r="AB21"/>
      <c r="AC21"/>
      <c r="AD21"/>
      <c r="AE21"/>
      <c r="AF21"/>
      <c r="AG21"/>
      <c r="AH21" s="367"/>
      <c r="AI21"/>
      <c r="AJ21" s="533"/>
      <c r="AK21" s="534"/>
      <c r="AL21" s="534"/>
      <c r="AM21"/>
      <c r="AN21"/>
      <c r="AO21"/>
      <c r="AP21"/>
      <c r="AQ21"/>
      <c r="AR21"/>
      <c r="AS21"/>
      <c r="AT21"/>
      <c r="AU21"/>
      <c r="AV21"/>
      <c r="AW21"/>
    </row>
    <row r="22" spans="1:50" s="4" customFormat="1" ht="15.75" customHeight="1" thickBot="1">
      <c r="A22" s="598"/>
      <c r="B22" s="540"/>
      <c r="C22" s="512">
        <f>Progress!C16</f>
        <v>0</v>
      </c>
      <c r="D22" s="536">
        <f>Progress!D16</f>
        <v>0</v>
      </c>
      <c r="E22" s="596">
        <f>Progress!E16</f>
        <v>0</v>
      </c>
      <c r="F22" s="596">
        <f>Progress!F16</f>
        <v>0</v>
      </c>
      <c r="G22" s="596">
        <f>Progress!G16</f>
        <v>0</v>
      </c>
      <c r="H22" s="596">
        <f>Progress!H16</f>
        <v>0</v>
      </c>
      <c r="I22" s="596">
        <f>Progress!I16</f>
        <v>0</v>
      </c>
      <c r="J22" s="526">
        <f t="shared" si="0"/>
        <v>0</v>
      </c>
      <c r="K22" s="526">
        <f t="shared" si="1"/>
        <v>0</v>
      </c>
      <c r="L22" s="527">
        <f t="shared" si="2"/>
        <v>0</v>
      </c>
      <c r="M22" s="528">
        <f t="shared" si="3"/>
        <v>0</v>
      </c>
      <c r="N22" s="529" t="str">
        <f t="shared" si="4"/>
        <v/>
      </c>
      <c r="O22" s="520">
        <f>Progress!L16</f>
        <v>0</v>
      </c>
      <c r="P22" s="539">
        <f t="shared" si="5"/>
        <v>0</v>
      </c>
      <c r="Q22" s="514">
        <f>Progress!N16</f>
        <v>0</v>
      </c>
      <c r="R22" s="514">
        <f>Progress!O16</f>
        <v>0</v>
      </c>
      <c r="S22" s="531">
        <f t="shared" si="7"/>
        <v>0</v>
      </c>
      <c r="T22" s="532">
        <f t="shared" si="8"/>
        <v>0</v>
      </c>
      <c r="U22" s="515">
        <f>Progress!P16</f>
        <v>0</v>
      </c>
      <c r="V22" s="515">
        <f>Progress!Q16</f>
        <v>0</v>
      </c>
      <c r="W22" s="526">
        <f t="shared" si="9"/>
        <v>0</v>
      </c>
      <c r="X22" s="527">
        <f t="shared" si="10"/>
        <v>0</v>
      </c>
      <c r="Y22" s="528">
        <f t="shared" si="11"/>
        <v>0</v>
      </c>
      <c r="Z22" s="529" t="str">
        <f t="shared" si="6"/>
        <v/>
      </c>
      <c r="AA22"/>
      <c r="AB22"/>
      <c r="AC22"/>
      <c r="AD22"/>
      <c r="AE22"/>
      <c r="AF22"/>
      <c r="AG22"/>
      <c r="AH22" s="367"/>
      <c r="AI22" s="541"/>
      <c r="AJ22" s="533"/>
      <c r="AK22" s="534"/>
      <c r="AL22" s="534"/>
      <c r="AM22"/>
      <c r="AN22"/>
      <c r="AO22"/>
      <c r="AP22"/>
      <c r="AQ22"/>
      <c r="AR22"/>
      <c r="AS22"/>
      <c r="AT22"/>
      <c r="AU22"/>
      <c r="AV22"/>
      <c r="AW22"/>
    </row>
    <row r="23" spans="1:50" s="4" customFormat="1" ht="15.75" customHeight="1" thickBot="1">
      <c r="A23" s="598"/>
      <c r="B23" s="834"/>
      <c r="C23" s="512">
        <f>Progress!C17</f>
        <v>0</v>
      </c>
      <c r="D23" s="536">
        <f>Progress!D17</f>
        <v>0</v>
      </c>
      <c r="E23" s="596">
        <f>Progress!E17</f>
        <v>0</v>
      </c>
      <c r="F23" s="596">
        <f>Progress!F17</f>
        <v>0</v>
      </c>
      <c r="G23" s="596">
        <f>Progress!G17</f>
        <v>0</v>
      </c>
      <c r="H23" s="596">
        <f>Progress!H17</f>
        <v>0</v>
      </c>
      <c r="I23" s="596">
        <f>Progress!I17</f>
        <v>0</v>
      </c>
      <c r="J23" s="526">
        <f t="shared" ref="J23:J27" si="12">IFERROR(IF(ISBLANK(G23),"",G23/C23),0)</f>
        <v>0</v>
      </c>
      <c r="K23" s="526">
        <f t="shared" ref="K23:K27" si="13">IFERROR(IF(ISBLANK(H23),"",H23/C23),0)</f>
        <v>0</v>
      </c>
      <c r="L23" s="527">
        <f t="shared" ref="L23:L27" si="14">IFERROR(IF(ISBLANK(I23),"",I23/C23),0)</f>
        <v>0</v>
      </c>
      <c r="M23" s="528">
        <f t="shared" ref="M23:M27" si="15">IFERROR(L23-K23,"")</f>
        <v>0</v>
      </c>
      <c r="N23" s="529" t="str">
        <f t="shared" ref="N23:N27" si="16">IFERROR(L23/K23,"")</f>
        <v/>
      </c>
      <c r="O23" s="520">
        <f>Progress!L17</f>
        <v>0</v>
      </c>
      <c r="P23" s="539">
        <f t="shared" ref="P23:P27" si="17">IF(ISBLANK(O23),"",O23/$O$28)</f>
        <v>0</v>
      </c>
      <c r="Q23" s="514">
        <f>Progress!N17</f>
        <v>0</v>
      </c>
      <c r="R23" s="514">
        <f>Progress!O17</f>
        <v>0</v>
      </c>
      <c r="S23" s="531">
        <f t="shared" ref="S23:S27" si="18">IFERROR(IF(ISBLANK(Q23),"",Q23/O23),0)</f>
        <v>0</v>
      </c>
      <c r="T23" s="532">
        <f t="shared" ref="T23:T27" si="19">IFERROR(IF(ISBLANK(R23),"",R23/O23),0)</f>
        <v>0</v>
      </c>
      <c r="U23" s="515">
        <f>Progress!P17</f>
        <v>0</v>
      </c>
      <c r="V23" s="515">
        <f>Progress!Q17</f>
        <v>0</v>
      </c>
      <c r="W23" s="526">
        <f t="shared" ref="W23:W27" si="20">IFERROR(IF(ISBLANK(U23),"",U23/O23),0)</f>
        <v>0</v>
      </c>
      <c r="X23" s="527">
        <f t="shared" ref="X23:X27" si="21">IFERROR(IF(ISBLANK(V23),"",V23/O23),0)</f>
        <v>0</v>
      </c>
      <c r="Y23" s="528">
        <f t="shared" ref="Y23:Y27" si="22">IFERROR(X23-W23,"")</f>
        <v>0</v>
      </c>
      <c r="Z23" s="529" t="str">
        <f t="shared" ref="Z23:Z27" si="23">IFERROR(X23/W23,"")</f>
        <v/>
      </c>
      <c r="AA23"/>
      <c r="AB23"/>
      <c r="AC23"/>
      <c r="AD23"/>
      <c r="AE23"/>
      <c r="AF23"/>
      <c r="AG23"/>
      <c r="AH23" s="367"/>
      <c r="AI23" s="541"/>
      <c r="AJ23" s="533"/>
      <c r="AK23" s="534"/>
      <c r="AL23" s="534"/>
      <c r="AM23"/>
      <c r="AN23"/>
      <c r="AO23"/>
      <c r="AP23"/>
      <c r="AQ23"/>
      <c r="AR23"/>
      <c r="AS23"/>
      <c r="AT23"/>
      <c r="AU23"/>
      <c r="AV23"/>
      <c r="AW23"/>
    </row>
    <row r="24" spans="1:50" s="4" customFormat="1" ht="15.75" customHeight="1" thickBot="1">
      <c r="A24" s="598"/>
      <c r="B24" s="834"/>
      <c r="C24" s="512">
        <f>Progress!C18</f>
        <v>0</v>
      </c>
      <c r="D24" s="536">
        <f>Progress!D18</f>
        <v>0</v>
      </c>
      <c r="E24" s="596">
        <f>Progress!E18</f>
        <v>0</v>
      </c>
      <c r="F24" s="596">
        <f>Progress!F18</f>
        <v>0</v>
      </c>
      <c r="G24" s="596">
        <f>Progress!G18</f>
        <v>0</v>
      </c>
      <c r="H24" s="596">
        <f>Progress!H18</f>
        <v>0</v>
      </c>
      <c r="I24" s="596">
        <f>Progress!I18</f>
        <v>0</v>
      </c>
      <c r="J24" s="526">
        <f t="shared" si="12"/>
        <v>0</v>
      </c>
      <c r="K24" s="526">
        <f t="shared" si="13"/>
        <v>0</v>
      </c>
      <c r="L24" s="527">
        <f t="shared" si="14"/>
        <v>0</v>
      </c>
      <c r="M24" s="528">
        <f t="shared" si="15"/>
        <v>0</v>
      </c>
      <c r="N24" s="529" t="str">
        <f t="shared" si="16"/>
        <v/>
      </c>
      <c r="O24" s="520">
        <f>Progress!L18</f>
        <v>0</v>
      </c>
      <c r="P24" s="539">
        <f t="shared" si="17"/>
        <v>0</v>
      </c>
      <c r="Q24" s="514">
        <f>Progress!N18</f>
        <v>0</v>
      </c>
      <c r="R24" s="514">
        <f>Progress!O18</f>
        <v>0</v>
      </c>
      <c r="S24" s="531">
        <f t="shared" si="18"/>
        <v>0</v>
      </c>
      <c r="T24" s="532">
        <f t="shared" si="19"/>
        <v>0</v>
      </c>
      <c r="U24" s="515">
        <f>Progress!P18</f>
        <v>0</v>
      </c>
      <c r="V24" s="515">
        <f>Progress!Q18</f>
        <v>0</v>
      </c>
      <c r="W24" s="526">
        <f t="shared" si="20"/>
        <v>0</v>
      </c>
      <c r="X24" s="527">
        <f t="shared" si="21"/>
        <v>0</v>
      </c>
      <c r="Y24" s="528">
        <f t="shared" si="22"/>
        <v>0</v>
      </c>
      <c r="Z24" s="529" t="str">
        <f t="shared" si="23"/>
        <v/>
      </c>
      <c r="AA24"/>
      <c r="AB24"/>
      <c r="AC24"/>
      <c r="AD24"/>
      <c r="AE24"/>
      <c r="AF24"/>
      <c r="AG24"/>
      <c r="AH24" s="367"/>
      <c r="AI24" s="541"/>
      <c r="AJ24" s="533"/>
      <c r="AK24" s="534"/>
      <c r="AL24" s="534"/>
      <c r="AM24"/>
      <c r="AN24"/>
      <c r="AO24"/>
      <c r="AP24"/>
      <c r="AQ24"/>
      <c r="AR24"/>
      <c r="AS24"/>
      <c r="AT24"/>
      <c r="AU24"/>
      <c r="AV24"/>
      <c r="AW24"/>
    </row>
    <row r="25" spans="1:50" s="4" customFormat="1" ht="15.75" customHeight="1" thickBot="1">
      <c r="A25" s="598"/>
      <c r="B25" s="834"/>
      <c r="C25" s="512">
        <f>Progress!C19</f>
        <v>0</v>
      </c>
      <c r="D25" s="536">
        <f>Progress!D19</f>
        <v>0</v>
      </c>
      <c r="E25" s="596">
        <f>Progress!E19</f>
        <v>0</v>
      </c>
      <c r="F25" s="596">
        <f>Progress!F19</f>
        <v>0</v>
      </c>
      <c r="G25" s="596">
        <f>Progress!G19</f>
        <v>0</v>
      </c>
      <c r="H25" s="596">
        <f>Progress!H19</f>
        <v>0</v>
      </c>
      <c r="I25" s="596">
        <f>Progress!I19</f>
        <v>0</v>
      </c>
      <c r="J25" s="526">
        <f t="shared" si="12"/>
        <v>0</v>
      </c>
      <c r="K25" s="526">
        <f t="shared" si="13"/>
        <v>0</v>
      </c>
      <c r="L25" s="527">
        <f t="shared" si="14"/>
        <v>0</v>
      </c>
      <c r="M25" s="528">
        <f t="shared" si="15"/>
        <v>0</v>
      </c>
      <c r="N25" s="529" t="str">
        <f t="shared" si="16"/>
        <v/>
      </c>
      <c r="O25" s="520">
        <f>Progress!L19</f>
        <v>0</v>
      </c>
      <c r="P25" s="539">
        <f t="shared" si="17"/>
        <v>0</v>
      </c>
      <c r="Q25" s="514">
        <f>Progress!N19</f>
        <v>0</v>
      </c>
      <c r="R25" s="514">
        <f>Progress!O19</f>
        <v>0</v>
      </c>
      <c r="S25" s="531">
        <f t="shared" si="18"/>
        <v>0</v>
      </c>
      <c r="T25" s="532">
        <f t="shared" si="19"/>
        <v>0</v>
      </c>
      <c r="U25" s="515">
        <f>Progress!P19</f>
        <v>0</v>
      </c>
      <c r="V25" s="515">
        <f>Progress!Q19</f>
        <v>0</v>
      </c>
      <c r="W25" s="526">
        <f t="shared" si="20"/>
        <v>0</v>
      </c>
      <c r="X25" s="527">
        <f t="shared" si="21"/>
        <v>0</v>
      </c>
      <c r="Y25" s="528">
        <f t="shared" si="22"/>
        <v>0</v>
      </c>
      <c r="Z25" s="529" t="str">
        <f t="shared" si="23"/>
        <v/>
      </c>
      <c r="AA25"/>
      <c r="AB25"/>
      <c r="AC25"/>
      <c r="AD25"/>
      <c r="AE25"/>
      <c r="AF25"/>
      <c r="AG25"/>
      <c r="AH25" s="367"/>
      <c r="AI25" s="541"/>
      <c r="AJ25" s="533"/>
      <c r="AK25" s="534"/>
      <c r="AL25" s="534"/>
      <c r="AM25"/>
      <c r="AN25"/>
      <c r="AO25"/>
      <c r="AP25"/>
      <c r="AQ25"/>
      <c r="AR25"/>
      <c r="AS25"/>
      <c r="AT25"/>
      <c r="AU25"/>
      <c r="AV25"/>
      <c r="AW25"/>
    </row>
    <row r="26" spans="1:50" s="4" customFormat="1" ht="15.75" customHeight="1" thickBot="1">
      <c r="A26" s="598"/>
      <c r="B26" s="834"/>
      <c r="C26" s="512">
        <f>Progress!C20</f>
        <v>0</v>
      </c>
      <c r="D26" s="536">
        <f>Progress!D20</f>
        <v>0</v>
      </c>
      <c r="E26" s="596">
        <f>Progress!E20</f>
        <v>0</v>
      </c>
      <c r="F26" s="596">
        <f>Progress!F20</f>
        <v>0</v>
      </c>
      <c r="G26" s="596">
        <f>Progress!G20</f>
        <v>0</v>
      </c>
      <c r="H26" s="596">
        <f>Progress!H20</f>
        <v>0</v>
      </c>
      <c r="I26" s="596">
        <f>Progress!I20</f>
        <v>0</v>
      </c>
      <c r="J26" s="526">
        <f t="shared" si="12"/>
        <v>0</v>
      </c>
      <c r="K26" s="526">
        <f t="shared" si="13"/>
        <v>0</v>
      </c>
      <c r="L26" s="527">
        <f t="shared" si="14"/>
        <v>0</v>
      </c>
      <c r="M26" s="528">
        <f t="shared" si="15"/>
        <v>0</v>
      </c>
      <c r="N26" s="529" t="str">
        <f t="shared" si="16"/>
        <v/>
      </c>
      <c r="O26" s="520">
        <f>Progress!L20</f>
        <v>0</v>
      </c>
      <c r="P26" s="539">
        <f t="shared" si="17"/>
        <v>0</v>
      </c>
      <c r="Q26" s="514">
        <f>Progress!N20</f>
        <v>0</v>
      </c>
      <c r="R26" s="514">
        <f>Progress!O20</f>
        <v>0</v>
      </c>
      <c r="S26" s="531">
        <f t="shared" si="18"/>
        <v>0</v>
      </c>
      <c r="T26" s="532">
        <f t="shared" si="19"/>
        <v>0</v>
      </c>
      <c r="U26" s="515">
        <f>Progress!P20</f>
        <v>0</v>
      </c>
      <c r="V26" s="515">
        <f>Progress!Q20</f>
        <v>0</v>
      </c>
      <c r="W26" s="526">
        <f t="shared" si="20"/>
        <v>0</v>
      </c>
      <c r="X26" s="527">
        <f t="shared" si="21"/>
        <v>0</v>
      </c>
      <c r="Y26" s="528">
        <f t="shared" si="22"/>
        <v>0</v>
      </c>
      <c r="Z26" s="529" t="str">
        <f t="shared" si="23"/>
        <v/>
      </c>
      <c r="AA26"/>
      <c r="AB26"/>
      <c r="AC26"/>
      <c r="AD26"/>
      <c r="AE26"/>
      <c r="AF26"/>
      <c r="AG26"/>
      <c r="AH26" s="367"/>
      <c r="AI26" s="541"/>
      <c r="AJ26" s="533"/>
      <c r="AK26" s="534"/>
      <c r="AL26" s="534"/>
      <c r="AM26"/>
      <c r="AN26"/>
      <c r="AO26"/>
      <c r="AP26"/>
      <c r="AQ26"/>
      <c r="AR26"/>
      <c r="AS26"/>
      <c r="AT26"/>
      <c r="AU26"/>
      <c r="AV26"/>
      <c r="AW26"/>
    </row>
    <row r="27" spans="1:50" s="4" customFormat="1" ht="15.75" customHeight="1">
      <c r="A27" s="598"/>
      <c r="B27" s="834"/>
      <c r="C27" s="512">
        <f>Progress!C21</f>
        <v>0</v>
      </c>
      <c r="D27" s="536">
        <f>Progress!D21</f>
        <v>0</v>
      </c>
      <c r="E27" s="596">
        <f>Progress!E21</f>
        <v>0</v>
      </c>
      <c r="F27" s="596">
        <f>Progress!F21</f>
        <v>0</v>
      </c>
      <c r="G27" s="596">
        <f>Progress!G21</f>
        <v>0</v>
      </c>
      <c r="H27" s="596">
        <f>Progress!H21</f>
        <v>0</v>
      </c>
      <c r="I27" s="596">
        <f>Progress!I21</f>
        <v>0</v>
      </c>
      <c r="J27" s="526">
        <f t="shared" si="12"/>
        <v>0</v>
      </c>
      <c r="K27" s="526">
        <f t="shared" si="13"/>
        <v>0</v>
      </c>
      <c r="L27" s="527">
        <f t="shared" si="14"/>
        <v>0</v>
      </c>
      <c r="M27" s="528">
        <f t="shared" si="15"/>
        <v>0</v>
      </c>
      <c r="N27" s="529" t="str">
        <f t="shared" si="16"/>
        <v/>
      </c>
      <c r="O27" s="520">
        <f>Progress!L21</f>
        <v>0</v>
      </c>
      <c r="P27" s="539">
        <f t="shared" si="17"/>
        <v>0</v>
      </c>
      <c r="Q27" s="514">
        <f>Progress!N21</f>
        <v>0</v>
      </c>
      <c r="R27" s="514">
        <f>Progress!O21</f>
        <v>0</v>
      </c>
      <c r="S27" s="531">
        <f t="shared" si="18"/>
        <v>0</v>
      </c>
      <c r="T27" s="532">
        <f t="shared" si="19"/>
        <v>0</v>
      </c>
      <c r="U27" s="515">
        <f>Progress!P21</f>
        <v>0</v>
      </c>
      <c r="V27" s="515">
        <f>Progress!Q21</f>
        <v>0</v>
      </c>
      <c r="W27" s="526">
        <f t="shared" si="20"/>
        <v>0</v>
      </c>
      <c r="X27" s="527">
        <f t="shared" si="21"/>
        <v>0</v>
      </c>
      <c r="Y27" s="528">
        <f t="shared" si="22"/>
        <v>0</v>
      </c>
      <c r="Z27" s="529" t="str">
        <f t="shared" si="23"/>
        <v/>
      </c>
      <c r="AA27"/>
      <c r="AB27"/>
      <c r="AC27"/>
      <c r="AD27"/>
      <c r="AE27"/>
      <c r="AF27"/>
      <c r="AG27"/>
      <c r="AH27" s="367"/>
      <c r="AI27" s="541"/>
      <c r="AJ27" s="533"/>
      <c r="AK27" s="534"/>
      <c r="AL27" s="534"/>
      <c r="AM27"/>
      <c r="AN27"/>
      <c r="AO27"/>
      <c r="AP27"/>
      <c r="AQ27"/>
      <c r="AR27"/>
      <c r="AS27"/>
      <c r="AT27"/>
      <c r="AU27"/>
      <c r="AV27"/>
      <c r="AW27"/>
    </row>
    <row r="28" spans="1:50" s="559" customFormat="1" ht="19.95" customHeight="1" thickBot="1">
      <c r="A28" s="175"/>
      <c r="B28" s="155" t="s">
        <v>5</v>
      </c>
      <c r="C28" s="156">
        <f>Progress!C25</f>
        <v>33793604.340000004</v>
      </c>
      <c r="D28" s="542">
        <f>Progress!D25</f>
        <v>0.99999999999999989</v>
      </c>
      <c r="E28" s="543">
        <f>SUM(E12:E22)</f>
        <v>3299376.9500000007</v>
      </c>
      <c r="F28" s="544">
        <f>SUM(F12:F22)</f>
        <v>1643974.7800000007</v>
      </c>
      <c r="G28" s="156">
        <f>Progress!G25</f>
        <v>3561002.2199999997</v>
      </c>
      <c r="H28" s="545">
        <f>Progress!H25</f>
        <v>13223722.59</v>
      </c>
      <c r="I28" s="544">
        <f>Progress!I25</f>
        <v>11959714.68</v>
      </c>
      <c r="J28" s="546">
        <f t="shared" si="0"/>
        <v>0.10537503440510482</v>
      </c>
      <c r="K28" s="546">
        <f t="shared" si="1"/>
        <v>0.39130843981468</v>
      </c>
      <c r="L28" s="547">
        <f t="shared" si="2"/>
        <v>0.35390467852059837</v>
      </c>
      <c r="M28" s="548">
        <f>+L28-K28</f>
        <v>-3.7403761294081628E-2</v>
      </c>
      <c r="N28" s="549">
        <f>L28/K28</f>
        <v>0.90441360960219586</v>
      </c>
      <c r="O28" s="550">
        <f>Progress!L25</f>
        <v>406255</v>
      </c>
      <c r="P28" s="551">
        <f>Progress!M25</f>
        <v>0.99999999999999989</v>
      </c>
      <c r="Q28" s="543">
        <f>Progress!N25</f>
        <v>16483.970000000008</v>
      </c>
      <c r="R28" s="552">
        <f>Progress!O25</f>
        <v>13888.099999999999</v>
      </c>
      <c r="S28" s="553">
        <f t="shared" si="7"/>
        <v>4.0575426763978309E-2</v>
      </c>
      <c r="T28" s="554">
        <f t="shared" si="8"/>
        <v>3.41856715609654E-2</v>
      </c>
      <c r="U28" s="555">
        <f>Progress!P25</f>
        <v>207295.92</v>
      </c>
      <c r="V28" s="556">
        <f>Progress!Q25</f>
        <v>172298.3</v>
      </c>
      <c r="W28" s="546">
        <f>IFERROR(IF(ISBLANK(U28),"",U28/O28),0)</f>
        <v>0.51026059986954009</v>
      </c>
      <c r="X28" s="547">
        <f t="shared" si="10"/>
        <v>0.42411367244710829</v>
      </c>
      <c r="Y28" s="548">
        <f>+X28-W28</f>
        <v>-8.6146927422431796E-2</v>
      </c>
      <c r="Z28" s="549">
        <f>X28/W28</f>
        <v>0.83117072444069318</v>
      </c>
      <c r="AA28" s="557"/>
      <c r="AB28" s="557"/>
      <c r="AC28" s="557"/>
      <c r="AD28" s="557"/>
      <c r="AE28" s="557"/>
      <c r="AF28" s="557"/>
      <c r="AG28" s="557"/>
      <c r="AH28" s="558"/>
      <c r="AI28" s="557"/>
      <c r="AM28" s="557"/>
      <c r="AN28" s="557"/>
      <c r="AO28" s="557"/>
      <c r="AP28" s="557"/>
      <c r="AQ28" s="557"/>
      <c r="AR28" s="557"/>
      <c r="AS28" s="557"/>
      <c r="AT28" s="557"/>
      <c r="AU28" s="557"/>
      <c r="AV28" s="557"/>
      <c r="AW28" s="557"/>
    </row>
    <row r="29" spans="1:50" ht="24" customHeight="1" thickTop="1" thickBot="1">
      <c r="A29" s="560"/>
      <c r="G29" s="561"/>
      <c r="H29" s="562"/>
      <c r="I29" s="562"/>
      <c r="J29" s="562"/>
      <c r="K29" s="562"/>
      <c r="L29" s="562"/>
      <c r="M29" s="562"/>
      <c r="N29" s="563"/>
      <c r="Z29"/>
      <c r="AA29" s="343" t="s">
        <v>197</v>
      </c>
      <c r="AB29" s="344"/>
      <c r="AC29" s="344"/>
      <c r="AD29" s="345"/>
      <c r="AE29" s="344"/>
      <c r="AF29" s="344"/>
      <c r="AG29" s="344"/>
      <c r="AH29" s="346"/>
      <c r="AJ29" s="504"/>
      <c r="AN29" s="504"/>
      <c r="AO29" s="504"/>
      <c r="AP29" s="504"/>
      <c r="AQ29" s="504"/>
      <c r="AR29" s="504"/>
      <c r="AS29" s="504"/>
      <c r="AT29" s="504"/>
      <c r="AU29" s="504"/>
      <c r="AV29" s="504"/>
      <c r="AW29" s="504"/>
      <c r="AX29" s="504"/>
    </row>
    <row r="30" spans="1:50" ht="30" customHeight="1">
      <c r="A30" s="560"/>
      <c r="Z30"/>
      <c r="AA30" s="347" t="s">
        <v>167</v>
      </c>
      <c r="AB30" s="1332" t="s">
        <v>170</v>
      </c>
      <c r="AC30" s="1333"/>
      <c r="AD30" s="348" t="s">
        <v>171</v>
      </c>
      <c r="AE30" s="348" t="s">
        <v>355</v>
      </c>
      <c r="AF30" s="348" t="s">
        <v>172</v>
      </c>
      <c r="AG30" s="348" t="s">
        <v>75</v>
      </c>
      <c r="AH30" s="349" t="s">
        <v>168</v>
      </c>
      <c r="AJ30" s="504"/>
      <c r="AN30" s="504"/>
      <c r="AO30" s="504"/>
      <c r="AP30" s="504"/>
      <c r="AQ30" s="504"/>
      <c r="AR30" s="504"/>
      <c r="AS30" s="504"/>
      <c r="AT30" s="504"/>
      <c r="AU30" s="504"/>
      <c r="AV30" s="504"/>
      <c r="AW30" s="504"/>
      <c r="AX30" s="504"/>
    </row>
    <row r="31" spans="1:50" ht="27" customHeight="1">
      <c r="A31" s="560"/>
      <c r="Z31"/>
      <c r="AA31" s="717">
        <f>+Milestones!A4</f>
        <v>1</v>
      </c>
      <c r="AB31" s="1334" t="str">
        <f>+Milestones!B4</f>
        <v>Project Finish</v>
      </c>
      <c r="AC31" s="1334"/>
      <c r="AD31" s="718">
        <f>+Milestones!D4</f>
        <v>46412</v>
      </c>
      <c r="AE31" s="718">
        <f>+Milestones!E4</f>
        <v>46516</v>
      </c>
      <c r="AF31" s="719">
        <f>+Milestones!E4</f>
        <v>46516</v>
      </c>
      <c r="AG31" s="718" t="str">
        <f>+Milestones!F4</f>
        <v>F</v>
      </c>
      <c r="AH31" s="720">
        <f>+Milestones!G4</f>
        <v>-104</v>
      </c>
      <c r="AN31" s="504"/>
      <c r="AO31" s="504"/>
      <c r="AP31" s="504"/>
      <c r="AQ31" s="504"/>
      <c r="AR31" s="504"/>
      <c r="AS31" s="504"/>
      <c r="AT31" s="504"/>
      <c r="AU31" s="504"/>
      <c r="AV31" s="504"/>
      <c r="AW31" s="504"/>
      <c r="AX31" s="504"/>
    </row>
    <row r="32" spans="1:50" ht="27" customHeight="1">
      <c r="A32" s="560"/>
      <c r="Z32" t="e">
        <f>+Milestones!#REF!</f>
        <v>#REF!</v>
      </c>
      <c r="AA32" s="721">
        <f>+Milestones!A5</f>
        <v>2</v>
      </c>
      <c r="AB32" s="1335" t="str">
        <f>+Milestones!B5</f>
        <v>Project Start</v>
      </c>
      <c r="AC32" s="1335"/>
      <c r="AD32" s="715">
        <f>+Milestones!D5</f>
        <v>46107</v>
      </c>
      <c r="AE32" s="715">
        <f>+Milestones!E5</f>
        <v>46107</v>
      </c>
      <c r="AF32" s="716">
        <f>+Milestones!E5</f>
        <v>46107</v>
      </c>
      <c r="AG32" s="718" t="str">
        <f>+Milestones!F5</f>
        <v>A</v>
      </c>
      <c r="AH32" s="720">
        <f>+Milestones!G5</f>
        <v>0</v>
      </c>
      <c r="AN32" s="504"/>
      <c r="AO32" s="504"/>
      <c r="AP32" s="504"/>
      <c r="AQ32" s="504"/>
      <c r="AR32" s="504"/>
      <c r="AS32" s="504"/>
      <c r="AT32" s="504"/>
      <c r="AU32" s="504"/>
      <c r="AV32" s="504"/>
      <c r="AW32" s="504"/>
      <c r="AX32" s="504"/>
    </row>
    <row r="33" spans="1:50" ht="27" customHeight="1">
      <c r="A33" s="560"/>
      <c r="Z33" t="e">
        <f>+Milestones!#REF!</f>
        <v>#REF!</v>
      </c>
      <c r="AA33" s="721">
        <f>+Milestones!A6</f>
        <v>3</v>
      </c>
      <c r="AB33" s="1335" t="str">
        <f>+Milestones!B6</f>
        <v>Baseline Programme Approval</v>
      </c>
      <c r="AC33" s="1335"/>
      <c r="AD33" s="715">
        <f>+Milestones!D6</f>
        <v>46141</v>
      </c>
      <c r="AE33" s="715">
        <f>+Milestones!E6</f>
        <v>46141</v>
      </c>
      <c r="AF33" s="716">
        <f>+Milestones!E6</f>
        <v>46141</v>
      </c>
      <c r="AG33" s="718" t="str">
        <f>+Milestones!F6</f>
        <v>A</v>
      </c>
      <c r="AH33" s="720">
        <f>+Milestones!G6</f>
        <v>0</v>
      </c>
      <c r="AN33" s="504"/>
      <c r="AO33" s="504"/>
      <c r="AP33" s="504"/>
      <c r="AQ33" s="504"/>
      <c r="AR33" s="504"/>
      <c r="AS33" s="504"/>
      <c r="AT33" s="504"/>
      <c r="AU33" s="504"/>
      <c r="AV33" s="504"/>
      <c r="AW33" s="504"/>
      <c r="AX33" s="504"/>
    </row>
    <row r="34" spans="1:50" ht="27" customHeight="1">
      <c r="A34" s="560"/>
      <c r="Z34" t="e">
        <f>+Milestones!#REF!</f>
        <v>#REF!</v>
      </c>
      <c r="AA34" s="721">
        <f>+Milestones!A7</f>
        <v>4</v>
      </c>
      <c r="AB34" s="1335" t="str">
        <f>+Milestones!B7</f>
        <v>Completion of Mobilization</v>
      </c>
      <c r="AC34" s="1335"/>
      <c r="AD34" s="715">
        <f>+Milestones!D7</f>
        <v>46175</v>
      </c>
      <c r="AE34" s="715">
        <f>+Milestones!E7</f>
        <v>46175</v>
      </c>
      <c r="AF34" s="716">
        <f>+Milestones!E7</f>
        <v>46175</v>
      </c>
      <c r="AG34" s="718" t="str">
        <f>+Milestones!F7</f>
        <v>A</v>
      </c>
      <c r="AH34" s="720">
        <f>+Milestones!G7</f>
        <v>0</v>
      </c>
      <c r="AN34" s="504"/>
      <c r="AO34" s="504"/>
      <c r="AP34" s="504"/>
      <c r="AQ34" s="504"/>
      <c r="AR34" s="504"/>
      <c r="AS34" s="504"/>
      <c r="AT34" s="504"/>
      <c r="AU34" s="504"/>
      <c r="AV34" s="504"/>
      <c r="AW34" s="504"/>
      <c r="AX34" s="504"/>
    </row>
    <row r="35" spans="1:50" ht="27" customHeight="1">
      <c r="A35" s="560"/>
      <c r="Z35" t="e">
        <f>+Milestones!#REF!</f>
        <v>#REF!</v>
      </c>
      <c r="AA35" s="721">
        <f>+Milestones!A8</f>
        <v>5</v>
      </c>
      <c r="AB35" s="1335" t="str">
        <f>+Milestones!B8</f>
        <v>Completion of Levelling Works</v>
      </c>
      <c r="AC35" s="1335"/>
      <c r="AD35" s="715">
        <f>+Milestones!D8</f>
        <v>46225</v>
      </c>
      <c r="AE35" s="715">
        <f>+Milestones!E8</f>
        <v>46315</v>
      </c>
      <c r="AF35" s="716">
        <f>+Milestones!E8</f>
        <v>46315</v>
      </c>
      <c r="AG35" s="718" t="str">
        <f>+Milestones!F8</f>
        <v>F</v>
      </c>
      <c r="AH35" s="720">
        <f>+Milestones!G8</f>
        <v>-90</v>
      </c>
      <c r="AK35" s="504"/>
      <c r="AL35" s="504"/>
      <c r="AM35" s="504"/>
      <c r="AN35" s="504"/>
      <c r="AO35" s="504"/>
      <c r="AP35" s="504"/>
      <c r="AQ35" s="504"/>
      <c r="AR35" s="504"/>
      <c r="AS35" s="504"/>
      <c r="AT35" s="504"/>
      <c r="AU35" s="504"/>
      <c r="AV35" s="504"/>
      <c r="AW35" s="504"/>
      <c r="AX35" s="504"/>
    </row>
    <row r="36" spans="1:50" ht="27" customHeight="1">
      <c r="A36" s="560"/>
      <c r="Z36" t="e">
        <f>+Milestones!#REF!</f>
        <v>#REF!</v>
      </c>
      <c r="AA36" s="721">
        <f>+Milestones!A9</f>
        <v>6</v>
      </c>
      <c r="AB36" s="1335" t="str">
        <f>+Milestones!B9</f>
        <v>Completion of Engineering</v>
      </c>
      <c r="AC36" s="1335"/>
      <c r="AD36" s="715">
        <f>+Milestones!D9</f>
        <v>46406</v>
      </c>
      <c r="AE36" s="715">
        <f>+Milestones!E9</f>
        <v>46331</v>
      </c>
      <c r="AF36" s="716">
        <f>+Milestones!E9</f>
        <v>46331</v>
      </c>
      <c r="AG36" s="718" t="str">
        <f>+Milestones!F9</f>
        <v>F</v>
      </c>
      <c r="AH36" s="720">
        <f>+Milestones!G9</f>
        <v>75</v>
      </c>
      <c r="AK36" s="504"/>
      <c r="AL36" s="504"/>
      <c r="AM36" s="504"/>
      <c r="AN36" s="504"/>
      <c r="AO36" s="504"/>
      <c r="AP36" s="504"/>
      <c r="AQ36" s="504"/>
      <c r="AR36" s="504"/>
      <c r="AS36" s="504"/>
      <c r="AT36" s="504"/>
      <c r="AU36" s="504"/>
      <c r="AV36" s="504"/>
      <c r="AW36" s="504"/>
      <c r="AX36" s="504"/>
    </row>
    <row r="37" spans="1:50" ht="27" customHeight="1">
      <c r="A37" s="560"/>
      <c r="G37" s="383">
        <v>20000000</v>
      </c>
      <c r="Z37" t="e">
        <f>+Milestones!#REF!</f>
        <v>#REF!</v>
      </c>
      <c r="AA37" s="721">
        <f>+Milestones!A10</f>
        <v>7</v>
      </c>
      <c r="AB37" s="1335" t="str">
        <f>+Milestones!B10</f>
        <v>Completion of Toilet Building</v>
      </c>
      <c r="AC37" s="1335"/>
      <c r="AD37" s="715">
        <f>+Milestones!D10</f>
        <v>46243</v>
      </c>
      <c r="AE37" s="715">
        <f>+Milestones!E10</f>
        <v>46391</v>
      </c>
      <c r="AF37" s="716">
        <f>+Milestones!E10</f>
        <v>46391</v>
      </c>
      <c r="AG37" s="718" t="str">
        <f>+Milestones!F10</f>
        <v>F</v>
      </c>
      <c r="AH37" s="720">
        <f>+Milestones!G10</f>
        <v>-148</v>
      </c>
      <c r="AK37" s="504"/>
      <c r="AL37" s="504"/>
      <c r="AM37" s="504"/>
      <c r="AN37" s="504"/>
      <c r="AO37" s="504"/>
      <c r="AP37" s="504"/>
      <c r="AQ37" s="504"/>
      <c r="AR37" s="504"/>
      <c r="AS37" s="504"/>
      <c r="AT37" s="504"/>
      <c r="AU37" s="504"/>
      <c r="AV37" s="504"/>
      <c r="AW37" s="504"/>
      <c r="AX37" s="504"/>
    </row>
    <row r="38" spans="1:50" ht="27" customHeight="1">
      <c r="A38" s="560"/>
      <c r="Z38"/>
      <c r="AA38" s="721">
        <f>+Milestones!A11</f>
        <v>8</v>
      </c>
      <c r="AB38" s="1335" t="str">
        <f>+Milestones!B11</f>
        <v>Completion of Natural Landscape Works</v>
      </c>
      <c r="AC38" s="1335"/>
      <c r="AD38" s="715">
        <f>+Milestones!D11</f>
        <v>46403</v>
      </c>
      <c r="AE38" s="715">
        <f>+Milestones!E11</f>
        <v>46454</v>
      </c>
      <c r="AF38" s="716">
        <f>+Milestones!E11</f>
        <v>46454</v>
      </c>
      <c r="AG38" s="718" t="str">
        <f>+Milestones!F11</f>
        <v>F</v>
      </c>
      <c r="AH38" s="720">
        <f>+Milestones!G11</f>
        <v>-51</v>
      </c>
      <c r="AK38" s="504"/>
      <c r="AL38" s="504"/>
      <c r="AM38" s="504"/>
      <c r="AN38" s="504"/>
      <c r="AO38" s="504"/>
      <c r="AP38" s="504"/>
      <c r="AQ38" s="504"/>
      <c r="AR38" s="504"/>
      <c r="AS38" s="504"/>
      <c r="AT38" s="504"/>
      <c r="AU38" s="504"/>
      <c r="AV38" s="504"/>
      <c r="AW38" s="504"/>
      <c r="AX38" s="504"/>
    </row>
    <row r="39" spans="1:50" ht="27" customHeight="1">
      <c r="A39" s="560"/>
      <c r="Z39"/>
      <c r="AA39" s="721">
        <f>+Milestones!A12</f>
        <v>9</v>
      </c>
      <c r="AB39" s="1335" t="str">
        <f>+Milestones!B12</f>
        <v>Completion of Playground Area</v>
      </c>
      <c r="AC39" s="1335"/>
      <c r="AD39" s="715">
        <f>+Milestones!D12</f>
        <v>46356</v>
      </c>
      <c r="AE39" s="715">
        <f>+Milestones!E12</f>
        <v>46506</v>
      </c>
      <c r="AF39" s="716">
        <f>+Milestones!E12</f>
        <v>46506</v>
      </c>
      <c r="AG39" s="718" t="str">
        <f>+Milestones!F12</f>
        <v>F</v>
      </c>
      <c r="AH39" s="720">
        <f>+Milestones!G12</f>
        <v>-150</v>
      </c>
      <c r="AK39" s="504"/>
      <c r="AL39" s="504"/>
      <c r="AM39" s="504"/>
      <c r="AN39" s="504"/>
      <c r="AO39" s="504"/>
      <c r="AP39" s="504"/>
      <c r="AQ39" s="504"/>
      <c r="AR39" s="504"/>
      <c r="AS39" s="504"/>
      <c r="AT39" s="504"/>
      <c r="AU39" s="504"/>
      <c r="AV39" s="504"/>
      <c r="AW39" s="504"/>
      <c r="AX39" s="504"/>
    </row>
    <row r="40" spans="1:50" ht="27" customHeight="1">
      <c r="A40" s="560"/>
      <c r="Z40" t="e">
        <f>+Milestones!#REF!</f>
        <v>#REF!</v>
      </c>
      <c r="AA40" s="721">
        <f>+Milestones!A13</f>
        <v>10</v>
      </c>
      <c r="AB40" s="1335" t="str">
        <f>+Milestones!B13</f>
        <v>Completion of Asir Works</v>
      </c>
      <c r="AC40" s="1335"/>
      <c r="AD40" s="715">
        <f>+Milestones!D13</f>
        <v>46369</v>
      </c>
      <c r="AE40" s="715">
        <f>+Milestones!E13</f>
        <v>46475</v>
      </c>
      <c r="AF40" s="716">
        <f>+Milestones!E13</f>
        <v>46475</v>
      </c>
      <c r="AG40" s="718" t="str">
        <f>+Milestones!F13</f>
        <v>F</v>
      </c>
      <c r="AH40" s="720">
        <f>+Milestones!G13</f>
        <v>-106</v>
      </c>
      <c r="AN40" s="504"/>
      <c r="AO40" s="504"/>
      <c r="AP40" s="504"/>
      <c r="AQ40" s="504"/>
      <c r="AR40" s="504"/>
      <c r="AS40" s="504"/>
      <c r="AT40" s="504"/>
      <c r="AU40" s="504"/>
      <c r="AV40" s="504"/>
      <c r="AW40" s="504"/>
      <c r="AX40" s="504"/>
    </row>
    <row r="41" spans="1:50" ht="27" customHeight="1" thickBot="1">
      <c r="A41" s="560"/>
      <c r="Z41" t="e">
        <f>+Milestones!#REF!</f>
        <v>#REF!</v>
      </c>
      <c r="AA41" s="721"/>
      <c r="AB41" s="1335"/>
      <c r="AC41" s="1335"/>
      <c r="AD41" s="715"/>
      <c r="AE41" s="715"/>
      <c r="AF41" s="716"/>
      <c r="AG41" s="718"/>
      <c r="AH41" s="720"/>
      <c r="AN41" s="504"/>
      <c r="AO41" s="504"/>
      <c r="AP41" s="504"/>
      <c r="AQ41" s="504"/>
      <c r="AR41" s="504"/>
      <c r="AS41" s="504"/>
      <c r="AT41" s="504"/>
      <c r="AU41" s="504"/>
      <c r="AV41" s="504"/>
      <c r="AW41" s="504"/>
      <c r="AX41" s="504"/>
    </row>
    <row r="42" spans="1:50" ht="27" customHeight="1">
      <c r="A42" s="560"/>
      <c r="Z42" t="e">
        <f>+Milestones!#REF!</f>
        <v>#REF!</v>
      </c>
      <c r="AA42" s="721"/>
      <c r="AB42" s="1335"/>
      <c r="AC42" s="1335"/>
      <c r="AD42" s="715"/>
      <c r="AE42" s="715"/>
      <c r="AF42" s="716"/>
      <c r="AG42" s="1339" t="s">
        <v>224</v>
      </c>
      <c r="AH42" s="1340"/>
      <c r="AN42" s="504"/>
      <c r="AO42" s="504"/>
      <c r="AP42" s="504"/>
      <c r="AQ42" s="504"/>
      <c r="AR42" s="504"/>
      <c r="AS42" s="504"/>
      <c r="AT42" s="504"/>
      <c r="AU42" s="504"/>
      <c r="AV42" s="504"/>
      <c r="AW42" s="504"/>
      <c r="AX42" s="504"/>
    </row>
    <row r="43" spans="1:50" ht="27" customHeight="1">
      <c r="A43" s="560"/>
      <c r="Z43" t="e">
        <f>+Milestones!#REF!</f>
        <v>#REF!</v>
      </c>
      <c r="AA43" s="721"/>
      <c r="AB43" s="1335"/>
      <c r="AC43" s="1335"/>
      <c r="AD43" s="715"/>
      <c r="AE43" s="715"/>
      <c r="AF43" s="716"/>
      <c r="AG43" s="1341"/>
      <c r="AH43" s="1342"/>
      <c r="AK43" s="504"/>
      <c r="AL43" s="504"/>
      <c r="AM43" s="504"/>
      <c r="AN43" s="504"/>
      <c r="AO43" s="504"/>
      <c r="AP43" s="504"/>
      <c r="AQ43" s="504"/>
      <c r="AR43" s="504"/>
      <c r="AS43" s="504"/>
      <c r="AT43" s="504"/>
      <c r="AU43" s="504"/>
      <c r="AV43" s="504"/>
      <c r="AW43" s="504"/>
      <c r="AX43" s="504"/>
    </row>
    <row r="44" spans="1:50" ht="27" customHeight="1">
      <c r="A44" s="560"/>
      <c r="Z44" t="e">
        <f>+Milestones!#REF!</f>
        <v>#REF!</v>
      </c>
      <c r="AA44" s="721"/>
      <c r="AB44" s="1335"/>
      <c r="AC44" s="1335"/>
      <c r="AD44" s="715"/>
      <c r="AE44" s="715"/>
      <c r="AF44" s="716"/>
      <c r="AG44" s="718"/>
      <c r="AH44" s="720"/>
      <c r="AK44" s="504"/>
      <c r="AL44" s="504"/>
      <c r="AM44" s="504"/>
      <c r="AN44" s="504"/>
      <c r="AO44" s="504"/>
      <c r="AP44" s="504"/>
      <c r="AQ44" s="504"/>
      <c r="AR44" s="504"/>
      <c r="AS44" s="504"/>
      <c r="AT44" s="504"/>
      <c r="AU44" s="504"/>
      <c r="AV44" s="504"/>
      <c r="AW44" s="504"/>
      <c r="AX44" s="504"/>
    </row>
    <row r="45" spans="1:50" ht="27" customHeight="1">
      <c r="A45" s="560"/>
      <c r="G45" s="383">
        <v>20000000</v>
      </c>
      <c r="Z45" t="e">
        <f>+Milestones!#REF!</f>
        <v>#REF!</v>
      </c>
      <c r="AA45" s="721"/>
      <c r="AB45" s="1335"/>
      <c r="AC45" s="1335"/>
      <c r="AD45" s="715"/>
      <c r="AE45" s="715"/>
      <c r="AF45" s="716"/>
      <c r="AG45" s="718"/>
      <c r="AH45" s="720"/>
      <c r="AK45" s="504"/>
      <c r="AL45" s="504"/>
      <c r="AM45" s="504"/>
      <c r="AN45" s="504"/>
      <c r="AO45" s="504"/>
      <c r="AP45" s="504"/>
      <c r="AQ45" s="504"/>
      <c r="AR45" s="504"/>
      <c r="AS45" s="504"/>
      <c r="AT45" s="504"/>
      <c r="AU45" s="504"/>
      <c r="AV45" s="504"/>
      <c r="AW45" s="504"/>
      <c r="AX45" s="504"/>
    </row>
    <row r="46" spans="1:50" ht="27" customHeight="1">
      <c r="A46" s="560"/>
      <c r="Z46"/>
      <c r="AA46" s="721"/>
      <c r="AB46" s="1335"/>
      <c r="AC46" s="1335"/>
      <c r="AD46" s="715"/>
      <c r="AE46" s="715"/>
      <c r="AF46" s="716"/>
      <c r="AG46" s="718"/>
      <c r="AH46" s="720"/>
      <c r="AK46" s="504"/>
      <c r="AL46" s="504"/>
      <c r="AM46" s="504"/>
      <c r="AN46" s="504"/>
      <c r="AO46" s="504"/>
      <c r="AP46" s="504"/>
      <c r="AQ46" s="504"/>
      <c r="AR46" s="504"/>
      <c r="AS46" s="504"/>
      <c r="AT46" s="504"/>
      <c r="AU46" s="504"/>
      <c r="AV46" s="504"/>
      <c r="AW46" s="504"/>
      <c r="AX46" s="504"/>
    </row>
    <row r="47" spans="1:50" ht="27" hidden="1" customHeight="1">
      <c r="A47" s="560"/>
      <c r="Z47"/>
      <c r="AA47" s="721"/>
      <c r="AB47" s="1335"/>
      <c r="AC47" s="1335"/>
      <c r="AD47" s="715"/>
      <c r="AE47" s="715"/>
      <c r="AF47" s="716"/>
      <c r="AG47" s="715"/>
      <c r="AH47" s="722"/>
      <c r="AK47" s="504"/>
      <c r="AL47" s="504"/>
      <c r="AM47" s="504"/>
      <c r="AN47" s="504"/>
      <c r="AO47" s="504"/>
      <c r="AP47" s="504"/>
      <c r="AQ47" s="504"/>
      <c r="AR47" s="504"/>
      <c r="AS47" s="504"/>
      <c r="AT47" s="504"/>
      <c r="AU47" s="504"/>
      <c r="AV47" s="504"/>
      <c r="AW47" s="504"/>
      <c r="AX47" s="504"/>
    </row>
    <row r="48" spans="1:50" ht="27" hidden="1" customHeight="1">
      <c r="A48" s="560"/>
      <c r="Z48" t="e">
        <f>+Milestones!#REF!</f>
        <v>#REF!</v>
      </c>
      <c r="AA48" s="721"/>
      <c r="AB48" s="1335"/>
      <c r="AC48" s="1335"/>
      <c r="AD48" s="715"/>
      <c r="AE48" s="715"/>
      <c r="AF48" s="716"/>
      <c r="AG48" s="715"/>
      <c r="AH48" s="722"/>
      <c r="AK48" s="504"/>
      <c r="AL48" s="504"/>
      <c r="AM48" s="504"/>
      <c r="AN48" s="504"/>
      <c r="AO48" s="504"/>
      <c r="AP48" s="504"/>
      <c r="AQ48" s="504"/>
      <c r="AR48" s="504"/>
      <c r="AS48" s="504"/>
      <c r="AT48" s="504"/>
      <c r="AU48" s="504"/>
      <c r="AV48" s="504"/>
      <c r="AW48" s="504"/>
      <c r="AX48" s="504"/>
    </row>
    <row r="49" spans="1:50" ht="27" hidden="1" customHeight="1">
      <c r="A49" s="560"/>
      <c r="Z49" t="e">
        <f>+Milestones!#REF!</f>
        <v>#REF!</v>
      </c>
      <c r="AA49" s="723"/>
      <c r="AB49" s="1336"/>
      <c r="AC49" s="1336"/>
      <c r="AD49" s="724"/>
      <c r="AE49" s="724"/>
      <c r="AF49" s="725"/>
      <c r="AG49" s="724"/>
      <c r="AH49" s="726"/>
      <c r="AL49" s="504"/>
      <c r="AM49" s="504"/>
      <c r="AN49" s="504"/>
      <c r="AO49" s="504"/>
      <c r="AP49" s="504"/>
      <c r="AQ49" s="504"/>
      <c r="AR49" s="504"/>
      <c r="AS49" s="504"/>
      <c r="AT49" s="504"/>
      <c r="AU49" s="504"/>
      <c r="AV49" s="504"/>
      <c r="AW49" s="504"/>
      <c r="AX49" s="504"/>
    </row>
    <row r="50" spans="1:50" ht="14.7" customHeight="1">
      <c r="A50" s="560"/>
      <c r="Z50"/>
      <c r="AA50" s="564"/>
      <c r="AB50" s="565"/>
      <c r="AC50" s="565"/>
      <c r="AD50" s="565"/>
      <c r="AE50" s="565"/>
      <c r="AF50" s="565"/>
      <c r="AG50" s="565"/>
      <c r="AH50" s="566"/>
      <c r="AL50" s="504"/>
      <c r="AM50" s="504"/>
      <c r="AN50" s="504"/>
      <c r="AO50" s="504"/>
      <c r="AP50" s="504"/>
      <c r="AQ50" s="504"/>
      <c r="AR50" s="504"/>
      <c r="AS50" s="504"/>
      <c r="AT50" s="504"/>
      <c r="AU50" s="504"/>
      <c r="AV50" s="504"/>
      <c r="AW50" s="504"/>
      <c r="AX50" s="504"/>
    </row>
    <row r="51" spans="1:50" s="568" customFormat="1" ht="14.4" customHeight="1">
      <c r="A51" s="567"/>
      <c r="T51" s="383"/>
      <c r="U51" s="383"/>
      <c r="V51" s="383"/>
      <c r="W51" s="383"/>
      <c r="X51" s="383"/>
      <c r="Y51" s="383"/>
      <c r="Z51"/>
      <c r="AA51" s="569"/>
      <c r="AB51" s="565"/>
      <c r="AC51" s="565"/>
      <c r="AD51" s="565"/>
      <c r="AE51" s="565"/>
      <c r="AF51" s="565"/>
      <c r="AG51" s="565"/>
      <c r="AH51" s="566"/>
      <c r="AL51" s="504"/>
      <c r="AM51" s="504"/>
      <c r="AN51" s="504"/>
      <c r="AO51" s="504"/>
      <c r="AP51" s="504"/>
      <c r="AQ51" s="504"/>
      <c r="AR51" s="504"/>
      <c r="AS51" s="504"/>
      <c r="AT51" s="504"/>
      <c r="AU51" s="504"/>
      <c r="AV51" s="504"/>
      <c r="AW51" s="504"/>
      <c r="AX51" s="504"/>
    </row>
    <row r="52" spans="1:50">
      <c r="A52" s="560"/>
      <c r="Z52"/>
      <c r="AA52" s="569"/>
      <c r="AB52" s="565"/>
      <c r="AC52" s="565"/>
      <c r="AD52" s="565"/>
      <c r="AE52" s="565"/>
      <c r="AF52" s="565"/>
      <c r="AG52" s="565"/>
      <c r="AH52" s="566"/>
      <c r="AL52" s="504"/>
      <c r="AM52" s="504"/>
      <c r="AN52" s="504"/>
      <c r="AO52" s="504"/>
      <c r="AP52" s="504"/>
      <c r="AQ52" s="504"/>
      <c r="AR52" s="504"/>
      <c r="AS52" s="504"/>
      <c r="AT52" s="504"/>
      <c r="AU52" s="504"/>
      <c r="AV52" s="504"/>
      <c r="AW52" s="504"/>
      <c r="AX52" s="504"/>
    </row>
    <row r="53" spans="1:50">
      <c r="A53" s="560"/>
      <c r="Z53"/>
      <c r="AA53" s="569"/>
      <c r="AB53" s="565"/>
      <c r="AC53" s="565"/>
      <c r="AD53" s="565"/>
      <c r="AE53" s="565"/>
      <c r="AF53" s="565"/>
      <c r="AG53" s="565"/>
      <c r="AH53" s="566"/>
      <c r="AL53" s="504"/>
      <c r="AM53" s="504"/>
      <c r="AN53" s="504"/>
      <c r="AO53" s="504"/>
      <c r="AP53" s="504"/>
      <c r="AQ53" s="504"/>
      <c r="AR53" s="504"/>
      <c r="AS53" s="504"/>
      <c r="AT53" s="504"/>
      <c r="AU53" s="504"/>
      <c r="AV53" s="504"/>
      <c r="AW53" s="504"/>
      <c r="AX53" s="504"/>
    </row>
    <row r="54" spans="1:50" ht="14.4" customHeight="1">
      <c r="A54" s="560"/>
      <c r="Z54"/>
      <c r="AA54" s="569"/>
      <c r="AB54" s="565"/>
      <c r="AC54" s="565"/>
      <c r="AD54" s="565"/>
      <c r="AE54" s="565"/>
      <c r="AF54" s="565"/>
      <c r="AG54" s="565"/>
      <c r="AH54" s="566"/>
      <c r="AL54" s="504"/>
      <c r="AM54" s="504"/>
      <c r="AN54" s="504"/>
      <c r="AO54" s="504"/>
      <c r="AP54" s="504"/>
      <c r="AQ54" s="504"/>
      <c r="AR54" s="504"/>
      <c r="AS54" s="504"/>
      <c r="AT54" s="504"/>
      <c r="AU54" s="504"/>
      <c r="AV54" s="504"/>
      <c r="AW54" s="504"/>
      <c r="AX54" s="504"/>
    </row>
    <row r="55" spans="1:50" ht="14.4" customHeight="1">
      <c r="A55" s="560"/>
      <c r="Z55"/>
      <c r="AA55" s="569"/>
      <c r="AB55" s="565"/>
      <c r="AC55" s="565"/>
      <c r="AD55" s="565"/>
      <c r="AE55" s="565"/>
      <c r="AF55" s="565"/>
      <c r="AG55" s="565"/>
      <c r="AH55" s="566"/>
      <c r="AL55" s="504"/>
      <c r="AM55" s="504"/>
      <c r="AN55" s="504"/>
      <c r="AO55" s="504"/>
      <c r="AP55" s="504"/>
      <c r="AQ55" s="504"/>
      <c r="AR55" s="504"/>
      <c r="AS55" s="504"/>
      <c r="AT55" s="504"/>
      <c r="AU55" s="504"/>
      <c r="AV55" s="504"/>
      <c r="AW55" s="504"/>
      <c r="AX55" s="504"/>
    </row>
    <row r="56" spans="1:50" ht="14.4" customHeight="1">
      <c r="A56" s="560"/>
      <c r="Z56"/>
      <c r="AA56" s="569"/>
      <c r="AB56" s="565"/>
      <c r="AC56" s="565"/>
      <c r="AD56" s="565"/>
      <c r="AE56" s="565"/>
      <c r="AF56" s="565"/>
      <c r="AG56" s="565"/>
      <c r="AH56" s="566"/>
      <c r="AL56" s="504"/>
      <c r="AM56" s="504"/>
      <c r="AN56" s="504"/>
      <c r="AO56" s="504"/>
      <c r="AP56" s="504"/>
      <c r="AQ56" s="504"/>
      <c r="AR56" s="504"/>
      <c r="AS56" s="504"/>
      <c r="AT56" s="504"/>
      <c r="AU56" s="504"/>
      <c r="AV56" s="504"/>
      <c r="AW56" s="504"/>
      <c r="AX56" s="504"/>
    </row>
    <row r="57" spans="1:50">
      <c r="A57" s="560"/>
      <c r="Z57"/>
      <c r="AA57" s="569"/>
      <c r="AB57" s="565"/>
      <c r="AC57" s="565"/>
      <c r="AD57" s="565"/>
      <c r="AE57" s="565"/>
      <c r="AF57" s="565"/>
      <c r="AG57" s="565"/>
      <c r="AH57" s="566"/>
      <c r="AL57" s="504"/>
      <c r="AM57" s="504"/>
      <c r="AN57" s="504"/>
      <c r="AO57" s="504"/>
      <c r="AP57" s="504"/>
      <c r="AQ57" s="504"/>
      <c r="AR57" s="504"/>
      <c r="AS57" s="504"/>
      <c r="AT57" s="504"/>
      <c r="AU57" s="504"/>
      <c r="AV57" s="504"/>
      <c r="AW57" s="504"/>
      <c r="AX57" s="504"/>
    </row>
    <row r="58" spans="1:50" ht="15" customHeight="1">
      <c r="A58" s="560"/>
      <c r="Z58"/>
      <c r="AA58" s="569"/>
      <c r="AB58" s="565"/>
      <c r="AC58" s="565"/>
      <c r="AD58" s="565"/>
      <c r="AE58" s="565"/>
      <c r="AF58" s="565"/>
      <c r="AG58" s="565"/>
      <c r="AH58" s="566"/>
      <c r="AL58" s="504"/>
      <c r="AM58" s="504"/>
      <c r="AN58" s="504"/>
      <c r="AO58" s="504"/>
      <c r="AP58" s="504"/>
      <c r="AQ58" s="504"/>
      <c r="AR58" s="504"/>
      <c r="AS58" s="504"/>
      <c r="AT58" s="504"/>
      <c r="AU58" s="504"/>
      <c r="AV58" s="504"/>
      <c r="AW58" s="504"/>
      <c r="AX58" s="504"/>
    </row>
    <row r="59" spans="1:50" ht="15" customHeight="1">
      <c r="A59" s="560"/>
      <c r="Z59"/>
      <c r="AA59" s="569"/>
      <c r="AB59" s="565"/>
      <c r="AC59" s="565"/>
      <c r="AD59" s="565"/>
      <c r="AE59" s="565"/>
      <c r="AF59" s="565"/>
      <c r="AG59" s="565"/>
      <c r="AH59" s="566"/>
      <c r="AL59" s="504"/>
      <c r="AM59" s="504"/>
      <c r="AN59" s="504"/>
      <c r="AO59" s="504"/>
      <c r="AP59" s="504"/>
      <c r="AQ59" s="504"/>
    </row>
    <row r="60" spans="1:50" ht="15" customHeight="1">
      <c r="A60" s="560"/>
      <c r="Z60"/>
      <c r="AA60" s="569"/>
      <c r="AB60" s="565"/>
      <c r="AC60" s="565"/>
      <c r="AD60" s="565"/>
      <c r="AE60" s="565"/>
      <c r="AF60" s="565"/>
      <c r="AG60" s="565"/>
      <c r="AH60" s="566"/>
      <c r="AL60" s="504"/>
      <c r="AM60" s="504"/>
      <c r="AN60" s="504"/>
      <c r="AO60" s="504"/>
      <c r="AP60" s="504"/>
      <c r="AQ60" s="504"/>
    </row>
    <row r="61" spans="1:50" ht="15" customHeight="1">
      <c r="A61" s="560"/>
      <c r="Z61"/>
      <c r="AA61" s="569"/>
      <c r="AB61" s="565"/>
      <c r="AC61" s="565"/>
      <c r="AD61" s="565"/>
      <c r="AE61" s="565"/>
      <c r="AF61" s="565"/>
      <c r="AG61" s="565"/>
      <c r="AH61" s="566"/>
      <c r="AL61" s="504"/>
      <c r="AM61" s="504"/>
      <c r="AN61" s="504"/>
      <c r="AO61" s="504"/>
      <c r="AP61" s="504"/>
      <c r="AQ61" s="504"/>
    </row>
    <row r="62" spans="1:50" ht="15" customHeight="1">
      <c r="A62" s="560"/>
      <c r="X62" s="570"/>
      <c r="Z62"/>
      <c r="AA62" s="569"/>
      <c r="AB62" s="565"/>
      <c r="AC62" s="565"/>
      <c r="AD62" s="565"/>
      <c r="AE62" s="565"/>
      <c r="AF62" s="565"/>
      <c r="AG62" s="565"/>
      <c r="AH62" s="566"/>
      <c r="AL62" s="504"/>
      <c r="AM62" s="504"/>
      <c r="AN62" s="504"/>
      <c r="AO62" s="504"/>
      <c r="AP62" s="504"/>
      <c r="AQ62" s="504"/>
    </row>
    <row r="63" spans="1:50" ht="4.95" customHeight="1">
      <c r="A63" s="560"/>
      <c r="AA63" s="571"/>
      <c r="AB63" s="572"/>
      <c r="AC63" s="572"/>
      <c r="AD63" s="572"/>
      <c r="AE63" s="572"/>
      <c r="AH63" s="503"/>
      <c r="AJ63" s="383" t="s">
        <v>603</v>
      </c>
    </row>
    <row r="64" spans="1:50" ht="20.100000000000001" customHeight="1">
      <c r="A64" s="560"/>
      <c r="AA64" s="573"/>
      <c r="AB64" s="572"/>
      <c r="AC64" s="572"/>
      <c r="AD64" s="572"/>
      <c r="AE64" s="572"/>
      <c r="AH64" s="503"/>
    </row>
    <row r="65" spans="1:49" s="493" customFormat="1" ht="25.2" customHeight="1" thickBot="1">
      <c r="A65" s="358" t="s">
        <v>198</v>
      </c>
      <c r="B65" s="359"/>
      <c r="C65" s="359"/>
      <c r="D65" s="359"/>
      <c r="E65" s="359"/>
      <c r="F65" s="359"/>
      <c r="G65" s="359"/>
      <c r="H65" s="359"/>
      <c r="I65" s="359"/>
      <c r="J65" s="359"/>
      <c r="K65" s="359"/>
      <c r="L65" s="359"/>
      <c r="M65" s="359"/>
      <c r="N65" s="359"/>
      <c r="O65" s="359"/>
      <c r="P65" s="359"/>
      <c r="Q65" s="359"/>
      <c r="R65" s="359"/>
      <c r="S65" s="359"/>
      <c r="T65" s="359"/>
      <c r="U65" s="359"/>
      <c r="V65" s="359"/>
      <c r="W65" s="359"/>
      <c r="X65" s="359"/>
      <c r="Y65" s="359"/>
      <c r="Z65" s="359"/>
      <c r="AA65" s="359"/>
      <c r="AB65" s="359"/>
      <c r="AC65" s="359"/>
      <c r="AD65" s="359"/>
      <c r="AE65" s="359"/>
      <c r="AF65" s="359"/>
      <c r="AG65" s="359"/>
      <c r="AH65" s="360"/>
      <c r="AM65" s="495"/>
      <c r="AN65" s="495"/>
      <c r="AO65" s="495"/>
      <c r="AP65" s="495"/>
      <c r="AQ65" s="495"/>
      <c r="AR65" s="495"/>
      <c r="AS65" s="495"/>
      <c r="AT65" s="495"/>
      <c r="AU65" s="495"/>
      <c r="AV65" s="495"/>
      <c r="AW65" s="495"/>
    </row>
    <row r="66" spans="1:49" s="458" customFormat="1" ht="19.95" customHeight="1" thickBot="1">
      <c r="A66" s="361" t="s">
        <v>356</v>
      </c>
      <c r="B66" s="362"/>
      <c r="C66" s="362"/>
      <c r="D66" s="362"/>
      <c r="E66" s="362"/>
      <c r="F66" s="362"/>
      <c r="G66" s="362"/>
      <c r="H66" s="362"/>
      <c r="I66" s="362"/>
      <c r="J66" s="362"/>
      <c r="K66" s="362"/>
      <c r="L66" s="363" t="s">
        <v>245</v>
      </c>
      <c r="M66" s="362"/>
      <c r="N66" s="362"/>
      <c r="O66" s="362"/>
      <c r="P66" s="362"/>
      <c r="Q66" s="362"/>
      <c r="R66" s="362"/>
      <c r="S66" s="362"/>
      <c r="T66" s="362"/>
      <c r="U66" s="362"/>
      <c r="V66" s="364"/>
      <c r="W66" s="365" t="s">
        <v>137</v>
      </c>
      <c r="X66" s="365"/>
      <c r="Y66" s="365"/>
      <c r="Z66" s="365"/>
      <c r="AA66" s="365"/>
      <c r="AB66" s="365"/>
      <c r="AC66" s="365"/>
      <c r="AD66" s="365"/>
      <c r="AE66" s="365"/>
      <c r="AF66" s="365"/>
      <c r="AG66" s="365"/>
      <c r="AH66" s="366"/>
      <c r="AI66" s="499"/>
      <c r="AJ66" s="499"/>
      <c r="AK66" s="499"/>
      <c r="AL66" s="499"/>
      <c r="AM66" s="499"/>
      <c r="AN66" s="499"/>
      <c r="AO66" s="499"/>
      <c r="AP66" s="499"/>
      <c r="AQ66" s="499"/>
    </row>
    <row r="67" spans="1:49" s="575" customFormat="1" ht="19.95" customHeight="1" thickBot="1">
      <c r="A67" s="331" t="s">
        <v>199</v>
      </c>
      <c r="B67" s="332"/>
      <c r="C67" s="332"/>
      <c r="D67" s="332"/>
      <c r="E67" s="332"/>
      <c r="F67" s="332"/>
      <c r="G67" s="332"/>
      <c r="H67" s="332"/>
      <c r="I67" s="332"/>
      <c r="J67" s="332"/>
      <c r="K67" s="341"/>
      <c r="L67" s="1460" t="s">
        <v>214</v>
      </c>
      <c r="M67" s="1460"/>
      <c r="N67" s="1460"/>
      <c r="O67" s="1460"/>
      <c r="P67" s="1460"/>
      <c r="Q67" s="1460"/>
      <c r="R67" s="1460"/>
      <c r="S67" s="1460"/>
      <c r="T67" s="1460"/>
      <c r="U67" s="1460"/>
      <c r="V67" s="1461"/>
      <c r="W67" s="342" t="s">
        <v>229</v>
      </c>
      <c r="X67" s="342"/>
      <c r="Y67" s="342"/>
      <c r="Z67" s="342"/>
      <c r="AA67" s="342"/>
      <c r="AB67" s="342"/>
      <c r="AC67" s="342"/>
      <c r="AD67" s="342"/>
      <c r="AE67" s="1322" t="s">
        <v>394</v>
      </c>
      <c r="AF67" s="1322"/>
      <c r="AG67" s="1322"/>
      <c r="AH67" s="1323"/>
      <c r="AI67" s="574"/>
      <c r="AJ67" s="574"/>
      <c r="AK67" s="574"/>
      <c r="AL67" s="574"/>
      <c r="AM67" s="574"/>
      <c r="AN67" s="574"/>
    </row>
    <row r="68" spans="1:49" ht="15.75" customHeight="1">
      <c r="A68" s="1462" t="s">
        <v>208</v>
      </c>
      <c r="B68" s="1463"/>
      <c r="C68" s="1543" t="s">
        <v>5</v>
      </c>
      <c r="D68" s="337" t="s">
        <v>626</v>
      </c>
      <c r="E68" s="338"/>
      <c r="F68" s="338"/>
      <c r="G68" s="338"/>
      <c r="H68" s="339"/>
      <c r="I68" s="1503" t="s">
        <v>335</v>
      </c>
      <c r="J68" s="1503" t="s">
        <v>160</v>
      </c>
      <c r="K68" s="1505" t="s">
        <v>211</v>
      </c>
      <c r="L68" s="1525" t="s">
        <v>214</v>
      </c>
      <c r="M68" s="1526"/>
      <c r="N68" s="1539" t="s">
        <v>129</v>
      </c>
      <c r="O68" s="1530" t="s">
        <v>95</v>
      </c>
      <c r="P68" s="1530" t="s">
        <v>4</v>
      </c>
      <c r="Q68" s="1529" t="s">
        <v>166</v>
      </c>
      <c r="R68" s="1448" t="s">
        <v>160</v>
      </c>
      <c r="S68" s="1449"/>
      <c r="T68" s="1449"/>
      <c r="U68" s="1449"/>
      <c r="V68" s="1449"/>
      <c r="W68" s="1456" t="s">
        <v>238</v>
      </c>
      <c r="X68" s="1339" t="s">
        <v>1</v>
      </c>
      <c r="Y68" s="1340"/>
      <c r="AB68" s="1330" t="s">
        <v>225</v>
      </c>
      <c r="AC68" s="1330" t="s">
        <v>226</v>
      </c>
      <c r="AD68" s="1320" t="s">
        <v>20</v>
      </c>
      <c r="AF68"/>
      <c r="AG68"/>
      <c r="AH68" s="367"/>
      <c r="AI68"/>
      <c r="AJ68"/>
      <c r="AK68"/>
      <c r="AL68"/>
    </row>
    <row r="69" spans="1:49" ht="15" customHeight="1">
      <c r="A69" s="1464"/>
      <c r="B69" s="1465"/>
      <c r="C69" s="1544"/>
      <c r="D69" s="340" t="s">
        <v>169</v>
      </c>
      <c r="E69" s="340" t="s">
        <v>200</v>
      </c>
      <c r="F69" s="340" t="s">
        <v>201</v>
      </c>
      <c r="G69" s="340" t="s">
        <v>202</v>
      </c>
      <c r="H69" s="340" t="s">
        <v>203</v>
      </c>
      <c r="I69" s="1504"/>
      <c r="J69" s="1504"/>
      <c r="K69" s="1506"/>
      <c r="L69" s="1527"/>
      <c r="M69" s="1528"/>
      <c r="N69" s="1540"/>
      <c r="O69" s="1531"/>
      <c r="P69" s="1531"/>
      <c r="Q69" s="1445"/>
      <c r="R69" s="1444" t="s">
        <v>161</v>
      </c>
      <c r="S69" s="1444" t="s">
        <v>162</v>
      </c>
      <c r="T69" s="1444" t="s">
        <v>163</v>
      </c>
      <c r="U69" s="1444" t="s">
        <v>164</v>
      </c>
      <c r="V69" s="1442" t="s">
        <v>165</v>
      </c>
      <c r="W69" s="1457"/>
      <c r="X69" s="1341"/>
      <c r="Y69" s="1342"/>
      <c r="AB69" s="1331"/>
      <c r="AC69" s="1331"/>
      <c r="AD69" s="1321"/>
      <c r="AF69"/>
      <c r="AG69"/>
      <c r="AH69" s="367"/>
      <c r="AI69"/>
      <c r="AJ69"/>
      <c r="AK69"/>
      <c r="AL69"/>
    </row>
    <row r="70" spans="1:49" s="568" customFormat="1" ht="18">
      <c r="A70" s="1532" t="str">
        <f>'Quality-Stat '!A13</f>
        <v>Civil/Structure</v>
      </c>
      <c r="B70" s="1441"/>
      <c r="C70" s="368">
        <f>'Quality-Stat '!D13</f>
        <v>36</v>
      </c>
      <c r="D70" s="368">
        <f>'Quality-Stat '!E13</f>
        <v>6</v>
      </c>
      <c r="E70" s="368">
        <f>'Quality-Stat '!F13</f>
        <v>24</v>
      </c>
      <c r="F70" s="368">
        <f>'Quality-Stat '!G13</f>
        <v>1</v>
      </c>
      <c r="G70" s="368">
        <f>'Quality-Stat '!H13</f>
        <v>3</v>
      </c>
      <c r="H70" s="368">
        <f>'Quality-Stat '!I13</f>
        <v>34</v>
      </c>
      <c r="I70" s="368">
        <f>'Quality-Stat '!J13</f>
        <v>0</v>
      </c>
      <c r="J70" s="368">
        <f>'Quality-Stat '!K13</f>
        <v>3</v>
      </c>
      <c r="K70" s="368">
        <f>'Quality-Stat '!L13</f>
        <v>37</v>
      </c>
      <c r="L70" s="1527"/>
      <c r="M70" s="1528"/>
      <c r="N70" s="1540"/>
      <c r="O70" s="1531"/>
      <c r="P70" s="1531"/>
      <c r="Q70" s="1445"/>
      <c r="R70" s="1445"/>
      <c r="S70" s="1445"/>
      <c r="T70" s="1445"/>
      <c r="U70" s="1445"/>
      <c r="V70" s="1443"/>
      <c r="W70" s="1470" t="s">
        <v>590</v>
      </c>
      <c r="X70" s="1343" t="s">
        <v>113</v>
      </c>
      <c r="Y70" s="1344"/>
      <c r="Z70" s="1337">
        <f>'[44]HSE-Stat'!D4</f>
        <v>6480</v>
      </c>
      <c r="AA70" s="1338"/>
      <c r="AB70" s="369">
        <f>'[44]HSE-Stat'!E4</f>
        <v>6480</v>
      </c>
      <c r="AC70" s="370">
        <f>'[44]HSE-Stat'!F4</f>
        <v>132050</v>
      </c>
      <c r="AD70" s="371">
        <f>'[44]HSE-Stat'!G4</f>
        <v>132050</v>
      </c>
      <c r="AF70"/>
      <c r="AG70" t="s">
        <v>237</v>
      </c>
      <c r="AH70" s="372">
        <f>+SUM(AD81:AD85)</f>
        <v>160</v>
      </c>
      <c r="AI70"/>
      <c r="AJ70"/>
      <c r="AK70"/>
      <c r="AL70"/>
      <c r="AM70"/>
    </row>
    <row r="71" spans="1:49" ht="18">
      <c r="A71" s="1440" t="str">
        <f>'Quality-Stat '!A14</f>
        <v>Architecture</v>
      </c>
      <c r="B71" s="1441"/>
      <c r="C71" s="368">
        <f>'Quality-Stat '!D14</f>
        <v>19</v>
      </c>
      <c r="D71" s="368">
        <f>'Quality-Stat '!E14</f>
        <v>4</v>
      </c>
      <c r="E71" s="368">
        <f>'Quality-Stat '!F14</f>
        <v>14</v>
      </c>
      <c r="F71" s="368">
        <f>'Quality-Stat '!G14</f>
        <v>1</v>
      </c>
      <c r="G71" s="368">
        <f>'Quality-Stat '!H14</f>
        <v>0</v>
      </c>
      <c r="H71" s="368">
        <f>'Quality-Stat '!I14</f>
        <v>19</v>
      </c>
      <c r="I71" s="368">
        <f>'Quality-Stat '!J14</f>
        <v>0</v>
      </c>
      <c r="J71" s="368">
        <f>'Quality-Stat '!K14</f>
        <v>0</v>
      </c>
      <c r="K71" s="368">
        <f>'Quality-Stat '!L14</f>
        <v>19</v>
      </c>
      <c r="L71" s="1489" t="s">
        <v>625</v>
      </c>
      <c r="M71" s="1490"/>
      <c r="N71" s="374">
        <f>'Quality-Stat '!D5</f>
        <v>20</v>
      </c>
      <c r="O71" s="374">
        <f>'Quality-Stat '!E5</f>
        <v>20</v>
      </c>
      <c r="P71" s="374">
        <f>'Quality-Stat '!F5</f>
        <v>0</v>
      </c>
      <c r="Q71" s="374">
        <f>'Quality-Stat '!G5</f>
        <v>0</v>
      </c>
      <c r="R71" s="374">
        <f>'Quality-Stat '!H5</f>
        <v>2</v>
      </c>
      <c r="S71" s="374">
        <f>'Quality-Stat '!I5</f>
        <v>0</v>
      </c>
      <c r="T71" s="374">
        <f>'Quality-Stat '!J5</f>
        <v>0</v>
      </c>
      <c r="U71" s="374">
        <f>'Quality-Stat '!K5</f>
        <v>0</v>
      </c>
      <c r="V71" s="374">
        <f>'Quality-Stat '!L5</f>
        <v>0</v>
      </c>
      <c r="W71" s="1471"/>
      <c r="X71" s="1327" t="s">
        <v>112</v>
      </c>
      <c r="Y71" s="1329"/>
      <c r="Z71" s="1337">
        <f>'[44]HSE-Stat'!D5</f>
        <v>6480</v>
      </c>
      <c r="AA71" s="1338"/>
      <c r="AB71" s="369">
        <f>'[44]HSE-Stat'!E5</f>
        <v>6480</v>
      </c>
      <c r="AC71" s="370">
        <f>'[44]HSE-Stat'!F5</f>
        <v>132050</v>
      </c>
      <c r="AD71" s="371">
        <f>'[44]HSE-Stat'!G5</f>
        <v>132050</v>
      </c>
      <c r="AF71"/>
      <c r="AG71" t="s">
        <v>236</v>
      </c>
      <c r="AH71" s="372">
        <f>SUM(AD72:AD80)</f>
        <v>0</v>
      </c>
      <c r="AI71"/>
      <c r="AJ71"/>
      <c r="AK71"/>
      <c r="AL71"/>
      <c r="AM71"/>
    </row>
    <row r="72" spans="1:49" ht="18">
      <c r="A72" s="1440" t="str">
        <f>'Quality-Stat '!A15</f>
        <v>Mechanical</v>
      </c>
      <c r="B72" s="1441"/>
      <c r="C72" s="368">
        <f>'Quality-Stat '!D15</f>
        <v>25</v>
      </c>
      <c r="D72" s="368">
        <f>'Quality-Stat '!E15</f>
        <v>0</v>
      </c>
      <c r="E72" s="368">
        <f>'Quality-Stat '!F15</f>
        <v>18</v>
      </c>
      <c r="F72" s="368">
        <f>'Quality-Stat '!G15</f>
        <v>6</v>
      </c>
      <c r="G72" s="368">
        <f>'Quality-Stat '!H15</f>
        <v>0</v>
      </c>
      <c r="H72" s="368">
        <f>'Quality-Stat '!I15</f>
        <v>24</v>
      </c>
      <c r="I72" s="368">
        <f>'Quality-Stat '!J15</f>
        <v>0</v>
      </c>
      <c r="J72" s="368">
        <f>'Quality-Stat '!K15</f>
        <v>1</v>
      </c>
      <c r="K72" s="368">
        <f>'Quality-Stat '!L15</f>
        <v>25</v>
      </c>
      <c r="L72" s="1489" t="s">
        <v>612</v>
      </c>
      <c r="M72" s="1490"/>
      <c r="N72" s="374">
        <f>'Quality-Stat '!D6</f>
        <v>25</v>
      </c>
      <c r="O72" s="374">
        <f>'Quality-Stat '!E6</f>
        <v>25</v>
      </c>
      <c r="P72" s="374">
        <f>'Quality-Stat '!F6</f>
        <v>0</v>
      </c>
      <c r="Q72" s="374">
        <f>'Quality-Stat '!G6</f>
        <v>0</v>
      </c>
      <c r="R72" s="374">
        <f>'Quality-Stat '!H6</f>
        <v>0</v>
      </c>
      <c r="S72" s="374">
        <f>'Quality-Stat '!I6</f>
        <v>3</v>
      </c>
      <c r="T72" s="374">
        <f>'Quality-Stat '!J6</f>
        <v>0</v>
      </c>
      <c r="U72" s="374">
        <f>'Quality-Stat '!K6</f>
        <v>0</v>
      </c>
      <c r="V72" s="374">
        <f>'Quality-Stat '!L6</f>
        <v>0</v>
      </c>
      <c r="W72" s="1470" t="s">
        <v>236</v>
      </c>
      <c r="X72" s="1327" t="s">
        <v>591</v>
      </c>
      <c r="Y72" s="1329"/>
      <c r="Z72" s="1337">
        <f>'[44]HSE-Stat'!D6</f>
        <v>0</v>
      </c>
      <c r="AA72" s="1338"/>
      <c r="AB72" s="369">
        <f>'[44]HSE-Stat'!E6</f>
        <v>0</v>
      </c>
      <c r="AC72" s="370">
        <f>'[44]HSE-Stat'!F6</f>
        <v>0</v>
      </c>
      <c r="AD72" s="371">
        <f>'[44]HSE-Stat'!G6</f>
        <v>0</v>
      </c>
      <c r="AF72"/>
      <c r="AG72"/>
      <c r="AH72" s="367"/>
      <c r="AI72"/>
      <c r="AJ72"/>
      <c r="AK72"/>
      <c r="AL72"/>
      <c r="AM72"/>
    </row>
    <row r="73" spans="1:49" ht="18">
      <c r="A73" s="1440" t="str">
        <f>'Quality-Stat '!A16</f>
        <v>Electrical</v>
      </c>
      <c r="B73" s="1441"/>
      <c r="C73" s="368">
        <f>'Quality-Stat '!D16</f>
        <v>37</v>
      </c>
      <c r="D73" s="368">
        <f>'Quality-Stat '!E16</f>
        <v>0</v>
      </c>
      <c r="E73" s="368">
        <f>'Quality-Stat '!F16</f>
        <v>34</v>
      </c>
      <c r="F73" s="368">
        <f>'Quality-Stat '!G16</f>
        <v>0</v>
      </c>
      <c r="G73" s="368">
        <f>'Quality-Stat '!H16</f>
        <v>3</v>
      </c>
      <c r="H73" s="368">
        <f>'Quality-Stat '!I16</f>
        <v>37</v>
      </c>
      <c r="I73" s="368">
        <f>'Quality-Stat '!J16</f>
        <v>0</v>
      </c>
      <c r="J73" s="368">
        <f>'Quality-Stat '!K16</f>
        <v>0</v>
      </c>
      <c r="K73" s="368">
        <f>'Quality-Stat '!L16</f>
        <v>37</v>
      </c>
      <c r="L73" s="1489" t="s">
        <v>357</v>
      </c>
      <c r="M73" s="1490"/>
      <c r="N73" s="374">
        <f>'Quality-Stat '!D7</f>
        <v>102</v>
      </c>
      <c r="O73" s="374">
        <f>'Quality-Stat '!E7</f>
        <v>99</v>
      </c>
      <c r="P73" s="374">
        <f>'Quality-Stat '!F7</f>
        <v>2</v>
      </c>
      <c r="Q73" s="374">
        <f>'Quality-Stat '!G7</f>
        <v>0</v>
      </c>
      <c r="R73" s="374">
        <f>'Quality-Stat '!H7</f>
        <v>11</v>
      </c>
      <c r="S73" s="374">
        <f>'Quality-Stat '!I7</f>
        <v>0</v>
      </c>
      <c r="T73" s="374">
        <f>'Quality-Stat '!J7</f>
        <v>0</v>
      </c>
      <c r="U73" s="374">
        <f>'Quality-Stat '!K7</f>
        <v>0</v>
      </c>
      <c r="V73" s="374">
        <f>'Quality-Stat '!L7</f>
        <v>0</v>
      </c>
      <c r="W73" s="1471"/>
      <c r="X73" s="1557" t="s">
        <v>601</v>
      </c>
      <c r="Y73" s="1558"/>
      <c r="Z73" s="1337">
        <f>'[44]HSE-Stat'!D7</f>
        <v>0</v>
      </c>
      <c r="AA73" s="1338"/>
      <c r="AB73" s="369">
        <f>'[44]HSE-Stat'!E7</f>
        <v>0</v>
      </c>
      <c r="AC73" s="370">
        <f>'[44]HSE-Stat'!F7</f>
        <v>0</v>
      </c>
      <c r="AD73" s="371">
        <f>'[44]HSE-Stat'!G7</f>
        <v>0</v>
      </c>
      <c r="AF73"/>
      <c r="AG73"/>
      <c r="AH73" s="367"/>
      <c r="AI73"/>
      <c r="AJ73"/>
      <c r="AK73"/>
      <c r="AL73"/>
      <c r="AM73"/>
    </row>
    <row r="74" spans="1:49" ht="18">
      <c r="A74" s="1440" t="str">
        <f>'Quality-Stat '!A17</f>
        <v>Landscape</v>
      </c>
      <c r="B74" s="1441"/>
      <c r="C74" s="368">
        <f>'Quality-Stat '!D17</f>
        <v>23</v>
      </c>
      <c r="D74" s="368">
        <f>'Quality-Stat '!E17</f>
        <v>7</v>
      </c>
      <c r="E74" s="368">
        <f>'Quality-Stat '!F17</f>
        <v>14</v>
      </c>
      <c r="F74" s="368">
        <f>'Quality-Stat '!G17</f>
        <v>2</v>
      </c>
      <c r="G74" s="368">
        <f>'Quality-Stat '!H17</f>
        <v>0</v>
      </c>
      <c r="H74" s="368">
        <f>'Quality-Stat '!I17</f>
        <v>23</v>
      </c>
      <c r="I74" s="368">
        <f>'Quality-Stat '!J17</f>
        <v>0</v>
      </c>
      <c r="J74" s="368">
        <f>'Quality-Stat '!K17</f>
        <v>0</v>
      </c>
      <c r="K74" s="368">
        <f>'Quality-Stat '!L17</f>
        <v>23</v>
      </c>
      <c r="L74" s="1507" t="s">
        <v>358</v>
      </c>
      <c r="M74" s="1508"/>
      <c r="N74" s="374">
        <f>'Quality-Stat '!D8</f>
        <v>657</v>
      </c>
      <c r="O74" s="374">
        <f>'Quality-Stat '!E8</f>
        <v>634</v>
      </c>
      <c r="P74" s="374">
        <f>'Quality-Stat '!F8</f>
        <v>22</v>
      </c>
      <c r="Q74" s="374">
        <f>'Quality-Stat '!G8</f>
        <v>0</v>
      </c>
      <c r="R74" s="374">
        <f>'Quality-Stat '!H8</f>
        <v>46</v>
      </c>
      <c r="S74" s="374">
        <f>'Quality-Stat '!I8</f>
        <v>0</v>
      </c>
      <c r="T74" s="374">
        <f>'Quality-Stat '!J8</f>
        <v>0</v>
      </c>
      <c r="U74" s="374">
        <f>'Quality-Stat '!K8</f>
        <v>0</v>
      </c>
      <c r="V74" s="374">
        <f>'Quality-Stat '!L8</f>
        <v>0</v>
      </c>
      <c r="W74" s="1471"/>
      <c r="X74" s="1557" t="s">
        <v>602</v>
      </c>
      <c r="Y74" s="1558"/>
      <c r="Z74" s="1337">
        <f>'[44]HSE-Stat'!D8</f>
        <v>0</v>
      </c>
      <c r="AA74" s="1338"/>
      <c r="AB74" s="369">
        <f>'[44]HSE-Stat'!E8</f>
        <v>0</v>
      </c>
      <c r="AC74" s="370">
        <f>'[44]HSE-Stat'!F8</f>
        <v>0</v>
      </c>
      <c r="AD74" s="371">
        <f>'[44]HSE-Stat'!G8</f>
        <v>0</v>
      </c>
      <c r="AF74"/>
      <c r="AG74"/>
      <c r="AH74" s="367"/>
      <c r="AI74"/>
      <c r="AJ74"/>
      <c r="AK74"/>
      <c r="AL74"/>
      <c r="AM74"/>
    </row>
    <row r="75" spans="1:49" ht="18.600000000000001" customHeight="1">
      <c r="A75" s="1537"/>
      <c r="B75" s="1538"/>
      <c r="C75" s="368"/>
      <c r="D75" s="368"/>
      <c r="E75" s="368"/>
      <c r="F75" s="368"/>
      <c r="G75" s="368"/>
      <c r="H75" s="368"/>
      <c r="I75" s="368"/>
      <c r="J75" s="368"/>
      <c r="K75" s="368"/>
      <c r="L75" s="375" t="s">
        <v>359</v>
      </c>
      <c r="M75" s="376"/>
      <c r="N75" s="377"/>
      <c r="O75" s="378"/>
      <c r="P75" s="378"/>
      <c r="Q75" s="378"/>
      <c r="R75" s="378"/>
      <c r="S75" s="378"/>
      <c r="T75" s="378"/>
      <c r="U75" s="379"/>
      <c r="V75" s="380"/>
      <c r="W75" s="1471"/>
      <c r="X75" s="1327" t="s">
        <v>600</v>
      </c>
      <c r="Y75" s="1328"/>
      <c r="Z75" s="1566">
        <f>'[44]HSE-Stat'!D9</f>
        <v>0</v>
      </c>
      <c r="AA75" s="1567"/>
      <c r="AB75" s="369">
        <f>'[44]HSE-Stat'!E9</f>
        <v>0</v>
      </c>
      <c r="AC75" s="370">
        <f>'[44]HSE-Stat'!F9</f>
        <v>0</v>
      </c>
      <c r="AD75" s="371">
        <f>'[44]HSE-Stat'!G9</f>
        <v>0</v>
      </c>
      <c r="AF75"/>
      <c r="AG75"/>
      <c r="AH75" s="367"/>
      <c r="AI75"/>
      <c r="AJ75"/>
      <c r="AK75"/>
      <c r="AL75"/>
      <c r="AM75"/>
    </row>
    <row r="76" spans="1:49" ht="15" customHeight="1" thickBot="1">
      <c r="A76" s="1346" t="s">
        <v>207</v>
      </c>
      <c r="B76" s="1347"/>
      <c r="C76" s="368">
        <f>'Quality-Stat '!D18</f>
        <v>140</v>
      </c>
      <c r="D76" s="368">
        <f>'Quality-Stat '!E18</f>
        <v>17</v>
      </c>
      <c r="E76" s="368">
        <f>'Quality-Stat '!F18</f>
        <v>104</v>
      </c>
      <c r="F76" s="368">
        <f>'Quality-Stat '!G18</f>
        <v>10</v>
      </c>
      <c r="G76" s="368">
        <f>'Quality-Stat '!H18</f>
        <v>6</v>
      </c>
      <c r="H76" s="368">
        <f>'Quality-Stat '!I18</f>
        <v>137</v>
      </c>
      <c r="I76" s="368">
        <f>'Quality-Stat '!J18</f>
        <v>0</v>
      </c>
      <c r="J76" s="368">
        <f>'Quality-Stat '!K18</f>
        <v>4</v>
      </c>
      <c r="K76" s="368">
        <f>'Quality-Stat '!L18</f>
        <v>141</v>
      </c>
      <c r="L76" s="1509" t="s">
        <v>340</v>
      </c>
      <c r="M76" s="1510"/>
      <c r="N76" s="1510"/>
      <c r="O76" s="1501">
        <f>'General Information'!C27</f>
        <v>46142</v>
      </c>
      <c r="P76" s="1502"/>
      <c r="Q76" s="1446" t="s">
        <v>360</v>
      </c>
      <c r="R76" s="1447"/>
      <c r="S76" s="1447"/>
      <c r="T76" s="1447"/>
      <c r="U76" s="1514">
        <f>'General Information'!C39</f>
        <v>46140</v>
      </c>
      <c r="V76" s="1514"/>
      <c r="W76" s="1471"/>
      <c r="X76" s="1327" t="s">
        <v>592</v>
      </c>
      <c r="Y76" s="1329"/>
      <c r="Z76" s="1337">
        <f>'[44]HSE-Stat'!D10</f>
        <v>0</v>
      </c>
      <c r="AA76" s="1338"/>
      <c r="AB76" s="369">
        <f>'[44]HSE-Stat'!E10</f>
        <v>0</v>
      </c>
      <c r="AC76" s="370">
        <f>'[44]HSE-Stat'!F10</f>
        <v>0</v>
      </c>
      <c r="AD76" s="371">
        <f>'[44]HSE-Stat'!G10</f>
        <v>0</v>
      </c>
      <c r="AE76" s="1324" t="s">
        <v>395</v>
      </c>
      <c r="AF76" s="1325"/>
      <c r="AG76" s="1325"/>
      <c r="AH76" s="1326"/>
    </row>
    <row r="77" spans="1:49" ht="15.45" customHeight="1" thickBot="1">
      <c r="A77" s="331" t="s">
        <v>212</v>
      </c>
      <c r="B77" s="332"/>
      <c r="C77" s="332"/>
      <c r="D77" s="332"/>
      <c r="E77" s="332"/>
      <c r="F77" s="332"/>
      <c r="G77" s="332"/>
      <c r="H77" s="332"/>
      <c r="I77" s="332"/>
      <c r="J77" s="332"/>
      <c r="K77" s="334"/>
      <c r="L77" s="1500" t="s">
        <v>341</v>
      </c>
      <c r="M77" s="1447"/>
      <c r="N77" s="1447"/>
      <c r="O77" s="1501" t="str">
        <f>'General Information'!C28</f>
        <v>-</v>
      </c>
      <c r="P77" s="1502"/>
      <c r="Q77" s="1446" t="s">
        <v>361</v>
      </c>
      <c r="R77" s="1447"/>
      <c r="S77" s="1447"/>
      <c r="T77" s="1447"/>
      <c r="U77" s="1516" t="str">
        <f>'General Information'!C40</f>
        <v>-</v>
      </c>
      <c r="V77" s="1516"/>
      <c r="W77" s="1471"/>
      <c r="X77" s="1327" t="s">
        <v>593</v>
      </c>
      <c r="Y77" s="1329"/>
      <c r="Z77" s="1337">
        <f>'[44]HSE-Stat'!D11</f>
        <v>0</v>
      </c>
      <c r="AA77" s="1338"/>
      <c r="AB77" s="369">
        <f>'[44]HSE-Stat'!E11</f>
        <v>0</v>
      </c>
      <c r="AC77" s="370">
        <f>'[44]HSE-Stat'!F11</f>
        <v>0</v>
      </c>
      <c r="AD77" s="371">
        <f>'[44]HSE-Stat'!G11</f>
        <v>0</v>
      </c>
      <c r="AE77" s="1324"/>
      <c r="AF77" s="1325"/>
      <c r="AG77" s="1325"/>
      <c r="AH77" s="1326"/>
    </row>
    <row r="78" spans="1:49" ht="15.75" customHeight="1">
      <c r="A78" s="1520" t="s">
        <v>208</v>
      </c>
      <c r="B78" s="1521"/>
      <c r="C78" s="1533" t="s">
        <v>5</v>
      </c>
      <c r="D78" s="335" t="s">
        <v>627</v>
      </c>
      <c r="E78" s="335"/>
      <c r="F78" s="335"/>
      <c r="G78" s="335"/>
      <c r="H78" s="335"/>
      <c r="I78" s="1535" t="s">
        <v>240</v>
      </c>
      <c r="J78" s="1541" t="s">
        <v>160</v>
      </c>
      <c r="K78" s="1545" t="s">
        <v>211</v>
      </c>
      <c r="L78" s="1500" t="s">
        <v>342</v>
      </c>
      <c r="M78" s="1447"/>
      <c r="N78" s="1447"/>
      <c r="O78" s="1501">
        <f>'General Information'!C31</f>
        <v>46184</v>
      </c>
      <c r="P78" s="1502"/>
      <c r="Q78" s="1446" t="s">
        <v>362</v>
      </c>
      <c r="R78" s="1447"/>
      <c r="S78" s="1447"/>
      <c r="T78" s="1447"/>
      <c r="U78" s="1514" t="str">
        <f>'General Information'!C41</f>
        <v>-</v>
      </c>
      <c r="V78" s="1515"/>
      <c r="W78" s="1471"/>
      <c r="X78" s="1327" t="s">
        <v>227</v>
      </c>
      <c r="Y78" s="1329"/>
      <c r="Z78" s="1337">
        <f>'[44]HSE-Stat'!D12</f>
        <v>0</v>
      </c>
      <c r="AA78" s="1338"/>
      <c r="AB78" s="369">
        <f>'[44]HSE-Stat'!E12</f>
        <v>0</v>
      </c>
      <c r="AC78" s="370">
        <f>'[44]HSE-Stat'!F12</f>
        <v>0</v>
      </c>
      <c r="AD78" s="371">
        <f>'[44]HSE-Stat'!G12</f>
        <v>0</v>
      </c>
      <c r="AF78"/>
      <c r="AG78"/>
      <c r="AH78" s="367"/>
    </row>
    <row r="79" spans="1:49" ht="18.600000000000001" customHeight="1">
      <c r="A79" s="1522"/>
      <c r="B79" s="1523"/>
      <c r="C79" s="1534"/>
      <c r="D79" s="336" t="s">
        <v>169</v>
      </c>
      <c r="E79" s="336" t="s">
        <v>200</v>
      </c>
      <c r="F79" s="336" t="s">
        <v>201</v>
      </c>
      <c r="G79" s="336" t="s">
        <v>202</v>
      </c>
      <c r="H79" s="336" t="s">
        <v>203</v>
      </c>
      <c r="I79" s="1536" t="s">
        <v>204</v>
      </c>
      <c r="J79" s="1542"/>
      <c r="K79" s="1546"/>
      <c r="L79" s="1500" t="s">
        <v>343</v>
      </c>
      <c r="M79" s="1447"/>
      <c r="N79" s="1447"/>
      <c r="O79" s="1501" t="str">
        <f>'General Information'!C32</f>
        <v>-</v>
      </c>
      <c r="P79" s="1502"/>
      <c r="Q79" s="1446" t="s">
        <v>363</v>
      </c>
      <c r="R79" s="1447"/>
      <c r="S79" s="1447"/>
      <c r="T79" s="1447"/>
      <c r="U79" s="1514">
        <f>'General Information'!C44</f>
        <v>45918</v>
      </c>
      <c r="V79" s="1515"/>
      <c r="W79" s="1471"/>
      <c r="X79" s="1327" t="s">
        <v>594</v>
      </c>
      <c r="Y79" s="1329"/>
      <c r="Z79" s="1337">
        <f>'[44]HSE-Stat'!D13</f>
        <v>0</v>
      </c>
      <c r="AA79" s="1338"/>
      <c r="AB79" s="369">
        <f>'[44]HSE-Stat'!E13</f>
        <v>0</v>
      </c>
      <c r="AC79" s="370">
        <f>'[44]HSE-Stat'!F13</f>
        <v>0</v>
      </c>
      <c r="AD79" s="371">
        <f>'[44]HSE-Stat'!G13</f>
        <v>0</v>
      </c>
      <c r="AF79"/>
      <c r="AG79"/>
      <c r="AH79" s="367"/>
    </row>
    <row r="80" spans="1:49" ht="18.600000000000001" customHeight="1">
      <c r="A80" s="1383" t="str">
        <f>'Quality-Stat '!A23</f>
        <v>Civil/Structure</v>
      </c>
      <c r="B80" s="1384"/>
      <c r="C80" s="368">
        <f>'Quality-Stat '!D23</f>
        <v>52</v>
      </c>
      <c r="D80" s="368">
        <f>'Quality-Stat '!E23</f>
        <v>2</v>
      </c>
      <c r="E80" s="368">
        <f>'Quality-Stat '!F23</f>
        <v>40</v>
      </c>
      <c r="F80" s="368">
        <f>'Quality-Stat '!G23</f>
        <v>7</v>
      </c>
      <c r="G80" s="368">
        <f>'Quality-Stat '!H23</f>
        <v>2</v>
      </c>
      <c r="H80" s="368">
        <f>'Quality-Stat '!I23</f>
        <v>42</v>
      </c>
      <c r="I80" s="368">
        <f>'Quality-Stat '!J23</f>
        <v>0</v>
      </c>
      <c r="J80" s="368">
        <f>'Quality-Stat '!K23</f>
        <v>1</v>
      </c>
      <c r="K80" s="368">
        <f>'Quality-Stat '!L23</f>
        <v>51</v>
      </c>
      <c r="L80" s="1500" t="s">
        <v>344</v>
      </c>
      <c r="M80" s="1447"/>
      <c r="N80" s="1447"/>
      <c r="O80" s="1501">
        <f>'General Information'!C48</f>
        <v>46155</v>
      </c>
      <c r="P80" s="1502"/>
      <c r="Q80" s="1446" t="s">
        <v>364</v>
      </c>
      <c r="R80" s="1447"/>
      <c r="S80" s="1447"/>
      <c r="T80" s="1447"/>
      <c r="U80" s="1516">
        <f>'General Information'!C45</f>
        <v>0</v>
      </c>
      <c r="V80" s="1516"/>
      <c r="W80" s="1565"/>
      <c r="X80" s="1327" t="s">
        <v>595</v>
      </c>
      <c r="Y80" s="1329"/>
      <c r="Z80" s="1337">
        <f>'[44]HSE-Stat'!D14</f>
        <v>0</v>
      </c>
      <c r="AA80" s="1338"/>
      <c r="AB80" s="369">
        <f>'[44]HSE-Stat'!E14</f>
        <v>0</v>
      </c>
      <c r="AC80" s="370">
        <f>'[44]HSE-Stat'!F14</f>
        <v>0</v>
      </c>
      <c r="AD80" s="371">
        <f>'[44]HSE-Stat'!G14</f>
        <v>0</v>
      </c>
      <c r="AF80"/>
      <c r="AG80"/>
      <c r="AH80" s="367"/>
    </row>
    <row r="81" spans="1:34" ht="18.600000000000001" customHeight="1">
      <c r="A81" s="1383" t="str">
        <f>'Quality-Stat '!A24</f>
        <v>Architecture</v>
      </c>
      <c r="B81" s="1384"/>
      <c r="C81" s="368">
        <f>'Quality-Stat '!D24</f>
        <v>26</v>
      </c>
      <c r="D81" s="368">
        <f>'Quality-Stat '!E24</f>
        <v>2</v>
      </c>
      <c r="E81" s="368">
        <f>'Quality-Stat '!F24</f>
        <v>24</v>
      </c>
      <c r="F81" s="368">
        <f>'Quality-Stat '!G24</f>
        <v>0</v>
      </c>
      <c r="G81" s="368">
        <f>'Quality-Stat '!H24</f>
        <v>0</v>
      </c>
      <c r="H81" s="368">
        <f>'Quality-Stat '!I24</f>
        <v>26</v>
      </c>
      <c r="I81" s="368">
        <f>'Quality-Stat '!J24</f>
        <v>0</v>
      </c>
      <c r="J81" s="368">
        <f>'Quality-Stat '!K24</f>
        <v>0</v>
      </c>
      <c r="K81" s="368">
        <f>'Quality-Stat '!L24</f>
        <v>26</v>
      </c>
      <c r="L81" s="1511" t="s">
        <v>246</v>
      </c>
      <c r="M81" s="1512"/>
      <c r="N81" s="1512"/>
      <c r="O81" s="1512"/>
      <c r="P81" s="1512"/>
      <c r="Q81" s="1512"/>
      <c r="R81" s="1512"/>
      <c r="S81" s="1512"/>
      <c r="T81" s="1512"/>
      <c r="U81" s="1512"/>
      <c r="V81" s="1513"/>
      <c r="W81" s="1470" t="s">
        <v>237</v>
      </c>
      <c r="X81" s="1327" t="s">
        <v>230</v>
      </c>
      <c r="Y81" s="1329"/>
      <c r="Z81" s="1337">
        <f>'[44]HSE-Stat'!D15</f>
        <v>0</v>
      </c>
      <c r="AA81" s="1338"/>
      <c r="AB81" s="369">
        <f>'[44]HSE-Stat'!E15</f>
        <v>18</v>
      </c>
      <c r="AC81" s="370">
        <f>'[44]HSE-Stat'!F15</f>
        <v>160</v>
      </c>
      <c r="AD81" s="371">
        <f>'[44]HSE-Stat'!G15</f>
        <v>160</v>
      </c>
      <c r="AF81"/>
      <c r="AG81"/>
      <c r="AH81" s="367"/>
    </row>
    <row r="82" spans="1:34" ht="18.600000000000001" customHeight="1" thickBot="1">
      <c r="A82" s="1383" t="str">
        <f>'Quality-Stat '!A25</f>
        <v>Mechanical</v>
      </c>
      <c r="B82" s="1384"/>
      <c r="C82" s="368">
        <f>'Quality-Stat '!D25</f>
        <v>33</v>
      </c>
      <c r="D82" s="368">
        <f>'Quality-Stat '!E25</f>
        <v>0</v>
      </c>
      <c r="E82" s="368">
        <f>'Quality-Stat '!F25</f>
        <v>31</v>
      </c>
      <c r="F82" s="368">
        <f>'Quality-Stat '!G25</f>
        <v>2</v>
      </c>
      <c r="G82" s="368">
        <f>'Quality-Stat '!H25</f>
        <v>0</v>
      </c>
      <c r="H82" s="368">
        <f>'Quality-Stat '!I25</f>
        <v>31</v>
      </c>
      <c r="I82" s="368">
        <f>'Quality-Stat '!J25</f>
        <v>0</v>
      </c>
      <c r="J82" s="368">
        <f>'Quality-Stat '!K25</f>
        <v>0</v>
      </c>
      <c r="K82" s="368">
        <f>'Quality-Stat '!L25</f>
        <v>33</v>
      </c>
      <c r="L82" s="1397" t="s">
        <v>368</v>
      </c>
      <c r="M82" s="1397"/>
      <c r="N82" s="381">
        <f>'Invoice Log'!V3</f>
        <v>5</v>
      </c>
      <c r="O82" s="1391" t="s">
        <v>256</v>
      </c>
      <c r="P82" s="1392"/>
      <c r="Q82" s="1392"/>
      <c r="R82" s="382">
        <f>'Invoice Log'!Z3</f>
        <v>4943710.6383500006</v>
      </c>
      <c r="T82" s="384" t="s">
        <v>347</v>
      </c>
      <c r="U82" s="606">
        <f>O4</f>
        <v>33793604.339999996</v>
      </c>
      <c r="V82" s="385"/>
      <c r="W82" s="1471"/>
      <c r="X82" s="1327" t="s">
        <v>596</v>
      </c>
      <c r="Y82" s="1329"/>
      <c r="Z82" s="1337">
        <f>'[44]HSE-Stat'!D16</f>
        <v>1</v>
      </c>
      <c r="AA82" s="1338"/>
      <c r="AB82" s="369" t="str">
        <f>'[44]HSE-Stat'!E16</f>
        <v>04 Session</v>
      </c>
      <c r="AC82" s="370" t="str">
        <f>'[44]HSE-Stat'!F16</f>
        <v>17 Session</v>
      </c>
      <c r="AD82" s="371" t="str">
        <f>'[44]HSE-Stat'!G16</f>
        <v>17 Session</v>
      </c>
      <c r="AF82"/>
      <c r="AG82"/>
      <c r="AH82" s="367"/>
    </row>
    <row r="83" spans="1:34" ht="18.600000000000001" customHeight="1" thickBot="1">
      <c r="A83" s="1383" t="str">
        <f>'Quality-Stat '!A26</f>
        <v>Electrical</v>
      </c>
      <c r="B83" s="1384"/>
      <c r="C83" s="373">
        <f>'Quality-Stat '!D26</f>
        <v>36</v>
      </c>
      <c r="D83" s="373">
        <f>'Quality-Stat '!E26</f>
        <v>0</v>
      </c>
      <c r="E83" s="373">
        <f>'Quality-Stat '!F26</f>
        <v>31</v>
      </c>
      <c r="F83" s="373">
        <f>'Quality-Stat '!G26</f>
        <v>4</v>
      </c>
      <c r="G83" s="373">
        <f>'Quality-Stat '!H26</f>
        <v>1</v>
      </c>
      <c r="H83" s="373">
        <f>'Quality-Stat '!I26</f>
        <v>31</v>
      </c>
      <c r="I83" s="373">
        <f>'Quality-Stat '!J26</f>
        <v>0</v>
      </c>
      <c r="J83" s="373">
        <f>'Quality-Stat '!K26</f>
        <v>1</v>
      </c>
      <c r="K83" s="373">
        <f>'Quality-Stat '!L26</f>
        <v>37</v>
      </c>
      <c r="L83" s="1397" t="s">
        <v>369</v>
      </c>
      <c r="M83" s="1397"/>
      <c r="N83" s="381">
        <f>'Invoice Log'!V5</f>
        <v>0</v>
      </c>
      <c r="O83" s="1391" t="s">
        <v>257</v>
      </c>
      <c r="P83" s="1392"/>
      <c r="Q83" s="1392"/>
      <c r="R83" s="386">
        <f>'Invoice Log'!Z5</f>
        <v>0</v>
      </c>
      <c r="T83" s="383" t="s">
        <v>346</v>
      </c>
      <c r="U83" s="604">
        <f>H28</f>
        <v>13223722.59</v>
      </c>
      <c r="V83" s="387"/>
      <c r="W83" s="1471"/>
      <c r="X83" s="1327" t="s">
        <v>597</v>
      </c>
      <c r="Y83" s="1329"/>
      <c r="Z83" s="1337">
        <f>'[44]HSE-Stat'!D17</f>
        <v>0</v>
      </c>
      <c r="AA83" s="1338"/>
      <c r="AB83" s="369">
        <f>'[44]HSE-Stat'!E17</f>
        <v>0</v>
      </c>
      <c r="AC83" s="370">
        <f>'[44]HSE-Stat'!F17</f>
        <v>0</v>
      </c>
      <c r="AD83" s="371">
        <f>'[44]HSE-Stat'!G17</f>
        <v>0</v>
      </c>
      <c r="AF83"/>
      <c r="AG83"/>
      <c r="AH83" s="367"/>
    </row>
    <row r="84" spans="1:34" ht="18.600000000000001" customHeight="1" thickBot="1">
      <c r="A84" s="1383"/>
      <c r="B84" s="1384"/>
      <c r="C84" s="373"/>
      <c r="D84" s="373"/>
      <c r="E84" s="373"/>
      <c r="F84" s="373"/>
      <c r="G84" s="373"/>
      <c r="H84" s="373"/>
      <c r="I84" s="373"/>
      <c r="J84" s="373"/>
      <c r="K84" s="373"/>
      <c r="L84" s="1561" t="s">
        <v>248</v>
      </c>
      <c r="M84" s="1397"/>
      <c r="N84" s="381">
        <f>'Invoice Log'!V6</f>
        <v>0</v>
      </c>
      <c r="O84" s="1391" t="s">
        <v>258</v>
      </c>
      <c r="P84" s="1392"/>
      <c r="Q84" s="1392"/>
      <c r="R84" s="386">
        <f>'Invoice Log'!Z6</f>
        <v>0</v>
      </c>
      <c r="T84" s="388" t="s">
        <v>348</v>
      </c>
      <c r="U84" s="604">
        <f>I28</f>
        <v>11959714.68</v>
      </c>
      <c r="V84" s="387"/>
      <c r="W84" s="1471"/>
      <c r="X84" s="1327" t="s">
        <v>598</v>
      </c>
      <c r="Y84" s="1329"/>
      <c r="Z84" s="1337">
        <f>'[44]HSE-Stat'!D18</f>
        <v>4</v>
      </c>
      <c r="AA84" s="1338"/>
      <c r="AB84" s="369" t="str">
        <f>'[44]HSE-Stat'!E18</f>
        <v>4 Sessions</v>
      </c>
      <c r="AC84" s="370" t="str">
        <f>'[44]HSE-Stat'!F18</f>
        <v>156 sessions</v>
      </c>
      <c r="AD84" s="371" t="str">
        <f>'[44]HSE-Stat'!G18</f>
        <v>156 sessions</v>
      </c>
      <c r="AF84"/>
      <c r="AG84"/>
      <c r="AH84" s="367"/>
    </row>
    <row r="85" spans="1:34" ht="14.4" customHeight="1" thickBot="1">
      <c r="A85" s="1346" t="s">
        <v>207</v>
      </c>
      <c r="B85" s="1347"/>
      <c r="C85" s="332">
        <f>'Quality-Stat '!D28</f>
        <v>147</v>
      </c>
      <c r="D85" s="332">
        <f>'Quality-Stat '!E28</f>
        <v>4</v>
      </c>
      <c r="E85" s="332">
        <f>'Quality-Stat '!F28</f>
        <v>126</v>
      </c>
      <c r="F85" s="332">
        <f>'Quality-Stat '!G28</f>
        <v>13</v>
      </c>
      <c r="G85" s="332">
        <f>'Quality-Stat '!H28</f>
        <v>3</v>
      </c>
      <c r="H85" s="332">
        <f>'Quality-Stat '!I28</f>
        <v>130</v>
      </c>
      <c r="I85" s="332">
        <f>'Quality-Stat '!J28</f>
        <v>0</v>
      </c>
      <c r="J85" s="332">
        <f>'Quality-Stat '!K28</f>
        <v>2</v>
      </c>
      <c r="K85" s="332">
        <f>'Quality-Stat '!L28</f>
        <v>147</v>
      </c>
      <c r="L85" s="1397" t="s">
        <v>249</v>
      </c>
      <c r="M85" s="1397"/>
      <c r="N85" s="381">
        <f>+N82-N84</f>
        <v>5</v>
      </c>
      <c r="O85" s="1391" t="s">
        <v>284</v>
      </c>
      <c r="P85" s="1392"/>
      <c r="Q85" s="1392"/>
      <c r="R85" s="389">
        <f>'Invoice Log'!AC3</f>
        <v>46303</v>
      </c>
      <c r="T85" s="388" t="s">
        <v>365</v>
      </c>
      <c r="U85" s="390">
        <f>R82</f>
        <v>4943710.6383500006</v>
      </c>
      <c r="V85" s="391"/>
      <c r="W85" s="1569"/>
      <c r="X85" s="1550" t="s">
        <v>599</v>
      </c>
      <c r="Y85" s="1551"/>
      <c r="Z85" s="1337">
        <f>'[44]HSE-Stat'!D19</f>
        <v>0</v>
      </c>
      <c r="AA85" s="1338"/>
      <c r="AB85" s="369">
        <f>'[44]HSE-Stat'!E19</f>
        <v>0</v>
      </c>
      <c r="AC85" s="370">
        <f>'[44]HSE-Stat'!F19</f>
        <v>0</v>
      </c>
      <c r="AD85" s="371">
        <f>'[44]HSE-Stat'!G19</f>
        <v>0</v>
      </c>
      <c r="AF85"/>
      <c r="AG85"/>
      <c r="AH85" s="367"/>
    </row>
    <row r="86" spans="1:34" ht="14.4" customHeight="1" thickBot="1">
      <c r="A86" s="331" t="s">
        <v>233</v>
      </c>
      <c r="B86" s="332"/>
      <c r="C86" s="332"/>
      <c r="D86" s="332"/>
      <c r="E86" s="332"/>
      <c r="F86" s="332"/>
      <c r="G86" s="332"/>
      <c r="H86" s="332"/>
      <c r="I86" s="332"/>
      <c r="J86" s="332"/>
      <c r="K86" s="333"/>
      <c r="L86" s="1397" t="s">
        <v>106</v>
      </c>
      <c r="M86" s="1397"/>
      <c r="N86" s="392">
        <f>'Invoice Log'!N3</f>
        <v>0</v>
      </c>
      <c r="O86" s="1391" t="s">
        <v>259</v>
      </c>
      <c r="P86" s="1392"/>
      <c r="Q86" s="1392"/>
      <c r="R86" s="386">
        <f>'Invoice Log'!R3</f>
        <v>0</v>
      </c>
      <c r="T86" s="388" t="s">
        <v>366</v>
      </c>
      <c r="U86" s="390">
        <f>R83</f>
        <v>0</v>
      </c>
      <c r="V86" s="393"/>
      <c r="W86" s="1367" t="s">
        <v>321</v>
      </c>
      <c r="X86" s="1368"/>
      <c r="Y86" s="1368"/>
      <c r="Z86" s="1368"/>
      <c r="AA86" s="1368"/>
      <c r="AB86" s="1368"/>
      <c r="AC86" s="1368"/>
      <c r="AD86" s="1368"/>
      <c r="AE86" s="1368"/>
      <c r="AF86" s="1368"/>
      <c r="AG86" s="1368"/>
      <c r="AH86" s="1369"/>
    </row>
    <row r="87" spans="1:34" ht="14.4" customHeight="1" thickBot="1">
      <c r="A87" s="1572" t="s">
        <v>208</v>
      </c>
      <c r="B87" s="1573"/>
      <c r="C87" s="1350" t="s">
        <v>1555</v>
      </c>
      <c r="D87" s="1348" t="s">
        <v>234</v>
      </c>
      <c r="E87" s="1350" t="s">
        <v>235</v>
      </c>
      <c r="F87" s="1350" t="s">
        <v>241</v>
      </c>
      <c r="G87" s="1350" t="s">
        <v>242</v>
      </c>
      <c r="H87" s="1350" t="s">
        <v>243</v>
      </c>
      <c r="I87" s="1398" t="s">
        <v>244</v>
      </c>
      <c r="J87" s="1398"/>
      <c r="K87" s="1398"/>
      <c r="L87" s="1397" t="s">
        <v>107</v>
      </c>
      <c r="M87" s="1397"/>
      <c r="N87" s="392">
        <f>'Invoice Log'!N4</f>
        <v>0</v>
      </c>
      <c r="O87" s="1391" t="s">
        <v>260</v>
      </c>
      <c r="P87" s="1392"/>
      <c r="Q87" s="1392"/>
      <c r="R87" s="386">
        <f>'Invoice Log'!R4</f>
        <v>0</v>
      </c>
      <c r="T87" s="388" t="s">
        <v>367</v>
      </c>
      <c r="U87" s="605">
        <f>R84</f>
        <v>0</v>
      </c>
      <c r="V87" s="393"/>
      <c r="W87" s="1370"/>
      <c r="X87" s="1371"/>
      <c r="Y87" s="1371"/>
      <c r="Z87" s="1371"/>
      <c r="AA87" s="1371"/>
      <c r="AB87" s="1371"/>
      <c r="AC87" s="1371"/>
      <c r="AD87" s="1371"/>
      <c r="AE87" s="1371"/>
      <c r="AF87" s="1371"/>
      <c r="AG87" s="1371"/>
      <c r="AH87" s="1372"/>
    </row>
    <row r="88" spans="1:34" ht="18.600000000000001" customHeight="1" thickBot="1">
      <c r="A88" s="1574"/>
      <c r="B88" s="1575"/>
      <c r="C88" s="1351"/>
      <c r="D88" s="1349" t="s">
        <v>169</v>
      </c>
      <c r="E88" s="1351" t="s">
        <v>200</v>
      </c>
      <c r="F88" s="1351" t="s">
        <v>201</v>
      </c>
      <c r="G88" s="1351" t="s">
        <v>202</v>
      </c>
      <c r="H88" s="1351" t="s">
        <v>203</v>
      </c>
      <c r="I88" s="1399"/>
      <c r="J88" s="1399"/>
      <c r="K88" s="1399"/>
      <c r="L88" s="1397" t="s">
        <v>250</v>
      </c>
      <c r="M88" s="1397"/>
      <c r="N88" s="394">
        <f>'Invoice Log'!N5</f>
        <v>3.2355047109389797E-4</v>
      </c>
      <c r="O88" s="1391" t="s">
        <v>261</v>
      </c>
      <c r="P88" s="1392"/>
      <c r="Q88" s="1392"/>
      <c r="R88" s="395">
        <f>'Invoice Log'!N6</f>
        <v>11000</v>
      </c>
      <c r="S88" s="396"/>
      <c r="T88" s="397"/>
      <c r="U88" s="398"/>
      <c r="V88" s="399"/>
      <c r="W88" s="1373" t="s">
        <v>251</v>
      </c>
      <c r="X88" s="1379" t="s">
        <v>252</v>
      </c>
      <c r="Y88" s="1552" t="s">
        <v>253</v>
      </c>
      <c r="Z88" s="1552"/>
      <c r="AA88" s="1552"/>
      <c r="AB88" s="1552"/>
      <c r="AC88" s="1552"/>
      <c r="AD88" s="1379" t="s">
        <v>75</v>
      </c>
      <c r="AE88" s="1379" t="s">
        <v>45</v>
      </c>
      <c r="AF88" s="1379" t="s">
        <v>291</v>
      </c>
      <c r="AG88" s="1379" t="s">
        <v>254</v>
      </c>
      <c r="AH88" s="1381" t="s">
        <v>77</v>
      </c>
    </row>
    <row r="89" spans="1:34" ht="18.600000000000001" customHeight="1">
      <c r="A89" s="1383" t="str">
        <f>'Quality-Stat '!A33</f>
        <v>Civil/Structure</v>
      </c>
      <c r="B89" s="1384"/>
      <c r="C89" s="368">
        <f>'Quality-Stat '!D33</f>
        <v>22</v>
      </c>
      <c r="D89" s="368">
        <f>'Quality-Stat '!E33</f>
        <v>27</v>
      </c>
      <c r="E89" s="368">
        <f>'Quality-Stat '!F33</f>
        <v>5</v>
      </c>
      <c r="F89" s="368">
        <f>'Quality-Stat '!G33</f>
        <v>22</v>
      </c>
      <c r="G89" s="368">
        <f>'Quality-Stat '!H33</f>
        <v>5</v>
      </c>
      <c r="H89" s="368">
        <f>'Quality-Stat '!I33</f>
        <v>22</v>
      </c>
      <c r="I89" s="1400">
        <f>'Quality-Stat '!J33</f>
        <v>0</v>
      </c>
      <c r="J89" s="1400">
        <f>'Quality-Stat '!K33</f>
        <v>0</v>
      </c>
      <c r="K89" s="1401">
        <f>'Quality-Stat '!L33</f>
        <v>0</v>
      </c>
      <c r="L89" s="1570" t="s">
        <v>402</v>
      </c>
      <c r="M89" s="1570"/>
      <c r="N89" s="1570"/>
      <c r="O89" s="1570"/>
      <c r="P89" s="1570"/>
      <c r="Q89" s="1570"/>
      <c r="R89" s="1570"/>
      <c r="S89" s="1570"/>
      <c r="T89" s="1570"/>
      <c r="U89" s="1570"/>
      <c r="V89" s="1570"/>
      <c r="W89" s="1374"/>
      <c r="X89" s="1380"/>
      <c r="Y89" s="1380"/>
      <c r="Z89" s="1380"/>
      <c r="AA89" s="1380"/>
      <c r="AB89" s="1380"/>
      <c r="AC89" s="1380"/>
      <c r="AD89" s="1380"/>
      <c r="AE89" s="1380"/>
      <c r="AF89" s="1380"/>
      <c r="AG89" s="1380"/>
      <c r="AH89" s="1382"/>
    </row>
    <row r="90" spans="1:34" ht="18.600000000000001" customHeight="1">
      <c r="A90" s="1383" t="str">
        <f>'Quality-Stat '!A34</f>
        <v>Architecture</v>
      </c>
      <c r="B90" s="1384"/>
      <c r="C90" s="368">
        <f>'Quality-Stat '!D34</f>
        <v>30</v>
      </c>
      <c r="D90" s="368">
        <f>'Quality-Stat '!E34</f>
        <v>18</v>
      </c>
      <c r="E90" s="368">
        <f>'Quality-Stat '!F34</f>
        <v>14</v>
      </c>
      <c r="F90" s="368">
        <f>'Quality-Stat '!G34</f>
        <v>4</v>
      </c>
      <c r="G90" s="368">
        <f>'Quality-Stat '!H34</f>
        <v>7</v>
      </c>
      <c r="H90" s="368">
        <f>'Quality-Stat '!I34</f>
        <v>11</v>
      </c>
      <c r="I90" s="1400">
        <f>'Quality-Stat '!J34</f>
        <v>0</v>
      </c>
      <c r="J90" s="1400">
        <f>'Quality-Stat '!K34</f>
        <v>0</v>
      </c>
      <c r="K90" s="1401">
        <f>'Quality-Stat '!L34</f>
        <v>0</v>
      </c>
      <c r="L90" s="400" t="s">
        <v>630</v>
      </c>
      <c r="M90" s="401"/>
      <c r="N90" s="401"/>
      <c r="O90" s="401"/>
      <c r="P90" s="402" t="s">
        <v>631</v>
      </c>
      <c r="Q90" s="402"/>
      <c r="R90" s="401"/>
      <c r="S90" s="403"/>
      <c r="T90" s="1559" t="s">
        <v>308</v>
      </c>
      <c r="U90" s="1560"/>
      <c r="V90" s="1560"/>
      <c r="W90" s="1375" t="str">
        <f>CCO!A3</f>
        <v>-</v>
      </c>
      <c r="X90" s="1385" t="str">
        <f>CCO!B3</f>
        <v>-</v>
      </c>
      <c r="Y90" s="1404" t="str">
        <f>CCO!C3</f>
        <v>-</v>
      </c>
      <c r="Z90" s="1405"/>
      <c r="AA90" s="1405"/>
      <c r="AB90" s="1405"/>
      <c r="AC90" s="1406"/>
      <c r="AD90" s="1547" t="str">
        <f>CCO!D3</f>
        <v>-</v>
      </c>
      <c r="AE90" s="1549" t="str">
        <f>CCO!E3</f>
        <v>-</v>
      </c>
      <c r="AF90" s="1547" t="str">
        <f>CCO!F3</f>
        <v>-</v>
      </c>
      <c r="AG90" s="1389" t="str">
        <f>CCO!G3</f>
        <v>-</v>
      </c>
      <c r="AH90" s="1390" t="str">
        <f>CCO!H3</f>
        <v>-</v>
      </c>
    </row>
    <row r="91" spans="1:34" ht="18.600000000000001" customHeight="1" thickBot="1">
      <c r="A91" s="1383" t="str">
        <f>'Quality-Stat '!A35</f>
        <v>Mechanical</v>
      </c>
      <c r="B91" s="1384"/>
      <c r="C91" s="368">
        <f>'Quality-Stat '!D35</f>
        <v>30</v>
      </c>
      <c r="D91" s="368">
        <f>'Quality-Stat '!E35</f>
        <v>18</v>
      </c>
      <c r="E91" s="368">
        <f>'Quality-Stat '!F35</f>
        <v>10</v>
      </c>
      <c r="F91" s="368">
        <f>'Quality-Stat '!G35</f>
        <v>8</v>
      </c>
      <c r="G91" s="368">
        <f>'Quality-Stat '!H35</f>
        <v>7</v>
      </c>
      <c r="H91" s="368">
        <f>'Quality-Stat '!I35</f>
        <v>11</v>
      </c>
      <c r="I91" s="1400">
        <f>'Quality-Stat '!J35</f>
        <v>0</v>
      </c>
      <c r="J91" s="1400">
        <f>'Quality-Stat '!K35</f>
        <v>0</v>
      </c>
      <c r="K91" s="1401">
        <f>'Quality-Stat '!L35</f>
        <v>0</v>
      </c>
      <c r="L91" s="321" t="s">
        <v>18</v>
      </c>
      <c r="M91" s="322" t="s">
        <v>15</v>
      </c>
      <c r="N91" s="580" t="s">
        <v>646</v>
      </c>
      <c r="O91" s="323" t="s">
        <v>615</v>
      </c>
      <c r="P91" s="322" t="s">
        <v>18</v>
      </c>
      <c r="Q91" s="322" t="s">
        <v>15</v>
      </c>
      <c r="R91" s="580" t="s">
        <v>646</v>
      </c>
      <c r="S91" s="323" t="s">
        <v>615</v>
      </c>
      <c r="T91" s="404" t="s">
        <v>309</v>
      </c>
      <c r="U91" s="405" t="s">
        <v>310</v>
      </c>
      <c r="V91" s="406" t="s">
        <v>31</v>
      </c>
      <c r="W91" s="1376"/>
      <c r="X91" s="1386"/>
      <c r="Y91" s="1364"/>
      <c r="Z91" s="1365"/>
      <c r="AA91" s="1365"/>
      <c r="AB91" s="1365"/>
      <c r="AC91" s="1366"/>
      <c r="AD91" s="1403"/>
      <c r="AE91" s="1425"/>
      <c r="AF91" s="1403"/>
      <c r="AG91" s="1387"/>
      <c r="AH91" s="1377"/>
    </row>
    <row r="92" spans="1:34" ht="18.600000000000001" customHeight="1">
      <c r="A92" s="1383" t="str">
        <f>'Quality-Stat '!A36</f>
        <v>Electrical</v>
      </c>
      <c r="B92" s="1384"/>
      <c r="C92" s="368">
        <f>'Quality-Stat '!D36</f>
        <v>35</v>
      </c>
      <c r="D92" s="368">
        <f>'Quality-Stat '!E36</f>
        <v>13</v>
      </c>
      <c r="E92" s="368">
        <f>'Quality-Stat '!F36</f>
        <v>6</v>
      </c>
      <c r="F92" s="368">
        <f>'Quality-Stat '!G36</f>
        <v>7</v>
      </c>
      <c r="G92" s="368">
        <f>'Quality-Stat '!H36</f>
        <v>3</v>
      </c>
      <c r="H92" s="368">
        <f>'Quality-Stat '!I36</f>
        <v>10</v>
      </c>
      <c r="I92" s="1400">
        <f>'Quality-Stat '!J36</f>
        <v>0</v>
      </c>
      <c r="J92" s="1400">
        <f>'Quality-Stat '!K36</f>
        <v>0</v>
      </c>
      <c r="K92" s="1401">
        <f>'Quality-Stat '!L36</f>
        <v>0</v>
      </c>
      <c r="L92" s="407">
        <f>Manpower!A24</f>
        <v>175</v>
      </c>
      <c r="M92" s="408">
        <f>Manpower!B24</f>
        <v>70</v>
      </c>
      <c r="N92" s="408">
        <f>Manpower!F24</f>
        <v>140</v>
      </c>
      <c r="O92" s="408">
        <f>Manpower!H24</f>
        <v>0</v>
      </c>
      <c r="P92" s="409">
        <f>Manpower!A20</f>
        <v>19</v>
      </c>
      <c r="Q92" s="408">
        <f>Manpower!B20</f>
        <v>30</v>
      </c>
      <c r="R92" s="408">
        <f>Manpower!F20</f>
        <v>25</v>
      </c>
      <c r="S92" s="410">
        <f>Manpower!H20</f>
        <v>0</v>
      </c>
      <c r="T92" s="411">
        <f>L92+P92</f>
        <v>194</v>
      </c>
      <c r="U92" s="412">
        <f>M92+Q92</f>
        <v>100</v>
      </c>
      <c r="V92" s="413">
        <f>+U92-T92</f>
        <v>-94</v>
      </c>
      <c r="W92" s="1376"/>
      <c r="X92" s="1386"/>
      <c r="Y92" s="1361"/>
      <c r="Z92" s="1362"/>
      <c r="AA92" s="1362"/>
      <c r="AB92" s="1362"/>
      <c r="AC92" s="1363"/>
      <c r="AD92" s="1403"/>
      <c r="AE92" s="1425"/>
      <c r="AF92" s="1403"/>
      <c r="AG92" s="1387"/>
      <c r="AH92" s="1377"/>
    </row>
    <row r="93" spans="1:34" ht="18.600000000000001" customHeight="1" thickBot="1">
      <c r="A93" s="1413"/>
      <c r="B93" s="1414"/>
      <c r="C93" s="368"/>
      <c r="D93" s="368"/>
      <c r="E93" s="368"/>
      <c r="F93" s="368"/>
      <c r="G93" s="368"/>
      <c r="H93" s="368"/>
      <c r="I93" s="1400"/>
      <c r="J93" s="1400"/>
      <c r="K93" s="1401"/>
      <c r="L93" s="414" t="s">
        <v>311</v>
      </c>
      <c r="M93" s="415"/>
      <c r="N93" s="415"/>
      <c r="O93" s="415"/>
      <c r="P93" s="415"/>
      <c r="Q93" s="415"/>
      <c r="R93" s="415"/>
      <c r="S93" s="1411" t="s">
        <v>392</v>
      </c>
      <c r="T93" s="1412"/>
      <c r="U93" s="1412"/>
      <c r="V93" s="1412"/>
      <c r="W93" s="1376"/>
      <c r="X93" s="1386"/>
      <c r="Y93" s="1364"/>
      <c r="Z93" s="1365"/>
      <c r="AA93" s="1365"/>
      <c r="AB93" s="1365"/>
      <c r="AC93" s="1366"/>
      <c r="AD93" s="1403"/>
      <c r="AE93" s="1425"/>
      <c r="AF93" s="1403"/>
      <c r="AG93" s="1387"/>
      <c r="AH93" s="1377"/>
    </row>
    <row r="94" spans="1:34" ht="18.600000000000001" customHeight="1" thickBot="1">
      <c r="A94" s="1346" t="s">
        <v>207</v>
      </c>
      <c r="B94" s="1347"/>
      <c r="C94" s="332">
        <f>'Quality-Stat '!D38</f>
        <v>117</v>
      </c>
      <c r="D94" s="332">
        <f>'Quality-Stat '!E38</f>
        <v>76</v>
      </c>
      <c r="E94" s="332">
        <f>'Quality-Stat '!F38</f>
        <v>35</v>
      </c>
      <c r="F94" s="332">
        <f>'Quality-Stat '!G38</f>
        <v>41</v>
      </c>
      <c r="G94" s="332">
        <f>'Quality-Stat '!H38</f>
        <v>22</v>
      </c>
      <c r="H94" s="332">
        <f>'Quality-Stat '!I38</f>
        <v>54</v>
      </c>
      <c r="I94" s="1430">
        <f>MAX(I89:K92)</f>
        <v>0</v>
      </c>
      <c r="J94" s="1431"/>
      <c r="K94" s="1432"/>
      <c r="L94" s="416" t="s">
        <v>314</v>
      </c>
      <c r="M94" s="417" t="s">
        <v>18</v>
      </c>
      <c r="N94" s="418" t="s">
        <v>15</v>
      </c>
      <c r="S94" s="416" t="s">
        <v>286</v>
      </c>
      <c r="T94" s="417" t="s">
        <v>18</v>
      </c>
      <c r="U94" s="418" t="s">
        <v>15</v>
      </c>
      <c r="V94" s="418" t="s">
        <v>296</v>
      </c>
      <c r="W94" s="1376"/>
      <c r="X94" s="1386"/>
      <c r="Y94" s="1361"/>
      <c r="Z94" s="1362"/>
      <c r="AA94" s="1362"/>
      <c r="AB94" s="1362"/>
      <c r="AC94" s="1363"/>
      <c r="AD94" s="1403"/>
      <c r="AE94" s="1425"/>
      <c r="AF94" s="1403"/>
      <c r="AG94" s="1387"/>
      <c r="AH94" s="1377"/>
    </row>
    <row r="95" spans="1:34" ht="18.600000000000001" customHeight="1" thickBot="1">
      <c r="A95" s="1433" t="str">
        <f>Schedule!A1</f>
        <v>Primavera P6 Schedule Status</v>
      </c>
      <c r="B95" s="1434"/>
      <c r="C95" s="1434"/>
      <c r="D95" s="1434"/>
      <c r="E95" s="1434"/>
      <c r="F95" s="1434"/>
      <c r="G95" s="1434"/>
      <c r="H95" s="1434"/>
      <c r="I95" s="1434"/>
      <c r="J95" s="1434"/>
      <c r="K95" s="1435"/>
      <c r="L95" s="419" t="str">
        <f>+Manpower!N23</f>
        <v>Labor</v>
      </c>
      <c r="M95" s="420">
        <f>Manpower!N24</f>
        <v>65</v>
      </c>
      <c r="N95" s="421">
        <f>Manpower!N25</f>
        <v>15</v>
      </c>
      <c r="S95" s="419" t="str">
        <f>+Manpower!$B$49</f>
        <v>Excavator</v>
      </c>
      <c r="T95" s="420">
        <f>+Manpower!B50</f>
        <v>3</v>
      </c>
      <c r="U95" s="420">
        <f>+Manpower!B51</f>
        <v>3</v>
      </c>
      <c r="V95" s="421">
        <f>+Manpower!B52</f>
        <v>0</v>
      </c>
      <c r="W95" s="1548"/>
      <c r="X95" s="1553"/>
      <c r="Y95" s="1554"/>
      <c r="Z95" s="1555"/>
      <c r="AA95" s="1555"/>
      <c r="AB95" s="1555"/>
      <c r="AC95" s="1556"/>
      <c r="AD95" s="1407"/>
      <c r="AE95" s="1426"/>
      <c r="AF95" s="1407"/>
      <c r="AG95" s="1388"/>
      <c r="AH95" s="1378"/>
    </row>
    <row r="96" spans="1:34" ht="18.600000000000001" customHeight="1">
      <c r="A96" s="1416" t="str">
        <f>Schedule!A2</f>
        <v>Project Activities Overview</v>
      </c>
      <c r="B96" s="1417"/>
      <c r="C96" s="1417"/>
      <c r="D96" s="1417"/>
      <c r="E96" s="1417"/>
      <c r="F96" s="1417"/>
      <c r="G96" s="1417"/>
      <c r="H96" s="1417"/>
      <c r="I96" s="1417"/>
      <c r="J96" s="1417"/>
      <c r="K96" s="1418"/>
      <c r="L96" s="419" t="str">
        <f>+Manpower!P23</f>
        <v>Skilled Labor</v>
      </c>
      <c r="M96" s="420">
        <f>Manpower!P24</f>
        <v>25</v>
      </c>
      <c r="N96" s="421">
        <f>Manpower!P25</f>
        <v>10</v>
      </c>
      <c r="S96" s="419" t="str">
        <f>+Manpower!$D$49</f>
        <v>Bulldozer</v>
      </c>
      <c r="T96" s="420">
        <f>+Manpower!D50</f>
        <v>2</v>
      </c>
      <c r="U96" s="420">
        <f>+Manpower!D51</f>
        <v>0</v>
      </c>
      <c r="V96" s="421">
        <f>+Manpower!D52</f>
        <v>0</v>
      </c>
      <c r="W96" s="324" t="s">
        <v>316</v>
      </c>
      <c r="X96" s="325"/>
      <c r="Y96" s="325"/>
      <c r="Z96" s="325"/>
      <c r="AA96" s="325"/>
      <c r="AB96" s="326"/>
      <c r="AC96" s="326"/>
      <c r="AD96" s="325"/>
      <c r="AE96" s="325"/>
      <c r="AF96" s="325"/>
      <c r="AG96" s="325"/>
      <c r="AH96" s="327"/>
    </row>
    <row r="97" spans="1:48" ht="18.600000000000001" customHeight="1">
      <c r="A97" s="1422" t="str">
        <f>Schedule!A3</f>
        <v>Schedule Statistics</v>
      </c>
      <c r="B97" s="1409"/>
      <c r="C97" s="1409"/>
      <c r="D97" s="1409"/>
      <c r="E97" s="1410"/>
      <c r="F97" s="1408" t="str">
        <f>Schedule!F3</f>
        <v>Active Schedule Activities</v>
      </c>
      <c r="G97" s="1409"/>
      <c r="H97" s="1409"/>
      <c r="I97" s="1409"/>
      <c r="J97" s="1409"/>
      <c r="K97" s="1410"/>
      <c r="L97" s="419" t="str">
        <f>+Manpower!R23</f>
        <v>Driver / Operator</v>
      </c>
      <c r="M97" s="420">
        <f>+Manpower!R24</f>
        <v>27</v>
      </c>
      <c r="N97" s="421">
        <f>Manpower!R25</f>
        <v>12</v>
      </c>
      <c r="S97" s="419" t="str">
        <f>+Manpower!$F$49</f>
        <v>Grader</v>
      </c>
      <c r="T97" s="420">
        <f>+Manpower!F50</f>
        <v>3</v>
      </c>
      <c r="U97" s="420">
        <f>+Manpower!F51</f>
        <v>0</v>
      </c>
      <c r="V97" s="421">
        <f>+Manpower!F52</f>
        <v>0</v>
      </c>
      <c r="W97" s="328" t="s">
        <v>401</v>
      </c>
      <c r="X97" s="1568" t="s">
        <v>334</v>
      </c>
      <c r="Y97" s="1568"/>
      <c r="Z97" s="1568"/>
      <c r="AA97" s="1568"/>
      <c r="AB97" s="1568"/>
      <c r="AC97" s="329" t="s">
        <v>336</v>
      </c>
      <c r="AD97" s="329" t="s">
        <v>339</v>
      </c>
      <c r="AE97" s="329" t="s">
        <v>322</v>
      </c>
      <c r="AF97" s="329" t="s">
        <v>337</v>
      </c>
      <c r="AG97" s="329" t="s">
        <v>338</v>
      </c>
      <c r="AH97" s="330" t="s">
        <v>31</v>
      </c>
    </row>
    <row r="98" spans="1:48" ht="18.600000000000001" customHeight="1">
      <c r="A98" s="422" t="str">
        <f>Schedule!A4</f>
        <v>Total Act.</v>
      </c>
      <c r="B98" s="158" t="str">
        <f>Schedule!B4</f>
        <v>Not Started</v>
      </c>
      <c r="C98" s="158" t="str">
        <f>Schedule!C4</f>
        <v>In Progress</v>
      </c>
      <c r="D98" s="158" t="str">
        <f>Schedule!D4</f>
        <v>Completed</v>
      </c>
      <c r="E98" s="159" t="str">
        <f>Schedule!E4</f>
        <v>%</v>
      </c>
      <c r="F98" s="157" t="str">
        <f>Schedule!F4</f>
        <v xml:space="preserve">Active </v>
      </c>
      <c r="G98" s="158" t="str">
        <f>Schedule!G4</f>
        <v>Ahead</v>
      </c>
      <c r="H98" s="158" t="str">
        <f>Schedule!H4</f>
        <v>On</v>
      </c>
      <c r="I98" s="158" t="str">
        <f>Schedule!I4</f>
        <v>Behind</v>
      </c>
      <c r="J98" s="158" t="str">
        <f>Schedule!J4</f>
        <v>Flag</v>
      </c>
      <c r="K98" s="159">
        <f>Schedule!K4</f>
        <v>0</v>
      </c>
      <c r="L98" s="419" t="str">
        <f>+Manpower!T23</f>
        <v>Carpenter</v>
      </c>
      <c r="M98" s="420">
        <f>Manpower!T24</f>
        <v>0</v>
      </c>
      <c r="N98" s="421">
        <f>Manpower!T25</f>
        <v>6</v>
      </c>
      <c r="S98" s="419" t="str">
        <f>+Manpower!$H$49</f>
        <v>Road Roller</v>
      </c>
      <c r="T98" s="420">
        <f>+Manpower!H50</f>
        <v>1</v>
      </c>
      <c r="U98" s="420">
        <f>+Manpower!H51</f>
        <v>0</v>
      </c>
      <c r="V98" s="581">
        <f>+Manpower!H52</f>
        <v>0</v>
      </c>
      <c r="W98" s="583" t="str">
        <f>'Major Quantities'!A3</f>
        <v>2.3.1</v>
      </c>
      <c r="X98" s="1562" t="str">
        <f>'Major Quantities'!B4</f>
        <v>Supply and plant trees</v>
      </c>
      <c r="Y98" s="1563"/>
      <c r="Z98" s="1563"/>
      <c r="AA98" s="1563"/>
      <c r="AB98" s="1564"/>
      <c r="AC98" s="584">
        <f>'Major Quantities'!C4</f>
        <v>895</v>
      </c>
      <c r="AD98" s="584" t="str">
        <f>'Major Quantities'!D4</f>
        <v>Nos.</v>
      </c>
      <c r="AE98" s="585">
        <f>'Major Quantities'!E3</f>
        <v>0</v>
      </c>
      <c r="AF98" s="585">
        <f>'Major Quantities'!F3</f>
        <v>0</v>
      </c>
      <c r="AG98" s="585">
        <f>'Major Quantities'!G3</f>
        <v>30380</v>
      </c>
      <c r="AH98" s="586">
        <f>'Major Quantities'!H3</f>
        <v>0</v>
      </c>
    </row>
    <row r="99" spans="1:48" ht="18.600000000000001" customHeight="1">
      <c r="A99" s="423">
        <f>Schedule!A5</f>
        <v>2134</v>
      </c>
      <c r="B99" s="424">
        <f>Schedule!B5</f>
        <v>385</v>
      </c>
      <c r="C99" s="424">
        <f>Schedule!C5</f>
        <v>21</v>
      </c>
      <c r="D99" s="424">
        <f>Schedule!D5</f>
        <v>1728</v>
      </c>
      <c r="E99" s="425">
        <f>Schedule!E5</f>
        <v>0.80974695407685093</v>
      </c>
      <c r="F99" s="164">
        <f>Schedule!F5</f>
        <v>21</v>
      </c>
      <c r="G99" s="424">
        <f>Schedule!G5</f>
        <v>40</v>
      </c>
      <c r="H99" s="424">
        <f>Schedule!H5</f>
        <v>145</v>
      </c>
      <c r="I99" s="165">
        <f>Schedule!I5</f>
        <v>221</v>
      </c>
      <c r="J99" s="1423">
        <f>Schedule!J5</f>
        <v>-36</v>
      </c>
      <c r="K99" s="1424"/>
      <c r="L99" s="419" t="str">
        <f>+Manpower!V23</f>
        <v>Steel Fixer</v>
      </c>
      <c r="M99" s="420">
        <f>+Manpower!V24</f>
        <v>26</v>
      </c>
      <c r="N99" s="421">
        <f>+Manpower!V25</f>
        <v>6</v>
      </c>
      <c r="S99" s="419" t="str">
        <f>+Manpower!$J$49</f>
        <v>Crane</v>
      </c>
      <c r="T99" s="420">
        <f>+Manpower!J50</f>
        <v>0</v>
      </c>
      <c r="U99" s="420">
        <f>+Manpower!J51</f>
        <v>0</v>
      </c>
      <c r="V99" s="581">
        <f>+Manpower!J52</f>
        <v>0</v>
      </c>
      <c r="W99" s="587" t="str">
        <f>'Major Quantities'!A6</f>
        <v>2.3.10</v>
      </c>
      <c r="X99" s="1427" t="str">
        <f>'Major Quantities'!B7</f>
        <v>Supply and cast Concrete</v>
      </c>
      <c r="Y99" s="1428"/>
      <c r="Z99" s="1428"/>
      <c r="AA99" s="1428"/>
      <c r="AB99" s="1429"/>
      <c r="AC99" s="588">
        <f>'Major Quantities'!C7</f>
        <v>145</v>
      </c>
      <c r="AD99" s="588" t="str">
        <f>'Major Quantities'!D7</f>
        <v>m³</v>
      </c>
      <c r="AE99" s="589">
        <f>'Major Quantities'!E6</f>
        <v>0</v>
      </c>
      <c r="AF99" s="589">
        <f>'Major Quantities'!F6</f>
        <v>0</v>
      </c>
      <c r="AG99" s="589">
        <f>'Major Quantities'!G6</f>
        <v>248</v>
      </c>
      <c r="AH99" s="590">
        <f>'Major Quantities'!H6</f>
        <v>0</v>
      </c>
    </row>
    <row r="100" spans="1:48" ht="18.600000000000001" customHeight="1">
      <c r="A100" s="1352" t="str">
        <f>Schedule!A6</f>
        <v xml:space="preserve">Critical Path Activities </v>
      </c>
      <c r="B100" s="1353"/>
      <c r="C100" s="1354"/>
      <c r="D100" s="1358" t="str">
        <f>Schedule!D6</f>
        <v>Free Float Management (Total)</v>
      </c>
      <c r="E100" s="1353"/>
      <c r="F100" s="1353"/>
      <c r="G100" s="1354"/>
      <c r="H100" s="1358" t="str">
        <f>Schedule!H6</f>
        <v xml:space="preserve">Failed Start Activities </v>
      </c>
      <c r="I100" s="1353"/>
      <c r="J100" s="1353"/>
      <c r="K100" s="1354"/>
      <c r="L100" s="419" t="str">
        <f>+Manpower!X23</f>
        <v>Mason</v>
      </c>
      <c r="M100" s="420">
        <f>+Manpower!X24</f>
        <v>0</v>
      </c>
      <c r="N100" s="421">
        <f>+Manpower!X25</f>
        <v>0</v>
      </c>
      <c r="S100" s="419" t="str">
        <f>+Manpower!$L$49</f>
        <v>Bobcat</v>
      </c>
      <c r="T100" s="420">
        <f>+Manpower!L50</f>
        <v>0</v>
      </c>
      <c r="U100" s="420">
        <f>+Manpower!L51</f>
        <v>2</v>
      </c>
      <c r="V100" s="581">
        <f>+Manpower!L52</f>
        <v>0</v>
      </c>
      <c r="W100" s="587" t="str">
        <f>'Major Quantities'!A8</f>
        <v>9.1.1</v>
      </c>
      <c r="X100" s="1427" t="str">
        <f>'Major Quantities'!B9</f>
        <v>CEILING FINISHES</v>
      </c>
      <c r="Y100" s="1428"/>
      <c r="Z100" s="1428"/>
      <c r="AA100" s="1428"/>
      <c r="AB100" s="1429"/>
      <c r="AC100" s="588">
        <f>'Major Quantities'!C9</f>
        <v>207</v>
      </c>
      <c r="AD100" s="588" t="str">
        <f>'Major Quantities'!D9</f>
        <v>m²</v>
      </c>
      <c r="AE100" s="589">
        <f>'Major Quantities'!E8</f>
        <v>0</v>
      </c>
      <c r="AF100" s="589">
        <f>'Major Quantities'!F8</f>
        <v>0</v>
      </c>
      <c r="AG100" s="589">
        <f>'Major Quantities'!G8</f>
        <v>219</v>
      </c>
      <c r="AH100" s="590">
        <f>'Major Quantities'!H8</f>
        <v>0</v>
      </c>
    </row>
    <row r="101" spans="1:48" ht="18.600000000000001" customHeight="1">
      <c r="A101" s="1355"/>
      <c r="B101" s="1356"/>
      <c r="C101" s="1357"/>
      <c r="D101" s="1359" t="str">
        <f>Schedule!D7</f>
        <v>Greater Than 14 Days</v>
      </c>
      <c r="E101" s="1360"/>
      <c r="F101" s="1360" t="str">
        <f>Schedule!F7</f>
        <v>Less Than 14 Days</v>
      </c>
      <c r="G101" s="1571"/>
      <c r="H101" s="1419"/>
      <c r="I101" s="1356"/>
      <c r="J101" s="1356"/>
      <c r="K101" s="1357"/>
      <c r="L101" s="426" t="str">
        <f>Manpower!Z23</f>
        <v>Plumber</v>
      </c>
      <c r="M101" s="408">
        <f>Manpower!Z24</f>
        <v>0</v>
      </c>
      <c r="N101" s="427">
        <f>Manpower!Z25</f>
        <v>3</v>
      </c>
      <c r="S101" s="426" t="str">
        <f>+Manpower!$N$49</f>
        <v>Other</v>
      </c>
      <c r="T101" s="408">
        <f>+Manpower!N50</f>
        <v>0</v>
      </c>
      <c r="U101" s="408">
        <f>+Manpower!N51</f>
        <v>0</v>
      </c>
      <c r="V101" s="582">
        <f>+Manpower!N52</f>
        <v>0</v>
      </c>
      <c r="W101" s="587">
        <f>'Major Quantities'!A9</f>
        <v>9.3000000000000007</v>
      </c>
      <c r="X101" s="1427" t="str">
        <f>'Major Quantities'!B10</f>
        <v>WATER SUPPLY SYSTEM
for cold and hot water supply piping</v>
      </c>
      <c r="Y101" s="1428"/>
      <c r="Z101" s="1428"/>
      <c r="AA101" s="1428"/>
      <c r="AB101" s="1429"/>
      <c r="AC101" s="588">
        <f>'Major Quantities'!C10</f>
        <v>138</v>
      </c>
      <c r="AD101" s="588" t="str">
        <f>'Major Quantities'!D10</f>
        <v>Lm</v>
      </c>
      <c r="AE101" s="589">
        <f>'Major Quantities'!E9</f>
        <v>0</v>
      </c>
      <c r="AF101" s="589">
        <f>'Major Quantities'!F9</f>
        <v>0</v>
      </c>
      <c r="AG101" s="589">
        <f>'Major Quantities'!G9</f>
        <v>207</v>
      </c>
      <c r="AH101" s="590">
        <f>'Major Quantities'!H9</f>
        <v>0</v>
      </c>
      <c r="AI101" s="504"/>
      <c r="AJ101" s="504"/>
    </row>
    <row r="102" spans="1:48" customFormat="1" ht="18.600000000000001" customHeight="1">
      <c r="A102" s="422" t="str">
        <f>Schedule!A8</f>
        <v>Last Week</v>
      </c>
      <c r="B102" s="158" t="str">
        <f>Schedule!B8</f>
        <v>This Week</v>
      </c>
      <c r="C102" s="159" t="str">
        <f>Schedule!C8</f>
        <v>Diff</v>
      </c>
      <c r="D102" s="157" t="str">
        <f>Schedule!D8</f>
        <v>Last Week</v>
      </c>
      <c r="E102" s="158" t="str">
        <f>Schedule!E8</f>
        <v>This Week</v>
      </c>
      <c r="F102" s="158" t="str">
        <f>Schedule!F8</f>
        <v>Last Week</v>
      </c>
      <c r="G102" s="159" t="str">
        <f>Schedule!G8</f>
        <v>This Week</v>
      </c>
      <c r="H102" s="157" t="str">
        <f>Schedule!H8</f>
        <v>Last Week</v>
      </c>
      <c r="I102" s="158" t="str">
        <f>Schedule!I8</f>
        <v>This Week</v>
      </c>
      <c r="J102" s="158" t="str">
        <f>Schedule!J8</f>
        <v>Flag</v>
      </c>
      <c r="K102" s="159">
        <f>Schedule!K8</f>
        <v>0</v>
      </c>
      <c r="L102" s="431" t="s">
        <v>5</v>
      </c>
      <c r="M102" s="432">
        <f>Manpower!AF24</f>
        <v>175</v>
      </c>
      <c r="N102" s="433">
        <f>Manpower!AF25</f>
        <v>70</v>
      </c>
      <c r="S102" s="431" t="s">
        <v>5</v>
      </c>
      <c r="T102" s="432">
        <f>SUM(T95:T101)</f>
        <v>9</v>
      </c>
      <c r="U102" s="432">
        <f>SUM(U95:U101)</f>
        <v>5</v>
      </c>
      <c r="V102" s="432">
        <f>SUM(V95:V101)</f>
        <v>0</v>
      </c>
      <c r="W102" s="591" t="str">
        <f>'Major Quantities'!A10</f>
        <v>15.2.1</v>
      </c>
      <c r="X102" s="1427" t="str">
        <f>'Major Quantities'!B11</f>
        <v>SEWER AND DRAINAGE PIPE</v>
      </c>
      <c r="Y102" s="1428"/>
      <c r="Z102" s="1428"/>
      <c r="AA102" s="1428"/>
      <c r="AB102" s="1429"/>
      <c r="AC102" s="592">
        <f>'Major Quantities'!C11</f>
        <v>177</v>
      </c>
      <c r="AD102" s="592" t="str">
        <f>'Major Quantities'!D11</f>
        <v>Lm</v>
      </c>
      <c r="AE102" s="593">
        <f>'Major Quantities'!E10</f>
        <v>0</v>
      </c>
      <c r="AF102" s="593">
        <f>'Major Quantities'!F10</f>
        <v>14</v>
      </c>
      <c r="AG102" s="593">
        <f>'Major Quantities'!G10</f>
        <v>124</v>
      </c>
      <c r="AH102" s="594">
        <f>'Major Quantities'!H10</f>
        <v>14</v>
      </c>
    </row>
    <row r="103" spans="1:48" s="458" customFormat="1" ht="21">
      <c r="A103" s="428">
        <f>Schedule!A9</f>
        <v>373</v>
      </c>
      <c r="B103" s="408">
        <f>Schedule!B9</f>
        <v>331</v>
      </c>
      <c r="C103" s="161">
        <f>Schedule!C9</f>
        <v>42</v>
      </c>
      <c r="D103" s="429">
        <f>Schedule!D9</f>
        <v>80</v>
      </c>
      <c r="E103" s="408">
        <f>Schedule!E9</f>
        <v>66</v>
      </c>
      <c r="F103" s="408">
        <f>Schedule!F9</f>
        <v>374</v>
      </c>
      <c r="G103" s="430">
        <f>Schedule!G9</f>
        <v>340</v>
      </c>
      <c r="H103" s="429">
        <f>Schedule!H9</f>
        <v>266</v>
      </c>
      <c r="I103" s="408">
        <f>Schedule!I9</f>
        <v>240</v>
      </c>
      <c r="J103" s="1420">
        <f>Schedule!J9</f>
        <v>26</v>
      </c>
      <c r="K103" s="1421"/>
      <c r="AL103" s="499"/>
      <c r="AM103" s="499"/>
      <c r="AN103" s="499"/>
      <c r="AO103" s="499"/>
      <c r="AP103" s="499"/>
      <c r="AQ103" s="499"/>
      <c r="AR103" s="499"/>
      <c r="AS103" s="499"/>
      <c r="AT103" s="499"/>
      <c r="AU103" s="499"/>
      <c r="AV103" s="499"/>
    </row>
    <row r="104" spans="1:48" s="577" customFormat="1" ht="25.8">
      <c r="A104" s="434" t="s">
        <v>624</v>
      </c>
      <c r="B104" s="435"/>
      <c r="C104" s="435"/>
      <c r="D104" s="435"/>
      <c r="E104" s="435"/>
      <c r="F104" s="435"/>
      <c r="G104" s="435"/>
      <c r="H104" s="435"/>
      <c r="I104" s="435"/>
      <c r="J104" s="435"/>
      <c r="K104" s="435"/>
      <c r="L104" s="1402"/>
      <c r="M104" s="1402"/>
      <c r="N104" s="1402"/>
      <c r="O104" s="1402"/>
      <c r="P104" s="434" t="s">
        <v>637</v>
      </c>
      <c r="Q104" s="435"/>
      <c r="R104" s="435"/>
      <c r="S104" s="435"/>
      <c r="T104" s="435"/>
      <c r="U104" s="435"/>
      <c r="V104" s="435"/>
      <c r="W104" s="435"/>
      <c r="X104" s="435"/>
      <c r="Y104" s="435"/>
      <c r="Z104" s="435"/>
      <c r="AA104" s="1402"/>
      <c r="AB104" s="1402"/>
      <c r="AC104" s="1402"/>
      <c r="AD104" s="1402"/>
      <c r="AE104" s="434"/>
      <c r="AF104" s="435"/>
      <c r="AG104" s="435"/>
      <c r="AH104" s="435"/>
      <c r="AI104" s="576"/>
      <c r="AJ104" s="576"/>
    </row>
    <row r="105" spans="1:48" s="579" customFormat="1" ht="30" customHeight="1">
      <c r="A105" s="436"/>
      <c r="B105" s="436"/>
      <c r="C105" s="436"/>
      <c r="D105" s="436"/>
      <c r="E105" s="436"/>
      <c r="F105" s="436"/>
      <c r="G105" s="436"/>
      <c r="H105" s="436"/>
      <c r="I105" s="436"/>
      <c r="J105" s="436"/>
      <c r="K105" s="436"/>
      <c r="L105" s="800"/>
      <c r="M105" s="800"/>
      <c r="N105" s="800"/>
      <c r="O105" s="800"/>
      <c r="P105" s="437"/>
      <c r="Q105" s="437" t="s">
        <v>396</v>
      </c>
      <c r="R105" s="438"/>
      <c r="S105" s="438"/>
      <c r="T105" s="438"/>
      <c r="U105" s="438"/>
      <c r="V105" s="438"/>
      <c r="W105" s="438"/>
      <c r="X105" s="438"/>
      <c r="Y105" s="438"/>
      <c r="Z105" s="438"/>
      <c r="AA105" s="438"/>
      <c r="AB105" s="438"/>
      <c r="AC105" s="438"/>
      <c r="AD105" s="438"/>
      <c r="AE105" s="438"/>
      <c r="AF105" s="438"/>
      <c r="AG105" s="438"/>
      <c r="AH105" s="439"/>
      <c r="AI105" s="578"/>
      <c r="AJ105" s="578"/>
    </row>
    <row r="106" spans="1:48" ht="46.2" customHeight="1">
      <c r="A106" s="440" t="s">
        <v>1</v>
      </c>
      <c r="B106" s="1415" t="s">
        <v>582</v>
      </c>
      <c r="C106" s="1415"/>
      <c r="D106" s="1415" t="s">
        <v>583</v>
      </c>
      <c r="E106" s="1415"/>
      <c r="F106" s="1415" t="s">
        <v>580</v>
      </c>
      <c r="G106" s="1415"/>
      <c r="H106" s="1415" t="s">
        <v>581</v>
      </c>
      <c r="I106" s="1415"/>
      <c r="J106" s="1415" t="s">
        <v>584</v>
      </c>
      <c r="K106" s="1415"/>
      <c r="L106" s="801" t="s">
        <v>585</v>
      </c>
      <c r="M106" s="441" t="s">
        <v>586</v>
      </c>
      <c r="N106" s="441" t="s">
        <v>587</v>
      </c>
      <c r="O106" s="442" t="s">
        <v>588</v>
      </c>
      <c r="P106" s="1395" t="s">
        <v>297</v>
      </c>
      <c r="Q106" s="1396"/>
      <c r="R106" s="443" t="s">
        <v>298</v>
      </c>
      <c r="S106" s="1396" t="s">
        <v>299</v>
      </c>
      <c r="T106" s="1396"/>
      <c r="U106" s="1396"/>
      <c r="V106" s="1396" t="s">
        <v>304</v>
      </c>
      <c r="W106" s="1396"/>
      <c r="X106" s="1396" t="s">
        <v>300</v>
      </c>
      <c r="Y106" s="1396"/>
      <c r="Z106" s="1396"/>
      <c r="AA106" s="1396"/>
      <c r="AB106" s="1396"/>
      <c r="AC106" s="1396" t="s">
        <v>301</v>
      </c>
      <c r="AD106" s="1396"/>
      <c r="AE106" s="1396"/>
      <c r="AF106" s="443" t="s">
        <v>303</v>
      </c>
      <c r="AG106" s="444" t="s">
        <v>553</v>
      </c>
      <c r="AH106" s="445" t="s">
        <v>307</v>
      </c>
    </row>
    <row r="107" spans="1:48" ht="46.2" customHeight="1">
      <c r="A107" s="727"/>
      <c r="B107" s="1345"/>
      <c r="C107" s="1345"/>
      <c r="D107" s="1345"/>
      <c r="E107" s="1345"/>
      <c r="F107" s="1393"/>
      <c r="G107" s="1394"/>
      <c r="H107" s="1345"/>
      <c r="I107" s="1345"/>
      <c r="J107" s="1393"/>
      <c r="K107" s="1394"/>
      <c r="L107" s="799"/>
      <c r="M107" s="446"/>
      <c r="N107" s="356"/>
      <c r="O107" s="804"/>
      <c r="P107" s="1304">
        <f>IF(+Issues!B11="","",+Issues!B11)</f>
        <v>1</v>
      </c>
      <c r="Q107" s="1303"/>
      <c r="R107" s="357" t="str">
        <f>IF(+Issues!C11="","",+Issues!C11)</f>
        <v/>
      </c>
      <c r="S107" s="1299" t="str">
        <f>IF(+Issues!D11="","",+Issues!D11)</f>
        <v>Connection of the project to the drainage channel on the eastern side.(Jeddah)</v>
      </c>
      <c r="T107" s="1300"/>
      <c r="U107" s="1301"/>
      <c r="V107" s="1305" t="str">
        <f>IF(+Issues!E11="","",+Issues!E11)</f>
        <v>Contractor</v>
      </c>
      <c r="W107" s="1303"/>
      <c r="X107" s="1306" t="str">
        <f>IF(+Issues!F11="","",+Issues!F11)</f>
        <v>Coordination between the Municipality (City Management) and the infrastructure contractor.</v>
      </c>
      <c r="Y107" s="1307"/>
      <c r="Z107" s="1307"/>
      <c r="AA107" s="1307"/>
      <c r="AB107" s="1307"/>
      <c r="AC107" s="1302"/>
      <c r="AD107" s="1302"/>
      <c r="AE107" s="1303"/>
      <c r="AF107" s="356" t="str">
        <f>IF(+Issues!H11="","",+Issues!H11)</f>
        <v>Completed</v>
      </c>
      <c r="AG107" s="833">
        <f>IF(+Issues!I11="","",+Issues!I11)</f>
        <v>46163</v>
      </c>
      <c r="AH107" s="802"/>
    </row>
    <row r="108" spans="1:48" ht="46.2" customHeight="1">
      <c r="A108" s="727"/>
      <c r="B108" s="1345"/>
      <c r="C108" s="1345"/>
      <c r="D108" s="1345"/>
      <c r="E108" s="1345"/>
      <c r="F108" s="1393"/>
      <c r="G108" s="1394"/>
      <c r="H108" s="1345"/>
      <c r="I108" s="1345"/>
      <c r="J108" s="1345"/>
      <c r="K108" s="1345"/>
      <c r="L108" s="799"/>
      <c r="M108" s="446"/>
      <c r="N108" s="356"/>
      <c r="O108" s="804"/>
      <c r="P108" s="1304">
        <f>IF(+Issues!B12="","",+Issues!B12)</f>
        <v>2</v>
      </c>
      <c r="Q108" s="1303"/>
      <c r="R108" s="357" t="str">
        <f>IF(+Issues!C12="","",+Issues!C12)</f>
        <v/>
      </c>
      <c r="S108" s="1299" t="str">
        <f>IF(+Issues!D12="","",+Issues!D12)</f>
        <v xml:space="preserve">drainage pipe was encountered during site excavation.(Jeddah)
</v>
      </c>
      <c r="T108" s="1300"/>
      <c r="U108" s="1301"/>
      <c r="V108" s="1305" t="str">
        <f>IF(+Issues!E12="","",+Issues!E12)</f>
        <v>Owner</v>
      </c>
      <c r="W108" s="1303"/>
      <c r="X108" s="1306" t="str">
        <f>IF(+Issues!F12="","",+Issues!F12)</f>
        <v>The required calculations and slope analysis have been completed.</v>
      </c>
      <c r="Y108" s="1307"/>
      <c r="Z108" s="1307"/>
      <c r="AA108" s="1307"/>
      <c r="AB108" s="1307"/>
      <c r="AC108" s="1302"/>
      <c r="AD108" s="1302"/>
      <c r="AE108" s="1303"/>
      <c r="AF108" s="356" t="str">
        <f>IF(+Issues!H12="","",+Issues!H12)</f>
        <v>Completed</v>
      </c>
      <c r="AG108" s="833">
        <f>IF(+Issues!I12="","",+Issues!I12)</f>
        <v>46163</v>
      </c>
      <c r="AH108" s="803"/>
    </row>
    <row r="109" spans="1:48" customFormat="1" ht="46.2" customHeight="1">
      <c r="A109" s="727"/>
      <c r="B109" s="1345"/>
      <c r="C109" s="1345"/>
      <c r="D109" s="1345"/>
      <c r="E109" s="1345"/>
      <c r="F109" s="1393"/>
      <c r="G109" s="1394"/>
      <c r="H109" s="1345"/>
      <c r="I109" s="1345"/>
      <c r="J109" s="1345"/>
      <c r="K109" s="1345"/>
      <c r="L109" s="799"/>
      <c r="M109" s="446"/>
      <c r="N109" s="356"/>
      <c r="O109" s="804"/>
      <c r="P109" s="1304">
        <f>IF(+Issues!B13="","",+Issues!B13)</f>
        <v>3</v>
      </c>
      <c r="Q109" s="1303"/>
      <c r="R109" s="357">
        <f>IF(+Issues!C13="","",+Issues!C13)</f>
        <v>46147</v>
      </c>
      <c r="S109" s="1299" t="str">
        <f>IF(+Issues!D13="","",+Issues!D13)</f>
        <v>Based on the visit by Modon management, it was noted that the project level can be raised to match the external road level in front of the parking area.(Jeddah)</v>
      </c>
      <c r="T109" s="1300"/>
      <c r="U109" s="1301"/>
      <c r="V109" s="1305" t="str">
        <f>IF(+Issues!E13="","",+Issues!E13)</f>
        <v>Owner</v>
      </c>
      <c r="W109" s="1303"/>
      <c r="X109" s="1306" t="str">
        <f>IF(+Issues!F13="","",+Issues!F13)</f>
        <v>The required filling quantity was estimated at 59,000 m³</v>
      </c>
      <c r="Y109" s="1307"/>
      <c r="Z109" s="1307"/>
      <c r="AA109" s="1307"/>
      <c r="AB109" s="1307"/>
      <c r="AC109" s="1302"/>
      <c r="AD109" s="1302"/>
      <c r="AE109" s="1303"/>
      <c r="AF109" s="356" t="str">
        <f>IF(+Issues!H13="","",+Issues!H13)</f>
        <v>Completed</v>
      </c>
      <c r="AG109" s="833">
        <f>IF(+Issues!I13="","",+Issues!I13)</f>
        <v>46163</v>
      </c>
      <c r="AH109" s="803"/>
    </row>
    <row r="110" spans="1:48" customFormat="1" ht="46.2" customHeight="1">
      <c r="A110" s="727"/>
      <c r="B110" s="1345"/>
      <c r="C110" s="1345"/>
      <c r="D110" s="1345"/>
      <c r="E110" s="1345"/>
      <c r="F110" s="1393"/>
      <c r="G110" s="1394"/>
      <c r="H110" s="1345"/>
      <c r="I110" s="1345"/>
      <c r="J110" s="1345"/>
      <c r="K110" s="1345"/>
      <c r="L110" s="799"/>
      <c r="M110" s="446"/>
      <c r="N110" s="356"/>
      <c r="O110" s="804"/>
      <c r="P110" s="1304">
        <f>IF(+Issues!B14="","",+Issues!B14)</f>
        <v>4</v>
      </c>
      <c r="Q110" s="1303"/>
      <c r="R110" s="357" t="str">
        <f>IF(+Issues!C14="","",+Issues!C14)</f>
        <v/>
      </c>
      <c r="S110" s="1299" t="str">
        <f>IF(+Issues!D14="","",+Issues!D14)</f>
        <v>Increase the sewage tank capacity for the Asir project to serve the administration building and playgrounds.</v>
      </c>
      <c r="T110" s="1300"/>
      <c r="U110" s="1301"/>
      <c r="V110" s="1305" t="str">
        <f>IF(+Issues!E14="","",+Issues!E14)</f>
        <v>Contractor</v>
      </c>
      <c r="W110" s="1303"/>
      <c r="X110" s="1306" t="str">
        <f>IF(+Issues!F14="","",+Issues!F14)</f>
        <v>Waiting for clarification of the project savings/cost reductions.</v>
      </c>
      <c r="Y110" s="1307"/>
      <c r="Z110" s="1307"/>
      <c r="AA110" s="1307"/>
      <c r="AB110" s="1307"/>
      <c r="AC110" s="1302"/>
      <c r="AD110" s="1302"/>
      <c r="AE110" s="1303"/>
      <c r="AF110" s="356" t="str">
        <f>IF(+Issues!H14="","",+Issues!H14)</f>
        <v>Completed</v>
      </c>
      <c r="AG110" s="833">
        <f>IF(+Issues!I14="","",+Issues!I14)</f>
        <v>46152</v>
      </c>
      <c r="AH110" s="803"/>
    </row>
    <row r="111" spans="1:48" customFormat="1" ht="46.2" customHeight="1">
      <c r="A111" s="727"/>
      <c r="B111" s="1345"/>
      <c r="C111" s="1345"/>
      <c r="D111" s="1345"/>
      <c r="E111" s="1345"/>
      <c r="F111" s="1393"/>
      <c r="G111" s="1394"/>
      <c r="H111" s="1345"/>
      <c r="I111" s="1345"/>
      <c r="J111" s="1345"/>
      <c r="K111" s="1345"/>
      <c r="L111" s="799"/>
      <c r="M111" s="446"/>
      <c r="N111" s="356"/>
      <c r="O111" s="804"/>
      <c r="P111" s="1304">
        <f>IF(+Issues!B15="","",+Issues!B15)</f>
        <v>5</v>
      </c>
      <c r="Q111" s="1303"/>
      <c r="R111" s="357">
        <f>IF(+Issues!C15="","",+Issues!C15)</f>
        <v>46163</v>
      </c>
      <c r="S111" s="1299" t="str">
        <f>IF(+Issues!D15="","",+Issues!D15)</f>
        <v>Difficulty accessing the parking area due to a level difference- Jazan</v>
      </c>
      <c r="T111" s="1300"/>
      <c r="U111" s="1301"/>
      <c r="V111" s="1305" t="str">
        <f>IF(+Issues!E15="","",+Issues!E15)</f>
        <v>Consultant</v>
      </c>
      <c r="W111" s="1303"/>
      <c r="X111" s="1306" t="str">
        <f>IF(+Issues!F15="","",+Issues!F15)</f>
        <v>Relocating the parking area to the far left side.</v>
      </c>
      <c r="Y111" s="1307"/>
      <c r="Z111" s="1307"/>
      <c r="AA111" s="1307"/>
      <c r="AB111" s="1307"/>
      <c r="AC111" s="1302"/>
      <c r="AD111" s="1302"/>
      <c r="AE111" s="1303"/>
      <c r="AF111" s="356" t="str">
        <f>IF(+Issues!H15="","",+Issues!H15)</f>
        <v>Completed</v>
      </c>
      <c r="AG111" s="833">
        <f>IF(+Issues!I15="","",+Issues!I15)</f>
        <v>46158</v>
      </c>
      <c r="AH111" s="803"/>
    </row>
    <row r="112" spans="1:48" customFormat="1" ht="46.2" customHeight="1">
      <c r="A112" s="727"/>
      <c r="B112" s="1345"/>
      <c r="C112" s="1345"/>
      <c r="D112" s="1345"/>
      <c r="E112" s="1345"/>
      <c r="F112" s="1393"/>
      <c r="G112" s="1394"/>
      <c r="H112" s="1345"/>
      <c r="I112" s="1345"/>
      <c r="J112" s="1345"/>
      <c r="K112" s="1345"/>
      <c r="L112" s="799"/>
      <c r="M112" s="446"/>
      <c r="N112" s="356"/>
      <c r="O112" s="804"/>
      <c r="P112" s="1304">
        <f>IF(+Issues!B16="","",+Issues!B16)</f>
        <v>6</v>
      </c>
      <c r="Q112" s="1303"/>
      <c r="R112" s="357" t="str">
        <f>IF(+Issues!C16="","",+Issues!C16)</f>
        <v>13-05-2026</v>
      </c>
      <c r="S112" s="1299" t="str">
        <f>IF(+Issues!D16="","",+Issues!D16)</f>
        <v>Road shoulder overlap at the Jeddah site</v>
      </c>
      <c r="T112" s="1300"/>
      <c r="U112" s="1301"/>
      <c r="V112" s="1305" t="str">
        <f>IF(+Issues!E16="","",+Issues!E16)</f>
        <v>Consultant</v>
      </c>
      <c r="W112" s="1303"/>
      <c r="X112" s="1306" t="str">
        <f>IF(+Issues!F16="","",+Issues!F16)</f>
        <v>A proposal has been submitted to the consultant.</v>
      </c>
      <c r="Y112" s="1307"/>
      <c r="Z112" s="1307"/>
      <c r="AA112" s="1307"/>
      <c r="AB112" s="1307"/>
      <c r="AC112" s="1302"/>
      <c r="AD112" s="1302"/>
      <c r="AE112" s="1303"/>
      <c r="AF112" s="356" t="str">
        <f>IF(+Issues!H16="","",+Issues!H16)</f>
        <v>Completed</v>
      </c>
      <c r="AG112" s="833">
        <f>IF(+Issues!I16="","",+Issues!I16)</f>
        <v>46296</v>
      </c>
      <c r="AH112" s="803"/>
    </row>
    <row r="113" spans="1:34" customFormat="1" ht="46.2" customHeight="1">
      <c r="A113" s="727" t="str">
        <f>Testing!A3</f>
        <v xml:space="preserve">      TESTING &amp; COMMISSIONING JEDDAH</v>
      </c>
      <c r="B113" s="1345">
        <f>IF(Testing!B3=""," ",Testing!B3)</f>
        <v>46357</v>
      </c>
      <c r="C113" s="1345"/>
      <c r="D113" s="1345">
        <f>IF(Testing!C3=""," ",Testing!C3)</f>
        <v>46405</v>
      </c>
      <c r="E113" s="1345"/>
      <c r="F113" s="1393">
        <f>IF(Testing!D3=""," ",Testing!D3)</f>
        <v>46357</v>
      </c>
      <c r="G113" s="1394"/>
      <c r="H113" s="1345">
        <f>IF(Testing!E3=""," ",Testing!E3)</f>
        <v>46471</v>
      </c>
      <c r="I113" s="1345"/>
      <c r="J113" s="1345" t="str">
        <f>IF(Testing!H3=""," ",Testing!H3)</f>
        <v xml:space="preserve"> </v>
      </c>
      <c r="K113" s="1345"/>
      <c r="L113" s="799" t="str">
        <f>IF(Testing!G3=""," ",Testing!G3)</f>
        <v xml:space="preserve"> </v>
      </c>
      <c r="M113" s="446" t="str">
        <f>IF(Testing!H3=""," ",Testing!H3)</f>
        <v xml:space="preserve"> </v>
      </c>
      <c r="N113" s="356" t="str">
        <f>IF(Testing!I3=""," ",Testing!I3)</f>
        <v xml:space="preserve"> </v>
      </c>
      <c r="O113" s="804" t="str">
        <f>IF(Testing!J3=""," ",Testing!J3)</f>
        <v xml:space="preserve"> </v>
      </c>
      <c r="P113" s="1304">
        <f>IF(+Issues!B17="","",+Issues!B17)</f>
        <v>7</v>
      </c>
      <c r="Q113" s="1303"/>
      <c r="R113" s="357">
        <f>IF(+Issues!C17="","",+Issues!C17)</f>
        <v>46059</v>
      </c>
      <c r="S113" s="1299" t="str">
        <f>IF(+Issues!D17="","",+Issues!D17)</f>
        <v>Trees located within Asir site.</v>
      </c>
      <c r="T113" s="1300"/>
      <c r="U113" s="1301"/>
      <c r="V113" s="1305" t="str">
        <f>IF(+Issues!E17="","",+Issues!E17)</f>
        <v>Owner</v>
      </c>
      <c r="W113" s="1303"/>
      <c r="X113" s="1306" t="str">
        <f>IF(+Issues!F17="","",+Issues!F17)</f>
        <v>Waiting for tree removal by the landscaping contractor.</v>
      </c>
      <c r="Y113" s="1307"/>
      <c r="Z113" s="1307"/>
      <c r="AA113" s="1307"/>
      <c r="AB113" s="1307"/>
      <c r="AC113" s="1302"/>
      <c r="AD113" s="1302"/>
      <c r="AE113" s="1303"/>
      <c r="AF113" s="356" t="str">
        <f>IF(+Issues!H17="","",+Issues!H17)</f>
        <v>Completed</v>
      </c>
      <c r="AG113" s="833">
        <f>IF(+Issues!I17="","",+Issues!I17)</f>
        <v>46158</v>
      </c>
      <c r="AH113" s="803"/>
    </row>
    <row r="114" spans="1:34" customFormat="1" ht="46.2" customHeight="1">
      <c r="A114" s="727" t="str">
        <f>Testing!A4</f>
        <v xml:space="preserve">      TESTING &amp; COMMISSIONING ASIR</v>
      </c>
      <c r="B114" s="1345">
        <f>IF(Testing!B4=""," ",Testing!B4)</f>
        <v>46331</v>
      </c>
      <c r="C114" s="1345"/>
      <c r="D114" s="1345">
        <f>IF(Testing!C4=""," ",Testing!C4)</f>
        <v>46399</v>
      </c>
      <c r="E114" s="1345"/>
      <c r="F114" s="1393">
        <f>IF(Testing!D4=""," ",Testing!D4)</f>
        <v>46410</v>
      </c>
      <c r="G114" s="1394"/>
      <c r="H114" s="1345">
        <f>IF(Testing!E4=""," ",Testing!E4)</f>
        <v>46488</v>
      </c>
      <c r="I114" s="1345"/>
      <c r="J114" s="1345" t="str">
        <f>IF(Testing!H4=""," ",Testing!H4)</f>
        <v xml:space="preserve"> </v>
      </c>
      <c r="K114" s="1345"/>
      <c r="L114" s="799" t="str">
        <f>IF(Testing!G4=""," ",Testing!G4)</f>
        <v xml:space="preserve"> </v>
      </c>
      <c r="M114" s="446" t="str">
        <f>IF(Testing!H4=""," ",Testing!H4)</f>
        <v xml:space="preserve"> </v>
      </c>
      <c r="N114" s="356" t="str">
        <f>IF(Testing!I4=""," ",Testing!I4)</f>
        <v xml:space="preserve"> </v>
      </c>
      <c r="O114" s="804" t="str">
        <f>IF(Testing!J4=""," ",Testing!J4)</f>
        <v xml:space="preserve"> </v>
      </c>
      <c r="P114" s="1304"/>
      <c r="Q114" s="1303"/>
      <c r="R114" s="357">
        <f>IF(+Issues!C18="","",+Issues!C18)</f>
        <v>46305</v>
      </c>
      <c r="S114" s="1308" t="str">
        <f>IF(+Issues!D18="","",+Issues!D18)</f>
        <v>Medium voltage cables on excavation way</v>
      </c>
      <c r="T114" s="1309"/>
      <c r="U114" s="1310"/>
      <c r="V114" s="1305" t="str">
        <f>IF(+Issues!E18="","",+Issues!E18)</f>
        <v>Owner</v>
      </c>
      <c r="W114" s="1303"/>
      <c r="X114" s="1306" t="str">
        <f>IF(+Issues!F18="","",+Issues!F18)</f>
        <v>Medium voltage cables are conflicting with the excavation route. Assessment and coordination with relevant stakeholders are ongoing to determine the required mitigation actions. Risk remains open.</v>
      </c>
      <c r="Y114" s="1307"/>
      <c r="Z114" s="1307"/>
      <c r="AA114" s="1307"/>
      <c r="AB114" s="1307"/>
      <c r="AC114" s="1302"/>
      <c r="AD114" s="1302"/>
      <c r="AE114" s="1303"/>
      <c r="AF114" s="356" t="str">
        <f>IF(+Issues!H18="","",+Issues!H18)</f>
        <v>Open</v>
      </c>
      <c r="AG114" s="804" t="str">
        <f>IF(+Issues!J18="","",+Issues!J18)</f>
        <v/>
      </c>
      <c r="AH114" s="803"/>
    </row>
    <row r="115" spans="1:34" customFormat="1" ht="46.2" customHeight="1">
      <c r="A115" s="727" t="str">
        <f>Testing!A5</f>
        <v xml:space="preserve">      TESTING &amp; COMMISSIONING JAZAN</v>
      </c>
      <c r="B115" s="1345">
        <f>IF(Testing!B5=""," ",Testing!B5)</f>
        <v>46343</v>
      </c>
      <c r="C115" s="1345"/>
      <c r="D115" s="1345">
        <f>IF(Testing!C5=""," ",Testing!C5)</f>
        <v>46406</v>
      </c>
      <c r="E115" s="1345"/>
      <c r="F115" s="1393">
        <f>IF(Testing!D5=""," ",Testing!D5)</f>
        <v>46408</v>
      </c>
      <c r="G115" s="1394"/>
      <c r="H115" s="1345">
        <f>IF(Testing!E5=""," ",Testing!E5)</f>
        <v>46485</v>
      </c>
      <c r="I115" s="1345"/>
      <c r="J115" s="1345" t="str">
        <f>IF(Testing!H5=""," ",Testing!H5)</f>
        <v xml:space="preserve"> </v>
      </c>
      <c r="K115" s="1345"/>
      <c r="L115" s="799" t="str">
        <f>IF(Testing!G5=""," ",Testing!G5)</f>
        <v xml:space="preserve"> </v>
      </c>
      <c r="M115" s="446" t="str">
        <f>IF(Testing!H5=""," ",Testing!H5)</f>
        <v xml:space="preserve"> </v>
      </c>
      <c r="N115" s="356" t="str">
        <f>IF(Testing!I5=""," ",Testing!I5)</f>
        <v xml:space="preserve"> </v>
      </c>
      <c r="O115" s="804" t="str">
        <f>IF(Testing!J5=""," ",Testing!J5)</f>
        <v xml:space="preserve"> </v>
      </c>
      <c r="P115" s="1304"/>
      <c r="Q115" s="1303"/>
      <c r="R115" s="357" t="str">
        <f>IF(+Issues!C19="","",+Issues!C19)</f>
        <v/>
      </c>
      <c r="S115" s="1308" t="str">
        <f>IF(+Issues!D19="","",+Issues!D19)</f>
        <v/>
      </c>
      <c r="T115" s="1309"/>
      <c r="U115" s="1310"/>
      <c r="V115" s="1305" t="str">
        <f>IF(+Issues!E19="","",+Issues!E19)</f>
        <v/>
      </c>
      <c r="W115" s="1303"/>
      <c r="X115" s="1306" t="str">
        <f>IF(+Issues!F19="","",+Issues!F19)</f>
        <v/>
      </c>
      <c r="Y115" s="1307"/>
      <c r="Z115" s="1307"/>
      <c r="AA115" s="1307"/>
      <c r="AB115" s="1307"/>
      <c r="AC115" s="1302"/>
      <c r="AD115" s="1302"/>
      <c r="AE115" s="1303"/>
      <c r="AF115" s="356" t="str">
        <f>IF(+Issues!H19="","",+Issues!H19)</f>
        <v/>
      </c>
      <c r="AG115" s="804" t="str">
        <f>IF(+Issues!J19="","",+Issues!J19)</f>
        <v/>
      </c>
      <c r="AH115" s="803"/>
    </row>
    <row r="116" spans="1:34" customFormat="1" ht="46.2" customHeight="1">
      <c r="A116" s="727"/>
      <c r="B116" s="1345"/>
      <c r="C116" s="1345"/>
      <c r="D116" s="1345"/>
      <c r="E116" s="1345"/>
      <c r="F116" s="1393"/>
      <c r="G116" s="1394"/>
      <c r="H116" s="1345"/>
      <c r="I116" s="1345"/>
      <c r="J116" s="1345"/>
      <c r="K116" s="1345"/>
      <c r="L116" s="799"/>
      <c r="M116" s="446"/>
      <c r="N116" s="356"/>
      <c r="O116" s="804"/>
      <c r="P116" s="1304"/>
      <c r="Q116" s="1303"/>
      <c r="R116" s="357" t="str">
        <f>IF(+Issues!C20="","",+Issues!C20)</f>
        <v/>
      </c>
      <c r="S116" s="1308" t="str">
        <f>IF(+Issues!D20="","",+Issues!D20)</f>
        <v/>
      </c>
      <c r="T116" s="1309"/>
      <c r="U116" s="1310"/>
      <c r="V116" s="1305" t="str">
        <f>IF(+Issues!E20="","",+Issues!E20)</f>
        <v/>
      </c>
      <c r="W116" s="1303"/>
      <c r="X116" s="1306" t="str">
        <f>IF(+Issues!F20="","",+Issues!F20)</f>
        <v/>
      </c>
      <c r="Y116" s="1307"/>
      <c r="Z116" s="1307"/>
      <c r="AA116" s="1307"/>
      <c r="AB116" s="1307"/>
      <c r="AC116" s="1302"/>
      <c r="AD116" s="1302"/>
      <c r="AE116" s="1303"/>
      <c r="AF116" s="356" t="str">
        <f>IF(+Issues!H20="","",+Issues!H20)</f>
        <v/>
      </c>
      <c r="AG116" s="804" t="str">
        <f>IF(+Issues!J20="","",+Issues!J20)</f>
        <v/>
      </c>
      <c r="AH116" s="803"/>
    </row>
    <row r="117" spans="1:34" customFormat="1" ht="46.2" customHeight="1">
      <c r="A117" s="727"/>
      <c r="B117" s="1345"/>
      <c r="C117" s="1345"/>
      <c r="D117" s="1345"/>
      <c r="E117" s="1345"/>
      <c r="F117" s="1393"/>
      <c r="G117" s="1394"/>
      <c r="H117" s="1345"/>
      <c r="I117" s="1345"/>
      <c r="J117" s="1345"/>
      <c r="K117" s="1345"/>
      <c r="L117" s="799"/>
      <c r="M117" s="446"/>
      <c r="N117" s="356"/>
      <c r="O117" s="804"/>
      <c r="P117" s="1304" t="str">
        <f>IF(+Issues!B21="","",+Issues!B21)</f>
        <v/>
      </c>
      <c r="Q117" s="1303"/>
      <c r="R117" s="357" t="str">
        <f>IF(+Issues!C21="","",+Issues!C21)</f>
        <v/>
      </c>
      <c r="S117" s="1308" t="str">
        <f>IF(+Issues!D21="","",+Issues!D21)</f>
        <v/>
      </c>
      <c r="T117" s="1309"/>
      <c r="U117" s="1310"/>
      <c r="V117" s="1305" t="str">
        <f>IF(+Issues!E21="","",+Issues!E21)</f>
        <v/>
      </c>
      <c r="W117" s="1303"/>
      <c r="X117" s="1306" t="str">
        <f>IF(+Issues!F21="","",+Issues!F21)</f>
        <v/>
      </c>
      <c r="Y117" s="1307"/>
      <c r="Z117" s="1307"/>
      <c r="AA117" s="1307"/>
      <c r="AB117" s="1307"/>
      <c r="AC117" s="1302"/>
      <c r="AD117" s="1302"/>
      <c r="AE117" s="1303"/>
      <c r="AF117" s="356" t="str">
        <f>IF(+Issues!H21="","",+Issues!H21)</f>
        <v/>
      </c>
      <c r="AG117" s="804" t="str">
        <f>IF(+Issues!J21="","",+Issues!J21)</f>
        <v/>
      </c>
      <c r="AH117" s="803"/>
    </row>
    <row r="118" spans="1:34" customFormat="1" ht="46.2" customHeight="1">
      <c r="A118" s="727"/>
      <c r="B118" s="1345"/>
      <c r="C118" s="1345"/>
      <c r="D118" s="1345"/>
      <c r="E118" s="1345"/>
      <c r="F118" s="1393"/>
      <c r="G118" s="1394"/>
      <c r="H118" s="1345"/>
      <c r="I118" s="1345"/>
      <c r="J118" s="1345"/>
      <c r="K118" s="1345"/>
      <c r="L118" s="799"/>
      <c r="M118" s="446"/>
      <c r="N118" s="356"/>
      <c r="O118" s="804"/>
      <c r="P118" s="1304" t="str">
        <f>IF(+Issues!B22="","",+Issues!B22)</f>
        <v/>
      </c>
      <c r="Q118" s="1303"/>
      <c r="R118" s="357" t="str">
        <f>IF(+Issues!C22="","",+Issues!C22)</f>
        <v/>
      </c>
      <c r="S118" s="1308" t="str">
        <f>IF(+Issues!D22="","",+Issues!D22)</f>
        <v/>
      </c>
      <c r="T118" s="1309"/>
      <c r="U118" s="1310"/>
      <c r="V118" s="1305" t="str">
        <f>IF(+Issues!E22="","",+Issues!E22)</f>
        <v/>
      </c>
      <c r="W118" s="1303"/>
      <c r="X118" s="1306" t="str">
        <f>IF(+Issues!F22="","",+Issues!F22)</f>
        <v/>
      </c>
      <c r="Y118" s="1307"/>
      <c r="Z118" s="1307"/>
      <c r="AA118" s="1307"/>
      <c r="AB118" s="1307"/>
      <c r="AC118" s="1302"/>
      <c r="AD118" s="1302"/>
      <c r="AE118" s="1303"/>
      <c r="AF118" s="356" t="str">
        <f>IF(+Issues!H22="","",+Issues!H22)</f>
        <v/>
      </c>
      <c r="AG118" s="804" t="str">
        <f>IF(+Issues!J22="","",+Issues!J22)</f>
        <v/>
      </c>
      <c r="AH118" s="803"/>
    </row>
    <row r="119" spans="1:34" customFormat="1" ht="46.2" customHeight="1">
      <c r="A119" s="727"/>
      <c r="B119" s="1345" t="str">
        <f>IF(Testing!B7=""," ",Testing!B7)</f>
        <v xml:space="preserve"> </v>
      </c>
      <c r="C119" s="1345"/>
      <c r="D119" s="1345" t="str">
        <f>IF(Testing!C7=""," ",Testing!C7)</f>
        <v xml:space="preserve"> </v>
      </c>
      <c r="E119" s="1345"/>
      <c r="F119" s="1393" t="str">
        <f>IF(Testing!D7=""," ",Testing!D7)</f>
        <v xml:space="preserve"> </v>
      </c>
      <c r="G119" s="1394"/>
      <c r="H119" s="1345" t="str">
        <f>IF(Testing!E7=""," ",Testing!E7)</f>
        <v xml:space="preserve"> </v>
      </c>
      <c r="I119" s="1345"/>
      <c r="J119" s="1345" t="str">
        <f>IF(Testing!H7=""," ",Testing!H7)</f>
        <v xml:space="preserve"> </v>
      </c>
      <c r="K119" s="1345"/>
      <c r="L119" s="799" t="str">
        <f>IF(Testing!G7=""," ",Testing!G7)</f>
        <v xml:space="preserve"> </v>
      </c>
      <c r="M119" s="446" t="str">
        <f>IF(Testing!H7=""," ",Testing!H7)</f>
        <v xml:space="preserve"> </v>
      </c>
      <c r="N119" s="356" t="str">
        <f>IF(Testing!I7=""," ",Testing!I7)</f>
        <v xml:space="preserve"> </v>
      </c>
      <c r="O119" s="804" t="str">
        <f>IF(Testing!J7=""," ",Testing!J7)</f>
        <v xml:space="preserve"> </v>
      </c>
      <c r="P119" s="1304" t="str">
        <f>IF(+Issues!B23="","",+Issues!B23)</f>
        <v/>
      </c>
      <c r="Q119" s="1303"/>
      <c r="R119" s="357" t="str">
        <f>IF(+Issues!C23="","",+Issues!C23)</f>
        <v/>
      </c>
      <c r="S119" s="1308" t="str">
        <f>IF(+Issues!D23="","",+Issues!D23)</f>
        <v/>
      </c>
      <c r="T119" s="1309"/>
      <c r="U119" s="1310"/>
      <c r="V119" s="1305" t="str">
        <f>IF(+Issues!E23="","",+Issues!E23)</f>
        <v/>
      </c>
      <c r="W119" s="1303"/>
      <c r="X119" s="1306" t="str">
        <f>IF(+Issues!F23="","",+Issues!F23)</f>
        <v/>
      </c>
      <c r="Y119" s="1307"/>
      <c r="Z119" s="1307"/>
      <c r="AA119" s="1307"/>
      <c r="AB119" s="1307"/>
      <c r="AC119" s="1302"/>
      <c r="AD119" s="1302"/>
      <c r="AE119" s="1303"/>
      <c r="AF119" s="356" t="str">
        <f>IF(+Issues!H23="","",+Issues!H23)</f>
        <v/>
      </c>
      <c r="AG119" s="804" t="str">
        <f>IF(+Issues!J23="","",+Issues!J23)</f>
        <v/>
      </c>
      <c r="AH119" s="803"/>
    </row>
    <row r="120" spans="1:34" customFormat="1" ht="18">
      <c r="A120" s="823"/>
      <c r="B120" s="1576"/>
      <c r="C120" s="1577"/>
      <c r="D120" s="1576"/>
      <c r="E120" s="1577"/>
      <c r="F120" s="1576"/>
      <c r="G120" s="1577"/>
      <c r="H120" s="1576"/>
      <c r="I120" s="1577"/>
      <c r="J120" s="1578"/>
      <c r="K120" s="1578"/>
      <c r="L120" s="824"/>
      <c r="M120" s="825"/>
      <c r="N120" s="826"/>
      <c r="O120" s="827"/>
      <c r="P120" s="1311" t="str">
        <f>IF(+Issues!B24="","",+Issues!B24)</f>
        <v/>
      </c>
      <c r="Q120" s="1312"/>
      <c r="R120" s="828" t="str">
        <f>IF(+Issues!C24="","",+Issues!C24)</f>
        <v/>
      </c>
      <c r="S120" s="1313" t="str">
        <f>IF(+Issues!D24="","",+Issues!D24)</f>
        <v/>
      </c>
      <c r="T120" s="1314"/>
      <c r="U120" s="1315"/>
      <c r="V120" s="1316" t="str">
        <f>IF(+Issues!E24="","",+Issues!E24)</f>
        <v/>
      </c>
      <c r="W120" s="1312"/>
      <c r="X120" s="1317" t="str">
        <f>IF(+Issues!F24="","",+Issues!F24)</f>
        <v/>
      </c>
      <c r="Y120" s="1318"/>
      <c r="Z120" s="1318"/>
      <c r="AA120" s="1318"/>
      <c r="AB120" s="1318"/>
      <c r="AC120" s="1319"/>
      <c r="AD120" s="1319"/>
      <c r="AE120" s="1312"/>
      <c r="AF120" s="826" t="str">
        <f>IF(+Issues!H24="","",+Issues!H24)</f>
        <v/>
      </c>
      <c r="AG120" s="827" t="str">
        <f>IF(+Issues!J24="","",+Issues!J24)</f>
        <v/>
      </c>
      <c r="AH120" s="829"/>
    </row>
    <row r="121" spans="1:34" customFormat="1" ht="14.4"/>
    <row r="122" spans="1:34" customFormat="1" ht="14.4"/>
    <row r="123" spans="1:34" customFormat="1" ht="14.4"/>
    <row r="124" spans="1:34" customFormat="1" ht="14.4"/>
    <row r="125" spans="1:34" customFormat="1" ht="14.4"/>
    <row r="126" spans="1:34" customFormat="1" ht="14.4"/>
    <row r="127" spans="1:34">
      <c r="A127"/>
      <c r="B127"/>
      <c r="C127"/>
      <c r="D127"/>
      <c r="E127"/>
      <c r="F127"/>
      <c r="G127"/>
      <c r="H127"/>
      <c r="I127"/>
      <c r="J127"/>
      <c r="K127"/>
    </row>
    <row r="129" spans="5:5">
      <c r="E129" s="822"/>
    </row>
  </sheetData>
  <sheetProtection formatCells="0" formatColumns="0" formatRows="0" insertHyperlinks="0" sort="0" autoFilter="0" pivotTables="0"/>
  <mergeCells count="391">
    <mergeCell ref="X118:AB118"/>
    <mergeCell ref="AC118:AE118"/>
    <mergeCell ref="P118:Q118"/>
    <mergeCell ref="S118:U118"/>
    <mergeCell ref="V118:W118"/>
    <mergeCell ref="H115:I115"/>
    <mergeCell ref="J115:K115"/>
    <mergeCell ref="B116:C116"/>
    <mergeCell ref="D116:E116"/>
    <mergeCell ref="F116:G116"/>
    <mergeCell ref="H116:I116"/>
    <mergeCell ref="P117:Q117"/>
    <mergeCell ref="S117:U117"/>
    <mergeCell ref="V117:W117"/>
    <mergeCell ref="X117:AB117"/>
    <mergeCell ref="AC117:AE117"/>
    <mergeCell ref="B115:C115"/>
    <mergeCell ref="D115:E115"/>
    <mergeCell ref="F115:G115"/>
    <mergeCell ref="B120:C120"/>
    <mergeCell ref="D120:E120"/>
    <mergeCell ref="F120:G120"/>
    <mergeCell ref="H120:I120"/>
    <mergeCell ref="J120:K120"/>
    <mergeCell ref="B117:C117"/>
    <mergeCell ref="D117:E117"/>
    <mergeCell ref="F117:G117"/>
    <mergeCell ref="H117:I117"/>
    <mergeCell ref="J117:K117"/>
    <mergeCell ref="B118:C118"/>
    <mergeCell ref="D118:E118"/>
    <mergeCell ref="F118:G118"/>
    <mergeCell ref="H118:I118"/>
    <mergeCell ref="J118:K118"/>
    <mergeCell ref="B119:C119"/>
    <mergeCell ref="D119:E119"/>
    <mergeCell ref="F119:G119"/>
    <mergeCell ref="H119:I119"/>
    <mergeCell ref="J119:K119"/>
    <mergeCell ref="X114:AB114"/>
    <mergeCell ref="AC114:AE114"/>
    <mergeCell ref="J116:K116"/>
    <mergeCell ref="P114:Q114"/>
    <mergeCell ref="S114:U114"/>
    <mergeCell ref="P115:Q115"/>
    <mergeCell ref="S115:U115"/>
    <mergeCell ref="V115:W115"/>
    <mergeCell ref="X115:AB115"/>
    <mergeCell ref="AC115:AE115"/>
    <mergeCell ref="P116:Q116"/>
    <mergeCell ref="S116:U116"/>
    <mergeCell ref="V116:W116"/>
    <mergeCell ref="X116:AB116"/>
    <mergeCell ref="AC116:AE116"/>
    <mergeCell ref="B114:C114"/>
    <mergeCell ref="D114:E114"/>
    <mergeCell ref="F114:G114"/>
    <mergeCell ref="H114:I114"/>
    <mergeCell ref="J114:K114"/>
    <mergeCell ref="V114:W114"/>
    <mergeCell ref="W81:W85"/>
    <mergeCell ref="O86:Q86"/>
    <mergeCell ref="A89:B89"/>
    <mergeCell ref="H87:H88"/>
    <mergeCell ref="E87:E88"/>
    <mergeCell ref="L83:M83"/>
    <mergeCell ref="G87:G88"/>
    <mergeCell ref="L89:V89"/>
    <mergeCell ref="F101:G101"/>
    <mergeCell ref="A87:B88"/>
    <mergeCell ref="B106:C106"/>
    <mergeCell ref="B112:C112"/>
    <mergeCell ref="D112:E112"/>
    <mergeCell ref="F112:G112"/>
    <mergeCell ref="H112:I112"/>
    <mergeCell ref="J112:K112"/>
    <mergeCell ref="B113:C113"/>
    <mergeCell ref="A90:B90"/>
    <mergeCell ref="O77:P77"/>
    <mergeCell ref="O85:Q85"/>
    <mergeCell ref="T90:V90"/>
    <mergeCell ref="L72:M72"/>
    <mergeCell ref="L84:M84"/>
    <mergeCell ref="X98:AB98"/>
    <mergeCell ref="X99:AB99"/>
    <mergeCell ref="X100:AB100"/>
    <mergeCell ref="X101:AB101"/>
    <mergeCell ref="W72:W80"/>
    <mergeCell ref="Z80:AA80"/>
    <mergeCell ref="X79:Y79"/>
    <mergeCell ref="Z72:AA72"/>
    <mergeCell ref="Z75:AA75"/>
    <mergeCell ref="Z76:AA76"/>
    <mergeCell ref="Z77:AA77"/>
    <mergeCell ref="X97:AB97"/>
    <mergeCell ref="X81:Y81"/>
    <mergeCell ref="X82:Y82"/>
    <mergeCell ref="Z81:AA81"/>
    <mergeCell ref="Z82:AA82"/>
    <mergeCell ref="Z74:AA74"/>
    <mergeCell ref="Z73:AA73"/>
    <mergeCell ref="L86:M86"/>
    <mergeCell ref="X73:Y73"/>
    <mergeCell ref="X74:Y74"/>
    <mergeCell ref="AB38:AC38"/>
    <mergeCell ref="AB39:AC39"/>
    <mergeCell ref="AB46:AC46"/>
    <mergeCell ref="AB47:AC47"/>
    <mergeCell ref="AB40:AC40"/>
    <mergeCell ref="AB41:AC41"/>
    <mergeCell ref="AB42:AC42"/>
    <mergeCell ref="AB43:AC43"/>
    <mergeCell ref="AB44:AC44"/>
    <mergeCell ref="AB45:AC45"/>
    <mergeCell ref="K78:K79"/>
    <mergeCell ref="AF94:AF95"/>
    <mergeCell ref="AH92:AH93"/>
    <mergeCell ref="AD90:AD91"/>
    <mergeCell ref="W94:W95"/>
    <mergeCell ref="AF90:AF91"/>
    <mergeCell ref="AG92:AG93"/>
    <mergeCell ref="AE90:AE91"/>
    <mergeCell ref="AF92:AF93"/>
    <mergeCell ref="L85:M85"/>
    <mergeCell ref="X84:Y84"/>
    <mergeCell ref="X85:Y85"/>
    <mergeCell ref="Y88:AC89"/>
    <mergeCell ref="Z85:AA85"/>
    <mergeCell ref="Z84:AA84"/>
    <mergeCell ref="X83:Y83"/>
    <mergeCell ref="X94:X95"/>
    <mergeCell ref="X92:X93"/>
    <mergeCell ref="Z83:AA83"/>
    <mergeCell ref="Y94:AC95"/>
    <mergeCell ref="U76:V76"/>
    <mergeCell ref="Q6:R6"/>
    <mergeCell ref="C10:C11"/>
    <mergeCell ref="A84:B84"/>
    <mergeCell ref="A78:B79"/>
    <mergeCell ref="A82:B82"/>
    <mergeCell ref="O6:P6"/>
    <mergeCell ref="L68:M70"/>
    <mergeCell ref="Q68:Q70"/>
    <mergeCell ref="P68:P70"/>
    <mergeCell ref="O68:O70"/>
    <mergeCell ref="A70:B70"/>
    <mergeCell ref="L82:M82"/>
    <mergeCell ref="A83:B83"/>
    <mergeCell ref="A80:B80"/>
    <mergeCell ref="A81:B81"/>
    <mergeCell ref="C78:C79"/>
    <mergeCell ref="I78:I79"/>
    <mergeCell ref="A75:B75"/>
    <mergeCell ref="N68:N70"/>
    <mergeCell ref="L73:M73"/>
    <mergeCell ref="J78:J79"/>
    <mergeCell ref="J68:J69"/>
    <mergeCell ref="C68:C69"/>
    <mergeCell ref="M4:N4"/>
    <mergeCell ref="D10:D11"/>
    <mergeCell ref="P10:P11"/>
    <mergeCell ref="Q10:T10"/>
    <mergeCell ref="O83:Q83"/>
    <mergeCell ref="O84:Q84"/>
    <mergeCell ref="L80:N80"/>
    <mergeCell ref="O76:P76"/>
    <mergeCell ref="I68:I69"/>
    <mergeCell ref="K68:K69"/>
    <mergeCell ref="L74:M74"/>
    <mergeCell ref="L76:N76"/>
    <mergeCell ref="L77:N77"/>
    <mergeCell ref="L78:N78"/>
    <mergeCell ref="L81:V81"/>
    <mergeCell ref="O82:Q82"/>
    <mergeCell ref="U79:V79"/>
    <mergeCell ref="U80:V80"/>
    <mergeCell ref="O78:P78"/>
    <mergeCell ref="O79:P79"/>
    <mergeCell ref="O80:P80"/>
    <mergeCell ref="L79:N79"/>
    <mergeCell ref="U77:V77"/>
    <mergeCell ref="U78:V78"/>
    <mergeCell ref="W68:W69"/>
    <mergeCell ref="S5:T5"/>
    <mergeCell ref="A1:I1"/>
    <mergeCell ref="L67:V67"/>
    <mergeCell ref="A68:B69"/>
    <mergeCell ref="O9:Z9"/>
    <mergeCell ref="E10:F10"/>
    <mergeCell ref="G10:N10"/>
    <mergeCell ref="W70:W71"/>
    <mergeCell ref="A10:B11"/>
    <mergeCell ref="Y5:Y6"/>
    <mergeCell ref="Y3:Y4"/>
    <mergeCell ref="S3:T3"/>
    <mergeCell ref="S6:T6"/>
    <mergeCell ref="M5:N5"/>
    <mergeCell ref="M6:N6"/>
    <mergeCell ref="O3:P3"/>
    <mergeCell ref="O4:P4"/>
    <mergeCell ref="O5:P5"/>
    <mergeCell ref="M1:Q1"/>
    <mergeCell ref="L71:M71"/>
    <mergeCell ref="Q3:R3"/>
    <mergeCell ref="Q4:R4"/>
    <mergeCell ref="Q5:R5"/>
    <mergeCell ref="M3:N3"/>
    <mergeCell ref="S4:T4"/>
    <mergeCell ref="A71:B71"/>
    <mergeCell ref="Z70:AA70"/>
    <mergeCell ref="X80:Y80"/>
    <mergeCell ref="Z78:AA78"/>
    <mergeCell ref="Z79:AA79"/>
    <mergeCell ref="V69:V70"/>
    <mergeCell ref="U69:U70"/>
    <mergeCell ref="T69:T70"/>
    <mergeCell ref="S69:S70"/>
    <mergeCell ref="R69:R70"/>
    <mergeCell ref="Q76:T76"/>
    <mergeCell ref="Q77:T77"/>
    <mergeCell ref="Q78:T78"/>
    <mergeCell ref="Q79:T79"/>
    <mergeCell ref="Q80:T80"/>
    <mergeCell ref="X68:Y69"/>
    <mergeCell ref="A72:B72"/>
    <mergeCell ref="A73:B73"/>
    <mergeCell ref="A74:B74"/>
    <mergeCell ref="A76:B76"/>
    <mergeCell ref="R68:V68"/>
    <mergeCell ref="AA3:AH6"/>
    <mergeCell ref="J99:K99"/>
    <mergeCell ref="AE94:AE95"/>
    <mergeCell ref="AE92:AE93"/>
    <mergeCell ref="X102:AB102"/>
    <mergeCell ref="V106:W106"/>
    <mergeCell ref="X106:AB106"/>
    <mergeCell ref="H106:I106"/>
    <mergeCell ref="I94:K94"/>
    <mergeCell ref="I90:K90"/>
    <mergeCell ref="A95:K95"/>
    <mergeCell ref="D113:E113"/>
    <mergeCell ref="F113:G113"/>
    <mergeCell ref="H113:I113"/>
    <mergeCell ref="J113:K113"/>
    <mergeCell ref="B109:C109"/>
    <mergeCell ref="X111:AB111"/>
    <mergeCell ref="V109:W109"/>
    <mergeCell ref="S106:U106"/>
    <mergeCell ref="W92:W93"/>
    <mergeCell ref="B111:C111"/>
    <mergeCell ref="D111:E111"/>
    <mergeCell ref="F111:G111"/>
    <mergeCell ref="X107:AB107"/>
    <mergeCell ref="X108:AB108"/>
    <mergeCell ref="X109:AB109"/>
    <mergeCell ref="V107:W107"/>
    <mergeCell ref="V108:W108"/>
    <mergeCell ref="H108:I108"/>
    <mergeCell ref="J108:K108"/>
    <mergeCell ref="D109:E109"/>
    <mergeCell ref="F109:G109"/>
    <mergeCell ref="H109:I109"/>
    <mergeCell ref="J109:K109"/>
    <mergeCell ref="S108:U108"/>
    <mergeCell ref="B110:C110"/>
    <mergeCell ref="L104:O104"/>
    <mergeCell ref="S93:V93"/>
    <mergeCell ref="D108:E108"/>
    <mergeCell ref="F108:G108"/>
    <mergeCell ref="I91:K91"/>
    <mergeCell ref="I92:K92"/>
    <mergeCell ref="I93:K93"/>
    <mergeCell ref="B108:C108"/>
    <mergeCell ref="A91:B91"/>
    <mergeCell ref="A93:B93"/>
    <mergeCell ref="B107:C107"/>
    <mergeCell ref="D110:E110"/>
    <mergeCell ref="F110:G110"/>
    <mergeCell ref="H110:I110"/>
    <mergeCell ref="J110:K110"/>
    <mergeCell ref="D106:E106"/>
    <mergeCell ref="F106:G106"/>
    <mergeCell ref="A94:B94"/>
    <mergeCell ref="J106:K106"/>
    <mergeCell ref="A96:K96"/>
    <mergeCell ref="H100:K101"/>
    <mergeCell ref="J103:K103"/>
    <mergeCell ref="A97:E97"/>
    <mergeCell ref="C87:C88"/>
    <mergeCell ref="X90:X91"/>
    <mergeCell ref="AG94:AG95"/>
    <mergeCell ref="AG90:AG91"/>
    <mergeCell ref="AH90:AH91"/>
    <mergeCell ref="O87:Q87"/>
    <mergeCell ref="O88:Q88"/>
    <mergeCell ref="D107:E107"/>
    <mergeCell ref="F107:G107"/>
    <mergeCell ref="H107:I107"/>
    <mergeCell ref="J107:K107"/>
    <mergeCell ref="P106:Q106"/>
    <mergeCell ref="P107:Q107"/>
    <mergeCell ref="L87:M87"/>
    <mergeCell ref="L88:M88"/>
    <mergeCell ref="I87:K88"/>
    <mergeCell ref="I89:K89"/>
    <mergeCell ref="AC106:AE106"/>
    <mergeCell ref="AA104:AD104"/>
    <mergeCell ref="AD92:AD93"/>
    <mergeCell ref="Y90:AC91"/>
    <mergeCell ref="AD94:AD95"/>
    <mergeCell ref="F97:K97"/>
    <mergeCell ref="AC107:AE107"/>
    <mergeCell ref="H111:I111"/>
    <mergeCell ref="P110:Q110"/>
    <mergeCell ref="S110:U110"/>
    <mergeCell ref="V110:W110"/>
    <mergeCell ref="X110:AB110"/>
    <mergeCell ref="J111:K111"/>
    <mergeCell ref="A85:B85"/>
    <mergeCell ref="D87:D88"/>
    <mergeCell ref="F87:F88"/>
    <mergeCell ref="A100:C101"/>
    <mergeCell ref="D100:G100"/>
    <mergeCell ref="D101:E101"/>
    <mergeCell ref="Y92:AC93"/>
    <mergeCell ref="W86:AH87"/>
    <mergeCell ref="W88:W89"/>
    <mergeCell ref="W90:W91"/>
    <mergeCell ref="AH94:AH95"/>
    <mergeCell ref="X88:X89"/>
    <mergeCell ref="AD88:AD89"/>
    <mergeCell ref="AE88:AE89"/>
    <mergeCell ref="AF88:AF89"/>
    <mergeCell ref="AG88:AG89"/>
    <mergeCell ref="AH88:AH89"/>
    <mergeCell ref="A92:B92"/>
    <mergeCell ref="AD68:AD69"/>
    <mergeCell ref="AE67:AH67"/>
    <mergeCell ref="AE76:AH77"/>
    <mergeCell ref="X75:Y75"/>
    <mergeCell ref="X76:Y76"/>
    <mergeCell ref="X77:Y77"/>
    <mergeCell ref="X78:Y78"/>
    <mergeCell ref="AB68:AB69"/>
    <mergeCell ref="AB30:AC30"/>
    <mergeCell ref="AB31:AC31"/>
    <mergeCell ref="AB32:AC32"/>
    <mergeCell ref="AB33:AC33"/>
    <mergeCell ref="AB34:AC34"/>
    <mergeCell ref="AB35:AC35"/>
    <mergeCell ref="AB36:AC36"/>
    <mergeCell ref="AB37:AC37"/>
    <mergeCell ref="AB48:AC48"/>
    <mergeCell ref="AB49:AC49"/>
    <mergeCell ref="AC68:AC69"/>
    <mergeCell ref="Z71:AA71"/>
    <mergeCell ref="AG42:AH43"/>
    <mergeCell ref="X70:Y70"/>
    <mergeCell ref="X71:Y71"/>
    <mergeCell ref="X72:Y72"/>
    <mergeCell ref="P119:Q119"/>
    <mergeCell ref="S119:U119"/>
    <mergeCell ref="V119:W119"/>
    <mergeCell ref="X119:AB119"/>
    <mergeCell ref="AC119:AE119"/>
    <mergeCell ref="P120:Q120"/>
    <mergeCell ref="S120:U120"/>
    <mergeCell ref="V120:W120"/>
    <mergeCell ref="X120:AB120"/>
    <mergeCell ref="AC120:AE120"/>
    <mergeCell ref="S107:U107"/>
    <mergeCell ref="AC111:AE111"/>
    <mergeCell ref="AC113:AE113"/>
    <mergeCell ref="S109:U109"/>
    <mergeCell ref="P109:Q109"/>
    <mergeCell ref="AC110:AE110"/>
    <mergeCell ref="P111:Q111"/>
    <mergeCell ref="S111:U111"/>
    <mergeCell ref="V111:W111"/>
    <mergeCell ref="P108:Q108"/>
    <mergeCell ref="AC108:AE108"/>
    <mergeCell ref="AC109:AE109"/>
    <mergeCell ref="S112:U112"/>
    <mergeCell ref="V112:W112"/>
    <mergeCell ref="X112:AB112"/>
    <mergeCell ref="AC112:AE112"/>
    <mergeCell ref="P113:Q113"/>
    <mergeCell ref="S113:U113"/>
    <mergeCell ref="V113:W113"/>
    <mergeCell ref="X113:AB113"/>
    <mergeCell ref="P112:Q112"/>
  </mergeCells>
  <conditionalFormatting sqref="D12:D28">
    <cfRule type="dataBar" priority="269">
      <dataBar>
        <cfvo type="min"/>
        <cfvo type="max"/>
        <color rgb="FF53B3DD"/>
      </dataBar>
      <extLst>
        <ext xmlns:x14="http://schemas.microsoft.com/office/spreadsheetml/2009/9/main" uri="{B025F937-C7B1-47D3-B67F-A62EFF666E3E}">
          <x14:id>{5EFE79B3-7D09-46AE-A9ED-438EF809731E}</x14:id>
        </ext>
      </extLst>
    </cfRule>
  </conditionalFormatting>
  <conditionalFormatting sqref="I99">
    <cfRule type="cellIs" dxfId="63" priority="21" operator="lessThan">
      <formula>0</formula>
    </cfRule>
  </conditionalFormatting>
  <conditionalFormatting sqref="J12:J27">
    <cfRule type="colorScale" priority="271">
      <colorScale>
        <cfvo type="min"/>
        <cfvo type="percentile" val="50"/>
        <cfvo type="max"/>
        <color theme="5" tint="0.59999389629810485"/>
        <color theme="7" tint="0.79998168889431442"/>
        <color theme="4" tint="0.59999389629810485"/>
      </colorScale>
    </cfRule>
  </conditionalFormatting>
  <conditionalFormatting sqref="J28">
    <cfRule type="colorScale" priority="6">
      <colorScale>
        <cfvo type="min"/>
        <cfvo type="percentile" val="50"/>
        <cfvo type="max"/>
        <color theme="5" tint="0.59999389629810485"/>
        <color theme="7" tint="0.79998168889431442"/>
        <color theme="4" tint="0.59999389629810485"/>
      </colorScale>
    </cfRule>
  </conditionalFormatting>
  <conditionalFormatting sqref="J99:K99">
    <cfRule type="dataBar" priority="14">
      <dataBar>
        <cfvo type="min"/>
        <cfvo type="max"/>
        <color rgb="FF63C384"/>
      </dataBar>
      <extLst>
        <ext xmlns:x14="http://schemas.microsoft.com/office/spreadsheetml/2009/9/main" uri="{B025F937-C7B1-47D3-B67F-A62EFF666E3E}">
          <x14:id>{816ECB6F-3AE0-4E29-B959-291AF298F0B8}</x14:id>
        </ext>
      </extLst>
    </cfRule>
  </conditionalFormatting>
  <conditionalFormatting sqref="J103:K103">
    <cfRule type="dataBar" priority="15">
      <dataBar>
        <cfvo type="min"/>
        <cfvo type="max"/>
        <color rgb="FF63C384"/>
      </dataBar>
      <extLst>
        <ext xmlns:x14="http://schemas.microsoft.com/office/spreadsheetml/2009/9/main" uri="{B025F937-C7B1-47D3-B67F-A62EFF666E3E}">
          <x14:id>{DCBF714E-FE88-4F01-8D2A-8BFC31196A35}</x14:id>
        </ext>
      </extLst>
    </cfRule>
  </conditionalFormatting>
  <conditionalFormatting sqref="L12:L28">
    <cfRule type="colorScale" priority="272">
      <colorScale>
        <cfvo type="min"/>
        <cfvo type="percentile" val="50"/>
        <cfvo type="max"/>
        <color theme="5" tint="0.59999389629810485"/>
        <color theme="7" tint="0.79998168889431442"/>
        <color theme="4" tint="0.59999389629810485"/>
      </colorScale>
    </cfRule>
  </conditionalFormatting>
  <conditionalFormatting sqref="M12:M27">
    <cfRule type="cellIs" dxfId="62" priority="274" operator="lessThan">
      <formula>0</formula>
    </cfRule>
    <cfRule type="dataBar" priority="275">
      <dataBar>
        <cfvo type="min"/>
        <cfvo type="max"/>
        <color theme="0" tint="-0.249977111117893"/>
      </dataBar>
      <extLst>
        <ext xmlns:x14="http://schemas.microsoft.com/office/spreadsheetml/2009/9/main" uri="{B025F937-C7B1-47D3-B67F-A62EFF666E3E}">
          <x14:id>{9DE887E0-D252-4EC6-8D45-08DA8F54C581}</x14:id>
        </ext>
      </extLst>
    </cfRule>
  </conditionalFormatting>
  <conditionalFormatting sqref="N12:N27">
    <cfRule type="expression" dxfId="61" priority="219">
      <formula>N12&lt;1</formula>
    </cfRule>
    <cfRule type="expression" dxfId="60" priority="220">
      <formula>N12=1</formula>
    </cfRule>
    <cfRule type="expression" dxfId="59" priority="221">
      <formula>N12&gt;1</formula>
    </cfRule>
  </conditionalFormatting>
  <conditionalFormatting sqref="N28">
    <cfRule type="expression" dxfId="58" priority="216">
      <formula>N28&lt;1</formula>
    </cfRule>
    <cfRule type="expression" dxfId="57" priority="217">
      <formula>N28=1</formula>
    </cfRule>
    <cfRule type="expression" dxfId="56" priority="218">
      <formula>N28&gt;1</formula>
    </cfRule>
  </conditionalFormatting>
  <conditionalFormatting sqref="O6:P6">
    <cfRule type="cellIs" dxfId="55" priority="163" operator="greaterThan">
      <formula>0</formula>
    </cfRule>
  </conditionalFormatting>
  <conditionalFormatting sqref="P12:P28">
    <cfRule type="dataBar" priority="276">
      <dataBar>
        <cfvo type="min"/>
        <cfvo type="max"/>
        <color rgb="FF53B3DD"/>
      </dataBar>
      <extLst>
        <ext xmlns:x14="http://schemas.microsoft.com/office/spreadsheetml/2009/9/main" uri="{B025F937-C7B1-47D3-B67F-A62EFF666E3E}">
          <x14:id>{BE7EBD0A-6FB7-4A23-A747-D47CE770E088}</x14:id>
        </ext>
      </extLst>
    </cfRule>
  </conditionalFormatting>
  <conditionalFormatting sqref="S12:S28">
    <cfRule type="colorScale" priority="278">
      <colorScale>
        <cfvo type="min"/>
        <cfvo type="percentile" val="50"/>
        <cfvo type="max"/>
        <color theme="5" tint="0.59999389629810485"/>
        <color theme="7" tint="0.79998168889431442"/>
        <color theme="4" tint="0.59999389629810485"/>
      </colorScale>
    </cfRule>
  </conditionalFormatting>
  <conditionalFormatting sqref="S6:T6">
    <cfRule type="cellIs" dxfId="54" priority="161" operator="greaterThan">
      <formula>0</formula>
    </cfRule>
  </conditionalFormatting>
  <conditionalFormatting sqref="T12:T28">
    <cfRule type="colorScale" priority="280">
      <colorScale>
        <cfvo type="min"/>
        <cfvo type="percentile" val="50"/>
        <cfvo type="max"/>
        <color theme="5" tint="0.59999389629810485"/>
        <color theme="7" tint="0.79998168889431442"/>
        <color theme="4" tint="0.59999389629810485"/>
      </colorScale>
    </cfRule>
  </conditionalFormatting>
  <conditionalFormatting sqref="V5">
    <cfRule type="cellIs" dxfId="53" priority="158" stopIfTrue="1" operator="greaterThanOrEqual">
      <formula>0</formula>
    </cfRule>
    <cfRule type="cellIs" dxfId="52" priority="159" stopIfTrue="1" operator="between">
      <formula>-0.1</formula>
      <formula>0</formula>
    </cfRule>
    <cfRule type="cellIs" dxfId="51" priority="160" stopIfTrue="1" operator="lessThan">
      <formula>-0.1</formula>
    </cfRule>
  </conditionalFormatting>
  <conditionalFormatting sqref="V6">
    <cfRule type="cellIs" dxfId="50" priority="156" operator="lessThan">
      <formula>1</formula>
    </cfRule>
    <cfRule type="cellIs" dxfId="49" priority="157" operator="greaterThan">
      <formula>1</formula>
    </cfRule>
  </conditionalFormatting>
  <conditionalFormatting sqref="V92">
    <cfRule type="dataBar" priority="19">
      <dataBar>
        <cfvo type="min"/>
        <cfvo type="max"/>
        <color rgb="FF63C384"/>
      </dataBar>
      <extLst>
        <ext xmlns:x14="http://schemas.microsoft.com/office/spreadsheetml/2009/9/main" uri="{B025F937-C7B1-47D3-B67F-A62EFF666E3E}">
          <x14:id>{FC1B0ABE-DEBA-4CF7-A064-CA1D1CFF002C}</x14:id>
        </ext>
      </extLst>
    </cfRule>
  </conditionalFormatting>
  <conditionalFormatting sqref="W12:W28">
    <cfRule type="colorScale" priority="282">
      <colorScale>
        <cfvo type="min"/>
        <cfvo type="percentile" val="50"/>
        <cfvo type="max"/>
        <color theme="5" tint="0.59999389629810485"/>
        <color theme="7" tint="0.79998168889431442"/>
        <color theme="4" tint="0.59999389629810485"/>
      </colorScale>
    </cfRule>
  </conditionalFormatting>
  <conditionalFormatting sqref="W29:W30 G29 K12:K28">
    <cfRule type="colorScale" priority="39">
      <colorScale>
        <cfvo type="min"/>
        <cfvo type="percentile" val="50"/>
        <cfvo type="max"/>
        <color theme="5" tint="0.59999389629810485"/>
        <color theme="7" tint="0.79998168889431442"/>
        <color theme="4" tint="0.59999389629810485"/>
      </colorScale>
    </cfRule>
  </conditionalFormatting>
  <conditionalFormatting sqref="X5">
    <cfRule type="cellIs" dxfId="48" priority="3" stopIfTrue="1" operator="greaterThanOrEqual">
      <formula>0</formula>
    </cfRule>
    <cfRule type="cellIs" dxfId="47" priority="4" stopIfTrue="1" operator="between">
      <formula>-0.1</formula>
      <formula>0</formula>
    </cfRule>
    <cfRule type="cellIs" dxfId="46" priority="5" stopIfTrue="1" operator="lessThan">
      <formula>-0.1</formula>
    </cfRule>
  </conditionalFormatting>
  <conditionalFormatting sqref="X6">
    <cfRule type="cellIs" dxfId="45" priority="1" operator="lessThan">
      <formula>1</formula>
    </cfRule>
    <cfRule type="cellIs" dxfId="44" priority="2" operator="greaterThan">
      <formula>1</formula>
    </cfRule>
  </conditionalFormatting>
  <conditionalFormatting sqref="X12:X28">
    <cfRule type="colorScale" priority="287">
      <colorScale>
        <cfvo type="min"/>
        <cfvo type="percentile" val="50"/>
        <cfvo type="max"/>
        <color theme="5" tint="0.59999389629810485"/>
        <color theme="7" tint="0.79998168889431442"/>
        <color theme="4" tint="0.59999389629810485"/>
      </colorScale>
    </cfRule>
  </conditionalFormatting>
  <conditionalFormatting sqref="Y12:Y27">
    <cfRule type="cellIs" dxfId="43" priority="289" operator="lessThan">
      <formula>0</formula>
    </cfRule>
    <cfRule type="dataBar" priority="290">
      <dataBar>
        <cfvo type="min"/>
        <cfvo type="max"/>
        <color theme="0" tint="-0.249977111117893"/>
      </dataBar>
      <extLst>
        <ext xmlns:x14="http://schemas.microsoft.com/office/spreadsheetml/2009/9/main" uri="{B025F937-C7B1-47D3-B67F-A62EFF666E3E}">
          <x14:id>{D68223A7-5DA3-40F4-9C9A-7B36129F14DE}</x14:id>
        </ext>
      </extLst>
    </cfRule>
  </conditionalFormatting>
  <conditionalFormatting sqref="Z3:Z4">
    <cfRule type="expression" dxfId="42" priority="137" stopIfTrue="1">
      <formula>IF(AND(Z$3&gt;=0.9),TRUE,FALSE)</formula>
    </cfRule>
    <cfRule type="expression" dxfId="41" priority="138" stopIfTrue="1">
      <formula>IF(AND(Z$3&gt;0.8,Z$3&lt;0.9),TRUE,FALSE)</formula>
    </cfRule>
    <cfRule type="expression" dxfId="40" priority="139" stopIfTrue="1">
      <formula>IF(AND(Z$3&lt;0.8),TRUE,FALSE)</formula>
    </cfRule>
  </conditionalFormatting>
  <conditionalFormatting sqref="Z5:Z6">
    <cfRule type="expression" dxfId="39" priority="29" stopIfTrue="1">
      <formula>IF(AND(Z$5&gt;=0.9),TRUE,FALSE)</formula>
    </cfRule>
    <cfRule type="expression" dxfId="38" priority="30" stopIfTrue="1">
      <formula>IF(AND(Z$5&gt;0.8,Z$5&lt;0.9),TRUE,FALSE)</formula>
    </cfRule>
    <cfRule type="expression" dxfId="37" priority="31" stopIfTrue="1">
      <formula>IF(AND(Z$5&lt;0.8),TRUE,FALSE)</formula>
    </cfRule>
  </conditionalFormatting>
  <conditionalFormatting sqref="Z12:Z27">
    <cfRule type="expression" dxfId="36" priority="203">
      <formula>Z12&lt;1</formula>
    </cfRule>
    <cfRule type="expression" dxfId="35" priority="204">
      <formula>Z12=1</formula>
    </cfRule>
    <cfRule type="expression" dxfId="34" priority="205">
      <formula>Z12&gt;1</formula>
    </cfRule>
  </conditionalFormatting>
  <conditionalFormatting sqref="Z28">
    <cfRule type="expression" dxfId="33" priority="200">
      <formula>Z28&lt;1</formula>
    </cfRule>
    <cfRule type="expression" dxfId="32" priority="201">
      <formula>Z28=1</formula>
    </cfRule>
    <cfRule type="expression" dxfId="31" priority="202">
      <formula>Z28&gt;1</formula>
    </cfRule>
  </conditionalFormatting>
  <conditionalFormatting sqref="AG31:AG47">
    <cfRule type="cellIs" dxfId="30" priority="26" stopIfTrue="1" operator="equal">
      <formula>$Y4</formula>
    </cfRule>
  </conditionalFormatting>
  <conditionalFormatting sqref="AG31:AG49">
    <cfRule type="cellIs" dxfId="29" priority="24" stopIfTrue="1" operator="equal">
      <formula>"A"</formula>
    </cfRule>
    <cfRule type="cellIs" dxfId="28" priority="25" stopIfTrue="1" operator="equal">
      <formula>"F"</formula>
    </cfRule>
  </conditionalFormatting>
  <conditionalFormatting sqref="AG48:AG49">
    <cfRule type="cellIs" dxfId="27" priority="268" stopIfTrue="1" operator="equal">
      <formula>$Y11</formula>
    </cfRule>
  </conditionalFormatting>
  <dataValidations count="6">
    <dataValidation type="date" allowBlank="1" showInputMessage="1" showErrorMessage="1" errorTitle="Date only" error="Please enter only Date" sqref="J3:J6" xr:uid="{00000000-0002-0000-0100-000000000000}">
      <formula1>32874</formula1>
      <formula2>72686</formula2>
    </dataValidation>
    <dataValidation allowBlank="1" showInputMessage="1" showErrorMessage="1" prompt="Non-Conformance Report" sqref="L71" xr:uid="{00000000-0002-0000-0100-000001000000}"/>
    <dataValidation allowBlank="1" showInputMessage="1" showErrorMessage="1" prompt="Material Inspection Report" sqref="L73" xr:uid="{00000000-0002-0000-0100-000002000000}"/>
    <dataValidation allowBlank="1" showInputMessage="1" showErrorMessage="1" prompt="Field Inspection Report" sqref="L74" xr:uid="{00000000-0002-0000-0100-000003000000}"/>
    <dataValidation type="list" allowBlank="1" showInputMessage="1" showErrorMessage="1" prompt="Select as loaded in P6 Schedule" sqref="O11" xr:uid="{00000000-0002-0000-0100-000004000000}">
      <formula1>"(Manhours),(Mandays)"</formula1>
    </dataValidation>
    <dataValidation allowBlank="1" sqref="L72:M72" xr:uid="{00000000-0002-0000-0100-000005000000}"/>
  </dataValidations>
  <printOptions horizontalCentered="1"/>
  <pageMargins left="0" right="0" top="0.15748031496062992" bottom="0.15748031496062992" header="0" footer="0"/>
  <pageSetup paperSize="8" scale="33" orientation="landscape" r:id="rId1"/>
  <headerFooter alignWithMargins="0">
    <oddFooter>&amp;L_x000D_&amp;1#&amp;"Aptos"&amp;10&amp;K000000 Data sensitivity - Public</oddFooter>
  </headerFooter>
  <rowBreaks count="1" manualBreakCount="1">
    <brk id="104" max="33" man="1"/>
  </rowBreaks>
  <drawing r:id="rId2"/>
  <extLst>
    <ext xmlns:x14="http://schemas.microsoft.com/office/spreadsheetml/2009/9/main" uri="{78C0D931-6437-407d-A8EE-F0AAD7539E65}">
      <x14:conditionalFormattings>
        <x14:conditionalFormatting xmlns:xm="http://schemas.microsoft.com/office/excel/2006/main">
          <x14:cfRule type="dataBar" id="{5EFE79B3-7D09-46AE-A9ED-438EF809731E}">
            <x14:dataBar minLength="0" maxLength="100" gradient="0">
              <x14:cfvo type="autoMin"/>
              <x14:cfvo type="autoMax"/>
              <x14:negativeFillColor rgb="FFFF0000"/>
              <x14:axisColor rgb="FF000000"/>
            </x14:dataBar>
          </x14:cfRule>
          <xm:sqref>D12:D28</xm:sqref>
        </x14:conditionalFormatting>
        <x14:conditionalFormatting xmlns:xm="http://schemas.microsoft.com/office/excel/2006/main">
          <x14:cfRule type="dataBar" id="{816ECB6F-3AE0-4E29-B959-291AF298F0B8}">
            <x14:dataBar minLength="0" maxLength="100" border="1" negativeBarBorderColorSameAsPositive="0">
              <x14:cfvo type="autoMin"/>
              <x14:cfvo type="autoMax"/>
              <x14:borderColor rgb="FF63C384"/>
              <x14:negativeFillColor rgb="FFFF0000"/>
              <x14:negativeBorderColor rgb="FFFF0000"/>
              <x14:axisColor rgb="FF000000"/>
            </x14:dataBar>
          </x14:cfRule>
          <xm:sqref>J99:K99</xm:sqref>
        </x14:conditionalFormatting>
        <x14:conditionalFormatting xmlns:xm="http://schemas.microsoft.com/office/excel/2006/main">
          <x14:cfRule type="dataBar" id="{DCBF714E-FE88-4F01-8D2A-8BFC31196A35}">
            <x14:dataBar minLength="0" maxLength="100" border="1" negativeBarBorderColorSameAsPositive="0">
              <x14:cfvo type="autoMin"/>
              <x14:cfvo type="autoMax"/>
              <x14:borderColor rgb="FF63C384"/>
              <x14:negativeFillColor rgb="FFFF0000"/>
              <x14:negativeBorderColor rgb="FFFF0000"/>
              <x14:axisColor rgb="FF000000"/>
            </x14:dataBar>
          </x14:cfRule>
          <xm:sqref>J103:K103</xm:sqref>
        </x14:conditionalFormatting>
        <x14:conditionalFormatting xmlns:xm="http://schemas.microsoft.com/office/excel/2006/main">
          <x14:cfRule type="dataBar" id="{9DE887E0-D252-4EC6-8D45-08DA8F54C581}">
            <x14:dataBar minLength="0" maxLength="100" gradient="0">
              <x14:cfvo type="autoMin"/>
              <x14:cfvo type="autoMax"/>
              <x14:negativeFillColor theme="5" tint="0.59999389629810485"/>
              <x14:axisColor rgb="FF000000"/>
            </x14:dataBar>
          </x14:cfRule>
          <xm:sqref>M12:M27</xm:sqref>
        </x14:conditionalFormatting>
        <x14:conditionalFormatting xmlns:xm="http://schemas.microsoft.com/office/excel/2006/main">
          <x14:cfRule type="dataBar" id="{BE7EBD0A-6FB7-4A23-A747-D47CE770E088}">
            <x14:dataBar minLength="0" maxLength="100" gradient="0">
              <x14:cfvo type="autoMin"/>
              <x14:cfvo type="autoMax"/>
              <x14:negativeFillColor rgb="FFFF0000"/>
              <x14:axisColor rgb="FF000000"/>
            </x14:dataBar>
          </x14:cfRule>
          <xm:sqref>P12:P28</xm:sqref>
        </x14:conditionalFormatting>
        <x14:conditionalFormatting xmlns:xm="http://schemas.microsoft.com/office/excel/2006/main">
          <x14:cfRule type="dataBar" id="{FC1B0ABE-DEBA-4CF7-A064-CA1D1CFF002C}">
            <x14:dataBar minLength="0" maxLength="100" border="1" negativeBarBorderColorSameAsPositive="0">
              <x14:cfvo type="autoMin"/>
              <x14:cfvo type="autoMax"/>
              <x14:borderColor rgb="FF63C384"/>
              <x14:negativeFillColor rgb="FFFF0000"/>
              <x14:negativeBorderColor rgb="FFFF0000"/>
              <x14:axisColor rgb="FF000000"/>
            </x14:dataBar>
          </x14:cfRule>
          <xm:sqref>V92</xm:sqref>
        </x14:conditionalFormatting>
        <x14:conditionalFormatting xmlns:xm="http://schemas.microsoft.com/office/excel/2006/main">
          <x14:cfRule type="dataBar" id="{D68223A7-5DA3-40F4-9C9A-7B36129F14DE}">
            <x14:dataBar minLength="0" maxLength="100" gradient="0">
              <x14:cfvo type="autoMin"/>
              <x14:cfvo type="autoMax"/>
              <x14:negativeFillColor theme="5" tint="0.59999389629810485"/>
              <x14:axisColor rgb="FF000000"/>
            </x14:dataBar>
          </x14:cfRule>
          <xm:sqref>Y12:Y27</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7" tint="0.79998168889431442"/>
    <pageSetUpPr fitToPage="1"/>
  </sheetPr>
  <dimension ref="A1:AL48"/>
  <sheetViews>
    <sheetView topLeftCell="A19" zoomScale="55" zoomScaleNormal="55" workbookViewId="0">
      <selection activeCell="C23" sqref="C23:I23"/>
    </sheetView>
  </sheetViews>
  <sheetFormatPr defaultRowHeight="14.4"/>
  <cols>
    <col min="1" max="1" width="11.88671875" customWidth="1"/>
    <col min="2" max="2" width="29" customWidth="1"/>
    <col min="3" max="3" width="12.5546875" bestFit="1" customWidth="1"/>
    <col min="4" max="4" width="15.6640625" bestFit="1" customWidth="1"/>
    <col min="9" max="9" width="16.33203125" customWidth="1"/>
    <col min="11" max="11" width="17.109375" customWidth="1"/>
    <col min="12" max="12" width="15.33203125" customWidth="1"/>
    <col min="35" max="35" width="12.5546875" bestFit="1" customWidth="1"/>
  </cols>
  <sheetData>
    <row r="1" spans="1:38" s="69" customFormat="1" ht="30" customHeight="1">
      <c r="A1" s="1603" t="s">
        <v>78</v>
      </c>
      <c r="B1" s="1603"/>
      <c r="C1" s="1603"/>
      <c r="D1" s="1603"/>
      <c r="E1" s="1603"/>
      <c r="F1" s="1603"/>
      <c r="G1" s="1603"/>
      <c r="H1" s="1603"/>
      <c r="I1" s="1603"/>
      <c r="J1"/>
      <c r="K1" s="89" t="s">
        <v>196</v>
      </c>
      <c r="L1" s="90">
        <v>46314</v>
      </c>
      <c r="M1"/>
      <c r="N1" s="965"/>
      <c r="O1"/>
      <c r="P1"/>
      <c r="Q1"/>
      <c r="R1"/>
      <c r="S1"/>
      <c r="T1"/>
      <c r="U1"/>
      <c r="V1"/>
      <c r="W1"/>
      <c r="X1"/>
      <c r="Y1"/>
      <c r="Z1"/>
      <c r="AA1"/>
      <c r="AB1"/>
      <c r="AC1"/>
      <c r="AD1"/>
      <c r="AE1"/>
      <c r="AF1"/>
      <c r="AG1"/>
      <c r="AH1"/>
      <c r="AI1"/>
      <c r="AJ1"/>
      <c r="AK1"/>
      <c r="AL1"/>
    </row>
    <row r="2" spans="1:38" s="69" customFormat="1" ht="30" customHeight="1">
      <c r="A2" s="70" t="s">
        <v>175</v>
      </c>
      <c r="B2" s="73"/>
      <c r="C2" s="73"/>
      <c r="D2" s="73"/>
      <c r="E2" s="73"/>
      <c r="F2" s="73"/>
      <c r="G2" s="73"/>
      <c r="H2" s="73"/>
      <c r="I2" s="74"/>
      <c r="J2"/>
      <c r="K2"/>
      <c r="L2"/>
      <c r="M2"/>
      <c r="N2"/>
      <c r="O2"/>
      <c r="P2"/>
      <c r="Q2"/>
      <c r="R2"/>
      <c r="S2"/>
      <c r="T2"/>
      <c r="U2"/>
      <c r="V2"/>
      <c r="W2"/>
      <c r="X2"/>
      <c r="Y2"/>
      <c r="Z2"/>
      <c r="AA2"/>
      <c r="AB2"/>
      <c r="AC2"/>
      <c r="AD2"/>
      <c r="AE2"/>
      <c r="AF2"/>
      <c r="AG2"/>
      <c r="AH2"/>
      <c r="AI2"/>
      <c r="AJ2"/>
      <c r="AK2"/>
      <c r="AL2"/>
    </row>
    <row r="3" spans="1:38">
      <c r="A3" s="1579" t="s">
        <v>141</v>
      </c>
      <c r="B3" s="1580"/>
      <c r="C3" s="1581" t="s">
        <v>858</v>
      </c>
      <c r="D3" s="1582"/>
      <c r="E3" s="1582"/>
      <c r="F3" s="1582"/>
      <c r="G3" s="1582"/>
      <c r="H3" s="1582"/>
      <c r="I3" s="1583"/>
    </row>
    <row r="4" spans="1:38">
      <c r="A4" s="1584" t="s">
        <v>114</v>
      </c>
      <c r="B4" s="1585"/>
      <c r="C4" s="1581" t="s">
        <v>859</v>
      </c>
      <c r="D4" s="1582"/>
      <c r="E4" s="1582"/>
      <c r="F4" s="1582"/>
      <c r="G4" s="1582"/>
      <c r="H4" s="1582"/>
      <c r="I4" s="1583"/>
    </row>
    <row r="5" spans="1:38">
      <c r="A5" s="1584" t="s">
        <v>21</v>
      </c>
      <c r="B5" s="1585"/>
      <c r="C5" s="1581" t="s">
        <v>860</v>
      </c>
      <c r="D5" s="1582"/>
      <c r="E5" s="1582"/>
      <c r="F5" s="1582"/>
      <c r="G5" s="1582"/>
      <c r="H5" s="1582"/>
      <c r="I5" s="1583"/>
    </row>
    <row r="6" spans="1:38">
      <c r="A6" s="1584" t="s">
        <v>176</v>
      </c>
      <c r="B6" s="1585"/>
      <c r="C6" s="1581" t="s">
        <v>650</v>
      </c>
      <c r="D6" s="1582"/>
      <c r="E6" s="1582"/>
      <c r="F6" s="1582"/>
      <c r="G6" s="1582"/>
      <c r="H6" s="1582"/>
      <c r="I6" s="1583"/>
    </row>
    <row r="7" spans="1:38">
      <c r="A7" s="1584" t="s">
        <v>81</v>
      </c>
      <c r="B7" s="1585"/>
      <c r="C7" s="1581" t="s">
        <v>123</v>
      </c>
      <c r="D7" s="1582"/>
      <c r="E7" s="1582"/>
      <c r="F7" s="1582"/>
      <c r="G7" s="1582"/>
      <c r="H7" s="1582"/>
      <c r="I7" s="1583"/>
    </row>
    <row r="8" spans="1:38">
      <c r="A8" s="1584" t="s">
        <v>75</v>
      </c>
      <c r="B8" s="1585"/>
      <c r="C8" s="1581" t="s">
        <v>84</v>
      </c>
      <c r="D8" s="1582"/>
      <c r="E8" s="1582"/>
      <c r="F8" s="1582"/>
      <c r="G8" s="1582"/>
      <c r="H8" s="1582"/>
      <c r="I8" s="1583"/>
    </row>
    <row r="9" spans="1:38">
      <c r="A9" s="1589" t="s">
        <v>349</v>
      </c>
      <c r="B9" s="1590"/>
      <c r="C9" s="1586" t="s">
        <v>861</v>
      </c>
      <c r="D9" s="1587"/>
      <c r="E9" s="1587"/>
      <c r="F9" s="1587"/>
      <c r="G9" s="1587"/>
      <c r="H9" s="1587"/>
      <c r="I9" s="1588"/>
    </row>
    <row r="11" spans="1:38" ht="17.399999999999999">
      <c r="A11" s="70" t="s">
        <v>177</v>
      </c>
      <c r="B11" s="73"/>
      <c r="C11" s="73"/>
      <c r="D11" s="73"/>
      <c r="E11" s="73"/>
      <c r="F11" s="73"/>
      <c r="G11" s="73"/>
      <c r="H11" s="73"/>
      <c r="I11" s="74"/>
    </row>
    <row r="12" spans="1:38" ht="21" customHeight="1">
      <c r="A12" s="1579" t="s">
        <v>178</v>
      </c>
      <c r="B12" s="1580"/>
      <c r="C12" s="1591">
        <v>46057</v>
      </c>
      <c r="D12" s="1592"/>
      <c r="E12" s="1592"/>
      <c r="F12" s="1592"/>
      <c r="G12" s="1592"/>
      <c r="H12" s="1592"/>
      <c r="I12" s="1593"/>
    </row>
    <row r="13" spans="1:38" ht="21" customHeight="1">
      <c r="A13" s="1584" t="s">
        <v>173</v>
      </c>
      <c r="B13" s="1585"/>
      <c r="C13" s="1591">
        <v>46085</v>
      </c>
      <c r="D13" s="1592"/>
      <c r="E13" s="1592"/>
      <c r="F13" s="1592"/>
      <c r="G13" s="1592"/>
      <c r="H13" s="1592"/>
      <c r="I13" s="1593"/>
    </row>
    <row r="14" spans="1:38" ht="21" customHeight="1">
      <c r="A14" s="1584" t="s">
        <v>174</v>
      </c>
      <c r="B14" s="1585"/>
      <c r="C14" s="1591">
        <v>46107</v>
      </c>
      <c r="D14" s="1592"/>
      <c r="E14" s="1592"/>
      <c r="F14" s="1592"/>
      <c r="G14" s="1592"/>
      <c r="H14" s="1592"/>
      <c r="I14" s="1593"/>
    </row>
    <row r="15" spans="1:38" ht="21" customHeight="1">
      <c r="A15" s="1589" t="s">
        <v>179</v>
      </c>
      <c r="B15" s="1590"/>
      <c r="C15" s="1591">
        <v>46412</v>
      </c>
      <c r="D15" s="1592"/>
      <c r="E15" s="1592"/>
      <c r="F15" s="1592"/>
      <c r="G15" s="1592"/>
      <c r="H15" s="1592"/>
      <c r="I15" s="1593"/>
    </row>
    <row r="16" spans="1:38" ht="21" customHeight="1">
      <c r="A16" s="1579" t="s">
        <v>180</v>
      </c>
      <c r="B16" s="1580"/>
      <c r="C16" s="1600">
        <f>C12</f>
        <v>46057</v>
      </c>
      <c r="D16" s="1601"/>
      <c r="E16" s="1601"/>
      <c r="F16" s="1601"/>
      <c r="G16" s="1601"/>
      <c r="H16" s="1601"/>
      <c r="I16" s="1602"/>
    </row>
    <row r="17" spans="1:9" ht="21" customHeight="1">
      <c r="A17" s="1584" t="s">
        <v>181</v>
      </c>
      <c r="B17" s="1585"/>
      <c r="C17" s="1600">
        <f>C13</f>
        <v>46085</v>
      </c>
      <c r="D17" s="1601"/>
      <c r="E17" s="1601"/>
      <c r="F17" s="1601"/>
      <c r="G17" s="1601"/>
      <c r="H17" s="1601"/>
      <c r="I17" s="1602"/>
    </row>
    <row r="18" spans="1:9" ht="21" customHeight="1">
      <c r="A18" s="1584" t="s">
        <v>182</v>
      </c>
      <c r="B18" s="1585"/>
      <c r="C18" s="1600">
        <f>C14</f>
        <v>46107</v>
      </c>
      <c r="D18" s="1601"/>
      <c r="E18" s="1601"/>
      <c r="F18" s="1601"/>
      <c r="G18" s="1601"/>
      <c r="H18" s="1601"/>
      <c r="I18" s="1602"/>
    </row>
    <row r="19" spans="1:9" ht="21" customHeight="1">
      <c r="A19" s="1589" t="s">
        <v>183</v>
      </c>
      <c r="B19" s="1590"/>
      <c r="C19" s="1600">
        <f>C15</f>
        <v>46412</v>
      </c>
      <c r="D19" s="1601"/>
      <c r="E19" s="1601"/>
      <c r="F19" s="1601"/>
      <c r="G19" s="1601"/>
      <c r="H19" s="1601"/>
      <c r="I19" s="1602"/>
    </row>
    <row r="20" spans="1:9" ht="21" customHeight="1">
      <c r="A20" s="1579" t="s">
        <v>184</v>
      </c>
      <c r="B20" s="1580"/>
      <c r="C20" s="1594">
        <v>46412</v>
      </c>
      <c r="D20" s="1595"/>
      <c r="E20" s="1595"/>
      <c r="F20" s="1595"/>
      <c r="G20" s="1595"/>
      <c r="H20" s="1595"/>
      <c r="I20" s="1596"/>
    </row>
    <row r="21" spans="1:9" ht="21" customHeight="1">
      <c r="A21" s="1584" t="s">
        <v>185</v>
      </c>
      <c r="B21" s="1585"/>
      <c r="C21" s="1594">
        <v>46412</v>
      </c>
      <c r="D21" s="1595"/>
      <c r="E21" s="1595"/>
      <c r="F21" s="1595"/>
      <c r="G21" s="1595"/>
      <c r="H21" s="1595"/>
      <c r="I21" s="1596"/>
    </row>
    <row r="22" spans="1:9" ht="21" customHeight="1">
      <c r="A22" s="1584" t="s">
        <v>186</v>
      </c>
      <c r="B22" s="1585"/>
      <c r="C22" s="1594">
        <v>46516</v>
      </c>
      <c r="D22" s="1595"/>
      <c r="E22" s="1595"/>
      <c r="F22" s="1595"/>
      <c r="G22" s="1595"/>
      <c r="H22" s="1595"/>
      <c r="I22" s="1596"/>
    </row>
    <row r="23" spans="1:9" ht="21" customHeight="1">
      <c r="A23" s="1589" t="s">
        <v>31</v>
      </c>
      <c r="B23" s="1590"/>
      <c r="C23" s="1597">
        <f>C20-C22</f>
        <v>-104</v>
      </c>
      <c r="D23" s="1598"/>
      <c r="E23" s="1598"/>
      <c r="F23" s="1598"/>
      <c r="G23" s="1598"/>
      <c r="H23" s="1598"/>
      <c r="I23" s="1599"/>
    </row>
    <row r="24" spans="1:9" ht="15" thickBot="1"/>
    <row r="25" spans="1:9" ht="54" customHeight="1" thickBot="1">
      <c r="A25" s="1604" t="s">
        <v>560</v>
      </c>
      <c r="B25" s="1605"/>
      <c r="C25" s="1021" t="s">
        <v>561</v>
      </c>
      <c r="D25" s="233" t="s">
        <v>562</v>
      </c>
    </row>
    <row r="26" spans="1:9" ht="15.6" customHeight="1" thickBot="1">
      <c r="A26" s="1606" t="s">
        <v>563</v>
      </c>
      <c r="B26" s="1607"/>
      <c r="C26" s="1017">
        <v>46123</v>
      </c>
      <c r="D26" s="1608">
        <f>C26-C14</f>
        <v>16</v>
      </c>
    </row>
    <row r="27" spans="1:9" ht="15.6" customHeight="1" thickBot="1">
      <c r="A27" s="1611" t="s">
        <v>564</v>
      </c>
      <c r="B27" s="1612"/>
      <c r="C27" s="1017">
        <v>46142</v>
      </c>
      <c r="D27" s="1609"/>
    </row>
    <row r="28" spans="1:9" ht="15.6" customHeight="1" thickBot="1">
      <c r="A28" s="1613" t="s">
        <v>293</v>
      </c>
      <c r="B28" s="1614"/>
      <c r="C28" s="1016" t="s">
        <v>500</v>
      </c>
      <c r="D28" s="1610"/>
    </row>
    <row r="29" spans="1:9" ht="15.6" customHeight="1" thickBot="1">
      <c r="C29" s="5"/>
    </row>
    <row r="30" spans="1:9" ht="15.6" customHeight="1" thickBot="1">
      <c r="A30" s="1606" t="s">
        <v>565</v>
      </c>
      <c r="B30" s="1607"/>
      <c r="C30" s="1017">
        <v>46123</v>
      </c>
      <c r="D30" s="1608">
        <f>C30-C14</f>
        <v>16</v>
      </c>
    </row>
    <row r="31" spans="1:9" ht="15.6" customHeight="1" thickBot="1">
      <c r="A31" s="1611" t="s">
        <v>566</v>
      </c>
      <c r="B31" s="1612"/>
      <c r="C31" s="1017">
        <v>46184</v>
      </c>
      <c r="D31" s="1609"/>
    </row>
    <row r="32" spans="1:9" ht="15.6" customHeight="1" thickBot="1">
      <c r="A32" s="1613" t="s">
        <v>294</v>
      </c>
      <c r="B32" s="1614"/>
      <c r="C32" s="1016" t="s">
        <v>500</v>
      </c>
      <c r="D32" s="1610"/>
    </row>
    <row r="33" spans="1:4" ht="15.6" customHeight="1" thickBot="1">
      <c r="C33" s="5"/>
    </row>
    <row r="34" spans="1:4" ht="15.6" customHeight="1" thickBot="1">
      <c r="A34" s="1606" t="s">
        <v>567</v>
      </c>
      <c r="B34" s="1607"/>
      <c r="C34" s="1017">
        <v>46141</v>
      </c>
      <c r="D34" s="1608">
        <f>C34-C14</f>
        <v>34</v>
      </c>
    </row>
    <row r="35" spans="1:4" ht="15.6" customHeight="1" thickBot="1">
      <c r="A35" s="1611" t="s">
        <v>568</v>
      </c>
      <c r="B35" s="1612"/>
      <c r="C35" s="1017"/>
      <c r="D35" s="1609"/>
    </row>
    <row r="36" spans="1:4" ht="15.6" customHeight="1" thickBot="1">
      <c r="A36" s="1613" t="s">
        <v>569</v>
      </c>
      <c r="B36" s="1614"/>
      <c r="C36" s="1016" t="s">
        <v>500</v>
      </c>
      <c r="D36" s="1610"/>
    </row>
    <row r="37" spans="1:4" ht="15" thickBot="1">
      <c r="C37" s="5"/>
      <c r="D37" s="229"/>
    </row>
    <row r="38" spans="1:4" ht="15" thickBot="1">
      <c r="A38" s="1615" t="s">
        <v>570</v>
      </c>
      <c r="B38" s="1616"/>
      <c r="C38" s="227">
        <v>46140</v>
      </c>
      <c r="D38" s="1608">
        <f>C38-C14</f>
        <v>33</v>
      </c>
    </row>
    <row r="39" spans="1:4" ht="15" thickBot="1">
      <c r="A39" s="1617" t="s">
        <v>571</v>
      </c>
      <c r="B39" s="1618"/>
      <c r="C39" s="227">
        <v>46140</v>
      </c>
      <c r="D39" s="1609"/>
    </row>
    <row r="40" spans="1:4" ht="15" thickBot="1">
      <c r="A40" s="1617" t="s">
        <v>295</v>
      </c>
      <c r="B40" s="1618"/>
      <c r="C40" s="230" t="s">
        <v>500</v>
      </c>
      <c r="D40" s="1609"/>
    </row>
    <row r="41" spans="1:4" ht="15" thickBot="1">
      <c r="A41" s="1619" t="s">
        <v>649</v>
      </c>
      <c r="B41" s="1620"/>
      <c r="C41" s="228" t="s">
        <v>500</v>
      </c>
      <c r="D41" s="1610"/>
    </row>
    <row r="42" spans="1:4" ht="15" thickBot="1">
      <c r="C42" s="5"/>
    </row>
    <row r="43" spans="1:4" ht="15" thickBot="1">
      <c r="A43" s="1621" t="s">
        <v>572</v>
      </c>
      <c r="B43" s="1622"/>
      <c r="C43" s="231">
        <v>45918</v>
      </c>
      <c r="D43" s="1608">
        <f>C43-C14</f>
        <v>-189</v>
      </c>
    </row>
    <row r="44" spans="1:4" ht="15" thickBot="1">
      <c r="A44" s="1617" t="s">
        <v>573</v>
      </c>
      <c r="B44" s="1623"/>
      <c r="C44" s="231">
        <v>45918</v>
      </c>
      <c r="D44" s="1609"/>
    </row>
    <row r="45" spans="1:4" ht="15" thickBot="1">
      <c r="A45" s="1624" t="s">
        <v>315</v>
      </c>
      <c r="B45" s="1625"/>
      <c r="C45" s="232"/>
      <c r="D45" s="1610"/>
    </row>
    <row r="46" spans="1:4" ht="15" thickBot="1">
      <c r="C46" s="5"/>
    </row>
    <row r="47" spans="1:4" ht="15" thickBot="1">
      <c r="A47" s="1626" t="s">
        <v>651</v>
      </c>
      <c r="B47" s="1627"/>
      <c r="C47" s="1016">
        <v>46142</v>
      </c>
      <c r="D47" s="1608">
        <f>C47-C14</f>
        <v>35</v>
      </c>
    </row>
    <row r="48" spans="1:4" ht="15" thickBot="1">
      <c r="A48" s="1619" t="s">
        <v>652</v>
      </c>
      <c r="B48" s="1628"/>
      <c r="C48" s="1016">
        <v>46155</v>
      </c>
      <c r="D48" s="1610"/>
    </row>
  </sheetData>
  <mergeCells count="64">
    <mergeCell ref="A43:B43"/>
    <mergeCell ref="D43:D45"/>
    <mergeCell ref="A44:B44"/>
    <mergeCell ref="A45:B45"/>
    <mergeCell ref="A47:B47"/>
    <mergeCell ref="D47:D48"/>
    <mergeCell ref="A48:B48"/>
    <mergeCell ref="A38:B38"/>
    <mergeCell ref="D38:D41"/>
    <mergeCell ref="A39:B39"/>
    <mergeCell ref="A40:B40"/>
    <mergeCell ref="A41:B41"/>
    <mergeCell ref="A30:B30"/>
    <mergeCell ref="D30:D32"/>
    <mergeCell ref="A31:B31"/>
    <mergeCell ref="A32:B32"/>
    <mergeCell ref="A34:B34"/>
    <mergeCell ref="D34:D36"/>
    <mergeCell ref="A35:B35"/>
    <mergeCell ref="A36:B36"/>
    <mergeCell ref="A25:B25"/>
    <mergeCell ref="A26:B26"/>
    <mergeCell ref="D26:D28"/>
    <mergeCell ref="A27:B27"/>
    <mergeCell ref="A28:B28"/>
    <mergeCell ref="A1:I1"/>
    <mergeCell ref="C15:I15"/>
    <mergeCell ref="C16:I16"/>
    <mergeCell ref="C17:I17"/>
    <mergeCell ref="C18:I18"/>
    <mergeCell ref="A14:B14"/>
    <mergeCell ref="A18:B18"/>
    <mergeCell ref="A15:B15"/>
    <mergeCell ref="A13:B13"/>
    <mergeCell ref="A17:B17"/>
    <mergeCell ref="A5:B5"/>
    <mergeCell ref="A8:B8"/>
    <mergeCell ref="A6:B6"/>
    <mergeCell ref="A9:B9"/>
    <mergeCell ref="C5:I5"/>
    <mergeCell ref="C6:I6"/>
    <mergeCell ref="A23:B23"/>
    <mergeCell ref="A21:B21"/>
    <mergeCell ref="C12:I12"/>
    <mergeCell ref="C13:I13"/>
    <mergeCell ref="C14:I14"/>
    <mergeCell ref="A20:B20"/>
    <mergeCell ref="C21:I21"/>
    <mergeCell ref="C22:I22"/>
    <mergeCell ref="C23:I23"/>
    <mergeCell ref="C19:I19"/>
    <mergeCell ref="C20:I20"/>
    <mergeCell ref="C8:I8"/>
    <mergeCell ref="C9:I9"/>
    <mergeCell ref="A12:B12"/>
    <mergeCell ref="A16:B16"/>
    <mergeCell ref="A22:B22"/>
    <mergeCell ref="A19:B19"/>
    <mergeCell ref="A3:B3"/>
    <mergeCell ref="C3:I3"/>
    <mergeCell ref="A4:B4"/>
    <mergeCell ref="A7:B7"/>
    <mergeCell ref="C4:I4"/>
    <mergeCell ref="C7:I7"/>
  </mergeCells>
  <pageMargins left="0.7" right="0.7" top="0.75" bottom="0.75" header="0.3" footer="0.3"/>
  <pageSetup paperSize="9" scale="56" orientation="landscape" r:id="rId1"/>
  <headerFooter>
    <oddFooter>&amp;L_x000D_&amp;1#&amp;"Aptos"&amp;10&amp;K000000 Data sensitivity - Public</oddFooter>
  </headerFooter>
  <legacy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Codes!$H$12:$H$18</xm:f>
          </x14:formula1>
          <xm:sqref>C8</xm:sqref>
        </x14:dataValidation>
        <x14:dataValidation type="list" allowBlank="1" showInputMessage="1" showErrorMessage="1" xr:uid="{00000000-0002-0000-0200-000001000000}">
          <x14:formula1>
            <xm:f>Codes!$D$12:$D$20</xm:f>
          </x14:formula1>
          <xm:sqref>C7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theme="4" tint="0.79998168889431442"/>
    <pageSetUpPr fitToPage="1"/>
  </sheetPr>
  <dimension ref="A1:T99"/>
  <sheetViews>
    <sheetView zoomScale="70" zoomScaleNormal="70" workbookViewId="0">
      <selection activeCell="D6" sqref="D6"/>
    </sheetView>
  </sheetViews>
  <sheetFormatPr defaultRowHeight="14.4"/>
  <cols>
    <col min="1" max="1" width="8" customWidth="1"/>
    <col min="2" max="2" width="36.6640625" customWidth="1"/>
    <col min="3" max="3" width="28.33203125" customWidth="1"/>
    <col min="4" max="4" width="14" customWidth="1"/>
    <col min="5" max="5" width="12.6640625" customWidth="1"/>
    <col min="6" max="6" width="11.33203125" customWidth="1"/>
    <col min="7" max="7" width="12" customWidth="1"/>
    <col min="8" max="8" width="10.44140625" bestFit="1" customWidth="1"/>
    <col min="9" max="9" width="22" bestFit="1" customWidth="1"/>
    <col min="10" max="13" width="12.5546875" customWidth="1"/>
    <col min="14" max="14" width="18.44140625" bestFit="1" customWidth="1"/>
    <col min="15" max="15" width="12.5546875" customWidth="1"/>
    <col min="17" max="17" width="17.44140625" bestFit="1" customWidth="1"/>
    <col min="18" max="18" width="16.5546875" bestFit="1" customWidth="1"/>
    <col min="22" max="22" width="15.33203125" customWidth="1"/>
  </cols>
  <sheetData>
    <row r="1" spans="1:13" ht="20.100000000000001" customHeight="1" thickBot="1">
      <c r="A1" s="148" t="s">
        <v>141</v>
      </c>
      <c r="B1" s="149"/>
      <c r="C1" s="149"/>
      <c r="D1" s="149"/>
      <c r="E1" s="149"/>
      <c r="F1" s="149"/>
      <c r="G1" s="150"/>
    </row>
    <row r="2" spans="1:13" ht="27" thickBot="1">
      <c r="A2" s="142" t="s">
        <v>167</v>
      </c>
      <c r="B2" s="135" t="s">
        <v>170</v>
      </c>
      <c r="C2" s="135" t="s">
        <v>171</v>
      </c>
      <c r="D2" s="135" t="s">
        <v>354</v>
      </c>
      <c r="E2" s="135" t="s">
        <v>172</v>
      </c>
      <c r="F2" s="135"/>
      <c r="G2" s="143" t="s">
        <v>168</v>
      </c>
      <c r="J2" s="966"/>
    </row>
    <row r="3" spans="1:13" s="29" customFormat="1" ht="13.8">
      <c r="A3" s="144" t="s">
        <v>159</v>
      </c>
      <c r="B3" s="138"/>
      <c r="C3" s="139"/>
      <c r="D3" s="139">
        <f>(D4-D5)/7</f>
        <v>43.571428571428569</v>
      </c>
      <c r="E3" s="139">
        <f>(E4-E5)/7</f>
        <v>58.428571428571431</v>
      </c>
      <c r="F3" s="140" t="s">
        <v>213</v>
      </c>
      <c r="G3" s="145">
        <f>(D3-E3)*7</f>
        <v>-104.00000000000003</v>
      </c>
      <c r="L3" s="141"/>
      <c r="M3" s="141"/>
    </row>
    <row r="4" spans="1:13">
      <c r="A4" s="146">
        <v>1</v>
      </c>
      <c r="B4" s="595" t="s">
        <v>787</v>
      </c>
      <c r="C4" s="136">
        <v>46412</v>
      </c>
      <c r="D4" s="136">
        <v>46412</v>
      </c>
      <c r="E4" s="136">
        <v>46516</v>
      </c>
      <c r="F4" s="137" t="s">
        <v>653</v>
      </c>
      <c r="G4" s="147">
        <f>(D4-E4)</f>
        <v>-104</v>
      </c>
    </row>
    <row r="5" spans="1:13">
      <c r="A5" s="146">
        <v>2</v>
      </c>
      <c r="B5" s="595" t="s">
        <v>788</v>
      </c>
      <c r="C5" s="136">
        <v>46107</v>
      </c>
      <c r="D5" s="136">
        <v>46107</v>
      </c>
      <c r="E5" s="136">
        <f>D5</f>
        <v>46107</v>
      </c>
      <c r="F5" s="137" t="s">
        <v>169</v>
      </c>
      <c r="G5" s="147">
        <f>(D5-E5)</f>
        <v>0</v>
      </c>
    </row>
    <row r="6" spans="1:13">
      <c r="A6" s="146">
        <v>3</v>
      </c>
      <c r="B6" s="595" t="s">
        <v>913</v>
      </c>
      <c r="C6" s="136">
        <v>46175</v>
      </c>
      <c r="D6" s="136">
        <v>46141</v>
      </c>
      <c r="E6" s="136">
        <v>46141</v>
      </c>
      <c r="F6" s="137" t="s">
        <v>169</v>
      </c>
      <c r="G6" s="147">
        <f>(D6-E6)</f>
        <v>0</v>
      </c>
    </row>
    <row r="7" spans="1:13">
      <c r="A7" s="146">
        <v>4</v>
      </c>
      <c r="B7" s="595" t="s">
        <v>912</v>
      </c>
      <c r="C7" s="136">
        <v>46412</v>
      </c>
      <c r="D7" s="136">
        <v>46175</v>
      </c>
      <c r="E7" s="136">
        <v>46175</v>
      </c>
      <c r="F7" s="137" t="s">
        <v>169</v>
      </c>
      <c r="G7" s="147">
        <f>D7-E7</f>
        <v>0</v>
      </c>
    </row>
    <row r="8" spans="1:13">
      <c r="A8" s="146">
        <v>5</v>
      </c>
      <c r="B8" s="595" t="s">
        <v>915</v>
      </c>
      <c r="C8" s="136">
        <v>46225</v>
      </c>
      <c r="D8" s="136">
        <v>46225</v>
      </c>
      <c r="E8" s="136">
        <v>46315</v>
      </c>
      <c r="F8" s="137" t="s">
        <v>653</v>
      </c>
      <c r="G8" s="147">
        <f>D8-E8</f>
        <v>-90</v>
      </c>
    </row>
    <row r="9" spans="1:13">
      <c r="A9" s="146">
        <v>6</v>
      </c>
      <c r="B9" s="595" t="s">
        <v>914</v>
      </c>
      <c r="C9" s="136">
        <v>46406</v>
      </c>
      <c r="D9" s="136">
        <v>46406</v>
      </c>
      <c r="E9" s="136">
        <v>46331</v>
      </c>
      <c r="F9" s="137" t="s">
        <v>653</v>
      </c>
      <c r="G9" s="147">
        <f t="shared" ref="G9:G12" si="0">D9-E9</f>
        <v>75</v>
      </c>
    </row>
    <row r="10" spans="1:13">
      <c r="A10" s="146">
        <v>7</v>
      </c>
      <c r="B10" s="595" t="s">
        <v>916</v>
      </c>
      <c r="C10" s="136">
        <v>46243</v>
      </c>
      <c r="D10" s="136">
        <v>46243</v>
      </c>
      <c r="E10" s="136">
        <v>46391</v>
      </c>
      <c r="F10" s="137" t="s">
        <v>653</v>
      </c>
      <c r="G10" s="147">
        <f t="shared" si="0"/>
        <v>-148</v>
      </c>
      <c r="J10" s="129">
        <v>46141</v>
      </c>
    </row>
    <row r="11" spans="1:13">
      <c r="A11" s="146">
        <v>8</v>
      </c>
      <c r="B11" s="595" t="s">
        <v>917</v>
      </c>
      <c r="C11" s="136">
        <v>46403</v>
      </c>
      <c r="D11" s="136">
        <v>46403</v>
      </c>
      <c r="E11" s="136">
        <v>46454</v>
      </c>
      <c r="F11" s="137" t="s">
        <v>653</v>
      </c>
      <c r="G11" s="147">
        <f t="shared" si="0"/>
        <v>-51</v>
      </c>
    </row>
    <row r="12" spans="1:13">
      <c r="A12" s="146">
        <v>9</v>
      </c>
      <c r="B12" s="595" t="s">
        <v>918</v>
      </c>
      <c r="C12" s="136">
        <v>46356</v>
      </c>
      <c r="D12" s="136">
        <v>46356</v>
      </c>
      <c r="E12" s="136">
        <v>46506</v>
      </c>
      <c r="F12" s="137" t="s">
        <v>653</v>
      </c>
      <c r="G12" s="147">
        <f t="shared" si="0"/>
        <v>-150</v>
      </c>
    </row>
    <row r="13" spans="1:13">
      <c r="A13" s="146">
        <v>10</v>
      </c>
      <c r="B13" s="595" t="s">
        <v>919</v>
      </c>
      <c r="C13" s="136">
        <v>46369</v>
      </c>
      <c r="D13" s="136">
        <v>46369</v>
      </c>
      <c r="E13" s="136">
        <v>46475</v>
      </c>
      <c r="F13" s="137" t="s">
        <v>653</v>
      </c>
      <c r="G13" s="147">
        <f>D13-E13</f>
        <v>-106</v>
      </c>
    </row>
    <row r="14" spans="1:13">
      <c r="A14" s="146">
        <v>11</v>
      </c>
      <c r="B14" s="595" t="s">
        <v>920</v>
      </c>
      <c r="C14" s="136">
        <v>46406</v>
      </c>
      <c r="D14" s="136">
        <v>46406</v>
      </c>
      <c r="E14" s="136">
        <v>46516</v>
      </c>
      <c r="F14" s="137" t="s">
        <v>653</v>
      </c>
      <c r="G14" s="147">
        <f t="shared" ref="G14:G15" si="1">D14-E14</f>
        <v>-110</v>
      </c>
    </row>
    <row r="15" spans="1:13">
      <c r="A15" s="146">
        <v>12</v>
      </c>
      <c r="B15" s="595" t="s">
        <v>921</v>
      </c>
      <c r="C15" s="136">
        <v>46412</v>
      </c>
      <c r="D15" s="136">
        <v>46412</v>
      </c>
      <c r="E15" s="136">
        <v>46471</v>
      </c>
      <c r="F15" s="137" t="s">
        <v>653</v>
      </c>
      <c r="G15" s="147">
        <f t="shared" si="1"/>
        <v>-59</v>
      </c>
    </row>
    <row r="16" spans="1:13">
      <c r="A16" s="146">
        <v>13</v>
      </c>
      <c r="B16" s="595" t="s">
        <v>922</v>
      </c>
      <c r="C16" s="136">
        <v>46141</v>
      </c>
      <c r="D16" s="136">
        <v>46141</v>
      </c>
      <c r="E16" s="136">
        <v>46488</v>
      </c>
      <c r="F16" s="137" t="s">
        <v>653</v>
      </c>
      <c r="G16" s="147">
        <f>D16-E16</f>
        <v>-347</v>
      </c>
    </row>
    <row r="18" spans="1:18">
      <c r="E18" s="129"/>
      <c r="F18" s="129"/>
      <c r="G18" s="129"/>
      <c r="H18" s="129"/>
      <c r="I18" s="735"/>
      <c r="J18" s="735"/>
      <c r="K18" s="735"/>
      <c r="L18" s="632"/>
      <c r="M18" s="632"/>
      <c r="N18" s="735"/>
    </row>
    <row r="19" spans="1:18" hidden="1">
      <c r="E19" s="129"/>
      <c r="F19" s="129"/>
      <c r="G19" s="129"/>
      <c r="H19" s="129"/>
      <c r="I19" s="735"/>
      <c r="J19" s="735"/>
      <c r="K19" s="735"/>
      <c r="L19" s="632"/>
      <c r="M19" s="632"/>
      <c r="N19" s="735"/>
    </row>
    <row r="20" spans="1:18" hidden="1">
      <c r="E20" s="129"/>
      <c r="F20" s="129"/>
      <c r="G20" s="129"/>
      <c r="H20" s="129"/>
      <c r="I20" s="735"/>
      <c r="J20" s="735"/>
      <c r="K20" s="735"/>
      <c r="L20" s="632"/>
      <c r="M20" s="632"/>
      <c r="N20" s="735"/>
      <c r="O20" s="735"/>
    </row>
    <row r="21" spans="1:18" ht="17.399999999999999" hidden="1" customHeight="1">
      <c r="E21" s="129"/>
      <c r="F21" s="129"/>
      <c r="G21" s="129"/>
      <c r="H21" s="129"/>
      <c r="I21" s="735"/>
      <c r="J21" s="735"/>
      <c r="K21" s="735"/>
      <c r="L21" s="632"/>
      <c r="M21" s="632"/>
      <c r="N21" s="735"/>
      <c r="O21" s="735"/>
    </row>
    <row r="22" spans="1:18" hidden="1">
      <c r="E22" s="129"/>
      <c r="F22" s="129"/>
      <c r="G22" s="129"/>
      <c r="H22" s="129"/>
      <c r="I22" s="632"/>
      <c r="J22" s="632"/>
      <c r="K22" s="735"/>
      <c r="L22" s="735"/>
      <c r="M22" s="735"/>
      <c r="Q22" s="735"/>
      <c r="R22" s="735"/>
    </row>
    <row r="23" spans="1:18" hidden="1"/>
    <row r="24" spans="1:18" hidden="1">
      <c r="A24" t="s">
        <v>962</v>
      </c>
      <c r="B24" t="s">
        <v>793</v>
      </c>
      <c r="C24" t="s">
        <v>987</v>
      </c>
      <c r="D24" t="s">
        <v>963</v>
      </c>
      <c r="E24" t="s">
        <v>980</v>
      </c>
      <c r="F24" t="s">
        <v>964</v>
      </c>
      <c r="G24" t="s">
        <v>965</v>
      </c>
      <c r="H24" t="s">
        <v>791</v>
      </c>
      <c r="I24" t="s">
        <v>796</v>
      </c>
      <c r="J24" t="s">
        <v>794</v>
      </c>
      <c r="K24" t="s">
        <v>795</v>
      </c>
      <c r="L24" t="s">
        <v>864</v>
      </c>
      <c r="M24" t="s">
        <v>865</v>
      </c>
      <c r="N24" t="s">
        <v>797</v>
      </c>
    </row>
    <row r="25" spans="1:18" hidden="1">
      <c r="A25" t="s">
        <v>1338</v>
      </c>
      <c r="D25">
        <v>310</v>
      </c>
      <c r="E25" s="641">
        <v>0.18060000000000001</v>
      </c>
      <c r="F25" s="641">
        <v>5.7599999999999998E-2</v>
      </c>
      <c r="G25" s="641">
        <v>5.3400000000000003E-2</v>
      </c>
      <c r="H25" s="611">
        <v>1816335.29</v>
      </c>
      <c r="I25" s="611">
        <v>1958160.74</v>
      </c>
      <c r="J25" t="s">
        <v>923</v>
      </c>
      <c r="K25" s="129">
        <v>46477</v>
      </c>
      <c r="L25" s="129">
        <v>46107</v>
      </c>
      <c r="M25" s="129">
        <v>46477</v>
      </c>
      <c r="N25" s="611">
        <v>33997787</v>
      </c>
    </row>
    <row r="26" spans="1:18" hidden="1">
      <c r="A26" t="s">
        <v>989</v>
      </c>
      <c r="D26">
        <v>310</v>
      </c>
      <c r="E26" s="641">
        <v>0.21290000000000001</v>
      </c>
      <c r="F26" s="632">
        <v>0</v>
      </c>
      <c r="G26" s="632">
        <v>0</v>
      </c>
      <c r="H26">
        <v>0</v>
      </c>
      <c r="I26">
        <v>0</v>
      </c>
      <c r="J26" t="s">
        <v>923</v>
      </c>
      <c r="K26" s="129">
        <v>46477</v>
      </c>
      <c r="L26" s="129">
        <v>46107</v>
      </c>
      <c r="M26" s="129">
        <v>46477</v>
      </c>
      <c r="N26">
        <v>0</v>
      </c>
    </row>
    <row r="27" spans="1:18" hidden="1">
      <c r="A27" t="s">
        <v>1135</v>
      </c>
      <c r="D27">
        <v>310</v>
      </c>
      <c r="E27" s="632">
        <v>1</v>
      </c>
      <c r="F27" s="632">
        <v>0</v>
      </c>
      <c r="G27" s="632">
        <v>0</v>
      </c>
      <c r="H27">
        <v>0</v>
      </c>
      <c r="I27">
        <v>0</v>
      </c>
      <c r="J27" t="s">
        <v>923</v>
      </c>
      <c r="K27" s="129">
        <v>46477</v>
      </c>
      <c r="L27" s="129">
        <v>46107</v>
      </c>
      <c r="M27" s="129">
        <v>46477</v>
      </c>
      <c r="N27">
        <v>0</v>
      </c>
    </row>
    <row r="28" spans="1:18" hidden="1">
      <c r="A28" t="s">
        <v>993</v>
      </c>
      <c r="B28" t="s">
        <v>821</v>
      </c>
      <c r="C28" t="s">
        <v>375</v>
      </c>
      <c r="D28">
        <v>0</v>
      </c>
      <c r="E28" s="632">
        <v>1</v>
      </c>
      <c r="F28" s="632">
        <v>1</v>
      </c>
      <c r="G28" s="632">
        <v>1</v>
      </c>
      <c r="H28">
        <v>0</v>
      </c>
      <c r="I28">
        <v>0</v>
      </c>
      <c r="J28" t="s">
        <v>923</v>
      </c>
      <c r="L28" s="129">
        <v>46107</v>
      </c>
      <c r="N28">
        <v>0</v>
      </c>
    </row>
    <row r="29" spans="1:18" hidden="1">
      <c r="A29" t="s">
        <v>1005</v>
      </c>
      <c r="B29" t="s">
        <v>924</v>
      </c>
      <c r="C29" t="s">
        <v>373</v>
      </c>
      <c r="D29">
        <v>0</v>
      </c>
      <c r="E29" s="632">
        <v>0</v>
      </c>
      <c r="F29" s="632">
        <v>0</v>
      </c>
      <c r="G29" s="632">
        <v>0</v>
      </c>
      <c r="H29">
        <v>0</v>
      </c>
      <c r="I29">
        <v>0</v>
      </c>
      <c r="K29" s="129">
        <v>46477</v>
      </c>
      <c r="M29" s="129">
        <v>46477</v>
      </c>
      <c r="N29">
        <v>0</v>
      </c>
    </row>
    <row r="30" spans="1:18" hidden="1">
      <c r="A30" t="s">
        <v>1136</v>
      </c>
      <c r="D30">
        <v>271</v>
      </c>
      <c r="E30" s="641">
        <v>0.1328</v>
      </c>
      <c r="F30" s="632">
        <v>0</v>
      </c>
      <c r="G30" s="632">
        <v>0</v>
      </c>
      <c r="H30">
        <v>0</v>
      </c>
      <c r="I30">
        <v>0</v>
      </c>
      <c r="J30" t="s">
        <v>925</v>
      </c>
      <c r="K30" s="129">
        <v>46467</v>
      </c>
      <c r="L30" s="129">
        <v>46141</v>
      </c>
      <c r="M30" s="129">
        <v>46467</v>
      </c>
      <c r="N30">
        <v>0</v>
      </c>
    </row>
    <row r="31" spans="1:18" hidden="1">
      <c r="A31" t="s">
        <v>994</v>
      </c>
      <c r="B31" t="s">
        <v>913</v>
      </c>
      <c r="C31" t="s">
        <v>375</v>
      </c>
      <c r="D31">
        <v>0</v>
      </c>
      <c r="E31" s="632">
        <v>1</v>
      </c>
      <c r="F31" s="632">
        <v>1</v>
      </c>
      <c r="G31" s="632">
        <v>1</v>
      </c>
      <c r="H31">
        <v>0</v>
      </c>
      <c r="I31">
        <v>0</v>
      </c>
      <c r="K31" t="s">
        <v>925</v>
      </c>
      <c r="M31" s="129">
        <v>46141</v>
      </c>
      <c r="N31">
        <v>0</v>
      </c>
    </row>
    <row r="32" spans="1:18" hidden="1">
      <c r="A32" t="s">
        <v>995</v>
      </c>
      <c r="B32" t="s">
        <v>912</v>
      </c>
      <c r="C32" t="s">
        <v>375</v>
      </c>
      <c r="D32">
        <v>0</v>
      </c>
      <c r="E32" s="632">
        <v>1</v>
      </c>
      <c r="F32" s="632">
        <v>1</v>
      </c>
      <c r="G32" s="632">
        <v>1</v>
      </c>
      <c r="H32">
        <v>0</v>
      </c>
      <c r="I32">
        <v>0</v>
      </c>
      <c r="K32" t="s">
        <v>1339</v>
      </c>
      <c r="M32" s="129">
        <v>46184</v>
      </c>
      <c r="N32">
        <v>0</v>
      </c>
    </row>
    <row r="33" spans="1:20" hidden="1">
      <c r="A33" t="s">
        <v>996</v>
      </c>
      <c r="B33" t="s">
        <v>915</v>
      </c>
      <c r="C33" t="s">
        <v>373</v>
      </c>
      <c r="D33">
        <v>0</v>
      </c>
      <c r="E33" s="632">
        <v>0</v>
      </c>
      <c r="F33" s="632">
        <v>1</v>
      </c>
      <c r="G33" s="632">
        <v>0</v>
      </c>
      <c r="H33">
        <v>0</v>
      </c>
      <c r="I33">
        <v>0</v>
      </c>
      <c r="K33" s="129">
        <v>46187</v>
      </c>
      <c r="M33" s="129">
        <v>46187</v>
      </c>
      <c r="N33">
        <v>0</v>
      </c>
    </row>
    <row r="34" spans="1:20" hidden="1">
      <c r="A34" t="s">
        <v>997</v>
      </c>
      <c r="B34" t="s">
        <v>914</v>
      </c>
      <c r="C34" t="s">
        <v>373</v>
      </c>
      <c r="D34">
        <v>0</v>
      </c>
      <c r="E34" s="632">
        <v>0</v>
      </c>
      <c r="F34" s="632">
        <v>1</v>
      </c>
      <c r="G34" s="632">
        <v>0</v>
      </c>
      <c r="H34">
        <v>0</v>
      </c>
      <c r="I34">
        <v>0</v>
      </c>
      <c r="K34" s="129">
        <v>46202</v>
      </c>
      <c r="M34" s="129">
        <v>46202</v>
      </c>
      <c r="N34">
        <v>0</v>
      </c>
    </row>
    <row r="35" spans="1:20" hidden="1">
      <c r="A35" t="s">
        <v>998</v>
      </c>
      <c r="B35" t="s">
        <v>916</v>
      </c>
      <c r="C35" t="s">
        <v>373</v>
      </c>
      <c r="D35">
        <v>0</v>
      </c>
      <c r="E35" s="632">
        <v>0</v>
      </c>
      <c r="F35" s="632">
        <v>0</v>
      </c>
      <c r="G35" s="632">
        <v>0</v>
      </c>
      <c r="H35">
        <v>0</v>
      </c>
      <c r="I35">
        <v>0</v>
      </c>
      <c r="K35" s="129">
        <v>46292</v>
      </c>
      <c r="M35" s="129">
        <v>46292</v>
      </c>
      <c r="N35">
        <v>0</v>
      </c>
    </row>
    <row r="36" spans="1:20" hidden="1">
      <c r="A36" t="s">
        <v>999</v>
      </c>
      <c r="B36" t="s">
        <v>917</v>
      </c>
      <c r="C36" t="s">
        <v>373</v>
      </c>
      <c r="D36">
        <v>0</v>
      </c>
      <c r="E36" s="632">
        <v>0</v>
      </c>
      <c r="F36" s="632">
        <v>0</v>
      </c>
      <c r="G36" s="632">
        <v>0</v>
      </c>
      <c r="H36">
        <v>0</v>
      </c>
      <c r="I36">
        <v>0</v>
      </c>
      <c r="K36" s="129">
        <v>46413</v>
      </c>
      <c r="M36" s="129">
        <v>46413</v>
      </c>
      <c r="N36">
        <v>0</v>
      </c>
    </row>
    <row r="37" spans="1:20" hidden="1">
      <c r="A37" t="s">
        <v>1000</v>
      </c>
      <c r="B37" t="s">
        <v>918</v>
      </c>
      <c r="C37" t="s">
        <v>373</v>
      </c>
      <c r="D37">
        <v>0</v>
      </c>
      <c r="E37" s="632">
        <v>0</v>
      </c>
      <c r="F37" s="632">
        <v>0</v>
      </c>
      <c r="G37" s="632">
        <v>0</v>
      </c>
      <c r="H37">
        <v>0</v>
      </c>
      <c r="I37">
        <v>0</v>
      </c>
      <c r="K37" s="129">
        <v>46445</v>
      </c>
      <c r="M37" s="129">
        <v>46445</v>
      </c>
      <c r="N37">
        <v>0</v>
      </c>
    </row>
    <row r="38" spans="1:20" hidden="1">
      <c r="A38" t="s">
        <v>1001</v>
      </c>
      <c r="B38" t="s">
        <v>919</v>
      </c>
      <c r="C38" t="s">
        <v>373</v>
      </c>
      <c r="D38">
        <v>0</v>
      </c>
      <c r="E38" s="632">
        <v>0</v>
      </c>
      <c r="F38" s="632">
        <v>0</v>
      </c>
      <c r="G38" s="632">
        <v>0</v>
      </c>
      <c r="H38">
        <v>0</v>
      </c>
      <c r="I38">
        <v>0</v>
      </c>
      <c r="K38" s="129">
        <v>46467</v>
      </c>
      <c r="M38" s="129">
        <v>46467</v>
      </c>
      <c r="N38">
        <v>0</v>
      </c>
    </row>
    <row r="39" spans="1:20" hidden="1">
      <c r="A39" t="s">
        <v>1002</v>
      </c>
      <c r="B39" t="s">
        <v>920</v>
      </c>
      <c r="C39" t="s">
        <v>373</v>
      </c>
      <c r="D39">
        <v>0</v>
      </c>
      <c r="E39" s="632">
        <v>0</v>
      </c>
      <c r="F39" s="632">
        <v>0</v>
      </c>
      <c r="G39" s="632">
        <v>0</v>
      </c>
      <c r="H39">
        <v>0</v>
      </c>
      <c r="I39">
        <v>0</v>
      </c>
      <c r="K39" s="129">
        <v>46467</v>
      </c>
      <c r="M39" s="129">
        <v>46467</v>
      </c>
      <c r="N39">
        <v>0</v>
      </c>
    </row>
    <row r="40" spans="1:20" hidden="1">
      <c r="A40" t="s">
        <v>1003</v>
      </c>
      <c r="B40" t="s">
        <v>921</v>
      </c>
      <c r="C40" t="s">
        <v>373</v>
      </c>
      <c r="D40">
        <v>0</v>
      </c>
      <c r="E40" s="632">
        <v>0</v>
      </c>
      <c r="F40" s="632">
        <v>0</v>
      </c>
      <c r="G40" s="632">
        <v>0</v>
      </c>
      <c r="H40">
        <v>0</v>
      </c>
      <c r="I40">
        <v>0</v>
      </c>
      <c r="K40" s="129">
        <v>46467</v>
      </c>
      <c r="M40" s="129">
        <v>46467</v>
      </c>
      <c r="N40">
        <v>0</v>
      </c>
    </row>
    <row r="41" spans="1:20" hidden="1">
      <c r="A41" t="s">
        <v>1004</v>
      </c>
      <c r="B41" t="s">
        <v>922</v>
      </c>
      <c r="C41" t="s">
        <v>373</v>
      </c>
      <c r="D41">
        <v>0</v>
      </c>
      <c r="E41" s="632">
        <v>0</v>
      </c>
      <c r="F41" s="632">
        <v>0</v>
      </c>
      <c r="G41" s="632">
        <v>0</v>
      </c>
      <c r="H41">
        <v>0</v>
      </c>
      <c r="I41">
        <v>0</v>
      </c>
      <c r="K41" s="129">
        <v>46467</v>
      </c>
      <c r="M41" s="129">
        <v>46467</v>
      </c>
      <c r="N41">
        <v>0</v>
      </c>
    </row>
    <row r="43" spans="1:20">
      <c r="F43" s="129"/>
      <c r="G43" s="632"/>
      <c r="H43" s="632"/>
      <c r="I43" s="632"/>
    </row>
    <row r="44" spans="1:20">
      <c r="A44" s="632"/>
      <c r="D44" s="129"/>
      <c r="E44" s="129"/>
      <c r="G44" s="129"/>
      <c r="H44" s="632"/>
      <c r="I44" s="632"/>
      <c r="L44" s="129"/>
      <c r="M44" s="129"/>
      <c r="O44" s="129"/>
      <c r="T44" s="129"/>
    </row>
    <row r="45" spans="1:20">
      <c r="A45" s="632"/>
      <c r="D45" s="129"/>
      <c r="E45" s="129"/>
      <c r="G45" s="129"/>
      <c r="H45" s="632"/>
      <c r="I45" s="632"/>
      <c r="L45" s="129"/>
      <c r="M45" s="129"/>
      <c r="O45" s="129"/>
      <c r="T45" s="129"/>
    </row>
    <row r="46" spans="1:20">
      <c r="A46" s="632"/>
      <c r="D46" s="129"/>
      <c r="E46" s="129"/>
      <c r="G46" s="129"/>
      <c r="H46" s="632"/>
      <c r="I46" s="632"/>
      <c r="L46" s="129"/>
      <c r="M46" s="129"/>
      <c r="O46" s="129"/>
      <c r="T46" s="129"/>
    </row>
    <row r="47" spans="1:20">
      <c r="A47" s="632"/>
      <c r="D47" s="129"/>
      <c r="E47" s="129"/>
      <c r="G47" s="129"/>
      <c r="H47" s="632"/>
      <c r="I47" s="632"/>
      <c r="L47" s="129"/>
      <c r="T47" s="129"/>
    </row>
    <row r="48" spans="1:20">
      <c r="A48" s="632"/>
      <c r="D48" s="129"/>
      <c r="E48" s="129"/>
      <c r="G48" s="129"/>
      <c r="H48" s="632"/>
      <c r="I48" s="632"/>
      <c r="M48" s="129"/>
      <c r="O48" s="129"/>
      <c r="T48" s="129"/>
    </row>
    <row r="49" spans="1:20">
      <c r="A49" s="632"/>
      <c r="D49" s="129"/>
      <c r="E49" s="129"/>
      <c r="G49" s="129"/>
      <c r="H49" s="632"/>
      <c r="I49" s="632"/>
      <c r="L49" s="129"/>
      <c r="M49" s="129"/>
      <c r="O49" s="129"/>
      <c r="T49" s="129"/>
    </row>
    <row r="50" spans="1:20">
      <c r="A50" s="632"/>
      <c r="E50" s="129"/>
      <c r="H50" s="632"/>
      <c r="I50" s="632"/>
      <c r="M50" s="129"/>
      <c r="T50" s="129"/>
    </row>
    <row r="51" spans="1:20">
      <c r="A51" s="632"/>
      <c r="E51" s="129"/>
      <c r="G51" s="129"/>
      <c r="H51" s="632"/>
      <c r="I51" s="632"/>
      <c r="M51" s="129"/>
      <c r="T51" s="129"/>
    </row>
    <row r="52" spans="1:20">
      <c r="A52" s="632"/>
      <c r="E52" s="129"/>
      <c r="G52" s="129"/>
      <c r="H52" s="632"/>
      <c r="I52" s="632"/>
      <c r="M52" s="129"/>
      <c r="O52" s="129"/>
      <c r="T52" s="129"/>
    </row>
    <row r="53" spans="1:20">
      <c r="A53" s="632"/>
      <c r="E53" s="129"/>
      <c r="G53" s="129"/>
      <c r="H53" s="632"/>
      <c r="I53" s="632"/>
      <c r="M53" s="129"/>
      <c r="O53" s="129"/>
      <c r="T53" s="129"/>
    </row>
    <row r="54" spans="1:20">
      <c r="E54" s="129"/>
      <c r="G54" s="129"/>
      <c r="H54" s="632"/>
      <c r="I54" s="632"/>
      <c r="M54" s="129"/>
      <c r="O54" s="129"/>
      <c r="T54" s="129"/>
    </row>
    <row r="55" spans="1:20">
      <c r="E55" s="129"/>
      <c r="G55" s="129"/>
      <c r="M55" s="129"/>
      <c r="O55" s="129"/>
    </row>
    <row r="56" spans="1:20">
      <c r="E56" s="129"/>
      <c r="G56" s="129"/>
      <c r="M56" s="129"/>
      <c r="O56" s="129"/>
    </row>
    <row r="57" spans="1:20">
      <c r="E57" s="129"/>
      <c r="G57" s="129"/>
      <c r="M57" s="129"/>
      <c r="O57" s="129"/>
    </row>
    <row r="58" spans="1:20">
      <c r="E58" s="129"/>
      <c r="G58" s="129"/>
      <c r="M58" s="129"/>
      <c r="O58" s="129"/>
    </row>
    <row r="59" spans="1:20">
      <c r="E59" s="129"/>
      <c r="G59" s="129"/>
      <c r="M59" s="129"/>
      <c r="O59" s="129"/>
    </row>
    <row r="60" spans="1:20">
      <c r="D60" s="129"/>
      <c r="E60" s="129"/>
      <c r="G60" s="129"/>
      <c r="M60" s="129"/>
      <c r="O60" s="129"/>
    </row>
    <row r="61" spans="1:20">
      <c r="D61" s="129"/>
      <c r="E61" s="129"/>
      <c r="G61" s="129"/>
      <c r="L61" s="129"/>
      <c r="M61" s="129"/>
      <c r="O61" s="129"/>
    </row>
    <row r="62" spans="1:20">
      <c r="D62" s="129"/>
      <c r="E62" s="129"/>
      <c r="G62" s="129"/>
      <c r="L62" s="129"/>
      <c r="M62" s="129"/>
      <c r="O62" s="129"/>
    </row>
    <row r="63" spans="1:20">
      <c r="D63" s="129"/>
      <c r="E63" s="129"/>
      <c r="F63" s="129"/>
      <c r="G63" s="129"/>
      <c r="L63" s="129"/>
      <c r="M63" s="129"/>
      <c r="O63" s="129"/>
    </row>
    <row r="64" spans="1:20">
      <c r="C64" s="129"/>
      <c r="D64" s="129"/>
      <c r="E64" s="129"/>
      <c r="F64" s="129"/>
      <c r="G64" s="129"/>
      <c r="L64" s="129"/>
      <c r="M64" s="129"/>
      <c r="N64" s="129"/>
      <c r="O64" s="129"/>
    </row>
    <row r="65" spans="3:15">
      <c r="C65" s="129"/>
      <c r="E65" s="129"/>
      <c r="L65" s="129"/>
      <c r="M65" s="129"/>
      <c r="N65" s="129"/>
      <c r="O65" s="129"/>
    </row>
    <row r="66" spans="3:15">
      <c r="C66" s="129"/>
      <c r="E66" s="129"/>
      <c r="L66" s="129"/>
      <c r="M66" s="129"/>
      <c r="N66" s="129"/>
      <c r="O66" s="129"/>
    </row>
    <row r="67" spans="3:15">
      <c r="C67" s="129"/>
      <c r="E67" s="129"/>
    </row>
    <row r="68" spans="3:15">
      <c r="C68" s="129"/>
      <c r="E68" s="129"/>
    </row>
    <row r="69" spans="3:15">
      <c r="C69" s="129"/>
      <c r="E69" s="129"/>
    </row>
    <row r="79" spans="3:15">
      <c r="D79" s="641"/>
      <c r="E79" s="641"/>
      <c r="F79" s="129"/>
      <c r="G79" s="129"/>
      <c r="I79" s="129"/>
      <c r="J79" s="611"/>
      <c r="K79" s="611"/>
      <c r="L79" s="611"/>
    </row>
    <row r="80" spans="3:15">
      <c r="D80" s="632"/>
      <c r="E80" s="632"/>
      <c r="F80" s="129"/>
      <c r="G80" s="129"/>
      <c r="I80" s="129"/>
    </row>
    <row r="81" spans="4:12">
      <c r="D81" s="632"/>
      <c r="E81" s="632"/>
      <c r="F81" s="129"/>
      <c r="G81" s="129"/>
      <c r="I81" s="129"/>
    </row>
    <row r="82" spans="4:12">
      <c r="D82" s="632"/>
      <c r="E82" s="632"/>
      <c r="F82" s="129"/>
    </row>
    <row r="83" spans="4:12">
      <c r="D83" s="632"/>
      <c r="E83" s="632"/>
      <c r="G83" s="129"/>
      <c r="I83" s="129"/>
    </row>
    <row r="84" spans="4:12">
      <c r="D84" s="632"/>
      <c r="E84" s="632"/>
      <c r="F84" s="129"/>
      <c r="G84" s="129"/>
      <c r="I84" s="129"/>
    </row>
    <row r="85" spans="4:12">
      <c r="D85" s="632"/>
      <c r="E85" s="632"/>
      <c r="G85" s="129"/>
    </row>
    <row r="86" spans="4:12">
      <c r="D86" s="632"/>
      <c r="E86" s="632"/>
      <c r="G86" s="129"/>
    </row>
    <row r="87" spans="4:12">
      <c r="D87" s="632"/>
      <c r="E87" s="632"/>
      <c r="G87" s="129"/>
      <c r="I87" s="129"/>
    </row>
    <row r="88" spans="4:12">
      <c r="D88" s="632"/>
      <c r="E88" s="632"/>
      <c r="G88" s="129"/>
      <c r="I88" s="129"/>
    </row>
    <row r="89" spans="4:12">
      <c r="D89" s="632"/>
      <c r="E89" s="632"/>
      <c r="G89" s="129"/>
      <c r="I89" s="129"/>
    </row>
    <row r="90" spans="4:12">
      <c r="D90" s="632"/>
      <c r="E90" s="632"/>
      <c r="G90" s="129"/>
      <c r="I90" s="129"/>
    </row>
    <row r="91" spans="4:12">
      <c r="D91" s="632"/>
      <c r="E91" s="632"/>
      <c r="G91" s="129"/>
      <c r="I91" s="129"/>
    </row>
    <row r="92" spans="4:12">
      <c r="D92" s="632"/>
      <c r="E92" s="632"/>
      <c r="G92" s="129"/>
      <c r="I92" s="129"/>
    </row>
    <row r="93" spans="4:12">
      <c r="D93" s="632"/>
      <c r="E93" s="632"/>
      <c r="G93" s="129"/>
      <c r="I93" s="129"/>
    </row>
    <row r="94" spans="4:12">
      <c r="D94" s="632"/>
      <c r="E94" s="632"/>
      <c r="G94" s="129"/>
      <c r="I94" s="129"/>
    </row>
    <row r="95" spans="4:12">
      <c r="D95" s="632"/>
      <c r="E95" s="632"/>
      <c r="G95" s="129"/>
      <c r="I95" s="129"/>
    </row>
    <row r="96" spans="4:12">
      <c r="D96" s="641"/>
      <c r="E96" s="641"/>
      <c r="F96" s="129"/>
      <c r="G96" s="129"/>
      <c r="I96" s="129"/>
      <c r="J96" s="611"/>
      <c r="K96" s="611"/>
      <c r="L96" s="611"/>
    </row>
    <row r="97" spans="4:12">
      <c r="D97" s="641"/>
      <c r="E97" s="641"/>
      <c r="F97" s="129"/>
      <c r="G97" s="129"/>
      <c r="I97" s="129"/>
      <c r="J97" s="611"/>
      <c r="K97" s="611"/>
      <c r="L97" s="611"/>
    </row>
    <row r="98" spans="4:12">
      <c r="D98" s="641"/>
      <c r="E98" s="641"/>
      <c r="F98" s="129"/>
      <c r="G98" s="129"/>
      <c r="I98" s="129"/>
      <c r="J98" s="611"/>
      <c r="K98" s="611"/>
      <c r="L98" s="611"/>
    </row>
    <row r="99" spans="4:12">
      <c r="D99" s="632"/>
      <c r="E99" s="632"/>
      <c r="F99" s="129"/>
      <c r="G99" s="129"/>
      <c r="H99" s="129"/>
      <c r="I99" s="129"/>
    </row>
  </sheetData>
  <conditionalFormatting sqref="F4:F16">
    <cfRule type="cellIs" dxfId="26" priority="1" stopIfTrue="1" operator="equal">
      <formula>"A"</formula>
    </cfRule>
    <cfRule type="cellIs" dxfId="25" priority="2" stopIfTrue="1" operator="equal">
      <formula>"F"</formula>
    </cfRule>
    <cfRule type="cellIs" dxfId="24" priority="3" stopIfTrue="1" operator="equal">
      <formula>$Y4</formula>
    </cfRule>
  </conditionalFormatting>
  <pageMargins left="0.7" right="0.7" top="0.75" bottom="0.75" header="0.3" footer="0.3"/>
  <pageSetup paperSize="9" scale="36" orientation="landscape" r:id="rId1"/>
  <headerFooter>
    <oddFooter>&amp;L_x000D_&amp;1#&amp;"Aptos"&amp;10&amp;K000000 Data sensitivity -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theme="7" tint="0.79998168889431442"/>
    <pageSetUpPr fitToPage="1"/>
  </sheetPr>
  <dimension ref="A1:AD95"/>
  <sheetViews>
    <sheetView topLeftCell="H1" zoomScale="55" zoomScaleNormal="55" zoomScaleSheetLayoutView="80" workbookViewId="0">
      <selection activeCell="R17" sqref="R17"/>
    </sheetView>
  </sheetViews>
  <sheetFormatPr defaultRowHeight="14.4"/>
  <cols>
    <col min="1" max="1" width="42.6640625" customWidth="1"/>
    <col min="2" max="2" width="11.6640625" customWidth="1"/>
    <col min="3" max="3" width="19.77734375" customWidth="1"/>
    <col min="4" max="4" width="22" customWidth="1"/>
    <col min="5" max="5" width="23.5546875" bestFit="1" customWidth="1"/>
    <col min="6" max="6" width="24.109375" customWidth="1"/>
    <col min="7" max="7" width="23.6640625" customWidth="1"/>
    <col min="8" max="8" width="22.44140625" bestFit="1" customWidth="1"/>
    <col min="9" max="9" width="21.5546875" customWidth="1"/>
    <col min="10" max="10" width="12.6640625" customWidth="1"/>
    <col min="11" max="11" width="18.6640625" bestFit="1" customWidth="1"/>
    <col min="12" max="12" width="19.88671875" bestFit="1" customWidth="1"/>
    <col min="13" max="13" width="15.77734375" customWidth="1"/>
    <col min="14" max="15" width="18.88671875" customWidth="1"/>
    <col min="16" max="16" width="18.44140625" customWidth="1"/>
    <col min="17" max="17" width="21" customWidth="1"/>
    <col min="18" max="19" width="15.109375" customWidth="1"/>
    <col min="20" max="20" width="20.5546875" customWidth="1"/>
    <col min="21" max="21" width="23.109375" customWidth="1"/>
    <col min="22" max="22" width="18.6640625" bestFit="1" customWidth="1"/>
    <col min="23" max="23" width="20.77734375" bestFit="1" customWidth="1"/>
    <col min="25" max="25" width="20.5546875" bestFit="1" customWidth="1"/>
    <col min="26" max="26" width="21.88671875" bestFit="1" customWidth="1"/>
    <col min="27" max="30" width="10.21875" bestFit="1" customWidth="1"/>
    <col min="31" max="31" width="12" customWidth="1"/>
    <col min="32" max="32" width="10.77734375" bestFit="1" customWidth="1"/>
    <col min="33" max="33" width="11" bestFit="1" customWidth="1"/>
    <col min="34" max="34" width="10.6640625" bestFit="1" customWidth="1"/>
    <col min="35" max="42" width="11" bestFit="1" customWidth="1"/>
    <col min="43" max="43" width="11.44140625" bestFit="1" customWidth="1"/>
    <col min="44" max="44" width="11" bestFit="1" customWidth="1"/>
    <col min="45" max="53" width="11.44140625" bestFit="1" customWidth="1"/>
    <col min="54" max="54" width="10.44140625" bestFit="1" customWidth="1"/>
    <col min="55" max="58" width="10.77734375" bestFit="1" customWidth="1"/>
    <col min="60" max="60" width="16.109375" customWidth="1"/>
  </cols>
  <sheetData>
    <row r="1" spans="1:26">
      <c r="A1" s="1633" t="s">
        <v>559</v>
      </c>
      <c r="B1" s="1634" t="s">
        <v>858</v>
      </c>
      <c r="C1" s="1635"/>
      <c r="D1" s="1635"/>
      <c r="E1" s="1635"/>
      <c r="F1" s="1635"/>
      <c r="G1" s="1635"/>
      <c r="H1" s="1635"/>
      <c r="I1" s="1635"/>
      <c r="J1" s="1635"/>
      <c r="K1" s="1635"/>
      <c r="L1" s="1635"/>
      <c r="M1" s="1635"/>
      <c r="N1" s="1635"/>
      <c r="O1" s="1635"/>
      <c r="P1" s="1635"/>
      <c r="Q1" s="1636"/>
    </row>
    <row r="2" spans="1:26">
      <c r="A2" s="1633"/>
      <c r="B2" s="1637"/>
      <c r="C2" s="1638"/>
      <c r="D2" s="1638"/>
      <c r="E2" s="1638"/>
      <c r="F2" s="1638"/>
      <c r="G2" s="1638"/>
      <c r="H2" s="1638"/>
      <c r="I2" s="1638"/>
      <c r="J2" s="1638"/>
      <c r="K2" s="1638"/>
      <c r="L2" s="1638"/>
      <c r="M2" s="1638"/>
      <c r="N2" s="1638"/>
      <c r="O2" s="1638"/>
      <c r="P2" s="1638"/>
      <c r="Q2" s="1639"/>
    </row>
    <row r="3" spans="1:26" ht="15" thickBot="1">
      <c r="A3" s="1633"/>
      <c r="B3" s="1637"/>
      <c r="C3" s="1638"/>
      <c r="D3" s="1638"/>
      <c r="E3" s="1638"/>
      <c r="F3" s="1638"/>
      <c r="G3" s="1638"/>
      <c r="H3" s="1638"/>
      <c r="I3" s="1638"/>
      <c r="J3" s="1638"/>
      <c r="K3" s="1640"/>
      <c r="L3" s="1640"/>
      <c r="M3" s="1640"/>
      <c r="N3" s="1640"/>
      <c r="O3" s="1640"/>
      <c r="P3" s="1640"/>
      <c r="Q3" s="1641"/>
    </row>
    <row r="4" spans="1:26" ht="21.6" thickBot="1">
      <c r="A4" s="871" t="s">
        <v>130</v>
      </c>
      <c r="B4" s="872"/>
      <c r="C4" s="873"/>
      <c r="D4" s="873"/>
      <c r="E4" s="874"/>
      <c r="F4" s="874"/>
      <c r="G4" s="874"/>
      <c r="H4" s="874"/>
      <c r="I4" s="874"/>
      <c r="J4" s="875"/>
      <c r="L4" s="1631" t="s">
        <v>131</v>
      </c>
      <c r="M4" s="1632"/>
      <c r="N4" s="1632"/>
      <c r="O4" s="1632"/>
      <c r="P4" s="1632"/>
      <c r="Q4" s="1632"/>
      <c r="T4" s="226"/>
      <c r="U4" s="226"/>
    </row>
    <row r="5" spans="1:26" ht="38.25" customHeight="1" thickBot="1">
      <c r="A5" s="1643" t="s">
        <v>23</v>
      </c>
      <c r="B5" s="1473"/>
      <c r="C5" s="1646" t="s">
        <v>142</v>
      </c>
      <c r="D5" s="1648" t="s">
        <v>33</v>
      </c>
      <c r="E5" s="1650" t="s">
        <v>19</v>
      </c>
      <c r="F5" s="1651"/>
      <c r="G5" s="350"/>
      <c r="H5" s="351" t="s">
        <v>34</v>
      </c>
      <c r="I5" s="352"/>
      <c r="J5" s="1653" t="s">
        <v>848</v>
      </c>
      <c r="L5" s="151" t="s">
        <v>556</v>
      </c>
      <c r="M5" s="1642" t="s">
        <v>33</v>
      </c>
      <c r="N5" s="1629" t="s">
        <v>132</v>
      </c>
      <c r="O5" s="1652"/>
      <c r="P5" s="1629" t="s">
        <v>133</v>
      </c>
      <c r="Q5" s="1630"/>
      <c r="T5" s="1650" t="s">
        <v>823</v>
      </c>
      <c r="U5" s="1469"/>
      <c r="V5" s="1629" t="s">
        <v>820</v>
      </c>
      <c r="W5" s="1630"/>
    </row>
    <row r="6" spans="1:26" ht="16.2" thickBot="1">
      <c r="A6" s="1644"/>
      <c r="B6" s="1645"/>
      <c r="C6" s="1647"/>
      <c r="D6" s="1649"/>
      <c r="E6" s="152" t="s">
        <v>18</v>
      </c>
      <c r="F6" s="153" t="s">
        <v>25</v>
      </c>
      <c r="G6" s="870" t="s">
        <v>638</v>
      </c>
      <c r="H6" s="154" t="s">
        <v>18</v>
      </c>
      <c r="I6" s="154" t="s">
        <v>25</v>
      </c>
      <c r="J6" s="1654"/>
      <c r="L6" s="618" t="s">
        <v>134</v>
      </c>
      <c r="M6" s="1642"/>
      <c r="N6" s="152" t="s">
        <v>18</v>
      </c>
      <c r="O6" s="153" t="s">
        <v>25</v>
      </c>
      <c r="P6" s="154" t="s">
        <v>18</v>
      </c>
      <c r="Q6" s="154" t="s">
        <v>25</v>
      </c>
      <c r="T6" s="154" t="s">
        <v>18</v>
      </c>
      <c r="U6" s="154" t="s">
        <v>25</v>
      </c>
      <c r="V6" s="154" t="s">
        <v>18</v>
      </c>
      <c r="W6" s="154" t="s">
        <v>25</v>
      </c>
    </row>
    <row r="7" spans="1:26" ht="24.6" customHeight="1" thickBot="1">
      <c r="A7" s="876" t="s">
        <v>929</v>
      </c>
      <c r="B7" s="863"/>
      <c r="C7" s="864">
        <v>0</v>
      </c>
      <c r="D7" s="865"/>
      <c r="E7" s="866">
        <v>0</v>
      </c>
      <c r="F7" s="866">
        <f t="shared" ref="F7:F15" si="0">I7-U7</f>
        <v>0</v>
      </c>
      <c r="G7" s="866">
        <v>0</v>
      </c>
      <c r="H7" s="866">
        <v>0</v>
      </c>
      <c r="I7" s="866">
        <v>0</v>
      </c>
      <c r="J7" s="882">
        <f t="shared" ref="J7:J15" si="1">I7/$C$25</f>
        <v>0</v>
      </c>
      <c r="L7" s="619">
        <v>12659</v>
      </c>
      <c r="M7" s="620">
        <f t="shared" ref="M7:M15" si="2">L7/$L$25</f>
        <v>3.1160231874069241E-2</v>
      </c>
      <c r="N7" s="623">
        <f>P7-V7</f>
        <v>0</v>
      </c>
      <c r="O7" s="621">
        <f>Q7-W7</f>
        <v>0</v>
      </c>
      <c r="P7">
        <f>O48</f>
        <v>12658.6</v>
      </c>
      <c r="Q7">
        <f>N48</f>
        <v>12658.6</v>
      </c>
      <c r="T7" s="704">
        <v>0</v>
      </c>
      <c r="U7" s="704">
        <v>0</v>
      </c>
      <c r="V7">
        <f>O34</f>
        <v>12658.6</v>
      </c>
      <c r="W7" s="704">
        <f>N34</f>
        <v>12658.6</v>
      </c>
    </row>
    <row r="8" spans="1:26" ht="24.6" customHeight="1" thickBot="1">
      <c r="A8" s="876" t="s">
        <v>852</v>
      </c>
      <c r="B8" s="863"/>
      <c r="C8" s="867">
        <v>0</v>
      </c>
      <c r="D8" s="868">
        <f t="shared" ref="D8:D15" si="3">C8/$C$25</f>
        <v>0</v>
      </c>
      <c r="E8" s="866">
        <f t="shared" ref="E8:E15" si="4">H8-T8</f>
        <v>0</v>
      </c>
      <c r="F8" s="866">
        <f t="shared" si="0"/>
        <v>0</v>
      </c>
      <c r="G8" s="866">
        <v>0</v>
      </c>
      <c r="H8" s="866">
        <v>0</v>
      </c>
      <c r="I8" s="866">
        <v>0</v>
      </c>
      <c r="J8" s="882">
        <f t="shared" si="1"/>
        <v>0</v>
      </c>
      <c r="L8" s="619">
        <v>21299</v>
      </c>
      <c r="M8" s="620">
        <f t="shared" si="2"/>
        <v>5.242766242877011E-2</v>
      </c>
      <c r="N8" s="623">
        <f t="shared" ref="N8:N15" si="5">P8-V8</f>
        <v>0</v>
      </c>
      <c r="O8" s="621">
        <f t="shared" ref="O8:O15" si="6">Q8-W8</f>
        <v>80.5</v>
      </c>
      <c r="P8">
        <f>O49</f>
        <v>21299.5</v>
      </c>
      <c r="Q8">
        <f>N49</f>
        <v>21009.7</v>
      </c>
      <c r="T8" s="704"/>
      <c r="U8" s="704"/>
      <c r="V8">
        <f t="shared" ref="V8:V13" si="7">O35</f>
        <v>21299.5</v>
      </c>
      <c r="W8" s="704">
        <f t="shared" ref="W8:W13" si="8">N35</f>
        <v>20929.2</v>
      </c>
    </row>
    <row r="9" spans="1:26" ht="24.6" customHeight="1" thickBot="1">
      <c r="A9" s="876" t="s">
        <v>930</v>
      </c>
      <c r="B9" s="863"/>
      <c r="C9" s="867">
        <v>0</v>
      </c>
      <c r="D9" s="868">
        <f t="shared" si="3"/>
        <v>0</v>
      </c>
      <c r="E9" s="866">
        <f t="shared" si="4"/>
        <v>0</v>
      </c>
      <c r="F9" s="866">
        <f t="shared" si="0"/>
        <v>0</v>
      </c>
      <c r="G9" s="866">
        <v>0</v>
      </c>
      <c r="H9" s="866">
        <v>0</v>
      </c>
      <c r="I9" s="866">
        <v>0</v>
      </c>
      <c r="J9" s="882">
        <f t="shared" si="1"/>
        <v>0</v>
      </c>
      <c r="K9" s="641"/>
      <c r="L9" s="619">
        <v>51273</v>
      </c>
      <c r="M9" s="620">
        <f t="shared" si="2"/>
        <v>0.12620890819805294</v>
      </c>
      <c r="N9" s="623">
        <f t="shared" si="5"/>
        <v>296.7100000000064</v>
      </c>
      <c r="O9" s="621">
        <f t="shared" si="6"/>
        <v>5000</v>
      </c>
      <c r="P9">
        <f t="shared" ref="P9:P16" si="9">O50</f>
        <v>50732.3</v>
      </c>
      <c r="Q9">
        <f t="shared" ref="Q9:Q12" si="10">N50</f>
        <v>31870.400000000001</v>
      </c>
      <c r="R9" s="641"/>
      <c r="S9" s="641"/>
      <c r="T9" s="704"/>
      <c r="U9" s="704"/>
      <c r="V9">
        <f t="shared" si="7"/>
        <v>50435.59</v>
      </c>
      <c r="W9" s="704">
        <f t="shared" si="8"/>
        <v>26870.400000000001</v>
      </c>
      <c r="Z9" s="537">
        <f>W9-Q9</f>
        <v>-5000</v>
      </c>
    </row>
    <row r="10" spans="1:26" s="565" customFormat="1" ht="24.6" customHeight="1" thickBot="1">
      <c r="A10" s="897" t="s">
        <v>853</v>
      </c>
      <c r="B10" s="898"/>
      <c r="C10" s="899">
        <v>33793604.340000004</v>
      </c>
      <c r="D10" s="900">
        <f t="shared" si="3"/>
        <v>1</v>
      </c>
      <c r="E10" s="901">
        <f>H10-T10</f>
        <v>1649688.4700000007</v>
      </c>
      <c r="F10" s="901">
        <f>I10-U10</f>
        <v>821987.3900000006</v>
      </c>
      <c r="G10" s="901">
        <v>3561002.22</v>
      </c>
      <c r="H10" s="866">
        <f>L51</f>
        <v>13223722.59</v>
      </c>
      <c r="I10" s="866">
        <f>K51</f>
        <v>11959714.68</v>
      </c>
      <c r="J10" s="902">
        <f t="shared" si="1"/>
        <v>0.35390467852059837</v>
      </c>
      <c r="K10" s="903"/>
      <c r="L10" s="619">
        <v>299660</v>
      </c>
      <c r="M10" s="620">
        <f t="shared" si="2"/>
        <v>0.73761553703954408</v>
      </c>
      <c r="N10" s="623">
        <f t="shared" si="5"/>
        <v>16187.260000000009</v>
      </c>
      <c r="O10" s="621">
        <f t="shared" si="6"/>
        <v>8807.6000000000058</v>
      </c>
      <c r="P10">
        <f>O51</f>
        <v>122605.52</v>
      </c>
      <c r="Q10">
        <f t="shared" si="10"/>
        <v>106759.6</v>
      </c>
      <c r="R10" s="903"/>
      <c r="S10" s="903"/>
      <c r="T10" s="866">
        <f>L37</f>
        <v>11574034.119999999</v>
      </c>
      <c r="U10" s="866">
        <f>K37</f>
        <v>11137727.289999999</v>
      </c>
      <c r="V10">
        <f t="shared" si="7"/>
        <v>106418.26</v>
      </c>
      <c r="W10" s="704">
        <f t="shared" si="8"/>
        <v>97952</v>
      </c>
      <c r="Y10" s="1022"/>
    </row>
    <row r="11" spans="1:26" s="565" customFormat="1" ht="24.6" customHeight="1" thickBot="1">
      <c r="A11" s="904" t="s">
        <v>931</v>
      </c>
      <c r="B11" s="898"/>
      <c r="C11" s="899">
        <v>10680071.52</v>
      </c>
      <c r="D11" s="900">
        <f t="shared" si="3"/>
        <v>0.31603824831903082</v>
      </c>
      <c r="E11" s="901">
        <f>H11-T11</f>
        <v>401113.04000000004</v>
      </c>
      <c r="F11" s="901">
        <f t="shared" si="0"/>
        <v>199957.7200000002</v>
      </c>
      <c r="G11" s="901">
        <v>794325.94</v>
      </c>
      <c r="H11" s="866">
        <f t="shared" ref="H11:H13" si="11">L52</f>
        <v>3951358.31</v>
      </c>
      <c r="I11" s="866">
        <f t="shared" ref="I11:I12" si="12">K52</f>
        <v>2669083.7400000002</v>
      </c>
      <c r="J11" s="902">
        <f t="shared" si="1"/>
        <v>7.8981919571116097E-2</v>
      </c>
      <c r="K11" s="903"/>
      <c r="L11" s="619">
        <v>102280</v>
      </c>
      <c r="M11" s="905">
        <f t="shared" si="2"/>
        <v>0.25176305522393572</v>
      </c>
      <c r="N11" s="623">
        <f t="shared" si="5"/>
        <v>5152.7799999999988</v>
      </c>
      <c r="O11" s="621">
        <f>Q11-W11</f>
        <v>4475.4000000000015</v>
      </c>
      <c r="P11">
        <f>O52</f>
        <v>45532.83</v>
      </c>
      <c r="Q11">
        <f t="shared" si="10"/>
        <v>24825.4</v>
      </c>
      <c r="R11" s="903"/>
      <c r="T11" s="866">
        <f t="shared" ref="T11:T13" si="13">L38</f>
        <v>3550245.27</v>
      </c>
      <c r="U11" s="866">
        <f t="shared" ref="U11:U13" si="14">K38</f>
        <v>2469126.02</v>
      </c>
      <c r="V11">
        <f t="shared" si="7"/>
        <v>40380.050000000003</v>
      </c>
      <c r="W11" s="704">
        <f t="shared" si="8"/>
        <v>20350</v>
      </c>
    </row>
    <row r="12" spans="1:26" s="565" customFormat="1" ht="24.6" customHeight="1" thickBot="1">
      <c r="A12" s="904" t="s">
        <v>932</v>
      </c>
      <c r="B12" s="898"/>
      <c r="C12" s="899">
        <v>10578073.08</v>
      </c>
      <c r="D12" s="900">
        <f t="shared" si="3"/>
        <v>0.31301997187317482</v>
      </c>
      <c r="E12" s="901">
        <f t="shared" si="4"/>
        <v>617430.85000000009</v>
      </c>
      <c r="F12" s="901">
        <f>I12-U12</f>
        <v>300428.37999999989</v>
      </c>
      <c r="G12" s="901">
        <v>1310370.1399999999</v>
      </c>
      <c r="H12" s="866">
        <f t="shared" si="11"/>
        <v>3063276.66</v>
      </c>
      <c r="I12" s="866">
        <f t="shared" si="12"/>
        <v>4049399.23</v>
      </c>
      <c r="J12" s="902">
        <f t="shared" si="1"/>
        <v>0.11982738476957618</v>
      </c>
      <c r="K12" s="906"/>
      <c r="L12" s="619">
        <v>96810</v>
      </c>
      <c r="M12" s="620">
        <f t="shared" si="2"/>
        <v>0.23829860555562393</v>
      </c>
      <c r="N12" s="623">
        <f t="shared" si="5"/>
        <v>7222.43</v>
      </c>
      <c r="O12" s="621">
        <f t="shared" si="6"/>
        <v>1151.1999999999971</v>
      </c>
      <c r="P12">
        <f t="shared" si="9"/>
        <v>40471.120000000003</v>
      </c>
      <c r="Q12">
        <f t="shared" si="10"/>
        <v>39573.199999999997</v>
      </c>
      <c r="T12" s="866">
        <f t="shared" si="13"/>
        <v>2445845.81</v>
      </c>
      <c r="U12" s="866">
        <f t="shared" si="14"/>
        <v>3748970.85</v>
      </c>
      <c r="V12">
        <f t="shared" si="7"/>
        <v>33248.69</v>
      </c>
      <c r="W12" s="704">
        <f t="shared" si="8"/>
        <v>38422</v>
      </c>
    </row>
    <row r="13" spans="1:26" s="565" customFormat="1" ht="24.6" customHeight="1" thickBot="1">
      <c r="A13" s="904" t="s">
        <v>933</v>
      </c>
      <c r="B13" s="898"/>
      <c r="C13" s="899">
        <v>12535459.74</v>
      </c>
      <c r="D13" s="900">
        <f t="shared" si="3"/>
        <v>0.37094177980779419</v>
      </c>
      <c r="E13" s="901">
        <f t="shared" si="4"/>
        <v>631144.58999999985</v>
      </c>
      <c r="F13" s="901">
        <f t="shared" si="0"/>
        <v>321601.29000000004</v>
      </c>
      <c r="G13" s="901">
        <v>1456306.14</v>
      </c>
      <c r="H13" s="866">
        <f t="shared" si="11"/>
        <v>6209087.6200000001</v>
      </c>
      <c r="I13" s="866">
        <f>K54</f>
        <v>5241231.71</v>
      </c>
      <c r="J13" s="907">
        <f t="shared" si="1"/>
        <v>0.15509537417990613</v>
      </c>
      <c r="K13" s="906"/>
      <c r="L13" s="619">
        <v>100570</v>
      </c>
      <c r="M13" s="620">
        <f t="shared" si="2"/>
        <v>0.24755387625998448</v>
      </c>
      <c r="N13" s="623">
        <f t="shared" si="5"/>
        <v>3812.0500000000029</v>
      </c>
      <c r="O13" s="621">
        <f t="shared" si="6"/>
        <v>3181</v>
      </c>
      <c r="P13">
        <f t="shared" si="9"/>
        <v>36601.57</v>
      </c>
      <c r="Q13">
        <f>N54</f>
        <v>42361</v>
      </c>
      <c r="T13" s="866">
        <f t="shared" si="13"/>
        <v>5577943.0300000003</v>
      </c>
      <c r="U13" s="866">
        <f t="shared" si="14"/>
        <v>4919630.42</v>
      </c>
      <c r="V13">
        <f t="shared" si="7"/>
        <v>32789.519999999997</v>
      </c>
      <c r="W13" s="704">
        <f t="shared" si="8"/>
        <v>39180</v>
      </c>
    </row>
    <row r="14" spans="1:26" ht="24.6" customHeight="1" thickBot="1">
      <c r="A14" s="876" t="s">
        <v>822</v>
      </c>
      <c r="B14" s="863"/>
      <c r="C14" s="867">
        <v>0</v>
      </c>
      <c r="D14" s="868">
        <f t="shared" si="3"/>
        <v>0</v>
      </c>
      <c r="E14" s="866">
        <f t="shared" si="4"/>
        <v>0</v>
      </c>
      <c r="F14" s="866">
        <f t="shared" si="0"/>
        <v>0</v>
      </c>
      <c r="G14" s="866">
        <v>0</v>
      </c>
      <c r="H14" s="866">
        <v>0</v>
      </c>
      <c r="I14" s="866">
        <v>0</v>
      </c>
      <c r="J14" s="882">
        <f t="shared" si="1"/>
        <v>0</v>
      </c>
      <c r="L14" s="619">
        <v>12818</v>
      </c>
      <c r="M14" s="620">
        <f t="shared" si="2"/>
        <v>3.1551611672471724E-2</v>
      </c>
      <c r="N14" s="623">
        <f t="shared" si="5"/>
        <v>0</v>
      </c>
      <c r="O14" s="621">
        <f t="shared" si="6"/>
        <v>0</v>
      </c>
      <c r="P14">
        <f t="shared" si="9"/>
        <v>0</v>
      </c>
      <c r="Q14" s="704">
        <f t="shared" ref="Q14:Q16" si="15">N55</f>
        <v>0</v>
      </c>
      <c r="S14" s="698"/>
      <c r="T14" s="704">
        <v>0</v>
      </c>
      <c r="U14" s="704"/>
      <c r="V14" s="622">
        <v>0</v>
      </c>
      <c r="W14" s="621">
        <v>0</v>
      </c>
    </row>
    <row r="15" spans="1:26" ht="24.6" customHeight="1" thickBot="1">
      <c r="A15" s="876" t="s">
        <v>934</v>
      </c>
      <c r="B15" s="863"/>
      <c r="C15" s="867">
        <v>0</v>
      </c>
      <c r="D15" s="868">
        <f t="shared" si="3"/>
        <v>0</v>
      </c>
      <c r="E15" s="866">
        <f t="shared" si="4"/>
        <v>0</v>
      </c>
      <c r="F15" s="866">
        <f t="shared" si="0"/>
        <v>0</v>
      </c>
      <c r="G15" s="866">
        <v>0</v>
      </c>
      <c r="H15" s="866">
        <v>0</v>
      </c>
      <c r="I15" s="866">
        <v>0</v>
      </c>
      <c r="J15" s="882">
        <f t="shared" si="1"/>
        <v>0</v>
      </c>
      <c r="L15" s="619">
        <v>8546</v>
      </c>
      <c r="M15" s="620">
        <f t="shared" si="2"/>
        <v>2.1036048787091852E-2</v>
      </c>
      <c r="N15" s="623">
        <f t="shared" si="5"/>
        <v>0</v>
      </c>
      <c r="O15" s="621">
        <f t="shared" si="6"/>
        <v>0</v>
      </c>
      <c r="P15">
        <f t="shared" si="9"/>
        <v>0</v>
      </c>
      <c r="Q15" s="704">
        <f t="shared" si="15"/>
        <v>0</v>
      </c>
      <c r="T15" s="704"/>
      <c r="U15" s="704"/>
      <c r="V15" s="622">
        <v>0</v>
      </c>
      <c r="W15" s="622">
        <v>0</v>
      </c>
    </row>
    <row r="16" spans="1:26" ht="24.6" customHeight="1" thickBot="1">
      <c r="A16" s="885"/>
      <c r="B16" s="863"/>
      <c r="C16" s="867"/>
      <c r="D16" s="868"/>
      <c r="E16" s="866"/>
      <c r="F16" s="866"/>
      <c r="G16" s="866"/>
      <c r="H16" s="866"/>
      <c r="I16" s="866"/>
      <c r="J16" s="882"/>
      <c r="K16" s="641"/>
      <c r="L16" s="619"/>
      <c r="M16" s="620"/>
      <c r="N16" s="699"/>
      <c r="O16" s="621">
        <f t="shared" ref="O16:O24" si="16">Q16-W16</f>
        <v>0</v>
      </c>
      <c r="P16">
        <f t="shared" si="9"/>
        <v>0</v>
      </c>
      <c r="Q16" s="704">
        <f t="shared" si="15"/>
        <v>0</v>
      </c>
      <c r="R16" s="641"/>
      <c r="T16" s="704"/>
      <c r="U16" s="704"/>
      <c r="V16" s="622"/>
      <c r="W16" s="622"/>
    </row>
    <row r="17" spans="1:23" ht="24.6" customHeight="1" thickBot="1">
      <c r="A17" s="885"/>
      <c r="B17" s="863"/>
      <c r="C17" s="867"/>
      <c r="D17" s="868"/>
      <c r="E17" s="866"/>
      <c r="F17" s="866"/>
      <c r="G17" s="866"/>
      <c r="H17" s="866"/>
      <c r="I17" s="869"/>
      <c r="J17" s="882"/>
      <c r="L17" s="619"/>
      <c r="M17" s="620"/>
      <c r="N17" s="622"/>
      <c r="O17" s="621">
        <f t="shared" si="16"/>
        <v>0</v>
      </c>
      <c r="Q17" s="622"/>
      <c r="T17" s="704"/>
      <c r="U17" s="622"/>
      <c r="V17" s="622"/>
      <c r="W17" s="622"/>
    </row>
    <row r="18" spans="1:23" ht="24.6" customHeight="1" thickBot="1">
      <c r="A18" s="885"/>
      <c r="B18" s="863"/>
      <c r="C18" s="867"/>
      <c r="D18" s="868"/>
      <c r="E18" s="866"/>
      <c r="F18" s="866"/>
      <c r="G18" s="866"/>
      <c r="H18" s="866"/>
      <c r="I18" s="869"/>
      <c r="J18" s="889"/>
      <c r="L18" s="619"/>
      <c r="M18" s="620"/>
      <c r="N18" s="622"/>
      <c r="O18" s="621">
        <f t="shared" si="16"/>
        <v>0</v>
      </c>
      <c r="Q18" s="622"/>
      <c r="T18" s="704"/>
      <c r="U18" s="622"/>
      <c r="V18" s="622"/>
      <c r="W18" s="622"/>
    </row>
    <row r="19" spans="1:23" ht="24.6" customHeight="1" thickBot="1">
      <c r="A19" s="884"/>
      <c r="B19" s="863"/>
      <c r="C19" s="867"/>
      <c r="D19" s="868"/>
      <c r="E19" s="866"/>
      <c r="F19" s="866"/>
      <c r="G19" s="866"/>
      <c r="H19" s="866"/>
      <c r="I19" s="869"/>
      <c r="J19" s="882"/>
      <c r="L19" s="619"/>
      <c r="M19" s="620"/>
      <c r="N19" s="622"/>
      <c r="O19" s="621">
        <f t="shared" si="16"/>
        <v>0</v>
      </c>
      <c r="Q19" s="622"/>
      <c r="T19" s="704"/>
      <c r="U19" s="622"/>
      <c r="V19" s="622"/>
      <c r="W19" s="622"/>
    </row>
    <row r="20" spans="1:23" ht="24.6" customHeight="1" thickBot="1">
      <c r="A20" s="876"/>
      <c r="B20" s="863"/>
      <c r="C20" s="867"/>
      <c r="D20" s="868"/>
      <c r="E20" s="866"/>
      <c r="F20" s="866"/>
      <c r="G20" s="866"/>
      <c r="H20" s="866"/>
      <c r="I20" s="869"/>
      <c r="J20" s="882"/>
      <c r="L20" s="619"/>
      <c r="M20" s="620"/>
      <c r="N20" s="622"/>
      <c r="O20" s="621">
        <f t="shared" si="16"/>
        <v>0</v>
      </c>
      <c r="Q20" s="622"/>
      <c r="T20" s="704"/>
      <c r="U20" s="622"/>
      <c r="V20" s="622"/>
      <c r="W20" s="622"/>
    </row>
    <row r="21" spans="1:23" ht="24.6" customHeight="1" thickBot="1">
      <c r="A21" s="876"/>
      <c r="B21" s="863"/>
      <c r="C21" s="867"/>
      <c r="D21" s="868"/>
      <c r="E21" s="866"/>
      <c r="F21" s="866"/>
      <c r="G21" s="866"/>
      <c r="H21" s="866"/>
      <c r="I21" s="869"/>
      <c r="J21" s="882"/>
      <c r="L21" s="619"/>
      <c r="M21" s="620"/>
      <c r="N21" s="622"/>
      <c r="O21" s="621">
        <f t="shared" si="16"/>
        <v>0</v>
      </c>
      <c r="Q21" s="622"/>
      <c r="T21" s="704"/>
      <c r="U21" s="622"/>
      <c r="V21" s="622"/>
      <c r="W21" s="622"/>
    </row>
    <row r="22" spans="1:23" ht="24.6" customHeight="1" thickBot="1">
      <c r="A22" s="876"/>
      <c r="B22" s="863"/>
      <c r="C22" s="867"/>
      <c r="D22" s="868"/>
      <c r="E22" s="866">
        <f t="shared" ref="E22:F24" si="17">H22-T22</f>
        <v>0</v>
      </c>
      <c r="F22" s="866">
        <f t="shared" si="17"/>
        <v>0</v>
      </c>
      <c r="G22" s="866"/>
      <c r="H22" s="866"/>
      <c r="I22" s="869"/>
      <c r="J22" s="881"/>
      <c r="L22" s="622"/>
      <c r="M22" s="620"/>
      <c r="N22" s="622">
        <f>P22-V22</f>
        <v>0</v>
      </c>
      <c r="O22" s="621">
        <f t="shared" si="16"/>
        <v>0</v>
      </c>
      <c r="P22" s="622"/>
      <c r="Q22" s="622"/>
      <c r="T22" s="704"/>
      <c r="U22" s="622"/>
      <c r="V22" s="622"/>
      <c r="W22" s="622"/>
    </row>
    <row r="23" spans="1:23" ht="24.6" customHeight="1" thickBot="1">
      <c r="A23" s="876"/>
      <c r="B23" s="863"/>
      <c r="C23" s="867"/>
      <c r="D23" s="868"/>
      <c r="E23" s="866">
        <f t="shared" si="17"/>
        <v>0</v>
      </c>
      <c r="F23" s="866">
        <f t="shared" si="17"/>
        <v>0</v>
      </c>
      <c r="G23" s="866"/>
      <c r="H23" s="866"/>
      <c r="I23" s="869"/>
      <c r="J23" s="881"/>
      <c r="L23" s="622"/>
      <c r="M23" s="620"/>
      <c r="N23" s="622">
        <f>P23-V23</f>
        <v>0</v>
      </c>
      <c r="O23" s="621">
        <f t="shared" si="16"/>
        <v>0</v>
      </c>
      <c r="P23" s="622"/>
      <c r="Q23" s="622"/>
      <c r="T23" s="704"/>
      <c r="U23" s="622"/>
      <c r="V23" s="622"/>
      <c r="W23" s="622"/>
    </row>
    <row r="24" spans="1:23" ht="24.6" customHeight="1" thickBot="1">
      <c r="A24" s="876"/>
      <c r="B24" s="863"/>
      <c r="C24" s="867"/>
      <c r="D24" s="868"/>
      <c r="E24" s="866">
        <f t="shared" si="17"/>
        <v>0</v>
      </c>
      <c r="F24" s="866">
        <f t="shared" si="17"/>
        <v>0</v>
      </c>
      <c r="G24" s="866"/>
      <c r="H24" s="866"/>
      <c r="I24" s="869"/>
      <c r="J24" s="881"/>
      <c r="L24" s="622"/>
      <c r="M24" s="620"/>
      <c r="N24" s="622">
        <f>P24-V24</f>
        <v>0</v>
      </c>
      <c r="O24" s="621">
        <f t="shared" si="16"/>
        <v>0</v>
      </c>
      <c r="P24" s="622"/>
      <c r="Q24" s="622"/>
      <c r="T24" s="704"/>
      <c r="U24" s="622"/>
      <c r="V24" s="622"/>
      <c r="W24" s="622"/>
    </row>
    <row r="25" spans="1:23" ht="24.6" customHeight="1" thickBot="1">
      <c r="A25" s="877"/>
      <c r="B25" s="878" t="s">
        <v>5</v>
      </c>
      <c r="C25" s="879">
        <f t="shared" ref="C25:H25" si="18">C7+C8+C9+C11+C12+C13+C14+C15+C16+C17+C18+C19+C20+C21</f>
        <v>33793604.340000004</v>
      </c>
      <c r="D25" s="880">
        <f t="shared" si="18"/>
        <v>0.99999999999999989</v>
      </c>
      <c r="E25" s="879">
        <f t="shared" si="18"/>
        <v>1649688.48</v>
      </c>
      <c r="F25" s="879">
        <f t="shared" si="18"/>
        <v>821987.39000000013</v>
      </c>
      <c r="G25" s="879">
        <f t="shared" si="18"/>
        <v>3561002.2199999997</v>
      </c>
      <c r="H25" s="879">
        <f t="shared" si="18"/>
        <v>13223722.59</v>
      </c>
      <c r="I25" s="879">
        <f>I7+I8+I9+I11+I12+I13+I14+I15+I16+I17+I18+I19+I20+I21</f>
        <v>11959714.68</v>
      </c>
      <c r="J25" s="883">
        <f>I25/$C$25</f>
        <v>0.35390467852059837</v>
      </c>
      <c r="L25" s="728">
        <f t="shared" ref="L25:O25" si="19">L7+L8+L9+L11+L12+L13+L14+L15+L16+L17+L18+L19+L20+L21</f>
        <v>406255</v>
      </c>
      <c r="M25" s="862">
        <f t="shared" si="19"/>
        <v>0.99999999999999989</v>
      </c>
      <c r="N25" s="728">
        <f t="shared" si="19"/>
        <v>16483.970000000008</v>
      </c>
      <c r="O25" s="728">
        <f t="shared" si="19"/>
        <v>13888.099999999999</v>
      </c>
      <c r="P25" s="728">
        <f>P7+P8+P9+P11+P12+P13+P14+P15+P16+P17+P18+P19+P20+P21</f>
        <v>207295.92</v>
      </c>
      <c r="Q25" s="728">
        <f>Q7+Q8+Q9+Q11+Q12+Q13+Q14+Q15+Q16+Q17+Q18+Q19+Q20+Q21</f>
        <v>172298.3</v>
      </c>
      <c r="T25" s="728">
        <f>T7+T8+T9+T11+T12+T13+T14+T15+T16+T17+T18+T19+T20+T21</f>
        <v>11574034.109999999</v>
      </c>
      <c r="U25" s="728">
        <f>U7+U8+U9+U11+U12+U13+U14+U15+U16+U17+U18+U19+U20+U21</f>
        <v>11137727.289999999</v>
      </c>
      <c r="V25" s="728">
        <f>V7+V8+V9+V11+V12+V13+V14+V15+V16+V17+V18+V19+V20+V21</f>
        <v>190811.94999999998</v>
      </c>
      <c r="W25" s="728">
        <f>W7+W8+W9+W11+W12+W13+W14+W15+W16+W17+W18+W19+W20+W21</f>
        <v>158410.20000000001</v>
      </c>
    </row>
    <row r="26" spans="1:23" ht="25.8">
      <c r="A26" s="750"/>
      <c r="B26" s="750"/>
      <c r="C26" s="750"/>
      <c r="D26" s="750"/>
      <c r="E26" s="750"/>
      <c r="F26" s="750"/>
      <c r="G26" s="835">
        <f>G25/C25</f>
        <v>0.10537503440510482</v>
      </c>
      <c r="H26" s="835">
        <f>H25/C25</f>
        <v>0.39130843981468</v>
      </c>
      <c r="I26" s="835">
        <f>I25/C25</f>
        <v>0.35390467852059837</v>
      </c>
      <c r="P26" s="835">
        <f>P25/L25</f>
        <v>0.51026059986954009</v>
      </c>
      <c r="Q26" s="835">
        <f>Q25/L25</f>
        <v>0.42411367244710829</v>
      </c>
    </row>
    <row r="27" spans="1:23">
      <c r="I27" s="794">
        <f>H26-I26</f>
        <v>3.7403761294081628E-2</v>
      </c>
    </row>
    <row r="33" spans="1:30">
      <c r="A33" t="s">
        <v>962</v>
      </c>
      <c r="B33" t="s">
        <v>793</v>
      </c>
      <c r="C33" t="s">
        <v>987</v>
      </c>
      <c r="D33" t="s">
        <v>979</v>
      </c>
      <c r="E33" s="641" t="s">
        <v>980</v>
      </c>
      <c r="F33" t="s">
        <v>981</v>
      </c>
      <c r="G33" s="641" t="s">
        <v>982</v>
      </c>
      <c r="H33" s="632" t="s">
        <v>964</v>
      </c>
      <c r="I33" s="632" t="s">
        <v>965</v>
      </c>
      <c r="J33" s="611" t="s">
        <v>1609</v>
      </c>
      <c r="K33" s="611" t="s">
        <v>791</v>
      </c>
      <c r="L33" s="611" t="s">
        <v>796</v>
      </c>
      <c r="M33" t="s">
        <v>792</v>
      </c>
      <c r="N33" t="s">
        <v>988</v>
      </c>
      <c r="O33" t="s">
        <v>1006</v>
      </c>
      <c r="P33" t="s">
        <v>963</v>
      </c>
      <c r="Q33" s="735" t="s">
        <v>794</v>
      </c>
      <c r="R33" s="129" t="s">
        <v>795</v>
      </c>
      <c r="S33" s="129" t="s">
        <v>1610</v>
      </c>
      <c r="T33" s="129" t="s">
        <v>1611</v>
      </c>
      <c r="U33" s="611" t="s">
        <v>797</v>
      </c>
      <c r="V33" s="735" t="s">
        <v>851</v>
      </c>
      <c r="W33" t="s">
        <v>978</v>
      </c>
      <c r="X33" t="s">
        <v>926</v>
      </c>
      <c r="Y33" t="s">
        <v>927</v>
      </c>
      <c r="Z33" t="s">
        <v>1612</v>
      </c>
      <c r="AA33" t="s">
        <v>1613</v>
      </c>
      <c r="AB33" s="735" t="s">
        <v>866</v>
      </c>
      <c r="AC33" t="s">
        <v>798</v>
      </c>
      <c r="AD33" t="s">
        <v>1247</v>
      </c>
    </row>
    <row r="34" spans="1:30">
      <c r="A34" t="s">
        <v>929</v>
      </c>
      <c r="E34" s="641">
        <v>1</v>
      </c>
      <c r="G34" s="641">
        <v>1</v>
      </c>
      <c r="H34" s="641">
        <v>0</v>
      </c>
      <c r="I34" s="641">
        <v>0</v>
      </c>
      <c r="J34" s="735">
        <v>0</v>
      </c>
      <c r="K34" s="735">
        <v>0</v>
      </c>
      <c r="L34" s="735">
        <v>0</v>
      </c>
      <c r="M34">
        <v>12658.6</v>
      </c>
      <c r="N34">
        <v>12658.6</v>
      </c>
      <c r="O34">
        <v>12658.6</v>
      </c>
      <c r="P34">
        <v>63</v>
      </c>
      <c r="Q34" s="735" t="s">
        <v>923</v>
      </c>
      <c r="R34" t="s">
        <v>1375</v>
      </c>
      <c r="S34" s="129">
        <v>46107</v>
      </c>
      <c r="T34" s="129">
        <v>46183</v>
      </c>
      <c r="U34" s="735">
        <v>0</v>
      </c>
      <c r="V34" s="735">
        <v>12658.6</v>
      </c>
      <c r="W34">
        <v>0</v>
      </c>
      <c r="X34">
        <v>0</v>
      </c>
      <c r="Y34">
        <v>0</v>
      </c>
      <c r="Z34">
        <v>0</v>
      </c>
      <c r="AA34" s="735">
        <v>0</v>
      </c>
      <c r="AB34" s="735">
        <v>0</v>
      </c>
      <c r="AD34">
        <v>-405</v>
      </c>
    </row>
    <row r="35" spans="1:30">
      <c r="A35" t="s">
        <v>852</v>
      </c>
      <c r="E35" s="641">
        <v>0.76280000000000003</v>
      </c>
      <c r="G35" s="641">
        <v>0.98260000000000003</v>
      </c>
      <c r="H35" s="641">
        <v>0</v>
      </c>
      <c r="I35" s="641">
        <v>0</v>
      </c>
      <c r="J35" s="735">
        <v>0</v>
      </c>
      <c r="K35" s="735">
        <v>0</v>
      </c>
      <c r="L35" s="735">
        <v>0</v>
      </c>
      <c r="M35">
        <v>20929.2</v>
      </c>
      <c r="N35">
        <v>20929.2</v>
      </c>
      <c r="O35">
        <v>21299.5</v>
      </c>
      <c r="P35">
        <v>215</v>
      </c>
      <c r="Q35" s="735" t="s">
        <v>990</v>
      </c>
      <c r="R35" s="129">
        <v>46366</v>
      </c>
      <c r="S35" s="129">
        <v>46112</v>
      </c>
      <c r="T35" s="129">
        <v>46267</v>
      </c>
      <c r="U35" s="735">
        <v>0</v>
      </c>
      <c r="V35" s="735">
        <v>21299.5</v>
      </c>
      <c r="W35">
        <v>51</v>
      </c>
      <c r="X35">
        <v>0</v>
      </c>
      <c r="Y35">
        <v>0</v>
      </c>
      <c r="Z35">
        <v>0</v>
      </c>
      <c r="AA35" s="735">
        <v>0</v>
      </c>
      <c r="AB35" s="735">
        <v>0</v>
      </c>
      <c r="AC35">
        <v>39</v>
      </c>
      <c r="AD35">
        <v>-43720</v>
      </c>
    </row>
    <row r="36" spans="1:30">
      <c r="A36" t="s">
        <v>930</v>
      </c>
      <c r="E36" s="641">
        <v>0.57540000000000002</v>
      </c>
      <c r="G36" s="641">
        <v>0.52410000000000001</v>
      </c>
      <c r="H36" s="641">
        <v>0</v>
      </c>
      <c r="I36" s="641">
        <v>0</v>
      </c>
      <c r="J36" s="735">
        <v>0</v>
      </c>
      <c r="K36" s="735">
        <v>0</v>
      </c>
      <c r="L36" s="735">
        <v>0</v>
      </c>
      <c r="M36">
        <v>26870.400000000001</v>
      </c>
      <c r="N36">
        <v>26870.400000000001</v>
      </c>
      <c r="O36">
        <v>50435.59</v>
      </c>
      <c r="P36">
        <v>252</v>
      </c>
      <c r="Q36" s="735" t="s">
        <v>991</v>
      </c>
      <c r="R36" s="129">
        <v>46432</v>
      </c>
      <c r="S36" s="129">
        <v>46148</v>
      </c>
      <c r="T36" s="129">
        <v>46363</v>
      </c>
      <c r="U36" s="735">
        <v>0</v>
      </c>
      <c r="V36" s="735">
        <v>51273.3</v>
      </c>
      <c r="W36">
        <v>107</v>
      </c>
      <c r="X36">
        <v>0</v>
      </c>
      <c r="Y36">
        <v>0</v>
      </c>
      <c r="Z36">
        <v>0</v>
      </c>
      <c r="AA36" s="735">
        <v>0</v>
      </c>
      <c r="AB36" s="735">
        <v>0</v>
      </c>
      <c r="AC36">
        <v>-43</v>
      </c>
      <c r="AD36">
        <v>-6715.38</v>
      </c>
    </row>
    <row r="37" spans="1:30">
      <c r="A37" t="s">
        <v>853</v>
      </c>
      <c r="E37" s="641">
        <v>0.45829999999999999</v>
      </c>
      <c r="G37" s="641">
        <v>0.2959</v>
      </c>
      <c r="H37" s="641">
        <v>0.34250000000000003</v>
      </c>
      <c r="I37" s="641">
        <v>0.3296</v>
      </c>
      <c r="J37" s="735">
        <v>7472734.75</v>
      </c>
      <c r="K37" s="735">
        <v>11137727.289999999</v>
      </c>
      <c r="L37" s="735">
        <v>11574034.119999999</v>
      </c>
      <c r="M37">
        <v>85000</v>
      </c>
      <c r="N37">
        <v>97952</v>
      </c>
      <c r="O37">
        <v>106418.26</v>
      </c>
      <c r="P37">
        <v>312</v>
      </c>
      <c r="Q37" t="s">
        <v>967</v>
      </c>
      <c r="R37" s="129">
        <v>46509</v>
      </c>
      <c r="S37" s="129">
        <v>46137</v>
      </c>
      <c r="T37" s="129">
        <v>46412</v>
      </c>
      <c r="U37" s="735">
        <v>33793604.340000004</v>
      </c>
      <c r="V37">
        <v>299659.7</v>
      </c>
      <c r="W37">
        <v>169</v>
      </c>
      <c r="X37">
        <v>16420</v>
      </c>
      <c r="Y37">
        <v>26680</v>
      </c>
      <c r="Z37">
        <v>0</v>
      </c>
      <c r="AA37" s="735">
        <v>0</v>
      </c>
      <c r="AB37">
        <v>0.96</v>
      </c>
      <c r="AC37">
        <v>-79</v>
      </c>
      <c r="AD37">
        <v>-2645.55</v>
      </c>
    </row>
    <row r="38" spans="1:30">
      <c r="A38" t="s">
        <v>931</v>
      </c>
      <c r="E38" s="641">
        <v>0.44769999999999999</v>
      </c>
      <c r="G38" s="641">
        <v>0.16830000000000001</v>
      </c>
      <c r="H38" s="641">
        <v>0.33239999999999997</v>
      </c>
      <c r="I38" s="641">
        <v>0.23119999999999999</v>
      </c>
      <c r="J38" s="735">
        <v>1364443.66</v>
      </c>
      <c r="K38" s="735">
        <v>2469126.02</v>
      </c>
      <c r="L38" s="735">
        <v>3550245.27</v>
      </c>
      <c r="M38">
        <v>16500</v>
      </c>
      <c r="N38">
        <v>20350</v>
      </c>
      <c r="O38">
        <v>40380.050000000003</v>
      </c>
      <c r="P38">
        <v>306</v>
      </c>
      <c r="Q38" t="s">
        <v>968</v>
      </c>
      <c r="R38" s="129">
        <v>46509</v>
      </c>
      <c r="S38" s="129">
        <v>46144</v>
      </c>
      <c r="T38" s="129">
        <v>46412</v>
      </c>
      <c r="U38" s="735">
        <v>10680071.52</v>
      </c>
      <c r="V38">
        <v>102279.9</v>
      </c>
      <c r="W38">
        <v>169</v>
      </c>
      <c r="X38">
        <v>3210</v>
      </c>
      <c r="Y38">
        <v>11620</v>
      </c>
      <c r="Z38">
        <v>0</v>
      </c>
      <c r="AA38" s="735">
        <v>0</v>
      </c>
      <c r="AB38">
        <v>0.7</v>
      </c>
      <c r="AC38">
        <v>-79</v>
      </c>
      <c r="AD38">
        <v>-959.18</v>
      </c>
    </row>
    <row r="39" spans="1:30">
      <c r="A39" t="s">
        <v>932</v>
      </c>
      <c r="E39" s="641">
        <v>0.49299999999999999</v>
      </c>
      <c r="G39" s="641">
        <v>0.36220000000000002</v>
      </c>
      <c r="H39" s="641">
        <v>0.23119999999999999</v>
      </c>
      <c r="I39" s="641">
        <v>0.35439999999999999</v>
      </c>
      <c r="J39" s="611">
        <v>2696845.87</v>
      </c>
      <c r="K39" s="611">
        <v>3748970.85</v>
      </c>
      <c r="L39" s="611">
        <v>2445845.81</v>
      </c>
      <c r="M39">
        <v>33350</v>
      </c>
      <c r="N39">
        <v>38422</v>
      </c>
      <c r="O39">
        <v>33248.69</v>
      </c>
      <c r="P39">
        <v>286</v>
      </c>
      <c r="Q39" t="s">
        <v>969</v>
      </c>
      <c r="R39" s="129">
        <v>46481</v>
      </c>
      <c r="S39" s="129">
        <v>46139</v>
      </c>
      <c r="T39" s="129">
        <v>46411</v>
      </c>
      <c r="U39" s="611">
        <v>10578073.08</v>
      </c>
      <c r="V39">
        <v>96809.9</v>
      </c>
      <c r="W39">
        <v>145</v>
      </c>
      <c r="X39">
        <v>6740</v>
      </c>
      <c r="Y39">
        <v>7130</v>
      </c>
      <c r="Z39">
        <v>0</v>
      </c>
      <c r="AA39" s="735">
        <v>0</v>
      </c>
      <c r="AB39">
        <v>1.53</v>
      </c>
      <c r="AC39">
        <v>-55</v>
      </c>
      <c r="AD39">
        <v>-858.18</v>
      </c>
    </row>
    <row r="40" spans="1:30">
      <c r="A40" t="s">
        <v>933</v>
      </c>
      <c r="E40" s="641">
        <v>0.49309999999999998</v>
      </c>
      <c r="G40" s="641">
        <v>0.36199999999999999</v>
      </c>
      <c r="H40" s="641">
        <v>0.44500000000000001</v>
      </c>
      <c r="I40" s="641">
        <v>0.39250000000000002</v>
      </c>
      <c r="J40" s="611">
        <v>3411445.22</v>
      </c>
      <c r="K40" s="611">
        <v>4919630.42</v>
      </c>
      <c r="L40" s="611">
        <v>5577943.0300000003</v>
      </c>
      <c r="M40">
        <v>35150</v>
      </c>
      <c r="N40">
        <v>39180</v>
      </c>
      <c r="O40">
        <v>32789.519999999997</v>
      </c>
      <c r="P40">
        <v>290</v>
      </c>
      <c r="Q40" t="s">
        <v>967</v>
      </c>
      <c r="R40" s="129">
        <v>46483</v>
      </c>
      <c r="S40" s="129">
        <v>46137</v>
      </c>
      <c r="T40" s="129">
        <v>46412</v>
      </c>
      <c r="U40" s="611">
        <v>12535459.74</v>
      </c>
      <c r="V40">
        <v>100569.9</v>
      </c>
      <c r="W40">
        <v>147</v>
      </c>
      <c r="X40">
        <v>6470</v>
      </c>
      <c r="Y40">
        <v>7930</v>
      </c>
      <c r="Z40">
        <v>0</v>
      </c>
      <c r="AA40" s="735">
        <v>0</v>
      </c>
      <c r="AB40">
        <v>0.88</v>
      </c>
      <c r="AC40">
        <v>-57</v>
      </c>
      <c r="AD40">
        <v>-828.18</v>
      </c>
    </row>
    <row r="41" spans="1:30">
      <c r="A41" t="s">
        <v>822</v>
      </c>
      <c r="E41" s="641">
        <v>0</v>
      </c>
      <c r="G41" s="641">
        <v>0</v>
      </c>
      <c r="H41" s="641">
        <v>0</v>
      </c>
      <c r="I41" s="641">
        <v>0</v>
      </c>
      <c r="J41" s="735">
        <v>0</v>
      </c>
      <c r="K41" s="735">
        <v>0</v>
      </c>
      <c r="L41" s="735">
        <v>0</v>
      </c>
      <c r="M41">
        <v>0</v>
      </c>
      <c r="N41">
        <v>0</v>
      </c>
      <c r="O41">
        <v>0</v>
      </c>
      <c r="P41">
        <v>96</v>
      </c>
      <c r="Q41" s="129">
        <v>46369</v>
      </c>
      <c r="R41" s="129">
        <v>46484</v>
      </c>
      <c r="S41" s="129">
        <v>46331</v>
      </c>
      <c r="T41" s="129">
        <v>46406</v>
      </c>
      <c r="U41" s="735">
        <v>0</v>
      </c>
      <c r="V41" s="735">
        <v>12818.4</v>
      </c>
      <c r="W41">
        <v>96</v>
      </c>
      <c r="X41">
        <v>0</v>
      </c>
      <c r="Y41">
        <v>0</v>
      </c>
      <c r="Z41">
        <v>0</v>
      </c>
      <c r="AA41" s="735">
        <v>0</v>
      </c>
      <c r="AB41" s="735">
        <v>0</v>
      </c>
      <c r="AC41">
        <v>-63</v>
      </c>
      <c r="AD41">
        <v>0</v>
      </c>
    </row>
    <row r="42" spans="1:30">
      <c r="A42" t="s">
        <v>934</v>
      </c>
      <c r="E42" s="641">
        <v>0</v>
      </c>
      <c r="G42" s="641">
        <v>0</v>
      </c>
      <c r="H42" s="632">
        <v>0</v>
      </c>
      <c r="I42" s="632">
        <v>0</v>
      </c>
      <c r="J42" s="735">
        <v>0</v>
      </c>
      <c r="K42" s="735">
        <v>0</v>
      </c>
      <c r="L42" s="735">
        <v>0</v>
      </c>
      <c r="M42">
        <v>0</v>
      </c>
      <c r="N42">
        <v>0</v>
      </c>
      <c r="O42">
        <v>0</v>
      </c>
      <c r="P42">
        <v>21</v>
      </c>
      <c r="Q42" s="129">
        <v>46473</v>
      </c>
      <c r="R42" s="129">
        <v>46496</v>
      </c>
      <c r="S42" s="129">
        <v>46401</v>
      </c>
      <c r="T42" s="129">
        <v>46412</v>
      </c>
      <c r="U42" s="735">
        <v>0</v>
      </c>
      <c r="V42" s="735">
        <v>8545.6</v>
      </c>
      <c r="W42">
        <v>21</v>
      </c>
      <c r="X42">
        <v>0</v>
      </c>
      <c r="Y42">
        <v>360</v>
      </c>
      <c r="Z42">
        <v>0</v>
      </c>
      <c r="AA42" s="735">
        <v>0</v>
      </c>
      <c r="AB42" s="735">
        <v>0</v>
      </c>
      <c r="AC42">
        <v>-68</v>
      </c>
      <c r="AD42">
        <v>0</v>
      </c>
    </row>
    <row r="43" spans="1:30">
      <c r="A43" t="s">
        <v>1730</v>
      </c>
      <c r="E43" s="641">
        <v>0.4985</v>
      </c>
      <c r="G43" s="641">
        <v>0</v>
      </c>
      <c r="H43" s="641">
        <v>0</v>
      </c>
      <c r="I43" s="641">
        <v>0</v>
      </c>
      <c r="J43" s="735">
        <v>0</v>
      </c>
      <c r="K43" s="735">
        <v>0</v>
      </c>
      <c r="L43" s="735">
        <v>0</v>
      </c>
      <c r="M43">
        <v>0</v>
      </c>
      <c r="N43">
        <v>0</v>
      </c>
      <c r="O43">
        <v>0</v>
      </c>
      <c r="P43">
        <v>337</v>
      </c>
      <c r="Q43" t="s">
        <v>923</v>
      </c>
      <c r="R43" s="129">
        <v>46509</v>
      </c>
      <c r="S43" s="129">
        <v>46107</v>
      </c>
      <c r="T43" s="129">
        <v>46412</v>
      </c>
      <c r="U43" s="735">
        <v>0</v>
      </c>
      <c r="V43">
        <v>0</v>
      </c>
      <c r="W43">
        <v>169</v>
      </c>
      <c r="X43">
        <v>0</v>
      </c>
      <c r="Y43">
        <v>0</v>
      </c>
      <c r="Z43">
        <v>0</v>
      </c>
      <c r="AA43" s="735">
        <v>0</v>
      </c>
      <c r="AB43">
        <v>0</v>
      </c>
      <c r="AC43">
        <v>-79</v>
      </c>
      <c r="AD43">
        <v>-200</v>
      </c>
    </row>
    <row r="47" spans="1:30">
      <c r="A47" t="s">
        <v>962</v>
      </c>
      <c r="B47" t="s">
        <v>793</v>
      </c>
      <c r="C47" t="s">
        <v>987</v>
      </c>
      <c r="D47" t="s">
        <v>979</v>
      </c>
      <c r="E47" s="641" t="s">
        <v>980</v>
      </c>
      <c r="F47" t="s">
        <v>981</v>
      </c>
      <c r="G47" s="641" t="s">
        <v>982</v>
      </c>
      <c r="H47" s="632" t="s">
        <v>964</v>
      </c>
      <c r="I47" s="632" t="s">
        <v>965</v>
      </c>
      <c r="J47" s="611" t="s">
        <v>1609</v>
      </c>
      <c r="K47" s="611" t="s">
        <v>791</v>
      </c>
      <c r="L47" s="611" t="s">
        <v>796</v>
      </c>
      <c r="M47" t="s">
        <v>792</v>
      </c>
      <c r="N47" t="s">
        <v>988</v>
      </c>
      <c r="O47" t="s">
        <v>1006</v>
      </c>
      <c r="P47" t="s">
        <v>963</v>
      </c>
      <c r="Q47" s="735" t="s">
        <v>794</v>
      </c>
      <c r="R47" s="129" t="s">
        <v>795</v>
      </c>
      <c r="S47" s="129" t="s">
        <v>1610</v>
      </c>
      <c r="T47" s="129" t="s">
        <v>1611</v>
      </c>
      <c r="U47" s="611" t="s">
        <v>797</v>
      </c>
      <c r="V47" s="735" t="s">
        <v>851</v>
      </c>
      <c r="W47" t="s">
        <v>978</v>
      </c>
      <c r="X47" t="s">
        <v>926</v>
      </c>
      <c r="Y47" t="s">
        <v>927</v>
      </c>
      <c r="Z47" t="s">
        <v>1612</v>
      </c>
      <c r="AA47" t="s">
        <v>1613</v>
      </c>
      <c r="AB47" s="735" t="s">
        <v>866</v>
      </c>
      <c r="AC47" t="s">
        <v>798</v>
      </c>
      <c r="AD47" t="s">
        <v>1247</v>
      </c>
    </row>
    <row r="48" spans="1:30">
      <c r="A48" t="s">
        <v>929</v>
      </c>
      <c r="E48" s="641">
        <v>1</v>
      </c>
      <c r="G48" s="641">
        <v>1</v>
      </c>
      <c r="H48" s="641">
        <v>0</v>
      </c>
      <c r="I48" s="641">
        <v>0</v>
      </c>
      <c r="J48" s="735">
        <v>0</v>
      </c>
      <c r="K48" s="735">
        <v>0</v>
      </c>
      <c r="L48" s="735">
        <v>0</v>
      </c>
      <c r="M48">
        <v>12658.6</v>
      </c>
      <c r="N48">
        <v>12658.6</v>
      </c>
      <c r="O48">
        <v>12658.6</v>
      </c>
      <c r="P48">
        <v>63</v>
      </c>
      <c r="Q48" s="735" t="s">
        <v>923</v>
      </c>
      <c r="R48" s="129" t="s">
        <v>1375</v>
      </c>
      <c r="S48" s="129">
        <v>46107</v>
      </c>
      <c r="T48" s="129">
        <v>46183</v>
      </c>
      <c r="U48" s="735">
        <v>0</v>
      </c>
      <c r="V48" s="735">
        <v>12658.6</v>
      </c>
      <c r="W48">
        <v>0</v>
      </c>
      <c r="X48">
        <v>0</v>
      </c>
      <c r="Y48">
        <v>0</v>
      </c>
      <c r="Z48">
        <v>0</v>
      </c>
      <c r="AA48" s="735">
        <v>0</v>
      </c>
      <c r="AB48" s="735">
        <v>0</v>
      </c>
      <c r="AD48">
        <v>-405</v>
      </c>
    </row>
    <row r="49" spans="1:30">
      <c r="A49" t="s">
        <v>852</v>
      </c>
      <c r="E49" s="641">
        <v>0.82520000000000004</v>
      </c>
      <c r="G49" s="641">
        <v>0.98640000000000005</v>
      </c>
      <c r="H49" s="641">
        <v>0</v>
      </c>
      <c r="I49" s="641">
        <v>0</v>
      </c>
      <c r="J49" s="735">
        <v>0</v>
      </c>
      <c r="K49" s="735">
        <v>0</v>
      </c>
      <c r="L49" s="735">
        <v>0</v>
      </c>
      <c r="M49">
        <v>21009.7</v>
      </c>
      <c r="N49">
        <v>21009.7</v>
      </c>
      <c r="O49">
        <v>21299.5</v>
      </c>
      <c r="P49">
        <v>206</v>
      </c>
      <c r="Q49" s="735" t="s">
        <v>990</v>
      </c>
      <c r="R49" s="129">
        <v>46356</v>
      </c>
      <c r="S49" s="129">
        <v>46112</v>
      </c>
      <c r="T49" s="129">
        <v>46267</v>
      </c>
      <c r="U49" s="735">
        <v>0</v>
      </c>
      <c r="V49" s="735">
        <v>21299.5</v>
      </c>
      <c r="W49">
        <v>36</v>
      </c>
      <c r="X49">
        <v>0</v>
      </c>
      <c r="Y49">
        <v>0</v>
      </c>
      <c r="Z49">
        <v>0</v>
      </c>
      <c r="AA49" s="735">
        <v>0</v>
      </c>
      <c r="AB49" s="735">
        <v>0</v>
      </c>
      <c r="AC49">
        <v>48</v>
      </c>
      <c r="AD49">
        <v>-43720</v>
      </c>
    </row>
    <row r="50" spans="1:30">
      <c r="A50" t="s">
        <v>930</v>
      </c>
      <c r="E50" s="641">
        <v>0.57540000000000002</v>
      </c>
      <c r="G50" s="641">
        <v>0.62160000000000004</v>
      </c>
      <c r="H50" s="641">
        <v>0</v>
      </c>
      <c r="I50" s="641">
        <v>0</v>
      </c>
      <c r="J50" s="735">
        <v>0</v>
      </c>
      <c r="K50" s="735">
        <v>0</v>
      </c>
      <c r="L50" s="735">
        <v>0</v>
      </c>
      <c r="M50">
        <v>31870.400000000001</v>
      </c>
      <c r="N50">
        <v>31870.400000000001</v>
      </c>
      <c r="O50">
        <v>50732.3</v>
      </c>
      <c r="P50">
        <v>252</v>
      </c>
      <c r="Q50" t="s">
        <v>1770</v>
      </c>
      <c r="R50" s="129">
        <v>46439</v>
      </c>
      <c r="S50" s="129">
        <v>46148</v>
      </c>
      <c r="T50" s="129">
        <v>46363</v>
      </c>
      <c r="U50" s="735">
        <v>0</v>
      </c>
      <c r="V50">
        <v>51273.3</v>
      </c>
      <c r="W50">
        <v>107</v>
      </c>
      <c r="X50">
        <v>0</v>
      </c>
      <c r="Y50">
        <v>0</v>
      </c>
      <c r="Z50">
        <v>0</v>
      </c>
      <c r="AA50" s="735">
        <v>0</v>
      </c>
      <c r="AB50">
        <v>0</v>
      </c>
      <c r="AC50">
        <v>-23</v>
      </c>
      <c r="AD50">
        <v>-6715.38</v>
      </c>
    </row>
    <row r="51" spans="1:30">
      <c r="A51" t="s">
        <v>853</v>
      </c>
      <c r="E51" s="641">
        <v>0.46860000000000002</v>
      </c>
      <c r="G51" s="641">
        <v>0.3221</v>
      </c>
      <c r="H51" s="641">
        <v>0.39129999999999998</v>
      </c>
      <c r="I51" s="641">
        <v>0.35389999999999999</v>
      </c>
      <c r="J51" s="735">
        <v>7843741.4100000001</v>
      </c>
      <c r="K51" s="735">
        <v>11959714.68</v>
      </c>
      <c r="L51" s="735">
        <v>13223722.59</v>
      </c>
      <c r="M51">
        <v>93040</v>
      </c>
      <c r="N51">
        <v>106759.6</v>
      </c>
      <c r="O51">
        <v>122605.52</v>
      </c>
      <c r="P51">
        <v>318</v>
      </c>
      <c r="Q51" t="s">
        <v>967</v>
      </c>
      <c r="R51" s="129">
        <v>46516</v>
      </c>
      <c r="S51" s="129">
        <v>46137</v>
      </c>
      <c r="T51" s="129">
        <v>46412</v>
      </c>
      <c r="U51" s="735">
        <v>33793604.340000004</v>
      </c>
      <c r="V51">
        <v>299659.7</v>
      </c>
      <c r="W51">
        <v>169</v>
      </c>
      <c r="X51">
        <v>17360</v>
      </c>
      <c r="Y51">
        <v>25740</v>
      </c>
      <c r="Z51">
        <v>0</v>
      </c>
      <c r="AA51" s="735">
        <v>0</v>
      </c>
      <c r="AB51">
        <v>0.9</v>
      </c>
      <c r="AC51">
        <v>-85</v>
      </c>
      <c r="AD51">
        <v>-2645.55</v>
      </c>
    </row>
    <row r="52" spans="1:30">
      <c r="A52" t="s">
        <v>931</v>
      </c>
      <c r="E52" s="641">
        <v>0.45829999999999999</v>
      </c>
      <c r="G52" s="641">
        <v>0.20760000000000001</v>
      </c>
      <c r="H52" s="641">
        <v>0.37</v>
      </c>
      <c r="I52" s="641">
        <v>0.24990000000000001</v>
      </c>
      <c r="J52" s="735">
        <v>1555475.93</v>
      </c>
      <c r="K52" s="735">
        <v>2669083.7400000002</v>
      </c>
      <c r="L52" s="735">
        <v>3951358.31</v>
      </c>
      <c r="M52">
        <v>20610</v>
      </c>
      <c r="N52">
        <v>24825.4</v>
      </c>
      <c r="O52">
        <v>45532.83</v>
      </c>
      <c r="P52">
        <v>312</v>
      </c>
      <c r="Q52" t="s">
        <v>968</v>
      </c>
      <c r="R52" s="129">
        <v>46516</v>
      </c>
      <c r="S52" s="129">
        <v>46144</v>
      </c>
      <c r="T52" s="129">
        <v>46412</v>
      </c>
      <c r="U52" s="735">
        <v>10680071.52</v>
      </c>
      <c r="V52">
        <v>102279.9</v>
      </c>
      <c r="W52">
        <v>169</v>
      </c>
      <c r="X52">
        <v>3700</v>
      </c>
      <c r="Y52">
        <v>11130</v>
      </c>
      <c r="Z52">
        <v>0</v>
      </c>
      <c r="AA52" s="735">
        <v>0</v>
      </c>
      <c r="AB52">
        <v>0.68</v>
      </c>
      <c r="AC52">
        <v>-85</v>
      </c>
      <c r="AD52">
        <v>-959.18</v>
      </c>
    </row>
    <row r="53" spans="1:30">
      <c r="A53" t="s">
        <v>932</v>
      </c>
      <c r="E53" s="641">
        <v>0.50690000000000002</v>
      </c>
      <c r="G53" s="641">
        <v>0.38030000000000003</v>
      </c>
      <c r="H53" s="641">
        <v>0.28960000000000002</v>
      </c>
      <c r="I53" s="641">
        <v>0.38279999999999997</v>
      </c>
      <c r="J53" s="735">
        <v>2824315.87</v>
      </c>
      <c r="K53" s="735">
        <v>4049399.23</v>
      </c>
      <c r="L53" s="735">
        <v>3063276.66</v>
      </c>
      <c r="M53">
        <v>35050</v>
      </c>
      <c r="N53">
        <v>39573.199999999997</v>
      </c>
      <c r="O53">
        <v>40471.120000000003</v>
      </c>
      <c r="P53">
        <v>290</v>
      </c>
      <c r="Q53" t="s">
        <v>969</v>
      </c>
      <c r="R53" s="129">
        <v>46485</v>
      </c>
      <c r="S53" s="129">
        <v>46139</v>
      </c>
      <c r="T53" s="129">
        <v>46411</v>
      </c>
      <c r="U53" s="735">
        <v>10578073.08</v>
      </c>
      <c r="V53">
        <v>96809.9</v>
      </c>
      <c r="W53">
        <v>143</v>
      </c>
      <c r="X53">
        <v>7040</v>
      </c>
      <c r="Y53">
        <v>6830</v>
      </c>
      <c r="Z53">
        <v>0</v>
      </c>
      <c r="AA53" s="735">
        <v>0</v>
      </c>
      <c r="AB53">
        <v>1.32</v>
      </c>
      <c r="AC53">
        <v>-59</v>
      </c>
      <c r="AD53">
        <v>-858.18</v>
      </c>
    </row>
    <row r="54" spans="1:30">
      <c r="A54" t="s">
        <v>933</v>
      </c>
      <c r="E54" s="641">
        <v>0.53710000000000002</v>
      </c>
      <c r="G54" s="641">
        <v>0.38269999999999998</v>
      </c>
      <c r="H54" s="641">
        <v>0.49530000000000002</v>
      </c>
      <c r="I54" s="641">
        <v>0.41810000000000003</v>
      </c>
      <c r="J54" s="735">
        <v>3463949.62</v>
      </c>
      <c r="K54" s="735">
        <v>5241231.71</v>
      </c>
      <c r="L54" s="735">
        <v>6209087.6200000001</v>
      </c>
      <c r="M54">
        <v>37380</v>
      </c>
      <c r="N54">
        <v>42361</v>
      </c>
      <c r="O54">
        <v>36601.57</v>
      </c>
      <c r="P54">
        <v>283</v>
      </c>
      <c r="Q54" t="s">
        <v>967</v>
      </c>
      <c r="R54" s="129">
        <v>46471</v>
      </c>
      <c r="S54" s="129">
        <v>46137</v>
      </c>
      <c r="T54" s="129">
        <v>46412</v>
      </c>
      <c r="U54" s="735">
        <v>12535459.74</v>
      </c>
      <c r="V54">
        <v>100569.9</v>
      </c>
      <c r="W54">
        <v>131</v>
      </c>
      <c r="X54">
        <v>6620</v>
      </c>
      <c r="Y54">
        <v>7780</v>
      </c>
      <c r="Z54">
        <v>0</v>
      </c>
      <c r="AA54" s="735">
        <v>0</v>
      </c>
      <c r="AB54">
        <v>0.84</v>
      </c>
      <c r="AC54">
        <v>-47</v>
      </c>
      <c r="AD54">
        <v>-828.18</v>
      </c>
    </row>
    <row r="55" spans="1:30">
      <c r="A55" t="s">
        <v>822</v>
      </c>
      <c r="E55" s="641">
        <v>0</v>
      </c>
      <c r="G55" s="641">
        <v>0</v>
      </c>
      <c r="H55" s="641">
        <v>0</v>
      </c>
      <c r="I55" s="641">
        <v>0</v>
      </c>
      <c r="J55" s="611">
        <v>0</v>
      </c>
      <c r="K55" s="611">
        <v>0</v>
      </c>
      <c r="L55" s="611">
        <v>0</v>
      </c>
      <c r="M55">
        <v>0</v>
      </c>
      <c r="N55">
        <v>0</v>
      </c>
      <c r="O55">
        <v>0</v>
      </c>
      <c r="P55">
        <v>109</v>
      </c>
      <c r="Q55" s="129">
        <v>46357</v>
      </c>
      <c r="R55" s="129">
        <v>46488</v>
      </c>
      <c r="S55" s="129">
        <v>46331</v>
      </c>
      <c r="T55" s="129">
        <v>46406</v>
      </c>
      <c r="U55" s="611">
        <v>0</v>
      </c>
      <c r="V55">
        <v>12818.4</v>
      </c>
      <c r="W55">
        <v>109</v>
      </c>
      <c r="X55">
        <v>0</v>
      </c>
      <c r="Y55">
        <v>0</v>
      </c>
      <c r="Z55">
        <v>0</v>
      </c>
      <c r="AA55" s="735">
        <v>0</v>
      </c>
      <c r="AB55">
        <v>0</v>
      </c>
      <c r="AC55">
        <v>-66</v>
      </c>
      <c r="AD55">
        <v>0</v>
      </c>
    </row>
    <row r="56" spans="1:30">
      <c r="A56" t="s">
        <v>934</v>
      </c>
      <c r="E56" s="641">
        <v>0</v>
      </c>
      <c r="G56" s="641">
        <v>0</v>
      </c>
      <c r="H56" s="641">
        <v>0</v>
      </c>
      <c r="I56" s="641">
        <v>0</v>
      </c>
      <c r="J56" s="611">
        <v>0</v>
      </c>
      <c r="K56" s="611">
        <v>0</v>
      </c>
      <c r="L56" s="611">
        <v>0</v>
      </c>
      <c r="M56">
        <v>0</v>
      </c>
      <c r="N56">
        <v>0</v>
      </c>
      <c r="O56">
        <v>0</v>
      </c>
      <c r="P56">
        <v>28</v>
      </c>
      <c r="Q56" s="129">
        <v>46468</v>
      </c>
      <c r="R56" s="129">
        <v>46499</v>
      </c>
      <c r="S56" s="129">
        <v>46401</v>
      </c>
      <c r="T56" s="129">
        <v>46412</v>
      </c>
      <c r="U56" s="611">
        <v>0</v>
      </c>
      <c r="V56">
        <v>8545.6</v>
      </c>
      <c r="W56">
        <v>28</v>
      </c>
      <c r="X56">
        <v>0</v>
      </c>
      <c r="Y56">
        <v>360</v>
      </c>
      <c r="Z56">
        <v>0</v>
      </c>
      <c r="AA56" s="735">
        <v>0</v>
      </c>
      <c r="AB56">
        <v>0</v>
      </c>
      <c r="AC56">
        <v>-71</v>
      </c>
      <c r="AD56">
        <v>0</v>
      </c>
    </row>
    <row r="57" spans="1:30">
      <c r="A57" t="s">
        <v>1730</v>
      </c>
      <c r="E57" s="641">
        <v>0.50729999999999997</v>
      </c>
      <c r="G57" s="641">
        <v>0</v>
      </c>
      <c r="H57" s="641">
        <v>0</v>
      </c>
      <c r="I57" s="641">
        <v>0</v>
      </c>
      <c r="J57" s="735">
        <v>0</v>
      </c>
      <c r="K57" s="735">
        <v>0</v>
      </c>
      <c r="L57" s="735">
        <v>0</v>
      </c>
      <c r="M57">
        <v>0</v>
      </c>
      <c r="N57">
        <v>0</v>
      </c>
      <c r="O57">
        <v>0</v>
      </c>
      <c r="P57">
        <v>343</v>
      </c>
      <c r="Q57" s="129" t="s">
        <v>923</v>
      </c>
      <c r="R57" s="129">
        <v>46516</v>
      </c>
      <c r="S57" s="129">
        <v>46107</v>
      </c>
      <c r="T57" s="129">
        <v>46412</v>
      </c>
      <c r="U57" s="735">
        <v>0</v>
      </c>
      <c r="V57" s="735">
        <v>0</v>
      </c>
      <c r="W57">
        <v>169</v>
      </c>
      <c r="X57">
        <v>0</v>
      </c>
      <c r="Y57">
        <v>0</v>
      </c>
      <c r="Z57">
        <v>0</v>
      </c>
      <c r="AA57" s="735">
        <v>0</v>
      </c>
      <c r="AB57" s="735">
        <v>0</v>
      </c>
      <c r="AC57">
        <v>-85</v>
      </c>
      <c r="AD57">
        <v>-200</v>
      </c>
    </row>
    <row r="58" spans="1:30">
      <c r="E58" s="641"/>
      <c r="G58" s="641"/>
      <c r="H58" s="641"/>
      <c r="I58" s="641"/>
      <c r="J58" s="611"/>
      <c r="K58" s="611"/>
      <c r="L58" s="611"/>
      <c r="R58" s="129"/>
      <c r="S58" s="129"/>
      <c r="T58" s="129"/>
      <c r="U58" s="611"/>
      <c r="AA58" s="735"/>
    </row>
    <row r="60" spans="1:30">
      <c r="E60" s="632"/>
      <c r="G60" s="632"/>
      <c r="H60" s="632"/>
      <c r="I60" s="632"/>
      <c r="S60" s="129"/>
      <c r="T60" s="129"/>
    </row>
    <row r="61" spans="1:30">
      <c r="E61" s="641"/>
      <c r="G61" s="641"/>
      <c r="H61" s="632"/>
      <c r="I61" s="632"/>
      <c r="R61" s="129"/>
      <c r="S61" s="129"/>
      <c r="T61" s="129"/>
    </row>
    <row r="62" spans="1:30">
      <c r="E62" s="641"/>
      <c r="G62" s="641"/>
      <c r="H62" s="632"/>
      <c r="I62" s="632"/>
      <c r="R62" s="129"/>
      <c r="S62" s="129"/>
      <c r="T62" s="129"/>
    </row>
    <row r="63" spans="1:30">
      <c r="E63" s="632"/>
      <c r="G63" s="632"/>
      <c r="H63" s="632"/>
      <c r="I63" s="632"/>
      <c r="J63" s="735"/>
      <c r="K63" s="735"/>
      <c r="L63" s="735"/>
      <c r="Q63" s="735"/>
      <c r="R63" s="129"/>
      <c r="S63" s="129"/>
      <c r="T63" s="129"/>
      <c r="U63" s="129"/>
      <c r="V63" s="735"/>
      <c r="AB63" s="735"/>
    </row>
    <row r="64" spans="1:30">
      <c r="E64" s="632"/>
      <c r="G64" s="632"/>
      <c r="H64" s="632"/>
      <c r="I64" s="632"/>
      <c r="J64" s="611"/>
      <c r="K64" s="611"/>
      <c r="L64" s="611"/>
      <c r="Q64" s="735"/>
      <c r="R64" s="129"/>
      <c r="S64" s="129"/>
      <c r="T64" s="129"/>
      <c r="U64" s="611"/>
      <c r="V64" s="735"/>
      <c r="AB64" s="735"/>
    </row>
    <row r="65" spans="1:30">
      <c r="E65" s="641"/>
      <c r="G65" s="641"/>
      <c r="H65" s="632"/>
      <c r="I65" s="632"/>
      <c r="J65" s="611"/>
      <c r="K65" s="611"/>
      <c r="L65" s="611"/>
      <c r="Q65" s="735"/>
      <c r="R65" s="129"/>
      <c r="S65" s="129"/>
      <c r="T65" s="129"/>
      <c r="U65" s="611"/>
      <c r="V65" s="735"/>
      <c r="AB65" s="735"/>
    </row>
    <row r="66" spans="1:30">
      <c r="A66" t="s">
        <v>962</v>
      </c>
      <c r="B66" t="s">
        <v>793</v>
      </c>
      <c r="C66" t="s">
        <v>987</v>
      </c>
      <c r="D66" t="s">
        <v>979</v>
      </c>
      <c r="E66" s="641" t="s">
        <v>980</v>
      </c>
      <c r="F66" t="s">
        <v>981</v>
      </c>
      <c r="G66" s="641" t="s">
        <v>982</v>
      </c>
      <c r="H66" s="632" t="s">
        <v>964</v>
      </c>
      <c r="I66" s="632" t="s">
        <v>965</v>
      </c>
      <c r="J66" s="611" t="s">
        <v>1609</v>
      </c>
      <c r="K66" s="611" t="s">
        <v>791</v>
      </c>
      <c r="L66" s="611" t="s">
        <v>796</v>
      </c>
      <c r="M66" t="s">
        <v>792</v>
      </c>
      <c r="N66" t="s">
        <v>988</v>
      </c>
      <c r="O66" t="s">
        <v>1006</v>
      </c>
      <c r="P66" t="s">
        <v>963</v>
      </c>
      <c r="Q66" s="735" t="s">
        <v>794</v>
      </c>
      <c r="R66" s="129" t="s">
        <v>795</v>
      </c>
      <c r="S66" s="129" t="s">
        <v>1610</v>
      </c>
      <c r="T66" s="129" t="s">
        <v>1611</v>
      </c>
      <c r="U66" s="611" t="s">
        <v>797</v>
      </c>
      <c r="V66" s="735" t="s">
        <v>851</v>
      </c>
      <c r="W66" t="s">
        <v>978</v>
      </c>
      <c r="X66" t="s">
        <v>926</v>
      </c>
      <c r="Y66" t="s">
        <v>927</v>
      </c>
      <c r="Z66" t="s">
        <v>1612</v>
      </c>
      <c r="AA66" t="s">
        <v>1613</v>
      </c>
      <c r="AB66" s="735" t="s">
        <v>866</v>
      </c>
      <c r="AC66" t="s">
        <v>798</v>
      </c>
      <c r="AD66" t="s">
        <v>1247</v>
      </c>
    </row>
    <row r="67" spans="1:30">
      <c r="A67" t="s">
        <v>5</v>
      </c>
      <c r="E67" s="641">
        <v>0.50729999999999997</v>
      </c>
      <c r="G67" s="641">
        <v>0.39119999999999999</v>
      </c>
      <c r="H67" s="641">
        <v>0.39129999999999998</v>
      </c>
      <c r="I67" s="641">
        <v>0.35389999999999999</v>
      </c>
      <c r="J67" s="735">
        <v>7843741.4100000001</v>
      </c>
      <c r="K67" s="735">
        <v>11959714.68</v>
      </c>
      <c r="L67" s="735">
        <v>13223722.59</v>
      </c>
      <c r="M67">
        <v>158578.70000000001</v>
      </c>
      <c r="N67">
        <v>172298.3</v>
      </c>
      <c r="O67">
        <v>207295.92</v>
      </c>
      <c r="P67">
        <v>343</v>
      </c>
      <c r="Q67" s="735" t="s">
        <v>923</v>
      </c>
      <c r="R67" s="129">
        <v>46516</v>
      </c>
      <c r="S67" s="129">
        <v>46107</v>
      </c>
      <c r="T67" s="129">
        <v>46412</v>
      </c>
      <c r="U67" s="735">
        <v>33793604.340000004</v>
      </c>
      <c r="V67" s="735">
        <v>406255.1</v>
      </c>
      <c r="W67">
        <v>169</v>
      </c>
      <c r="X67">
        <v>17360</v>
      </c>
      <c r="Y67">
        <v>26100</v>
      </c>
      <c r="Z67">
        <v>0</v>
      </c>
      <c r="AA67" s="735">
        <v>0</v>
      </c>
      <c r="AB67" s="735">
        <v>0.9</v>
      </c>
      <c r="AC67">
        <v>-85</v>
      </c>
      <c r="AD67">
        <v>-53685.93</v>
      </c>
    </row>
    <row r="68" spans="1:30">
      <c r="A68" t="s">
        <v>929</v>
      </c>
      <c r="E68" s="641">
        <v>1</v>
      </c>
      <c r="G68" s="641">
        <v>1</v>
      </c>
      <c r="H68" s="641">
        <v>0</v>
      </c>
      <c r="I68" s="641">
        <v>0</v>
      </c>
      <c r="J68" s="735">
        <v>0</v>
      </c>
      <c r="K68" s="735">
        <v>0</v>
      </c>
      <c r="L68" s="735">
        <v>0</v>
      </c>
      <c r="M68">
        <v>12658.6</v>
      </c>
      <c r="N68">
        <v>12658.6</v>
      </c>
      <c r="O68">
        <v>12658.6</v>
      </c>
      <c r="P68">
        <v>63</v>
      </c>
      <c r="Q68" s="735" t="s">
        <v>923</v>
      </c>
      <c r="R68" s="129" t="s">
        <v>1375</v>
      </c>
      <c r="S68" s="129">
        <v>46107</v>
      </c>
      <c r="T68" s="129">
        <v>46183</v>
      </c>
      <c r="U68" s="735">
        <v>0</v>
      </c>
      <c r="V68" s="735">
        <v>12658.6</v>
      </c>
      <c r="W68">
        <v>0</v>
      </c>
      <c r="X68">
        <v>0</v>
      </c>
      <c r="Y68">
        <v>0</v>
      </c>
      <c r="Z68">
        <v>0</v>
      </c>
      <c r="AA68" s="735">
        <v>0</v>
      </c>
      <c r="AB68" s="735">
        <v>0</v>
      </c>
      <c r="AD68">
        <v>-405</v>
      </c>
    </row>
    <row r="69" spans="1:30">
      <c r="A69" t="s">
        <v>852</v>
      </c>
      <c r="E69" s="641">
        <v>0.82520000000000004</v>
      </c>
      <c r="G69" s="641">
        <v>0.98640000000000005</v>
      </c>
      <c r="H69" s="641">
        <v>0</v>
      </c>
      <c r="I69" s="641">
        <v>0</v>
      </c>
      <c r="J69" s="735">
        <v>0</v>
      </c>
      <c r="K69" s="735">
        <v>0</v>
      </c>
      <c r="L69" s="735">
        <v>0</v>
      </c>
      <c r="M69">
        <v>21009.7</v>
      </c>
      <c r="N69">
        <v>21009.7</v>
      </c>
      <c r="O69">
        <v>21299.5</v>
      </c>
      <c r="P69">
        <v>206</v>
      </c>
      <c r="Q69" s="735" t="s">
        <v>990</v>
      </c>
      <c r="R69" s="129">
        <v>46356</v>
      </c>
      <c r="S69" s="129">
        <v>46112</v>
      </c>
      <c r="T69" s="129">
        <v>46267</v>
      </c>
      <c r="U69" s="735">
        <v>0</v>
      </c>
      <c r="V69" s="735">
        <v>21299.5</v>
      </c>
      <c r="W69">
        <v>36</v>
      </c>
      <c r="X69">
        <v>0</v>
      </c>
      <c r="Y69">
        <v>0</v>
      </c>
      <c r="Z69">
        <v>0</v>
      </c>
      <c r="AA69" s="735">
        <v>0</v>
      </c>
      <c r="AB69" s="735">
        <v>0</v>
      </c>
      <c r="AC69">
        <v>48</v>
      </c>
      <c r="AD69">
        <v>-43720</v>
      </c>
    </row>
    <row r="70" spans="1:30">
      <c r="A70" t="s">
        <v>930</v>
      </c>
      <c r="E70" s="641">
        <v>0.57540000000000002</v>
      </c>
      <c r="G70" s="641">
        <v>0.62160000000000004</v>
      </c>
      <c r="H70" s="641">
        <v>0</v>
      </c>
      <c r="I70" s="641">
        <v>0</v>
      </c>
      <c r="J70" s="735">
        <v>0</v>
      </c>
      <c r="K70" s="735">
        <v>0</v>
      </c>
      <c r="L70" s="735">
        <v>0</v>
      </c>
      <c r="M70">
        <v>31870.400000000001</v>
      </c>
      <c r="N70">
        <v>31870.400000000001</v>
      </c>
      <c r="O70">
        <v>50732.3</v>
      </c>
      <c r="P70">
        <v>252</v>
      </c>
      <c r="Q70" t="s">
        <v>1770</v>
      </c>
      <c r="R70" s="129">
        <v>46439</v>
      </c>
      <c r="S70" s="129">
        <v>46148</v>
      </c>
      <c r="T70" s="129">
        <v>46363</v>
      </c>
      <c r="U70" s="735">
        <v>0</v>
      </c>
      <c r="V70">
        <v>51273.3</v>
      </c>
      <c r="W70">
        <v>107</v>
      </c>
      <c r="X70">
        <v>0</v>
      </c>
      <c r="Y70">
        <v>0</v>
      </c>
      <c r="Z70">
        <v>0</v>
      </c>
      <c r="AA70" s="735">
        <v>0</v>
      </c>
      <c r="AB70">
        <v>0</v>
      </c>
      <c r="AC70">
        <v>-23</v>
      </c>
      <c r="AD70">
        <v>-6715.38</v>
      </c>
    </row>
    <row r="71" spans="1:30">
      <c r="A71" t="s">
        <v>853</v>
      </c>
      <c r="E71" s="641">
        <v>0.46860000000000002</v>
      </c>
      <c r="G71" s="641">
        <v>0.3221</v>
      </c>
      <c r="H71" s="641">
        <v>0.39129999999999998</v>
      </c>
      <c r="I71" s="641">
        <v>0.35389999999999999</v>
      </c>
      <c r="J71" s="735">
        <v>7843741.4100000001</v>
      </c>
      <c r="K71" s="735">
        <v>11959714.68</v>
      </c>
      <c r="L71" s="735">
        <v>13223722.59</v>
      </c>
      <c r="M71">
        <v>93040</v>
      </c>
      <c r="N71">
        <v>106759.6</v>
      </c>
      <c r="O71">
        <v>122605.52</v>
      </c>
      <c r="P71">
        <v>318</v>
      </c>
      <c r="Q71" t="s">
        <v>967</v>
      </c>
      <c r="R71" s="129">
        <v>46516</v>
      </c>
      <c r="S71" s="129">
        <v>46137</v>
      </c>
      <c r="T71" s="129">
        <v>46412</v>
      </c>
      <c r="U71" s="735">
        <v>33793604.340000004</v>
      </c>
      <c r="V71">
        <v>299659.7</v>
      </c>
      <c r="W71">
        <v>169</v>
      </c>
      <c r="X71">
        <v>17360</v>
      </c>
      <c r="Y71">
        <v>25740</v>
      </c>
      <c r="Z71">
        <v>0</v>
      </c>
      <c r="AA71" s="735">
        <v>0</v>
      </c>
      <c r="AB71">
        <v>0.9</v>
      </c>
      <c r="AC71">
        <v>-85</v>
      </c>
      <c r="AD71">
        <v>-2645.55</v>
      </c>
    </row>
    <row r="72" spans="1:30">
      <c r="A72" t="s">
        <v>931</v>
      </c>
      <c r="E72" s="641">
        <v>0.45829999999999999</v>
      </c>
      <c r="G72" s="641">
        <v>0.20760000000000001</v>
      </c>
      <c r="H72" s="641">
        <v>0.37</v>
      </c>
      <c r="I72" s="641">
        <v>0.24990000000000001</v>
      </c>
      <c r="J72" s="735">
        <v>1555475.93</v>
      </c>
      <c r="K72" s="735">
        <v>2669083.7400000002</v>
      </c>
      <c r="L72" s="735">
        <v>3951358.31</v>
      </c>
      <c r="M72">
        <v>20610</v>
      </c>
      <c r="N72">
        <v>24825.4</v>
      </c>
      <c r="O72">
        <v>45532.83</v>
      </c>
      <c r="P72">
        <v>312</v>
      </c>
      <c r="Q72" t="s">
        <v>968</v>
      </c>
      <c r="R72" s="129">
        <v>46516</v>
      </c>
      <c r="S72" s="129">
        <v>46144</v>
      </c>
      <c r="T72" s="129">
        <v>46412</v>
      </c>
      <c r="U72" s="735">
        <v>10680071.52</v>
      </c>
      <c r="V72">
        <v>102279.9</v>
      </c>
      <c r="W72">
        <v>169</v>
      </c>
      <c r="X72">
        <v>3700</v>
      </c>
      <c r="Y72">
        <v>11130</v>
      </c>
      <c r="Z72">
        <v>0</v>
      </c>
      <c r="AA72" s="735">
        <v>0</v>
      </c>
      <c r="AB72">
        <v>0.68</v>
      </c>
      <c r="AC72">
        <v>-85</v>
      </c>
      <c r="AD72">
        <v>-959.18</v>
      </c>
    </row>
    <row r="73" spans="1:30">
      <c r="A73" t="s">
        <v>932</v>
      </c>
      <c r="E73" s="641">
        <v>0.50690000000000002</v>
      </c>
      <c r="G73" s="641">
        <v>0.38030000000000003</v>
      </c>
      <c r="H73" s="641">
        <v>0.28960000000000002</v>
      </c>
      <c r="I73" s="641">
        <v>0.38279999999999997</v>
      </c>
      <c r="J73" s="735">
        <v>2824315.87</v>
      </c>
      <c r="K73" s="735">
        <v>4049399.23</v>
      </c>
      <c r="L73" s="735">
        <v>3063276.66</v>
      </c>
      <c r="M73">
        <v>35050</v>
      </c>
      <c r="N73">
        <v>39573.199999999997</v>
      </c>
      <c r="O73">
        <v>40471.120000000003</v>
      </c>
      <c r="P73">
        <v>290</v>
      </c>
      <c r="Q73" t="s">
        <v>969</v>
      </c>
      <c r="R73" s="129">
        <v>46485</v>
      </c>
      <c r="S73" s="129">
        <v>46139</v>
      </c>
      <c r="T73" s="129">
        <v>46411</v>
      </c>
      <c r="U73" s="735">
        <v>10578073.08</v>
      </c>
      <c r="V73">
        <v>96809.9</v>
      </c>
      <c r="W73">
        <v>143</v>
      </c>
      <c r="X73">
        <v>7040</v>
      </c>
      <c r="Y73">
        <v>6830</v>
      </c>
      <c r="Z73">
        <v>0</v>
      </c>
      <c r="AA73" s="735">
        <v>0</v>
      </c>
      <c r="AB73">
        <v>1.32</v>
      </c>
      <c r="AC73">
        <v>-59</v>
      </c>
      <c r="AD73">
        <v>-858.18</v>
      </c>
    </row>
    <row r="74" spans="1:30">
      <c r="A74" t="s">
        <v>933</v>
      </c>
      <c r="E74" s="641">
        <v>0.53710000000000002</v>
      </c>
      <c r="G74" s="641">
        <v>0.38269999999999998</v>
      </c>
      <c r="H74" s="641">
        <v>0.49530000000000002</v>
      </c>
      <c r="I74" s="641">
        <v>0.41810000000000003</v>
      </c>
      <c r="J74" s="735">
        <v>3463949.62</v>
      </c>
      <c r="K74" s="735">
        <v>5241231.71</v>
      </c>
      <c r="L74" s="735">
        <v>6209087.6200000001</v>
      </c>
      <c r="M74">
        <v>37380</v>
      </c>
      <c r="N74">
        <v>42361</v>
      </c>
      <c r="O74">
        <v>36601.57</v>
      </c>
      <c r="P74">
        <v>283</v>
      </c>
      <c r="Q74" t="s">
        <v>967</v>
      </c>
      <c r="R74" s="129">
        <v>46471</v>
      </c>
      <c r="S74" s="129">
        <v>46137</v>
      </c>
      <c r="T74" s="129">
        <v>46412</v>
      </c>
      <c r="U74" s="735">
        <v>12535459.74</v>
      </c>
      <c r="V74">
        <v>100569.9</v>
      </c>
      <c r="W74">
        <v>131</v>
      </c>
      <c r="X74">
        <v>6620</v>
      </c>
      <c r="Y74">
        <v>7780</v>
      </c>
      <c r="Z74">
        <v>0</v>
      </c>
      <c r="AA74" s="735">
        <v>0</v>
      </c>
      <c r="AB74">
        <v>0.84</v>
      </c>
      <c r="AC74">
        <v>-47</v>
      </c>
      <c r="AD74">
        <v>-828.18</v>
      </c>
    </row>
    <row r="75" spans="1:30">
      <c r="A75" t="s">
        <v>822</v>
      </c>
      <c r="E75" s="641">
        <v>0</v>
      </c>
      <c r="G75" s="641">
        <v>0</v>
      </c>
      <c r="H75" s="641">
        <v>0</v>
      </c>
      <c r="I75" s="641">
        <v>0</v>
      </c>
      <c r="J75" s="611">
        <v>0</v>
      </c>
      <c r="K75" s="611">
        <v>0</v>
      </c>
      <c r="L75" s="611">
        <v>0</v>
      </c>
      <c r="M75">
        <v>0</v>
      </c>
      <c r="N75">
        <v>0</v>
      </c>
      <c r="O75">
        <v>0</v>
      </c>
      <c r="P75">
        <v>109</v>
      </c>
      <c r="Q75" s="129">
        <v>46357</v>
      </c>
      <c r="R75" s="129">
        <v>46488</v>
      </c>
      <c r="S75" s="129">
        <v>46331</v>
      </c>
      <c r="T75" s="129">
        <v>46406</v>
      </c>
      <c r="U75" s="611">
        <v>0</v>
      </c>
      <c r="V75">
        <v>12818.4</v>
      </c>
      <c r="W75">
        <v>109</v>
      </c>
      <c r="X75">
        <v>0</v>
      </c>
      <c r="Y75">
        <v>0</v>
      </c>
      <c r="Z75">
        <v>0</v>
      </c>
      <c r="AA75" s="735">
        <v>0</v>
      </c>
      <c r="AB75">
        <v>0</v>
      </c>
      <c r="AC75">
        <v>-66</v>
      </c>
      <c r="AD75">
        <v>0</v>
      </c>
    </row>
    <row r="76" spans="1:30">
      <c r="A76" t="s">
        <v>934</v>
      </c>
      <c r="E76" s="641">
        <v>0</v>
      </c>
      <c r="G76" s="641">
        <v>0</v>
      </c>
      <c r="H76" s="641">
        <v>0</v>
      </c>
      <c r="I76" s="641">
        <v>0</v>
      </c>
      <c r="J76" s="611">
        <v>0</v>
      </c>
      <c r="K76" s="611">
        <v>0</v>
      </c>
      <c r="L76" s="611">
        <v>0</v>
      </c>
      <c r="M76">
        <v>0</v>
      </c>
      <c r="N76">
        <v>0</v>
      </c>
      <c r="O76">
        <v>0</v>
      </c>
      <c r="P76">
        <v>28</v>
      </c>
      <c r="Q76" s="129">
        <v>46468</v>
      </c>
      <c r="R76" s="129">
        <v>46499</v>
      </c>
      <c r="S76" s="129">
        <v>46401</v>
      </c>
      <c r="T76" s="129">
        <v>46412</v>
      </c>
      <c r="U76" s="611">
        <v>0</v>
      </c>
      <c r="V76">
        <v>8545.6</v>
      </c>
      <c r="W76">
        <v>28</v>
      </c>
      <c r="X76">
        <v>0</v>
      </c>
      <c r="Y76">
        <v>360</v>
      </c>
      <c r="Z76">
        <v>0</v>
      </c>
      <c r="AA76" s="735">
        <v>0</v>
      </c>
      <c r="AB76">
        <v>0</v>
      </c>
      <c r="AC76">
        <v>-71</v>
      </c>
      <c r="AD76">
        <v>0</v>
      </c>
    </row>
    <row r="77" spans="1:30">
      <c r="A77" t="s">
        <v>1730</v>
      </c>
      <c r="E77" s="641">
        <v>0.50729999999999997</v>
      </c>
      <c r="G77" s="641">
        <v>0</v>
      </c>
      <c r="H77" s="641">
        <v>0</v>
      </c>
      <c r="I77" s="641">
        <v>0</v>
      </c>
      <c r="J77" s="735">
        <v>0</v>
      </c>
      <c r="K77" s="735">
        <v>0</v>
      </c>
      <c r="L77" s="735">
        <v>0</v>
      </c>
      <c r="M77">
        <v>0</v>
      </c>
      <c r="N77">
        <v>0</v>
      </c>
      <c r="O77">
        <v>0</v>
      </c>
      <c r="P77">
        <v>343</v>
      </c>
      <c r="Q77" s="129" t="s">
        <v>923</v>
      </c>
      <c r="R77" s="129">
        <v>46516</v>
      </c>
      <c r="S77" s="129">
        <v>46107</v>
      </c>
      <c r="T77" s="129">
        <v>46412</v>
      </c>
      <c r="U77" s="735">
        <v>0</v>
      </c>
      <c r="V77" s="735">
        <v>0</v>
      </c>
      <c r="W77">
        <v>169</v>
      </c>
      <c r="X77">
        <v>0</v>
      </c>
      <c r="Y77">
        <v>0</v>
      </c>
      <c r="Z77">
        <v>0</v>
      </c>
      <c r="AA77" s="735">
        <v>0</v>
      </c>
      <c r="AB77" s="735">
        <v>0</v>
      </c>
      <c r="AC77">
        <v>-85</v>
      </c>
      <c r="AD77">
        <v>-200</v>
      </c>
    </row>
    <row r="78" spans="1:30">
      <c r="E78" s="641"/>
      <c r="G78" s="641"/>
      <c r="H78" s="632"/>
      <c r="I78" s="632"/>
      <c r="J78" s="735"/>
      <c r="K78" s="735"/>
      <c r="L78" s="735"/>
      <c r="Q78" s="129"/>
      <c r="R78" s="129"/>
      <c r="S78" s="129"/>
      <c r="T78" s="129"/>
      <c r="U78" s="735"/>
      <c r="V78" s="735"/>
      <c r="AA78" s="735"/>
      <c r="AB78" s="735"/>
    </row>
    <row r="79" spans="1:30">
      <c r="E79" s="641"/>
      <c r="G79" s="641"/>
      <c r="H79" s="641"/>
      <c r="I79" s="641"/>
      <c r="J79" s="735"/>
      <c r="K79" s="735"/>
      <c r="L79" s="735"/>
      <c r="R79" s="129"/>
      <c r="S79" s="129"/>
      <c r="T79" s="129"/>
      <c r="U79" s="735"/>
      <c r="AA79" s="735"/>
    </row>
    <row r="80" spans="1:30">
      <c r="E80" s="632"/>
      <c r="G80" s="632"/>
      <c r="H80" s="632"/>
      <c r="I80" s="632"/>
      <c r="J80" s="735"/>
      <c r="K80" s="735"/>
      <c r="L80" s="735"/>
      <c r="Q80" s="129"/>
      <c r="R80" s="129"/>
      <c r="S80" s="129"/>
      <c r="T80" s="129"/>
      <c r="U80" s="735"/>
      <c r="V80" s="735"/>
      <c r="AA80" s="735"/>
      <c r="AB80" s="735"/>
    </row>
    <row r="81" spans="1:30">
      <c r="E81" s="641"/>
      <c r="G81" s="632"/>
      <c r="H81" s="632"/>
      <c r="I81" s="632"/>
      <c r="J81" s="611"/>
      <c r="K81" s="611"/>
      <c r="L81" s="611"/>
      <c r="Q81" s="129"/>
      <c r="R81" s="129"/>
      <c r="S81" s="129"/>
      <c r="T81" s="129"/>
      <c r="U81" s="611"/>
      <c r="V81" s="735"/>
      <c r="AA81" s="735"/>
      <c r="AB81" s="735"/>
    </row>
    <row r="82" spans="1:30">
      <c r="E82" s="641"/>
      <c r="G82" s="641"/>
      <c r="H82" s="641"/>
      <c r="I82" s="641"/>
      <c r="J82" s="611"/>
      <c r="K82" s="611"/>
      <c r="L82" s="611"/>
      <c r="R82" s="129"/>
      <c r="S82" s="129"/>
      <c r="T82" s="129"/>
      <c r="U82" s="611"/>
      <c r="AA82" s="735"/>
    </row>
    <row r="83" spans="1:30">
      <c r="E83" s="641"/>
      <c r="G83" s="641"/>
      <c r="H83" s="641"/>
      <c r="I83" s="641"/>
      <c r="J83" s="611"/>
      <c r="K83" s="611"/>
      <c r="L83" s="611"/>
      <c r="R83" s="129"/>
      <c r="S83" s="129"/>
      <c r="T83" s="129"/>
      <c r="U83" s="611"/>
      <c r="AA83" s="735"/>
    </row>
    <row r="84" spans="1:30">
      <c r="A84" t="s">
        <v>962</v>
      </c>
      <c r="B84" t="s">
        <v>793</v>
      </c>
      <c r="C84" t="s">
        <v>987</v>
      </c>
      <c r="D84" t="s">
        <v>979</v>
      </c>
      <c r="E84" s="641" t="s">
        <v>980</v>
      </c>
      <c r="F84" t="s">
        <v>981</v>
      </c>
      <c r="G84" s="641" t="s">
        <v>982</v>
      </c>
      <c r="H84" s="641" t="s">
        <v>964</v>
      </c>
      <c r="I84" s="641" t="s">
        <v>965</v>
      </c>
      <c r="J84" s="735" t="s">
        <v>1609</v>
      </c>
      <c r="K84" s="735" t="s">
        <v>791</v>
      </c>
      <c r="L84" s="735" t="s">
        <v>796</v>
      </c>
      <c r="M84" t="s">
        <v>792</v>
      </c>
      <c r="N84" t="s">
        <v>988</v>
      </c>
      <c r="O84" t="s">
        <v>1006</v>
      </c>
      <c r="P84" t="s">
        <v>963</v>
      </c>
      <c r="Q84" t="s">
        <v>794</v>
      </c>
      <c r="R84" s="129" t="s">
        <v>795</v>
      </c>
      <c r="S84" s="129" t="s">
        <v>1610</v>
      </c>
      <c r="T84" s="129" t="s">
        <v>1611</v>
      </c>
      <c r="U84" s="735" t="s">
        <v>797</v>
      </c>
      <c r="V84" t="s">
        <v>851</v>
      </c>
      <c r="W84" t="s">
        <v>978</v>
      </c>
      <c r="X84" t="s">
        <v>926</v>
      </c>
      <c r="Y84" t="s">
        <v>927</v>
      </c>
      <c r="Z84" t="s">
        <v>1612</v>
      </c>
      <c r="AA84" s="735" t="s">
        <v>1613</v>
      </c>
      <c r="AB84" t="s">
        <v>866</v>
      </c>
      <c r="AC84" t="s">
        <v>798</v>
      </c>
      <c r="AD84" t="s">
        <v>1247</v>
      </c>
    </row>
    <row r="85" spans="1:30">
      <c r="A85" t="s">
        <v>5</v>
      </c>
      <c r="E85" s="641">
        <v>0.50729999999999997</v>
      </c>
      <c r="G85" s="641">
        <v>0.39119999999999999</v>
      </c>
      <c r="H85" s="641">
        <v>0.39129999999999998</v>
      </c>
      <c r="I85" s="641">
        <v>0.35389999999999999</v>
      </c>
      <c r="J85" s="735">
        <v>7843741.4100000001</v>
      </c>
      <c r="K85" s="735">
        <v>11959714.68</v>
      </c>
      <c r="L85" s="735">
        <v>13223722.59</v>
      </c>
      <c r="M85">
        <v>158578.70000000001</v>
      </c>
      <c r="N85">
        <v>172298.3</v>
      </c>
      <c r="O85">
        <v>207295.92</v>
      </c>
      <c r="P85">
        <v>343</v>
      </c>
      <c r="Q85" t="s">
        <v>923</v>
      </c>
      <c r="R85" s="129">
        <v>46516</v>
      </c>
      <c r="S85" s="129">
        <v>46107</v>
      </c>
      <c r="T85" s="129">
        <v>46412</v>
      </c>
      <c r="U85" s="735">
        <v>33793604.340000004</v>
      </c>
      <c r="V85">
        <v>406255.1</v>
      </c>
      <c r="W85">
        <v>169</v>
      </c>
      <c r="X85">
        <v>17360</v>
      </c>
      <c r="Y85">
        <v>26100</v>
      </c>
      <c r="Z85">
        <v>0</v>
      </c>
      <c r="AA85" s="735">
        <v>0</v>
      </c>
      <c r="AB85">
        <v>0.9</v>
      </c>
      <c r="AC85">
        <v>-85</v>
      </c>
      <c r="AD85">
        <v>-53685.93</v>
      </c>
    </row>
    <row r="86" spans="1:30">
      <c r="A86" t="s">
        <v>853</v>
      </c>
      <c r="E86" s="641">
        <v>0.46860000000000002</v>
      </c>
      <c r="G86" s="641">
        <v>0.3221</v>
      </c>
      <c r="H86" s="641">
        <v>0.39129999999999998</v>
      </c>
      <c r="I86" s="641">
        <v>0.35389999999999999</v>
      </c>
      <c r="J86" s="611">
        <v>7843741.4100000001</v>
      </c>
      <c r="K86" s="611">
        <v>11959714.68</v>
      </c>
      <c r="L86" s="611">
        <v>13223722.59</v>
      </c>
      <c r="M86">
        <v>93040</v>
      </c>
      <c r="N86">
        <v>106759.6</v>
      </c>
      <c r="O86">
        <v>122605.52</v>
      </c>
      <c r="P86">
        <v>318</v>
      </c>
      <c r="Q86" t="s">
        <v>967</v>
      </c>
      <c r="R86" s="129">
        <v>46516</v>
      </c>
      <c r="S86" s="129">
        <v>46137</v>
      </c>
      <c r="T86" s="129">
        <v>46412</v>
      </c>
      <c r="U86" s="611">
        <v>33793604.340000004</v>
      </c>
      <c r="V86">
        <v>299659.7</v>
      </c>
      <c r="W86">
        <v>169</v>
      </c>
      <c r="X86">
        <v>17360</v>
      </c>
      <c r="Y86">
        <v>25740</v>
      </c>
      <c r="Z86">
        <v>0</v>
      </c>
      <c r="AA86" s="735">
        <v>0</v>
      </c>
      <c r="AB86">
        <v>0.9</v>
      </c>
      <c r="AC86">
        <v>-85</v>
      </c>
      <c r="AD86">
        <v>-2645.55</v>
      </c>
    </row>
    <row r="87" spans="1:30">
      <c r="A87" t="s">
        <v>931</v>
      </c>
      <c r="E87" s="641">
        <v>0.45829999999999999</v>
      </c>
      <c r="G87" s="641">
        <v>0.20760000000000001</v>
      </c>
      <c r="H87" s="641">
        <v>0.37</v>
      </c>
      <c r="I87" s="641">
        <v>0.24990000000000001</v>
      </c>
      <c r="J87" s="611">
        <v>1555475.93</v>
      </c>
      <c r="K87" s="611">
        <v>2669083.7400000002</v>
      </c>
      <c r="L87" s="611">
        <v>3951358.31</v>
      </c>
      <c r="M87">
        <v>20610</v>
      </c>
      <c r="N87">
        <v>24825.4</v>
      </c>
      <c r="O87">
        <v>45532.83</v>
      </c>
      <c r="P87">
        <v>312</v>
      </c>
      <c r="Q87" t="s">
        <v>968</v>
      </c>
      <c r="R87" s="129">
        <v>46516</v>
      </c>
      <c r="S87" s="129">
        <v>46144</v>
      </c>
      <c r="T87" s="129">
        <v>46412</v>
      </c>
      <c r="U87" s="611">
        <v>10680071.52</v>
      </c>
      <c r="V87">
        <v>102279.9</v>
      </c>
      <c r="W87">
        <v>169</v>
      </c>
      <c r="X87">
        <v>3700</v>
      </c>
      <c r="Y87">
        <v>11130</v>
      </c>
      <c r="Z87">
        <v>0</v>
      </c>
      <c r="AA87" s="735">
        <v>0</v>
      </c>
      <c r="AB87">
        <v>0.68</v>
      </c>
      <c r="AC87">
        <v>-85</v>
      </c>
      <c r="AD87">
        <v>-959.18</v>
      </c>
    </row>
    <row r="88" spans="1:30">
      <c r="A88" t="s">
        <v>932</v>
      </c>
      <c r="E88" s="641">
        <v>0.50690000000000002</v>
      </c>
      <c r="G88" s="641">
        <v>0.38030000000000003</v>
      </c>
      <c r="H88" s="641">
        <v>0.28960000000000002</v>
      </c>
      <c r="I88" s="641">
        <v>0.38279999999999997</v>
      </c>
      <c r="J88" s="611">
        <v>2824315.87</v>
      </c>
      <c r="K88" s="611">
        <v>4049399.23</v>
      </c>
      <c r="L88" s="611">
        <v>3063276.66</v>
      </c>
      <c r="M88">
        <v>35050</v>
      </c>
      <c r="N88">
        <v>39573.199999999997</v>
      </c>
      <c r="O88">
        <v>40471.120000000003</v>
      </c>
      <c r="P88">
        <v>290</v>
      </c>
      <c r="Q88" s="735" t="s">
        <v>969</v>
      </c>
      <c r="R88" s="129">
        <v>46485</v>
      </c>
      <c r="S88" s="129">
        <v>46139</v>
      </c>
      <c r="T88" s="129">
        <v>46411</v>
      </c>
      <c r="U88" s="611">
        <v>10578073.08</v>
      </c>
      <c r="V88" s="735">
        <v>96809.9</v>
      </c>
      <c r="W88">
        <v>143</v>
      </c>
      <c r="X88">
        <v>7040</v>
      </c>
      <c r="Y88">
        <v>6830</v>
      </c>
      <c r="Z88">
        <v>0</v>
      </c>
      <c r="AA88" s="735">
        <v>0</v>
      </c>
      <c r="AB88" s="735">
        <v>1.32</v>
      </c>
      <c r="AC88">
        <v>-59</v>
      </c>
      <c r="AD88">
        <v>-858.18</v>
      </c>
    </row>
    <row r="89" spans="1:30">
      <c r="A89" t="s">
        <v>933</v>
      </c>
      <c r="E89" s="641">
        <v>0.53710000000000002</v>
      </c>
      <c r="G89" s="641">
        <v>0.38269999999999998</v>
      </c>
      <c r="H89" s="641">
        <v>0.49530000000000002</v>
      </c>
      <c r="I89" s="641">
        <v>0.41810000000000003</v>
      </c>
      <c r="J89" s="611">
        <v>3463949.62</v>
      </c>
      <c r="K89" s="611">
        <v>5241231.71</v>
      </c>
      <c r="L89" s="611">
        <v>6209087.6200000001</v>
      </c>
      <c r="M89">
        <v>37380</v>
      </c>
      <c r="N89">
        <v>42361</v>
      </c>
      <c r="O89">
        <v>36601.57</v>
      </c>
      <c r="P89">
        <v>283</v>
      </c>
      <c r="Q89" s="735" t="s">
        <v>967</v>
      </c>
      <c r="R89" s="129">
        <v>46471</v>
      </c>
      <c r="S89" s="129">
        <v>46137</v>
      </c>
      <c r="T89" s="129">
        <v>46412</v>
      </c>
      <c r="U89" s="611">
        <v>12535459.74</v>
      </c>
      <c r="V89" s="735">
        <v>100569.9</v>
      </c>
      <c r="W89">
        <v>131</v>
      </c>
      <c r="X89">
        <v>6620</v>
      </c>
      <c r="Y89">
        <v>7780</v>
      </c>
      <c r="Z89">
        <v>0</v>
      </c>
      <c r="AA89" s="735">
        <v>0</v>
      </c>
      <c r="AB89" s="735">
        <v>0.84</v>
      </c>
      <c r="AC89">
        <v>-47</v>
      </c>
      <c r="AD89">
        <v>-828.18</v>
      </c>
    </row>
    <row r="90" spans="1:30">
      <c r="A90" t="s">
        <v>1771</v>
      </c>
      <c r="E90" s="641">
        <v>0.50729999999999997</v>
      </c>
      <c r="G90" s="641">
        <v>0.61280000000000001</v>
      </c>
      <c r="H90" s="641">
        <v>0</v>
      </c>
      <c r="I90" s="641">
        <v>0</v>
      </c>
      <c r="J90" s="735">
        <v>0</v>
      </c>
      <c r="K90" s="735">
        <v>0</v>
      </c>
      <c r="L90" s="735">
        <v>0</v>
      </c>
      <c r="M90">
        <v>65538.7</v>
      </c>
      <c r="N90">
        <v>65538.7</v>
      </c>
      <c r="O90">
        <v>84690.4</v>
      </c>
      <c r="P90">
        <v>343</v>
      </c>
      <c r="Q90" s="735" t="s">
        <v>923</v>
      </c>
      <c r="R90" s="129">
        <v>46516</v>
      </c>
      <c r="S90" s="129">
        <v>46107</v>
      </c>
      <c r="T90" s="129">
        <v>46412</v>
      </c>
      <c r="U90" s="735">
        <v>0</v>
      </c>
      <c r="V90" s="735">
        <v>106595.4</v>
      </c>
      <c r="W90">
        <v>169</v>
      </c>
      <c r="X90">
        <v>0</v>
      </c>
      <c r="Y90">
        <v>360</v>
      </c>
      <c r="Z90">
        <v>0</v>
      </c>
      <c r="AA90" s="735">
        <v>0</v>
      </c>
      <c r="AB90" s="735">
        <v>0</v>
      </c>
      <c r="AC90">
        <v>-85</v>
      </c>
      <c r="AD90">
        <v>-51040.38</v>
      </c>
    </row>
    <row r="91" spans="1:30">
      <c r="E91" s="641"/>
      <c r="G91" s="641"/>
      <c r="H91" s="641"/>
      <c r="I91" s="641"/>
      <c r="J91" s="735"/>
      <c r="K91" s="735"/>
      <c r="L91" s="735"/>
      <c r="Q91" s="735"/>
      <c r="R91" s="129"/>
      <c r="S91" s="129"/>
      <c r="T91" s="129"/>
      <c r="U91" s="735"/>
      <c r="V91" s="735"/>
      <c r="AA91" s="735"/>
      <c r="AB91" s="735"/>
    </row>
    <row r="92" spans="1:30">
      <c r="E92" s="641"/>
      <c r="G92" s="641"/>
      <c r="H92" s="641"/>
      <c r="I92" s="641"/>
      <c r="J92" s="735"/>
      <c r="K92" s="735"/>
      <c r="L92" s="735"/>
      <c r="Q92" s="735"/>
      <c r="R92" s="129"/>
      <c r="S92" s="129"/>
      <c r="T92" s="129"/>
      <c r="U92" s="735"/>
      <c r="V92" s="735"/>
      <c r="AA92" s="735"/>
      <c r="AB92" s="735"/>
    </row>
    <row r="93" spans="1:30">
      <c r="E93" s="641"/>
      <c r="G93" s="641"/>
      <c r="H93" s="632"/>
      <c r="I93" s="632"/>
      <c r="J93" s="735"/>
      <c r="K93" s="735"/>
      <c r="L93" s="735"/>
      <c r="Q93" s="735"/>
      <c r="R93" s="129"/>
      <c r="S93" s="129"/>
      <c r="T93" s="129"/>
      <c r="U93" s="735"/>
      <c r="V93" s="735"/>
      <c r="AA93" s="735"/>
      <c r="AB93" s="735"/>
    </row>
    <row r="94" spans="1:30">
      <c r="E94" s="641"/>
      <c r="G94" s="641"/>
      <c r="H94" s="641"/>
      <c r="I94" s="641"/>
      <c r="J94" s="735"/>
      <c r="K94" s="735"/>
      <c r="L94" s="735"/>
      <c r="R94" s="129"/>
      <c r="S94" s="129"/>
      <c r="T94" s="129"/>
      <c r="U94" s="735"/>
      <c r="AA94" s="735"/>
    </row>
    <row r="95" spans="1:30">
      <c r="E95" s="641"/>
      <c r="G95" s="641"/>
      <c r="H95" s="632"/>
      <c r="I95" s="632"/>
      <c r="J95" s="735"/>
      <c r="K95" s="735"/>
      <c r="L95" s="735"/>
      <c r="R95" s="129"/>
      <c r="S95" s="129"/>
      <c r="T95" s="129"/>
      <c r="U95" s="735"/>
      <c r="AA95" s="735"/>
    </row>
  </sheetData>
  <mergeCells count="13">
    <mergeCell ref="V5:W5"/>
    <mergeCell ref="L4:Q4"/>
    <mergeCell ref="A1:A3"/>
    <mergeCell ref="B1:Q3"/>
    <mergeCell ref="M5:M6"/>
    <mergeCell ref="A5:B6"/>
    <mergeCell ref="C5:C6"/>
    <mergeCell ref="D5:D6"/>
    <mergeCell ref="E5:F5"/>
    <mergeCell ref="N5:O5"/>
    <mergeCell ref="P5:Q5"/>
    <mergeCell ref="T5:U5"/>
    <mergeCell ref="J5:J6"/>
  </mergeCells>
  <dataValidations disablePrompts="1" xWindow="69" yWindow="486" count="1">
    <dataValidation type="list" allowBlank="1" showInputMessage="1" showErrorMessage="1" prompt="Select as loaded in P6 Schedule" sqref="L6" xr:uid="{00000000-0002-0000-0300-000000000000}">
      <formula1>"(Manhours),(Mandays)"</formula1>
    </dataValidation>
  </dataValidations>
  <pageMargins left="0.7" right="0.7" top="0.75" bottom="0.75" header="0.3" footer="0.3"/>
  <pageSetup paperSize="9" scale="35" orientation="landscape" r:id="rId1"/>
  <headerFooter>
    <oddFooter>&amp;L_x000D_&amp;1#&amp;"Aptos"&amp;10&amp;K000000 Data sensitivity -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2">
    <tabColor theme="4" tint="0.79998168889431442"/>
    <pageSetUpPr fitToPage="1"/>
  </sheetPr>
  <dimension ref="A1:AE61"/>
  <sheetViews>
    <sheetView zoomScale="85" zoomScaleNormal="85" workbookViewId="0">
      <selection activeCell="I11" sqref="I11"/>
    </sheetView>
  </sheetViews>
  <sheetFormatPr defaultRowHeight="14.4"/>
  <cols>
    <col min="1" max="1" width="11.33203125" customWidth="1"/>
    <col min="2" max="3" width="14.6640625" customWidth="1"/>
    <col min="4" max="4" width="16.88671875" bestFit="1" customWidth="1"/>
    <col min="5" max="6" width="14.6640625" customWidth="1"/>
    <col min="7" max="7" width="19.6640625" bestFit="1" customWidth="1"/>
    <col min="8" max="8" width="21.5546875" customWidth="1"/>
    <col min="9" max="9" width="14.6640625" customWidth="1"/>
    <col min="10" max="10" width="16.33203125" bestFit="1" customWidth="1"/>
    <col min="11" max="12" width="14.6640625" customWidth="1"/>
    <col min="13" max="13" width="12.44140625" bestFit="1" customWidth="1"/>
    <col min="14" max="14" width="17.44140625" bestFit="1" customWidth="1"/>
    <col min="15" max="15" width="17.6640625" bestFit="1" customWidth="1"/>
    <col min="16" max="16" width="15" bestFit="1" customWidth="1"/>
    <col min="17" max="17" width="20.5546875" bestFit="1" customWidth="1"/>
    <col min="18" max="18" width="14.6640625" customWidth="1"/>
    <col min="19" max="19" width="12.88671875" bestFit="1" customWidth="1"/>
    <col min="20" max="20" width="13.6640625" customWidth="1"/>
    <col min="21" max="23" width="12" customWidth="1"/>
    <col min="24" max="24" width="21.77734375" bestFit="1" customWidth="1"/>
    <col min="25" max="25" width="24.33203125" bestFit="1" customWidth="1"/>
    <col min="26" max="26" width="11.77734375" bestFit="1" customWidth="1"/>
    <col min="27" max="27" width="12.21875" bestFit="1" customWidth="1"/>
    <col min="28" max="28" width="13.21875" bestFit="1" customWidth="1"/>
    <col min="29" max="29" width="14" bestFit="1" customWidth="1"/>
    <col min="30" max="30" width="13.21875" bestFit="1" customWidth="1"/>
    <col min="31" max="31" width="14" bestFit="1" customWidth="1"/>
    <col min="32" max="32" width="13.6640625" bestFit="1" customWidth="1"/>
    <col min="33" max="33" width="14" bestFit="1" customWidth="1"/>
    <col min="34" max="34" width="12.88671875" bestFit="1" customWidth="1"/>
    <col min="35" max="36" width="13.6640625" bestFit="1" customWidth="1"/>
    <col min="37" max="37" width="10" bestFit="1" customWidth="1"/>
  </cols>
  <sheetData>
    <row r="1" spans="1:31" ht="15" thickBot="1">
      <c r="B1" s="54"/>
      <c r="E1" s="54"/>
    </row>
    <row r="2" spans="1:31">
      <c r="A2" s="19"/>
      <c r="B2" s="1664" t="s">
        <v>28</v>
      </c>
      <c r="C2" s="1665"/>
      <c r="D2" s="1666"/>
      <c r="E2" s="1667" t="s">
        <v>121</v>
      </c>
      <c r="F2" s="1668"/>
      <c r="G2" s="20"/>
      <c r="H2" s="1669" t="s">
        <v>29</v>
      </c>
      <c r="I2" s="1670"/>
      <c r="J2" s="20"/>
      <c r="K2" s="1662" t="s">
        <v>140</v>
      </c>
      <c r="L2" s="1663"/>
      <c r="M2" s="20"/>
      <c r="N2" s="1658" t="s">
        <v>30</v>
      </c>
      <c r="O2" s="1659"/>
      <c r="P2" s="21"/>
      <c r="Q2" s="1660" t="s">
        <v>50</v>
      </c>
      <c r="R2" s="1661"/>
    </row>
    <row r="3" spans="1:31" ht="26.4" thickBot="1">
      <c r="A3" s="22" t="s">
        <v>6</v>
      </c>
      <c r="B3" s="30" t="s">
        <v>7</v>
      </c>
      <c r="C3" s="24" t="s">
        <v>3</v>
      </c>
      <c r="D3" s="23" t="s">
        <v>9</v>
      </c>
      <c r="E3" s="30" t="s">
        <v>7</v>
      </c>
      <c r="F3" s="24" t="s">
        <v>3</v>
      </c>
      <c r="G3" s="24" t="s">
        <v>9</v>
      </c>
      <c r="H3" s="30" t="s">
        <v>7</v>
      </c>
      <c r="I3" s="24" t="s">
        <v>3</v>
      </c>
      <c r="J3" s="24" t="s">
        <v>9</v>
      </c>
      <c r="K3" s="30" t="s">
        <v>7</v>
      </c>
      <c r="L3" s="24" t="s">
        <v>3</v>
      </c>
      <c r="M3" s="24" t="s">
        <v>9</v>
      </c>
      <c r="N3" s="30" t="s">
        <v>7</v>
      </c>
      <c r="O3" s="24" t="s">
        <v>8</v>
      </c>
      <c r="P3" s="24"/>
      <c r="Q3" s="30" t="s">
        <v>6</v>
      </c>
      <c r="R3" s="25" t="s">
        <v>3</v>
      </c>
      <c r="S3" s="2"/>
      <c r="AD3" s="896" t="s">
        <v>862</v>
      </c>
    </row>
    <row r="4" spans="1:31">
      <c r="A4" s="34">
        <v>46096</v>
      </c>
      <c r="B4" s="908">
        <v>0</v>
      </c>
      <c r="C4" s="26">
        <f>B4</f>
        <v>0</v>
      </c>
      <c r="D4" s="613">
        <f>C4/$C$14</f>
        <v>0</v>
      </c>
      <c r="E4" s="26">
        <v>0</v>
      </c>
      <c r="F4" s="26">
        <f>E4</f>
        <v>0</v>
      </c>
      <c r="G4" s="613">
        <f>F4/$C$14</f>
        <v>0</v>
      </c>
      <c r="H4" s="26">
        <v>0</v>
      </c>
      <c r="I4" s="630">
        <v>0</v>
      </c>
      <c r="J4" s="613">
        <f>I4/$C$14</f>
        <v>0</v>
      </c>
      <c r="K4" s="67">
        <v>0</v>
      </c>
      <c r="L4" s="26">
        <f>K4</f>
        <v>0</v>
      </c>
      <c r="M4" s="613">
        <f>L4/$C$14</f>
        <v>0</v>
      </c>
      <c r="N4" s="793"/>
      <c r="O4" s="26"/>
      <c r="P4" s="629"/>
      <c r="Q4" s="31">
        <f>(H4+N4)-E4</f>
        <v>0</v>
      </c>
      <c r="R4" s="26">
        <f>Q4</f>
        <v>0</v>
      </c>
      <c r="T4" s="3" t="s">
        <v>12</v>
      </c>
    </row>
    <row r="5" spans="1:31">
      <c r="A5" s="34">
        <v>46127</v>
      </c>
      <c r="B5" s="908">
        <v>199694.67</v>
      </c>
      <c r="C5" s="26">
        <f>B5</f>
        <v>199694.67</v>
      </c>
      <c r="D5" s="613">
        <f t="shared" ref="D5:D14" si="0">C5/$C$14</f>
        <v>5.8737549576759942E-3</v>
      </c>
      <c r="E5" s="26">
        <v>205818.85</v>
      </c>
      <c r="F5" s="26">
        <f>E5</f>
        <v>205818.85</v>
      </c>
      <c r="G5" s="613">
        <f>F5/$F$14</f>
        <v>6.0904675313482714E-3</v>
      </c>
      <c r="H5" s="611">
        <v>205818.85</v>
      </c>
      <c r="I5" s="611">
        <f>H5</f>
        <v>205818.85</v>
      </c>
      <c r="J5" s="613">
        <f>I5/$F$14</f>
        <v>6.0904675313482714E-3</v>
      </c>
      <c r="K5" s="67">
        <v>0</v>
      </c>
      <c r="L5" s="26">
        <f>L4+K5</f>
        <v>0</v>
      </c>
      <c r="M5" s="613">
        <f t="shared" ref="M5:M8" si="1">L5/$C$14</f>
        <v>0</v>
      </c>
      <c r="N5" s="611"/>
      <c r="O5" s="26"/>
      <c r="P5" s="629"/>
      <c r="Q5" s="31">
        <f>(H5+N5)-E5</f>
        <v>0</v>
      </c>
      <c r="R5" s="26">
        <f>Q5+R4</f>
        <v>0</v>
      </c>
      <c r="X5" s="909"/>
    </row>
    <row r="6" spans="1:31">
      <c r="A6" s="34">
        <v>46157</v>
      </c>
      <c r="B6" s="908">
        <v>1723647.94</v>
      </c>
      <c r="C6" s="26">
        <f>B6+C5</f>
        <v>1923342.6099999999</v>
      </c>
      <c r="D6" s="613">
        <f t="shared" si="0"/>
        <v>5.6572582487038767E-2</v>
      </c>
      <c r="E6" s="26">
        <v>1267322.6399999999</v>
      </c>
      <c r="F6" s="26">
        <f>E6+F5</f>
        <v>1473141.49</v>
      </c>
      <c r="G6" s="613">
        <f t="shared" ref="G6:G14" si="2">F6/$F$14</f>
        <v>4.359231632052659E-2</v>
      </c>
      <c r="H6" s="611">
        <v>1252747.08</v>
      </c>
      <c r="I6" s="611">
        <f>H6+I5</f>
        <v>1458565.9300000002</v>
      </c>
      <c r="J6" s="613">
        <f t="shared" ref="J6:J8" si="3">I6/$F$14</f>
        <v>4.3161005121716479E-2</v>
      </c>
      <c r="K6" s="67">
        <v>0</v>
      </c>
      <c r="L6" s="26">
        <f t="shared" ref="L6:L8" si="4">L5+K6</f>
        <v>0</v>
      </c>
      <c r="M6" s="613">
        <f t="shared" si="1"/>
        <v>0</v>
      </c>
      <c r="N6" s="611"/>
      <c r="O6" s="26"/>
      <c r="P6" s="629"/>
      <c r="Q6" s="31">
        <f t="shared" ref="Q6:Q15" si="5">(H6+N6)-E6</f>
        <v>-14575.559999999823</v>
      </c>
      <c r="R6" s="26">
        <f t="shared" ref="R6:R15" si="6">Q6+R5</f>
        <v>-14575.559999999823</v>
      </c>
      <c r="X6" s="909"/>
      <c r="AC6" s="611">
        <v>85712.66</v>
      </c>
    </row>
    <row r="7" spans="1:31">
      <c r="A7" s="34">
        <v>46188</v>
      </c>
      <c r="B7" s="908">
        <v>2762137.78</v>
      </c>
      <c r="C7" s="26">
        <f t="shared" ref="C7:C14" si="7">B7+C6</f>
        <v>4685480.3899999997</v>
      </c>
      <c r="D7" s="613">
        <f t="shared" si="0"/>
        <v>0.13781721700361932</v>
      </c>
      <c r="E7" s="26">
        <v>896200.52</v>
      </c>
      <c r="F7" s="26">
        <f t="shared" ref="F7:F14" si="8">E7+F6</f>
        <v>2369342.0099999998</v>
      </c>
      <c r="G7" s="613">
        <f t="shared" si="2"/>
        <v>7.0112142704929353E-2</v>
      </c>
      <c r="H7" s="611">
        <v>910089.8</v>
      </c>
      <c r="I7" s="611">
        <f>H7+I6</f>
        <v>2368655.7300000004</v>
      </c>
      <c r="J7" s="613">
        <f t="shared" si="3"/>
        <v>7.0091834720226259E-2</v>
      </c>
      <c r="K7" s="67">
        <v>634329.39</v>
      </c>
      <c r="L7" s="26">
        <f t="shared" si="4"/>
        <v>634329.39</v>
      </c>
      <c r="M7" s="613">
        <f t="shared" si="1"/>
        <v>1.8657961172985182E-2</v>
      </c>
      <c r="N7" s="611"/>
      <c r="O7" s="26"/>
      <c r="P7" s="629"/>
      <c r="Q7" s="31">
        <f t="shared" si="5"/>
        <v>13889.280000000028</v>
      </c>
      <c r="R7" s="26">
        <f t="shared" si="6"/>
        <v>-686.27999999979511</v>
      </c>
      <c r="X7" s="909"/>
      <c r="AC7" s="611">
        <v>1597179.44</v>
      </c>
    </row>
    <row r="8" spans="1:31">
      <c r="A8" s="34">
        <v>46218</v>
      </c>
      <c r="B8" s="908">
        <v>5604940.1699999999</v>
      </c>
      <c r="C8" s="26">
        <f t="shared" si="7"/>
        <v>10290420.559999999</v>
      </c>
      <c r="D8" s="613">
        <f t="shared" si="0"/>
        <v>0.30267912899663757</v>
      </c>
      <c r="E8" s="26">
        <v>1308159.8600000001</v>
      </c>
      <c r="F8" s="26">
        <f t="shared" si="8"/>
        <v>3677501.87</v>
      </c>
      <c r="G8" s="613">
        <f t="shared" si="2"/>
        <v>0.10882242192932062</v>
      </c>
      <c r="H8" s="611">
        <v>1106584.3600000001</v>
      </c>
      <c r="I8" s="611">
        <f>H8+I7</f>
        <v>3475240.0900000008</v>
      </c>
      <c r="J8" s="613">
        <f t="shared" si="3"/>
        <v>0.10283721307248996</v>
      </c>
      <c r="K8" s="67">
        <f>'Invoice Log'!F10</f>
        <v>887817</v>
      </c>
      <c r="L8" s="26">
        <f t="shared" si="4"/>
        <v>1522146.3900000001</v>
      </c>
      <c r="M8" s="613">
        <f t="shared" si="1"/>
        <v>4.4771925583046948E-2</v>
      </c>
      <c r="N8" s="611"/>
      <c r="O8" s="26"/>
      <c r="P8" s="629"/>
      <c r="Q8" s="31">
        <f t="shared" si="5"/>
        <v>-201575.5</v>
      </c>
      <c r="R8" s="26">
        <f t="shared" si="6"/>
        <v>-202261.7799999998</v>
      </c>
      <c r="T8" s="3" t="s">
        <v>11</v>
      </c>
      <c r="X8" s="909"/>
      <c r="AC8" s="611">
        <v>2973246.08</v>
      </c>
    </row>
    <row r="9" spans="1:31">
      <c r="A9" s="34">
        <v>46249</v>
      </c>
      <c r="B9" s="908">
        <v>6742263.2699999996</v>
      </c>
      <c r="C9" s="26">
        <f t="shared" si="7"/>
        <v>17032683.829999998</v>
      </c>
      <c r="D9" s="613">
        <f t="shared" si="0"/>
        <v>0.5009938977789955</v>
      </c>
      <c r="E9" s="26">
        <v>924766.73</v>
      </c>
      <c r="F9" s="26">
        <f t="shared" si="8"/>
        <v>4602268.5999999996</v>
      </c>
      <c r="G9" s="613">
        <f t="shared" si="2"/>
        <v>0.1361875624066681</v>
      </c>
      <c r="H9" s="611">
        <f>I9-I8</f>
        <v>2749566.2299999995</v>
      </c>
      <c r="I9" s="611">
        <v>6224806.3200000003</v>
      </c>
      <c r="J9" s="613">
        <f t="shared" ref="J9:J10" si="9">I9/$F$14</f>
        <v>0.18420072204704049</v>
      </c>
      <c r="K9" s="67"/>
      <c r="L9" s="26"/>
      <c r="M9" s="613"/>
      <c r="N9" s="611"/>
      <c r="O9" s="26"/>
      <c r="P9" s="629"/>
      <c r="Q9" s="31">
        <f t="shared" si="5"/>
        <v>1824799.4999999995</v>
      </c>
      <c r="R9" s="26">
        <f t="shared" si="6"/>
        <v>1622537.7199999997</v>
      </c>
      <c r="X9" s="909"/>
      <c r="AC9" s="611">
        <v>4807121.9800000004</v>
      </c>
    </row>
    <row r="10" spans="1:31">
      <c r="A10" s="34">
        <v>46280</v>
      </c>
      <c r="B10" s="908">
        <v>5043935.0999999996</v>
      </c>
      <c r="C10" s="26">
        <f t="shared" si="7"/>
        <v>22076618.93</v>
      </c>
      <c r="D10" s="613">
        <f t="shared" si="0"/>
        <v>0.64935458662372514</v>
      </c>
      <c r="E10" s="26">
        <v>5023017.74</v>
      </c>
      <c r="F10" s="26">
        <f t="shared" si="8"/>
        <v>9625286.3399999999</v>
      </c>
      <c r="G10" s="613">
        <f t="shared" si="2"/>
        <v>0.28482568012453685</v>
      </c>
      <c r="H10" s="611">
        <f>I10-I9</f>
        <v>2886879.0699999984</v>
      </c>
      <c r="I10" s="26">
        <v>9111685.3899999987</v>
      </c>
      <c r="J10" s="613">
        <f t="shared" si="9"/>
        <v>0.26962750993728418</v>
      </c>
      <c r="K10" s="67"/>
      <c r="L10" s="26"/>
      <c r="M10" s="613"/>
      <c r="N10" s="611"/>
      <c r="O10" s="26"/>
      <c r="P10" s="629"/>
      <c r="Q10" s="31">
        <f t="shared" si="5"/>
        <v>-2136138.6700000018</v>
      </c>
      <c r="R10" s="26">
        <f t="shared" si="6"/>
        <v>-513600.95000000205</v>
      </c>
      <c r="X10" s="909"/>
      <c r="AC10" s="611">
        <v>5879972.0899999999</v>
      </c>
    </row>
    <row r="11" spans="1:31">
      <c r="A11" s="34">
        <v>46310</v>
      </c>
      <c r="B11" s="908">
        <v>4651952.7699999996</v>
      </c>
      <c r="C11" s="26">
        <f t="shared" si="7"/>
        <v>26728571.699999999</v>
      </c>
      <c r="D11" s="613">
        <f t="shared" si="0"/>
        <v>0.7861856329689384</v>
      </c>
      <c r="E11" s="26">
        <v>6221852.5800000001</v>
      </c>
      <c r="F11" s="26">
        <f t="shared" si="8"/>
        <v>15847138.92</v>
      </c>
      <c r="G11" s="613">
        <f t="shared" si="2"/>
        <v>0.46893899687528867</v>
      </c>
      <c r="H11" s="611">
        <f>I11-I10</f>
        <v>2848029.290000001</v>
      </c>
      <c r="I11" s="26">
        <v>11959714.68</v>
      </c>
      <c r="J11" s="613">
        <v>0.35390467852059837</v>
      </c>
      <c r="K11" s="67"/>
      <c r="L11" s="26"/>
      <c r="M11" s="613"/>
      <c r="N11" s="611"/>
      <c r="O11" s="26"/>
      <c r="P11" s="629"/>
      <c r="Q11" s="31">
        <f t="shared" si="5"/>
        <v>-3373823.2899999991</v>
      </c>
      <c r="R11" s="26">
        <f t="shared" si="6"/>
        <v>-3887424.2400000012</v>
      </c>
      <c r="X11" s="909"/>
      <c r="AC11" s="611">
        <v>5517468.4500000002</v>
      </c>
    </row>
    <row r="12" spans="1:31">
      <c r="A12" s="34">
        <v>46341</v>
      </c>
      <c r="B12" s="908">
        <v>3823943.18</v>
      </c>
      <c r="C12" s="26">
        <f t="shared" si="7"/>
        <v>30552514.879999999</v>
      </c>
      <c r="D12" s="613">
        <f t="shared" si="0"/>
        <v>0.89866187087451843</v>
      </c>
      <c r="E12" s="26">
        <v>7294516.7199999997</v>
      </c>
      <c r="F12" s="26">
        <f t="shared" si="8"/>
        <v>23141655.640000001</v>
      </c>
      <c r="G12" s="613">
        <f t="shared" si="2"/>
        <v>0.68479394524390069</v>
      </c>
      <c r="H12" s="31"/>
      <c r="I12" s="26"/>
      <c r="J12" s="613"/>
      <c r="K12" s="67"/>
      <c r="L12" s="26"/>
      <c r="M12" s="613"/>
      <c r="N12" s="611"/>
      <c r="O12" s="26"/>
      <c r="P12" s="629"/>
      <c r="Q12" s="31">
        <f t="shared" si="5"/>
        <v>-7294516.7199999997</v>
      </c>
      <c r="R12" s="26">
        <f t="shared" si="6"/>
        <v>-11181940.960000001</v>
      </c>
      <c r="X12" s="909"/>
      <c r="AC12" s="611">
        <v>4787653.55</v>
      </c>
    </row>
    <row r="13" spans="1:31">
      <c r="A13" s="34">
        <v>46371</v>
      </c>
      <c r="B13" s="908">
        <v>2333735.31</v>
      </c>
      <c r="C13" s="26">
        <f t="shared" si="7"/>
        <v>32886250.189999998</v>
      </c>
      <c r="D13" s="613">
        <f t="shared" si="0"/>
        <v>0.96730561257786996</v>
      </c>
      <c r="E13" s="26">
        <v>8882697.8300000001</v>
      </c>
      <c r="F13" s="26">
        <f t="shared" si="8"/>
        <v>32024353.469999999</v>
      </c>
      <c r="G13" s="613">
        <f t="shared" si="2"/>
        <v>0.94764539312825491</v>
      </c>
      <c r="H13" s="31"/>
      <c r="I13" s="26"/>
      <c r="J13" s="613"/>
      <c r="K13" s="67"/>
      <c r="L13" s="26"/>
      <c r="M13" s="613"/>
      <c r="N13" s="611"/>
      <c r="O13" s="26"/>
      <c r="P13" s="629"/>
      <c r="Q13" s="31">
        <f t="shared" si="5"/>
        <v>-8882697.8300000001</v>
      </c>
      <c r="R13" s="26">
        <f t="shared" si="6"/>
        <v>-20064638.789999999</v>
      </c>
      <c r="X13" s="909"/>
      <c r="AC13" s="611">
        <v>4115781.26</v>
      </c>
    </row>
    <row r="14" spans="1:31">
      <c r="A14" s="34">
        <v>46402</v>
      </c>
      <c r="B14" s="908">
        <v>1111536.82</v>
      </c>
      <c r="C14" s="26">
        <f t="shared" si="7"/>
        <v>33997787.009999998</v>
      </c>
      <c r="D14" s="613">
        <f t="shared" si="0"/>
        <v>1</v>
      </c>
      <c r="E14" s="26">
        <v>1769250.87</v>
      </c>
      <c r="F14" s="26">
        <f t="shared" si="8"/>
        <v>33793604.339999996</v>
      </c>
      <c r="G14" s="613">
        <f t="shared" si="2"/>
        <v>1</v>
      </c>
      <c r="H14" s="31"/>
      <c r="I14" s="26"/>
      <c r="J14" s="613"/>
      <c r="K14" s="67"/>
      <c r="L14" s="26"/>
      <c r="M14" s="613"/>
      <c r="N14" s="611"/>
      <c r="O14" s="26"/>
      <c r="P14" s="629"/>
      <c r="Q14" s="31">
        <f t="shared" si="5"/>
        <v>-1769250.87</v>
      </c>
      <c r="R14" s="26">
        <f t="shared" si="6"/>
        <v>-21833889.66</v>
      </c>
      <c r="X14" s="909"/>
      <c r="AC14" s="611">
        <v>2188790.5299999998</v>
      </c>
    </row>
    <row r="15" spans="1:31">
      <c r="A15" s="34">
        <v>46433</v>
      </c>
      <c r="B15" s="31"/>
      <c r="C15" s="26"/>
      <c r="D15" s="613"/>
      <c r="E15" s="31"/>
      <c r="F15" s="26"/>
      <c r="G15" s="28"/>
      <c r="H15" s="31"/>
      <c r="I15" s="26"/>
      <c r="J15" s="613"/>
      <c r="K15" s="67"/>
      <c r="L15" s="26"/>
      <c r="M15" s="613"/>
      <c r="N15" s="611"/>
      <c r="O15" s="26"/>
      <c r="P15" s="629"/>
      <c r="Q15" s="31">
        <f t="shared" si="5"/>
        <v>0</v>
      </c>
      <c r="R15" s="26">
        <f t="shared" si="6"/>
        <v>-21833889.66</v>
      </c>
      <c r="AC15" s="611">
        <v>1764236.48</v>
      </c>
    </row>
    <row r="16" spans="1:31">
      <c r="A16" s="34"/>
      <c r="B16" s="31"/>
      <c r="C16" s="26"/>
      <c r="D16" s="613"/>
      <c r="E16" s="31"/>
      <c r="F16" s="26"/>
      <c r="G16" s="28"/>
      <c r="H16" s="31"/>
      <c r="I16" s="26"/>
      <c r="J16" s="28"/>
      <c r="K16" s="67"/>
      <c r="L16" s="26"/>
      <c r="M16" s="613"/>
      <c r="N16" s="611"/>
      <c r="O16" s="26"/>
      <c r="P16" s="629"/>
      <c r="Q16" s="31"/>
      <c r="R16" s="26"/>
      <c r="AC16">
        <v>2138770.6599999992</v>
      </c>
      <c r="AD16">
        <v>5614010.75</v>
      </c>
      <c r="AE16">
        <v>0.1661264271640579</v>
      </c>
    </row>
    <row r="17" spans="1:31">
      <c r="A17" s="34"/>
      <c r="B17" s="31"/>
      <c r="C17" s="26"/>
      <c r="D17" s="613"/>
      <c r="E17" s="31"/>
      <c r="F17" s="26"/>
      <c r="G17" s="28"/>
      <c r="H17" s="31"/>
      <c r="I17" s="26"/>
      <c r="J17" s="28"/>
      <c r="K17" s="31"/>
      <c r="L17" s="26"/>
      <c r="M17" s="28"/>
      <c r="N17" s="31"/>
      <c r="O17" s="26"/>
      <c r="P17" s="629"/>
      <c r="Q17" s="31"/>
      <c r="R17" s="26"/>
      <c r="AC17">
        <v>2749566.2299999995</v>
      </c>
      <c r="AD17">
        <v>6224806.3200000003</v>
      </c>
      <c r="AE17">
        <v>0.18420072204704049</v>
      </c>
    </row>
    <row r="18" spans="1:31">
      <c r="A18" s="34"/>
      <c r="B18" s="31"/>
      <c r="C18" s="26"/>
      <c r="D18" s="613"/>
      <c r="E18" s="31"/>
      <c r="F18" s="26"/>
      <c r="G18" s="28"/>
      <c r="H18" s="31"/>
      <c r="I18" s="26"/>
      <c r="J18" s="28"/>
      <c r="K18" s="31"/>
      <c r="L18" s="26"/>
      <c r="M18" s="28"/>
      <c r="N18" s="31"/>
      <c r="O18" s="26"/>
      <c r="P18" s="629"/>
      <c r="Q18" s="31"/>
      <c r="R18" s="26"/>
      <c r="AC18">
        <v>212768.90000000037</v>
      </c>
      <c r="AD18">
        <v>6437575.2200000007</v>
      </c>
      <c r="AE18">
        <v>0.19049685127490609</v>
      </c>
    </row>
    <row r="19" spans="1:31">
      <c r="A19" s="34"/>
      <c r="B19" s="31"/>
      <c r="C19" s="26"/>
      <c r="D19" s="613"/>
      <c r="E19" s="31"/>
      <c r="F19" s="26"/>
      <c r="G19" s="28"/>
      <c r="H19" s="31"/>
      <c r="I19" s="26"/>
      <c r="J19" s="28"/>
      <c r="K19" s="31"/>
      <c r="L19" s="26"/>
      <c r="M19" s="28"/>
      <c r="N19" s="31"/>
      <c r="O19" s="26"/>
      <c r="P19" s="629"/>
      <c r="Q19" s="31"/>
      <c r="R19" s="26"/>
      <c r="AC19">
        <v>1149500.2400000002</v>
      </c>
      <c r="AD19">
        <v>7374306.5600000005</v>
      </c>
      <c r="AE19">
        <v>0.21821604129013725</v>
      </c>
    </row>
    <row r="20" spans="1:31">
      <c r="A20" s="34"/>
      <c r="B20" s="31"/>
      <c r="C20" s="26"/>
      <c r="D20" s="613"/>
      <c r="E20" s="31"/>
      <c r="F20" s="26"/>
      <c r="G20" s="28"/>
      <c r="H20" s="31"/>
      <c r="I20" s="26"/>
      <c r="J20" s="28"/>
      <c r="K20" s="31"/>
      <c r="L20" s="26"/>
      <c r="M20" s="28"/>
      <c r="N20" s="31"/>
      <c r="O20" s="611"/>
      <c r="P20" s="629"/>
      <c r="Q20" s="31"/>
      <c r="R20" s="26"/>
      <c r="AC20">
        <v>2886879.0699999984</v>
      </c>
      <c r="AD20">
        <v>9111685.3899999987</v>
      </c>
      <c r="AE20">
        <v>0.26962750993728418</v>
      </c>
    </row>
    <row r="21" spans="1:31">
      <c r="A21" s="34"/>
      <c r="B21" s="31"/>
      <c r="C21" s="26"/>
      <c r="D21" s="613"/>
      <c r="E21" s="31"/>
      <c r="F21" s="26"/>
      <c r="G21" s="28"/>
      <c r="H21" s="31"/>
      <c r="I21" s="26"/>
      <c r="J21" s="28"/>
      <c r="K21" s="31"/>
      <c r="L21" s="26"/>
      <c r="M21" s="28"/>
      <c r="N21" s="31"/>
      <c r="O21" s="611"/>
      <c r="P21" s="629"/>
      <c r="Q21" s="31"/>
      <c r="R21" s="26"/>
      <c r="AC21">
        <v>1299287.9500000011</v>
      </c>
      <c r="AD21">
        <v>10410973.34</v>
      </c>
      <c r="AE21">
        <v>0.30807525694076354</v>
      </c>
    </row>
    <row r="22" spans="1:31">
      <c r="A22" s="34"/>
      <c r="B22" s="31"/>
      <c r="C22" s="26"/>
      <c r="D22" s="613"/>
      <c r="E22" s="31"/>
      <c r="F22" s="26"/>
      <c r="G22" s="28"/>
      <c r="H22" s="31"/>
      <c r="I22" s="26"/>
      <c r="J22" s="28"/>
      <c r="K22" s="31"/>
      <c r="L22" s="26"/>
      <c r="N22" s="31"/>
      <c r="O22" s="611"/>
      <c r="P22" s="629"/>
      <c r="Q22" s="31"/>
      <c r="R22" s="26"/>
      <c r="U22" s="3" t="s">
        <v>13</v>
      </c>
    </row>
    <row r="23" spans="1:31">
      <c r="A23" s="34"/>
      <c r="B23" s="31"/>
      <c r="C23" s="26"/>
      <c r="D23" s="613"/>
      <c r="E23" s="31"/>
      <c r="F23" s="26"/>
      <c r="G23" s="28"/>
      <c r="H23" s="31"/>
      <c r="I23" s="26"/>
      <c r="J23" s="28"/>
      <c r="K23" s="31"/>
      <c r="L23" s="26"/>
      <c r="M23" s="28"/>
      <c r="N23" s="31"/>
      <c r="O23" s="611"/>
      <c r="P23" s="629"/>
      <c r="Q23" s="31"/>
      <c r="R23" s="26"/>
    </row>
    <row r="24" spans="1:31">
      <c r="A24" s="34"/>
      <c r="B24" s="31"/>
      <c r="C24" s="26"/>
      <c r="D24" s="613"/>
      <c r="E24" s="31"/>
      <c r="F24" s="26"/>
      <c r="G24" s="28"/>
      <c r="H24" s="31"/>
      <c r="I24" s="26"/>
      <c r="J24" s="28"/>
      <c r="K24" s="31"/>
      <c r="L24" s="26"/>
      <c r="M24" s="28"/>
      <c r="N24" s="31"/>
      <c r="O24" s="611"/>
      <c r="P24" s="629"/>
      <c r="Q24" s="31"/>
      <c r="R24" s="26"/>
    </row>
    <row r="25" spans="1:31">
      <c r="A25" s="34"/>
      <c r="B25" s="31"/>
      <c r="C25" s="26"/>
      <c r="D25" s="613"/>
      <c r="E25" s="31"/>
      <c r="F25" s="26"/>
      <c r="G25" s="28"/>
      <c r="H25" s="31"/>
      <c r="I25" s="26"/>
      <c r="J25" s="28"/>
      <c r="K25" s="31"/>
      <c r="L25" s="26"/>
      <c r="M25" s="28"/>
      <c r="N25" s="31"/>
      <c r="O25" s="611"/>
      <c r="P25" s="629"/>
      <c r="Q25" s="31"/>
      <c r="R25" s="26"/>
    </row>
    <row r="26" spans="1:31">
      <c r="A26" s="34"/>
      <c r="B26" s="31"/>
      <c r="C26" s="26"/>
      <c r="D26" s="613"/>
      <c r="E26" s="31"/>
      <c r="F26" s="26"/>
      <c r="G26" s="28"/>
      <c r="H26" s="31"/>
      <c r="I26" s="26"/>
      <c r="J26" s="28"/>
      <c r="K26" s="31"/>
      <c r="L26" s="26"/>
      <c r="M26" s="28"/>
      <c r="N26" s="31"/>
      <c r="O26" s="611"/>
      <c r="P26" s="629"/>
      <c r="Q26" s="31"/>
      <c r="R26" s="26"/>
    </row>
    <row r="27" spans="1:31">
      <c r="A27" s="34"/>
      <c r="B27" s="31"/>
      <c r="C27" s="26"/>
      <c r="D27" s="613"/>
      <c r="E27" s="31"/>
      <c r="F27" s="26"/>
      <c r="G27" s="28"/>
      <c r="H27" s="31"/>
      <c r="I27" s="26"/>
      <c r="J27" s="28"/>
      <c r="K27" s="31"/>
      <c r="L27" s="26"/>
      <c r="M27" s="28"/>
      <c r="N27" s="31"/>
      <c r="O27" s="611"/>
      <c r="P27" s="629"/>
      <c r="Q27" s="31"/>
      <c r="R27" s="26"/>
      <c r="S27" s="611"/>
      <c r="T27" s="611"/>
    </row>
    <row r="28" spans="1:31">
      <c r="A28" s="34"/>
      <c r="B28" s="31"/>
      <c r="C28" s="26"/>
      <c r="D28" s="613"/>
      <c r="E28" s="31"/>
      <c r="F28" s="26"/>
      <c r="G28" s="28"/>
      <c r="H28" s="31"/>
      <c r="I28" s="26"/>
      <c r="J28" s="28"/>
      <c r="K28" s="31"/>
      <c r="L28" s="26"/>
      <c r="M28" s="27"/>
      <c r="N28" s="31"/>
      <c r="O28" s="611"/>
      <c r="P28" s="629"/>
      <c r="Q28" s="31"/>
      <c r="R28" s="26"/>
      <c r="S28" s="611"/>
      <c r="T28" s="611"/>
    </row>
    <row r="29" spans="1:31">
      <c r="A29" s="34"/>
      <c r="B29" s="31"/>
      <c r="C29" s="26"/>
      <c r="D29" s="28"/>
      <c r="E29" s="31"/>
      <c r="F29" s="26"/>
      <c r="G29" s="28"/>
      <c r="H29" s="31"/>
      <c r="I29" s="26"/>
      <c r="J29" s="27"/>
      <c r="K29" s="31"/>
      <c r="L29" s="26"/>
      <c r="M29" s="27"/>
      <c r="N29" s="31"/>
      <c r="O29" s="611"/>
      <c r="P29" s="629"/>
      <c r="Q29" s="31"/>
      <c r="R29" s="26"/>
      <c r="S29" s="611"/>
      <c r="T29" s="611"/>
    </row>
    <row r="30" spans="1:31">
      <c r="A30" s="34"/>
      <c r="B30" s="31"/>
      <c r="C30" s="26"/>
      <c r="D30" s="28"/>
      <c r="E30" s="31"/>
      <c r="F30" s="26"/>
      <c r="G30" s="28"/>
      <c r="H30" s="31"/>
      <c r="I30" s="26"/>
      <c r="J30" s="27"/>
      <c r="K30" s="31"/>
      <c r="L30" s="26"/>
      <c r="M30" s="27"/>
      <c r="N30" s="31"/>
      <c r="O30" s="26"/>
      <c r="P30" s="28"/>
      <c r="Q30" s="31"/>
      <c r="R30" s="26"/>
      <c r="S30" s="611"/>
      <c r="T30" s="611"/>
    </row>
    <row r="31" spans="1:31">
      <c r="A31" s="34"/>
      <c r="B31" s="31"/>
      <c r="C31" s="26"/>
      <c r="D31" s="28"/>
      <c r="E31" s="31"/>
      <c r="F31" s="26"/>
      <c r="G31" s="28"/>
      <c r="H31" s="31"/>
      <c r="I31" s="26"/>
      <c r="J31" s="27"/>
      <c r="K31" s="31"/>
      <c r="L31" s="26"/>
      <c r="M31" s="27"/>
      <c r="N31" s="31"/>
      <c r="O31" s="26"/>
      <c r="P31" s="28"/>
      <c r="Q31" s="31"/>
      <c r="R31" s="26"/>
      <c r="S31" s="611"/>
      <c r="T31" s="611"/>
    </row>
    <row r="32" spans="1:31">
      <c r="A32" s="34"/>
      <c r="B32" s="31"/>
      <c r="C32" s="26"/>
      <c r="D32" s="28"/>
      <c r="E32" s="31"/>
      <c r="F32" s="26"/>
      <c r="G32" s="28"/>
      <c r="H32" s="31"/>
      <c r="I32" s="26"/>
      <c r="J32" s="27"/>
      <c r="K32" s="31"/>
      <c r="L32" s="26"/>
      <c r="M32" s="27"/>
      <c r="N32" s="31"/>
      <c r="O32" s="26"/>
      <c r="P32" s="28"/>
      <c r="Q32" s="31"/>
      <c r="R32" s="26"/>
      <c r="S32" s="611"/>
      <c r="T32" s="611"/>
    </row>
    <row r="33" spans="1:26">
      <c r="A33" s="34"/>
      <c r="B33" s="31"/>
      <c r="C33" s="26"/>
      <c r="D33" s="28"/>
      <c r="E33" s="31"/>
      <c r="F33" s="26"/>
      <c r="G33" s="28"/>
      <c r="H33" s="31"/>
      <c r="I33" s="26"/>
      <c r="J33" s="27"/>
      <c r="K33" s="31"/>
      <c r="L33" s="26"/>
      <c r="M33" s="27"/>
      <c r="N33" s="31"/>
      <c r="O33" s="26"/>
      <c r="P33" s="28"/>
      <c r="Q33" s="31"/>
      <c r="R33" s="26"/>
      <c r="S33" s="611"/>
      <c r="T33" s="611"/>
    </row>
    <row r="34" spans="1:26">
      <c r="A34" s="34"/>
      <c r="B34" s="31"/>
      <c r="C34" s="26"/>
      <c r="D34" s="28"/>
      <c r="E34" s="31"/>
      <c r="F34" s="26"/>
      <c r="G34" s="28"/>
      <c r="H34" s="31"/>
      <c r="I34" s="26"/>
      <c r="J34" s="27"/>
      <c r="K34" s="31"/>
      <c r="L34" s="26"/>
      <c r="M34" s="27"/>
      <c r="N34" s="31"/>
      <c r="O34" s="26"/>
      <c r="P34" s="28"/>
      <c r="Q34" s="31"/>
      <c r="R34" s="26"/>
      <c r="S34" s="611"/>
      <c r="T34" s="611"/>
    </row>
    <row r="35" spans="1:26">
      <c r="A35" s="34"/>
      <c r="B35" s="31"/>
      <c r="C35" s="26"/>
      <c r="D35" s="28"/>
      <c r="E35" s="31"/>
      <c r="F35" s="26"/>
      <c r="G35" s="28"/>
      <c r="H35" s="31"/>
      <c r="I35" s="26"/>
      <c r="J35" s="27"/>
      <c r="K35" s="31"/>
      <c r="L35" s="26"/>
      <c r="M35" s="27"/>
      <c r="N35" s="31"/>
      <c r="O35" s="26"/>
      <c r="P35" s="28"/>
      <c r="Q35" s="31"/>
      <c r="R35" s="26"/>
      <c r="S35" s="611"/>
      <c r="T35" s="611"/>
    </row>
    <row r="36" spans="1:26">
      <c r="A36" s="34"/>
      <c r="B36" s="31"/>
      <c r="C36" s="26"/>
      <c r="D36" s="28"/>
      <c r="E36" s="31"/>
      <c r="F36" s="26"/>
      <c r="G36" s="28"/>
      <c r="H36" s="31"/>
      <c r="I36" s="26"/>
      <c r="J36" s="27"/>
      <c r="K36" s="31"/>
      <c r="L36" s="26"/>
      <c r="M36" s="27"/>
      <c r="N36" s="31"/>
      <c r="O36" s="26"/>
      <c r="P36" s="28"/>
      <c r="Q36" s="31"/>
      <c r="R36" s="26"/>
      <c r="S36" s="611"/>
      <c r="T36" s="611"/>
    </row>
    <row r="37" spans="1:26">
      <c r="A37" s="34"/>
      <c r="B37" s="31"/>
      <c r="C37" s="26"/>
      <c r="D37" s="28"/>
      <c r="E37" s="31"/>
      <c r="F37" s="26"/>
      <c r="G37" s="28"/>
      <c r="H37" s="31"/>
      <c r="I37" s="26"/>
      <c r="J37" s="27"/>
      <c r="K37" s="31"/>
      <c r="L37" s="26"/>
      <c r="M37" s="27"/>
      <c r="N37" s="31"/>
      <c r="O37" s="26"/>
      <c r="P37" s="28"/>
      <c r="Q37" s="31"/>
      <c r="R37" s="26"/>
      <c r="S37" s="611"/>
      <c r="T37" s="611"/>
    </row>
    <row r="38" spans="1:26" ht="15" thickBot="1">
      <c r="A38" s="34"/>
      <c r="B38" s="31"/>
      <c r="C38" s="26"/>
      <c r="D38" s="28"/>
      <c r="E38" s="31"/>
      <c r="F38" s="26"/>
      <c r="G38" s="28"/>
      <c r="H38" s="31"/>
      <c r="I38" s="26"/>
      <c r="J38" s="27"/>
      <c r="K38" s="31"/>
      <c r="L38" s="26"/>
      <c r="M38" s="27"/>
      <c r="N38" s="31"/>
      <c r="O38" s="26"/>
      <c r="P38" s="28"/>
      <c r="Q38" s="31"/>
      <c r="R38" s="26"/>
      <c r="S38" s="611"/>
      <c r="T38" s="611"/>
    </row>
    <row r="39" spans="1:26" ht="27" thickTop="1" thickBot="1">
      <c r="A39" s="1"/>
      <c r="B39" s="1655" t="s">
        <v>27</v>
      </c>
      <c r="C39" s="1656"/>
      <c r="D39" s="1656"/>
      <c r="E39" s="1656"/>
      <c r="F39" s="1656"/>
      <c r="G39" s="1656"/>
      <c r="H39" s="1656"/>
      <c r="I39" s="1656"/>
      <c r="J39" s="1656"/>
      <c r="K39" s="1656"/>
      <c r="L39" s="1656"/>
      <c r="M39" s="1656"/>
      <c r="N39" s="1656"/>
      <c r="O39" s="1656"/>
      <c r="P39" s="1656"/>
      <c r="Q39" s="1656"/>
      <c r="R39" s="1656"/>
      <c r="S39" s="1656"/>
      <c r="T39" s="1657"/>
      <c r="U39" s="32"/>
      <c r="V39" s="32"/>
      <c r="W39" s="32"/>
      <c r="X39" s="32"/>
      <c r="Y39" s="32"/>
      <c r="Z39" s="33"/>
    </row>
    <row r="40" spans="1:26" ht="15" thickTop="1">
      <c r="A40" s="1"/>
      <c r="B40" s="1"/>
      <c r="C40" s="1"/>
      <c r="D40" s="1"/>
      <c r="E40" s="1"/>
      <c r="F40" s="1"/>
      <c r="G40" s="611"/>
      <c r="H40" s="1"/>
      <c r="I40" s="1"/>
      <c r="J40" s="1"/>
      <c r="K40" s="1"/>
      <c r="L40" s="1"/>
      <c r="M40" s="1"/>
      <c r="N40" s="1"/>
      <c r="O40" s="1"/>
      <c r="P40" s="1"/>
      <c r="Q40" s="1"/>
      <c r="R40" s="1"/>
      <c r="S40" s="1"/>
      <c r="T40" s="1"/>
      <c r="U40" s="1"/>
      <c r="V40" s="1"/>
      <c r="W40" s="1"/>
      <c r="X40" s="1"/>
      <c r="Y40" s="1"/>
      <c r="Z40" s="1"/>
    </row>
    <row r="41" spans="1:26">
      <c r="G41" s="611"/>
      <c r="H41" s="611"/>
    </row>
    <row r="42" spans="1:26">
      <c r="E42" s="641"/>
      <c r="G42" s="611"/>
      <c r="H42" s="611"/>
      <c r="I42" s="641"/>
      <c r="J42" s="611"/>
      <c r="K42" s="611"/>
      <c r="L42" s="611"/>
      <c r="R42" s="129"/>
      <c r="S42" s="129"/>
      <c r="T42" s="129"/>
      <c r="U42" s="611"/>
    </row>
    <row r="43" spans="1:26">
      <c r="E43" s="641"/>
      <c r="G43" s="611"/>
      <c r="H43" s="611"/>
      <c r="I43" s="641"/>
      <c r="J43" s="611"/>
      <c r="K43" s="611"/>
      <c r="L43" s="611"/>
      <c r="R43" s="129"/>
      <c r="S43" s="129"/>
      <c r="T43" s="129"/>
      <c r="U43" s="611"/>
    </row>
    <row r="44" spans="1:26">
      <c r="E44" s="641"/>
      <c r="G44" s="641"/>
      <c r="H44" s="641"/>
      <c r="I44" s="641"/>
      <c r="J44" s="611"/>
      <c r="K44" s="611"/>
      <c r="L44" s="611"/>
      <c r="R44" s="129"/>
      <c r="S44" s="129"/>
      <c r="T44" s="129"/>
      <c r="U44" s="611"/>
    </row>
    <row r="47" spans="1:26">
      <c r="A47" t="s">
        <v>966</v>
      </c>
      <c r="B47" s="129">
        <v>46082</v>
      </c>
      <c r="C47" s="129">
        <v>46113</v>
      </c>
      <c r="D47" s="129">
        <v>46143</v>
      </c>
      <c r="E47" s="129">
        <v>46174</v>
      </c>
      <c r="F47" s="129">
        <v>46204</v>
      </c>
      <c r="G47" s="129">
        <v>46235</v>
      </c>
      <c r="H47" s="129">
        <v>46266</v>
      </c>
      <c r="I47" s="129">
        <v>46296</v>
      </c>
      <c r="J47" s="129">
        <v>46327</v>
      </c>
      <c r="K47" s="129">
        <v>46357</v>
      </c>
      <c r="L47" s="129">
        <v>46388</v>
      </c>
      <c r="M47" s="129">
        <v>46419</v>
      </c>
    </row>
    <row r="48" spans="1:26">
      <c r="A48" t="s">
        <v>791</v>
      </c>
      <c r="C48" s="611">
        <v>205818.85</v>
      </c>
      <c r="D48" s="611">
        <v>1252747.08</v>
      </c>
      <c r="E48" s="611">
        <v>910089.8</v>
      </c>
      <c r="F48" s="611">
        <v>1106584.3600000001</v>
      </c>
      <c r="G48" s="611">
        <v>300732.48</v>
      </c>
    </row>
    <row r="49" spans="1:13">
      <c r="A49" t="s">
        <v>796</v>
      </c>
      <c r="C49" s="611">
        <v>205818.85</v>
      </c>
      <c r="D49" s="611">
        <v>1267322.6399999999</v>
      </c>
      <c r="E49" s="611">
        <v>896200.52</v>
      </c>
      <c r="F49" s="611">
        <v>1308159.8600000001</v>
      </c>
      <c r="G49" s="611">
        <v>924766.73</v>
      </c>
      <c r="H49" s="611">
        <v>5023017.74</v>
      </c>
      <c r="I49" s="611">
        <v>6221852.5800000001</v>
      </c>
      <c r="J49" s="611">
        <v>7294516.7199999997</v>
      </c>
      <c r="K49" s="611">
        <v>8882697.8300000001</v>
      </c>
      <c r="L49" s="611">
        <v>1769250.86</v>
      </c>
    </row>
    <row r="50" spans="1:13">
      <c r="A50" t="s">
        <v>985</v>
      </c>
      <c r="G50" s="611">
        <v>2565414.6800000002</v>
      </c>
      <c r="H50" s="611">
        <v>2407360.37</v>
      </c>
      <c r="I50" s="611">
        <v>5270138.99</v>
      </c>
      <c r="J50" s="611">
        <v>4429466.49</v>
      </c>
      <c r="K50" s="611">
        <v>9838447.6899999995</v>
      </c>
      <c r="L50" s="611">
        <v>5002146.6900000004</v>
      </c>
      <c r="M50" s="611">
        <v>504657.34</v>
      </c>
    </row>
    <row r="51" spans="1:13">
      <c r="A51" t="s">
        <v>797</v>
      </c>
      <c r="C51" s="611">
        <v>205818.85</v>
      </c>
      <c r="D51" s="611">
        <v>1267322.6399999999</v>
      </c>
      <c r="E51" s="611">
        <v>896200.52</v>
      </c>
      <c r="F51" s="611">
        <v>542878.66</v>
      </c>
      <c r="G51" s="611">
        <v>2830241.47</v>
      </c>
      <c r="H51" s="611">
        <v>2950222.49</v>
      </c>
      <c r="I51" s="611">
        <v>5326201.49</v>
      </c>
      <c r="J51" s="611">
        <v>4429466.49</v>
      </c>
      <c r="K51" s="611">
        <v>9838447.6899999995</v>
      </c>
      <c r="L51" s="611">
        <v>5002146.6900000004</v>
      </c>
      <c r="M51" s="611">
        <v>504657.34</v>
      </c>
    </row>
    <row r="52" spans="1:13">
      <c r="A52" t="s">
        <v>792</v>
      </c>
      <c r="B52">
        <v>1526</v>
      </c>
      <c r="C52">
        <v>18717</v>
      </c>
      <c r="D52">
        <v>22356</v>
      </c>
      <c r="E52">
        <v>27882</v>
      </c>
      <c r="F52">
        <v>21077</v>
      </c>
      <c r="G52">
        <v>1966</v>
      </c>
    </row>
    <row r="53" spans="1:13">
      <c r="A53" t="s">
        <v>814</v>
      </c>
      <c r="G53">
        <v>38935</v>
      </c>
      <c r="H53">
        <v>28718</v>
      </c>
      <c r="I53">
        <v>54537</v>
      </c>
      <c r="J53">
        <v>47465</v>
      </c>
      <c r="K53">
        <v>63925</v>
      </c>
      <c r="L53">
        <v>57143</v>
      </c>
      <c r="M53">
        <v>22009</v>
      </c>
    </row>
    <row r="54" spans="1:13">
      <c r="A54" t="s">
        <v>851</v>
      </c>
      <c r="B54">
        <v>1526</v>
      </c>
      <c r="C54">
        <v>18717</v>
      </c>
      <c r="D54">
        <v>22356</v>
      </c>
      <c r="E54">
        <v>27882</v>
      </c>
      <c r="F54">
        <v>14212</v>
      </c>
      <c r="G54">
        <v>46384</v>
      </c>
      <c r="H54">
        <v>30044</v>
      </c>
      <c r="I54">
        <v>54593</v>
      </c>
      <c r="J54">
        <v>47465</v>
      </c>
      <c r="K54">
        <v>63925</v>
      </c>
      <c r="L54">
        <v>57143</v>
      </c>
      <c r="M54">
        <v>22009</v>
      </c>
    </row>
    <row r="55" spans="1:13">
      <c r="A55" t="s">
        <v>791</v>
      </c>
    </row>
    <row r="56" spans="1:13">
      <c r="A56" t="s">
        <v>796</v>
      </c>
    </row>
    <row r="57" spans="1:13">
      <c r="A57" t="s">
        <v>985</v>
      </c>
    </row>
    <row r="58" spans="1:13">
      <c r="A58" t="s">
        <v>797</v>
      </c>
    </row>
    <row r="59" spans="1:13">
      <c r="A59" t="s">
        <v>792</v>
      </c>
      <c r="B59">
        <v>1377</v>
      </c>
      <c r="C59">
        <v>7487</v>
      </c>
      <c r="D59">
        <v>3417</v>
      </c>
      <c r="E59">
        <v>378</v>
      </c>
    </row>
    <row r="60" spans="1:13">
      <c r="A60" t="s">
        <v>814</v>
      </c>
    </row>
    <row r="61" spans="1:13">
      <c r="A61" t="s">
        <v>851</v>
      </c>
      <c r="B61">
        <v>1377</v>
      </c>
      <c r="C61">
        <v>7487</v>
      </c>
      <c r="D61">
        <v>3417</v>
      </c>
      <c r="E61">
        <v>378</v>
      </c>
    </row>
  </sheetData>
  <mergeCells count="7">
    <mergeCell ref="B39:T39"/>
    <mergeCell ref="N2:O2"/>
    <mergeCell ref="Q2:R2"/>
    <mergeCell ref="K2:L2"/>
    <mergeCell ref="B2:D2"/>
    <mergeCell ref="E2:F2"/>
    <mergeCell ref="H2:I2"/>
  </mergeCells>
  <pageMargins left="0.7" right="0.7" top="0.75" bottom="0.75" header="0.3" footer="0.3"/>
  <pageSetup paperSize="9" scale="24" orientation="landscape" r:id="rId1"/>
  <headerFooter>
    <oddFooter>&amp;L_x000D_&amp;1#&amp;"Aptos"&amp;10&amp;K000000 Data sensitivity - Public</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3">
    <tabColor theme="4" tint="0.79998168889431442"/>
    <pageSetUpPr fitToPage="1"/>
  </sheetPr>
  <dimension ref="A1:AB70"/>
  <sheetViews>
    <sheetView zoomScale="70" zoomScaleNormal="70" workbookViewId="0">
      <selection activeCell="K15" sqref="K15"/>
    </sheetView>
  </sheetViews>
  <sheetFormatPr defaultRowHeight="14.4"/>
  <cols>
    <col min="1" max="1" width="11.33203125" style="64" customWidth="1"/>
    <col min="2" max="2" width="22.5546875" style="5" bestFit="1" customWidth="1"/>
    <col min="3" max="3" width="14.6640625" style="5" customWidth="1"/>
    <col min="4" max="15" width="15.109375" style="5" customWidth="1"/>
    <col min="16" max="16" width="15.109375" customWidth="1"/>
    <col min="17" max="17" width="33.33203125" bestFit="1" customWidth="1"/>
    <col min="18" max="18" width="12" customWidth="1"/>
    <col min="19" max="19" width="22.44140625" customWidth="1"/>
    <col min="20" max="23" width="17.44140625" customWidth="1"/>
    <col min="27" max="27" width="9.33203125" bestFit="1" customWidth="1"/>
  </cols>
  <sheetData>
    <row r="1" spans="1:28" ht="15" thickBot="1">
      <c r="B1" s="645"/>
      <c r="E1" s="645"/>
    </row>
    <row r="2" spans="1:28">
      <c r="A2" s="65"/>
      <c r="B2" s="1664" t="s">
        <v>28</v>
      </c>
      <c r="C2" s="1665"/>
      <c r="D2" s="1666"/>
      <c r="E2" s="1667" t="s">
        <v>121</v>
      </c>
      <c r="F2" s="1668"/>
      <c r="G2" s="20"/>
      <c r="H2" s="1669" t="s">
        <v>139</v>
      </c>
      <c r="I2" s="1670"/>
      <c r="J2" s="20"/>
      <c r="K2" s="1658" t="s">
        <v>30</v>
      </c>
      <c r="L2" s="1659"/>
      <c r="M2" s="21"/>
      <c r="N2" s="1660" t="s">
        <v>125</v>
      </c>
      <c r="O2" s="1661"/>
    </row>
    <row r="3" spans="1:28" ht="15" thickBot="1">
      <c r="A3" s="66" t="s">
        <v>0</v>
      </c>
      <c r="B3" s="30" t="s">
        <v>228</v>
      </c>
      <c r="C3" s="24" t="s">
        <v>138</v>
      </c>
      <c r="D3" s="23" t="s">
        <v>127</v>
      </c>
      <c r="E3" s="30" t="s">
        <v>655</v>
      </c>
      <c r="F3" s="24" t="s">
        <v>138</v>
      </c>
      <c r="G3" s="23" t="s">
        <v>127</v>
      </c>
      <c r="H3" s="30" t="s">
        <v>391</v>
      </c>
      <c r="I3" s="24" t="s">
        <v>126</v>
      </c>
      <c r="J3" s="24" t="s">
        <v>124</v>
      </c>
      <c r="K3" s="30" t="s">
        <v>391</v>
      </c>
      <c r="L3" s="24" t="s">
        <v>126</v>
      </c>
      <c r="M3" s="24" t="s">
        <v>128</v>
      </c>
      <c r="N3" s="30" t="s">
        <v>391</v>
      </c>
      <c r="O3" s="25" t="s">
        <v>126</v>
      </c>
      <c r="P3" s="2"/>
    </row>
    <row r="4" spans="1:28">
      <c r="A4" s="34">
        <v>46096</v>
      </c>
      <c r="B4">
        <v>2126</v>
      </c>
      <c r="C4" s="739">
        <f>B4</f>
        <v>2126</v>
      </c>
      <c r="D4" s="629">
        <f>C4/$C$14</f>
        <v>4.9775238808765689E-3</v>
      </c>
      <c r="E4" s="748">
        <v>1526</v>
      </c>
      <c r="F4" s="746">
        <f>E4</f>
        <v>1526</v>
      </c>
      <c r="G4" s="613">
        <f>F4/$F$14</f>
        <v>3.756261461397398E-3</v>
      </c>
      <c r="H4">
        <v>1526</v>
      </c>
      <c r="I4" s="746">
        <f>H4</f>
        <v>1526</v>
      </c>
      <c r="J4" s="613">
        <f>I4/$F$14</f>
        <v>3.756261461397398E-3</v>
      </c>
      <c r="K4" s="54"/>
      <c r="L4" s="746"/>
      <c r="M4" s="28"/>
      <c r="N4" s="746">
        <f>H4-E4</f>
        <v>0</v>
      </c>
      <c r="O4" s="746">
        <f>N4</f>
        <v>0</v>
      </c>
      <c r="Q4" s="3" t="s">
        <v>12</v>
      </c>
    </row>
    <row r="5" spans="1:28">
      <c r="A5" s="34">
        <v>46127</v>
      </c>
      <c r="B5">
        <v>38413</v>
      </c>
      <c r="C5" s="739">
        <f>B5+C4</f>
        <v>40539</v>
      </c>
      <c r="D5" s="629">
        <f t="shared" ref="D5:D14" si="0">C5/$C$14</f>
        <v>9.4912436785914961E-2</v>
      </c>
      <c r="E5" s="748">
        <v>18717</v>
      </c>
      <c r="F5" s="746">
        <f>E5+F4</f>
        <v>20243</v>
      </c>
      <c r="G5" s="613">
        <f>F5/$F$14</f>
        <v>4.9828309805417782E-2</v>
      </c>
      <c r="H5">
        <v>18717</v>
      </c>
      <c r="I5" s="746">
        <f>H5+I4</f>
        <v>20243</v>
      </c>
      <c r="J5" s="613">
        <f t="shared" ref="J5:J8" si="1">I5/$F$14</f>
        <v>4.9828309805417782E-2</v>
      </c>
      <c r="K5"/>
      <c r="L5" s="746"/>
      <c r="M5" s="28"/>
      <c r="N5" s="746">
        <f>(K5+H5)-E5</f>
        <v>0</v>
      </c>
      <c r="O5" s="746">
        <f>O4+N5</f>
        <v>0</v>
      </c>
    </row>
    <row r="6" spans="1:28" ht="16.2" customHeight="1">
      <c r="A6" s="34">
        <v>46157</v>
      </c>
      <c r="B6">
        <v>30926</v>
      </c>
      <c r="C6" s="739">
        <f t="shared" ref="C6:C14" si="2">B6+C5</f>
        <v>71465</v>
      </c>
      <c r="D6" s="629">
        <f t="shared" si="0"/>
        <v>0.16731831803708561</v>
      </c>
      <c r="E6" s="748">
        <v>22356</v>
      </c>
      <c r="F6" s="746">
        <f t="shared" ref="F6:F14" si="3">E6+F5</f>
        <v>42599</v>
      </c>
      <c r="G6" s="613">
        <f t="shared" ref="G6:G14" si="4">F6/$F$14</f>
        <v>0.10485778636570627</v>
      </c>
      <c r="H6">
        <v>22356</v>
      </c>
      <c r="I6" s="746">
        <f>H6+I5</f>
        <v>42599</v>
      </c>
      <c r="J6" s="613">
        <f t="shared" si="1"/>
        <v>0.10485778636570627</v>
      </c>
      <c r="K6"/>
      <c r="L6" s="746"/>
      <c r="M6" s="28"/>
      <c r="N6" s="746">
        <f t="shared" ref="N6:N15" si="5">(K6+H6)-E6</f>
        <v>0</v>
      </c>
      <c r="O6" s="746">
        <f>O5+N6</f>
        <v>0</v>
      </c>
      <c r="AB6" s="896" t="s">
        <v>862</v>
      </c>
    </row>
    <row r="7" spans="1:28">
      <c r="A7" s="34">
        <v>46188</v>
      </c>
      <c r="B7">
        <v>60339</v>
      </c>
      <c r="C7" s="739">
        <f t="shared" si="2"/>
        <v>131804</v>
      </c>
      <c r="D7" s="629">
        <f t="shared" si="0"/>
        <v>0.30858775051507775</v>
      </c>
      <c r="E7" s="748">
        <v>27882</v>
      </c>
      <c r="F7" s="746">
        <f t="shared" si="3"/>
        <v>70481</v>
      </c>
      <c r="G7" s="613">
        <f t="shared" si="4"/>
        <v>0.17348955705160551</v>
      </c>
      <c r="H7">
        <v>27882</v>
      </c>
      <c r="I7" s="746">
        <f>H7+I6</f>
        <v>70481</v>
      </c>
      <c r="J7" s="613">
        <f t="shared" si="1"/>
        <v>0.17348955705160551</v>
      </c>
      <c r="K7" s="71"/>
      <c r="L7" s="746"/>
      <c r="M7" s="28"/>
      <c r="N7" s="746">
        <f t="shared" si="5"/>
        <v>0</v>
      </c>
      <c r="O7" s="746">
        <f>O6+N7</f>
        <v>0</v>
      </c>
    </row>
    <row r="8" spans="1:28">
      <c r="A8" s="34">
        <v>46218</v>
      </c>
      <c r="B8">
        <v>50656</v>
      </c>
      <c r="C8" s="739">
        <f t="shared" si="2"/>
        <v>182460</v>
      </c>
      <c r="D8" s="629">
        <f t="shared" si="0"/>
        <v>0.42718673908971716</v>
      </c>
      <c r="E8" s="748">
        <v>36166</v>
      </c>
      <c r="F8" s="746">
        <f t="shared" si="3"/>
        <v>106647</v>
      </c>
      <c r="G8" s="613">
        <f t="shared" si="4"/>
        <v>0.26251246138509066</v>
      </c>
      <c r="H8">
        <v>21077</v>
      </c>
      <c r="I8" s="746">
        <f>H8+I7</f>
        <v>91558</v>
      </c>
      <c r="J8" s="613">
        <f t="shared" si="1"/>
        <v>0.2253707646675118</v>
      </c>
      <c r="K8"/>
      <c r="L8" s="746"/>
      <c r="M8" s="28"/>
      <c r="N8" s="746">
        <f t="shared" si="5"/>
        <v>-15089</v>
      </c>
      <c r="O8" s="746">
        <f>O7+N8</f>
        <v>-15089</v>
      </c>
      <c r="Q8" s="3" t="s">
        <v>11</v>
      </c>
    </row>
    <row r="9" spans="1:28">
      <c r="A9" s="34">
        <v>46249</v>
      </c>
      <c r="B9">
        <v>39250</v>
      </c>
      <c r="C9" s="739">
        <f t="shared" si="2"/>
        <v>221710</v>
      </c>
      <c r="D9" s="629">
        <f t="shared" si="0"/>
        <v>0.5190812886308297</v>
      </c>
      <c r="E9" s="748">
        <v>28032</v>
      </c>
      <c r="F9" s="746">
        <f t="shared" si="3"/>
        <v>134679</v>
      </c>
      <c r="G9" s="613">
        <f t="shared" si="4"/>
        <v>0.3315134582958979</v>
      </c>
      <c r="H9" s="1098">
        <f>I9-I8</f>
        <v>38316</v>
      </c>
      <c r="I9" s="746">
        <v>129874</v>
      </c>
      <c r="J9" s="613">
        <f t="shared" ref="J9:J10" si="6">I9/$F$14</f>
        <v>0.31968591155801157</v>
      </c>
      <c r="K9"/>
      <c r="L9" s="746"/>
      <c r="M9" s="28"/>
      <c r="N9" s="746">
        <f t="shared" si="5"/>
        <v>10284</v>
      </c>
      <c r="O9" s="746">
        <f>O8+N9</f>
        <v>-4805</v>
      </c>
    </row>
    <row r="10" spans="1:28">
      <c r="A10" s="34">
        <v>46280</v>
      </c>
      <c r="B10">
        <v>48023</v>
      </c>
      <c r="C10" s="739">
        <f t="shared" si="2"/>
        <v>269733</v>
      </c>
      <c r="D10" s="629">
        <f t="shared" si="0"/>
        <v>0.63151573328338639</v>
      </c>
      <c r="E10" s="748">
        <v>34666</v>
      </c>
      <c r="F10" s="746">
        <f t="shared" si="3"/>
        <v>169345</v>
      </c>
      <c r="G10" s="613">
        <f t="shared" si="4"/>
        <v>0.41684410038030301</v>
      </c>
      <c r="H10" s="1098">
        <f>I10-I9</f>
        <v>13807</v>
      </c>
      <c r="I10" s="746">
        <v>143681</v>
      </c>
      <c r="J10" s="613">
        <f t="shared" si="6"/>
        <v>0.3536719548067101</v>
      </c>
      <c r="K10"/>
      <c r="L10" s="746"/>
      <c r="M10" s="28"/>
      <c r="N10" s="746">
        <f t="shared" si="5"/>
        <v>-20859</v>
      </c>
      <c r="O10" s="746">
        <f t="shared" ref="O10:O15" si="7">O9+N10</f>
        <v>-25664</v>
      </c>
    </row>
    <row r="11" spans="1:28">
      <c r="A11" s="34">
        <v>46310</v>
      </c>
      <c r="B11">
        <v>51145</v>
      </c>
      <c r="C11" s="739">
        <f t="shared" si="2"/>
        <v>320878</v>
      </c>
      <c r="D11" s="629">
        <f t="shared" si="0"/>
        <v>0.75125959917587559</v>
      </c>
      <c r="E11" s="748">
        <v>65304</v>
      </c>
      <c r="F11" s="746">
        <f t="shared" si="3"/>
        <v>234649</v>
      </c>
      <c r="G11" s="613">
        <f t="shared" si="4"/>
        <v>0.5775904296562504</v>
      </c>
      <c r="H11" s="1098">
        <f>I11-I10</f>
        <v>28617.299999999988</v>
      </c>
      <c r="I11" s="746">
        <v>172298.3</v>
      </c>
      <c r="J11" s="613">
        <v>0.42411367244710829</v>
      </c>
      <c r="K11"/>
      <c r="L11" s="746"/>
      <c r="M11" s="28"/>
      <c r="N11" s="746">
        <f t="shared" si="5"/>
        <v>-36686.700000000012</v>
      </c>
      <c r="O11" s="746">
        <f t="shared" si="7"/>
        <v>-62350.700000000012</v>
      </c>
    </row>
    <row r="12" spans="1:28">
      <c r="A12" s="34">
        <v>46341</v>
      </c>
      <c r="B12">
        <v>41901</v>
      </c>
      <c r="C12" s="739">
        <f t="shared" si="2"/>
        <v>362779</v>
      </c>
      <c r="D12" s="629">
        <f t="shared" si="0"/>
        <v>0.84936083536242746</v>
      </c>
      <c r="E12" s="748">
        <v>53879</v>
      </c>
      <c r="F12" s="746">
        <f t="shared" si="3"/>
        <v>288528</v>
      </c>
      <c r="G12" s="613">
        <f t="shared" si="4"/>
        <v>0.71021402813503831</v>
      </c>
      <c r="H12" s="747"/>
      <c r="I12" s="746"/>
      <c r="J12"/>
      <c r="K12"/>
      <c r="L12" s="746"/>
      <c r="M12" s="28"/>
      <c r="N12" s="746">
        <f t="shared" si="5"/>
        <v>-53879</v>
      </c>
      <c r="O12" s="746">
        <f t="shared" si="7"/>
        <v>-116229.70000000001</v>
      </c>
      <c r="Z12">
        <v>37220</v>
      </c>
      <c r="AA12">
        <v>128778</v>
      </c>
      <c r="AB12">
        <v>0.31698809860801713</v>
      </c>
    </row>
    <row r="13" spans="1:28">
      <c r="A13" s="34">
        <v>46371</v>
      </c>
      <c r="B13">
        <v>39788</v>
      </c>
      <c r="C13" s="739">
        <f t="shared" si="2"/>
        <v>402567</v>
      </c>
      <c r="D13" s="629">
        <f t="shared" si="0"/>
        <v>0.94251498407941559</v>
      </c>
      <c r="E13" s="748">
        <v>77888</v>
      </c>
      <c r="F13" s="746">
        <f t="shared" si="3"/>
        <v>366416</v>
      </c>
      <c r="G13" s="613">
        <f t="shared" si="4"/>
        <v>0.90193597617260091</v>
      </c>
      <c r="H13" s="747"/>
      <c r="I13" s="746"/>
      <c r="J13"/>
      <c r="K13"/>
      <c r="L13" s="746"/>
      <c r="M13" s="28"/>
      <c r="N13" s="746">
        <f t="shared" si="5"/>
        <v>-77888</v>
      </c>
      <c r="O13" s="746">
        <f t="shared" si="7"/>
        <v>-194117.7</v>
      </c>
      <c r="Z13">
        <v>461</v>
      </c>
      <c r="AA13">
        <v>144781</v>
      </c>
      <c r="AB13">
        <v>0.35637961378936872</v>
      </c>
    </row>
    <row r="14" spans="1:28">
      <c r="A14" s="34">
        <v>46402</v>
      </c>
      <c r="B14">
        <v>24553</v>
      </c>
      <c r="C14" s="739">
        <f t="shared" si="2"/>
        <v>427120</v>
      </c>
      <c r="D14" s="629">
        <f t="shared" si="0"/>
        <v>1</v>
      </c>
      <c r="E14" s="748">
        <v>39839</v>
      </c>
      <c r="F14" s="746">
        <f t="shared" si="3"/>
        <v>406255</v>
      </c>
      <c r="G14" s="613">
        <f t="shared" si="4"/>
        <v>1</v>
      </c>
      <c r="H14" s="747"/>
      <c r="I14" s="746"/>
      <c r="J14"/>
      <c r="K14"/>
      <c r="L14" s="746"/>
      <c r="M14" s="28"/>
      <c r="N14" s="746">
        <f t="shared" si="5"/>
        <v>-39839</v>
      </c>
      <c r="O14" s="746">
        <f t="shared" si="7"/>
        <v>-233956.7</v>
      </c>
      <c r="Z14">
        <v>13807</v>
      </c>
      <c r="AA14">
        <v>143681</v>
      </c>
      <c r="AB14">
        <v>0.3536719548067101</v>
      </c>
    </row>
    <row r="15" spans="1:28">
      <c r="A15" s="34">
        <v>46433</v>
      </c>
      <c r="B15" s="744"/>
      <c r="C15" s="739"/>
      <c r="D15" s="629"/>
      <c r="E15" s="744"/>
      <c r="F15" s="739"/>
      <c r="G15" s="629"/>
      <c r="H15" s="747"/>
      <c r="I15" s="746"/>
      <c r="J15"/>
      <c r="K15"/>
      <c r="L15" s="746"/>
      <c r="M15" s="28"/>
      <c r="N15" s="746">
        <f t="shared" si="5"/>
        <v>0</v>
      </c>
      <c r="O15" s="746">
        <f t="shared" si="7"/>
        <v>-233956.7</v>
      </c>
      <c r="Z15">
        <v>7812</v>
      </c>
      <c r="AA15">
        <v>151493</v>
      </c>
      <c r="AB15">
        <v>0.3729012565999188</v>
      </c>
    </row>
    <row r="16" spans="1:28">
      <c r="A16" s="34">
        <v>46461</v>
      </c>
      <c r="B16" s="744"/>
      <c r="C16" s="739"/>
      <c r="D16" s="629"/>
      <c r="E16" s="744"/>
      <c r="F16" s="739"/>
      <c r="G16" s="629"/>
      <c r="H16" s="747"/>
      <c r="I16" s="746"/>
      <c r="J16"/>
      <c r="K16" s="744"/>
      <c r="L16" s="746"/>
      <c r="M16" s="28"/>
      <c r="N16" s="746"/>
      <c r="O16" s="746"/>
    </row>
    <row r="17" spans="1:18">
      <c r="A17" s="34">
        <v>46492</v>
      </c>
      <c r="B17" s="744"/>
      <c r="C17" s="739"/>
      <c r="D17" s="629"/>
      <c r="E17" s="744"/>
      <c r="F17" s="739"/>
      <c r="G17" s="629"/>
      <c r="H17" s="747"/>
      <c r="I17" s="746"/>
      <c r="J17"/>
      <c r="K17" s="744"/>
      <c r="L17" s="746"/>
      <c r="M17" s="28"/>
      <c r="N17" s="744"/>
      <c r="O17" s="746"/>
    </row>
    <row r="18" spans="1:18">
      <c r="A18" s="34"/>
      <c r="B18" s="744"/>
      <c r="C18" s="739"/>
      <c r="D18" s="629"/>
      <c r="E18" s="744"/>
      <c r="F18" s="739"/>
      <c r="G18" s="629"/>
      <c r="H18" s="747"/>
      <c r="I18"/>
      <c r="J18"/>
      <c r="K18" s="744"/>
      <c r="L18" s="746"/>
      <c r="M18" s="28"/>
      <c r="N18" s="744"/>
      <c r="O18" s="746"/>
    </row>
    <row r="19" spans="1:18">
      <c r="A19" s="34"/>
      <c r="B19" s="744"/>
      <c r="C19" s="739"/>
      <c r="D19" s="629"/>
      <c r="E19" s="744"/>
      <c r="F19" s="739"/>
      <c r="G19" s="629"/>
      <c r="H19" s="747"/>
      <c r="I19"/>
      <c r="J19"/>
      <c r="K19" s="744"/>
      <c r="L19" s="746"/>
      <c r="M19" s="28"/>
      <c r="N19" s="744"/>
      <c r="O19" s="746"/>
    </row>
    <row r="20" spans="1:18">
      <c r="A20" s="34"/>
      <c r="B20" s="744"/>
      <c r="C20" s="739"/>
      <c r="D20" s="629"/>
      <c r="E20" s="744"/>
      <c r="F20" s="739"/>
      <c r="G20" s="629"/>
      <c r="H20" s="747"/>
      <c r="I20"/>
      <c r="J20" s="28"/>
      <c r="K20" s="744"/>
      <c r="L20" s="746"/>
      <c r="M20" s="28"/>
      <c r="N20" s="744"/>
      <c r="O20" s="746"/>
    </row>
    <row r="21" spans="1:18">
      <c r="A21" s="34"/>
      <c r="B21" s="744"/>
      <c r="C21" s="739"/>
      <c r="D21" s="629"/>
      <c r="E21" s="744"/>
      <c r="F21" s="739"/>
      <c r="G21" s="629"/>
      <c r="H21" s="747"/>
      <c r="I21"/>
      <c r="J21" s="28"/>
      <c r="K21" s="744"/>
      <c r="L21"/>
      <c r="M21" s="28"/>
      <c r="N21" s="744"/>
      <c r="O21" s="746"/>
    </row>
    <row r="22" spans="1:18">
      <c r="A22" s="34"/>
      <c r="B22" s="744"/>
      <c r="C22" s="739"/>
      <c r="D22" s="629"/>
      <c r="E22" s="744"/>
      <c r="F22" s="739"/>
      <c r="G22" s="629"/>
      <c r="H22" s="747"/>
      <c r="I22" s="746"/>
      <c r="J22" s="28"/>
      <c r="K22" s="744"/>
      <c r="L22"/>
      <c r="M22" s="28"/>
      <c r="N22" s="744"/>
      <c r="O22" s="746"/>
      <c r="R22" s="3" t="s">
        <v>13</v>
      </c>
    </row>
    <row r="23" spans="1:18">
      <c r="A23" s="34"/>
      <c r="B23" s="744"/>
      <c r="C23" s="739"/>
      <c r="D23" s="629"/>
      <c r="E23" s="744"/>
      <c r="F23" s="739"/>
      <c r="G23" s="629"/>
      <c r="H23" s="747"/>
      <c r="I23" s="746"/>
      <c r="J23" s="28"/>
      <c r="K23" s="744"/>
      <c r="L23" s="1033"/>
      <c r="M23" s="28"/>
      <c r="N23" s="744"/>
      <c r="O23" s="746"/>
    </row>
    <row r="24" spans="1:18">
      <c r="A24" s="34"/>
      <c r="B24" s="744"/>
      <c r="C24" s="739"/>
      <c r="D24" s="629"/>
      <c r="E24" s="744"/>
      <c r="F24" s="739"/>
      <c r="G24" s="629"/>
      <c r="H24" s="744"/>
      <c r="I24" s="746"/>
      <c r="J24" s="28"/>
      <c r="K24" s="744"/>
      <c r="L24" s="1033"/>
      <c r="M24" s="28"/>
      <c r="N24" s="744"/>
      <c r="O24" s="746"/>
    </row>
    <row r="25" spans="1:18">
      <c r="A25" s="34"/>
      <c r="B25" s="744"/>
      <c r="C25" s="739"/>
      <c r="D25" s="629"/>
      <c r="E25" s="744"/>
      <c r="F25" s="739"/>
      <c r="G25" s="629"/>
      <c r="H25" s="744"/>
      <c r="I25" s="746"/>
      <c r="J25" s="28"/>
      <c r="K25" s="744"/>
      <c r="L25"/>
      <c r="M25" s="28"/>
      <c r="N25" s="744"/>
      <c r="O25" s="746"/>
    </row>
    <row r="26" spans="1:18">
      <c r="A26" s="34"/>
      <c r="B26" s="744"/>
      <c r="C26" s="739"/>
      <c r="D26" s="629"/>
      <c r="E26" s="744"/>
      <c r="F26" s="739"/>
      <c r="G26" s="629"/>
      <c r="H26" s="744"/>
      <c r="I26" s="746"/>
      <c r="J26" s="28"/>
      <c r="K26" s="744"/>
      <c r="L26"/>
      <c r="M26" s="28"/>
      <c r="N26" s="744"/>
      <c r="O26" s="746"/>
    </row>
    <row r="27" spans="1:18">
      <c r="A27" s="34"/>
      <c r="B27" s="744"/>
      <c r="C27" s="739"/>
      <c r="D27" s="629"/>
      <c r="E27" s="744"/>
      <c r="F27" s="739"/>
      <c r="G27" s="629"/>
      <c r="H27" s="744"/>
      <c r="I27" s="746"/>
      <c r="J27" s="28"/>
      <c r="K27" s="744"/>
      <c r="L27"/>
      <c r="M27" s="28"/>
      <c r="N27" s="744"/>
      <c r="O27" s="746"/>
    </row>
    <row r="28" spans="1:18">
      <c r="A28" s="34"/>
      <c r="B28" s="744"/>
      <c r="C28" s="739"/>
      <c r="D28" s="629"/>
      <c r="E28" s="744"/>
      <c r="F28" s="739"/>
      <c r="G28" s="629"/>
      <c r="H28" s="744"/>
      <c r="I28" s="746"/>
      <c r="J28" s="28"/>
      <c r="K28" s="744"/>
      <c r="L28"/>
      <c r="M28" s="28"/>
      <c r="N28" s="744"/>
      <c r="O28" s="746"/>
    </row>
    <row r="29" spans="1:18">
      <c r="A29" s="34"/>
      <c r="B29" s="749"/>
      <c r="C29" s="748"/>
      <c r="D29" s="28"/>
      <c r="E29" s="744"/>
      <c r="F29" s="738"/>
      <c r="G29" s="28"/>
      <c r="H29" s="744"/>
      <c r="I29" s="746"/>
      <c r="J29" s="27"/>
      <c r="K29" s="744"/>
      <c r="L29"/>
      <c r="M29" s="28"/>
      <c r="N29" s="744"/>
      <c r="O29" s="746"/>
    </row>
    <row r="30" spans="1:18">
      <c r="A30" s="34"/>
      <c r="B30" s="744"/>
      <c r="C30" s="746"/>
      <c r="D30" s="28"/>
      <c r="E30" s="744"/>
      <c r="F30" s="738"/>
      <c r="G30" s="28"/>
      <c r="H30" s="744"/>
      <c r="I30" s="746"/>
      <c r="J30" s="27"/>
      <c r="K30" s="744"/>
      <c r="L30"/>
      <c r="M30" s="28"/>
      <c r="N30" s="744"/>
      <c r="O30" s="746"/>
    </row>
    <row r="31" spans="1:18">
      <c r="A31" s="34"/>
      <c r="B31" s="744"/>
      <c r="C31" s="746"/>
      <c r="D31" s="28"/>
      <c r="E31" s="744"/>
      <c r="F31" s="738"/>
      <c r="G31" s="28"/>
      <c r="H31" s="744"/>
      <c r="I31" s="746"/>
      <c r="J31" s="27"/>
      <c r="K31" s="744"/>
      <c r="L31" s="746"/>
      <c r="M31" s="28"/>
      <c r="N31" s="744"/>
      <c r="O31" s="746"/>
    </row>
    <row r="32" spans="1:18">
      <c r="A32" s="34"/>
      <c r="B32" s="744"/>
      <c r="C32" s="746"/>
      <c r="D32" s="28"/>
      <c r="E32" s="744"/>
      <c r="F32" s="738"/>
      <c r="G32" s="28"/>
      <c r="H32" s="744"/>
      <c r="I32" s="746"/>
      <c r="J32" s="27"/>
      <c r="K32" s="744"/>
      <c r="L32" s="746"/>
      <c r="M32" s="28"/>
      <c r="N32" s="744"/>
      <c r="O32" s="746"/>
    </row>
    <row r="33" spans="1:23">
      <c r="A33" s="34"/>
      <c r="B33" s="744"/>
      <c r="C33" s="746"/>
      <c r="D33" s="28"/>
      <c r="E33" s="744"/>
      <c r="F33" s="738"/>
      <c r="G33" s="28"/>
      <c r="H33" s="744"/>
      <c r="I33" s="746"/>
      <c r="J33" s="27"/>
      <c r="K33" s="744"/>
      <c r="L33" s="746"/>
      <c r="M33" s="28"/>
      <c r="N33" s="744"/>
      <c r="O33" s="746"/>
    </row>
    <row r="34" spans="1:23">
      <c r="A34" s="34"/>
      <c r="B34" s="744"/>
      <c r="C34" s="746"/>
      <c r="D34" s="28"/>
      <c r="E34" s="744"/>
      <c r="F34" s="738"/>
      <c r="G34" s="28"/>
      <c r="H34" s="744"/>
      <c r="I34" s="746"/>
      <c r="J34" s="27"/>
      <c r="K34" s="744"/>
      <c r="L34" s="746"/>
      <c r="M34" s="28"/>
      <c r="N34" s="744"/>
      <c r="O34" s="746"/>
    </row>
    <row r="35" spans="1:23">
      <c r="A35" s="34"/>
      <c r="B35" s="744"/>
      <c r="C35" s="746"/>
      <c r="D35" s="28"/>
      <c r="E35" s="744"/>
      <c r="F35" s="738"/>
      <c r="G35" s="614"/>
      <c r="H35" s="744"/>
      <c r="I35" s="746"/>
      <c r="J35" s="27"/>
      <c r="K35" s="744"/>
      <c r="L35" s="746"/>
      <c r="M35" s="28"/>
      <c r="N35" s="744"/>
      <c r="O35" s="746"/>
    </row>
    <row r="36" spans="1:23">
      <c r="A36" s="34"/>
      <c r="B36" s="744"/>
      <c r="C36" s="746"/>
      <c r="D36" s="28"/>
      <c r="E36" s="744"/>
      <c r="F36" s="738"/>
      <c r="G36" s="28"/>
      <c r="H36" s="744"/>
      <c r="I36" s="746"/>
      <c r="J36" s="27"/>
      <c r="K36" s="744"/>
      <c r="L36" s="746"/>
      <c r="M36" s="28"/>
      <c r="N36" s="744"/>
      <c r="O36" s="746"/>
    </row>
    <row r="37" spans="1:23">
      <c r="A37" s="34"/>
      <c r="B37" s="744"/>
      <c r="C37" s="746"/>
      <c r="D37" s="28"/>
      <c r="E37" s="744"/>
      <c r="F37" s="738"/>
      <c r="G37" s="28"/>
      <c r="H37" s="744"/>
      <c r="I37" s="746"/>
      <c r="J37" s="27"/>
      <c r="K37" s="744"/>
      <c r="L37" s="746"/>
      <c r="M37" s="28"/>
      <c r="N37" s="744"/>
      <c r="O37" s="746"/>
    </row>
    <row r="38" spans="1:23" ht="15" thickBot="1">
      <c r="A38" s="34"/>
      <c r="B38" s="744"/>
      <c r="C38" s="746"/>
      <c r="D38" s="28"/>
      <c r="E38" s="744"/>
      <c r="F38" s="738"/>
      <c r="G38" s="28"/>
      <c r="H38" s="744"/>
      <c r="I38" s="746"/>
      <c r="J38" s="27"/>
      <c r="K38" s="744"/>
      <c r="L38" s="746"/>
      <c r="M38" s="614"/>
      <c r="N38" s="744"/>
      <c r="O38" s="746"/>
    </row>
    <row r="39" spans="1:23" ht="27" thickTop="1" thickBot="1">
      <c r="B39" s="1655" t="s">
        <v>27</v>
      </c>
      <c r="C39" s="1656"/>
      <c r="D39" s="1656"/>
      <c r="E39" s="1656"/>
      <c r="F39" s="1656"/>
      <c r="G39" s="1656"/>
      <c r="H39" s="1656"/>
      <c r="I39" s="1656"/>
      <c r="J39" s="1656"/>
      <c r="K39" s="1656"/>
      <c r="L39" s="1656"/>
      <c r="M39" s="1656"/>
      <c r="N39" s="1656"/>
      <c r="O39" s="1656"/>
      <c r="P39" s="1656"/>
      <c r="Q39" s="1657"/>
      <c r="R39" s="32"/>
      <c r="S39" s="32"/>
      <c r="T39" s="32"/>
      <c r="U39" s="32"/>
      <c r="V39" s="32"/>
      <c r="W39" s="33"/>
    </row>
    <row r="40" spans="1:23" ht="15" thickTop="1">
      <c r="B40" s="745"/>
      <c r="C40" s="745"/>
      <c r="D40" s="745"/>
      <c r="E40" s="745"/>
      <c r="F40" s="745"/>
      <c r="G40" s="745"/>
      <c r="H40" s="745"/>
      <c r="I40" s="745"/>
      <c r="J40" s="745"/>
      <c r="K40" s="745"/>
      <c r="L40" s="745"/>
      <c r="M40" s="745"/>
      <c r="N40" s="745"/>
      <c r="O40" s="745"/>
      <c r="P40" s="1"/>
      <c r="Q40" s="1"/>
      <c r="R40" s="1"/>
      <c r="S40" s="1"/>
      <c r="T40" s="1"/>
      <c r="U40" s="1"/>
      <c r="V40" s="1"/>
      <c r="W40" s="1"/>
    </row>
    <row r="45" spans="1:23">
      <c r="A45"/>
      <c r="B45"/>
      <c r="C45" s="129"/>
      <c r="D45" s="129"/>
      <c r="E45" s="129"/>
      <c r="F45" s="129"/>
      <c r="G45" s="129"/>
      <c r="H45" s="129"/>
      <c r="I45" s="129"/>
      <c r="J45" s="129"/>
      <c r="K45" s="129"/>
      <c r="L45" s="129"/>
      <c r="M45" s="129"/>
      <c r="N45" s="129"/>
      <c r="O45"/>
    </row>
    <row r="46" spans="1:23">
      <c r="A46"/>
      <c r="B46"/>
      <c r="C46"/>
      <c r="D46" s="611"/>
      <c r="E46" s="611"/>
      <c r="F46" s="611"/>
      <c r="G46" s="611"/>
      <c r="H46"/>
      <c r="I46"/>
      <c r="J46"/>
      <c r="K46"/>
      <c r="L46"/>
      <c r="M46"/>
      <c r="N46"/>
      <c r="O46"/>
      <c r="R46" s="129"/>
    </row>
    <row r="47" spans="1:23">
      <c r="A47"/>
      <c r="B47"/>
      <c r="C47"/>
      <c r="D47" s="611"/>
      <c r="E47" s="611"/>
      <c r="F47" s="611"/>
      <c r="G47" s="611"/>
      <c r="H47" s="611"/>
      <c r="I47" s="611"/>
      <c r="J47" s="611"/>
      <c r="K47" s="611"/>
      <c r="L47" s="611"/>
      <c r="M47" s="611"/>
      <c r="N47"/>
      <c r="O47"/>
      <c r="R47" s="129"/>
    </row>
    <row r="48" spans="1:23">
      <c r="A48"/>
      <c r="B48"/>
      <c r="C48"/>
      <c r="D48"/>
      <c r="E48"/>
      <c r="F48"/>
      <c r="G48" s="611"/>
      <c r="H48" s="611"/>
      <c r="I48" s="611"/>
      <c r="J48" s="611"/>
      <c r="K48" s="611"/>
      <c r="L48" s="611"/>
      <c r="M48" s="611"/>
      <c r="N48" s="611"/>
      <c r="O48"/>
      <c r="R48" s="129"/>
    </row>
    <row r="49" spans="1:18">
      <c r="A49"/>
      <c r="B49"/>
      <c r="C49"/>
      <c r="D49" s="611"/>
      <c r="E49" s="611"/>
      <c r="F49" s="611"/>
      <c r="G49" s="611"/>
      <c r="H49" s="611"/>
      <c r="I49" s="611"/>
      <c r="J49" s="611"/>
      <c r="K49" s="611"/>
      <c r="L49" s="611"/>
      <c r="M49" s="611"/>
      <c r="N49" s="611"/>
      <c r="O49"/>
      <c r="R49" s="129"/>
    </row>
    <row r="50" spans="1:18">
      <c r="A50"/>
      <c r="B50"/>
      <c r="C50"/>
      <c r="D50"/>
      <c r="E50"/>
      <c r="F50"/>
      <c r="G50"/>
      <c r="H50"/>
      <c r="I50"/>
      <c r="J50"/>
      <c r="K50"/>
      <c r="L50"/>
      <c r="M50"/>
      <c r="N50"/>
      <c r="O50"/>
      <c r="R50" s="129"/>
    </row>
    <row r="51" spans="1:18">
      <c r="A51"/>
      <c r="B51"/>
      <c r="C51"/>
      <c r="D51"/>
      <c r="E51"/>
      <c r="F51"/>
      <c r="G51"/>
      <c r="H51"/>
      <c r="I51"/>
      <c r="J51"/>
      <c r="K51"/>
      <c r="L51"/>
      <c r="M51"/>
      <c r="N51"/>
      <c r="O51"/>
      <c r="R51" s="129"/>
    </row>
    <row r="52" spans="1:18">
      <c r="A52"/>
      <c r="B52"/>
      <c r="C52"/>
      <c r="D52"/>
      <c r="E52"/>
      <c r="F52"/>
      <c r="G52"/>
      <c r="H52"/>
      <c r="I52"/>
      <c r="J52"/>
      <c r="K52"/>
      <c r="L52"/>
      <c r="M52"/>
      <c r="N52"/>
      <c r="O52"/>
      <c r="R52" s="129"/>
    </row>
    <row r="56" spans="1:18">
      <c r="A56"/>
      <c r="B56" s="129"/>
      <c r="C56" s="129"/>
      <c r="D56" s="129"/>
      <c r="E56" s="129"/>
      <c r="F56" s="129"/>
      <c r="G56" s="129"/>
      <c r="H56" s="129"/>
      <c r="I56" s="129"/>
      <c r="J56" s="129"/>
      <c r="K56" s="129"/>
      <c r="L56" s="129"/>
      <c r="M56" s="129"/>
      <c r="N56"/>
      <c r="O56"/>
    </row>
    <row r="57" spans="1:18">
      <c r="A57"/>
      <c r="B57"/>
      <c r="C57" s="611"/>
      <c r="D57" s="611"/>
      <c r="E57" s="611"/>
      <c r="F57" s="611"/>
      <c r="G57" s="611"/>
      <c r="H57"/>
      <c r="I57"/>
      <c r="J57"/>
      <c r="K57"/>
      <c r="L57"/>
      <c r="M57"/>
      <c r="N57"/>
      <c r="O57"/>
    </row>
    <row r="58" spans="1:18">
      <c r="A58"/>
      <c r="B58"/>
      <c r="C58" s="611"/>
      <c r="D58" s="611"/>
      <c r="E58" s="611"/>
      <c r="F58" s="611"/>
      <c r="G58" s="611"/>
      <c r="H58" s="611"/>
      <c r="I58" s="611"/>
      <c r="J58" s="611"/>
      <c r="K58" s="611"/>
      <c r="L58" s="611"/>
      <c r="M58"/>
      <c r="N58"/>
      <c r="O58"/>
    </row>
    <row r="59" spans="1:18">
      <c r="A59"/>
      <c r="B59"/>
      <c r="C59"/>
      <c r="D59"/>
      <c r="E59"/>
      <c r="F59"/>
      <c r="G59" s="611"/>
      <c r="H59" s="611"/>
      <c r="I59" s="611"/>
      <c r="J59" s="611"/>
      <c r="K59" s="611"/>
      <c r="L59" s="611"/>
      <c r="M59" s="611"/>
      <c r="N59"/>
      <c r="O59"/>
    </row>
    <row r="60" spans="1:18">
      <c r="A60"/>
      <c r="B60"/>
      <c r="C60" s="611"/>
      <c r="D60" s="611"/>
      <c r="E60" s="611"/>
      <c r="F60" s="611"/>
      <c r="G60" s="611"/>
      <c r="H60" s="611"/>
      <c r="I60" s="611"/>
      <c r="J60" s="611"/>
      <c r="K60" s="611"/>
      <c r="L60" s="611"/>
      <c r="M60" s="611"/>
      <c r="N60"/>
      <c r="O60"/>
    </row>
    <row r="61" spans="1:18">
      <c r="A61"/>
      <c r="B61"/>
      <c r="C61"/>
      <c r="D61"/>
      <c r="E61"/>
      <c r="F61"/>
      <c r="G61"/>
      <c r="H61"/>
      <c r="I61"/>
      <c r="J61"/>
      <c r="K61"/>
      <c r="L61"/>
      <c r="M61"/>
      <c r="N61"/>
      <c r="O61"/>
    </row>
    <row r="62" spans="1:18">
      <c r="A62"/>
      <c r="B62"/>
      <c r="C62"/>
      <c r="D62"/>
      <c r="E62"/>
      <c r="F62"/>
      <c r="G62"/>
      <c r="H62"/>
      <c r="I62"/>
      <c r="J62"/>
      <c r="K62"/>
      <c r="L62"/>
      <c r="M62"/>
      <c r="N62"/>
      <c r="O62"/>
    </row>
    <row r="63" spans="1:18">
      <c r="A63"/>
      <c r="B63"/>
      <c r="C63"/>
      <c r="D63"/>
      <c r="E63"/>
      <c r="F63"/>
      <c r="G63"/>
      <c r="H63"/>
      <c r="I63"/>
      <c r="J63"/>
      <c r="K63"/>
      <c r="L63"/>
      <c r="M63"/>
      <c r="N63"/>
      <c r="O63"/>
    </row>
    <row r="64" spans="1:18">
      <c r="A64"/>
      <c r="B64"/>
      <c r="C64"/>
      <c r="D64"/>
      <c r="E64"/>
      <c r="F64"/>
      <c r="G64"/>
      <c r="H64"/>
      <c r="I64"/>
      <c r="J64"/>
      <c r="K64"/>
      <c r="L64"/>
      <c r="M64"/>
      <c r="N64"/>
      <c r="O64"/>
    </row>
    <row r="65" customFormat="1"/>
    <row r="66" customFormat="1"/>
    <row r="67" customFormat="1"/>
    <row r="68" customFormat="1"/>
    <row r="69" customFormat="1"/>
    <row r="70" customFormat="1"/>
  </sheetData>
  <mergeCells count="6">
    <mergeCell ref="B39:Q39"/>
    <mergeCell ref="B2:D2"/>
    <mergeCell ref="E2:F2"/>
    <mergeCell ref="H2:I2"/>
    <mergeCell ref="K2:L2"/>
    <mergeCell ref="N2:O2"/>
  </mergeCells>
  <pageMargins left="0.7" right="0.7" top="0.75" bottom="0.75" header="0.3" footer="0.3"/>
  <pageSetup paperSize="9" scale="16" orientation="landscape" r:id="rId1"/>
  <headerFooter>
    <oddFooter>&amp;L_x000D_&amp;1#&amp;"Aptos"&amp;10&amp;K000000 Data sensitivity - Public</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9">
    <pageSetUpPr fitToPage="1"/>
  </sheetPr>
  <dimension ref="B1:AB59"/>
  <sheetViews>
    <sheetView zoomScale="55" zoomScaleNormal="55" workbookViewId="0">
      <selection activeCell="L60" sqref="L60"/>
    </sheetView>
  </sheetViews>
  <sheetFormatPr defaultRowHeight="14.4"/>
  <cols>
    <col min="1" max="1" width="3.6640625" customWidth="1"/>
    <col min="2" max="10" width="9.33203125" customWidth="1"/>
    <col min="11" max="11" width="2.6640625" customWidth="1"/>
    <col min="12" max="20" width="9.33203125" customWidth="1"/>
    <col min="22" max="23" width="16.109375" customWidth="1"/>
    <col min="28" max="28" width="10.6640625" bestFit="1" customWidth="1"/>
  </cols>
  <sheetData>
    <row r="1" spans="2:28" ht="17.25" customHeight="1">
      <c r="V1" s="89" t="s">
        <v>196</v>
      </c>
      <c r="W1" s="90">
        <f>'General Information'!L1</f>
        <v>46314</v>
      </c>
    </row>
    <row r="2" spans="2:28" ht="43.5" customHeight="1" thickBot="1">
      <c r="B2" s="1671" t="s">
        <v>1773</v>
      </c>
      <c r="C2" s="1672"/>
      <c r="D2" s="1672"/>
      <c r="E2" s="1672"/>
      <c r="F2" s="1672"/>
      <c r="G2" s="1672"/>
      <c r="H2" s="1672"/>
      <c r="I2" s="1672"/>
      <c r="J2" s="1672"/>
      <c r="L2" s="1671" t="s">
        <v>1774</v>
      </c>
      <c r="M2" s="1672"/>
      <c r="N2" s="1672"/>
      <c r="O2" s="1672"/>
      <c r="P2" s="1672"/>
      <c r="Q2" s="1672"/>
      <c r="R2" s="1672"/>
      <c r="S2" s="1672"/>
      <c r="T2" s="1672"/>
      <c r="AB2" s="964"/>
    </row>
    <row r="3" spans="2:28">
      <c r="B3" s="1673"/>
      <c r="C3" s="1674"/>
      <c r="D3" s="1674"/>
      <c r="E3" s="1674"/>
      <c r="F3" s="1674"/>
      <c r="G3" s="1674"/>
      <c r="H3" s="1674"/>
      <c r="I3" s="1674"/>
      <c r="J3" s="1675"/>
      <c r="L3" s="1673"/>
      <c r="M3" s="1674"/>
      <c r="N3" s="1674"/>
      <c r="O3" s="1674"/>
      <c r="P3" s="1674"/>
      <c r="Q3" s="1674"/>
      <c r="R3" s="1674"/>
      <c r="S3" s="1674"/>
      <c r="T3" s="1675"/>
    </row>
    <row r="4" spans="2:28">
      <c r="B4" s="1676"/>
      <c r="C4" s="1677"/>
      <c r="D4" s="1677"/>
      <c r="E4" s="1677"/>
      <c r="F4" s="1677"/>
      <c r="G4" s="1677"/>
      <c r="H4" s="1677"/>
      <c r="I4" s="1677"/>
      <c r="J4" s="1678"/>
      <c r="L4" s="1676"/>
      <c r="M4" s="1677"/>
      <c r="N4" s="1677"/>
      <c r="O4" s="1677"/>
      <c r="P4" s="1677"/>
      <c r="Q4" s="1677"/>
      <c r="R4" s="1677"/>
      <c r="S4" s="1677"/>
      <c r="T4" s="1678"/>
    </row>
    <row r="5" spans="2:28">
      <c r="B5" s="1676"/>
      <c r="C5" s="1677"/>
      <c r="D5" s="1677"/>
      <c r="E5" s="1677"/>
      <c r="F5" s="1677"/>
      <c r="G5" s="1677"/>
      <c r="H5" s="1677"/>
      <c r="I5" s="1677"/>
      <c r="J5" s="1678"/>
      <c r="L5" s="1676"/>
      <c r="M5" s="1677"/>
      <c r="N5" s="1677"/>
      <c r="O5" s="1677"/>
      <c r="P5" s="1677"/>
      <c r="Q5" s="1677"/>
      <c r="R5" s="1677"/>
      <c r="S5" s="1677"/>
      <c r="T5" s="1678"/>
    </row>
    <row r="6" spans="2:28">
      <c r="B6" s="1676"/>
      <c r="C6" s="1677"/>
      <c r="D6" s="1677"/>
      <c r="E6" s="1677"/>
      <c r="F6" s="1677"/>
      <c r="G6" s="1677"/>
      <c r="H6" s="1677"/>
      <c r="I6" s="1677"/>
      <c r="J6" s="1678"/>
      <c r="L6" s="1676"/>
      <c r="M6" s="1677"/>
      <c r="N6" s="1677"/>
      <c r="O6" s="1677"/>
      <c r="P6" s="1677"/>
      <c r="Q6" s="1677"/>
      <c r="R6" s="1677"/>
      <c r="S6" s="1677"/>
      <c r="T6" s="1678"/>
    </row>
    <row r="7" spans="2:28">
      <c r="B7" s="1676"/>
      <c r="C7" s="1677"/>
      <c r="D7" s="1677"/>
      <c r="E7" s="1677"/>
      <c r="F7" s="1677"/>
      <c r="G7" s="1677"/>
      <c r="H7" s="1677"/>
      <c r="I7" s="1677"/>
      <c r="J7" s="1678"/>
      <c r="L7" s="1676"/>
      <c r="M7" s="1677"/>
      <c r="N7" s="1677"/>
      <c r="O7" s="1677"/>
      <c r="P7" s="1677"/>
      <c r="Q7" s="1677"/>
      <c r="R7" s="1677"/>
      <c r="S7" s="1677"/>
      <c r="T7" s="1678"/>
    </row>
    <row r="8" spans="2:28">
      <c r="B8" s="1676"/>
      <c r="C8" s="1677"/>
      <c r="D8" s="1677"/>
      <c r="E8" s="1677"/>
      <c r="F8" s="1677"/>
      <c r="G8" s="1677"/>
      <c r="H8" s="1677"/>
      <c r="I8" s="1677"/>
      <c r="J8" s="1678"/>
      <c r="L8" s="1676"/>
      <c r="M8" s="1677"/>
      <c r="N8" s="1677"/>
      <c r="O8" s="1677"/>
      <c r="P8" s="1677"/>
      <c r="Q8" s="1677"/>
      <c r="R8" s="1677"/>
      <c r="S8" s="1677"/>
      <c r="T8" s="1678"/>
    </row>
    <row r="9" spans="2:28">
      <c r="B9" s="1676"/>
      <c r="C9" s="1677"/>
      <c r="D9" s="1677"/>
      <c r="E9" s="1677"/>
      <c r="F9" s="1677"/>
      <c r="G9" s="1677"/>
      <c r="H9" s="1677"/>
      <c r="I9" s="1677"/>
      <c r="J9" s="1678"/>
      <c r="L9" s="1676"/>
      <c r="M9" s="1677"/>
      <c r="N9" s="1677"/>
      <c r="O9" s="1677"/>
      <c r="P9" s="1677"/>
      <c r="Q9" s="1677"/>
      <c r="R9" s="1677"/>
      <c r="S9" s="1677"/>
      <c r="T9" s="1678"/>
    </row>
    <row r="10" spans="2:28">
      <c r="B10" s="1676"/>
      <c r="C10" s="1677"/>
      <c r="D10" s="1677"/>
      <c r="E10" s="1677"/>
      <c r="F10" s="1677"/>
      <c r="G10" s="1677"/>
      <c r="H10" s="1677"/>
      <c r="I10" s="1677"/>
      <c r="J10" s="1678"/>
      <c r="L10" s="1676"/>
      <c r="M10" s="1677"/>
      <c r="N10" s="1677"/>
      <c r="O10" s="1677"/>
      <c r="P10" s="1677"/>
      <c r="Q10" s="1677"/>
      <c r="R10" s="1677"/>
      <c r="S10" s="1677"/>
      <c r="T10" s="1678"/>
    </row>
    <row r="11" spans="2:28">
      <c r="B11" s="1676"/>
      <c r="C11" s="1677"/>
      <c r="D11" s="1677"/>
      <c r="E11" s="1677"/>
      <c r="F11" s="1677"/>
      <c r="G11" s="1677"/>
      <c r="H11" s="1677"/>
      <c r="I11" s="1677"/>
      <c r="J11" s="1678"/>
      <c r="L11" s="1676"/>
      <c r="M11" s="1677"/>
      <c r="N11" s="1677"/>
      <c r="O11" s="1677"/>
      <c r="P11" s="1677"/>
      <c r="Q11" s="1677"/>
      <c r="R11" s="1677"/>
      <c r="S11" s="1677"/>
      <c r="T11" s="1678"/>
    </row>
    <row r="12" spans="2:28">
      <c r="B12" s="1676"/>
      <c r="C12" s="1677"/>
      <c r="D12" s="1677"/>
      <c r="E12" s="1677"/>
      <c r="F12" s="1677"/>
      <c r="G12" s="1677"/>
      <c r="H12" s="1677"/>
      <c r="I12" s="1677"/>
      <c r="J12" s="1678"/>
      <c r="L12" s="1676"/>
      <c r="M12" s="1677"/>
      <c r="N12" s="1677"/>
      <c r="O12" s="1677"/>
      <c r="P12" s="1677"/>
      <c r="Q12" s="1677"/>
      <c r="R12" s="1677"/>
      <c r="S12" s="1677"/>
      <c r="T12" s="1678"/>
    </row>
    <row r="13" spans="2:28">
      <c r="B13" s="1676"/>
      <c r="C13" s="1677"/>
      <c r="D13" s="1677"/>
      <c r="E13" s="1677"/>
      <c r="F13" s="1677"/>
      <c r="G13" s="1677"/>
      <c r="H13" s="1677"/>
      <c r="I13" s="1677"/>
      <c r="J13" s="1678"/>
      <c r="L13" s="1676"/>
      <c r="M13" s="1677"/>
      <c r="N13" s="1677"/>
      <c r="O13" s="1677"/>
      <c r="P13" s="1677"/>
      <c r="Q13" s="1677"/>
      <c r="R13" s="1677"/>
      <c r="S13" s="1677"/>
      <c r="T13" s="1678"/>
    </row>
    <row r="14" spans="2:28">
      <c r="B14" s="1676"/>
      <c r="C14" s="1677"/>
      <c r="D14" s="1677"/>
      <c r="E14" s="1677"/>
      <c r="F14" s="1677"/>
      <c r="G14" s="1677"/>
      <c r="H14" s="1677"/>
      <c r="I14" s="1677"/>
      <c r="J14" s="1678"/>
      <c r="L14" s="1676"/>
      <c r="M14" s="1677"/>
      <c r="N14" s="1677"/>
      <c r="O14" s="1677"/>
      <c r="P14" s="1677"/>
      <c r="Q14" s="1677"/>
      <c r="R14" s="1677"/>
      <c r="S14" s="1677"/>
      <c r="T14" s="1678"/>
    </row>
    <row r="15" spans="2:28">
      <c r="B15" s="1676"/>
      <c r="C15" s="1677"/>
      <c r="D15" s="1677"/>
      <c r="E15" s="1677"/>
      <c r="F15" s="1677"/>
      <c r="G15" s="1677"/>
      <c r="H15" s="1677"/>
      <c r="I15" s="1677"/>
      <c r="J15" s="1678"/>
      <c r="L15" s="1676"/>
      <c r="M15" s="1677"/>
      <c r="N15" s="1677"/>
      <c r="O15" s="1677"/>
      <c r="P15" s="1677"/>
      <c r="Q15" s="1677"/>
      <c r="R15" s="1677"/>
      <c r="S15" s="1677"/>
      <c r="T15" s="1678"/>
    </row>
    <row r="16" spans="2:28">
      <c r="B16" s="1676"/>
      <c r="C16" s="1677"/>
      <c r="D16" s="1677"/>
      <c r="E16" s="1677"/>
      <c r="F16" s="1677"/>
      <c r="G16" s="1677"/>
      <c r="H16" s="1677"/>
      <c r="I16" s="1677"/>
      <c r="J16" s="1678"/>
      <c r="L16" s="1676"/>
      <c r="M16" s="1677"/>
      <c r="N16" s="1677"/>
      <c r="O16" s="1677"/>
      <c r="P16" s="1677"/>
      <c r="Q16" s="1677"/>
      <c r="R16" s="1677"/>
      <c r="S16" s="1677"/>
      <c r="T16" s="1678"/>
    </row>
    <row r="17" spans="2:20">
      <c r="B17" s="1676"/>
      <c r="C17" s="1677"/>
      <c r="D17" s="1677"/>
      <c r="E17" s="1677"/>
      <c r="F17" s="1677"/>
      <c r="G17" s="1677"/>
      <c r="H17" s="1677"/>
      <c r="I17" s="1677"/>
      <c r="J17" s="1678"/>
      <c r="L17" s="1676"/>
      <c r="M17" s="1677"/>
      <c r="N17" s="1677"/>
      <c r="O17" s="1677"/>
      <c r="P17" s="1677"/>
      <c r="Q17" s="1677"/>
      <c r="R17" s="1677"/>
      <c r="S17" s="1677"/>
      <c r="T17" s="1678"/>
    </row>
    <row r="18" spans="2:20">
      <c r="B18" s="1676"/>
      <c r="C18" s="1677"/>
      <c r="D18" s="1677"/>
      <c r="E18" s="1677"/>
      <c r="F18" s="1677"/>
      <c r="G18" s="1677"/>
      <c r="H18" s="1677"/>
      <c r="I18" s="1677"/>
      <c r="J18" s="1678"/>
      <c r="L18" s="1676"/>
      <c r="M18" s="1677"/>
      <c r="N18" s="1677"/>
      <c r="O18" s="1677"/>
      <c r="P18" s="1677"/>
      <c r="Q18" s="1677"/>
      <c r="R18" s="1677"/>
      <c r="S18" s="1677"/>
      <c r="T18" s="1678"/>
    </row>
    <row r="19" spans="2:20" ht="15" thickBot="1">
      <c r="B19" s="1679"/>
      <c r="C19" s="1680"/>
      <c r="D19" s="1680"/>
      <c r="E19" s="1680"/>
      <c r="F19" s="1680"/>
      <c r="G19" s="1680"/>
      <c r="H19" s="1680"/>
      <c r="I19" s="1680"/>
      <c r="J19" s="1681"/>
      <c r="L19" s="1679"/>
      <c r="M19" s="1680"/>
      <c r="N19" s="1680"/>
      <c r="O19" s="1680"/>
      <c r="P19" s="1680"/>
      <c r="Q19" s="1680"/>
      <c r="R19" s="1680"/>
      <c r="S19" s="1680"/>
      <c r="T19" s="1681"/>
    </row>
    <row r="21" spans="2:20" ht="31.5" customHeight="1" thickBot="1">
      <c r="B21" s="1671" t="s">
        <v>1772</v>
      </c>
      <c r="C21" s="1672"/>
      <c r="D21" s="1672"/>
      <c r="E21" s="1672"/>
      <c r="F21" s="1672"/>
      <c r="G21" s="1672"/>
      <c r="H21" s="1672"/>
      <c r="I21" s="1672"/>
      <c r="J21" s="1672"/>
      <c r="L21" s="1671" t="s">
        <v>1695</v>
      </c>
      <c r="M21" s="1672"/>
      <c r="N21" s="1672"/>
      <c r="O21" s="1672"/>
      <c r="P21" s="1672"/>
      <c r="Q21" s="1672"/>
      <c r="R21" s="1672"/>
      <c r="S21" s="1672"/>
      <c r="T21" s="1672"/>
    </row>
    <row r="22" spans="2:20">
      <c r="B22" s="1682"/>
      <c r="C22" s="1683"/>
      <c r="D22" s="1683"/>
      <c r="E22" s="1683"/>
      <c r="F22" s="1683"/>
      <c r="G22" s="1683"/>
      <c r="H22" s="1683"/>
      <c r="I22" s="1683"/>
      <c r="J22" s="1684"/>
      <c r="L22" s="1673"/>
      <c r="M22" s="1674"/>
      <c r="N22" s="1674"/>
      <c r="O22" s="1674"/>
      <c r="P22" s="1674"/>
      <c r="Q22" s="1674"/>
      <c r="R22" s="1674"/>
      <c r="S22" s="1674"/>
      <c r="T22" s="1675"/>
    </row>
    <row r="23" spans="2:20">
      <c r="B23" s="1685"/>
      <c r="C23" s="1686"/>
      <c r="D23" s="1686"/>
      <c r="E23" s="1686"/>
      <c r="F23" s="1686"/>
      <c r="G23" s="1686"/>
      <c r="H23" s="1686"/>
      <c r="I23" s="1686"/>
      <c r="J23" s="1687"/>
      <c r="L23" s="1676"/>
      <c r="M23" s="1677"/>
      <c r="N23" s="1677"/>
      <c r="O23" s="1677"/>
      <c r="P23" s="1677"/>
      <c r="Q23" s="1677"/>
      <c r="R23" s="1677"/>
      <c r="S23" s="1677"/>
      <c r="T23" s="1678"/>
    </row>
    <row r="24" spans="2:20">
      <c r="B24" s="1685"/>
      <c r="C24" s="1686"/>
      <c r="D24" s="1686"/>
      <c r="E24" s="1686"/>
      <c r="F24" s="1686"/>
      <c r="G24" s="1686"/>
      <c r="H24" s="1686"/>
      <c r="I24" s="1686"/>
      <c r="J24" s="1687"/>
      <c r="L24" s="1676"/>
      <c r="M24" s="1677"/>
      <c r="N24" s="1677"/>
      <c r="O24" s="1677"/>
      <c r="P24" s="1677"/>
      <c r="Q24" s="1677"/>
      <c r="R24" s="1677"/>
      <c r="S24" s="1677"/>
      <c r="T24" s="1678"/>
    </row>
    <row r="25" spans="2:20">
      <c r="B25" s="1685"/>
      <c r="C25" s="1686"/>
      <c r="D25" s="1686"/>
      <c r="E25" s="1686"/>
      <c r="F25" s="1686"/>
      <c r="G25" s="1686"/>
      <c r="H25" s="1686"/>
      <c r="I25" s="1686"/>
      <c r="J25" s="1687"/>
      <c r="L25" s="1676"/>
      <c r="M25" s="1677"/>
      <c r="N25" s="1677"/>
      <c r="O25" s="1677"/>
      <c r="P25" s="1677"/>
      <c r="Q25" s="1677"/>
      <c r="R25" s="1677"/>
      <c r="S25" s="1677"/>
      <c r="T25" s="1678"/>
    </row>
    <row r="26" spans="2:20">
      <c r="B26" s="1685"/>
      <c r="C26" s="1686"/>
      <c r="D26" s="1686"/>
      <c r="E26" s="1686"/>
      <c r="F26" s="1686"/>
      <c r="G26" s="1686"/>
      <c r="H26" s="1686"/>
      <c r="I26" s="1686"/>
      <c r="J26" s="1687"/>
      <c r="L26" s="1676"/>
      <c r="M26" s="1677"/>
      <c r="N26" s="1677"/>
      <c r="O26" s="1677"/>
      <c r="P26" s="1677"/>
      <c r="Q26" s="1677"/>
      <c r="R26" s="1677"/>
      <c r="S26" s="1677"/>
      <c r="T26" s="1678"/>
    </row>
    <row r="27" spans="2:20">
      <c r="B27" s="1685"/>
      <c r="C27" s="1686"/>
      <c r="D27" s="1686"/>
      <c r="E27" s="1686"/>
      <c r="F27" s="1686"/>
      <c r="G27" s="1686"/>
      <c r="H27" s="1686"/>
      <c r="I27" s="1686"/>
      <c r="J27" s="1687"/>
      <c r="L27" s="1676"/>
      <c r="M27" s="1677"/>
      <c r="N27" s="1677"/>
      <c r="O27" s="1677"/>
      <c r="P27" s="1677"/>
      <c r="Q27" s="1677"/>
      <c r="R27" s="1677"/>
      <c r="S27" s="1677"/>
      <c r="T27" s="1678"/>
    </row>
    <row r="28" spans="2:20">
      <c r="B28" s="1685"/>
      <c r="C28" s="1686"/>
      <c r="D28" s="1686"/>
      <c r="E28" s="1686"/>
      <c r="F28" s="1686"/>
      <c r="G28" s="1686"/>
      <c r="H28" s="1686"/>
      <c r="I28" s="1686"/>
      <c r="J28" s="1687"/>
      <c r="L28" s="1676"/>
      <c r="M28" s="1677"/>
      <c r="N28" s="1677"/>
      <c r="O28" s="1677"/>
      <c r="P28" s="1677"/>
      <c r="Q28" s="1677"/>
      <c r="R28" s="1677"/>
      <c r="S28" s="1677"/>
      <c r="T28" s="1678"/>
    </row>
    <row r="29" spans="2:20">
      <c r="B29" s="1685"/>
      <c r="C29" s="1686"/>
      <c r="D29" s="1686"/>
      <c r="E29" s="1686"/>
      <c r="F29" s="1686"/>
      <c r="G29" s="1686"/>
      <c r="H29" s="1686"/>
      <c r="I29" s="1686"/>
      <c r="J29" s="1687"/>
      <c r="L29" s="1676"/>
      <c r="M29" s="1677"/>
      <c r="N29" s="1677"/>
      <c r="O29" s="1677"/>
      <c r="P29" s="1677"/>
      <c r="Q29" s="1677"/>
      <c r="R29" s="1677"/>
      <c r="S29" s="1677"/>
      <c r="T29" s="1678"/>
    </row>
    <row r="30" spans="2:20">
      <c r="B30" s="1685"/>
      <c r="C30" s="1686"/>
      <c r="D30" s="1686"/>
      <c r="E30" s="1686"/>
      <c r="F30" s="1686"/>
      <c r="G30" s="1686"/>
      <c r="H30" s="1686"/>
      <c r="I30" s="1686"/>
      <c r="J30" s="1687"/>
      <c r="L30" s="1676"/>
      <c r="M30" s="1677"/>
      <c r="N30" s="1677"/>
      <c r="O30" s="1677"/>
      <c r="P30" s="1677"/>
      <c r="Q30" s="1677"/>
      <c r="R30" s="1677"/>
      <c r="S30" s="1677"/>
      <c r="T30" s="1678"/>
    </row>
    <row r="31" spans="2:20">
      <c r="B31" s="1685"/>
      <c r="C31" s="1686"/>
      <c r="D31" s="1686"/>
      <c r="E31" s="1686"/>
      <c r="F31" s="1686"/>
      <c r="G31" s="1686"/>
      <c r="H31" s="1686"/>
      <c r="I31" s="1686"/>
      <c r="J31" s="1687"/>
      <c r="L31" s="1676"/>
      <c r="M31" s="1677"/>
      <c r="N31" s="1677"/>
      <c r="O31" s="1677"/>
      <c r="P31" s="1677"/>
      <c r="Q31" s="1677"/>
      <c r="R31" s="1677"/>
      <c r="S31" s="1677"/>
      <c r="T31" s="1678"/>
    </row>
    <row r="32" spans="2:20">
      <c r="B32" s="1685"/>
      <c r="C32" s="1686"/>
      <c r="D32" s="1686"/>
      <c r="E32" s="1686"/>
      <c r="F32" s="1686"/>
      <c r="G32" s="1686"/>
      <c r="H32" s="1686"/>
      <c r="I32" s="1686"/>
      <c r="J32" s="1687"/>
      <c r="L32" s="1676"/>
      <c r="M32" s="1677"/>
      <c r="N32" s="1677"/>
      <c r="O32" s="1677"/>
      <c r="P32" s="1677"/>
      <c r="Q32" s="1677"/>
      <c r="R32" s="1677"/>
      <c r="S32" s="1677"/>
      <c r="T32" s="1678"/>
    </row>
    <row r="33" spans="2:20">
      <c r="B33" s="1685"/>
      <c r="C33" s="1686"/>
      <c r="D33" s="1686"/>
      <c r="E33" s="1686"/>
      <c r="F33" s="1686"/>
      <c r="G33" s="1686"/>
      <c r="H33" s="1686"/>
      <c r="I33" s="1686"/>
      <c r="J33" s="1687"/>
      <c r="L33" s="1676"/>
      <c r="M33" s="1677"/>
      <c r="N33" s="1677"/>
      <c r="O33" s="1677"/>
      <c r="P33" s="1677"/>
      <c r="Q33" s="1677"/>
      <c r="R33" s="1677"/>
      <c r="S33" s="1677"/>
      <c r="T33" s="1678"/>
    </row>
    <row r="34" spans="2:20">
      <c r="B34" s="1685"/>
      <c r="C34" s="1686"/>
      <c r="D34" s="1686"/>
      <c r="E34" s="1686"/>
      <c r="F34" s="1686"/>
      <c r="G34" s="1686"/>
      <c r="H34" s="1686"/>
      <c r="I34" s="1686"/>
      <c r="J34" s="1687"/>
      <c r="L34" s="1676"/>
      <c r="M34" s="1677"/>
      <c r="N34" s="1677"/>
      <c r="O34" s="1677"/>
      <c r="P34" s="1677"/>
      <c r="Q34" s="1677"/>
      <c r="R34" s="1677"/>
      <c r="S34" s="1677"/>
      <c r="T34" s="1678"/>
    </row>
    <row r="35" spans="2:20">
      <c r="B35" s="1685"/>
      <c r="C35" s="1686"/>
      <c r="D35" s="1686"/>
      <c r="E35" s="1686"/>
      <c r="F35" s="1686"/>
      <c r="G35" s="1686"/>
      <c r="H35" s="1686"/>
      <c r="I35" s="1686"/>
      <c r="J35" s="1687"/>
      <c r="L35" s="1676"/>
      <c r="M35" s="1677"/>
      <c r="N35" s="1677"/>
      <c r="O35" s="1677"/>
      <c r="P35" s="1677"/>
      <c r="Q35" s="1677"/>
      <c r="R35" s="1677"/>
      <c r="S35" s="1677"/>
      <c r="T35" s="1678"/>
    </row>
    <row r="36" spans="2:20">
      <c r="B36" s="1685"/>
      <c r="C36" s="1686"/>
      <c r="D36" s="1686"/>
      <c r="E36" s="1686"/>
      <c r="F36" s="1686"/>
      <c r="G36" s="1686"/>
      <c r="H36" s="1686"/>
      <c r="I36" s="1686"/>
      <c r="J36" s="1687"/>
      <c r="L36" s="1676"/>
      <c r="M36" s="1677"/>
      <c r="N36" s="1677"/>
      <c r="O36" s="1677"/>
      <c r="P36" s="1677"/>
      <c r="Q36" s="1677"/>
      <c r="R36" s="1677"/>
      <c r="S36" s="1677"/>
      <c r="T36" s="1678"/>
    </row>
    <row r="37" spans="2:20">
      <c r="B37" s="1685"/>
      <c r="C37" s="1686"/>
      <c r="D37" s="1686"/>
      <c r="E37" s="1686"/>
      <c r="F37" s="1686"/>
      <c r="G37" s="1686"/>
      <c r="H37" s="1686"/>
      <c r="I37" s="1686"/>
      <c r="J37" s="1687"/>
      <c r="L37" s="1676"/>
      <c r="M37" s="1677"/>
      <c r="N37" s="1677"/>
      <c r="O37" s="1677"/>
      <c r="P37" s="1677"/>
      <c r="Q37" s="1677"/>
      <c r="R37" s="1677"/>
      <c r="S37" s="1677"/>
      <c r="T37" s="1678"/>
    </row>
    <row r="38" spans="2:20" ht="15" thickBot="1">
      <c r="B38" s="1688"/>
      <c r="C38" s="1689"/>
      <c r="D38" s="1689"/>
      <c r="E38" s="1689"/>
      <c r="F38" s="1689"/>
      <c r="G38" s="1689"/>
      <c r="H38" s="1689"/>
      <c r="I38" s="1689"/>
      <c r="J38" s="1690"/>
      <c r="L38" s="1679"/>
      <c r="M38" s="1680"/>
      <c r="N38" s="1680"/>
      <c r="O38" s="1680"/>
      <c r="P38" s="1680"/>
      <c r="Q38" s="1680"/>
      <c r="R38" s="1680"/>
      <c r="S38" s="1680"/>
      <c r="T38" s="1681"/>
    </row>
    <row r="39" spans="2:20" ht="7.5" customHeight="1"/>
    <row r="40" spans="2:20" ht="7.5" customHeight="1">
      <c r="B40" s="5"/>
      <c r="C40" s="5"/>
      <c r="D40" s="5"/>
      <c r="E40" s="5"/>
      <c r="F40" s="5"/>
      <c r="G40" s="5"/>
      <c r="H40" s="5"/>
      <c r="I40" s="5"/>
      <c r="J40" s="5"/>
      <c r="L40" s="5"/>
      <c r="M40" s="5"/>
      <c r="N40" s="5"/>
      <c r="O40" s="5"/>
      <c r="P40" s="5"/>
      <c r="Q40" s="5"/>
      <c r="R40" s="5"/>
      <c r="S40" s="5"/>
      <c r="T40" s="5"/>
    </row>
    <row r="41" spans="2:20" ht="31.5" customHeight="1" thickBot="1">
      <c r="B41" s="1671" t="s">
        <v>1775</v>
      </c>
      <c r="C41" s="1672"/>
      <c r="D41" s="1672"/>
      <c r="E41" s="1672"/>
      <c r="F41" s="1672"/>
      <c r="G41" s="1672"/>
      <c r="H41" s="1672"/>
      <c r="I41" s="1672"/>
      <c r="J41" s="1672"/>
      <c r="L41" s="1671" t="s">
        <v>1732</v>
      </c>
      <c r="M41" s="1672"/>
      <c r="N41" s="1672"/>
      <c r="O41" s="1672"/>
      <c r="P41" s="1672"/>
      <c r="Q41" s="1672"/>
      <c r="R41" s="1672"/>
      <c r="S41" s="1672"/>
      <c r="T41" s="1672"/>
    </row>
    <row r="42" spans="2:20">
      <c r="B42" s="1673"/>
      <c r="C42" s="1674"/>
      <c r="D42" s="1674"/>
      <c r="E42" s="1674"/>
      <c r="F42" s="1674"/>
      <c r="G42" s="1674"/>
      <c r="H42" s="1674"/>
      <c r="I42" s="1674"/>
      <c r="J42" s="1675"/>
      <c r="L42" s="1673"/>
      <c r="M42" s="1674"/>
      <c r="N42" s="1674"/>
      <c r="O42" s="1674"/>
      <c r="P42" s="1674"/>
      <c r="Q42" s="1674"/>
      <c r="R42" s="1674"/>
      <c r="S42" s="1674"/>
      <c r="T42" s="1675"/>
    </row>
    <row r="43" spans="2:20">
      <c r="B43" s="1676"/>
      <c r="C43" s="1677"/>
      <c r="D43" s="1677"/>
      <c r="E43" s="1677"/>
      <c r="F43" s="1677"/>
      <c r="G43" s="1677"/>
      <c r="H43" s="1677"/>
      <c r="I43" s="1677"/>
      <c r="J43" s="1678"/>
      <c r="L43" s="1676"/>
      <c r="M43" s="1677"/>
      <c r="N43" s="1677"/>
      <c r="O43" s="1677"/>
      <c r="P43" s="1677"/>
      <c r="Q43" s="1677"/>
      <c r="R43" s="1677"/>
      <c r="S43" s="1677"/>
      <c r="T43" s="1678"/>
    </row>
    <row r="44" spans="2:20">
      <c r="B44" s="1676"/>
      <c r="C44" s="1677"/>
      <c r="D44" s="1677"/>
      <c r="E44" s="1677"/>
      <c r="F44" s="1677"/>
      <c r="G44" s="1677"/>
      <c r="H44" s="1677"/>
      <c r="I44" s="1677"/>
      <c r="J44" s="1678"/>
      <c r="L44" s="1676"/>
      <c r="M44" s="1677"/>
      <c r="N44" s="1677"/>
      <c r="O44" s="1677"/>
      <c r="P44" s="1677"/>
      <c r="Q44" s="1677"/>
      <c r="R44" s="1677"/>
      <c r="S44" s="1677"/>
      <c r="T44" s="1678"/>
    </row>
    <row r="45" spans="2:20">
      <c r="B45" s="1676"/>
      <c r="C45" s="1677"/>
      <c r="D45" s="1677"/>
      <c r="E45" s="1677"/>
      <c r="F45" s="1677"/>
      <c r="G45" s="1677"/>
      <c r="H45" s="1677"/>
      <c r="I45" s="1677"/>
      <c r="J45" s="1678"/>
      <c r="L45" s="1676"/>
      <c r="M45" s="1677"/>
      <c r="N45" s="1677"/>
      <c r="O45" s="1677"/>
      <c r="P45" s="1677"/>
      <c r="Q45" s="1677"/>
      <c r="R45" s="1677"/>
      <c r="S45" s="1677"/>
      <c r="T45" s="1678"/>
    </row>
    <row r="46" spans="2:20">
      <c r="B46" s="1676"/>
      <c r="C46" s="1677"/>
      <c r="D46" s="1677"/>
      <c r="E46" s="1677"/>
      <c r="F46" s="1677"/>
      <c r="G46" s="1677"/>
      <c r="H46" s="1677"/>
      <c r="I46" s="1677"/>
      <c r="J46" s="1678"/>
      <c r="L46" s="1676"/>
      <c r="M46" s="1677"/>
      <c r="N46" s="1677"/>
      <c r="O46" s="1677"/>
      <c r="P46" s="1677"/>
      <c r="Q46" s="1677"/>
      <c r="R46" s="1677"/>
      <c r="S46" s="1677"/>
      <c r="T46" s="1678"/>
    </row>
    <row r="47" spans="2:20">
      <c r="B47" s="1676"/>
      <c r="C47" s="1677"/>
      <c r="D47" s="1677"/>
      <c r="E47" s="1677"/>
      <c r="F47" s="1677"/>
      <c r="G47" s="1677"/>
      <c r="H47" s="1677"/>
      <c r="I47" s="1677"/>
      <c r="J47" s="1678"/>
      <c r="L47" s="1676"/>
      <c r="M47" s="1677"/>
      <c r="N47" s="1677"/>
      <c r="O47" s="1677"/>
      <c r="P47" s="1677"/>
      <c r="Q47" s="1677"/>
      <c r="R47" s="1677"/>
      <c r="S47" s="1677"/>
      <c r="T47" s="1678"/>
    </row>
    <row r="48" spans="2:20">
      <c r="B48" s="1676"/>
      <c r="C48" s="1677"/>
      <c r="D48" s="1677"/>
      <c r="E48" s="1677"/>
      <c r="F48" s="1677"/>
      <c r="G48" s="1677"/>
      <c r="H48" s="1677"/>
      <c r="I48" s="1677"/>
      <c r="J48" s="1678"/>
      <c r="L48" s="1676"/>
      <c r="M48" s="1677"/>
      <c r="N48" s="1677"/>
      <c r="O48" s="1677"/>
      <c r="P48" s="1677"/>
      <c r="Q48" s="1677"/>
      <c r="R48" s="1677"/>
      <c r="S48" s="1677"/>
      <c r="T48" s="1678"/>
    </row>
    <row r="49" spans="2:20">
      <c r="B49" s="1676"/>
      <c r="C49" s="1677"/>
      <c r="D49" s="1677"/>
      <c r="E49" s="1677"/>
      <c r="F49" s="1677"/>
      <c r="G49" s="1677"/>
      <c r="H49" s="1677"/>
      <c r="I49" s="1677"/>
      <c r="J49" s="1678"/>
      <c r="L49" s="1676"/>
      <c r="M49" s="1677"/>
      <c r="N49" s="1677"/>
      <c r="O49" s="1677"/>
      <c r="P49" s="1677"/>
      <c r="Q49" s="1677"/>
      <c r="R49" s="1677"/>
      <c r="S49" s="1677"/>
      <c r="T49" s="1678"/>
    </row>
    <row r="50" spans="2:20">
      <c r="B50" s="1676"/>
      <c r="C50" s="1677"/>
      <c r="D50" s="1677"/>
      <c r="E50" s="1677"/>
      <c r="F50" s="1677"/>
      <c r="G50" s="1677"/>
      <c r="H50" s="1677"/>
      <c r="I50" s="1677"/>
      <c r="J50" s="1678"/>
      <c r="L50" s="1676"/>
      <c r="M50" s="1677"/>
      <c r="N50" s="1677"/>
      <c r="O50" s="1677"/>
      <c r="P50" s="1677"/>
      <c r="Q50" s="1677"/>
      <c r="R50" s="1677"/>
      <c r="S50" s="1677"/>
      <c r="T50" s="1678"/>
    </row>
    <row r="51" spans="2:20">
      <c r="B51" s="1676"/>
      <c r="C51" s="1677"/>
      <c r="D51" s="1677"/>
      <c r="E51" s="1677"/>
      <c r="F51" s="1677"/>
      <c r="G51" s="1677"/>
      <c r="H51" s="1677"/>
      <c r="I51" s="1677"/>
      <c r="J51" s="1678"/>
      <c r="L51" s="1676"/>
      <c r="M51" s="1677"/>
      <c r="N51" s="1677"/>
      <c r="O51" s="1677"/>
      <c r="P51" s="1677"/>
      <c r="Q51" s="1677"/>
      <c r="R51" s="1677"/>
      <c r="S51" s="1677"/>
      <c r="T51" s="1678"/>
    </row>
    <row r="52" spans="2:20">
      <c r="B52" s="1676"/>
      <c r="C52" s="1677"/>
      <c r="D52" s="1677"/>
      <c r="E52" s="1677"/>
      <c r="F52" s="1677"/>
      <c r="G52" s="1677"/>
      <c r="H52" s="1677"/>
      <c r="I52" s="1677"/>
      <c r="J52" s="1678"/>
      <c r="L52" s="1676"/>
      <c r="M52" s="1677"/>
      <c r="N52" s="1677"/>
      <c r="O52" s="1677"/>
      <c r="P52" s="1677"/>
      <c r="Q52" s="1677"/>
      <c r="R52" s="1677"/>
      <c r="S52" s="1677"/>
      <c r="T52" s="1678"/>
    </row>
    <row r="53" spans="2:20">
      <c r="B53" s="1676"/>
      <c r="C53" s="1677"/>
      <c r="D53" s="1677"/>
      <c r="E53" s="1677"/>
      <c r="F53" s="1677"/>
      <c r="G53" s="1677"/>
      <c r="H53" s="1677"/>
      <c r="I53" s="1677"/>
      <c r="J53" s="1678"/>
      <c r="L53" s="1676"/>
      <c r="M53" s="1677"/>
      <c r="N53" s="1677"/>
      <c r="O53" s="1677"/>
      <c r="P53" s="1677"/>
      <c r="Q53" s="1677"/>
      <c r="R53" s="1677"/>
      <c r="S53" s="1677"/>
      <c r="T53" s="1678"/>
    </row>
    <row r="54" spans="2:20">
      <c r="B54" s="1676"/>
      <c r="C54" s="1677"/>
      <c r="D54" s="1677"/>
      <c r="E54" s="1677"/>
      <c r="F54" s="1677"/>
      <c r="G54" s="1677"/>
      <c r="H54" s="1677"/>
      <c r="I54" s="1677"/>
      <c r="J54" s="1678"/>
      <c r="L54" s="1676"/>
      <c r="M54" s="1677"/>
      <c r="N54" s="1677"/>
      <c r="O54" s="1677"/>
      <c r="P54" s="1677"/>
      <c r="Q54" s="1677"/>
      <c r="R54" s="1677"/>
      <c r="S54" s="1677"/>
      <c r="T54" s="1678"/>
    </row>
    <row r="55" spans="2:20">
      <c r="B55" s="1676"/>
      <c r="C55" s="1677"/>
      <c r="D55" s="1677"/>
      <c r="E55" s="1677"/>
      <c r="F55" s="1677"/>
      <c r="G55" s="1677"/>
      <c r="H55" s="1677"/>
      <c r="I55" s="1677"/>
      <c r="J55" s="1678"/>
      <c r="L55" s="1676"/>
      <c r="M55" s="1677"/>
      <c r="N55" s="1677"/>
      <c r="O55" s="1677"/>
      <c r="P55" s="1677"/>
      <c r="Q55" s="1677"/>
      <c r="R55" s="1677"/>
      <c r="S55" s="1677"/>
      <c r="T55" s="1678"/>
    </row>
    <row r="56" spans="2:20">
      <c r="B56" s="1676"/>
      <c r="C56" s="1677"/>
      <c r="D56" s="1677"/>
      <c r="E56" s="1677"/>
      <c r="F56" s="1677"/>
      <c r="G56" s="1677"/>
      <c r="H56" s="1677"/>
      <c r="I56" s="1677"/>
      <c r="J56" s="1678"/>
      <c r="L56" s="1676"/>
      <c r="M56" s="1677"/>
      <c r="N56" s="1677"/>
      <c r="O56" s="1677"/>
      <c r="P56" s="1677"/>
      <c r="Q56" s="1677"/>
      <c r="R56" s="1677"/>
      <c r="S56" s="1677"/>
      <c r="T56" s="1678"/>
    </row>
    <row r="57" spans="2:20">
      <c r="B57" s="1676"/>
      <c r="C57" s="1677"/>
      <c r="D57" s="1677"/>
      <c r="E57" s="1677"/>
      <c r="F57" s="1677"/>
      <c r="G57" s="1677"/>
      <c r="H57" s="1677"/>
      <c r="I57" s="1677"/>
      <c r="J57" s="1678"/>
      <c r="L57" s="1676"/>
      <c r="M57" s="1677"/>
      <c r="N57" s="1677"/>
      <c r="O57" s="1677"/>
      <c r="P57" s="1677"/>
      <c r="Q57" s="1677"/>
      <c r="R57" s="1677"/>
      <c r="S57" s="1677"/>
      <c r="T57" s="1678"/>
    </row>
    <row r="58" spans="2:20" ht="15" thickBot="1">
      <c r="B58" s="1679"/>
      <c r="C58" s="1680"/>
      <c r="D58" s="1680"/>
      <c r="E58" s="1680"/>
      <c r="F58" s="1680"/>
      <c r="G58" s="1680"/>
      <c r="H58" s="1680"/>
      <c r="I58" s="1680"/>
      <c r="J58" s="1681"/>
      <c r="L58" s="1679"/>
      <c r="M58" s="1680"/>
      <c r="N58" s="1680"/>
      <c r="O58" s="1680"/>
      <c r="P58" s="1680"/>
      <c r="Q58" s="1680"/>
      <c r="R58" s="1680"/>
      <c r="S58" s="1680"/>
      <c r="T58" s="1681"/>
    </row>
    <row r="59" spans="2:20" ht="17.25" customHeight="1"/>
  </sheetData>
  <sheetProtection selectLockedCells="1" selectUnlockedCells="1"/>
  <mergeCells count="12">
    <mergeCell ref="B41:J41"/>
    <mergeCell ref="L41:T41"/>
    <mergeCell ref="B42:J58"/>
    <mergeCell ref="L42:T58"/>
    <mergeCell ref="B22:J38"/>
    <mergeCell ref="L22:T38"/>
    <mergeCell ref="B2:J2"/>
    <mergeCell ref="L2:T2"/>
    <mergeCell ref="B21:J21"/>
    <mergeCell ref="L21:T21"/>
    <mergeCell ref="B3:J19"/>
    <mergeCell ref="L3:T19"/>
  </mergeCells>
  <pageMargins left="0.7" right="0.7" top="0.75" bottom="0.75" header="0.3" footer="0.3"/>
  <pageSetup scale="41" orientation="portrait" r:id="rId1"/>
  <headerFooter>
    <oddFooter>&amp;L_x000D_&amp;1#&amp;"Aptos"&amp;10&amp;K000000 Data sensitivity - Public</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C84AC-2029-4CA2-A695-1B537FB43D11}">
  <sheetPr codeName="Sheet15">
    <tabColor theme="0" tint="-0.499984740745262"/>
    <pageSetUpPr fitToPage="1"/>
  </sheetPr>
  <dimension ref="A1:AA1048473"/>
  <sheetViews>
    <sheetView showGridLines="0" view="pageBreakPreview" zoomScale="55" zoomScaleNormal="55" zoomScaleSheetLayoutView="55" workbookViewId="0">
      <pane xSplit="4" ySplit="2" topLeftCell="E63" activePane="bottomRight" state="frozen"/>
      <selection pane="topRight" activeCell="E1" sqref="E1"/>
      <selection pane="bottomLeft" activeCell="A2" sqref="A2"/>
      <selection pane="bottomRight" activeCell="X61" sqref="X61"/>
    </sheetView>
  </sheetViews>
  <sheetFormatPr defaultColWidth="9.109375" defaultRowHeight="18" customHeight="1"/>
  <cols>
    <col min="1" max="1" width="16.44140625" style="752" customWidth="1"/>
    <col min="2" max="2" width="19.33203125" style="752" bestFit="1" customWidth="1"/>
    <col min="3" max="3" width="48.5546875" style="753" bestFit="1" customWidth="1" collapsed="1"/>
    <col min="4" max="4" width="28" style="753" bestFit="1" customWidth="1"/>
    <col min="5" max="5" width="30.5546875" style="752" bestFit="1" customWidth="1"/>
    <col min="6" max="6" width="24" style="752" bestFit="1" customWidth="1"/>
    <col min="7" max="7" width="35.44140625" style="752" customWidth="1"/>
    <col min="8" max="8" width="12.88671875" style="752" customWidth="1"/>
    <col min="9" max="9" width="17.88671875" style="752" customWidth="1"/>
    <col min="10" max="10" width="18.88671875" style="755" customWidth="1"/>
    <col min="11" max="11" width="29.6640625" style="755" bestFit="1" customWidth="1"/>
    <col min="12" max="12" width="29.6640625" style="752" customWidth="1"/>
    <col min="13" max="13" width="29.21875" style="752" bestFit="1" customWidth="1"/>
    <col min="14" max="14" width="43" style="757" bestFit="1" customWidth="1"/>
    <col min="15" max="15" width="29.6640625" style="1024" customWidth="1"/>
    <col min="16" max="16" width="23" style="755" customWidth="1"/>
    <col min="17" max="17" width="26.88671875" style="755" bestFit="1" customWidth="1"/>
    <col min="18" max="18" width="23.5546875" style="755" bestFit="1" customWidth="1"/>
    <col min="19" max="19" width="23.88671875" style="761" bestFit="1" customWidth="1"/>
    <col min="20" max="20" width="20" style="758" bestFit="1" customWidth="1"/>
    <col min="21" max="21" width="50.109375" style="752" customWidth="1"/>
    <col min="22" max="23" width="28" style="762" customWidth="1"/>
    <col min="24" max="24" width="38.5546875" style="759" bestFit="1" customWidth="1"/>
    <col min="25" max="25" width="13.5546875" hidden="1" customWidth="1"/>
    <col min="26" max="26" width="38.88671875" style="642" hidden="1" customWidth="1"/>
    <col min="27" max="258" width="9.109375" style="642"/>
    <col min="259" max="259" width="5.33203125" style="642" customWidth="1"/>
    <col min="260" max="260" width="8" style="642" customWidth="1"/>
    <col min="261" max="261" width="44.44140625" style="642" bestFit="1" customWidth="1"/>
    <col min="262" max="262" width="10.109375" style="642" bestFit="1" customWidth="1"/>
    <col min="263" max="263" width="10.109375" style="642" customWidth="1"/>
    <col min="264" max="264" width="10.33203125" style="642" customWidth="1"/>
    <col min="265" max="265" width="15.88671875" style="642" bestFit="1" customWidth="1"/>
    <col min="266" max="266" width="10.6640625" style="642" customWidth="1"/>
    <col min="267" max="267" width="10.33203125" style="642" customWidth="1"/>
    <col min="268" max="268" width="10.88671875" style="642" customWidth="1"/>
    <col min="269" max="269" width="17.33203125" style="642" customWidth="1"/>
    <col min="270" max="270" width="7.44140625" style="642" customWidth="1"/>
    <col min="271" max="271" width="11" style="642" customWidth="1"/>
    <col min="272" max="272" width="10.6640625" style="642" customWidth="1"/>
    <col min="273" max="273" width="10.6640625" style="642" bestFit="1" customWidth="1"/>
    <col min="274" max="274" width="11" style="642" customWidth="1"/>
    <col min="275" max="275" width="6.44140625" style="642" customWidth="1"/>
    <col min="276" max="276" width="9.109375" style="642"/>
    <col min="277" max="277" width="33.33203125" style="642" customWidth="1"/>
    <col min="278" max="514" width="9.109375" style="642"/>
    <col min="515" max="515" width="5.33203125" style="642" customWidth="1"/>
    <col min="516" max="516" width="8" style="642" customWidth="1"/>
    <col min="517" max="517" width="44.44140625" style="642" bestFit="1" customWidth="1"/>
    <col min="518" max="518" width="10.109375" style="642" bestFit="1" customWidth="1"/>
    <col min="519" max="519" width="10.109375" style="642" customWidth="1"/>
    <col min="520" max="520" width="10.33203125" style="642" customWidth="1"/>
    <col min="521" max="521" width="15.88671875" style="642" bestFit="1" customWidth="1"/>
    <col min="522" max="522" width="10.6640625" style="642" customWidth="1"/>
    <col min="523" max="523" width="10.33203125" style="642" customWidth="1"/>
    <col min="524" max="524" width="10.88671875" style="642" customWidth="1"/>
    <col min="525" max="525" width="17.33203125" style="642" customWidth="1"/>
    <col min="526" max="526" width="7.44140625" style="642" customWidth="1"/>
    <col min="527" max="527" width="11" style="642" customWidth="1"/>
    <col min="528" max="528" width="10.6640625" style="642" customWidth="1"/>
    <col min="529" max="529" width="10.6640625" style="642" bestFit="1" customWidth="1"/>
    <col min="530" max="530" width="11" style="642" customWidth="1"/>
    <col min="531" max="531" width="6.44140625" style="642" customWidth="1"/>
    <col min="532" max="532" width="9.109375" style="642"/>
    <col min="533" max="533" width="33.33203125" style="642" customWidth="1"/>
    <col min="534" max="770" width="9.109375" style="642"/>
    <col min="771" max="771" width="5.33203125" style="642" customWidth="1"/>
    <col min="772" max="772" width="8" style="642" customWidth="1"/>
    <col min="773" max="773" width="44.44140625" style="642" bestFit="1" customWidth="1"/>
    <col min="774" max="774" width="10.109375" style="642" bestFit="1" customWidth="1"/>
    <col min="775" max="775" width="10.109375" style="642" customWidth="1"/>
    <col min="776" max="776" width="10.33203125" style="642" customWidth="1"/>
    <col min="777" max="777" width="15.88671875" style="642" bestFit="1" customWidth="1"/>
    <col min="778" max="778" width="10.6640625" style="642" customWidth="1"/>
    <col min="779" max="779" width="10.33203125" style="642" customWidth="1"/>
    <col min="780" max="780" width="10.88671875" style="642" customWidth="1"/>
    <col min="781" max="781" width="17.33203125" style="642" customWidth="1"/>
    <col min="782" max="782" width="7.44140625" style="642" customWidth="1"/>
    <col min="783" max="783" width="11" style="642" customWidth="1"/>
    <col min="784" max="784" width="10.6640625" style="642" customWidth="1"/>
    <col min="785" max="785" width="10.6640625" style="642" bestFit="1" customWidth="1"/>
    <col min="786" max="786" width="11" style="642" customWidth="1"/>
    <col min="787" max="787" width="6.44140625" style="642" customWidth="1"/>
    <col min="788" max="788" width="9.109375" style="642"/>
    <col min="789" max="789" width="33.33203125" style="642" customWidth="1"/>
    <col min="790" max="1026" width="9.109375" style="642"/>
    <col min="1027" max="1027" width="5.33203125" style="642" customWidth="1"/>
    <col min="1028" max="1028" width="8" style="642" customWidth="1"/>
    <col min="1029" max="1029" width="44.44140625" style="642" bestFit="1" customWidth="1"/>
    <col min="1030" max="1030" width="10.109375" style="642" bestFit="1" customWidth="1"/>
    <col min="1031" max="1031" width="10.109375" style="642" customWidth="1"/>
    <col min="1032" max="1032" width="10.33203125" style="642" customWidth="1"/>
    <col min="1033" max="1033" width="15.88671875" style="642" bestFit="1" customWidth="1"/>
    <col min="1034" max="1034" width="10.6640625" style="642" customWidth="1"/>
    <col min="1035" max="1035" width="10.33203125" style="642" customWidth="1"/>
    <col min="1036" max="1036" width="10.88671875" style="642" customWidth="1"/>
    <col min="1037" max="1037" width="17.33203125" style="642" customWidth="1"/>
    <col min="1038" max="1038" width="7.44140625" style="642" customWidth="1"/>
    <col min="1039" max="1039" width="11" style="642" customWidth="1"/>
    <col min="1040" max="1040" width="10.6640625" style="642" customWidth="1"/>
    <col min="1041" max="1041" width="10.6640625" style="642" bestFit="1" customWidth="1"/>
    <col min="1042" max="1042" width="11" style="642" customWidth="1"/>
    <col min="1043" max="1043" width="6.44140625" style="642" customWidth="1"/>
    <col min="1044" max="1044" width="9.109375" style="642"/>
    <col min="1045" max="1045" width="33.33203125" style="642" customWidth="1"/>
    <col min="1046" max="1282" width="9.109375" style="642"/>
    <col min="1283" max="1283" width="5.33203125" style="642" customWidth="1"/>
    <col min="1284" max="1284" width="8" style="642" customWidth="1"/>
    <col min="1285" max="1285" width="44.44140625" style="642" bestFit="1" customWidth="1"/>
    <col min="1286" max="1286" width="10.109375" style="642" bestFit="1" customWidth="1"/>
    <col min="1287" max="1287" width="10.109375" style="642" customWidth="1"/>
    <col min="1288" max="1288" width="10.33203125" style="642" customWidth="1"/>
    <col min="1289" max="1289" width="15.88671875" style="642" bestFit="1" customWidth="1"/>
    <col min="1290" max="1290" width="10.6640625" style="642" customWidth="1"/>
    <col min="1291" max="1291" width="10.33203125" style="642" customWidth="1"/>
    <col min="1292" max="1292" width="10.88671875" style="642" customWidth="1"/>
    <col min="1293" max="1293" width="17.33203125" style="642" customWidth="1"/>
    <col min="1294" max="1294" width="7.44140625" style="642" customWidth="1"/>
    <col min="1295" max="1295" width="11" style="642" customWidth="1"/>
    <col min="1296" max="1296" width="10.6640625" style="642" customWidth="1"/>
    <col min="1297" max="1297" width="10.6640625" style="642" bestFit="1" customWidth="1"/>
    <col min="1298" max="1298" width="11" style="642" customWidth="1"/>
    <col min="1299" max="1299" width="6.44140625" style="642" customWidth="1"/>
    <col min="1300" max="1300" width="9.109375" style="642"/>
    <col min="1301" max="1301" width="33.33203125" style="642" customWidth="1"/>
    <col min="1302" max="1538" width="9.109375" style="642"/>
    <col min="1539" max="1539" width="5.33203125" style="642" customWidth="1"/>
    <col min="1540" max="1540" width="8" style="642" customWidth="1"/>
    <col min="1541" max="1541" width="44.44140625" style="642" bestFit="1" customWidth="1"/>
    <col min="1542" max="1542" width="10.109375" style="642" bestFit="1" customWidth="1"/>
    <col min="1543" max="1543" width="10.109375" style="642" customWidth="1"/>
    <col min="1544" max="1544" width="10.33203125" style="642" customWidth="1"/>
    <col min="1545" max="1545" width="15.88671875" style="642" bestFit="1" customWidth="1"/>
    <col min="1546" max="1546" width="10.6640625" style="642" customWidth="1"/>
    <col min="1547" max="1547" width="10.33203125" style="642" customWidth="1"/>
    <col min="1548" max="1548" width="10.88671875" style="642" customWidth="1"/>
    <col min="1549" max="1549" width="17.33203125" style="642" customWidth="1"/>
    <col min="1550" max="1550" width="7.44140625" style="642" customWidth="1"/>
    <col min="1551" max="1551" width="11" style="642" customWidth="1"/>
    <col min="1552" max="1552" width="10.6640625" style="642" customWidth="1"/>
    <col min="1553" max="1553" width="10.6640625" style="642" bestFit="1" customWidth="1"/>
    <col min="1554" max="1554" width="11" style="642" customWidth="1"/>
    <col min="1555" max="1555" width="6.44140625" style="642" customWidth="1"/>
    <col min="1556" max="1556" width="9.109375" style="642"/>
    <col min="1557" max="1557" width="33.33203125" style="642" customWidth="1"/>
    <col min="1558" max="1794" width="9.109375" style="642"/>
    <col min="1795" max="1795" width="5.33203125" style="642" customWidth="1"/>
    <col min="1796" max="1796" width="8" style="642" customWidth="1"/>
    <col min="1797" max="1797" width="44.44140625" style="642" bestFit="1" customWidth="1"/>
    <col min="1798" max="1798" width="10.109375" style="642" bestFit="1" customWidth="1"/>
    <col min="1799" max="1799" width="10.109375" style="642" customWidth="1"/>
    <col min="1800" max="1800" width="10.33203125" style="642" customWidth="1"/>
    <col min="1801" max="1801" width="15.88671875" style="642" bestFit="1" customWidth="1"/>
    <col min="1802" max="1802" width="10.6640625" style="642" customWidth="1"/>
    <col min="1803" max="1803" width="10.33203125" style="642" customWidth="1"/>
    <col min="1804" max="1804" width="10.88671875" style="642" customWidth="1"/>
    <col min="1805" max="1805" width="17.33203125" style="642" customWidth="1"/>
    <col min="1806" max="1806" width="7.44140625" style="642" customWidth="1"/>
    <col min="1807" max="1807" width="11" style="642" customWidth="1"/>
    <col min="1808" max="1808" width="10.6640625" style="642" customWidth="1"/>
    <col min="1809" max="1809" width="10.6640625" style="642" bestFit="1" customWidth="1"/>
    <col min="1810" max="1810" width="11" style="642" customWidth="1"/>
    <col min="1811" max="1811" width="6.44140625" style="642" customWidth="1"/>
    <col min="1812" max="1812" width="9.109375" style="642"/>
    <col min="1813" max="1813" width="33.33203125" style="642" customWidth="1"/>
    <col min="1814" max="2050" width="9.109375" style="642"/>
    <col min="2051" max="2051" width="5.33203125" style="642" customWidth="1"/>
    <col min="2052" max="2052" width="8" style="642" customWidth="1"/>
    <col min="2053" max="2053" width="44.44140625" style="642" bestFit="1" customWidth="1"/>
    <col min="2054" max="2054" width="10.109375" style="642" bestFit="1" customWidth="1"/>
    <col min="2055" max="2055" width="10.109375" style="642" customWidth="1"/>
    <col min="2056" max="2056" width="10.33203125" style="642" customWidth="1"/>
    <col min="2057" max="2057" width="15.88671875" style="642" bestFit="1" customWidth="1"/>
    <col min="2058" max="2058" width="10.6640625" style="642" customWidth="1"/>
    <col min="2059" max="2059" width="10.33203125" style="642" customWidth="1"/>
    <col min="2060" max="2060" width="10.88671875" style="642" customWidth="1"/>
    <col min="2061" max="2061" width="17.33203125" style="642" customWidth="1"/>
    <col min="2062" max="2062" width="7.44140625" style="642" customWidth="1"/>
    <col min="2063" max="2063" width="11" style="642" customWidth="1"/>
    <col min="2064" max="2064" width="10.6640625" style="642" customWidth="1"/>
    <col min="2065" max="2065" width="10.6640625" style="642" bestFit="1" customWidth="1"/>
    <col min="2066" max="2066" width="11" style="642" customWidth="1"/>
    <col min="2067" max="2067" width="6.44140625" style="642" customWidth="1"/>
    <col min="2068" max="2068" width="9.109375" style="642"/>
    <col min="2069" max="2069" width="33.33203125" style="642" customWidth="1"/>
    <col min="2070" max="2306" width="9.109375" style="642"/>
    <col min="2307" max="2307" width="5.33203125" style="642" customWidth="1"/>
    <col min="2308" max="2308" width="8" style="642" customWidth="1"/>
    <col min="2309" max="2309" width="44.44140625" style="642" bestFit="1" customWidth="1"/>
    <col min="2310" max="2310" width="10.109375" style="642" bestFit="1" customWidth="1"/>
    <col min="2311" max="2311" width="10.109375" style="642" customWidth="1"/>
    <col min="2312" max="2312" width="10.33203125" style="642" customWidth="1"/>
    <col min="2313" max="2313" width="15.88671875" style="642" bestFit="1" customWidth="1"/>
    <col min="2314" max="2314" width="10.6640625" style="642" customWidth="1"/>
    <col min="2315" max="2315" width="10.33203125" style="642" customWidth="1"/>
    <col min="2316" max="2316" width="10.88671875" style="642" customWidth="1"/>
    <col min="2317" max="2317" width="17.33203125" style="642" customWidth="1"/>
    <col min="2318" max="2318" width="7.44140625" style="642" customWidth="1"/>
    <col min="2319" max="2319" width="11" style="642" customWidth="1"/>
    <col min="2320" max="2320" width="10.6640625" style="642" customWidth="1"/>
    <col min="2321" max="2321" width="10.6640625" style="642" bestFit="1" customWidth="1"/>
    <col min="2322" max="2322" width="11" style="642" customWidth="1"/>
    <col min="2323" max="2323" width="6.44140625" style="642" customWidth="1"/>
    <col min="2324" max="2324" width="9.109375" style="642"/>
    <col min="2325" max="2325" width="33.33203125" style="642" customWidth="1"/>
    <col min="2326" max="2562" width="9.109375" style="642"/>
    <col min="2563" max="2563" width="5.33203125" style="642" customWidth="1"/>
    <col min="2564" max="2564" width="8" style="642" customWidth="1"/>
    <col min="2565" max="2565" width="44.44140625" style="642" bestFit="1" customWidth="1"/>
    <col min="2566" max="2566" width="10.109375" style="642" bestFit="1" customWidth="1"/>
    <col min="2567" max="2567" width="10.109375" style="642" customWidth="1"/>
    <col min="2568" max="2568" width="10.33203125" style="642" customWidth="1"/>
    <col min="2569" max="2569" width="15.88671875" style="642" bestFit="1" customWidth="1"/>
    <col min="2570" max="2570" width="10.6640625" style="642" customWidth="1"/>
    <col min="2571" max="2571" width="10.33203125" style="642" customWidth="1"/>
    <col min="2572" max="2572" width="10.88671875" style="642" customWidth="1"/>
    <col min="2573" max="2573" width="17.33203125" style="642" customWidth="1"/>
    <col min="2574" max="2574" width="7.44140625" style="642" customWidth="1"/>
    <col min="2575" max="2575" width="11" style="642" customWidth="1"/>
    <col min="2576" max="2576" width="10.6640625" style="642" customWidth="1"/>
    <col min="2577" max="2577" width="10.6640625" style="642" bestFit="1" customWidth="1"/>
    <col min="2578" max="2578" width="11" style="642" customWidth="1"/>
    <col min="2579" max="2579" width="6.44140625" style="642" customWidth="1"/>
    <col min="2580" max="2580" width="9.109375" style="642"/>
    <col min="2581" max="2581" width="33.33203125" style="642" customWidth="1"/>
    <col min="2582" max="2818" width="9.109375" style="642"/>
    <col min="2819" max="2819" width="5.33203125" style="642" customWidth="1"/>
    <col min="2820" max="2820" width="8" style="642" customWidth="1"/>
    <col min="2821" max="2821" width="44.44140625" style="642" bestFit="1" customWidth="1"/>
    <col min="2822" max="2822" width="10.109375" style="642" bestFit="1" customWidth="1"/>
    <col min="2823" max="2823" width="10.109375" style="642" customWidth="1"/>
    <col min="2824" max="2824" width="10.33203125" style="642" customWidth="1"/>
    <col min="2825" max="2825" width="15.88671875" style="642" bestFit="1" customWidth="1"/>
    <col min="2826" max="2826" width="10.6640625" style="642" customWidth="1"/>
    <col min="2827" max="2827" width="10.33203125" style="642" customWidth="1"/>
    <col min="2828" max="2828" width="10.88671875" style="642" customWidth="1"/>
    <col min="2829" max="2829" width="17.33203125" style="642" customWidth="1"/>
    <col min="2830" max="2830" width="7.44140625" style="642" customWidth="1"/>
    <col min="2831" max="2831" width="11" style="642" customWidth="1"/>
    <col min="2832" max="2832" width="10.6640625" style="642" customWidth="1"/>
    <col min="2833" max="2833" width="10.6640625" style="642" bestFit="1" customWidth="1"/>
    <col min="2834" max="2834" width="11" style="642" customWidth="1"/>
    <col min="2835" max="2835" width="6.44140625" style="642" customWidth="1"/>
    <col min="2836" max="2836" width="9.109375" style="642"/>
    <col min="2837" max="2837" width="33.33203125" style="642" customWidth="1"/>
    <col min="2838" max="3074" width="9.109375" style="642"/>
    <col min="3075" max="3075" width="5.33203125" style="642" customWidth="1"/>
    <col min="3076" max="3076" width="8" style="642" customWidth="1"/>
    <col min="3077" max="3077" width="44.44140625" style="642" bestFit="1" customWidth="1"/>
    <col min="3078" max="3078" width="10.109375" style="642" bestFit="1" customWidth="1"/>
    <col min="3079" max="3079" width="10.109375" style="642" customWidth="1"/>
    <col min="3080" max="3080" width="10.33203125" style="642" customWidth="1"/>
    <col min="3081" max="3081" width="15.88671875" style="642" bestFit="1" customWidth="1"/>
    <col min="3082" max="3082" width="10.6640625" style="642" customWidth="1"/>
    <col min="3083" max="3083" width="10.33203125" style="642" customWidth="1"/>
    <col min="3084" max="3084" width="10.88671875" style="642" customWidth="1"/>
    <col min="3085" max="3085" width="17.33203125" style="642" customWidth="1"/>
    <col min="3086" max="3086" width="7.44140625" style="642" customWidth="1"/>
    <col min="3087" max="3087" width="11" style="642" customWidth="1"/>
    <col min="3088" max="3088" width="10.6640625" style="642" customWidth="1"/>
    <col min="3089" max="3089" width="10.6640625" style="642" bestFit="1" customWidth="1"/>
    <col min="3090" max="3090" width="11" style="642" customWidth="1"/>
    <col min="3091" max="3091" width="6.44140625" style="642" customWidth="1"/>
    <col min="3092" max="3092" width="9.109375" style="642"/>
    <col min="3093" max="3093" width="33.33203125" style="642" customWidth="1"/>
    <col min="3094" max="3330" width="9.109375" style="642"/>
    <col min="3331" max="3331" width="5.33203125" style="642" customWidth="1"/>
    <col min="3332" max="3332" width="8" style="642" customWidth="1"/>
    <col min="3333" max="3333" width="44.44140625" style="642" bestFit="1" customWidth="1"/>
    <col min="3334" max="3334" width="10.109375" style="642" bestFit="1" customWidth="1"/>
    <col min="3335" max="3335" width="10.109375" style="642" customWidth="1"/>
    <col min="3336" max="3336" width="10.33203125" style="642" customWidth="1"/>
    <col min="3337" max="3337" width="15.88671875" style="642" bestFit="1" customWidth="1"/>
    <col min="3338" max="3338" width="10.6640625" style="642" customWidth="1"/>
    <col min="3339" max="3339" width="10.33203125" style="642" customWidth="1"/>
    <col min="3340" max="3340" width="10.88671875" style="642" customWidth="1"/>
    <col min="3341" max="3341" width="17.33203125" style="642" customWidth="1"/>
    <col min="3342" max="3342" width="7.44140625" style="642" customWidth="1"/>
    <col min="3343" max="3343" width="11" style="642" customWidth="1"/>
    <col min="3344" max="3344" width="10.6640625" style="642" customWidth="1"/>
    <col min="3345" max="3345" width="10.6640625" style="642" bestFit="1" customWidth="1"/>
    <col min="3346" max="3346" width="11" style="642" customWidth="1"/>
    <col min="3347" max="3347" width="6.44140625" style="642" customWidth="1"/>
    <col min="3348" max="3348" width="9.109375" style="642"/>
    <col min="3349" max="3349" width="33.33203125" style="642" customWidth="1"/>
    <col min="3350" max="3586" width="9.109375" style="642"/>
    <col min="3587" max="3587" width="5.33203125" style="642" customWidth="1"/>
    <col min="3588" max="3588" width="8" style="642" customWidth="1"/>
    <col min="3589" max="3589" width="44.44140625" style="642" bestFit="1" customWidth="1"/>
    <col min="3590" max="3590" width="10.109375" style="642" bestFit="1" customWidth="1"/>
    <col min="3591" max="3591" width="10.109375" style="642" customWidth="1"/>
    <col min="3592" max="3592" width="10.33203125" style="642" customWidth="1"/>
    <col min="3593" max="3593" width="15.88671875" style="642" bestFit="1" customWidth="1"/>
    <col min="3594" max="3594" width="10.6640625" style="642" customWidth="1"/>
    <col min="3595" max="3595" width="10.33203125" style="642" customWidth="1"/>
    <col min="3596" max="3596" width="10.88671875" style="642" customWidth="1"/>
    <col min="3597" max="3597" width="17.33203125" style="642" customWidth="1"/>
    <col min="3598" max="3598" width="7.44140625" style="642" customWidth="1"/>
    <col min="3599" max="3599" width="11" style="642" customWidth="1"/>
    <col min="3600" max="3600" width="10.6640625" style="642" customWidth="1"/>
    <col min="3601" max="3601" width="10.6640625" style="642" bestFit="1" customWidth="1"/>
    <col min="3602" max="3602" width="11" style="642" customWidth="1"/>
    <col min="3603" max="3603" width="6.44140625" style="642" customWidth="1"/>
    <col min="3604" max="3604" width="9.109375" style="642"/>
    <col min="3605" max="3605" width="33.33203125" style="642" customWidth="1"/>
    <col min="3606" max="3842" width="9.109375" style="642"/>
    <col min="3843" max="3843" width="5.33203125" style="642" customWidth="1"/>
    <col min="3844" max="3844" width="8" style="642" customWidth="1"/>
    <col min="3845" max="3845" width="44.44140625" style="642" bestFit="1" customWidth="1"/>
    <col min="3846" max="3846" width="10.109375" style="642" bestFit="1" customWidth="1"/>
    <col min="3847" max="3847" width="10.109375" style="642" customWidth="1"/>
    <col min="3848" max="3848" width="10.33203125" style="642" customWidth="1"/>
    <col min="3849" max="3849" width="15.88671875" style="642" bestFit="1" customWidth="1"/>
    <col min="3850" max="3850" width="10.6640625" style="642" customWidth="1"/>
    <col min="3851" max="3851" width="10.33203125" style="642" customWidth="1"/>
    <col min="3852" max="3852" width="10.88671875" style="642" customWidth="1"/>
    <col min="3853" max="3853" width="17.33203125" style="642" customWidth="1"/>
    <col min="3854" max="3854" width="7.44140625" style="642" customWidth="1"/>
    <col min="3855" max="3855" width="11" style="642" customWidth="1"/>
    <col min="3856" max="3856" width="10.6640625" style="642" customWidth="1"/>
    <col min="3857" max="3857" width="10.6640625" style="642" bestFit="1" customWidth="1"/>
    <col min="3858" max="3858" width="11" style="642" customWidth="1"/>
    <col min="3859" max="3859" width="6.44140625" style="642" customWidth="1"/>
    <col min="3860" max="3860" width="9.109375" style="642"/>
    <col min="3861" max="3861" width="33.33203125" style="642" customWidth="1"/>
    <col min="3862" max="4098" width="9.109375" style="642"/>
    <col min="4099" max="4099" width="5.33203125" style="642" customWidth="1"/>
    <col min="4100" max="4100" width="8" style="642" customWidth="1"/>
    <col min="4101" max="4101" width="44.44140625" style="642" bestFit="1" customWidth="1"/>
    <col min="4102" max="4102" width="10.109375" style="642" bestFit="1" customWidth="1"/>
    <col min="4103" max="4103" width="10.109375" style="642" customWidth="1"/>
    <col min="4104" max="4104" width="10.33203125" style="642" customWidth="1"/>
    <col min="4105" max="4105" width="15.88671875" style="642" bestFit="1" customWidth="1"/>
    <col min="4106" max="4106" width="10.6640625" style="642" customWidth="1"/>
    <col min="4107" max="4107" width="10.33203125" style="642" customWidth="1"/>
    <col min="4108" max="4108" width="10.88671875" style="642" customWidth="1"/>
    <col min="4109" max="4109" width="17.33203125" style="642" customWidth="1"/>
    <col min="4110" max="4110" width="7.44140625" style="642" customWidth="1"/>
    <col min="4111" max="4111" width="11" style="642" customWidth="1"/>
    <col min="4112" max="4112" width="10.6640625" style="642" customWidth="1"/>
    <col min="4113" max="4113" width="10.6640625" style="642" bestFit="1" customWidth="1"/>
    <col min="4114" max="4114" width="11" style="642" customWidth="1"/>
    <col min="4115" max="4115" width="6.44140625" style="642" customWidth="1"/>
    <col min="4116" max="4116" width="9.109375" style="642"/>
    <col min="4117" max="4117" width="33.33203125" style="642" customWidth="1"/>
    <col min="4118" max="4354" width="9.109375" style="642"/>
    <col min="4355" max="4355" width="5.33203125" style="642" customWidth="1"/>
    <col min="4356" max="4356" width="8" style="642" customWidth="1"/>
    <col min="4357" max="4357" width="44.44140625" style="642" bestFit="1" customWidth="1"/>
    <col min="4358" max="4358" width="10.109375" style="642" bestFit="1" customWidth="1"/>
    <col min="4359" max="4359" width="10.109375" style="642" customWidth="1"/>
    <col min="4360" max="4360" width="10.33203125" style="642" customWidth="1"/>
    <col min="4361" max="4361" width="15.88671875" style="642" bestFit="1" customWidth="1"/>
    <col min="4362" max="4362" width="10.6640625" style="642" customWidth="1"/>
    <col min="4363" max="4363" width="10.33203125" style="642" customWidth="1"/>
    <col min="4364" max="4364" width="10.88671875" style="642" customWidth="1"/>
    <col min="4365" max="4365" width="17.33203125" style="642" customWidth="1"/>
    <col min="4366" max="4366" width="7.44140625" style="642" customWidth="1"/>
    <col min="4367" max="4367" width="11" style="642" customWidth="1"/>
    <col min="4368" max="4368" width="10.6640625" style="642" customWidth="1"/>
    <col min="4369" max="4369" width="10.6640625" style="642" bestFit="1" customWidth="1"/>
    <col min="4370" max="4370" width="11" style="642" customWidth="1"/>
    <col min="4371" max="4371" width="6.44140625" style="642" customWidth="1"/>
    <col min="4372" max="4372" width="9.109375" style="642"/>
    <col min="4373" max="4373" width="33.33203125" style="642" customWidth="1"/>
    <col min="4374" max="4610" width="9.109375" style="642"/>
    <col min="4611" max="4611" width="5.33203125" style="642" customWidth="1"/>
    <col min="4612" max="4612" width="8" style="642" customWidth="1"/>
    <col min="4613" max="4613" width="44.44140625" style="642" bestFit="1" customWidth="1"/>
    <col min="4614" max="4614" width="10.109375" style="642" bestFit="1" customWidth="1"/>
    <col min="4615" max="4615" width="10.109375" style="642" customWidth="1"/>
    <col min="4616" max="4616" width="10.33203125" style="642" customWidth="1"/>
    <col min="4617" max="4617" width="15.88671875" style="642" bestFit="1" customWidth="1"/>
    <col min="4618" max="4618" width="10.6640625" style="642" customWidth="1"/>
    <col min="4619" max="4619" width="10.33203125" style="642" customWidth="1"/>
    <col min="4620" max="4620" width="10.88671875" style="642" customWidth="1"/>
    <col min="4621" max="4621" width="17.33203125" style="642" customWidth="1"/>
    <col min="4622" max="4622" width="7.44140625" style="642" customWidth="1"/>
    <col min="4623" max="4623" width="11" style="642" customWidth="1"/>
    <col min="4624" max="4624" width="10.6640625" style="642" customWidth="1"/>
    <col min="4625" max="4625" width="10.6640625" style="642" bestFit="1" customWidth="1"/>
    <col min="4626" max="4626" width="11" style="642" customWidth="1"/>
    <col min="4627" max="4627" width="6.44140625" style="642" customWidth="1"/>
    <col min="4628" max="4628" width="9.109375" style="642"/>
    <col min="4629" max="4629" width="33.33203125" style="642" customWidth="1"/>
    <col min="4630" max="4866" width="9.109375" style="642"/>
    <col min="4867" max="4867" width="5.33203125" style="642" customWidth="1"/>
    <col min="4868" max="4868" width="8" style="642" customWidth="1"/>
    <col min="4869" max="4869" width="44.44140625" style="642" bestFit="1" customWidth="1"/>
    <col min="4870" max="4870" width="10.109375" style="642" bestFit="1" customWidth="1"/>
    <col min="4871" max="4871" width="10.109375" style="642" customWidth="1"/>
    <col min="4872" max="4872" width="10.33203125" style="642" customWidth="1"/>
    <col min="4873" max="4873" width="15.88671875" style="642" bestFit="1" customWidth="1"/>
    <col min="4874" max="4874" width="10.6640625" style="642" customWidth="1"/>
    <col min="4875" max="4875" width="10.33203125" style="642" customWidth="1"/>
    <col min="4876" max="4876" width="10.88671875" style="642" customWidth="1"/>
    <col min="4877" max="4877" width="17.33203125" style="642" customWidth="1"/>
    <col min="4878" max="4878" width="7.44140625" style="642" customWidth="1"/>
    <col min="4879" max="4879" width="11" style="642" customWidth="1"/>
    <col min="4880" max="4880" width="10.6640625" style="642" customWidth="1"/>
    <col min="4881" max="4881" width="10.6640625" style="642" bestFit="1" customWidth="1"/>
    <col min="4882" max="4882" width="11" style="642" customWidth="1"/>
    <col min="4883" max="4883" width="6.44140625" style="642" customWidth="1"/>
    <col min="4884" max="4884" width="9.109375" style="642"/>
    <col min="4885" max="4885" width="33.33203125" style="642" customWidth="1"/>
    <col min="4886" max="5122" width="9.109375" style="642"/>
    <col min="5123" max="5123" width="5.33203125" style="642" customWidth="1"/>
    <col min="5124" max="5124" width="8" style="642" customWidth="1"/>
    <col min="5125" max="5125" width="44.44140625" style="642" bestFit="1" customWidth="1"/>
    <col min="5126" max="5126" width="10.109375" style="642" bestFit="1" customWidth="1"/>
    <col min="5127" max="5127" width="10.109375" style="642" customWidth="1"/>
    <col min="5128" max="5128" width="10.33203125" style="642" customWidth="1"/>
    <col min="5129" max="5129" width="15.88671875" style="642" bestFit="1" customWidth="1"/>
    <col min="5130" max="5130" width="10.6640625" style="642" customWidth="1"/>
    <col min="5131" max="5131" width="10.33203125" style="642" customWidth="1"/>
    <col min="5132" max="5132" width="10.88671875" style="642" customWidth="1"/>
    <col min="5133" max="5133" width="17.33203125" style="642" customWidth="1"/>
    <col min="5134" max="5134" width="7.44140625" style="642" customWidth="1"/>
    <col min="5135" max="5135" width="11" style="642" customWidth="1"/>
    <col min="5136" max="5136" width="10.6640625" style="642" customWidth="1"/>
    <col min="5137" max="5137" width="10.6640625" style="642" bestFit="1" customWidth="1"/>
    <col min="5138" max="5138" width="11" style="642" customWidth="1"/>
    <col min="5139" max="5139" width="6.44140625" style="642" customWidth="1"/>
    <col min="5140" max="5140" width="9.109375" style="642"/>
    <col min="5141" max="5141" width="33.33203125" style="642" customWidth="1"/>
    <col min="5142" max="5378" width="9.109375" style="642"/>
    <col min="5379" max="5379" width="5.33203125" style="642" customWidth="1"/>
    <col min="5380" max="5380" width="8" style="642" customWidth="1"/>
    <col min="5381" max="5381" width="44.44140625" style="642" bestFit="1" customWidth="1"/>
    <col min="5382" max="5382" width="10.109375" style="642" bestFit="1" customWidth="1"/>
    <col min="5383" max="5383" width="10.109375" style="642" customWidth="1"/>
    <col min="5384" max="5384" width="10.33203125" style="642" customWidth="1"/>
    <col min="5385" max="5385" width="15.88671875" style="642" bestFit="1" customWidth="1"/>
    <col min="5386" max="5386" width="10.6640625" style="642" customWidth="1"/>
    <col min="5387" max="5387" width="10.33203125" style="642" customWidth="1"/>
    <col min="5388" max="5388" width="10.88671875" style="642" customWidth="1"/>
    <col min="5389" max="5389" width="17.33203125" style="642" customWidth="1"/>
    <col min="5390" max="5390" width="7.44140625" style="642" customWidth="1"/>
    <col min="5391" max="5391" width="11" style="642" customWidth="1"/>
    <col min="5392" max="5392" width="10.6640625" style="642" customWidth="1"/>
    <col min="5393" max="5393" width="10.6640625" style="642" bestFit="1" customWidth="1"/>
    <col min="5394" max="5394" width="11" style="642" customWidth="1"/>
    <col min="5395" max="5395" width="6.44140625" style="642" customWidth="1"/>
    <col min="5396" max="5396" width="9.109375" style="642"/>
    <col min="5397" max="5397" width="33.33203125" style="642" customWidth="1"/>
    <col min="5398" max="5634" width="9.109375" style="642"/>
    <col min="5635" max="5635" width="5.33203125" style="642" customWidth="1"/>
    <col min="5636" max="5636" width="8" style="642" customWidth="1"/>
    <col min="5637" max="5637" width="44.44140625" style="642" bestFit="1" customWidth="1"/>
    <col min="5638" max="5638" width="10.109375" style="642" bestFit="1" customWidth="1"/>
    <col min="5639" max="5639" width="10.109375" style="642" customWidth="1"/>
    <col min="5640" max="5640" width="10.33203125" style="642" customWidth="1"/>
    <col min="5641" max="5641" width="15.88671875" style="642" bestFit="1" customWidth="1"/>
    <col min="5642" max="5642" width="10.6640625" style="642" customWidth="1"/>
    <col min="5643" max="5643" width="10.33203125" style="642" customWidth="1"/>
    <col min="5644" max="5644" width="10.88671875" style="642" customWidth="1"/>
    <col min="5645" max="5645" width="17.33203125" style="642" customWidth="1"/>
    <col min="5646" max="5646" width="7.44140625" style="642" customWidth="1"/>
    <col min="5647" max="5647" width="11" style="642" customWidth="1"/>
    <col min="5648" max="5648" width="10.6640625" style="642" customWidth="1"/>
    <col min="5649" max="5649" width="10.6640625" style="642" bestFit="1" customWidth="1"/>
    <col min="5650" max="5650" width="11" style="642" customWidth="1"/>
    <col min="5651" max="5651" width="6.44140625" style="642" customWidth="1"/>
    <col min="5652" max="5652" width="9.109375" style="642"/>
    <col min="5653" max="5653" width="33.33203125" style="642" customWidth="1"/>
    <col min="5654" max="5890" width="9.109375" style="642"/>
    <col min="5891" max="5891" width="5.33203125" style="642" customWidth="1"/>
    <col min="5892" max="5892" width="8" style="642" customWidth="1"/>
    <col min="5893" max="5893" width="44.44140625" style="642" bestFit="1" customWidth="1"/>
    <col min="5894" max="5894" width="10.109375" style="642" bestFit="1" customWidth="1"/>
    <col min="5895" max="5895" width="10.109375" style="642" customWidth="1"/>
    <col min="5896" max="5896" width="10.33203125" style="642" customWidth="1"/>
    <col min="5897" max="5897" width="15.88671875" style="642" bestFit="1" customWidth="1"/>
    <col min="5898" max="5898" width="10.6640625" style="642" customWidth="1"/>
    <col min="5899" max="5899" width="10.33203125" style="642" customWidth="1"/>
    <col min="5900" max="5900" width="10.88671875" style="642" customWidth="1"/>
    <col min="5901" max="5901" width="17.33203125" style="642" customWidth="1"/>
    <col min="5902" max="5902" width="7.44140625" style="642" customWidth="1"/>
    <col min="5903" max="5903" width="11" style="642" customWidth="1"/>
    <col min="5904" max="5904" width="10.6640625" style="642" customWidth="1"/>
    <col min="5905" max="5905" width="10.6640625" style="642" bestFit="1" customWidth="1"/>
    <col min="5906" max="5906" width="11" style="642" customWidth="1"/>
    <col min="5907" max="5907" width="6.44140625" style="642" customWidth="1"/>
    <col min="5908" max="5908" width="9.109375" style="642"/>
    <col min="5909" max="5909" width="33.33203125" style="642" customWidth="1"/>
    <col min="5910" max="6146" width="9.109375" style="642"/>
    <col min="6147" max="6147" width="5.33203125" style="642" customWidth="1"/>
    <col min="6148" max="6148" width="8" style="642" customWidth="1"/>
    <col min="6149" max="6149" width="44.44140625" style="642" bestFit="1" customWidth="1"/>
    <col min="6150" max="6150" width="10.109375" style="642" bestFit="1" customWidth="1"/>
    <col min="6151" max="6151" width="10.109375" style="642" customWidth="1"/>
    <col min="6152" max="6152" width="10.33203125" style="642" customWidth="1"/>
    <col min="6153" max="6153" width="15.88671875" style="642" bestFit="1" customWidth="1"/>
    <col min="6154" max="6154" width="10.6640625" style="642" customWidth="1"/>
    <col min="6155" max="6155" width="10.33203125" style="642" customWidth="1"/>
    <col min="6156" max="6156" width="10.88671875" style="642" customWidth="1"/>
    <col min="6157" max="6157" width="17.33203125" style="642" customWidth="1"/>
    <col min="6158" max="6158" width="7.44140625" style="642" customWidth="1"/>
    <col min="6159" max="6159" width="11" style="642" customWidth="1"/>
    <col min="6160" max="6160" width="10.6640625" style="642" customWidth="1"/>
    <col min="6161" max="6161" width="10.6640625" style="642" bestFit="1" customWidth="1"/>
    <col min="6162" max="6162" width="11" style="642" customWidth="1"/>
    <col min="6163" max="6163" width="6.44140625" style="642" customWidth="1"/>
    <col min="6164" max="6164" width="9.109375" style="642"/>
    <col min="6165" max="6165" width="33.33203125" style="642" customWidth="1"/>
    <col min="6166" max="6402" width="9.109375" style="642"/>
    <col min="6403" max="6403" width="5.33203125" style="642" customWidth="1"/>
    <col min="6404" max="6404" width="8" style="642" customWidth="1"/>
    <col min="6405" max="6405" width="44.44140625" style="642" bestFit="1" customWidth="1"/>
    <col min="6406" max="6406" width="10.109375" style="642" bestFit="1" customWidth="1"/>
    <col min="6407" max="6407" width="10.109375" style="642" customWidth="1"/>
    <col min="6408" max="6408" width="10.33203125" style="642" customWidth="1"/>
    <col min="6409" max="6409" width="15.88671875" style="642" bestFit="1" customWidth="1"/>
    <col min="6410" max="6410" width="10.6640625" style="642" customWidth="1"/>
    <col min="6411" max="6411" width="10.33203125" style="642" customWidth="1"/>
    <col min="6412" max="6412" width="10.88671875" style="642" customWidth="1"/>
    <col min="6413" max="6413" width="17.33203125" style="642" customWidth="1"/>
    <col min="6414" max="6414" width="7.44140625" style="642" customWidth="1"/>
    <col min="6415" max="6415" width="11" style="642" customWidth="1"/>
    <col min="6416" max="6416" width="10.6640625" style="642" customWidth="1"/>
    <col min="6417" max="6417" width="10.6640625" style="642" bestFit="1" customWidth="1"/>
    <col min="6418" max="6418" width="11" style="642" customWidth="1"/>
    <col min="6419" max="6419" width="6.44140625" style="642" customWidth="1"/>
    <col min="6420" max="6420" width="9.109375" style="642"/>
    <col min="6421" max="6421" width="33.33203125" style="642" customWidth="1"/>
    <col min="6422" max="6658" width="9.109375" style="642"/>
    <col min="6659" max="6659" width="5.33203125" style="642" customWidth="1"/>
    <col min="6660" max="6660" width="8" style="642" customWidth="1"/>
    <col min="6661" max="6661" width="44.44140625" style="642" bestFit="1" customWidth="1"/>
    <col min="6662" max="6662" width="10.109375" style="642" bestFit="1" customWidth="1"/>
    <col min="6663" max="6663" width="10.109375" style="642" customWidth="1"/>
    <col min="6664" max="6664" width="10.33203125" style="642" customWidth="1"/>
    <col min="6665" max="6665" width="15.88671875" style="642" bestFit="1" customWidth="1"/>
    <col min="6666" max="6666" width="10.6640625" style="642" customWidth="1"/>
    <col min="6667" max="6667" width="10.33203125" style="642" customWidth="1"/>
    <col min="6668" max="6668" width="10.88671875" style="642" customWidth="1"/>
    <col min="6669" max="6669" width="17.33203125" style="642" customWidth="1"/>
    <col min="6670" max="6670" width="7.44140625" style="642" customWidth="1"/>
    <col min="6671" max="6671" width="11" style="642" customWidth="1"/>
    <col min="6672" max="6672" width="10.6640625" style="642" customWidth="1"/>
    <col min="6673" max="6673" width="10.6640625" style="642" bestFit="1" customWidth="1"/>
    <col min="6674" max="6674" width="11" style="642" customWidth="1"/>
    <col min="6675" max="6675" width="6.44140625" style="642" customWidth="1"/>
    <col min="6676" max="6676" width="9.109375" style="642"/>
    <col min="6677" max="6677" width="33.33203125" style="642" customWidth="1"/>
    <col min="6678" max="6914" width="9.109375" style="642"/>
    <col min="6915" max="6915" width="5.33203125" style="642" customWidth="1"/>
    <col min="6916" max="6916" width="8" style="642" customWidth="1"/>
    <col min="6917" max="6917" width="44.44140625" style="642" bestFit="1" customWidth="1"/>
    <col min="6918" max="6918" width="10.109375" style="642" bestFit="1" customWidth="1"/>
    <col min="6919" max="6919" width="10.109375" style="642" customWidth="1"/>
    <col min="6920" max="6920" width="10.33203125" style="642" customWidth="1"/>
    <col min="6921" max="6921" width="15.88671875" style="642" bestFit="1" customWidth="1"/>
    <col min="6922" max="6922" width="10.6640625" style="642" customWidth="1"/>
    <col min="6923" max="6923" width="10.33203125" style="642" customWidth="1"/>
    <col min="6924" max="6924" width="10.88671875" style="642" customWidth="1"/>
    <col min="6925" max="6925" width="17.33203125" style="642" customWidth="1"/>
    <col min="6926" max="6926" width="7.44140625" style="642" customWidth="1"/>
    <col min="6927" max="6927" width="11" style="642" customWidth="1"/>
    <col min="6928" max="6928" width="10.6640625" style="642" customWidth="1"/>
    <col min="6929" max="6929" width="10.6640625" style="642" bestFit="1" customWidth="1"/>
    <col min="6930" max="6930" width="11" style="642" customWidth="1"/>
    <col min="6931" max="6931" width="6.44140625" style="642" customWidth="1"/>
    <col min="6932" max="6932" width="9.109375" style="642"/>
    <col min="6933" max="6933" width="33.33203125" style="642" customWidth="1"/>
    <col min="6934" max="7170" width="9.109375" style="642"/>
    <col min="7171" max="7171" width="5.33203125" style="642" customWidth="1"/>
    <col min="7172" max="7172" width="8" style="642" customWidth="1"/>
    <col min="7173" max="7173" width="44.44140625" style="642" bestFit="1" customWidth="1"/>
    <col min="7174" max="7174" width="10.109375" style="642" bestFit="1" customWidth="1"/>
    <col min="7175" max="7175" width="10.109375" style="642" customWidth="1"/>
    <col min="7176" max="7176" width="10.33203125" style="642" customWidth="1"/>
    <col min="7177" max="7177" width="15.88671875" style="642" bestFit="1" customWidth="1"/>
    <col min="7178" max="7178" width="10.6640625" style="642" customWidth="1"/>
    <col min="7179" max="7179" width="10.33203125" style="642" customWidth="1"/>
    <col min="7180" max="7180" width="10.88671875" style="642" customWidth="1"/>
    <col min="7181" max="7181" width="17.33203125" style="642" customWidth="1"/>
    <col min="7182" max="7182" width="7.44140625" style="642" customWidth="1"/>
    <col min="7183" max="7183" width="11" style="642" customWidth="1"/>
    <col min="7184" max="7184" width="10.6640625" style="642" customWidth="1"/>
    <col min="7185" max="7185" width="10.6640625" style="642" bestFit="1" customWidth="1"/>
    <col min="7186" max="7186" width="11" style="642" customWidth="1"/>
    <col min="7187" max="7187" width="6.44140625" style="642" customWidth="1"/>
    <col min="7188" max="7188" width="9.109375" style="642"/>
    <col min="7189" max="7189" width="33.33203125" style="642" customWidth="1"/>
    <col min="7190" max="7426" width="9.109375" style="642"/>
    <col min="7427" max="7427" width="5.33203125" style="642" customWidth="1"/>
    <col min="7428" max="7428" width="8" style="642" customWidth="1"/>
    <col min="7429" max="7429" width="44.44140625" style="642" bestFit="1" customWidth="1"/>
    <col min="7430" max="7430" width="10.109375" style="642" bestFit="1" customWidth="1"/>
    <col min="7431" max="7431" width="10.109375" style="642" customWidth="1"/>
    <col min="7432" max="7432" width="10.33203125" style="642" customWidth="1"/>
    <col min="7433" max="7433" width="15.88671875" style="642" bestFit="1" customWidth="1"/>
    <col min="7434" max="7434" width="10.6640625" style="642" customWidth="1"/>
    <col min="7435" max="7435" width="10.33203125" style="642" customWidth="1"/>
    <col min="7436" max="7436" width="10.88671875" style="642" customWidth="1"/>
    <col min="7437" max="7437" width="17.33203125" style="642" customWidth="1"/>
    <col min="7438" max="7438" width="7.44140625" style="642" customWidth="1"/>
    <col min="7439" max="7439" width="11" style="642" customWidth="1"/>
    <col min="7440" max="7440" width="10.6640625" style="642" customWidth="1"/>
    <col min="7441" max="7441" width="10.6640625" style="642" bestFit="1" customWidth="1"/>
    <col min="7442" max="7442" width="11" style="642" customWidth="1"/>
    <col min="7443" max="7443" width="6.44140625" style="642" customWidth="1"/>
    <col min="7444" max="7444" width="9.109375" style="642"/>
    <col min="7445" max="7445" width="33.33203125" style="642" customWidth="1"/>
    <col min="7446" max="7682" width="9.109375" style="642"/>
    <col min="7683" max="7683" width="5.33203125" style="642" customWidth="1"/>
    <col min="7684" max="7684" width="8" style="642" customWidth="1"/>
    <col min="7685" max="7685" width="44.44140625" style="642" bestFit="1" customWidth="1"/>
    <col min="7686" max="7686" width="10.109375" style="642" bestFit="1" customWidth="1"/>
    <col min="7687" max="7687" width="10.109375" style="642" customWidth="1"/>
    <col min="7688" max="7688" width="10.33203125" style="642" customWidth="1"/>
    <col min="7689" max="7689" width="15.88671875" style="642" bestFit="1" customWidth="1"/>
    <col min="7690" max="7690" width="10.6640625" style="642" customWidth="1"/>
    <col min="7691" max="7691" width="10.33203125" style="642" customWidth="1"/>
    <col min="7692" max="7692" width="10.88671875" style="642" customWidth="1"/>
    <col min="7693" max="7693" width="17.33203125" style="642" customWidth="1"/>
    <col min="7694" max="7694" width="7.44140625" style="642" customWidth="1"/>
    <col min="7695" max="7695" width="11" style="642" customWidth="1"/>
    <col min="7696" max="7696" width="10.6640625" style="642" customWidth="1"/>
    <col min="7697" max="7697" width="10.6640625" style="642" bestFit="1" customWidth="1"/>
    <col min="7698" max="7698" width="11" style="642" customWidth="1"/>
    <col min="7699" max="7699" width="6.44140625" style="642" customWidth="1"/>
    <col min="7700" max="7700" width="9.109375" style="642"/>
    <col min="7701" max="7701" width="33.33203125" style="642" customWidth="1"/>
    <col min="7702" max="7938" width="9.109375" style="642"/>
    <col min="7939" max="7939" width="5.33203125" style="642" customWidth="1"/>
    <col min="7940" max="7940" width="8" style="642" customWidth="1"/>
    <col min="7941" max="7941" width="44.44140625" style="642" bestFit="1" customWidth="1"/>
    <col min="7942" max="7942" width="10.109375" style="642" bestFit="1" customWidth="1"/>
    <col min="7943" max="7943" width="10.109375" style="642" customWidth="1"/>
    <col min="7944" max="7944" width="10.33203125" style="642" customWidth="1"/>
    <col min="7945" max="7945" width="15.88671875" style="642" bestFit="1" customWidth="1"/>
    <col min="7946" max="7946" width="10.6640625" style="642" customWidth="1"/>
    <col min="7947" max="7947" width="10.33203125" style="642" customWidth="1"/>
    <col min="7948" max="7948" width="10.88671875" style="642" customWidth="1"/>
    <col min="7949" max="7949" width="17.33203125" style="642" customWidth="1"/>
    <col min="7950" max="7950" width="7.44140625" style="642" customWidth="1"/>
    <col min="7951" max="7951" width="11" style="642" customWidth="1"/>
    <col min="7952" max="7952" width="10.6640625" style="642" customWidth="1"/>
    <col min="7953" max="7953" width="10.6640625" style="642" bestFit="1" customWidth="1"/>
    <col min="7954" max="7954" width="11" style="642" customWidth="1"/>
    <col min="7955" max="7955" width="6.44140625" style="642" customWidth="1"/>
    <col min="7956" max="7956" width="9.109375" style="642"/>
    <col min="7957" max="7957" width="33.33203125" style="642" customWidth="1"/>
    <col min="7958" max="8194" width="9.109375" style="642"/>
    <col min="8195" max="8195" width="5.33203125" style="642" customWidth="1"/>
    <col min="8196" max="8196" width="8" style="642" customWidth="1"/>
    <col min="8197" max="8197" width="44.44140625" style="642" bestFit="1" customWidth="1"/>
    <col min="8198" max="8198" width="10.109375" style="642" bestFit="1" customWidth="1"/>
    <col min="8199" max="8199" width="10.109375" style="642" customWidth="1"/>
    <col min="8200" max="8200" width="10.33203125" style="642" customWidth="1"/>
    <col min="8201" max="8201" width="15.88671875" style="642" bestFit="1" customWidth="1"/>
    <col min="8202" max="8202" width="10.6640625" style="642" customWidth="1"/>
    <col min="8203" max="8203" width="10.33203125" style="642" customWidth="1"/>
    <col min="8204" max="8204" width="10.88671875" style="642" customWidth="1"/>
    <col min="8205" max="8205" width="17.33203125" style="642" customWidth="1"/>
    <col min="8206" max="8206" width="7.44140625" style="642" customWidth="1"/>
    <col min="8207" max="8207" width="11" style="642" customWidth="1"/>
    <col min="8208" max="8208" width="10.6640625" style="642" customWidth="1"/>
    <col min="8209" max="8209" width="10.6640625" style="642" bestFit="1" customWidth="1"/>
    <col min="8210" max="8210" width="11" style="642" customWidth="1"/>
    <col min="8211" max="8211" width="6.44140625" style="642" customWidth="1"/>
    <col min="8212" max="8212" width="9.109375" style="642"/>
    <col min="8213" max="8213" width="33.33203125" style="642" customWidth="1"/>
    <col min="8214" max="8450" width="9.109375" style="642"/>
    <col min="8451" max="8451" width="5.33203125" style="642" customWidth="1"/>
    <col min="8452" max="8452" width="8" style="642" customWidth="1"/>
    <col min="8453" max="8453" width="44.44140625" style="642" bestFit="1" customWidth="1"/>
    <col min="8454" max="8454" width="10.109375" style="642" bestFit="1" customWidth="1"/>
    <col min="8455" max="8455" width="10.109375" style="642" customWidth="1"/>
    <col min="8456" max="8456" width="10.33203125" style="642" customWidth="1"/>
    <col min="8457" max="8457" width="15.88671875" style="642" bestFit="1" customWidth="1"/>
    <col min="8458" max="8458" width="10.6640625" style="642" customWidth="1"/>
    <col min="8459" max="8459" width="10.33203125" style="642" customWidth="1"/>
    <col min="8460" max="8460" width="10.88671875" style="642" customWidth="1"/>
    <col min="8461" max="8461" width="17.33203125" style="642" customWidth="1"/>
    <col min="8462" max="8462" width="7.44140625" style="642" customWidth="1"/>
    <col min="8463" max="8463" width="11" style="642" customWidth="1"/>
    <col min="8464" max="8464" width="10.6640625" style="642" customWidth="1"/>
    <col min="8465" max="8465" width="10.6640625" style="642" bestFit="1" customWidth="1"/>
    <col min="8466" max="8466" width="11" style="642" customWidth="1"/>
    <col min="8467" max="8467" width="6.44140625" style="642" customWidth="1"/>
    <col min="8468" max="8468" width="9.109375" style="642"/>
    <col min="8469" max="8469" width="33.33203125" style="642" customWidth="1"/>
    <col min="8470" max="8706" width="9.109375" style="642"/>
    <col min="8707" max="8707" width="5.33203125" style="642" customWidth="1"/>
    <col min="8708" max="8708" width="8" style="642" customWidth="1"/>
    <col min="8709" max="8709" width="44.44140625" style="642" bestFit="1" customWidth="1"/>
    <col min="8710" max="8710" width="10.109375" style="642" bestFit="1" customWidth="1"/>
    <col min="8711" max="8711" width="10.109375" style="642" customWidth="1"/>
    <col min="8712" max="8712" width="10.33203125" style="642" customWidth="1"/>
    <col min="8713" max="8713" width="15.88671875" style="642" bestFit="1" customWidth="1"/>
    <col min="8714" max="8714" width="10.6640625" style="642" customWidth="1"/>
    <col min="8715" max="8715" width="10.33203125" style="642" customWidth="1"/>
    <col min="8716" max="8716" width="10.88671875" style="642" customWidth="1"/>
    <col min="8717" max="8717" width="17.33203125" style="642" customWidth="1"/>
    <col min="8718" max="8718" width="7.44140625" style="642" customWidth="1"/>
    <col min="8719" max="8719" width="11" style="642" customWidth="1"/>
    <col min="8720" max="8720" width="10.6640625" style="642" customWidth="1"/>
    <col min="8721" max="8721" width="10.6640625" style="642" bestFit="1" customWidth="1"/>
    <col min="8722" max="8722" width="11" style="642" customWidth="1"/>
    <col min="8723" max="8723" width="6.44140625" style="642" customWidth="1"/>
    <col min="8724" max="8724" width="9.109375" style="642"/>
    <col min="8725" max="8725" width="33.33203125" style="642" customWidth="1"/>
    <col min="8726" max="8962" width="9.109375" style="642"/>
    <col min="8963" max="8963" width="5.33203125" style="642" customWidth="1"/>
    <col min="8964" max="8964" width="8" style="642" customWidth="1"/>
    <col min="8965" max="8965" width="44.44140625" style="642" bestFit="1" customWidth="1"/>
    <col min="8966" max="8966" width="10.109375" style="642" bestFit="1" customWidth="1"/>
    <col min="8967" max="8967" width="10.109375" style="642" customWidth="1"/>
    <col min="8968" max="8968" width="10.33203125" style="642" customWidth="1"/>
    <col min="8969" max="8969" width="15.88671875" style="642" bestFit="1" customWidth="1"/>
    <col min="8970" max="8970" width="10.6640625" style="642" customWidth="1"/>
    <col min="8971" max="8971" width="10.33203125" style="642" customWidth="1"/>
    <col min="8972" max="8972" width="10.88671875" style="642" customWidth="1"/>
    <col min="8973" max="8973" width="17.33203125" style="642" customWidth="1"/>
    <col min="8974" max="8974" width="7.44140625" style="642" customWidth="1"/>
    <col min="8975" max="8975" width="11" style="642" customWidth="1"/>
    <col min="8976" max="8976" width="10.6640625" style="642" customWidth="1"/>
    <col min="8977" max="8977" width="10.6640625" style="642" bestFit="1" customWidth="1"/>
    <col min="8978" max="8978" width="11" style="642" customWidth="1"/>
    <col min="8979" max="8979" width="6.44140625" style="642" customWidth="1"/>
    <col min="8980" max="8980" width="9.109375" style="642"/>
    <col min="8981" max="8981" width="33.33203125" style="642" customWidth="1"/>
    <col min="8982" max="9218" width="9.109375" style="642"/>
    <col min="9219" max="9219" width="5.33203125" style="642" customWidth="1"/>
    <col min="9220" max="9220" width="8" style="642" customWidth="1"/>
    <col min="9221" max="9221" width="44.44140625" style="642" bestFit="1" customWidth="1"/>
    <col min="9222" max="9222" width="10.109375" style="642" bestFit="1" customWidth="1"/>
    <col min="9223" max="9223" width="10.109375" style="642" customWidth="1"/>
    <col min="9224" max="9224" width="10.33203125" style="642" customWidth="1"/>
    <col min="9225" max="9225" width="15.88671875" style="642" bestFit="1" customWidth="1"/>
    <col min="9226" max="9226" width="10.6640625" style="642" customWidth="1"/>
    <col min="9227" max="9227" width="10.33203125" style="642" customWidth="1"/>
    <col min="9228" max="9228" width="10.88671875" style="642" customWidth="1"/>
    <col min="9229" max="9229" width="17.33203125" style="642" customWidth="1"/>
    <col min="9230" max="9230" width="7.44140625" style="642" customWidth="1"/>
    <col min="9231" max="9231" width="11" style="642" customWidth="1"/>
    <col min="9232" max="9232" width="10.6640625" style="642" customWidth="1"/>
    <col min="9233" max="9233" width="10.6640625" style="642" bestFit="1" customWidth="1"/>
    <col min="9234" max="9234" width="11" style="642" customWidth="1"/>
    <col min="9235" max="9235" width="6.44140625" style="642" customWidth="1"/>
    <col min="9236" max="9236" width="9.109375" style="642"/>
    <col min="9237" max="9237" width="33.33203125" style="642" customWidth="1"/>
    <col min="9238" max="9474" width="9.109375" style="642"/>
    <col min="9475" max="9475" width="5.33203125" style="642" customWidth="1"/>
    <col min="9476" max="9476" width="8" style="642" customWidth="1"/>
    <col min="9477" max="9477" width="44.44140625" style="642" bestFit="1" customWidth="1"/>
    <col min="9478" max="9478" width="10.109375" style="642" bestFit="1" customWidth="1"/>
    <col min="9479" max="9479" width="10.109375" style="642" customWidth="1"/>
    <col min="9480" max="9480" width="10.33203125" style="642" customWidth="1"/>
    <col min="9481" max="9481" width="15.88671875" style="642" bestFit="1" customWidth="1"/>
    <col min="9482" max="9482" width="10.6640625" style="642" customWidth="1"/>
    <col min="9483" max="9483" width="10.33203125" style="642" customWidth="1"/>
    <col min="9484" max="9484" width="10.88671875" style="642" customWidth="1"/>
    <col min="9485" max="9485" width="17.33203125" style="642" customWidth="1"/>
    <col min="9486" max="9486" width="7.44140625" style="642" customWidth="1"/>
    <col min="9487" max="9487" width="11" style="642" customWidth="1"/>
    <col min="9488" max="9488" width="10.6640625" style="642" customWidth="1"/>
    <col min="9489" max="9489" width="10.6640625" style="642" bestFit="1" customWidth="1"/>
    <col min="9490" max="9490" width="11" style="642" customWidth="1"/>
    <col min="9491" max="9491" width="6.44140625" style="642" customWidth="1"/>
    <col min="9492" max="9492" width="9.109375" style="642"/>
    <col min="9493" max="9493" width="33.33203125" style="642" customWidth="1"/>
    <col min="9494" max="9730" width="9.109375" style="642"/>
    <col min="9731" max="9731" width="5.33203125" style="642" customWidth="1"/>
    <col min="9732" max="9732" width="8" style="642" customWidth="1"/>
    <col min="9733" max="9733" width="44.44140625" style="642" bestFit="1" customWidth="1"/>
    <col min="9734" max="9734" width="10.109375" style="642" bestFit="1" customWidth="1"/>
    <col min="9735" max="9735" width="10.109375" style="642" customWidth="1"/>
    <col min="9736" max="9736" width="10.33203125" style="642" customWidth="1"/>
    <col min="9737" max="9737" width="15.88671875" style="642" bestFit="1" customWidth="1"/>
    <col min="9738" max="9738" width="10.6640625" style="642" customWidth="1"/>
    <col min="9739" max="9739" width="10.33203125" style="642" customWidth="1"/>
    <col min="9740" max="9740" width="10.88671875" style="642" customWidth="1"/>
    <col min="9741" max="9741" width="17.33203125" style="642" customWidth="1"/>
    <col min="9742" max="9742" width="7.44140625" style="642" customWidth="1"/>
    <col min="9743" max="9743" width="11" style="642" customWidth="1"/>
    <col min="9744" max="9744" width="10.6640625" style="642" customWidth="1"/>
    <col min="9745" max="9745" width="10.6640625" style="642" bestFit="1" customWidth="1"/>
    <col min="9746" max="9746" width="11" style="642" customWidth="1"/>
    <col min="9747" max="9747" width="6.44140625" style="642" customWidth="1"/>
    <col min="9748" max="9748" width="9.109375" style="642"/>
    <col min="9749" max="9749" width="33.33203125" style="642" customWidth="1"/>
    <col min="9750" max="9986" width="9.109375" style="642"/>
    <col min="9987" max="9987" width="5.33203125" style="642" customWidth="1"/>
    <col min="9988" max="9988" width="8" style="642" customWidth="1"/>
    <col min="9989" max="9989" width="44.44140625" style="642" bestFit="1" customWidth="1"/>
    <col min="9990" max="9990" width="10.109375" style="642" bestFit="1" customWidth="1"/>
    <col min="9991" max="9991" width="10.109375" style="642" customWidth="1"/>
    <col min="9992" max="9992" width="10.33203125" style="642" customWidth="1"/>
    <col min="9993" max="9993" width="15.88671875" style="642" bestFit="1" customWidth="1"/>
    <col min="9994" max="9994" width="10.6640625" style="642" customWidth="1"/>
    <col min="9995" max="9995" width="10.33203125" style="642" customWidth="1"/>
    <col min="9996" max="9996" width="10.88671875" style="642" customWidth="1"/>
    <col min="9997" max="9997" width="17.33203125" style="642" customWidth="1"/>
    <col min="9998" max="9998" width="7.44140625" style="642" customWidth="1"/>
    <col min="9999" max="9999" width="11" style="642" customWidth="1"/>
    <col min="10000" max="10000" width="10.6640625" style="642" customWidth="1"/>
    <col min="10001" max="10001" width="10.6640625" style="642" bestFit="1" customWidth="1"/>
    <col min="10002" max="10002" width="11" style="642" customWidth="1"/>
    <col min="10003" max="10003" width="6.44140625" style="642" customWidth="1"/>
    <col min="10004" max="10004" width="9.109375" style="642"/>
    <col min="10005" max="10005" width="33.33203125" style="642" customWidth="1"/>
    <col min="10006" max="10242" width="9.109375" style="642"/>
    <col min="10243" max="10243" width="5.33203125" style="642" customWidth="1"/>
    <col min="10244" max="10244" width="8" style="642" customWidth="1"/>
    <col min="10245" max="10245" width="44.44140625" style="642" bestFit="1" customWidth="1"/>
    <col min="10246" max="10246" width="10.109375" style="642" bestFit="1" customWidth="1"/>
    <col min="10247" max="10247" width="10.109375" style="642" customWidth="1"/>
    <col min="10248" max="10248" width="10.33203125" style="642" customWidth="1"/>
    <col min="10249" max="10249" width="15.88671875" style="642" bestFit="1" customWidth="1"/>
    <col min="10250" max="10250" width="10.6640625" style="642" customWidth="1"/>
    <col min="10251" max="10251" width="10.33203125" style="642" customWidth="1"/>
    <col min="10252" max="10252" width="10.88671875" style="642" customWidth="1"/>
    <col min="10253" max="10253" width="17.33203125" style="642" customWidth="1"/>
    <col min="10254" max="10254" width="7.44140625" style="642" customWidth="1"/>
    <col min="10255" max="10255" width="11" style="642" customWidth="1"/>
    <col min="10256" max="10256" width="10.6640625" style="642" customWidth="1"/>
    <col min="10257" max="10257" width="10.6640625" style="642" bestFit="1" customWidth="1"/>
    <col min="10258" max="10258" width="11" style="642" customWidth="1"/>
    <col min="10259" max="10259" width="6.44140625" style="642" customWidth="1"/>
    <col min="10260" max="10260" width="9.109375" style="642"/>
    <col min="10261" max="10261" width="33.33203125" style="642" customWidth="1"/>
    <col min="10262" max="10498" width="9.109375" style="642"/>
    <col min="10499" max="10499" width="5.33203125" style="642" customWidth="1"/>
    <col min="10500" max="10500" width="8" style="642" customWidth="1"/>
    <col min="10501" max="10501" width="44.44140625" style="642" bestFit="1" customWidth="1"/>
    <col min="10502" max="10502" width="10.109375" style="642" bestFit="1" customWidth="1"/>
    <col min="10503" max="10503" width="10.109375" style="642" customWidth="1"/>
    <col min="10504" max="10504" width="10.33203125" style="642" customWidth="1"/>
    <col min="10505" max="10505" width="15.88671875" style="642" bestFit="1" customWidth="1"/>
    <col min="10506" max="10506" width="10.6640625" style="642" customWidth="1"/>
    <col min="10507" max="10507" width="10.33203125" style="642" customWidth="1"/>
    <col min="10508" max="10508" width="10.88671875" style="642" customWidth="1"/>
    <col min="10509" max="10509" width="17.33203125" style="642" customWidth="1"/>
    <col min="10510" max="10510" width="7.44140625" style="642" customWidth="1"/>
    <col min="10511" max="10511" width="11" style="642" customWidth="1"/>
    <col min="10512" max="10512" width="10.6640625" style="642" customWidth="1"/>
    <col min="10513" max="10513" width="10.6640625" style="642" bestFit="1" customWidth="1"/>
    <col min="10514" max="10514" width="11" style="642" customWidth="1"/>
    <col min="10515" max="10515" width="6.44140625" style="642" customWidth="1"/>
    <col min="10516" max="10516" width="9.109375" style="642"/>
    <col min="10517" max="10517" width="33.33203125" style="642" customWidth="1"/>
    <col min="10518" max="10754" width="9.109375" style="642"/>
    <col min="10755" max="10755" width="5.33203125" style="642" customWidth="1"/>
    <col min="10756" max="10756" width="8" style="642" customWidth="1"/>
    <col min="10757" max="10757" width="44.44140625" style="642" bestFit="1" customWidth="1"/>
    <col min="10758" max="10758" width="10.109375" style="642" bestFit="1" customWidth="1"/>
    <col min="10759" max="10759" width="10.109375" style="642" customWidth="1"/>
    <col min="10760" max="10760" width="10.33203125" style="642" customWidth="1"/>
    <col min="10761" max="10761" width="15.88671875" style="642" bestFit="1" customWidth="1"/>
    <col min="10762" max="10762" width="10.6640625" style="642" customWidth="1"/>
    <col min="10763" max="10763" width="10.33203125" style="642" customWidth="1"/>
    <col min="10764" max="10764" width="10.88671875" style="642" customWidth="1"/>
    <col min="10765" max="10765" width="17.33203125" style="642" customWidth="1"/>
    <col min="10766" max="10766" width="7.44140625" style="642" customWidth="1"/>
    <col min="10767" max="10767" width="11" style="642" customWidth="1"/>
    <col min="10768" max="10768" width="10.6640625" style="642" customWidth="1"/>
    <col min="10769" max="10769" width="10.6640625" style="642" bestFit="1" customWidth="1"/>
    <col min="10770" max="10770" width="11" style="642" customWidth="1"/>
    <col min="10771" max="10771" width="6.44140625" style="642" customWidth="1"/>
    <col min="10772" max="10772" width="9.109375" style="642"/>
    <col min="10773" max="10773" width="33.33203125" style="642" customWidth="1"/>
    <col min="10774" max="11010" width="9.109375" style="642"/>
    <col min="11011" max="11011" width="5.33203125" style="642" customWidth="1"/>
    <col min="11012" max="11012" width="8" style="642" customWidth="1"/>
    <col min="11013" max="11013" width="44.44140625" style="642" bestFit="1" customWidth="1"/>
    <col min="11014" max="11014" width="10.109375" style="642" bestFit="1" customWidth="1"/>
    <col min="11015" max="11015" width="10.109375" style="642" customWidth="1"/>
    <col min="11016" max="11016" width="10.33203125" style="642" customWidth="1"/>
    <col min="11017" max="11017" width="15.88671875" style="642" bestFit="1" customWidth="1"/>
    <col min="11018" max="11018" width="10.6640625" style="642" customWidth="1"/>
    <col min="11019" max="11019" width="10.33203125" style="642" customWidth="1"/>
    <col min="11020" max="11020" width="10.88671875" style="642" customWidth="1"/>
    <col min="11021" max="11021" width="17.33203125" style="642" customWidth="1"/>
    <col min="11022" max="11022" width="7.44140625" style="642" customWidth="1"/>
    <col min="11023" max="11023" width="11" style="642" customWidth="1"/>
    <col min="11024" max="11024" width="10.6640625" style="642" customWidth="1"/>
    <col min="11025" max="11025" width="10.6640625" style="642" bestFit="1" customWidth="1"/>
    <col min="11026" max="11026" width="11" style="642" customWidth="1"/>
    <col min="11027" max="11027" width="6.44140625" style="642" customWidth="1"/>
    <col min="11028" max="11028" width="9.109375" style="642"/>
    <col min="11029" max="11029" width="33.33203125" style="642" customWidth="1"/>
    <col min="11030" max="11266" width="9.109375" style="642"/>
    <col min="11267" max="11267" width="5.33203125" style="642" customWidth="1"/>
    <col min="11268" max="11268" width="8" style="642" customWidth="1"/>
    <col min="11269" max="11269" width="44.44140625" style="642" bestFit="1" customWidth="1"/>
    <col min="11270" max="11270" width="10.109375" style="642" bestFit="1" customWidth="1"/>
    <col min="11271" max="11271" width="10.109375" style="642" customWidth="1"/>
    <col min="11272" max="11272" width="10.33203125" style="642" customWidth="1"/>
    <col min="11273" max="11273" width="15.88671875" style="642" bestFit="1" customWidth="1"/>
    <col min="11274" max="11274" width="10.6640625" style="642" customWidth="1"/>
    <col min="11275" max="11275" width="10.33203125" style="642" customWidth="1"/>
    <col min="11276" max="11276" width="10.88671875" style="642" customWidth="1"/>
    <col min="11277" max="11277" width="17.33203125" style="642" customWidth="1"/>
    <col min="11278" max="11278" width="7.44140625" style="642" customWidth="1"/>
    <col min="11279" max="11279" width="11" style="642" customWidth="1"/>
    <col min="11280" max="11280" width="10.6640625" style="642" customWidth="1"/>
    <col min="11281" max="11281" width="10.6640625" style="642" bestFit="1" customWidth="1"/>
    <col min="11282" max="11282" width="11" style="642" customWidth="1"/>
    <col min="11283" max="11283" width="6.44140625" style="642" customWidth="1"/>
    <col min="11284" max="11284" width="9.109375" style="642"/>
    <col min="11285" max="11285" width="33.33203125" style="642" customWidth="1"/>
    <col min="11286" max="11522" width="9.109375" style="642"/>
    <col min="11523" max="11523" width="5.33203125" style="642" customWidth="1"/>
    <col min="11524" max="11524" width="8" style="642" customWidth="1"/>
    <col min="11525" max="11525" width="44.44140625" style="642" bestFit="1" customWidth="1"/>
    <col min="11526" max="11526" width="10.109375" style="642" bestFit="1" customWidth="1"/>
    <col min="11527" max="11527" width="10.109375" style="642" customWidth="1"/>
    <col min="11528" max="11528" width="10.33203125" style="642" customWidth="1"/>
    <col min="11529" max="11529" width="15.88671875" style="642" bestFit="1" customWidth="1"/>
    <col min="11530" max="11530" width="10.6640625" style="642" customWidth="1"/>
    <col min="11531" max="11531" width="10.33203125" style="642" customWidth="1"/>
    <col min="11532" max="11532" width="10.88671875" style="642" customWidth="1"/>
    <col min="11533" max="11533" width="17.33203125" style="642" customWidth="1"/>
    <col min="11534" max="11534" width="7.44140625" style="642" customWidth="1"/>
    <col min="11535" max="11535" width="11" style="642" customWidth="1"/>
    <col min="11536" max="11536" width="10.6640625" style="642" customWidth="1"/>
    <col min="11537" max="11537" width="10.6640625" style="642" bestFit="1" customWidth="1"/>
    <col min="11538" max="11538" width="11" style="642" customWidth="1"/>
    <col min="11539" max="11539" width="6.44140625" style="642" customWidth="1"/>
    <col min="11540" max="11540" width="9.109375" style="642"/>
    <col min="11541" max="11541" width="33.33203125" style="642" customWidth="1"/>
    <col min="11542" max="11778" width="9.109375" style="642"/>
    <col min="11779" max="11779" width="5.33203125" style="642" customWidth="1"/>
    <col min="11780" max="11780" width="8" style="642" customWidth="1"/>
    <col min="11781" max="11781" width="44.44140625" style="642" bestFit="1" customWidth="1"/>
    <col min="11782" max="11782" width="10.109375" style="642" bestFit="1" customWidth="1"/>
    <col min="11783" max="11783" width="10.109375" style="642" customWidth="1"/>
    <col min="11784" max="11784" width="10.33203125" style="642" customWidth="1"/>
    <col min="11785" max="11785" width="15.88671875" style="642" bestFit="1" customWidth="1"/>
    <col min="11786" max="11786" width="10.6640625" style="642" customWidth="1"/>
    <col min="11787" max="11787" width="10.33203125" style="642" customWidth="1"/>
    <col min="11788" max="11788" width="10.88671875" style="642" customWidth="1"/>
    <col min="11789" max="11789" width="17.33203125" style="642" customWidth="1"/>
    <col min="11790" max="11790" width="7.44140625" style="642" customWidth="1"/>
    <col min="11791" max="11791" width="11" style="642" customWidth="1"/>
    <col min="11792" max="11792" width="10.6640625" style="642" customWidth="1"/>
    <col min="11793" max="11793" width="10.6640625" style="642" bestFit="1" customWidth="1"/>
    <col min="11794" max="11794" width="11" style="642" customWidth="1"/>
    <col min="11795" max="11795" width="6.44140625" style="642" customWidth="1"/>
    <col min="11796" max="11796" width="9.109375" style="642"/>
    <col min="11797" max="11797" width="33.33203125" style="642" customWidth="1"/>
    <col min="11798" max="12034" width="9.109375" style="642"/>
    <col min="12035" max="12035" width="5.33203125" style="642" customWidth="1"/>
    <col min="12036" max="12036" width="8" style="642" customWidth="1"/>
    <col min="12037" max="12037" width="44.44140625" style="642" bestFit="1" customWidth="1"/>
    <col min="12038" max="12038" width="10.109375" style="642" bestFit="1" customWidth="1"/>
    <col min="12039" max="12039" width="10.109375" style="642" customWidth="1"/>
    <col min="12040" max="12040" width="10.33203125" style="642" customWidth="1"/>
    <col min="12041" max="12041" width="15.88671875" style="642" bestFit="1" customWidth="1"/>
    <col min="12042" max="12042" width="10.6640625" style="642" customWidth="1"/>
    <col min="12043" max="12043" width="10.33203125" style="642" customWidth="1"/>
    <col min="12044" max="12044" width="10.88671875" style="642" customWidth="1"/>
    <col min="12045" max="12045" width="17.33203125" style="642" customWidth="1"/>
    <col min="12046" max="12046" width="7.44140625" style="642" customWidth="1"/>
    <col min="12047" max="12047" width="11" style="642" customWidth="1"/>
    <col min="12048" max="12048" width="10.6640625" style="642" customWidth="1"/>
    <col min="12049" max="12049" width="10.6640625" style="642" bestFit="1" customWidth="1"/>
    <col min="12050" max="12050" width="11" style="642" customWidth="1"/>
    <col min="12051" max="12051" width="6.44140625" style="642" customWidth="1"/>
    <col min="12052" max="12052" width="9.109375" style="642"/>
    <col min="12053" max="12053" width="33.33203125" style="642" customWidth="1"/>
    <col min="12054" max="12290" width="9.109375" style="642"/>
    <col min="12291" max="12291" width="5.33203125" style="642" customWidth="1"/>
    <col min="12292" max="12292" width="8" style="642" customWidth="1"/>
    <col min="12293" max="12293" width="44.44140625" style="642" bestFit="1" customWidth="1"/>
    <col min="12294" max="12294" width="10.109375" style="642" bestFit="1" customWidth="1"/>
    <col min="12295" max="12295" width="10.109375" style="642" customWidth="1"/>
    <col min="12296" max="12296" width="10.33203125" style="642" customWidth="1"/>
    <col min="12297" max="12297" width="15.88671875" style="642" bestFit="1" customWidth="1"/>
    <col min="12298" max="12298" width="10.6640625" style="642" customWidth="1"/>
    <col min="12299" max="12299" width="10.33203125" style="642" customWidth="1"/>
    <col min="12300" max="12300" width="10.88671875" style="642" customWidth="1"/>
    <col min="12301" max="12301" width="17.33203125" style="642" customWidth="1"/>
    <col min="12302" max="12302" width="7.44140625" style="642" customWidth="1"/>
    <col min="12303" max="12303" width="11" style="642" customWidth="1"/>
    <col min="12304" max="12304" width="10.6640625" style="642" customWidth="1"/>
    <col min="12305" max="12305" width="10.6640625" style="642" bestFit="1" customWidth="1"/>
    <col min="12306" max="12306" width="11" style="642" customWidth="1"/>
    <col min="12307" max="12307" width="6.44140625" style="642" customWidth="1"/>
    <col min="12308" max="12308" width="9.109375" style="642"/>
    <col min="12309" max="12309" width="33.33203125" style="642" customWidth="1"/>
    <col min="12310" max="12546" width="9.109375" style="642"/>
    <col min="12547" max="12547" width="5.33203125" style="642" customWidth="1"/>
    <col min="12548" max="12548" width="8" style="642" customWidth="1"/>
    <col min="12549" max="12549" width="44.44140625" style="642" bestFit="1" customWidth="1"/>
    <col min="12550" max="12550" width="10.109375" style="642" bestFit="1" customWidth="1"/>
    <col min="12551" max="12551" width="10.109375" style="642" customWidth="1"/>
    <col min="12552" max="12552" width="10.33203125" style="642" customWidth="1"/>
    <col min="12553" max="12553" width="15.88671875" style="642" bestFit="1" customWidth="1"/>
    <col min="12554" max="12554" width="10.6640625" style="642" customWidth="1"/>
    <col min="12555" max="12555" width="10.33203125" style="642" customWidth="1"/>
    <col min="12556" max="12556" width="10.88671875" style="642" customWidth="1"/>
    <col min="12557" max="12557" width="17.33203125" style="642" customWidth="1"/>
    <col min="12558" max="12558" width="7.44140625" style="642" customWidth="1"/>
    <col min="12559" max="12559" width="11" style="642" customWidth="1"/>
    <col min="12560" max="12560" width="10.6640625" style="642" customWidth="1"/>
    <col min="12561" max="12561" width="10.6640625" style="642" bestFit="1" customWidth="1"/>
    <col min="12562" max="12562" width="11" style="642" customWidth="1"/>
    <col min="12563" max="12563" width="6.44140625" style="642" customWidth="1"/>
    <col min="12564" max="12564" width="9.109375" style="642"/>
    <col min="12565" max="12565" width="33.33203125" style="642" customWidth="1"/>
    <col min="12566" max="12802" width="9.109375" style="642"/>
    <col min="12803" max="12803" width="5.33203125" style="642" customWidth="1"/>
    <col min="12804" max="12804" width="8" style="642" customWidth="1"/>
    <col min="12805" max="12805" width="44.44140625" style="642" bestFit="1" customWidth="1"/>
    <col min="12806" max="12806" width="10.109375" style="642" bestFit="1" customWidth="1"/>
    <col min="12807" max="12807" width="10.109375" style="642" customWidth="1"/>
    <col min="12808" max="12808" width="10.33203125" style="642" customWidth="1"/>
    <col min="12809" max="12809" width="15.88671875" style="642" bestFit="1" customWidth="1"/>
    <col min="12810" max="12810" width="10.6640625" style="642" customWidth="1"/>
    <col min="12811" max="12811" width="10.33203125" style="642" customWidth="1"/>
    <col min="12812" max="12812" width="10.88671875" style="642" customWidth="1"/>
    <col min="12813" max="12813" width="17.33203125" style="642" customWidth="1"/>
    <col min="12814" max="12814" width="7.44140625" style="642" customWidth="1"/>
    <col min="12815" max="12815" width="11" style="642" customWidth="1"/>
    <col min="12816" max="12816" width="10.6640625" style="642" customWidth="1"/>
    <col min="12817" max="12817" width="10.6640625" style="642" bestFit="1" customWidth="1"/>
    <col min="12818" max="12818" width="11" style="642" customWidth="1"/>
    <col min="12819" max="12819" width="6.44140625" style="642" customWidth="1"/>
    <col min="12820" max="12820" width="9.109375" style="642"/>
    <col min="12821" max="12821" width="33.33203125" style="642" customWidth="1"/>
    <col min="12822" max="13058" width="9.109375" style="642"/>
    <col min="13059" max="13059" width="5.33203125" style="642" customWidth="1"/>
    <col min="13060" max="13060" width="8" style="642" customWidth="1"/>
    <col min="13061" max="13061" width="44.44140625" style="642" bestFit="1" customWidth="1"/>
    <col min="13062" max="13062" width="10.109375" style="642" bestFit="1" customWidth="1"/>
    <col min="13063" max="13063" width="10.109375" style="642" customWidth="1"/>
    <col min="13064" max="13064" width="10.33203125" style="642" customWidth="1"/>
    <col min="13065" max="13065" width="15.88671875" style="642" bestFit="1" customWidth="1"/>
    <col min="13066" max="13066" width="10.6640625" style="642" customWidth="1"/>
    <col min="13067" max="13067" width="10.33203125" style="642" customWidth="1"/>
    <col min="13068" max="13068" width="10.88671875" style="642" customWidth="1"/>
    <col min="13069" max="13069" width="17.33203125" style="642" customWidth="1"/>
    <col min="13070" max="13070" width="7.44140625" style="642" customWidth="1"/>
    <col min="13071" max="13071" width="11" style="642" customWidth="1"/>
    <col min="13072" max="13072" width="10.6640625" style="642" customWidth="1"/>
    <col min="13073" max="13073" width="10.6640625" style="642" bestFit="1" customWidth="1"/>
    <col min="13074" max="13074" width="11" style="642" customWidth="1"/>
    <col min="13075" max="13075" width="6.44140625" style="642" customWidth="1"/>
    <col min="13076" max="13076" width="9.109375" style="642"/>
    <col min="13077" max="13077" width="33.33203125" style="642" customWidth="1"/>
    <col min="13078" max="13314" width="9.109375" style="642"/>
    <col min="13315" max="13315" width="5.33203125" style="642" customWidth="1"/>
    <col min="13316" max="13316" width="8" style="642" customWidth="1"/>
    <col min="13317" max="13317" width="44.44140625" style="642" bestFit="1" customWidth="1"/>
    <col min="13318" max="13318" width="10.109375" style="642" bestFit="1" customWidth="1"/>
    <col min="13319" max="13319" width="10.109375" style="642" customWidth="1"/>
    <col min="13320" max="13320" width="10.33203125" style="642" customWidth="1"/>
    <col min="13321" max="13321" width="15.88671875" style="642" bestFit="1" customWidth="1"/>
    <col min="13322" max="13322" width="10.6640625" style="642" customWidth="1"/>
    <col min="13323" max="13323" width="10.33203125" style="642" customWidth="1"/>
    <col min="13324" max="13324" width="10.88671875" style="642" customWidth="1"/>
    <col min="13325" max="13325" width="17.33203125" style="642" customWidth="1"/>
    <col min="13326" max="13326" width="7.44140625" style="642" customWidth="1"/>
    <col min="13327" max="13327" width="11" style="642" customWidth="1"/>
    <col min="13328" max="13328" width="10.6640625" style="642" customWidth="1"/>
    <col min="13329" max="13329" width="10.6640625" style="642" bestFit="1" customWidth="1"/>
    <col min="13330" max="13330" width="11" style="642" customWidth="1"/>
    <col min="13331" max="13331" width="6.44140625" style="642" customWidth="1"/>
    <col min="13332" max="13332" width="9.109375" style="642"/>
    <col min="13333" max="13333" width="33.33203125" style="642" customWidth="1"/>
    <col min="13334" max="13570" width="9.109375" style="642"/>
    <col min="13571" max="13571" width="5.33203125" style="642" customWidth="1"/>
    <col min="13572" max="13572" width="8" style="642" customWidth="1"/>
    <col min="13573" max="13573" width="44.44140625" style="642" bestFit="1" customWidth="1"/>
    <col min="13574" max="13574" width="10.109375" style="642" bestFit="1" customWidth="1"/>
    <col min="13575" max="13575" width="10.109375" style="642" customWidth="1"/>
    <col min="13576" max="13576" width="10.33203125" style="642" customWidth="1"/>
    <col min="13577" max="13577" width="15.88671875" style="642" bestFit="1" customWidth="1"/>
    <col min="13578" max="13578" width="10.6640625" style="642" customWidth="1"/>
    <col min="13579" max="13579" width="10.33203125" style="642" customWidth="1"/>
    <col min="13580" max="13580" width="10.88671875" style="642" customWidth="1"/>
    <col min="13581" max="13581" width="17.33203125" style="642" customWidth="1"/>
    <col min="13582" max="13582" width="7.44140625" style="642" customWidth="1"/>
    <col min="13583" max="13583" width="11" style="642" customWidth="1"/>
    <col min="13584" max="13584" width="10.6640625" style="642" customWidth="1"/>
    <col min="13585" max="13585" width="10.6640625" style="642" bestFit="1" customWidth="1"/>
    <col min="13586" max="13586" width="11" style="642" customWidth="1"/>
    <col min="13587" max="13587" width="6.44140625" style="642" customWidth="1"/>
    <col min="13588" max="13588" width="9.109375" style="642"/>
    <col min="13589" max="13589" width="33.33203125" style="642" customWidth="1"/>
    <col min="13590" max="13826" width="9.109375" style="642"/>
    <col min="13827" max="13827" width="5.33203125" style="642" customWidth="1"/>
    <col min="13828" max="13828" width="8" style="642" customWidth="1"/>
    <col min="13829" max="13829" width="44.44140625" style="642" bestFit="1" customWidth="1"/>
    <col min="13830" max="13830" width="10.109375" style="642" bestFit="1" customWidth="1"/>
    <col min="13831" max="13831" width="10.109375" style="642" customWidth="1"/>
    <col min="13832" max="13832" width="10.33203125" style="642" customWidth="1"/>
    <col min="13833" max="13833" width="15.88671875" style="642" bestFit="1" customWidth="1"/>
    <col min="13834" max="13834" width="10.6640625" style="642" customWidth="1"/>
    <col min="13835" max="13835" width="10.33203125" style="642" customWidth="1"/>
    <col min="13836" max="13836" width="10.88671875" style="642" customWidth="1"/>
    <col min="13837" max="13837" width="17.33203125" style="642" customWidth="1"/>
    <col min="13838" max="13838" width="7.44140625" style="642" customWidth="1"/>
    <col min="13839" max="13839" width="11" style="642" customWidth="1"/>
    <col min="13840" max="13840" width="10.6640625" style="642" customWidth="1"/>
    <col min="13841" max="13841" width="10.6640625" style="642" bestFit="1" customWidth="1"/>
    <col min="13842" max="13842" width="11" style="642" customWidth="1"/>
    <col min="13843" max="13843" width="6.44140625" style="642" customWidth="1"/>
    <col min="13844" max="13844" width="9.109375" style="642"/>
    <col min="13845" max="13845" width="33.33203125" style="642" customWidth="1"/>
    <col min="13846" max="14082" width="9.109375" style="642"/>
    <col min="14083" max="14083" width="5.33203125" style="642" customWidth="1"/>
    <col min="14084" max="14084" width="8" style="642" customWidth="1"/>
    <col min="14085" max="14085" width="44.44140625" style="642" bestFit="1" customWidth="1"/>
    <col min="14086" max="14086" width="10.109375" style="642" bestFit="1" customWidth="1"/>
    <col min="14087" max="14087" width="10.109375" style="642" customWidth="1"/>
    <col min="14088" max="14088" width="10.33203125" style="642" customWidth="1"/>
    <col min="14089" max="14089" width="15.88671875" style="642" bestFit="1" customWidth="1"/>
    <col min="14090" max="14090" width="10.6640625" style="642" customWidth="1"/>
    <col min="14091" max="14091" width="10.33203125" style="642" customWidth="1"/>
    <col min="14092" max="14092" width="10.88671875" style="642" customWidth="1"/>
    <col min="14093" max="14093" width="17.33203125" style="642" customWidth="1"/>
    <col min="14094" max="14094" width="7.44140625" style="642" customWidth="1"/>
    <col min="14095" max="14095" width="11" style="642" customWidth="1"/>
    <col min="14096" max="14096" width="10.6640625" style="642" customWidth="1"/>
    <col min="14097" max="14097" width="10.6640625" style="642" bestFit="1" customWidth="1"/>
    <col min="14098" max="14098" width="11" style="642" customWidth="1"/>
    <col min="14099" max="14099" width="6.44140625" style="642" customWidth="1"/>
    <col min="14100" max="14100" width="9.109375" style="642"/>
    <col min="14101" max="14101" width="33.33203125" style="642" customWidth="1"/>
    <col min="14102" max="14338" width="9.109375" style="642"/>
    <col min="14339" max="14339" width="5.33203125" style="642" customWidth="1"/>
    <col min="14340" max="14340" width="8" style="642" customWidth="1"/>
    <col min="14341" max="14341" width="44.44140625" style="642" bestFit="1" customWidth="1"/>
    <col min="14342" max="14342" width="10.109375" style="642" bestFit="1" customWidth="1"/>
    <col min="14343" max="14343" width="10.109375" style="642" customWidth="1"/>
    <col min="14344" max="14344" width="10.33203125" style="642" customWidth="1"/>
    <col min="14345" max="14345" width="15.88671875" style="642" bestFit="1" customWidth="1"/>
    <col min="14346" max="14346" width="10.6640625" style="642" customWidth="1"/>
    <col min="14347" max="14347" width="10.33203125" style="642" customWidth="1"/>
    <col min="14348" max="14348" width="10.88671875" style="642" customWidth="1"/>
    <col min="14349" max="14349" width="17.33203125" style="642" customWidth="1"/>
    <col min="14350" max="14350" width="7.44140625" style="642" customWidth="1"/>
    <col min="14351" max="14351" width="11" style="642" customWidth="1"/>
    <col min="14352" max="14352" width="10.6640625" style="642" customWidth="1"/>
    <col min="14353" max="14353" width="10.6640625" style="642" bestFit="1" customWidth="1"/>
    <col min="14354" max="14354" width="11" style="642" customWidth="1"/>
    <col min="14355" max="14355" width="6.44140625" style="642" customWidth="1"/>
    <col min="14356" max="14356" width="9.109375" style="642"/>
    <col min="14357" max="14357" width="33.33203125" style="642" customWidth="1"/>
    <col min="14358" max="14594" width="9.109375" style="642"/>
    <col min="14595" max="14595" width="5.33203125" style="642" customWidth="1"/>
    <col min="14596" max="14596" width="8" style="642" customWidth="1"/>
    <col min="14597" max="14597" width="44.44140625" style="642" bestFit="1" customWidth="1"/>
    <col min="14598" max="14598" width="10.109375" style="642" bestFit="1" customWidth="1"/>
    <col min="14599" max="14599" width="10.109375" style="642" customWidth="1"/>
    <col min="14600" max="14600" width="10.33203125" style="642" customWidth="1"/>
    <col min="14601" max="14601" width="15.88671875" style="642" bestFit="1" customWidth="1"/>
    <col min="14602" max="14602" width="10.6640625" style="642" customWidth="1"/>
    <col min="14603" max="14603" width="10.33203125" style="642" customWidth="1"/>
    <col min="14604" max="14604" width="10.88671875" style="642" customWidth="1"/>
    <col min="14605" max="14605" width="17.33203125" style="642" customWidth="1"/>
    <col min="14606" max="14606" width="7.44140625" style="642" customWidth="1"/>
    <col min="14607" max="14607" width="11" style="642" customWidth="1"/>
    <col min="14608" max="14608" width="10.6640625" style="642" customWidth="1"/>
    <col min="14609" max="14609" width="10.6640625" style="642" bestFit="1" customWidth="1"/>
    <col min="14610" max="14610" width="11" style="642" customWidth="1"/>
    <col min="14611" max="14611" width="6.44140625" style="642" customWidth="1"/>
    <col min="14612" max="14612" width="9.109375" style="642"/>
    <col min="14613" max="14613" width="33.33203125" style="642" customWidth="1"/>
    <col min="14614" max="14850" width="9.109375" style="642"/>
    <col min="14851" max="14851" width="5.33203125" style="642" customWidth="1"/>
    <col min="14852" max="14852" width="8" style="642" customWidth="1"/>
    <col min="14853" max="14853" width="44.44140625" style="642" bestFit="1" customWidth="1"/>
    <col min="14854" max="14854" width="10.109375" style="642" bestFit="1" customWidth="1"/>
    <col min="14855" max="14855" width="10.109375" style="642" customWidth="1"/>
    <col min="14856" max="14856" width="10.33203125" style="642" customWidth="1"/>
    <col min="14857" max="14857" width="15.88671875" style="642" bestFit="1" customWidth="1"/>
    <col min="14858" max="14858" width="10.6640625" style="642" customWidth="1"/>
    <col min="14859" max="14859" width="10.33203125" style="642" customWidth="1"/>
    <col min="14860" max="14860" width="10.88671875" style="642" customWidth="1"/>
    <col min="14861" max="14861" width="17.33203125" style="642" customWidth="1"/>
    <col min="14862" max="14862" width="7.44140625" style="642" customWidth="1"/>
    <col min="14863" max="14863" width="11" style="642" customWidth="1"/>
    <col min="14864" max="14864" width="10.6640625" style="642" customWidth="1"/>
    <col min="14865" max="14865" width="10.6640625" style="642" bestFit="1" customWidth="1"/>
    <col min="14866" max="14866" width="11" style="642" customWidth="1"/>
    <col min="14867" max="14867" width="6.44140625" style="642" customWidth="1"/>
    <col min="14868" max="14868" width="9.109375" style="642"/>
    <col min="14869" max="14869" width="33.33203125" style="642" customWidth="1"/>
    <col min="14870" max="15106" width="9.109375" style="642"/>
    <col min="15107" max="15107" width="5.33203125" style="642" customWidth="1"/>
    <col min="15108" max="15108" width="8" style="642" customWidth="1"/>
    <col min="15109" max="15109" width="44.44140625" style="642" bestFit="1" customWidth="1"/>
    <col min="15110" max="15110" width="10.109375" style="642" bestFit="1" customWidth="1"/>
    <col min="15111" max="15111" width="10.109375" style="642" customWidth="1"/>
    <col min="15112" max="15112" width="10.33203125" style="642" customWidth="1"/>
    <col min="15113" max="15113" width="15.88671875" style="642" bestFit="1" customWidth="1"/>
    <col min="15114" max="15114" width="10.6640625" style="642" customWidth="1"/>
    <col min="15115" max="15115" width="10.33203125" style="642" customWidth="1"/>
    <col min="15116" max="15116" width="10.88671875" style="642" customWidth="1"/>
    <col min="15117" max="15117" width="17.33203125" style="642" customWidth="1"/>
    <col min="15118" max="15118" width="7.44140625" style="642" customWidth="1"/>
    <col min="15119" max="15119" width="11" style="642" customWidth="1"/>
    <col min="15120" max="15120" width="10.6640625" style="642" customWidth="1"/>
    <col min="15121" max="15121" width="10.6640625" style="642" bestFit="1" customWidth="1"/>
    <col min="15122" max="15122" width="11" style="642" customWidth="1"/>
    <col min="15123" max="15123" width="6.44140625" style="642" customWidth="1"/>
    <col min="15124" max="15124" width="9.109375" style="642"/>
    <col min="15125" max="15125" width="33.33203125" style="642" customWidth="1"/>
    <col min="15126" max="15362" width="9.109375" style="642"/>
    <col min="15363" max="15363" width="5.33203125" style="642" customWidth="1"/>
    <col min="15364" max="15364" width="8" style="642" customWidth="1"/>
    <col min="15365" max="15365" width="44.44140625" style="642" bestFit="1" customWidth="1"/>
    <col min="15366" max="15366" width="10.109375" style="642" bestFit="1" customWidth="1"/>
    <col min="15367" max="15367" width="10.109375" style="642" customWidth="1"/>
    <col min="15368" max="15368" width="10.33203125" style="642" customWidth="1"/>
    <col min="15369" max="15369" width="15.88671875" style="642" bestFit="1" customWidth="1"/>
    <col min="15370" max="15370" width="10.6640625" style="642" customWidth="1"/>
    <col min="15371" max="15371" width="10.33203125" style="642" customWidth="1"/>
    <col min="15372" max="15372" width="10.88671875" style="642" customWidth="1"/>
    <col min="15373" max="15373" width="17.33203125" style="642" customWidth="1"/>
    <col min="15374" max="15374" width="7.44140625" style="642" customWidth="1"/>
    <col min="15375" max="15375" width="11" style="642" customWidth="1"/>
    <col min="15376" max="15376" width="10.6640625" style="642" customWidth="1"/>
    <col min="15377" max="15377" width="10.6640625" style="642" bestFit="1" customWidth="1"/>
    <col min="15378" max="15378" width="11" style="642" customWidth="1"/>
    <col min="15379" max="15379" width="6.44140625" style="642" customWidth="1"/>
    <col min="15380" max="15380" width="9.109375" style="642"/>
    <col min="15381" max="15381" width="33.33203125" style="642" customWidth="1"/>
    <col min="15382" max="15618" width="9.109375" style="642"/>
    <col min="15619" max="15619" width="5.33203125" style="642" customWidth="1"/>
    <col min="15620" max="15620" width="8" style="642" customWidth="1"/>
    <col min="15621" max="15621" width="44.44140625" style="642" bestFit="1" customWidth="1"/>
    <col min="15622" max="15622" width="10.109375" style="642" bestFit="1" customWidth="1"/>
    <col min="15623" max="15623" width="10.109375" style="642" customWidth="1"/>
    <col min="15624" max="15624" width="10.33203125" style="642" customWidth="1"/>
    <col min="15625" max="15625" width="15.88671875" style="642" bestFit="1" customWidth="1"/>
    <col min="15626" max="15626" width="10.6640625" style="642" customWidth="1"/>
    <col min="15627" max="15627" width="10.33203125" style="642" customWidth="1"/>
    <col min="15628" max="15628" width="10.88671875" style="642" customWidth="1"/>
    <col min="15629" max="15629" width="17.33203125" style="642" customWidth="1"/>
    <col min="15630" max="15630" width="7.44140625" style="642" customWidth="1"/>
    <col min="15631" max="15631" width="11" style="642" customWidth="1"/>
    <col min="15632" max="15632" width="10.6640625" style="642" customWidth="1"/>
    <col min="15633" max="15633" width="10.6640625" style="642" bestFit="1" customWidth="1"/>
    <col min="15634" max="15634" width="11" style="642" customWidth="1"/>
    <col min="15635" max="15635" width="6.44140625" style="642" customWidth="1"/>
    <col min="15636" max="15636" width="9.109375" style="642"/>
    <col min="15637" max="15637" width="33.33203125" style="642" customWidth="1"/>
    <col min="15638" max="15874" width="9.109375" style="642"/>
    <col min="15875" max="15875" width="5.33203125" style="642" customWidth="1"/>
    <col min="15876" max="15876" width="8" style="642" customWidth="1"/>
    <col min="15877" max="15877" width="44.44140625" style="642" bestFit="1" customWidth="1"/>
    <col min="15878" max="15878" width="10.109375" style="642" bestFit="1" customWidth="1"/>
    <col min="15879" max="15879" width="10.109375" style="642" customWidth="1"/>
    <col min="15880" max="15880" width="10.33203125" style="642" customWidth="1"/>
    <col min="15881" max="15881" width="15.88671875" style="642" bestFit="1" customWidth="1"/>
    <col min="15882" max="15882" width="10.6640625" style="642" customWidth="1"/>
    <col min="15883" max="15883" width="10.33203125" style="642" customWidth="1"/>
    <col min="15884" max="15884" width="10.88671875" style="642" customWidth="1"/>
    <col min="15885" max="15885" width="17.33203125" style="642" customWidth="1"/>
    <col min="15886" max="15886" width="7.44140625" style="642" customWidth="1"/>
    <col min="15887" max="15887" width="11" style="642" customWidth="1"/>
    <col min="15888" max="15888" width="10.6640625" style="642" customWidth="1"/>
    <col min="15889" max="15889" width="10.6640625" style="642" bestFit="1" customWidth="1"/>
    <col min="15890" max="15890" width="11" style="642" customWidth="1"/>
    <col min="15891" max="15891" width="6.44140625" style="642" customWidth="1"/>
    <col min="15892" max="15892" width="9.109375" style="642"/>
    <col min="15893" max="15893" width="33.33203125" style="642" customWidth="1"/>
    <col min="15894" max="16130" width="9.109375" style="642"/>
    <col min="16131" max="16131" width="5.33203125" style="642" customWidth="1"/>
    <col min="16132" max="16132" width="8" style="642" customWidth="1"/>
    <col min="16133" max="16133" width="44.44140625" style="642" bestFit="1" customWidth="1"/>
    <col min="16134" max="16134" width="10.109375" style="642" bestFit="1" customWidth="1"/>
    <col min="16135" max="16135" width="10.109375" style="642" customWidth="1"/>
    <col min="16136" max="16136" width="10.33203125" style="642" customWidth="1"/>
    <col min="16137" max="16137" width="15.88671875" style="642" bestFit="1" customWidth="1"/>
    <col min="16138" max="16138" width="10.6640625" style="642" customWidth="1"/>
    <col min="16139" max="16139" width="10.33203125" style="642" customWidth="1"/>
    <col min="16140" max="16140" width="10.88671875" style="642" customWidth="1"/>
    <col min="16141" max="16141" width="17.33203125" style="642" customWidth="1"/>
    <col min="16142" max="16142" width="7.44140625" style="642" customWidth="1"/>
    <col min="16143" max="16143" width="11" style="642" customWidth="1"/>
    <col min="16144" max="16144" width="10.6640625" style="642" customWidth="1"/>
    <col min="16145" max="16145" width="10.6640625" style="642" bestFit="1" customWidth="1"/>
    <col min="16146" max="16146" width="11" style="642" customWidth="1"/>
    <col min="16147" max="16147" width="6.44140625" style="642" customWidth="1"/>
    <col min="16148" max="16148" width="9.109375" style="642"/>
    <col min="16149" max="16149" width="33.33203125" style="642" customWidth="1"/>
    <col min="16150" max="16384" width="9.109375" style="642"/>
  </cols>
  <sheetData>
    <row r="1" spans="1:27" ht="24.75" customHeight="1" thickBot="1">
      <c r="A1" s="751"/>
      <c r="F1" s="754"/>
      <c r="K1" s="756" t="s">
        <v>2</v>
      </c>
      <c r="P1" s="757"/>
      <c r="Q1" s="752" t="s">
        <v>2</v>
      </c>
      <c r="R1" s="757" t="s">
        <v>928</v>
      </c>
      <c r="S1" s="752" t="s">
        <v>15</v>
      </c>
      <c r="V1" s="759"/>
      <c r="W1" s="759"/>
    </row>
    <row r="2" spans="1:27" s="643" customFormat="1" ht="36.75" customHeight="1" thickBot="1">
      <c r="A2" s="769" t="s">
        <v>145</v>
      </c>
      <c r="B2" s="770" t="s">
        <v>114</v>
      </c>
      <c r="C2" s="771" t="s">
        <v>657</v>
      </c>
      <c r="D2" s="772" t="s">
        <v>762</v>
      </c>
      <c r="E2" s="772" t="s">
        <v>763</v>
      </c>
      <c r="F2" s="770" t="s">
        <v>764</v>
      </c>
      <c r="G2" s="773" t="s">
        <v>146</v>
      </c>
      <c r="H2" s="773" t="s">
        <v>147</v>
      </c>
      <c r="I2" s="774" t="s">
        <v>148</v>
      </c>
      <c r="J2" s="774" t="s">
        <v>149</v>
      </c>
      <c r="K2" s="775" t="s">
        <v>150</v>
      </c>
      <c r="L2" s="775" t="s">
        <v>151</v>
      </c>
      <c r="M2" s="776" t="s">
        <v>152</v>
      </c>
      <c r="N2" s="776" t="s">
        <v>153</v>
      </c>
      <c r="O2" s="1025" t="s">
        <v>765</v>
      </c>
      <c r="P2" s="776" t="s">
        <v>154</v>
      </c>
      <c r="Q2" s="775" t="s">
        <v>155</v>
      </c>
      <c r="R2" s="775" t="s">
        <v>156</v>
      </c>
      <c r="S2" s="775" t="s">
        <v>157</v>
      </c>
      <c r="T2" s="777" t="s">
        <v>158</v>
      </c>
      <c r="U2" s="776" t="s">
        <v>766</v>
      </c>
      <c r="V2" s="778" t="s">
        <v>767</v>
      </c>
      <c r="W2" s="776" t="s">
        <v>658</v>
      </c>
      <c r="X2" s="776" t="s">
        <v>16</v>
      </c>
      <c r="Y2" s="781"/>
    </row>
    <row r="3" spans="1:27" s="763" customFormat="1" ht="25.2">
      <c r="A3" s="765">
        <v>1</v>
      </c>
      <c r="B3" s="766" t="s">
        <v>859</v>
      </c>
      <c r="C3" s="783" t="s">
        <v>1007</v>
      </c>
      <c r="D3" s="783" t="s">
        <v>1008</v>
      </c>
      <c r="E3" s="766" t="s">
        <v>1009</v>
      </c>
      <c r="F3" s="1058" t="s">
        <v>1087</v>
      </c>
      <c r="G3" s="767">
        <v>3.4</v>
      </c>
      <c r="H3" s="766" t="s">
        <v>878</v>
      </c>
      <c r="I3" s="766">
        <v>680.43</v>
      </c>
      <c r="J3" s="766">
        <v>748.47299999999996</v>
      </c>
      <c r="K3" s="780"/>
      <c r="L3" s="1059">
        <v>46139</v>
      </c>
      <c r="M3" s="1060" t="s">
        <v>1138</v>
      </c>
      <c r="N3" s="1060" t="s">
        <v>1139</v>
      </c>
      <c r="O3" s="1026">
        <v>592880434</v>
      </c>
      <c r="P3" s="779" t="s">
        <v>946</v>
      </c>
      <c r="Q3" s="780">
        <v>46132</v>
      </c>
      <c r="R3" s="780"/>
      <c r="S3" s="780"/>
      <c r="T3" s="784" t="s">
        <v>1087</v>
      </c>
      <c r="U3" s="767" t="s">
        <v>26</v>
      </c>
      <c r="V3" s="787"/>
      <c r="W3" s="766"/>
      <c r="X3" s="1086" t="s">
        <v>1385</v>
      </c>
      <c r="Y3" s="782"/>
      <c r="AA3" s="764">
        <f>IF(K3&lt;'General Information'!$L$1,1,0)</f>
        <v>1</v>
      </c>
    </row>
    <row r="4" spans="1:27" s="763" customFormat="1" ht="25.2">
      <c r="A4" s="779">
        <v>2</v>
      </c>
      <c r="B4" s="766" t="s">
        <v>859</v>
      </c>
      <c r="C4" s="783" t="s">
        <v>1049</v>
      </c>
      <c r="D4" s="1061" t="s">
        <v>1010</v>
      </c>
      <c r="E4" s="766" t="s">
        <v>1009</v>
      </c>
      <c r="F4" s="1058" t="s">
        <v>1088</v>
      </c>
      <c r="G4" s="767" t="s">
        <v>1090</v>
      </c>
      <c r="H4" s="767" t="s">
        <v>1125</v>
      </c>
      <c r="I4" s="767">
        <v>3</v>
      </c>
      <c r="J4" s="766">
        <v>3</v>
      </c>
      <c r="K4" s="780"/>
      <c r="L4" s="1062">
        <v>46140</v>
      </c>
      <c r="M4" s="1063" t="s">
        <v>1140</v>
      </c>
      <c r="N4" s="1064" t="s">
        <v>1141</v>
      </c>
      <c r="O4" s="1065">
        <v>538882626</v>
      </c>
      <c r="P4" s="779" t="s">
        <v>946</v>
      </c>
      <c r="Q4" s="780">
        <v>46208</v>
      </c>
      <c r="R4" s="780"/>
      <c r="S4" s="780"/>
      <c r="T4" s="784" t="s">
        <v>1088</v>
      </c>
      <c r="U4" s="767" t="s">
        <v>26</v>
      </c>
      <c r="V4" s="787"/>
      <c r="W4" s="766"/>
      <c r="X4" s="1088" t="s">
        <v>1348</v>
      </c>
      <c r="Y4" s="782"/>
      <c r="AA4" s="764">
        <f>IF(K4&lt;'General Information'!$L$1,1,0)</f>
        <v>1</v>
      </c>
    </row>
    <row r="5" spans="1:27" s="763" customFormat="1" ht="28.8">
      <c r="A5" s="765">
        <v>3</v>
      </c>
      <c r="B5" s="766" t="s">
        <v>859</v>
      </c>
      <c r="C5" s="783" t="s">
        <v>1049</v>
      </c>
      <c r="D5" s="1061" t="s">
        <v>1011</v>
      </c>
      <c r="E5" s="766" t="s">
        <v>1009</v>
      </c>
      <c r="F5" s="1058" t="s">
        <v>1088</v>
      </c>
      <c r="G5" s="767" t="s">
        <v>1091</v>
      </c>
      <c r="H5" s="767" t="s">
        <v>878</v>
      </c>
      <c r="I5" s="767">
        <v>18.72</v>
      </c>
      <c r="J5" s="766">
        <v>20.591999999999999</v>
      </c>
      <c r="K5" s="780"/>
      <c r="L5" s="1062">
        <v>46140</v>
      </c>
      <c r="M5" s="1063" t="s">
        <v>1140</v>
      </c>
      <c r="N5" s="1064" t="s">
        <v>1141</v>
      </c>
      <c r="O5" s="1065">
        <v>538882626</v>
      </c>
      <c r="P5" s="779" t="s">
        <v>946</v>
      </c>
      <c r="Q5" s="780">
        <v>46208</v>
      </c>
      <c r="R5" s="780"/>
      <c r="S5" s="780"/>
      <c r="T5" s="784" t="s">
        <v>1088</v>
      </c>
      <c r="U5" s="767" t="s">
        <v>26</v>
      </c>
      <c r="V5" s="787"/>
      <c r="W5" s="766"/>
      <c r="X5" s="1088" t="s">
        <v>1348</v>
      </c>
      <c r="Y5" s="782"/>
      <c r="AA5" s="764">
        <f>IF(K5&lt;'General Information'!$L$1,1,0)</f>
        <v>1</v>
      </c>
    </row>
    <row r="6" spans="1:27" s="763" customFormat="1" ht="28.8">
      <c r="A6" s="779">
        <v>4</v>
      </c>
      <c r="B6" s="766" t="s">
        <v>859</v>
      </c>
      <c r="C6" s="783" t="s">
        <v>1049</v>
      </c>
      <c r="D6" s="1061" t="s">
        <v>1012</v>
      </c>
      <c r="E6" s="766" t="s">
        <v>1009</v>
      </c>
      <c r="F6" s="1058" t="s">
        <v>1088</v>
      </c>
      <c r="G6" s="767" t="s">
        <v>1092</v>
      </c>
      <c r="H6" s="767" t="s">
        <v>1126</v>
      </c>
      <c r="I6" s="767">
        <v>1</v>
      </c>
      <c r="J6" s="766">
        <v>1</v>
      </c>
      <c r="K6" s="780"/>
      <c r="L6" s="1062">
        <v>46140</v>
      </c>
      <c r="M6" s="1063" t="s">
        <v>1140</v>
      </c>
      <c r="N6" s="1064" t="s">
        <v>1141</v>
      </c>
      <c r="O6" s="1065">
        <v>538882626</v>
      </c>
      <c r="P6" s="779" t="s">
        <v>946</v>
      </c>
      <c r="Q6" s="780">
        <v>46208</v>
      </c>
      <c r="R6" s="780"/>
      <c r="S6" s="780"/>
      <c r="T6" s="784" t="s">
        <v>1088</v>
      </c>
      <c r="U6" s="767" t="s">
        <v>26</v>
      </c>
      <c r="V6" s="787"/>
      <c r="W6" s="766"/>
      <c r="X6" s="1088" t="s">
        <v>1348</v>
      </c>
      <c r="Y6" s="782"/>
      <c r="AA6" s="764">
        <f>IF(K6&lt;'General Information'!$L$1,1,0)</f>
        <v>1</v>
      </c>
    </row>
    <row r="7" spans="1:27" s="764" customFormat="1" ht="30">
      <c r="A7" s="765">
        <v>5</v>
      </c>
      <c r="B7" s="766" t="s">
        <v>859</v>
      </c>
      <c r="C7" s="783" t="s">
        <v>1049</v>
      </c>
      <c r="D7" s="785" t="s">
        <v>1013</v>
      </c>
      <c r="E7" s="766" t="s">
        <v>1009</v>
      </c>
      <c r="F7" s="1058" t="s">
        <v>1088</v>
      </c>
      <c r="G7" s="767" t="s">
        <v>1093</v>
      </c>
      <c r="H7" s="767" t="s">
        <v>878</v>
      </c>
      <c r="I7" s="767">
        <v>178.77</v>
      </c>
      <c r="J7" s="783">
        <v>196.64700000000002</v>
      </c>
      <c r="K7" s="786"/>
      <c r="L7" s="1062">
        <v>46131</v>
      </c>
      <c r="M7" s="1066" t="s">
        <v>1142</v>
      </c>
      <c r="N7" s="1063" t="s">
        <v>1143</v>
      </c>
      <c r="O7" s="1027" t="s">
        <v>1144</v>
      </c>
      <c r="P7" s="786" t="s">
        <v>946</v>
      </c>
      <c r="Q7" s="786">
        <v>46202</v>
      </c>
      <c r="R7" s="786"/>
      <c r="S7" s="786"/>
      <c r="T7" s="784" t="s">
        <v>1088</v>
      </c>
      <c r="U7" s="767"/>
      <c r="V7" s="787"/>
      <c r="W7" s="788"/>
      <c r="X7" s="1023"/>
      <c r="Y7" s="789" t="str">
        <f t="shared" ref="Y7:Y12" ca="1" si="0">IF(AND(L7="",K7&lt;TODAY()),"Delay","")</f>
        <v/>
      </c>
      <c r="AA7" s="764">
        <f>IF(K7&lt;'General Information'!$L$1,1,0)</f>
        <v>1</v>
      </c>
    </row>
    <row r="8" spans="1:27" s="764" customFormat="1" ht="30">
      <c r="A8" s="779">
        <v>6</v>
      </c>
      <c r="B8" s="766" t="s">
        <v>859</v>
      </c>
      <c r="C8" s="783" t="s">
        <v>1049</v>
      </c>
      <c r="D8" s="767" t="s">
        <v>1014</v>
      </c>
      <c r="E8" s="766" t="s">
        <v>1009</v>
      </c>
      <c r="F8" s="1058" t="s">
        <v>1088</v>
      </c>
      <c r="G8" s="767" t="s">
        <v>1094</v>
      </c>
      <c r="H8" s="767" t="s">
        <v>878</v>
      </c>
      <c r="I8" s="767">
        <v>355.68</v>
      </c>
      <c r="J8" s="783">
        <v>391.24800000000005</v>
      </c>
      <c r="K8" s="786"/>
      <c r="L8" s="1062">
        <v>46131</v>
      </c>
      <c r="M8" s="1066" t="s">
        <v>1142</v>
      </c>
      <c r="N8" s="1063" t="s">
        <v>1143</v>
      </c>
      <c r="O8" s="1027" t="s">
        <v>1144</v>
      </c>
      <c r="P8" s="786" t="s">
        <v>946</v>
      </c>
      <c r="Q8" s="786">
        <v>46202</v>
      </c>
      <c r="R8" s="786"/>
      <c r="S8" s="786"/>
      <c r="T8" s="784" t="s">
        <v>1088</v>
      </c>
      <c r="U8" s="767"/>
      <c r="V8" s="787"/>
      <c r="W8" s="788"/>
      <c r="X8" s="1023"/>
      <c r="Y8" s="789" t="str">
        <f t="shared" ca="1" si="0"/>
        <v/>
      </c>
      <c r="AA8" s="764">
        <f>IF(K8&lt;'General Information'!$L$1,1,0)</f>
        <v>1</v>
      </c>
    </row>
    <row r="9" spans="1:27" s="764" customFormat="1" ht="30">
      <c r="A9" s="765">
        <v>7</v>
      </c>
      <c r="B9" s="766" t="s">
        <v>859</v>
      </c>
      <c r="C9" s="783" t="s">
        <v>1049</v>
      </c>
      <c r="D9" s="805" t="s">
        <v>1015</v>
      </c>
      <c r="E9" s="766" t="s">
        <v>1009</v>
      </c>
      <c r="F9" s="1058" t="s">
        <v>1088</v>
      </c>
      <c r="G9" s="767" t="s">
        <v>1095</v>
      </c>
      <c r="H9" s="767" t="s">
        <v>1145</v>
      </c>
      <c r="I9" s="767">
        <v>27.72</v>
      </c>
      <c r="J9" s="783">
        <v>30.492000000000001</v>
      </c>
      <c r="K9" s="786"/>
      <c r="L9" s="1062">
        <v>46131</v>
      </c>
      <c r="M9" s="1066" t="s">
        <v>1142</v>
      </c>
      <c r="N9" s="1063" t="s">
        <v>1143</v>
      </c>
      <c r="O9" s="1027" t="s">
        <v>1144</v>
      </c>
      <c r="P9" s="786" t="s">
        <v>946</v>
      </c>
      <c r="Q9" s="786">
        <v>46202</v>
      </c>
      <c r="R9" s="786"/>
      <c r="S9" s="786"/>
      <c r="T9" s="784" t="s">
        <v>1088</v>
      </c>
      <c r="U9" s="767"/>
      <c r="V9" s="787"/>
      <c r="W9" s="788"/>
      <c r="X9" s="1023"/>
      <c r="Y9" s="789" t="str">
        <f t="shared" ca="1" si="0"/>
        <v/>
      </c>
      <c r="AA9" s="764">
        <f>IF(K9&lt;'General Information'!$L$1,1,0)</f>
        <v>1</v>
      </c>
    </row>
    <row r="10" spans="1:27" s="764" customFormat="1" ht="22.8">
      <c r="A10" s="779">
        <v>8</v>
      </c>
      <c r="B10" s="766" t="s">
        <v>859</v>
      </c>
      <c r="C10" s="783" t="s">
        <v>1049</v>
      </c>
      <c r="D10" s="805" t="s">
        <v>1340</v>
      </c>
      <c r="E10" s="783" t="s">
        <v>1009</v>
      </c>
      <c r="F10" s="1058" t="s">
        <v>1088</v>
      </c>
      <c r="G10" s="767" t="s">
        <v>1354</v>
      </c>
      <c r="H10" s="767" t="s">
        <v>877</v>
      </c>
      <c r="I10" s="767">
        <v>3</v>
      </c>
      <c r="J10" s="783">
        <v>3.3000000000000003</v>
      </c>
      <c r="K10" s="786"/>
      <c r="L10" s="1062"/>
      <c r="M10" s="1066"/>
      <c r="N10" s="1063" t="s">
        <v>1349</v>
      </c>
      <c r="O10" s="1027"/>
      <c r="P10" s="786" t="s">
        <v>946</v>
      </c>
      <c r="Q10" s="786">
        <v>46202</v>
      </c>
      <c r="R10" s="786"/>
      <c r="S10" s="786"/>
      <c r="T10" s="784" t="s">
        <v>1088</v>
      </c>
      <c r="U10" s="767"/>
      <c r="V10" s="787"/>
      <c r="W10" s="788"/>
      <c r="X10" s="1023"/>
      <c r="Y10" s="789" t="str">
        <f t="shared" ca="1" si="0"/>
        <v>Delay</v>
      </c>
      <c r="AA10" s="764">
        <f>IF(K10&lt;'General Information'!$L$1,1,0)</f>
        <v>1</v>
      </c>
    </row>
    <row r="11" spans="1:27" s="764" customFormat="1" ht="30">
      <c r="A11" s="765">
        <v>9</v>
      </c>
      <c r="B11" s="766" t="s">
        <v>859</v>
      </c>
      <c r="C11" s="766" t="s">
        <v>1049</v>
      </c>
      <c r="D11" s="805" t="s">
        <v>1016</v>
      </c>
      <c r="E11" s="783" t="s">
        <v>1009</v>
      </c>
      <c r="F11" s="1058" t="s">
        <v>1088</v>
      </c>
      <c r="G11" s="767" t="s">
        <v>1096</v>
      </c>
      <c r="H11" s="767" t="s">
        <v>878</v>
      </c>
      <c r="I11" s="767">
        <v>121.8</v>
      </c>
      <c r="J11" s="783">
        <v>133.98000000000002</v>
      </c>
      <c r="K11" s="786"/>
      <c r="L11" s="1062">
        <v>46131</v>
      </c>
      <c r="M11" s="1066" t="s">
        <v>1142</v>
      </c>
      <c r="N11" s="1063" t="s">
        <v>1143</v>
      </c>
      <c r="O11" s="1027" t="s">
        <v>1144</v>
      </c>
      <c r="P11" s="786" t="s">
        <v>946</v>
      </c>
      <c r="Q11" s="786">
        <v>46202</v>
      </c>
      <c r="R11" s="786"/>
      <c r="S11" s="786"/>
      <c r="T11" s="784" t="s">
        <v>1088</v>
      </c>
      <c r="U11" s="785"/>
      <c r="V11" s="787"/>
      <c r="W11" s="788"/>
      <c r="X11" s="1023"/>
      <c r="Y11" s="789" t="str">
        <f t="shared" ca="1" si="0"/>
        <v/>
      </c>
      <c r="AA11" s="764">
        <f>IF(K11&lt;'General Information'!$L$1,1,0)</f>
        <v>1</v>
      </c>
    </row>
    <row r="12" spans="1:27" s="764" customFormat="1" ht="45">
      <c r="A12" s="779">
        <v>10</v>
      </c>
      <c r="B12" s="766" t="s">
        <v>859</v>
      </c>
      <c r="C12" s="766" t="s">
        <v>1049</v>
      </c>
      <c r="D12" s="967" t="s">
        <v>1017</v>
      </c>
      <c r="E12" s="783" t="s">
        <v>1009</v>
      </c>
      <c r="F12" s="1058" t="s">
        <v>1088</v>
      </c>
      <c r="G12" s="767" t="s">
        <v>1097</v>
      </c>
      <c r="H12" s="767" t="s">
        <v>878</v>
      </c>
      <c r="I12" s="767">
        <v>685</v>
      </c>
      <c r="J12" s="783">
        <v>753.50000000000011</v>
      </c>
      <c r="K12" s="786"/>
      <c r="L12" s="1062">
        <v>46128</v>
      </c>
      <c r="M12" s="1067" t="s">
        <v>1146</v>
      </c>
      <c r="N12" s="1063" t="s">
        <v>1147</v>
      </c>
      <c r="O12" s="1027" t="s">
        <v>1148</v>
      </c>
      <c r="P12" s="786" t="s">
        <v>946</v>
      </c>
      <c r="Q12" s="786">
        <v>46215</v>
      </c>
      <c r="R12" s="786"/>
      <c r="S12" s="786"/>
      <c r="T12" s="784" t="s">
        <v>1088</v>
      </c>
      <c r="U12" s="785" t="s">
        <v>26</v>
      </c>
      <c r="V12" s="787"/>
      <c r="W12" s="788"/>
      <c r="X12" s="1088" t="s">
        <v>1348</v>
      </c>
      <c r="Y12" s="789" t="str">
        <f t="shared" ca="1" si="0"/>
        <v/>
      </c>
      <c r="AA12" s="764">
        <f>IF(K12&lt;'General Information'!$L$1,1,0)</f>
        <v>1</v>
      </c>
    </row>
    <row r="13" spans="1:27" s="763" customFormat="1" ht="25.2">
      <c r="A13" s="765">
        <v>11</v>
      </c>
      <c r="B13" s="766" t="s">
        <v>859</v>
      </c>
      <c r="C13" s="766" t="s">
        <v>1049</v>
      </c>
      <c r="D13" s="806" t="s">
        <v>1018</v>
      </c>
      <c r="E13" s="783" t="s">
        <v>1009</v>
      </c>
      <c r="F13" s="1058" t="s">
        <v>1088</v>
      </c>
      <c r="G13" s="767" t="s">
        <v>1098</v>
      </c>
      <c r="H13" s="767" t="s">
        <v>1126</v>
      </c>
      <c r="I13" s="767">
        <v>3</v>
      </c>
      <c r="J13" s="766">
        <v>3</v>
      </c>
      <c r="K13" s="780"/>
      <c r="L13" s="1062">
        <v>46128</v>
      </c>
      <c r="M13" s="1067" t="s">
        <v>1146</v>
      </c>
      <c r="N13" s="1063" t="s">
        <v>1147</v>
      </c>
      <c r="O13" s="1026" t="s">
        <v>1148</v>
      </c>
      <c r="P13" s="780" t="s">
        <v>946</v>
      </c>
      <c r="Q13" s="780">
        <v>46215</v>
      </c>
      <c r="R13" s="780"/>
      <c r="S13" s="780"/>
      <c r="T13" s="784" t="s">
        <v>1088</v>
      </c>
      <c r="U13" s="767" t="s">
        <v>26</v>
      </c>
      <c r="V13" s="787"/>
      <c r="W13" s="766"/>
      <c r="X13" s="1088" t="s">
        <v>1348</v>
      </c>
      <c r="Y13" s="789" t="str">
        <f t="shared" ref="Y13:Y33" ca="1" si="1">IF(AND(L13="",K13&lt;TODAY()),"Delay","")</f>
        <v/>
      </c>
      <c r="AA13" s="764">
        <f>IF(K13&lt;'General Information'!$L$1,1,0)</f>
        <v>1</v>
      </c>
    </row>
    <row r="14" spans="1:27" s="763" customFormat="1" ht="45">
      <c r="A14" s="779">
        <v>12</v>
      </c>
      <c r="B14" s="766" t="s">
        <v>859</v>
      </c>
      <c r="C14" s="766" t="s">
        <v>1049</v>
      </c>
      <c r="D14" s="806" t="s">
        <v>1019</v>
      </c>
      <c r="E14" s="783" t="s">
        <v>1009</v>
      </c>
      <c r="F14" s="1058" t="s">
        <v>1088</v>
      </c>
      <c r="G14" s="767" t="s">
        <v>1099</v>
      </c>
      <c r="H14" s="767" t="s">
        <v>878</v>
      </c>
      <c r="I14" s="767">
        <v>16.559999999999999</v>
      </c>
      <c r="J14" s="766">
        <v>18.216000000000001</v>
      </c>
      <c r="K14" s="780"/>
      <c r="L14" s="1062">
        <v>46152</v>
      </c>
      <c r="M14" s="1068" t="s">
        <v>1158</v>
      </c>
      <c r="N14" s="1064" t="s">
        <v>1159</v>
      </c>
      <c r="O14" s="1026" t="s">
        <v>1350</v>
      </c>
      <c r="P14" s="780" t="s">
        <v>946</v>
      </c>
      <c r="Q14" s="780">
        <v>46215</v>
      </c>
      <c r="R14" s="780"/>
      <c r="S14" s="780"/>
      <c r="T14" s="784" t="s">
        <v>1088</v>
      </c>
      <c r="U14" s="767" t="s">
        <v>26</v>
      </c>
      <c r="V14" s="787"/>
      <c r="W14" s="766"/>
      <c r="X14" s="1088" t="s">
        <v>1348</v>
      </c>
      <c r="Y14" s="789" t="str">
        <f t="shared" ca="1" si="1"/>
        <v/>
      </c>
      <c r="AA14" s="764">
        <f>IF(K14&lt;'General Information'!$L$1,1,0)</f>
        <v>1</v>
      </c>
    </row>
    <row r="15" spans="1:27" s="763" customFormat="1" ht="22.8">
      <c r="A15" s="765">
        <v>13</v>
      </c>
      <c r="B15" s="766" t="s">
        <v>859</v>
      </c>
      <c r="C15" s="766" t="s">
        <v>1049</v>
      </c>
      <c r="D15" s="806" t="s">
        <v>1020</v>
      </c>
      <c r="E15" s="783" t="s">
        <v>1009</v>
      </c>
      <c r="F15" s="1058" t="s">
        <v>1088</v>
      </c>
      <c r="G15" s="767" t="s">
        <v>1100</v>
      </c>
      <c r="H15" s="767" t="s">
        <v>878</v>
      </c>
      <c r="I15" s="767">
        <v>140</v>
      </c>
      <c r="J15" s="766">
        <v>168</v>
      </c>
      <c r="K15" s="780"/>
      <c r="L15" s="1062"/>
      <c r="M15" s="1067"/>
      <c r="N15" s="1063"/>
      <c r="O15" s="1026"/>
      <c r="P15" s="780" t="s">
        <v>946</v>
      </c>
      <c r="Q15" s="780">
        <v>46228</v>
      </c>
      <c r="R15" s="780"/>
      <c r="S15" s="780"/>
      <c r="T15" s="784" t="s">
        <v>1088</v>
      </c>
      <c r="U15" s="767"/>
      <c r="V15" s="787"/>
      <c r="W15" s="766"/>
      <c r="X15" s="1023"/>
      <c r="Y15" s="789" t="str">
        <f t="shared" ca="1" si="1"/>
        <v>Delay</v>
      </c>
      <c r="AA15" s="764">
        <f>IF(K15&lt;'General Information'!$L$1,1,0)</f>
        <v>1</v>
      </c>
    </row>
    <row r="16" spans="1:27" s="763" customFormat="1" ht="30">
      <c r="A16" s="779">
        <v>14</v>
      </c>
      <c r="B16" s="766" t="s">
        <v>859</v>
      </c>
      <c r="C16" s="766" t="s">
        <v>1021</v>
      </c>
      <c r="D16" s="806" t="s">
        <v>1022</v>
      </c>
      <c r="E16" s="783" t="s">
        <v>1009</v>
      </c>
      <c r="F16" s="1058" t="s">
        <v>1088</v>
      </c>
      <c r="G16" s="767" t="s">
        <v>1101</v>
      </c>
      <c r="H16" s="767" t="s">
        <v>878</v>
      </c>
      <c r="I16" s="767">
        <v>164.4</v>
      </c>
      <c r="J16" s="766">
        <v>180.84000000000003</v>
      </c>
      <c r="K16" s="780"/>
      <c r="L16" s="1062">
        <v>46127</v>
      </c>
      <c r="M16" s="1067" t="s">
        <v>1149</v>
      </c>
      <c r="N16" s="1063" t="s">
        <v>1150</v>
      </c>
      <c r="O16" s="1026" t="s">
        <v>1151</v>
      </c>
      <c r="P16" s="780" t="s">
        <v>946</v>
      </c>
      <c r="Q16" s="780">
        <v>46215</v>
      </c>
      <c r="R16" s="780"/>
      <c r="S16" s="780"/>
      <c r="T16" s="784" t="s">
        <v>1088</v>
      </c>
      <c r="U16" s="767"/>
      <c r="V16" s="787"/>
      <c r="W16" s="766"/>
      <c r="X16" s="1023"/>
      <c r="Y16" s="789" t="str">
        <f t="shared" ca="1" si="1"/>
        <v/>
      </c>
      <c r="AA16" s="764">
        <f>IF(K16&lt;'General Information'!$L$1,1,0)</f>
        <v>1</v>
      </c>
    </row>
    <row r="17" spans="1:27" s="763" customFormat="1" ht="45">
      <c r="A17" s="765">
        <v>15</v>
      </c>
      <c r="B17" s="766" t="s">
        <v>859</v>
      </c>
      <c r="C17" s="766" t="s">
        <v>1049</v>
      </c>
      <c r="D17" s="806" t="s">
        <v>1023</v>
      </c>
      <c r="E17" s="766" t="s">
        <v>1009</v>
      </c>
      <c r="F17" s="1058" t="s">
        <v>1088</v>
      </c>
      <c r="G17" s="767" t="s">
        <v>1152</v>
      </c>
      <c r="H17" s="767" t="s">
        <v>878</v>
      </c>
      <c r="I17" s="767" t="s">
        <v>1153</v>
      </c>
      <c r="J17" s="766" t="s">
        <v>1154</v>
      </c>
      <c r="K17" s="780"/>
      <c r="L17" s="1069" t="s">
        <v>1449</v>
      </c>
      <c r="M17" s="1068" t="s">
        <v>1450</v>
      </c>
      <c r="N17" s="1064" t="s">
        <v>1155</v>
      </c>
      <c r="O17" s="1026">
        <v>550840114</v>
      </c>
      <c r="P17" s="780" t="s">
        <v>946</v>
      </c>
      <c r="Q17" s="780">
        <v>46202</v>
      </c>
      <c r="R17" s="780"/>
      <c r="S17" s="780"/>
      <c r="T17" s="784" t="s">
        <v>1088</v>
      </c>
      <c r="U17" s="767"/>
      <c r="V17" s="787"/>
      <c r="W17" s="766"/>
      <c r="X17" s="1023"/>
      <c r="Y17" s="789" t="str">
        <f t="shared" ca="1" si="1"/>
        <v/>
      </c>
      <c r="Z17" s="763" t="s">
        <v>815</v>
      </c>
      <c r="AA17" s="764">
        <f>IF(K17&lt;'General Information'!$L$1,1,0)</f>
        <v>1</v>
      </c>
    </row>
    <row r="18" spans="1:27" s="763" customFormat="1" ht="45">
      <c r="A18" s="779">
        <v>16</v>
      </c>
      <c r="B18" s="766" t="s">
        <v>859</v>
      </c>
      <c r="C18" s="766" t="s">
        <v>1024</v>
      </c>
      <c r="D18" s="806" t="s">
        <v>1025</v>
      </c>
      <c r="E18" s="766" t="s">
        <v>1009</v>
      </c>
      <c r="F18" s="1058" t="s">
        <v>1087</v>
      </c>
      <c r="G18" s="767" t="s">
        <v>1102</v>
      </c>
      <c r="H18" s="767" t="s">
        <v>877</v>
      </c>
      <c r="I18" s="767">
        <v>850</v>
      </c>
      <c r="J18" s="766">
        <v>850</v>
      </c>
      <c r="K18" s="780"/>
      <c r="L18" s="1069" t="s">
        <v>1451</v>
      </c>
      <c r="M18" s="1068" t="s">
        <v>1435</v>
      </c>
      <c r="N18" s="1068" t="s">
        <v>1156</v>
      </c>
      <c r="O18" s="1026" t="s">
        <v>1157</v>
      </c>
      <c r="P18" s="779" t="s">
        <v>946</v>
      </c>
      <c r="Q18" s="780">
        <v>46283</v>
      </c>
      <c r="R18" s="780"/>
      <c r="S18" s="780"/>
      <c r="T18" s="784" t="s">
        <v>1087</v>
      </c>
      <c r="U18" s="767"/>
      <c r="V18" s="787"/>
      <c r="W18" s="766"/>
      <c r="X18" s="1023"/>
      <c r="Y18" s="789" t="str">
        <f t="shared" ca="1" si="1"/>
        <v/>
      </c>
      <c r="AA18" s="764">
        <f>IF(K18&lt;'General Information'!$L$1,1,0)</f>
        <v>1</v>
      </c>
    </row>
    <row r="19" spans="1:27" s="763" customFormat="1" ht="22.8">
      <c r="A19" s="765">
        <v>17</v>
      </c>
      <c r="B19" s="766" t="s">
        <v>859</v>
      </c>
      <c r="C19" s="1070" t="s">
        <v>1049</v>
      </c>
      <c r="D19" s="806" t="s">
        <v>1026</v>
      </c>
      <c r="E19" s="766" t="s">
        <v>1009</v>
      </c>
      <c r="F19" s="1058" t="s">
        <v>1088</v>
      </c>
      <c r="G19" s="767" t="s">
        <v>1103</v>
      </c>
      <c r="H19" s="767" t="s">
        <v>1127</v>
      </c>
      <c r="I19" s="767">
        <v>13600</v>
      </c>
      <c r="J19" s="766">
        <v>14000</v>
      </c>
      <c r="K19" s="780"/>
      <c r="L19" s="1069" t="s">
        <v>1451</v>
      </c>
      <c r="M19" s="1068" t="s">
        <v>1435</v>
      </c>
      <c r="N19" s="1068" t="s">
        <v>1156</v>
      </c>
      <c r="O19" s="1026" t="s">
        <v>1157</v>
      </c>
      <c r="P19" s="779" t="s">
        <v>946</v>
      </c>
      <c r="Q19" s="780">
        <v>46180</v>
      </c>
      <c r="R19" s="780"/>
      <c r="S19" s="786"/>
      <c r="T19" s="784" t="s">
        <v>1088</v>
      </c>
      <c r="U19" s="785"/>
      <c r="V19" s="787"/>
      <c r="W19" s="790"/>
      <c r="X19" s="1023"/>
      <c r="Y19" s="789" t="str">
        <f t="shared" ca="1" si="1"/>
        <v/>
      </c>
      <c r="AA19" s="764">
        <f>IF(K19&lt;'General Information'!$L$1,1,0)</f>
        <v>1</v>
      </c>
    </row>
    <row r="20" spans="1:27" s="763" customFormat="1" ht="30">
      <c r="A20" s="779">
        <v>18</v>
      </c>
      <c r="B20" s="766" t="s">
        <v>859</v>
      </c>
      <c r="C20" s="1070" t="s">
        <v>1027</v>
      </c>
      <c r="D20" s="806" t="s">
        <v>1028</v>
      </c>
      <c r="E20" s="766" t="s">
        <v>1009</v>
      </c>
      <c r="F20" s="1071" t="s">
        <v>1087</v>
      </c>
      <c r="G20" s="767" t="s">
        <v>1104</v>
      </c>
      <c r="H20" s="767" t="s">
        <v>1</v>
      </c>
      <c r="I20" s="767">
        <v>3</v>
      </c>
      <c r="J20" s="766">
        <v>3</v>
      </c>
      <c r="K20" s="780"/>
      <c r="L20" s="1069">
        <v>46152</v>
      </c>
      <c r="M20" s="1068" t="s">
        <v>1158</v>
      </c>
      <c r="N20" s="1064" t="s">
        <v>1159</v>
      </c>
      <c r="O20" s="1026" t="s">
        <v>1350</v>
      </c>
      <c r="P20" s="779" t="s">
        <v>946</v>
      </c>
      <c r="Q20" s="780">
        <v>46150</v>
      </c>
      <c r="R20" s="780"/>
      <c r="S20" s="780"/>
      <c r="T20" s="784" t="s">
        <v>1087</v>
      </c>
      <c r="U20" s="767" t="s">
        <v>26</v>
      </c>
      <c r="V20" s="787"/>
      <c r="W20" s="766"/>
      <c r="X20" s="1088" t="s">
        <v>1348</v>
      </c>
      <c r="Y20" s="789" t="str">
        <f t="shared" ca="1" si="1"/>
        <v/>
      </c>
      <c r="AA20" s="764">
        <f>IF(K20&lt;'General Information'!$L$1,1,0)</f>
        <v>1</v>
      </c>
    </row>
    <row r="21" spans="1:27" s="764" customFormat="1" ht="25.2">
      <c r="A21" s="765">
        <v>19</v>
      </c>
      <c r="B21" s="766" t="s">
        <v>859</v>
      </c>
      <c r="C21" s="1070" t="s">
        <v>1029</v>
      </c>
      <c r="D21" s="1072" t="s">
        <v>1160</v>
      </c>
      <c r="E21" s="766" t="s">
        <v>1009</v>
      </c>
      <c r="F21" s="1058" t="s">
        <v>1089</v>
      </c>
      <c r="G21" s="767">
        <v>7.3</v>
      </c>
      <c r="H21" s="767" t="s">
        <v>878</v>
      </c>
      <c r="I21" s="767">
        <v>146.69999999999999</v>
      </c>
      <c r="J21" s="766">
        <v>150</v>
      </c>
      <c r="K21" s="780"/>
      <c r="L21" s="1069">
        <v>46142</v>
      </c>
      <c r="M21" s="1073" t="s">
        <v>1161</v>
      </c>
      <c r="N21" s="1068" t="s">
        <v>1162</v>
      </c>
      <c r="O21" s="1026" t="s">
        <v>1163</v>
      </c>
      <c r="P21" s="779" t="s">
        <v>946</v>
      </c>
      <c r="Q21" s="780">
        <v>46167</v>
      </c>
      <c r="R21" s="780"/>
      <c r="S21" s="780"/>
      <c r="T21" s="784" t="s">
        <v>1089</v>
      </c>
      <c r="U21" s="767"/>
      <c r="V21" s="787"/>
      <c r="W21" s="766"/>
      <c r="X21" s="1088" t="s">
        <v>1348</v>
      </c>
      <c r="Y21" s="789" t="str">
        <f t="shared" ca="1" si="1"/>
        <v/>
      </c>
      <c r="AA21" s="764">
        <f>IF(K21&lt;'General Information'!$L$1,1,0)</f>
        <v>1</v>
      </c>
    </row>
    <row r="22" spans="1:27" s="763" customFormat="1" ht="45">
      <c r="A22" s="779">
        <v>20</v>
      </c>
      <c r="B22" s="766" t="s">
        <v>859</v>
      </c>
      <c r="C22" s="1070" t="s">
        <v>1029</v>
      </c>
      <c r="D22" s="1072" t="s">
        <v>1030</v>
      </c>
      <c r="E22" s="783" t="s">
        <v>1009</v>
      </c>
      <c r="F22" s="1071" t="s">
        <v>1089</v>
      </c>
      <c r="G22" s="767">
        <v>7.5</v>
      </c>
      <c r="H22" s="767" t="s">
        <v>878</v>
      </c>
      <c r="I22" s="767">
        <v>236.15999999999997</v>
      </c>
      <c r="J22" s="766">
        <v>300</v>
      </c>
      <c r="K22" s="780"/>
      <c r="L22" s="1069">
        <v>46142</v>
      </c>
      <c r="M22" s="1073" t="s">
        <v>1161</v>
      </c>
      <c r="N22" s="1068" t="s">
        <v>1162</v>
      </c>
      <c r="O22" s="1026" t="s">
        <v>1163</v>
      </c>
      <c r="P22" s="779" t="s">
        <v>946</v>
      </c>
      <c r="Q22" s="780">
        <v>46154</v>
      </c>
      <c r="R22" s="780"/>
      <c r="S22" s="780"/>
      <c r="T22" s="784" t="s">
        <v>1089</v>
      </c>
      <c r="U22" s="767" t="s">
        <v>26</v>
      </c>
      <c r="V22" s="787">
        <v>0.3</v>
      </c>
      <c r="W22" s="766"/>
      <c r="X22" s="1051" t="s">
        <v>1385</v>
      </c>
      <c r="Y22" s="789" t="str">
        <f t="shared" ca="1" si="1"/>
        <v/>
      </c>
      <c r="AA22" s="764">
        <f>IF(K22&lt;'General Information'!$L$1,1,0)</f>
        <v>1</v>
      </c>
    </row>
    <row r="23" spans="1:27" s="763" customFormat="1" ht="25.2">
      <c r="A23" s="765">
        <v>21</v>
      </c>
      <c r="B23" s="766" t="s">
        <v>859</v>
      </c>
      <c r="C23" s="1070" t="s">
        <v>1049</v>
      </c>
      <c r="D23" s="1072" t="s">
        <v>1031</v>
      </c>
      <c r="E23" s="766" t="s">
        <v>1009</v>
      </c>
      <c r="F23" s="1071" t="s">
        <v>1089</v>
      </c>
      <c r="G23" s="767" t="s">
        <v>1116</v>
      </c>
      <c r="H23" s="767" t="s">
        <v>1129</v>
      </c>
      <c r="I23" s="767" t="s">
        <v>1129</v>
      </c>
      <c r="J23" s="766" t="s">
        <v>1129</v>
      </c>
      <c r="K23" s="780"/>
      <c r="L23" s="1069">
        <v>46142</v>
      </c>
      <c r="M23" s="1073" t="s">
        <v>1161</v>
      </c>
      <c r="N23" s="1068" t="s">
        <v>1162</v>
      </c>
      <c r="O23" s="1026" t="s">
        <v>1163</v>
      </c>
      <c r="P23" s="779" t="s">
        <v>946</v>
      </c>
      <c r="Q23" s="780">
        <v>46154</v>
      </c>
      <c r="R23" s="780"/>
      <c r="S23" s="780"/>
      <c r="T23" s="784" t="s">
        <v>1089</v>
      </c>
      <c r="U23" s="767"/>
      <c r="V23" s="787"/>
      <c r="W23" s="766"/>
      <c r="X23" s="1086" t="s">
        <v>1385</v>
      </c>
      <c r="Y23" s="789" t="str">
        <f t="shared" ca="1" si="1"/>
        <v/>
      </c>
      <c r="Z23" s="763" t="s">
        <v>815</v>
      </c>
      <c r="AA23" s="764">
        <f>IF(K23&lt;'General Information'!$L$1,1,0)</f>
        <v>1</v>
      </c>
    </row>
    <row r="24" spans="1:27" s="763" customFormat="1" ht="60">
      <c r="A24" s="779">
        <v>22</v>
      </c>
      <c r="B24" s="766" t="s">
        <v>859</v>
      </c>
      <c r="C24" s="1070" t="s">
        <v>1049</v>
      </c>
      <c r="D24" s="1072" t="s">
        <v>1032</v>
      </c>
      <c r="E24" s="766" t="s">
        <v>1009</v>
      </c>
      <c r="F24" s="1071" t="s">
        <v>1089</v>
      </c>
      <c r="G24" s="767" t="s">
        <v>1105</v>
      </c>
      <c r="H24" s="767" t="s">
        <v>878</v>
      </c>
      <c r="I24" s="767">
        <v>211.41</v>
      </c>
      <c r="J24" s="766">
        <v>232.55100000000002</v>
      </c>
      <c r="K24" s="780"/>
      <c r="L24" s="1069">
        <v>46142</v>
      </c>
      <c r="M24" s="1073" t="s">
        <v>1161</v>
      </c>
      <c r="N24" s="1068" t="s">
        <v>1162</v>
      </c>
      <c r="O24" s="1026" t="s">
        <v>1163</v>
      </c>
      <c r="P24" s="779" t="s">
        <v>946</v>
      </c>
      <c r="Q24" s="780">
        <v>46154</v>
      </c>
      <c r="R24" s="780"/>
      <c r="S24" s="780"/>
      <c r="T24" s="784" t="s">
        <v>1089</v>
      </c>
      <c r="U24" s="767"/>
      <c r="V24" s="787"/>
      <c r="W24" s="766"/>
      <c r="X24" s="1088" t="s">
        <v>1348</v>
      </c>
      <c r="Y24" s="789" t="str">
        <f t="shared" ca="1" si="1"/>
        <v/>
      </c>
      <c r="AA24" s="764">
        <f>IF(K24&lt;'General Information'!$L$1,1,0)</f>
        <v>1</v>
      </c>
    </row>
    <row r="25" spans="1:27" s="764" customFormat="1" ht="60">
      <c r="A25" s="765">
        <v>23</v>
      </c>
      <c r="B25" s="766" t="s">
        <v>859</v>
      </c>
      <c r="C25" s="1070" t="s">
        <v>1049</v>
      </c>
      <c r="D25" s="1072" t="s">
        <v>1033</v>
      </c>
      <c r="E25" s="766" t="s">
        <v>1009</v>
      </c>
      <c r="F25" s="1071" t="s">
        <v>1089</v>
      </c>
      <c r="G25" s="767" t="s">
        <v>1106</v>
      </c>
      <c r="H25" s="767" t="s">
        <v>878</v>
      </c>
      <c r="I25" s="767">
        <v>211.41</v>
      </c>
      <c r="J25" s="766">
        <v>232.55100000000002</v>
      </c>
      <c r="K25" s="780"/>
      <c r="L25" s="1069">
        <v>46142</v>
      </c>
      <c r="M25" s="1073" t="s">
        <v>1161</v>
      </c>
      <c r="N25" s="1068" t="s">
        <v>1162</v>
      </c>
      <c r="O25" s="1026" t="s">
        <v>1163</v>
      </c>
      <c r="P25" s="779" t="s">
        <v>946</v>
      </c>
      <c r="Q25" s="780">
        <v>46154</v>
      </c>
      <c r="R25" s="780"/>
      <c r="S25" s="780"/>
      <c r="T25" s="784" t="s">
        <v>1089</v>
      </c>
      <c r="U25" s="767"/>
      <c r="V25" s="787"/>
      <c r="W25" s="766"/>
      <c r="X25" s="1086" t="s">
        <v>1385</v>
      </c>
      <c r="Y25" s="789" t="str">
        <f t="shared" ca="1" si="1"/>
        <v/>
      </c>
      <c r="Z25" s="764" t="s">
        <v>815</v>
      </c>
      <c r="AA25" s="764">
        <f>IF(K25&lt;'General Information'!$L$1,1,0)</f>
        <v>1</v>
      </c>
    </row>
    <row r="26" spans="1:27" s="764" customFormat="1" ht="25.2">
      <c r="A26" s="779">
        <v>24</v>
      </c>
      <c r="B26" s="766" t="s">
        <v>859</v>
      </c>
      <c r="C26" s="1070" t="s">
        <v>1049</v>
      </c>
      <c r="D26" s="1072" t="s">
        <v>1034</v>
      </c>
      <c r="E26" s="766" t="s">
        <v>1009</v>
      </c>
      <c r="F26" s="1074" t="s">
        <v>1089</v>
      </c>
      <c r="G26" s="767">
        <v>7.6</v>
      </c>
      <c r="H26" s="767" t="s">
        <v>878</v>
      </c>
      <c r="I26" s="767">
        <v>172</v>
      </c>
      <c r="J26" s="766">
        <v>200</v>
      </c>
      <c r="K26" s="780"/>
      <c r="L26" s="1069">
        <v>46142</v>
      </c>
      <c r="M26" s="1073" t="s">
        <v>1161</v>
      </c>
      <c r="N26" s="1068" t="s">
        <v>1162</v>
      </c>
      <c r="O26" s="1026" t="s">
        <v>1163</v>
      </c>
      <c r="P26" s="779" t="s">
        <v>946</v>
      </c>
      <c r="Q26" s="780">
        <v>46154</v>
      </c>
      <c r="R26" s="780"/>
      <c r="S26" s="780"/>
      <c r="T26" s="784" t="s">
        <v>1089</v>
      </c>
      <c r="U26" s="767"/>
      <c r="V26" s="787"/>
      <c r="W26" s="766"/>
      <c r="X26" s="1086" t="s">
        <v>1385</v>
      </c>
      <c r="Y26" s="789" t="str">
        <f t="shared" ca="1" si="1"/>
        <v/>
      </c>
      <c r="Z26" s="764" t="s">
        <v>815</v>
      </c>
      <c r="AA26" s="764">
        <f>IF(K26&lt;'General Information'!$L$1,1,0)</f>
        <v>1</v>
      </c>
    </row>
    <row r="27" spans="1:27" s="764" customFormat="1" ht="45">
      <c r="A27" s="765">
        <v>25</v>
      </c>
      <c r="B27" s="766" t="s">
        <v>859</v>
      </c>
      <c r="C27" s="1070" t="s">
        <v>1049</v>
      </c>
      <c r="D27" s="1072" t="s">
        <v>1035</v>
      </c>
      <c r="E27" s="766" t="s">
        <v>1009</v>
      </c>
      <c r="F27" s="1074" t="s">
        <v>1087</v>
      </c>
      <c r="G27" s="767" t="s">
        <v>1107</v>
      </c>
      <c r="H27" s="767" t="s">
        <v>877</v>
      </c>
      <c r="I27" s="767">
        <v>201</v>
      </c>
      <c r="J27" s="766">
        <v>241.2</v>
      </c>
      <c r="K27" s="780"/>
      <c r="L27" s="1069">
        <v>46135</v>
      </c>
      <c r="M27" s="1073" t="s">
        <v>1164</v>
      </c>
      <c r="N27" s="1068" t="s">
        <v>1165</v>
      </c>
      <c r="O27" s="1026"/>
      <c r="P27" s="779" t="s">
        <v>946</v>
      </c>
      <c r="Q27" s="780">
        <v>46206</v>
      </c>
      <c r="R27" s="780"/>
      <c r="S27" s="780"/>
      <c r="T27" s="784" t="s">
        <v>1087</v>
      </c>
      <c r="U27" s="767"/>
      <c r="V27" s="787"/>
      <c r="W27" s="766"/>
      <c r="X27" s="1088" t="s">
        <v>1348</v>
      </c>
      <c r="Y27" s="789" t="str">
        <f t="shared" ca="1" si="1"/>
        <v/>
      </c>
      <c r="Z27" s="764" t="s">
        <v>815</v>
      </c>
      <c r="AA27" s="764">
        <f>IF(K27&lt;'General Information'!$L$1,1,0)</f>
        <v>1</v>
      </c>
    </row>
    <row r="28" spans="1:27" s="764" customFormat="1" ht="25.2">
      <c r="A28" s="779">
        <v>26</v>
      </c>
      <c r="B28" s="766" t="s">
        <v>859</v>
      </c>
      <c r="C28" s="1070" t="s">
        <v>1049</v>
      </c>
      <c r="D28" s="1072" t="s">
        <v>1036</v>
      </c>
      <c r="E28" s="766" t="s">
        <v>1009</v>
      </c>
      <c r="F28" s="1074" t="s">
        <v>1087</v>
      </c>
      <c r="G28" s="767" t="s">
        <v>1108</v>
      </c>
      <c r="H28" s="767" t="s">
        <v>877</v>
      </c>
      <c r="I28" s="767">
        <v>38</v>
      </c>
      <c r="J28" s="766">
        <v>38</v>
      </c>
      <c r="K28" s="780"/>
      <c r="L28" s="1069">
        <v>46135</v>
      </c>
      <c r="M28" s="1073" t="s">
        <v>1164</v>
      </c>
      <c r="N28" s="1068" t="s">
        <v>1165</v>
      </c>
      <c r="O28" s="1026"/>
      <c r="P28" s="779" t="s">
        <v>946</v>
      </c>
      <c r="Q28" s="780">
        <v>46206</v>
      </c>
      <c r="R28" s="780"/>
      <c r="S28" s="780"/>
      <c r="T28" s="784" t="s">
        <v>1087</v>
      </c>
      <c r="U28" s="767"/>
      <c r="V28" s="787"/>
      <c r="W28" s="766"/>
      <c r="X28" s="1088" t="s">
        <v>1348</v>
      </c>
      <c r="Y28" s="789" t="str">
        <f t="shared" ca="1" si="1"/>
        <v/>
      </c>
      <c r="Z28" s="764" t="s">
        <v>815</v>
      </c>
      <c r="AA28" s="764">
        <f>IF(K28&lt;'General Information'!$L$1,1,0)</f>
        <v>1</v>
      </c>
    </row>
    <row r="29" spans="1:27" s="764" customFormat="1" ht="22.8">
      <c r="A29" s="765">
        <v>27</v>
      </c>
      <c r="B29" s="766" t="s">
        <v>859</v>
      </c>
      <c r="C29" s="968" t="s">
        <v>1049</v>
      </c>
      <c r="D29" s="1072" t="s">
        <v>1166</v>
      </c>
      <c r="E29" s="766" t="s">
        <v>1009</v>
      </c>
      <c r="F29" s="1074" t="s">
        <v>1087</v>
      </c>
      <c r="G29" s="767" t="s">
        <v>885</v>
      </c>
      <c r="H29" s="767" t="s">
        <v>1</v>
      </c>
      <c r="I29" s="767">
        <v>3</v>
      </c>
      <c r="J29" s="766">
        <v>3</v>
      </c>
      <c r="K29" s="780"/>
      <c r="L29" s="1073"/>
      <c r="M29" s="1073"/>
      <c r="N29" s="1075" t="s">
        <v>1167</v>
      </c>
      <c r="O29" s="1026">
        <v>551707700</v>
      </c>
      <c r="P29" s="779" t="s">
        <v>946</v>
      </c>
      <c r="Q29" s="780">
        <v>46196</v>
      </c>
      <c r="R29" s="780"/>
      <c r="S29" s="780"/>
      <c r="T29" s="784" t="s">
        <v>1087</v>
      </c>
      <c r="U29" s="767"/>
      <c r="V29" s="787"/>
      <c r="W29" s="766"/>
      <c r="X29" s="1023"/>
      <c r="Y29" s="789" t="str">
        <f t="shared" ca="1" si="1"/>
        <v>Delay</v>
      </c>
      <c r="Z29" s="764" t="s">
        <v>815</v>
      </c>
      <c r="AA29" s="764">
        <f>IF(K29&lt;'General Information'!$L$1,1,0)</f>
        <v>1</v>
      </c>
    </row>
    <row r="30" spans="1:27" s="764" customFormat="1" ht="45">
      <c r="A30" s="779">
        <v>28</v>
      </c>
      <c r="B30" s="766" t="s">
        <v>859</v>
      </c>
      <c r="C30" s="968" t="s">
        <v>1043</v>
      </c>
      <c r="D30" s="1072" t="s">
        <v>1168</v>
      </c>
      <c r="E30" s="766" t="s">
        <v>1009</v>
      </c>
      <c r="F30" s="1074" t="s">
        <v>1089</v>
      </c>
      <c r="G30" s="767" t="s">
        <v>1113</v>
      </c>
      <c r="H30" s="767" t="s">
        <v>1169</v>
      </c>
      <c r="I30" s="767" t="s">
        <v>1170</v>
      </c>
      <c r="J30" s="766" t="s">
        <v>1355</v>
      </c>
      <c r="K30" s="780"/>
      <c r="L30" s="1069" t="s">
        <v>1171</v>
      </c>
      <c r="M30" s="1073" t="s">
        <v>1172</v>
      </c>
      <c r="N30" s="1068">
        <v>33564116.5</v>
      </c>
      <c r="O30" s="1026">
        <v>598283830</v>
      </c>
      <c r="P30" s="779" t="s">
        <v>946</v>
      </c>
      <c r="Q30" s="780">
        <v>46205</v>
      </c>
      <c r="R30" s="780"/>
      <c r="S30" s="780"/>
      <c r="T30" s="784" t="s">
        <v>1089</v>
      </c>
      <c r="U30" s="767" t="s">
        <v>26</v>
      </c>
      <c r="V30" s="787"/>
      <c r="W30" s="766"/>
      <c r="X30" s="1088" t="s">
        <v>1348</v>
      </c>
      <c r="Y30" s="789" t="str">
        <f t="shared" ca="1" si="1"/>
        <v/>
      </c>
      <c r="Z30" s="764" t="s">
        <v>815</v>
      </c>
      <c r="AA30" s="764">
        <f>IF(K30&lt;'General Information'!$L$1,1,0)</f>
        <v>1</v>
      </c>
    </row>
    <row r="31" spans="1:27" s="763" customFormat="1" ht="45">
      <c r="A31" s="765">
        <v>29</v>
      </c>
      <c r="B31" s="766" t="s">
        <v>859</v>
      </c>
      <c r="C31" s="968" t="s">
        <v>1043</v>
      </c>
      <c r="D31" s="967" t="s">
        <v>1173</v>
      </c>
      <c r="E31" s="783" t="s">
        <v>1009</v>
      </c>
      <c r="F31" s="1074" t="s">
        <v>1089</v>
      </c>
      <c r="G31" s="767" t="s">
        <v>1113</v>
      </c>
      <c r="H31" s="767" t="s">
        <v>1169</v>
      </c>
      <c r="I31" s="767" t="s">
        <v>1170</v>
      </c>
      <c r="J31" s="783" t="s">
        <v>1355</v>
      </c>
      <c r="K31" s="780"/>
      <c r="L31" s="1069" t="s">
        <v>952</v>
      </c>
      <c r="M31" s="1073" t="s">
        <v>955</v>
      </c>
      <c r="N31" s="1068" t="s">
        <v>1174</v>
      </c>
      <c r="O31" s="1026">
        <v>555103330</v>
      </c>
      <c r="P31" s="779" t="s">
        <v>946</v>
      </c>
      <c r="Q31" s="786">
        <v>46205</v>
      </c>
      <c r="R31" s="786"/>
      <c r="S31" s="786"/>
      <c r="T31" s="784" t="s">
        <v>1089</v>
      </c>
      <c r="U31" s="785" t="s">
        <v>26</v>
      </c>
      <c r="V31" s="791"/>
      <c r="W31" s="792"/>
      <c r="X31" s="1088" t="s">
        <v>1348</v>
      </c>
      <c r="Y31" s="789" t="str">
        <f t="shared" ca="1" si="1"/>
        <v/>
      </c>
      <c r="AA31" s="764">
        <f>IF(K31&lt;'General Information'!$L$1,1,0)</f>
        <v>1</v>
      </c>
    </row>
    <row r="32" spans="1:27" s="763" customFormat="1" ht="45">
      <c r="A32" s="779">
        <v>30</v>
      </c>
      <c r="B32" s="766" t="s">
        <v>859</v>
      </c>
      <c r="C32" s="1070" t="s">
        <v>1043</v>
      </c>
      <c r="D32" s="967" t="s">
        <v>1175</v>
      </c>
      <c r="E32" s="783" t="s">
        <v>1009</v>
      </c>
      <c r="F32" s="1074" t="s">
        <v>1089</v>
      </c>
      <c r="G32" s="767" t="s">
        <v>1113</v>
      </c>
      <c r="H32" s="767" t="s">
        <v>1169</v>
      </c>
      <c r="I32" s="767" t="s">
        <v>1170</v>
      </c>
      <c r="J32" s="783" t="s">
        <v>1355</v>
      </c>
      <c r="K32" s="780"/>
      <c r="L32" s="1069" t="s">
        <v>952</v>
      </c>
      <c r="M32" s="1073" t="s">
        <v>956</v>
      </c>
      <c r="N32" s="1068" t="s">
        <v>959</v>
      </c>
      <c r="O32" s="1027">
        <v>507738308</v>
      </c>
      <c r="P32" s="779" t="s">
        <v>946</v>
      </c>
      <c r="Q32" s="786">
        <v>46187</v>
      </c>
      <c r="R32" s="786"/>
      <c r="S32" s="786"/>
      <c r="T32" s="784" t="s">
        <v>1089</v>
      </c>
      <c r="U32" s="785" t="s">
        <v>26</v>
      </c>
      <c r="V32" s="787"/>
      <c r="W32" s="788"/>
      <c r="X32" s="1088" t="s">
        <v>1348</v>
      </c>
      <c r="Y32" s="789" t="str">
        <f t="shared" ca="1" si="1"/>
        <v/>
      </c>
      <c r="AA32" s="764">
        <f>IF(K32&lt;'General Information'!$L$1,1,0)</f>
        <v>1</v>
      </c>
    </row>
    <row r="33" spans="1:27" s="763" customFormat="1" ht="30">
      <c r="A33" s="765">
        <v>31</v>
      </c>
      <c r="B33" s="766" t="s">
        <v>859</v>
      </c>
      <c r="C33" s="1070" t="s">
        <v>1049</v>
      </c>
      <c r="D33" s="967" t="s">
        <v>1037</v>
      </c>
      <c r="E33" s="783" t="s">
        <v>977</v>
      </c>
      <c r="F33" s="1074" t="s">
        <v>1089</v>
      </c>
      <c r="G33" s="767" t="s">
        <v>1109</v>
      </c>
      <c r="H33" s="767" t="s">
        <v>1</v>
      </c>
      <c r="I33" s="767">
        <v>3</v>
      </c>
      <c r="J33" s="783">
        <v>3</v>
      </c>
      <c r="K33" s="786"/>
      <c r="L33" s="1069">
        <v>46144</v>
      </c>
      <c r="M33" s="1073" t="s">
        <v>1176</v>
      </c>
      <c r="N33" s="1068" t="s">
        <v>1177</v>
      </c>
      <c r="O33" s="1027" t="s">
        <v>1178</v>
      </c>
      <c r="P33" s="779" t="s">
        <v>946</v>
      </c>
      <c r="Q33" s="786">
        <v>46141</v>
      </c>
      <c r="R33" s="786"/>
      <c r="S33" s="786"/>
      <c r="T33" s="784" t="s">
        <v>1089</v>
      </c>
      <c r="U33" s="785"/>
      <c r="V33" s="787"/>
      <c r="W33" s="788"/>
      <c r="X33" s="1023"/>
      <c r="Y33" s="789" t="str">
        <f t="shared" ca="1" si="1"/>
        <v/>
      </c>
      <c r="AA33" s="764">
        <f>IF(K33&lt;'General Information'!$L$1,1,0)</f>
        <v>1</v>
      </c>
    </row>
    <row r="34" spans="1:27" s="763" customFormat="1" ht="22.8">
      <c r="A34" s="779">
        <v>32</v>
      </c>
      <c r="B34" s="766" t="s">
        <v>859</v>
      </c>
      <c r="C34" s="783" t="s">
        <v>1049</v>
      </c>
      <c r="D34" s="1072" t="s">
        <v>1179</v>
      </c>
      <c r="E34" s="783" t="s">
        <v>977</v>
      </c>
      <c r="F34" s="1071" t="s">
        <v>1089</v>
      </c>
      <c r="G34" s="767" t="s">
        <v>1109</v>
      </c>
      <c r="H34" s="767" t="s">
        <v>1</v>
      </c>
      <c r="I34" s="767">
        <v>3</v>
      </c>
      <c r="J34" s="766">
        <v>3</v>
      </c>
      <c r="K34" s="780"/>
      <c r="L34" s="1069">
        <v>46144</v>
      </c>
      <c r="M34" s="1073" t="s">
        <v>1176</v>
      </c>
      <c r="N34" s="1068" t="s">
        <v>1177</v>
      </c>
      <c r="O34" s="1027" t="s">
        <v>1178</v>
      </c>
      <c r="P34" s="780" t="s">
        <v>946</v>
      </c>
      <c r="Q34" s="780">
        <v>46141</v>
      </c>
      <c r="R34" s="780"/>
      <c r="S34" s="780"/>
      <c r="T34" s="784" t="s">
        <v>1089</v>
      </c>
      <c r="U34" s="767"/>
      <c r="V34" s="787"/>
      <c r="W34" s="766"/>
      <c r="X34" s="1023"/>
      <c r="Y34" s="782"/>
      <c r="AA34" s="763">
        <f>IF(K34&lt;'General Information'!$L$1,1,0)</f>
        <v>1</v>
      </c>
    </row>
    <row r="35" spans="1:27" s="763" customFormat="1" ht="22.8">
      <c r="A35" s="765">
        <v>33</v>
      </c>
      <c r="B35" s="766" t="s">
        <v>859</v>
      </c>
      <c r="C35" s="766" t="s">
        <v>1049</v>
      </c>
      <c r="D35" s="1072" t="s">
        <v>1038</v>
      </c>
      <c r="E35" s="766" t="s">
        <v>977</v>
      </c>
      <c r="F35" s="1071" t="s">
        <v>1089</v>
      </c>
      <c r="G35" s="767" t="s">
        <v>1110</v>
      </c>
      <c r="H35" s="767" t="s">
        <v>1</v>
      </c>
      <c r="I35" s="767">
        <v>3</v>
      </c>
      <c r="J35" s="766">
        <v>3</v>
      </c>
      <c r="K35" s="780"/>
      <c r="L35" s="1069">
        <v>46144</v>
      </c>
      <c r="M35" s="1073" t="s">
        <v>1176</v>
      </c>
      <c r="N35" s="1068" t="s">
        <v>1177</v>
      </c>
      <c r="O35" s="1026" t="s">
        <v>1178</v>
      </c>
      <c r="P35" s="779" t="s">
        <v>946</v>
      </c>
      <c r="Q35" s="780">
        <v>46141</v>
      </c>
      <c r="R35" s="780"/>
      <c r="S35" s="780"/>
      <c r="T35" s="784" t="s">
        <v>1089</v>
      </c>
      <c r="U35" s="767"/>
      <c r="V35" s="787"/>
      <c r="W35" s="766"/>
      <c r="X35" s="1023"/>
      <c r="Y35" s="782"/>
      <c r="AA35" s="763">
        <f>IF(K35&lt;'General Information'!$L$1,1,0)</f>
        <v>1</v>
      </c>
    </row>
    <row r="36" spans="1:27" s="763" customFormat="1" ht="22.8">
      <c r="A36" s="779">
        <v>34</v>
      </c>
      <c r="B36" s="766" t="s">
        <v>859</v>
      </c>
      <c r="C36" s="766" t="s">
        <v>1049</v>
      </c>
      <c r="D36" s="805" t="s">
        <v>1039</v>
      </c>
      <c r="E36" s="766" t="s">
        <v>977</v>
      </c>
      <c r="F36" s="1074" t="s">
        <v>1089</v>
      </c>
      <c r="G36" s="767">
        <v>8</v>
      </c>
      <c r="H36" s="767" t="s">
        <v>877</v>
      </c>
      <c r="I36" s="767">
        <v>3</v>
      </c>
      <c r="J36" s="783">
        <v>3</v>
      </c>
      <c r="K36" s="786"/>
      <c r="L36" s="1073"/>
      <c r="M36" s="1073"/>
      <c r="N36" s="1068" t="s">
        <v>1351</v>
      </c>
      <c r="O36" s="1027">
        <v>545969350</v>
      </c>
      <c r="P36" s="784" t="s">
        <v>946</v>
      </c>
      <c r="Q36" s="786">
        <v>46173</v>
      </c>
      <c r="R36" s="786"/>
      <c r="S36" s="786"/>
      <c r="T36" s="784" t="s">
        <v>1089</v>
      </c>
      <c r="U36" s="767"/>
      <c r="V36" s="787"/>
      <c r="W36" s="788"/>
      <c r="X36" s="1023"/>
      <c r="Y36" s="789" t="str">
        <f t="shared" ref="Y36:Y46" ca="1" si="2">IF(AND(L36="",K36&lt;TODAY()),"Delay","")</f>
        <v>Delay</v>
      </c>
      <c r="AA36" s="764">
        <f>IF(K36&lt;'General Information'!$L$1,1,0)</f>
        <v>1</v>
      </c>
    </row>
    <row r="37" spans="1:27" s="763" customFormat="1" ht="30">
      <c r="A37" s="765">
        <v>35</v>
      </c>
      <c r="B37" s="766" t="s">
        <v>859</v>
      </c>
      <c r="C37" s="766" t="s">
        <v>1040</v>
      </c>
      <c r="D37" s="806" t="s">
        <v>1180</v>
      </c>
      <c r="E37" s="766" t="s">
        <v>977</v>
      </c>
      <c r="F37" s="1074" t="s">
        <v>1088</v>
      </c>
      <c r="G37" s="767" t="s">
        <v>1181</v>
      </c>
      <c r="H37" s="767" t="s">
        <v>789</v>
      </c>
      <c r="I37" s="767">
        <v>3068.6666666666665</v>
      </c>
      <c r="J37" s="766">
        <v>3375.5333333333333</v>
      </c>
      <c r="K37" s="780"/>
      <c r="L37" s="1069" t="s">
        <v>1182</v>
      </c>
      <c r="M37" s="1073" t="s">
        <v>1183</v>
      </c>
      <c r="N37" s="1068" t="s">
        <v>1184</v>
      </c>
      <c r="O37" s="1027"/>
      <c r="P37" s="779" t="s">
        <v>946</v>
      </c>
      <c r="Q37" s="780">
        <v>46173</v>
      </c>
      <c r="R37" s="780"/>
      <c r="S37" s="780"/>
      <c r="T37" s="784" t="s">
        <v>1088</v>
      </c>
      <c r="U37" s="767" t="s">
        <v>26</v>
      </c>
      <c r="V37" s="787"/>
      <c r="W37" s="766"/>
      <c r="X37" s="1051" t="s">
        <v>1385</v>
      </c>
      <c r="Y37" s="789" t="str">
        <f t="shared" ca="1" si="2"/>
        <v/>
      </c>
      <c r="AA37" s="764">
        <f>IF(K37&lt;'General Information'!$L$1,1,0)</f>
        <v>1</v>
      </c>
    </row>
    <row r="38" spans="1:27" s="763" customFormat="1" ht="30">
      <c r="A38" s="779">
        <v>36</v>
      </c>
      <c r="B38" s="766" t="s">
        <v>859</v>
      </c>
      <c r="C38" s="766" t="s">
        <v>1040</v>
      </c>
      <c r="D38" s="806" t="s">
        <v>1185</v>
      </c>
      <c r="E38" s="766" t="s">
        <v>977</v>
      </c>
      <c r="F38" s="1074" t="s">
        <v>1088</v>
      </c>
      <c r="G38" s="767" t="s">
        <v>1181</v>
      </c>
      <c r="H38" s="767" t="s">
        <v>789</v>
      </c>
      <c r="I38" s="767">
        <v>3068.6666666666665</v>
      </c>
      <c r="J38" s="766">
        <v>3375.5333333333333</v>
      </c>
      <c r="K38" s="780"/>
      <c r="L38" s="1069" t="s">
        <v>952</v>
      </c>
      <c r="M38" s="1073" t="s">
        <v>1186</v>
      </c>
      <c r="N38" s="1068" t="s">
        <v>1187</v>
      </c>
      <c r="O38" s="1026"/>
      <c r="P38" s="779" t="s">
        <v>946</v>
      </c>
      <c r="Q38" s="780">
        <v>46173</v>
      </c>
      <c r="R38" s="780"/>
      <c r="S38" s="780"/>
      <c r="T38" s="784" t="s">
        <v>1088</v>
      </c>
      <c r="U38" s="785" t="s">
        <v>26</v>
      </c>
      <c r="V38" s="787"/>
      <c r="W38" s="766"/>
      <c r="X38" s="1051" t="s">
        <v>1385</v>
      </c>
      <c r="Y38" s="789" t="str">
        <f t="shared" ca="1" si="2"/>
        <v/>
      </c>
      <c r="AA38" s="764">
        <f>IF(K38&lt;'General Information'!$L$1,1,0)</f>
        <v>1</v>
      </c>
    </row>
    <row r="39" spans="1:27" s="763" customFormat="1" ht="30">
      <c r="A39" s="765">
        <v>37</v>
      </c>
      <c r="B39" s="766" t="s">
        <v>859</v>
      </c>
      <c r="C39" s="766" t="s">
        <v>1040</v>
      </c>
      <c r="D39" s="806" t="s">
        <v>1188</v>
      </c>
      <c r="E39" s="766" t="s">
        <v>977</v>
      </c>
      <c r="F39" s="1074" t="s">
        <v>1088</v>
      </c>
      <c r="G39" s="767" t="s">
        <v>1181</v>
      </c>
      <c r="H39" s="767" t="s">
        <v>789</v>
      </c>
      <c r="I39" s="767">
        <v>3068.6666666666665</v>
      </c>
      <c r="J39" s="766">
        <v>3375.5333333333333</v>
      </c>
      <c r="K39" s="780"/>
      <c r="L39" s="1069" t="s">
        <v>952</v>
      </c>
      <c r="M39" s="1073" t="s">
        <v>1189</v>
      </c>
      <c r="N39" s="1068" t="s">
        <v>1190</v>
      </c>
      <c r="O39" s="1026"/>
      <c r="P39" s="779" t="s">
        <v>946</v>
      </c>
      <c r="Q39" s="780">
        <v>46173</v>
      </c>
      <c r="R39" s="780"/>
      <c r="S39" s="780"/>
      <c r="T39" s="784" t="s">
        <v>1088</v>
      </c>
      <c r="U39" s="785" t="s">
        <v>26</v>
      </c>
      <c r="V39" s="787"/>
      <c r="W39" s="766"/>
      <c r="X39" s="1051" t="s">
        <v>1385</v>
      </c>
      <c r="Y39" s="789" t="str">
        <f t="shared" ca="1" si="2"/>
        <v/>
      </c>
      <c r="AA39" s="764">
        <f>IF(K39&lt;'General Information'!$L$1,1,0)</f>
        <v>1</v>
      </c>
    </row>
    <row r="40" spans="1:27" s="763" customFormat="1" ht="30">
      <c r="A40" s="779">
        <v>38</v>
      </c>
      <c r="B40" s="766" t="s">
        <v>859</v>
      </c>
      <c r="C40" s="766" t="s">
        <v>1049</v>
      </c>
      <c r="D40" s="806" t="s">
        <v>1041</v>
      </c>
      <c r="E40" s="766" t="s">
        <v>977</v>
      </c>
      <c r="F40" s="1071" t="s">
        <v>1089</v>
      </c>
      <c r="G40" s="767" t="s">
        <v>1111</v>
      </c>
      <c r="H40" s="767" t="s">
        <v>878</v>
      </c>
      <c r="I40" s="767">
        <v>499.28999999999996</v>
      </c>
      <c r="J40" s="766">
        <v>500</v>
      </c>
      <c r="K40" s="780"/>
      <c r="L40" s="1069" t="s">
        <v>1171</v>
      </c>
      <c r="M40" s="1073" t="s">
        <v>1191</v>
      </c>
      <c r="N40" s="1068" t="s">
        <v>1177</v>
      </c>
      <c r="O40" s="1026" t="s">
        <v>1178</v>
      </c>
      <c r="P40" s="779" t="s">
        <v>946</v>
      </c>
      <c r="Q40" s="780">
        <v>46215</v>
      </c>
      <c r="R40" s="780">
        <v>46175</v>
      </c>
      <c r="S40" s="780">
        <v>46175</v>
      </c>
      <c r="T40" s="784" t="s">
        <v>1089</v>
      </c>
      <c r="U40" s="785" t="s">
        <v>26</v>
      </c>
      <c r="V40" s="787">
        <v>1</v>
      </c>
      <c r="W40" s="766"/>
      <c r="X40" s="1051" t="s">
        <v>1385</v>
      </c>
      <c r="Y40" s="789" t="str">
        <f t="shared" ca="1" si="2"/>
        <v/>
      </c>
      <c r="Z40" s="763" t="s">
        <v>816</v>
      </c>
      <c r="AA40" s="764">
        <f>IF(K40&lt;'General Information'!$L$1,1,0)</f>
        <v>1</v>
      </c>
    </row>
    <row r="41" spans="1:27" s="763" customFormat="1" ht="22.8">
      <c r="A41" s="765">
        <v>39</v>
      </c>
      <c r="B41" s="766" t="s">
        <v>859</v>
      </c>
      <c r="C41" s="766" t="s">
        <v>1049</v>
      </c>
      <c r="D41" s="806" t="s">
        <v>1042</v>
      </c>
      <c r="E41" s="766" t="s">
        <v>977</v>
      </c>
      <c r="F41" s="1071" t="s">
        <v>1089</v>
      </c>
      <c r="G41" s="767">
        <v>7.2</v>
      </c>
      <c r="H41" s="767" t="s">
        <v>878</v>
      </c>
      <c r="I41" s="767">
        <v>287.88</v>
      </c>
      <c r="J41" s="766">
        <v>300</v>
      </c>
      <c r="K41" s="780"/>
      <c r="L41" s="1069" t="s">
        <v>1192</v>
      </c>
      <c r="M41" s="1073" t="s">
        <v>1193</v>
      </c>
      <c r="N41" s="1068" t="s">
        <v>1194</v>
      </c>
      <c r="O41" s="1026" t="s">
        <v>1195</v>
      </c>
      <c r="P41" s="779" t="s">
        <v>946</v>
      </c>
      <c r="Q41" s="780">
        <v>46157</v>
      </c>
      <c r="R41" s="780">
        <v>46176</v>
      </c>
      <c r="S41" s="780">
        <v>46176</v>
      </c>
      <c r="T41" s="784" t="s">
        <v>1089</v>
      </c>
      <c r="U41" s="785" t="s">
        <v>26</v>
      </c>
      <c r="V41" s="787">
        <v>0.3</v>
      </c>
      <c r="W41" s="766"/>
      <c r="X41" s="1051" t="s">
        <v>1377</v>
      </c>
      <c r="Y41" s="789" t="str">
        <f t="shared" ca="1" si="2"/>
        <v/>
      </c>
      <c r="AA41" s="764">
        <f>IF(K41&lt;'General Information'!$L$1,1,0)</f>
        <v>1</v>
      </c>
    </row>
    <row r="42" spans="1:27" s="763" customFormat="1" ht="30">
      <c r="A42" s="779">
        <v>40</v>
      </c>
      <c r="B42" s="766" t="s">
        <v>859</v>
      </c>
      <c r="C42" s="766" t="s">
        <v>1341</v>
      </c>
      <c r="D42" s="806" t="s">
        <v>1342</v>
      </c>
      <c r="E42" s="766" t="s">
        <v>977</v>
      </c>
      <c r="F42" s="1071" t="s">
        <v>1089</v>
      </c>
      <c r="G42" s="767" t="s">
        <v>1112</v>
      </c>
      <c r="H42" s="767" t="s">
        <v>1356</v>
      </c>
      <c r="I42" s="767" t="s">
        <v>1357</v>
      </c>
      <c r="J42" s="766" t="s">
        <v>1358</v>
      </c>
      <c r="K42" s="780"/>
      <c r="L42" s="1069" t="s">
        <v>951</v>
      </c>
      <c r="M42" s="1073" t="s">
        <v>954</v>
      </c>
      <c r="N42" s="1068" t="s">
        <v>957</v>
      </c>
      <c r="O42" s="1026">
        <v>597224822</v>
      </c>
      <c r="P42" s="779" t="s">
        <v>946</v>
      </c>
      <c r="Q42" s="780">
        <v>46135</v>
      </c>
      <c r="R42" s="780"/>
      <c r="S42" s="780"/>
      <c r="T42" s="784" t="s">
        <v>1089</v>
      </c>
      <c r="U42" s="767" t="s">
        <v>26</v>
      </c>
      <c r="V42" s="787"/>
      <c r="W42" s="766"/>
      <c r="X42" s="1088" t="s">
        <v>1348</v>
      </c>
      <c r="Y42" s="789" t="str">
        <f t="shared" ca="1" si="2"/>
        <v/>
      </c>
      <c r="AA42" s="764">
        <f>IF(K42&lt;'General Information'!$L$1,1,0)</f>
        <v>1</v>
      </c>
    </row>
    <row r="43" spans="1:27" s="763" customFormat="1" ht="30">
      <c r="A43" s="765">
        <v>41</v>
      </c>
      <c r="B43" s="766" t="s">
        <v>859</v>
      </c>
      <c r="C43" s="766" t="s">
        <v>1341</v>
      </c>
      <c r="D43" s="806" t="s">
        <v>1343</v>
      </c>
      <c r="E43" s="783" t="s">
        <v>977</v>
      </c>
      <c r="F43" s="1074" t="s">
        <v>1089</v>
      </c>
      <c r="G43" s="767" t="s">
        <v>1112</v>
      </c>
      <c r="H43" s="767" t="s">
        <v>1356</v>
      </c>
      <c r="I43" s="767" t="s">
        <v>1357</v>
      </c>
      <c r="J43" s="766" t="s">
        <v>1358</v>
      </c>
      <c r="K43" s="780"/>
      <c r="L43" s="1069" t="s">
        <v>952</v>
      </c>
      <c r="M43" s="1073" t="s">
        <v>955</v>
      </c>
      <c r="N43" s="1068" t="s">
        <v>958</v>
      </c>
      <c r="O43" s="1026">
        <v>555103330</v>
      </c>
      <c r="P43" s="779" t="s">
        <v>946</v>
      </c>
      <c r="Q43" s="780">
        <v>46135</v>
      </c>
      <c r="R43" s="780"/>
      <c r="S43" s="780"/>
      <c r="T43" s="784" t="s">
        <v>1089</v>
      </c>
      <c r="U43" s="767" t="s">
        <v>26</v>
      </c>
      <c r="V43" s="787"/>
      <c r="W43" s="766"/>
      <c r="X43" s="1086" t="s">
        <v>1377</v>
      </c>
      <c r="Y43" s="789" t="str">
        <f t="shared" ca="1" si="2"/>
        <v/>
      </c>
      <c r="AA43" s="764">
        <f>IF(K43&lt;'General Information'!$L$1,1,0)</f>
        <v>1</v>
      </c>
    </row>
    <row r="44" spans="1:27" s="763" customFormat="1" ht="30">
      <c r="A44" s="779">
        <v>42</v>
      </c>
      <c r="B44" s="766" t="s">
        <v>859</v>
      </c>
      <c r="C44" s="766" t="s">
        <v>1341</v>
      </c>
      <c r="D44" s="806" t="s">
        <v>1344</v>
      </c>
      <c r="E44" s="766" t="s">
        <v>977</v>
      </c>
      <c r="F44" s="1074" t="s">
        <v>1089</v>
      </c>
      <c r="G44" s="767" t="s">
        <v>1112</v>
      </c>
      <c r="H44" s="767" t="s">
        <v>1356</v>
      </c>
      <c r="I44" s="767" t="s">
        <v>1357</v>
      </c>
      <c r="J44" s="766" t="s">
        <v>1358</v>
      </c>
      <c r="K44" s="780"/>
      <c r="L44" s="1069" t="s">
        <v>953</v>
      </c>
      <c r="M44" s="1073" t="s">
        <v>956</v>
      </c>
      <c r="N44" s="1068" t="s">
        <v>959</v>
      </c>
      <c r="O44" s="1026">
        <v>507738308</v>
      </c>
      <c r="P44" s="779" t="s">
        <v>946</v>
      </c>
      <c r="Q44" s="780">
        <v>46135</v>
      </c>
      <c r="R44" s="780"/>
      <c r="S44" s="780"/>
      <c r="T44" s="784" t="s">
        <v>1089</v>
      </c>
      <c r="U44" s="767" t="s">
        <v>26</v>
      </c>
      <c r="V44" s="787"/>
      <c r="W44" s="766"/>
      <c r="X44" s="1086" t="s">
        <v>1377</v>
      </c>
      <c r="Y44" s="789" t="str">
        <f t="shared" ca="1" si="2"/>
        <v/>
      </c>
      <c r="AA44" s="764">
        <f>IF(K44&lt;'General Information'!$L$1,1,0)</f>
        <v>1</v>
      </c>
    </row>
    <row r="45" spans="1:27" s="764" customFormat="1" ht="22.8">
      <c r="A45" s="765">
        <v>43</v>
      </c>
      <c r="B45" s="766" t="s">
        <v>859</v>
      </c>
      <c r="C45" s="766" t="s">
        <v>1345</v>
      </c>
      <c r="D45" s="806" t="s">
        <v>1346</v>
      </c>
      <c r="E45" s="766" t="s">
        <v>977</v>
      </c>
      <c r="F45" s="1074" t="s">
        <v>1089</v>
      </c>
      <c r="G45" s="767">
        <v>43.5</v>
      </c>
      <c r="H45" s="767" t="s">
        <v>960</v>
      </c>
      <c r="I45" s="767">
        <v>30</v>
      </c>
      <c r="J45" s="766">
        <v>22.5</v>
      </c>
      <c r="K45" s="780"/>
      <c r="L45" s="1069">
        <v>46132</v>
      </c>
      <c r="M45" s="1073" t="s">
        <v>1137</v>
      </c>
      <c r="N45" s="1068" t="s">
        <v>961</v>
      </c>
      <c r="O45" s="1026">
        <v>542264279</v>
      </c>
      <c r="P45" s="779" t="s">
        <v>946</v>
      </c>
      <c r="Q45" s="780">
        <v>46154</v>
      </c>
      <c r="R45" s="780" t="s">
        <v>1378</v>
      </c>
      <c r="S45" s="780" t="s">
        <v>1378</v>
      </c>
      <c r="T45" s="784" t="s">
        <v>1089</v>
      </c>
      <c r="U45" s="767" t="s">
        <v>26</v>
      </c>
      <c r="V45" s="787">
        <v>0.75</v>
      </c>
      <c r="W45" s="766"/>
      <c r="X45" s="1051" t="s">
        <v>1377</v>
      </c>
      <c r="Y45" s="789" t="str">
        <f t="shared" ca="1" si="2"/>
        <v/>
      </c>
      <c r="AA45" s="764">
        <f>IF(K45&lt;'General Information'!$L$1,1,0)</f>
        <v>1</v>
      </c>
    </row>
    <row r="46" spans="1:27" s="764" customFormat="1" ht="22.8">
      <c r="A46" s="779">
        <v>44</v>
      </c>
      <c r="B46" s="766" t="s">
        <v>859</v>
      </c>
      <c r="C46" s="766" t="s">
        <v>1345</v>
      </c>
      <c r="D46" s="806" t="s">
        <v>1347</v>
      </c>
      <c r="E46" s="766" t="s">
        <v>977</v>
      </c>
      <c r="F46" s="1074" t="s">
        <v>1089</v>
      </c>
      <c r="G46" s="767">
        <v>43.5</v>
      </c>
      <c r="H46" s="767" t="s">
        <v>960</v>
      </c>
      <c r="I46" s="767" t="s">
        <v>1359</v>
      </c>
      <c r="J46" s="766" t="s">
        <v>1359</v>
      </c>
      <c r="K46" s="780"/>
      <c r="L46" s="1069"/>
      <c r="M46" s="1073"/>
      <c r="N46" s="1068" t="s">
        <v>1352</v>
      </c>
      <c r="O46" s="1026"/>
      <c r="P46" s="779" t="s">
        <v>946</v>
      </c>
      <c r="Q46" s="780">
        <v>46154</v>
      </c>
      <c r="R46" s="780"/>
      <c r="S46" s="780"/>
      <c r="T46" s="784" t="s">
        <v>1089</v>
      </c>
      <c r="U46" s="767"/>
      <c r="V46" s="787"/>
      <c r="W46" s="766"/>
      <c r="X46" s="1023"/>
      <c r="Y46" s="789" t="str">
        <f t="shared" ca="1" si="2"/>
        <v>Delay</v>
      </c>
      <c r="AA46" s="764">
        <f>IF(K46&lt;'General Information'!$L$1,1,0)</f>
        <v>1</v>
      </c>
    </row>
    <row r="47" spans="1:27" s="764" customFormat="1" ht="22.8">
      <c r="A47" s="765">
        <v>45</v>
      </c>
      <c r="B47" s="766" t="s">
        <v>859</v>
      </c>
      <c r="C47" s="783" t="s">
        <v>1044</v>
      </c>
      <c r="D47" s="1072" t="s">
        <v>1045</v>
      </c>
      <c r="E47" s="1076" t="s">
        <v>977</v>
      </c>
      <c r="F47" s="1074" t="s">
        <v>1089</v>
      </c>
      <c r="G47" s="767" t="s">
        <v>1114</v>
      </c>
      <c r="H47" s="767" t="s">
        <v>1128</v>
      </c>
      <c r="I47" s="767">
        <v>3</v>
      </c>
      <c r="J47" s="766"/>
      <c r="K47" s="780"/>
      <c r="L47" s="1069"/>
      <c r="M47" s="1068"/>
      <c r="N47" s="1068" t="s">
        <v>1197</v>
      </c>
      <c r="O47" s="1026">
        <v>541767351</v>
      </c>
      <c r="P47" s="780" t="s">
        <v>946</v>
      </c>
      <c r="Q47" s="780">
        <v>46194</v>
      </c>
      <c r="R47" s="780"/>
      <c r="S47" s="780"/>
      <c r="T47" s="779" t="s">
        <v>1089</v>
      </c>
      <c r="U47" s="767"/>
      <c r="V47" s="787"/>
      <c r="W47" s="766"/>
      <c r="X47" s="1023"/>
      <c r="Y47" s="789"/>
      <c r="AA47" s="764">
        <f>IF(K47&lt;'General Information'!$L$1,1,0)</f>
        <v>1</v>
      </c>
    </row>
    <row r="48" spans="1:27" s="763" customFormat="1" ht="30">
      <c r="A48" s="779">
        <v>46</v>
      </c>
      <c r="B48" s="766" t="s">
        <v>859</v>
      </c>
      <c r="C48" s="766" t="s">
        <v>1046</v>
      </c>
      <c r="D48" s="806" t="s">
        <v>1196</v>
      </c>
      <c r="E48" s="766" t="s">
        <v>977</v>
      </c>
      <c r="F48" s="1074" t="s">
        <v>1089</v>
      </c>
      <c r="G48" s="767" t="s">
        <v>1115</v>
      </c>
      <c r="H48" s="767" t="s">
        <v>877</v>
      </c>
      <c r="I48" s="767">
        <v>6</v>
      </c>
      <c r="J48" s="766"/>
      <c r="K48" s="780"/>
      <c r="L48" s="1069"/>
      <c r="M48" s="1068"/>
      <c r="N48" s="1068" t="s">
        <v>1197</v>
      </c>
      <c r="O48" s="1026">
        <v>541767351</v>
      </c>
      <c r="P48" s="779" t="s">
        <v>946</v>
      </c>
      <c r="Q48" s="780">
        <v>46289</v>
      </c>
      <c r="R48" s="786"/>
      <c r="S48" s="786"/>
      <c r="T48" s="784" t="s">
        <v>1089</v>
      </c>
      <c r="U48" s="785"/>
      <c r="V48" s="787"/>
      <c r="W48" s="788"/>
      <c r="X48" s="1023"/>
      <c r="Y48" s="789"/>
      <c r="AA48" s="764">
        <f>IF(K48&lt;'General Information'!$L$1,1,0)</f>
        <v>1</v>
      </c>
    </row>
    <row r="49" spans="1:27" s="763" customFormat="1" ht="75">
      <c r="A49" s="765">
        <v>47</v>
      </c>
      <c r="B49" s="766" t="s">
        <v>859</v>
      </c>
      <c r="C49" s="766" t="s">
        <v>1198</v>
      </c>
      <c r="D49" s="806" t="s">
        <v>1047</v>
      </c>
      <c r="E49" s="766" t="s">
        <v>977</v>
      </c>
      <c r="F49" s="1074" t="s">
        <v>1089</v>
      </c>
      <c r="G49" s="767" t="s">
        <v>1199</v>
      </c>
      <c r="H49" s="767" t="s">
        <v>1127</v>
      </c>
      <c r="I49" s="767">
        <v>11874.26</v>
      </c>
      <c r="J49" s="766"/>
      <c r="K49" s="780"/>
      <c r="L49" s="1069">
        <v>46152</v>
      </c>
      <c r="M49" s="1068" t="s">
        <v>1158</v>
      </c>
      <c r="N49" s="1064" t="s">
        <v>1159</v>
      </c>
      <c r="O49" s="1026" t="s">
        <v>1350</v>
      </c>
      <c r="P49" s="779" t="s">
        <v>946</v>
      </c>
      <c r="Q49" s="780">
        <v>46180</v>
      </c>
      <c r="R49" s="780"/>
      <c r="S49" s="780"/>
      <c r="T49" s="784" t="s">
        <v>1089</v>
      </c>
      <c r="U49" s="767" t="s">
        <v>26</v>
      </c>
      <c r="V49" s="787"/>
      <c r="W49" s="766"/>
      <c r="X49" s="1088" t="s">
        <v>1348</v>
      </c>
      <c r="Y49" s="789"/>
      <c r="AA49" s="764">
        <f>IF(K49&lt;'General Information'!$L$1,1,0)</f>
        <v>1</v>
      </c>
    </row>
    <row r="50" spans="1:27" s="763" customFormat="1" ht="30">
      <c r="A50" s="779">
        <v>48</v>
      </c>
      <c r="B50" s="766" t="s">
        <v>859</v>
      </c>
      <c r="C50" s="783" t="s">
        <v>1049</v>
      </c>
      <c r="D50" s="805" t="s">
        <v>1048</v>
      </c>
      <c r="E50" s="783" t="s">
        <v>977</v>
      </c>
      <c r="F50" s="1074" t="s">
        <v>1089</v>
      </c>
      <c r="G50" s="767">
        <v>5.0999999999999996</v>
      </c>
      <c r="H50" s="767" t="s">
        <v>877</v>
      </c>
      <c r="I50" s="767">
        <v>3</v>
      </c>
      <c r="J50" s="783"/>
      <c r="K50" s="786"/>
      <c r="L50" s="1062"/>
      <c r="M50" s="1067"/>
      <c r="N50" s="1064" t="s">
        <v>1200</v>
      </c>
      <c r="O50" s="1027"/>
      <c r="P50" s="784" t="s">
        <v>946</v>
      </c>
      <c r="Q50" s="786">
        <v>46234</v>
      </c>
      <c r="R50" s="786"/>
      <c r="S50" s="786"/>
      <c r="T50" s="784" t="s">
        <v>1089</v>
      </c>
      <c r="U50" s="785"/>
      <c r="V50" s="787"/>
      <c r="W50" s="788"/>
      <c r="X50" s="910"/>
      <c r="Y50" s="789"/>
      <c r="AA50" s="764">
        <f>IF(K50&lt;'General Information'!$L$1,1,0)</f>
        <v>1</v>
      </c>
    </row>
    <row r="51" spans="1:27" s="763" customFormat="1" ht="22.8">
      <c r="A51" s="765">
        <v>49</v>
      </c>
      <c r="B51" s="766" t="s">
        <v>859</v>
      </c>
      <c r="C51" s="766"/>
      <c r="D51" s="806" t="s">
        <v>1397</v>
      </c>
      <c r="E51" s="766" t="s">
        <v>206</v>
      </c>
      <c r="F51" s="1074" t="s">
        <v>1087</v>
      </c>
      <c r="G51" s="767">
        <v>16.899999999999999</v>
      </c>
      <c r="H51" s="767" t="s">
        <v>1129</v>
      </c>
      <c r="I51" s="767" t="s">
        <v>1129</v>
      </c>
      <c r="J51" s="766"/>
      <c r="K51" s="780"/>
      <c r="L51" s="1062"/>
      <c r="M51" s="1067"/>
      <c r="N51" s="1064" t="s">
        <v>1404</v>
      </c>
      <c r="O51" s="1026">
        <v>920011127</v>
      </c>
      <c r="P51" s="779" t="s">
        <v>946</v>
      </c>
      <c r="Q51" s="780"/>
      <c r="R51" s="780"/>
      <c r="S51" s="780"/>
      <c r="T51" s="784" t="s">
        <v>1087</v>
      </c>
      <c r="U51" s="767"/>
      <c r="V51" s="787"/>
      <c r="W51" s="766"/>
      <c r="X51" s="910"/>
      <c r="Y51" s="789"/>
      <c r="AA51" s="764">
        <f>IF(K51&lt;'General Information'!$L$1,1,0)</f>
        <v>1</v>
      </c>
    </row>
    <row r="52" spans="1:27" s="763" customFormat="1" ht="30">
      <c r="A52" s="779">
        <v>50</v>
      </c>
      <c r="B52" s="766" t="s">
        <v>859</v>
      </c>
      <c r="C52" s="766" t="s">
        <v>1201</v>
      </c>
      <c r="D52" s="806" t="s">
        <v>1050</v>
      </c>
      <c r="E52" s="766" t="s">
        <v>206</v>
      </c>
      <c r="F52" s="1074" t="s">
        <v>1087</v>
      </c>
      <c r="G52" s="767" t="s">
        <v>1116</v>
      </c>
      <c r="H52" s="767" t="s">
        <v>1129</v>
      </c>
      <c r="I52" s="767" t="s">
        <v>1129</v>
      </c>
      <c r="J52" s="766"/>
      <c r="K52" s="780"/>
      <c r="L52" s="1067"/>
      <c r="M52" s="1067"/>
      <c r="N52" s="1063" t="s">
        <v>1202</v>
      </c>
      <c r="O52" s="1026" t="s">
        <v>1203</v>
      </c>
      <c r="P52" s="779" t="s">
        <v>946</v>
      </c>
      <c r="Q52" s="780">
        <v>46234</v>
      </c>
      <c r="R52" s="780"/>
      <c r="S52" s="780"/>
      <c r="T52" s="784" t="s">
        <v>1087</v>
      </c>
      <c r="U52" s="767"/>
      <c r="V52" s="787"/>
      <c r="W52" s="766"/>
      <c r="X52" s="1050"/>
      <c r="Y52" s="782"/>
      <c r="AA52" s="763">
        <f>IF(K52&lt;'General Information'!$L$1,1,0)</f>
        <v>1</v>
      </c>
    </row>
    <row r="53" spans="1:27" s="763" customFormat="1" ht="30">
      <c r="A53" s="765">
        <v>51</v>
      </c>
      <c r="B53" s="766" t="s">
        <v>859</v>
      </c>
      <c r="C53" s="766" t="s">
        <v>1049</v>
      </c>
      <c r="D53" s="806" t="s">
        <v>1052</v>
      </c>
      <c r="E53" s="766" t="s">
        <v>206</v>
      </c>
      <c r="F53" s="1074" t="s">
        <v>1089</v>
      </c>
      <c r="G53" s="767" t="s">
        <v>1116</v>
      </c>
      <c r="H53" s="767" t="s">
        <v>1129</v>
      </c>
      <c r="I53" s="767" t="s">
        <v>1129</v>
      </c>
      <c r="J53" s="766" t="s">
        <v>1129</v>
      </c>
      <c r="K53" s="780"/>
      <c r="L53" s="1067" t="s">
        <v>1379</v>
      </c>
      <c r="M53" s="1067" t="s">
        <v>1380</v>
      </c>
      <c r="N53" s="1063" t="s">
        <v>1204</v>
      </c>
      <c r="O53" s="1026" t="s">
        <v>1205</v>
      </c>
      <c r="P53" s="779" t="s">
        <v>946</v>
      </c>
      <c r="Q53" s="780">
        <v>46204</v>
      </c>
      <c r="R53" s="780">
        <v>46181</v>
      </c>
      <c r="S53" s="780">
        <v>46181</v>
      </c>
      <c r="T53" s="784" t="s">
        <v>1089</v>
      </c>
      <c r="U53" s="767" t="s">
        <v>26</v>
      </c>
      <c r="V53" s="787">
        <v>0.4</v>
      </c>
      <c r="W53" s="766"/>
      <c r="X53" s="1087" t="s">
        <v>1377</v>
      </c>
      <c r="Y53" s="789" t="str">
        <f t="shared" ref="Y53:Y59" ca="1" si="3">IF(AND(L53="",K53&lt;TODAY()),"Delay","")</f>
        <v/>
      </c>
      <c r="AA53" s="764">
        <f>IF(K53&lt;'General Information'!$L$1,1,0)</f>
        <v>1</v>
      </c>
    </row>
    <row r="54" spans="1:27" s="763" customFormat="1" ht="30">
      <c r="A54" s="779">
        <v>52</v>
      </c>
      <c r="B54" s="766" t="s">
        <v>859</v>
      </c>
      <c r="C54" s="766" t="s">
        <v>1049</v>
      </c>
      <c r="D54" s="806" t="s">
        <v>1053</v>
      </c>
      <c r="E54" s="766" t="s">
        <v>206</v>
      </c>
      <c r="F54" s="1074" t="s">
        <v>1089</v>
      </c>
      <c r="G54" s="767" t="s">
        <v>1116</v>
      </c>
      <c r="H54" s="767" t="s">
        <v>1129</v>
      </c>
      <c r="I54" s="767" t="s">
        <v>1129</v>
      </c>
      <c r="J54" s="766"/>
      <c r="K54" s="780"/>
      <c r="L54" s="1067" t="s">
        <v>1379</v>
      </c>
      <c r="M54" s="1067" t="s">
        <v>1381</v>
      </c>
      <c r="N54" s="1063" t="s">
        <v>1206</v>
      </c>
      <c r="O54" s="1026" t="s">
        <v>1207</v>
      </c>
      <c r="P54" s="779" t="s">
        <v>946</v>
      </c>
      <c r="Q54" s="780">
        <v>46204</v>
      </c>
      <c r="R54" s="780">
        <v>46181</v>
      </c>
      <c r="S54" s="780">
        <v>46194</v>
      </c>
      <c r="T54" s="784" t="s">
        <v>1089</v>
      </c>
      <c r="U54" s="767" t="s">
        <v>26</v>
      </c>
      <c r="V54" s="787">
        <v>0.1</v>
      </c>
      <c r="W54" s="766"/>
      <c r="X54" s="1051" t="s">
        <v>1377</v>
      </c>
      <c r="Y54" s="789" t="str">
        <f t="shared" ca="1" si="3"/>
        <v/>
      </c>
      <c r="AA54" s="764">
        <f>IF(K54&lt;'General Information'!$L$1,1,0)</f>
        <v>1</v>
      </c>
    </row>
    <row r="55" spans="1:27" s="763" customFormat="1" ht="60">
      <c r="A55" s="765">
        <v>53</v>
      </c>
      <c r="B55" s="766" t="s">
        <v>859</v>
      </c>
      <c r="C55" s="766" t="s">
        <v>1049</v>
      </c>
      <c r="D55" s="806" t="s">
        <v>1054</v>
      </c>
      <c r="E55" s="766" t="s">
        <v>206</v>
      </c>
      <c r="F55" s="1074" t="s">
        <v>1089</v>
      </c>
      <c r="G55" s="767" t="s">
        <v>1116</v>
      </c>
      <c r="H55" s="767" t="s">
        <v>1129</v>
      </c>
      <c r="I55" s="767" t="s">
        <v>1129</v>
      </c>
      <c r="J55" s="766"/>
      <c r="K55" s="780"/>
      <c r="L55" s="1067" t="s">
        <v>1379</v>
      </c>
      <c r="M55" s="1067" t="s">
        <v>1380</v>
      </c>
      <c r="N55" s="1063" t="s">
        <v>1208</v>
      </c>
      <c r="O55" s="1026" t="s">
        <v>1209</v>
      </c>
      <c r="P55" s="779" t="s">
        <v>946</v>
      </c>
      <c r="Q55" s="780">
        <v>46204</v>
      </c>
      <c r="R55" s="780">
        <v>46181</v>
      </c>
      <c r="S55" s="780">
        <v>46181</v>
      </c>
      <c r="T55" s="784" t="s">
        <v>1089</v>
      </c>
      <c r="U55" s="767" t="s">
        <v>26</v>
      </c>
      <c r="V55" s="787">
        <v>0.1</v>
      </c>
      <c r="W55" s="766"/>
      <c r="X55" s="1051" t="s">
        <v>1377</v>
      </c>
      <c r="Y55" s="789" t="str">
        <f t="shared" ca="1" si="3"/>
        <v/>
      </c>
      <c r="AA55" s="764">
        <f>IF(K55&lt;'General Information'!$L$1,1,0)</f>
        <v>1</v>
      </c>
    </row>
    <row r="56" spans="1:27" s="763" customFormat="1" ht="45">
      <c r="A56" s="779">
        <v>54</v>
      </c>
      <c r="B56" s="766" t="s">
        <v>859</v>
      </c>
      <c r="C56" s="766" t="s">
        <v>1055</v>
      </c>
      <c r="D56" s="806" t="s">
        <v>1056</v>
      </c>
      <c r="E56" s="766" t="s">
        <v>206</v>
      </c>
      <c r="F56" s="1074" t="s">
        <v>1089</v>
      </c>
      <c r="G56" s="767" t="s">
        <v>1210</v>
      </c>
      <c r="H56" s="767" t="s">
        <v>877</v>
      </c>
      <c r="I56" s="767">
        <v>12</v>
      </c>
      <c r="J56" s="766">
        <v>6</v>
      </c>
      <c r="K56" s="780"/>
      <c r="L56" s="1067" t="s">
        <v>1379</v>
      </c>
      <c r="M56" s="1067" t="s">
        <v>1380</v>
      </c>
      <c r="N56" s="1063" t="s">
        <v>1202</v>
      </c>
      <c r="O56" s="1026" t="s">
        <v>1207</v>
      </c>
      <c r="P56" s="779" t="s">
        <v>946</v>
      </c>
      <c r="Q56" s="780">
        <v>46154</v>
      </c>
      <c r="R56" s="780">
        <v>46181</v>
      </c>
      <c r="S56" s="780">
        <v>46181</v>
      </c>
      <c r="T56" s="784" t="s">
        <v>1089</v>
      </c>
      <c r="U56" s="767" t="s">
        <v>26</v>
      </c>
      <c r="V56" s="787">
        <v>0.25</v>
      </c>
      <c r="W56" s="766"/>
      <c r="X56" s="910" t="s">
        <v>1377</v>
      </c>
      <c r="Y56" s="789" t="str">
        <f t="shared" ca="1" si="3"/>
        <v/>
      </c>
      <c r="AA56" s="764">
        <f>IF(K56&lt;'General Information'!$L$1,1,0)</f>
        <v>1</v>
      </c>
    </row>
    <row r="57" spans="1:27" s="796" customFormat="1" ht="22.8">
      <c r="A57" s="765">
        <v>55</v>
      </c>
      <c r="B57" s="766" t="s">
        <v>859</v>
      </c>
      <c r="C57" s="766" t="s">
        <v>1057</v>
      </c>
      <c r="D57" s="806" t="s">
        <v>1058</v>
      </c>
      <c r="E57" s="766" t="s">
        <v>206</v>
      </c>
      <c r="F57" s="1074" t="s">
        <v>1089</v>
      </c>
      <c r="G57" s="767">
        <v>16.899999999999999</v>
      </c>
      <c r="H57" s="767" t="s">
        <v>877</v>
      </c>
      <c r="I57" s="767">
        <v>66</v>
      </c>
      <c r="J57" s="766"/>
      <c r="K57" s="780"/>
      <c r="L57" s="1067"/>
      <c r="M57" s="1067"/>
      <c r="N57" s="1064" t="s">
        <v>1211</v>
      </c>
      <c r="O57" s="1026" t="s">
        <v>1207</v>
      </c>
      <c r="P57" s="779" t="s">
        <v>946</v>
      </c>
      <c r="Q57" s="780"/>
      <c r="R57" s="780"/>
      <c r="S57" s="780"/>
      <c r="T57" s="784" t="s">
        <v>1089</v>
      </c>
      <c r="U57" s="767"/>
      <c r="V57" s="787"/>
      <c r="W57" s="766"/>
      <c r="X57" s="910"/>
      <c r="Y57" s="795" t="str">
        <f t="shared" ca="1" si="3"/>
        <v>Delay</v>
      </c>
      <c r="AA57" s="764">
        <f>IF(K57&lt;'General Information'!$L$1,1,0)</f>
        <v>1</v>
      </c>
    </row>
    <row r="58" spans="1:27" s="763" customFormat="1" ht="22.8">
      <c r="A58" s="779">
        <v>56</v>
      </c>
      <c r="B58" s="766" t="s">
        <v>859</v>
      </c>
      <c r="C58" s="766" t="s">
        <v>1051</v>
      </c>
      <c r="D58" s="806" t="s">
        <v>1059</v>
      </c>
      <c r="E58" s="766" t="s">
        <v>206</v>
      </c>
      <c r="F58" s="1074" t="s">
        <v>1089</v>
      </c>
      <c r="G58" s="767" t="s">
        <v>1382</v>
      </c>
      <c r="H58" s="767" t="s">
        <v>877</v>
      </c>
      <c r="I58" s="767">
        <v>3</v>
      </c>
      <c r="J58" s="766"/>
      <c r="K58" s="780"/>
      <c r="L58" s="1067"/>
      <c r="M58" s="1067"/>
      <c r="N58" s="1064" t="s">
        <v>1212</v>
      </c>
      <c r="O58" s="1026" t="s">
        <v>1213</v>
      </c>
      <c r="P58" s="779" t="s">
        <v>946</v>
      </c>
      <c r="Q58" s="780">
        <v>46234</v>
      </c>
      <c r="R58" s="780"/>
      <c r="S58" s="780"/>
      <c r="T58" s="784" t="s">
        <v>1089</v>
      </c>
      <c r="U58" s="767"/>
      <c r="V58" s="787"/>
      <c r="W58" s="766"/>
      <c r="X58" s="767"/>
      <c r="Y58" s="789" t="str">
        <f t="shared" ca="1" si="3"/>
        <v>Delay</v>
      </c>
      <c r="Z58" s="763" t="s">
        <v>817</v>
      </c>
      <c r="AA58" s="764">
        <f>IF(K58&lt;'General Information'!$L$1,1,0)</f>
        <v>1</v>
      </c>
    </row>
    <row r="59" spans="1:27" s="763" customFormat="1" ht="22.8">
      <c r="A59" s="765">
        <v>57</v>
      </c>
      <c r="B59" s="766" t="s">
        <v>859</v>
      </c>
      <c r="C59" s="766" t="s">
        <v>1060</v>
      </c>
      <c r="D59" s="806" t="s">
        <v>1061</v>
      </c>
      <c r="E59" s="766" t="s">
        <v>206</v>
      </c>
      <c r="F59" s="1074" t="s">
        <v>1089</v>
      </c>
      <c r="G59" s="767">
        <v>16.100000000000001</v>
      </c>
      <c r="H59" s="767" t="s">
        <v>877</v>
      </c>
      <c r="I59" s="767">
        <v>8</v>
      </c>
      <c r="J59" s="1077"/>
      <c r="K59" s="780"/>
      <c r="L59" s="1067"/>
      <c r="M59" s="1067"/>
      <c r="N59" s="1064" t="s">
        <v>1214</v>
      </c>
      <c r="O59" s="1026" t="s">
        <v>1215</v>
      </c>
      <c r="P59" s="779" t="s">
        <v>946</v>
      </c>
      <c r="Q59" s="780"/>
      <c r="R59" s="780"/>
      <c r="S59" s="780"/>
      <c r="T59" s="784" t="s">
        <v>1089</v>
      </c>
      <c r="U59" s="767"/>
      <c r="V59" s="787"/>
      <c r="W59" s="766"/>
      <c r="X59" s="910"/>
      <c r="Y59" s="782" t="str">
        <f t="shared" ca="1" si="3"/>
        <v>Delay</v>
      </c>
      <c r="Z59" s="763" t="s">
        <v>817</v>
      </c>
      <c r="AA59" s="764">
        <f>IF(K59&lt;'General Information'!$L$1,1,0)</f>
        <v>1</v>
      </c>
    </row>
    <row r="60" spans="1:27" s="763" customFormat="1" ht="30">
      <c r="A60" s="779">
        <v>58</v>
      </c>
      <c r="B60" s="766" t="s">
        <v>859</v>
      </c>
      <c r="C60" s="766" t="s">
        <v>1062</v>
      </c>
      <c r="D60" s="806" t="s">
        <v>1063</v>
      </c>
      <c r="E60" s="766" t="s">
        <v>206</v>
      </c>
      <c r="F60" s="1074" t="s">
        <v>1089</v>
      </c>
      <c r="G60" s="767">
        <v>16.2</v>
      </c>
      <c r="H60" s="767" t="s">
        <v>877</v>
      </c>
      <c r="I60" s="767">
        <v>322</v>
      </c>
      <c r="J60" s="766">
        <v>322</v>
      </c>
      <c r="K60" s="780"/>
      <c r="L60" s="1078">
        <v>46176</v>
      </c>
      <c r="M60" s="1067" t="s">
        <v>1383</v>
      </c>
      <c r="N60" s="1064" t="s">
        <v>1214</v>
      </c>
      <c r="O60" s="1026" t="s">
        <v>1215</v>
      </c>
      <c r="P60" s="779" t="s">
        <v>946</v>
      </c>
      <c r="Q60" s="780">
        <v>46210</v>
      </c>
      <c r="R60" s="780"/>
      <c r="S60" s="780"/>
      <c r="T60" s="784" t="s">
        <v>1089</v>
      </c>
      <c r="U60" s="767"/>
      <c r="V60" s="787"/>
      <c r="W60" s="766"/>
      <c r="X60" s="1051" t="s">
        <v>1385</v>
      </c>
      <c r="Y60" s="789" t="str">
        <f t="shared" ref="Y60:Y67" ca="1" si="4">IF(AND(L60="",K60&lt;TODAY()),"Delay","")</f>
        <v/>
      </c>
      <c r="AA60" s="764">
        <f>IF(K60&lt;'General Information'!$L$1,1,0)</f>
        <v>1</v>
      </c>
    </row>
    <row r="61" spans="1:27" s="763" customFormat="1" ht="22.8">
      <c r="A61" s="765">
        <v>59</v>
      </c>
      <c r="B61" s="766" t="s">
        <v>859</v>
      </c>
      <c r="C61" s="766" t="s">
        <v>1216</v>
      </c>
      <c r="D61" s="806" t="s">
        <v>1217</v>
      </c>
      <c r="E61" s="766" t="s">
        <v>206</v>
      </c>
      <c r="F61" s="1074" t="s">
        <v>1089</v>
      </c>
      <c r="G61" s="767">
        <v>16.3</v>
      </c>
      <c r="H61" s="767" t="s">
        <v>877</v>
      </c>
      <c r="I61" s="767">
        <v>144</v>
      </c>
      <c r="J61" s="766"/>
      <c r="K61" s="780"/>
      <c r="L61" s="1067"/>
      <c r="M61" s="1067"/>
      <c r="N61" s="1064" t="s">
        <v>1218</v>
      </c>
      <c r="O61" s="1026" t="s">
        <v>1219</v>
      </c>
      <c r="P61" s="779" t="s">
        <v>946</v>
      </c>
      <c r="Q61" s="780">
        <v>46198</v>
      </c>
      <c r="R61" s="780"/>
      <c r="S61" s="780"/>
      <c r="T61" s="784" t="s">
        <v>1089</v>
      </c>
      <c r="U61" s="767"/>
      <c r="V61" s="787"/>
      <c r="W61" s="766"/>
      <c r="X61" s="910"/>
      <c r="Y61" s="789" t="str">
        <f t="shared" ca="1" si="4"/>
        <v>Delay</v>
      </c>
      <c r="AA61" s="764">
        <f>IF(K61&lt;'General Information'!$L$1,1,0)</f>
        <v>1</v>
      </c>
    </row>
    <row r="62" spans="1:27" s="763" customFormat="1" ht="22.8">
      <c r="A62" s="779">
        <v>60</v>
      </c>
      <c r="B62" s="766" t="s">
        <v>859</v>
      </c>
      <c r="C62" s="766" t="s">
        <v>1049</v>
      </c>
      <c r="D62" s="806" t="s">
        <v>1064</v>
      </c>
      <c r="E62" s="766" t="s">
        <v>206</v>
      </c>
      <c r="F62" s="1074" t="s">
        <v>1089</v>
      </c>
      <c r="G62" s="767">
        <v>16.8</v>
      </c>
      <c r="H62" s="767" t="s">
        <v>877</v>
      </c>
      <c r="I62" s="767">
        <v>45</v>
      </c>
      <c r="J62" s="766"/>
      <c r="K62" s="780"/>
      <c r="L62" s="1067"/>
      <c r="M62" s="1067"/>
      <c r="N62" s="1064" t="s">
        <v>1405</v>
      </c>
      <c r="O62" s="1026">
        <v>966112650555</v>
      </c>
      <c r="P62" s="779" t="s">
        <v>946</v>
      </c>
      <c r="Q62" s="780">
        <v>46254</v>
      </c>
      <c r="R62" s="780"/>
      <c r="S62" s="780"/>
      <c r="T62" s="784" t="s">
        <v>1089</v>
      </c>
      <c r="U62" s="767"/>
      <c r="V62" s="787"/>
      <c r="W62" s="766"/>
      <c r="X62" s="910"/>
      <c r="Y62" s="789" t="str">
        <f t="shared" ca="1" si="4"/>
        <v>Delay</v>
      </c>
      <c r="AA62" s="764">
        <f>IF(K62&lt;'General Information'!$L$1,1,0)</f>
        <v>1</v>
      </c>
    </row>
    <row r="63" spans="1:27" s="763" customFormat="1" ht="30">
      <c r="A63" s="765">
        <v>61</v>
      </c>
      <c r="B63" s="766" t="s">
        <v>859</v>
      </c>
      <c r="C63" s="783" t="s">
        <v>1049</v>
      </c>
      <c r="D63" s="967" t="s">
        <v>1065</v>
      </c>
      <c r="E63" s="766" t="s">
        <v>206</v>
      </c>
      <c r="F63" s="1074" t="s">
        <v>1089</v>
      </c>
      <c r="G63" s="767">
        <v>16.399999999999999</v>
      </c>
      <c r="H63" s="767" t="s">
        <v>877</v>
      </c>
      <c r="I63" s="767">
        <v>27</v>
      </c>
      <c r="J63" s="783"/>
      <c r="K63" s="786"/>
      <c r="L63" s="1067"/>
      <c r="M63" s="1067"/>
      <c r="N63" s="1064" t="s">
        <v>1406</v>
      </c>
      <c r="O63" s="1027">
        <v>96611434711</v>
      </c>
      <c r="P63" s="786" t="s">
        <v>946</v>
      </c>
      <c r="Q63" s="780">
        <v>46254</v>
      </c>
      <c r="R63" s="786"/>
      <c r="S63" s="786"/>
      <c r="T63" s="784" t="s">
        <v>1089</v>
      </c>
      <c r="U63" s="767"/>
      <c r="V63" s="787"/>
      <c r="W63" s="788"/>
      <c r="X63" s="910"/>
      <c r="Y63" s="789" t="str">
        <f t="shared" ca="1" si="4"/>
        <v>Delay</v>
      </c>
      <c r="AA63" s="764">
        <f>IF(K63&lt;'General Information'!$L$1,1,0)</f>
        <v>1</v>
      </c>
    </row>
    <row r="64" spans="1:27" s="763" customFormat="1" ht="30">
      <c r="A64" s="779">
        <v>62</v>
      </c>
      <c r="B64" s="766" t="s">
        <v>859</v>
      </c>
      <c r="C64" s="783" t="s">
        <v>949</v>
      </c>
      <c r="D64" s="967" t="s">
        <v>1398</v>
      </c>
      <c r="E64" s="766" t="s">
        <v>206</v>
      </c>
      <c r="F64" s="1074" t="s">
        <v>1089</v>
      </c>
      <c r="G64" s="767">
        <v>16.5</v>
      </c>
      <c r="H64" s="767" t="s">
        <v>877</v>
      </c>
      <c r="I64" s="767">
        <v>42</v>
      </c>
      <c r="J64" s="1079"/>
      <c r="K64" s="786"/>
      <c r="L64" s="1080"/>
      <c r="M64" s="1080"/>
      <c r="N64" s="1064"/>
      <c r="O64" s="1027"/>
      <c r="P64" s="786" t="s">
        <v>946</v>
      </c>
      <c r="Q64" s="786">
        <v>46215</v>
      </c>
      <c r="R64" s="786"/>
      <c r="S64" s="786"/>
      <c r="T64" s="784" t="s">
        <v>1089</v>
      </c>
      <c r="U64" s="767"/>
      <c r="V64" s="787"/>
      <c r="W64" s="788"/>
      <c r="X64" s="1050"/>
      <c r="Y64" s="789" t="str">
        <f t="shared" ca="1" si="4"/>
        <v>Delay</v>
      </c>
      <c r="AA64" s="764">
        <f>IF(K64&lt;'General Information'!$L$1,1,0)</f>
        <v>1</v>
      </c>
    </row>
    <row r="65" spans="1:27" s="763" customFormat="1" ht="30">
      <c r="A65" s="765">
        <v>63</v>
      </c>
      <c r="B65" s="766" t="s">
        <v>859</v>
      </c>
      <c r="C65" s="783" t="s">
        <v>948</v>
      </c>
      <c r="D65" s="967" t="s">
        <v>1066</v>
      </c>
      <c r="E65" s="766" t="s">
        <v>205</v>
      </c>
      <c r="F65" s="1074" t="s">
        <v>1089</v>
      </c>
      <c r="G65" s="767" t="s">
        <v>1117</v>
      </c>
      <c r="H65" s="767" t="s">
        <v>879</v>
      </c>
      <c r="I65" s="767">
        <v>454</v>
      </c>
      <c r="J65" s="783">
        <v>460</v>
      </c>
      <c r="K65" s="786"/>
      <c r="L65" s="1062" t="s">
        <v>1384</v>
      </c>
      <c r="M65" s="1067" t="s">
        <v>1361</v>
      </c>
      <c r="N65" s="1063" t="s">
        <v>1220</v>
      </c>
      <c r="O65" s="1027" t="s">
        <v>1221</v>
      </c>
      <c r="P65" s="786" t="s">
        <v>946</v>
      </c>
      <c r="Q65" s="786">
        <v>46128</v>
      </c>
      <c r="R65" s="786">
        <v>46178</v>
      </c>
      <c r="S65" s="786">
        <v>46178</v>
      </c>
      <c r="T65" s="784" t="s">
        <v>1089</v>
      </c>
      <c r="U65" s="767" t="s">
        <v>26</v>
      </c>
      <c r="V65" s="787">
        <v>1</v>
      </c>
      <c r="W65" s="788"/>
      <c r="X65" s="910" t="s">
        <v>1385</v>
      </c>
      <c r="Y65" s="789" t="str">
        <f t="shared" ca="1" si="4"/>
        <v/>
      </c>
      <c r="AA65" s="764">
        <f>IF(K65&lt;'General Information'!$L$1,1,0)</f>
        <v>1</v>
      </c>
    </row>
    <row r="66" spans="1:27" s="763" customFormat="1" ht="22.8">
      <c r="A66" s="779">
        <v>64</v>
      </c>
      <c r="B66" s="766" t="s">
        <v>859</v>
      </c>
      <c r="C66" s="766" t="s">
        <v>1067</v>
      </c>
      <c r="D66" s="806" t="s">
        <v>1068</v>
      </c>
      <c r="E66" s="766" t="s">
        <v>205</v>
      </c>
      <c r="F66" s="1074" t="s">
        <v>1089</v>
      </c>
      <c r="G66" s="767" t="s">
        <v>1118</v>
      </c>
      <c r="H66" s="767" t="s">
        <v>877</v>
      </c>
      <c r="I66" s="767">
        <v>3</v>
      </c>
      <c r="J66" s="766">
        <v>3</v>
      </c>
      <c r="K66" s="786"/>
      <c r="L66" s="1062">
        <v>46118</v>
      </c>
      <c r="M66" s="1067" t="s">
        <v>1399</v>
      </c>
      <c r="N66" s="1063" t="s">
        <v>1222</v>
      </c>
      <c r="O66" s="1026" t="s">
        <v>1223</v>
      </c>
      <c r="P66" s="786" t="s">
        <v>946</v>
      </c>
      <c r="Q66" s="780">
        <v>46192</v>
      </c>
      <c r="R66" s="780"/>
      <c r="S66" s="780"/>
      <c r="T66" s="784" t="s">
        <v>1089</v>
      </c>
      <c r="U66" s="767"/>
      <c r="V66" s="787"/>
      <c r="W66" s="766"/>
      <c r="X66" s="910" t="s">
        <v>1348</v>
      </c>
      <c r="Y66" s="789" t="str">
        <f t="shared" ref="Y66" ca="1" si="5">IF(AND(L66="",K66&lt;TODAY()),"Delay","")</f>
        <v/>
      </c>
      <c r="AA66" s="764">
        <f>IF(K66&lt;'General Information'!$L$1,1,0)</f>
        <v>1</v>
      </c>
    </row>
    <row r="67" spans="1:27" s="763" customFormat="1" ht="22.8">
      <c r="A67" s="765">
        <v>65</v>
      </c>
      <c r="B67" s="766" t="s">
        <v>859</v>
      </c>
      <c r="C67" s="766" t="s">
        <v>1049</v>
      </c>
      <c r="D67" s="806" t="s">
        <v>1069</v>
      </c>
      <c r="E67" s="766" t="s">
        <v>205</v>
      </c>
      <c r="F67" s="1074" t="s">
        <v>1089</v>
      </c>
      <c r="G67" s="767">
        <v>15.1</v>
      </c>
      <c r="H67" s="767" t="s">
        <v>877</v>
      </c>
      <c r="I67" s="767">
        <v>6</v>
      </c>
      <c r="J67" s="766"/>
      <c r="K67" s="780"/>
      <c r="L67" s="1062">
        <v>46201</v>
      </c>
      <c r="M67" s="1067" t="s">
        <v>1400</v>
      </c>
      <c r="N67" s="1063" t="s">
        <v>1224</v>
      </c>
      <c r="O67" s="1026" t="s">
        <v>1225</v>
      </c>
      <c r="P67" s="786" t="s">
        <v>946</v>
      </c>
      <c r="Q67" s="780">
        <v>46252</v>
      </c>
      <c r="R67" s="780"/>
      <c r="S67" s="780"/>
      <c r="T67" s="784" t="s">
        <v>1089</v>
      </c>
      <c r="U67" s="767"/>
      <c r="V67" s="787"/>
      <c r="W67" s="766"/>
      <c r="X67" s="910" t="s">
        <v>1348</v>
      </c>
      <c r="Y67" s="797" t="str">
        <f t="shared" ca="1" si="4"/>
        <v/>
      </c>
      <c r="AA67" s="764">
        <f>IF(K67&lt;'General Information'!$L$1,1,0)</f>
        <v>1</v>
      </c>
    </row>
    <row r="68" spans="1:27" s="764" customFormat="1" ht="90">
      <c r="A68" s="779">
        <v>66</v>
      </c>
      <c r="B68" s="766" t="s">
        <v>859</v>
      </c>
      <c r="C68" s="766" t="s">
        <v>1070</v>
      </c>
      <c r="D68" s="806" t="s">
        <v>1071</v>
      </c>
      <c r="E68" s="766" t="s">
        <v>205</v>
      </c>
      <c r="F68" s="1074" t="s">
        <v>1089</v>
      </c>
      <c r="G68" s="767" t="s">
        <v>1446</v>
      </c>
      <c r="H68" s="767" t="s">
        <v>877</v>
      </c>
      <c r="I68" s="767">
        <v>3</v>
      </c>
      <c r="J68" s="766">
        <v>3</v>
      </c>
      <c r="K68" s="780"/>
      <c r="L68" s="1062">
        <v>46180</v>
      </c>
      <c r="M68" s="1063" t="s">
        <v>1361</v>
      </c>
      <c r="N68" s="1063" t="s">
        <v>1143</v>
      </c>
      <c r="O68" s="1026" t="s">
        <v>1144</v>
      </c>
      <c r="P68" s="779" t="s">
        <v>946</v>
      </c>
      <c r="Q68" s="780">
        <v>46186</v>
      </c>
      <c r="R68" s="780"/>
      <c r="S68" s="780"/>
      <c r="T68" s="784" t="s">
        <v>1089</v>
      </c>
      <c r="U68" s="767"/>
      <c r="V68" s="787"/>
      <c r="W68" s="766"/>
      <c r="X68" s="910" t="s">
        <v>1348</v>
      </c>
      <c r="Y68" s="789" t="str">
        <f t="shared" ref="Y68:Y76" ca="1" si="6">IF(AND(L68="",K68&lt;TODAY()),"Delay","")</f>
        <v/>
      </c>
      <c r="AA68" s="764">
        <f>IF(K68&lt;'General Information'!$L$1,1,0)</f>
        <v>1</v>
      </c>
    </row>
    <row r="69" spans="1:27" s="764" customFormat="1" ht="75">
      <c r="A69" s="765">
        <v>67</v>
      </c>
      <c r="B69" s="766" t="s">
        <v>859</v>
      </c>
      <c r="C69" s="766" t="s">
        <v>950</v>
      </c>
      <c r="D69" s="806" t="s">
        <v>1072</v>
      </c>
      <c r="E69" s="766" t="s">
        <v>205</v>
      </c>
      <c r="F69" s="1074" t="s">
        <v>1087</v>
      </c>
      <c r="G69" s="767" t="s">
        <v>1119</v>
      </c>
      <c r="H69" s="767" t="s">
        <v>1</v>
      </c>
      <c r="I69" s="767">
        <v>3</v>
      </c>
      <c r="J69" s="766">
        <v>3</v>
      </c>
      <c r="K69" s="780"/>
      <c r="L69" s="1062" t="s">
        <v>1434</v>
      </c>
      <c r="M69" s="1063" t="s">
        <v>1435</v>
      </c>
      <c r="N69" s="1063" t="s">
        <v>1156</v>
      </c>
      <c r="O69" s="1026" t="s">
        <v>1157</v>
      </c>
      <c r="P69" s="779" t="s">
        <v>946</v>
      </c>
      <c r="Q69" s="780">
        <v>46234</v>
      </c>
      <c r="R69" s="780"/>
      <c r="S69" s="780"/>
      <c r="T69" s="784" t="s">
        <v>1087</v>
      </c>
      <c r="U69" s="767"/>
      <c r="V69" s="787"/>
      <c r="W69" s="766"/>
      <c r="X69" s="910" t="s">
        <v>1348</v>
      </c>
      <c r="Y69" s="789" t="str">
        <f t="shared" ca="1" si="6"/>
        <v/>
      </c>
      <c r="AA69" s="764">
        <f>IF(K69&lt;'General Information'!$L$1,1,0)</f>
        <v>1</v>
      </c>
    </row>
    <row r="70" spans="1:27" s="764" customFormat="1" ht="22.8">
      <c r="A70" s="779">
        <v>68</v>
      </c>
      <c r="B70" s="766" t="s">
        <v>859</v>
      </c>
      <c r="C70" s="766" t="s">
        <v>1073</v>
      </c>
      <c r="D70" s="806" t="s">
        <v>1074</v>
      </c>
      <c r="E70" s="766" t="s">
        <v>205</v>
      </c>
      <c r="F70" s="1074" t="s">
        <v>1089</v>
      </c>
      <c r="G70" s="767" t="s">
        <v>1120</v>
      </c>
      <c r="H70" s="767" t="s">
        <v>877</v>
      </c>
      <c r="I70" s="767">
        <v>18</v>
      </c>
      <c r="J70" s="766">
        <v>20</v>
      </c>
      <c r="K70" s="780"/>
      <c r="L70" s="1062" t="s">
        <v>1386</v>
      </c>
      <c r="M70" s="1067" t="s">
        <v>1387</v>
      </c>
      <c r="N70" s="1063" t="s">
        <v>1226</v>
      </c>
      <c r="O70" s="1026" t="s">
        <v>1227</v>
      </c>
      <c r="P70" s="779" t="s">
        <v>946</v>
      </c>
      <c r="Q70" s="780">
        <v>46192</v>
      </c>
      <c r="R70" s="780"/>
      <c r="S70" s="780"/>
      <c r="T70" s="779" t="s">
        <v>1089</v>
      </c>
      <c r="U70" s="767"/>
      <c r="V70" s="787"/>
      <c r="W70" s="766"/>
      <c r="X70" s="910" t="s">
        <v>1348</v>
      </c>
      <c r="Y70" s="789" t="str">
        <f t="shared" ca="1" si="6"/>
        <v/>
      </c>
      <c r="AA70" s="764">
        <f>IF(K70&lt;'General Information'!$L$1,1,0)</f>
        <v>1</v>
      </c>
    </row>
    <row r="71" spans="1:27" s="763" customFormat="1" ht="25.2">
      <c r="A71" s="765">
        <v>69</v>
      </c>
      <c r="B71" s="766" t="s">
        <v>859</v>
      </c>
      <c r="C71" s="766" t="s">
        <v>1049</v>
      </c>
      <c r="D71" s="806" t="s">
        <v>1075</v>
      </c>
      <c r="E71" s="766" t="s">
        <v>205</v>
      </c>
      <c r="F71" s="1074" t="s">
        <v>1089</v>
      </c>
      <c r="G71" s="767" t="s">
        <v>1447</v>
      </c>
      <c r="H71" s="767" t="s">
        <v>656</v>
      </c>
      <c r="I71" s="767">
        <v>300</v>
      </c>
      <c r="J71" s="766">
        <v>300</v>
      </c>
      <c r="K71" s="780"/>
      <c r="L71" s="1062" t="s">
        <v>1436</v>
      </c>
      <c r="M71" s="1067" t="s">
        <v>1437</v>
      </c>
      <c r="N71" s="1063" t="s">
        <v>1220</v>
      </c>
      <c r="O71" s="1026" t="s">
        <v>1221</v>
      </c>
      <c r="P71" s="779" t="s">
        <v>946</v>
      </c>
      <c r="Q71" s="780">
        <v>46252</v>
      </c>
      <c r="R71" s="780"/>
      <c r="S71" s="780"/>
      <c r="T71" s="779" t="s">
        <v>1089</v>
      </c>
      <c r="U71" s="767"/>
      <c r="V71" s="787"/>
      <c r="W71" s="766"/>
      <c r="X71" s="1088" t="s">
        <v>1348</v>
      </c>
      <c r="Y71" s="789" t="str">
        <f t="shared" ca="1" si="6"/>
        <v/>
      </c>
      <c r="AA71" s="764">
        <f>IF(K71&lt;'General Information'!$L$1,1,0)</f>
        <v>1</v>
      </c>
    </row>
    <row r="72" spans="1:27" s="763" customFormat="1" ht="22.8">
      <c r="A72" s="779">
        <v>70</v>
      </c>
      <c r="B72" s="766" t="s">
        <v>859</v>
      </c>
      <c r="C72" s="766" t="s">
        <v>947</v>
      </c>
      <c r="D72" s="806" t="s">
        <v>1076</v>
      </c>
      <c r="E72" s="766" t="s">
        <v>205</v>
      </c>
      <c r="F72" s="1074" t="s">
        <v>1089</v>
      </c>
      <c r="G72" s="767" t="s">
        <v>889</v>
      </c>
      <c r="H72" s="767" t="s">
        <v>879</v>
      </c>
      <c r="I72" s="767">
        <v>256.5</v>
      </c>
      <c r="J72" s="766">
        <v>285</v>
      </c>
      <c r="K72" s="780"/>
      <c r="L72" s="1062">
        <v>46271</v>
      </c>
      <c r="M72" s="1067" t="s">
        <v>1388</v>
      </c>
      <c r="N72" s="1063" t="s">
        <v>1220</v>
      </c>
      <c r="O72" s="1026" t="s">
        <v>1221</v>
      </c>
      <c r="P72" s="779" t="s">
        <v>946</v>
      </c>
      <c r="Q72" s="780">
        <v>46177</v>
      </c>
      <c r="R72" s="780" t="s">
        <v>1389</v>
      </c>
      <c r="S72" s="780" t="s">
        <v>1389</v>
      </c>
      <c r="T72" s="779" t="s">
        <v>1089</v>
      </c>
      <c r="U72" s="767" t="s">
        <v>26</v>
      </c>
      <c r="V72" s="787">
        <v>1</v>
      </c>
      <c r="W72" s="766"/>
      <c r="X72" s="910" t="s">
        <v>1385</v>
      </c>
      <c r="Y72" s="789" t="str">
        <f t="shared" ca="1" si="6"/>
        <v/>
      </c>
      <c r="AA72" s="764">
        <f>IF(K72&lt;'General Information'!$L$1,1,0)</f>
        <v>1</v>
      </c>
    </row>
    <row r="73" spans="1:27" s="763" customFormat="1" ht="22.8">
      <c r="A73" s="765">
        <v>71</v>
      </c>
      <c r="B73" s="766" t="s">
        <v>859</v>
      </c>
      <c r="C73" s="766" t="s">
        <v>1073</v>
      </c>
      <c r="D73" s="806" t="s">
        <v>1077</v>
      </c>
      <c r="E73" s="766" t="s">
        <v>205</v>
      </c>
      <c r="F73" s="1074" t="s">
        <v>1089</v>
      </c>
      <c r="G73" s="767" t="s">
        <v>1121</v>
      </c>
      <c r="H73" s="767" t="s">
        <v>877</v>
      </c>
      <c r="I73" s="767">
        <v>18</v>
      </c>
      <c r="J73" s="766"/>
      <c r="K73" s="780"/>
      <c r="L73" s="1062">
        <v>46176</v>
      </c>
      <c r="M73" s="1067" t="s">
        <v>1401</v>
      </c>
      <c r="N73" s="1064" t="s">
        <v>1228</v>
      </c>
      <c r="O73" s="1026" t="s">
        <v>1229</v>
      </c>
      <c r="P73" s="779" t="s">
        <v>946</v>
      </c>
      <c r="Q73" s="780">
        <v>46192</v>
      </c>
      <c r="R73" s="780"/>
      <c r="S73" s="780"/>
      <c r="T73" s="779" t="s">
        <v>1089</v>
      </c>
      <c r="U73" s="767"/>
      <c r="V73" s="787"/>
      <c r="W73" s="766"/>
      <c r="X73" s="910"/>
      <c r="Y73" s="789" t="str">
        <f t="shared" ca="1" si="6"/>
        <v/>
      </c>
      <c r="AA73" s="764">
        <f>IF(K73&lt;'General Information'!$L$1,1,0)</f>
        <v>1</v>
      </c>
    </row>
    <row r="74" spans="1:27" s="763" customFormat="1" ht="22.8">
      <c r="A74" s="779">
        <v>72</v>
      </c>
      <c r="B74" s="766" t="s">
        <v>859</v>
      </c>
      <c r="C74" s="766" t="s">
        <v>1049</v>
      </c>
      <c r="D74" s="806" t="s">
        <v>1078</v>
      </c>
      <c r="E74" s="766" t="s">
        <v>205</v>
      </c>
      <c r="F74" s="1074" t="s">
        <v>1089</v>
      </c>
      <c r="G74" s="767" t="s">
        <v>1116</v>
      </c>
      <c r="H74" s="767" t="s">
        <v>877</v>
      </c>
      <c r="I74" s="767">
        <v>3</v>
      </c>
      <c r="J74" s="766"/>
      <c r="K74" s="780"/>
      <c r="L74" s="1062"/>
      <c r="M74" s="1067"/>
      <c r="N74" s="1064" t="s">
        <v>1230</v>
      </c>
      <c r="O74" s="1026" t="s">
        <v>1231</v>
      </c>
      <c r="P74" s="779" t="s">
        <v>946</v>
      </c>
      <c r="Q74" s="780">
        <v>46192</v>
      </c>
      <c r="R74" s="780"/>
      <c r="S74" s="780"/>
      <c r="T74" s="779" t="s">
        <v>1089</v>
      </c>
      <c r="U74" s="767"/>
      <c r="V74" s="787"/>
      <c r="W74" s="766"/>
      <c r="X74" s="910"/>
      <c r="Y74" s="789" t="str">
        <f t="shared" ca="1" si="6"/>
        <v>Delay</v>
      </c>
      <c r="AA74" s="764">
        <f>IF(K74&lt;'General Information'!$L$1,1,0)</f>
        <v>1</v>
      </c>
    </row>
    <row r="75" spans="1:27" s="763" customFormat="1" ht="22.8">
      <c r="A75" s="765">
        <v>73</v>
      </c>
      <c r="B75" s="766" t="s">
        <v>859</v>
      </c>
      <c r="C75" s="766" t="s">
        <v>1049</v>
      </c>
      <c r="D75" s="806" t="s">
        <v>1079</v>
      </c>
      <c r="E75" s="766" t="s">
        <v>205</v>
      </c>
      <c r="F75" s="1074" t="s">
        <v>1089</v>
      </c>
      <c r="G75" s="767" t="s">
        <v>1116</v>
      </c>
      <c r="H75" s="767" t="s">
        <v>877</v>
      </c>
      <c r="I75" s="767">
        <v>3</v>
      </c>
      <c r="J75" s="766"/>
      <c r="K75" s="780"/>
      <c r="L75" s="1062"/>
      <c r="M75" s="1067"/>
      <c r="N75" s="1064" t="s">
        <v>1232</v>
      </c>
      <c r="O75" s="1026" t="s">
        <v>1233</v>
      </c>
      <c r="P75" s="779" t="s">
        <v>946</v>
      </c>
      <c r="Q75" s="780">
        <v>46192</v>
      </c>
      <c r="R75" s="780"/>
      <c r="S75" s="780"/>
      <c r="T75" s="779" t="s">
        <v>1089</v>
      </c>
      <c r="U75" s="767"/>
      <c r="V75" s="787"/>
      <c r="W75" s="766"/>
      <c r="X75" s="910"/>
      <c r="Y75" s="789" t="str">
        <f t="shared" ca="1" si="6"/>
        <v>Delay</v>
      </c>
      <c r="AA75" s="764">
        <f>IF(K75&lt;'General Information'!$L$1,1,0)</f>
        <v>1</v>
      </c>
    </row>
    <row r="76" spans="1:27" s="763" customFormat="1" ht="30">
      <c r="A76" s="779">
        <v>74</v>
      </c>
      <c r="B76" s="766" t="s">
        <v>859</v>
      </c>
      <c r="C76" s="766" t="s">
        <v>1049</v>
      </c>
      <c r="D76" s="806" t="s">
        <v>1080</v>
      </c>
      <c r="E76" s="766" t="s">
        <v>205</v>
      </c>
      <c r="F76" s="1074" t="s">
        <v>1087</v>
      </c>
      <c r="G76" s="767" t="s">
        <v>1116</v>
      </c>
      <c r="H76" s="767" t="s">
        <v>877</v>
      </c>
      <c r="I76" s="767">
        <v>43</v>
      </c>
      <c r="J76" s="766">
        <v>43</v>
      </c>
      <c r="K76" s="780"/>
      <c r="L76" s="1062">
        <v>46203</v>
      </c>
      <c r="M76" s="1067" t="s">
        <v>1438</v>
      </c>
      <c r="N76" s="1063" t="s">
        <v>1222</v>
      </c>
      <c r="O76" s="1026" t="s">
        <v>1223</v>
      </c>
      <c r="P76" s="779" t="s">
        <v>946</v>
      </c>
      <c r="Q76" s="780">
        <v>46283</v>
      </c>
      <c r="R76" s="780"/>
      <c r="S76" s="780"/>
      <c r="T76" s="779" t="s">
        <v>1087</v>
      </c>
      <c r="U76" s="767"/>
      <c r="V76" s="787"/>
      <c r="W76" s="766"/>
      <c r="X76" s="910" t="s">
        <v>1348</v>
      </c>
      <c r="Y76" s="789" t="str">
        <f t="shared" ca="1" si="6"/>
        <v/>
      </c>
      <c r="AA76" s="764">
        <f>IF(K76&lt;'General Information'!$L$1,1,0)</f>
        <v>1</v>
      </c>
    </row>
    <row r="77" spans="1:27" s="763" customFormat="1" ht="22.8">
      <c r="A77" s="765">
        <v>75</v>
      </c>
      <c r="B77" s="766" t="s">
        <v>859</v>
      </c>
      <c r="C77" s="766" t="s">
        <v>1049</v>
      </c>
      <c r="D77" s="806" t="s">
        <v>1376</v>
      </c>
      <c r="E77" s="766" t="s">
        <v>205</v>
      </c>
      <c r="F77" s="1074" t="s">
        <v>1089</v>
      </c>
      <c r="G77" s="767" t="s">
        <v>1116</v>
      </c>
      <c r="H77" s="767" t="s">
        <v>877</v>
      </c>
      <c r="I77" s="767">
        <v>3</v>
      </c>
      <c r="J77" s="766"/>
      <c r="K77" s="780"/>
      <c r="L77" s="1062"/>
      <c r="M77" s="1067"/>
      <c r="N77" s="1064" t="s">
        <v>1234</v>
      </c>
      <c r="O77" s="1026" t="s">
        <v>1235</v>
      </c>
      <c r="P77" s="779" t="s">
        <v>946</v>
      </c>
      <c r="Q77" s="780">
        <v>46196</v>
      </c>
      <c r="R77" s="780"/>
      <c r="S77" s="780"/>
      <c r="T77" s="779" t="s">
        <v>1089</v>
      </c>
      <c r="U77" s="767"/>
      <c r="V77" s="787"/>
      <c r="W77" s="766"/>
      <c r="X77" s="910"/>
      <c r="Y77" s="789" t="str">
        <f t="shared" ref="Y77:Y79" ca="1" si="7">IF(AND(L77="",K77&lt;TODAY()),"Delay","")</f>
        <v>Delay</v>
      </c>
      <c r="AA77" s="764">
        <f>IF(K77&lt;'General Information'!$L$1,1,0)</f>
        <v>1</v>
      </c>
    </row>
    <row r="78" spans="1:27" s="763" customFormat="1" ht="30">
      <c r="A78" s="779">
        <v>76</v>
      </c>
      <c r="B78" s="766" t="s">
        <v>859</v>
      </c>
      <c r="C78" s="766" t="s">
        <v>1049</v>
      </c>
      <c r="D78" s="806" t="s">
        <v>1081</v>
      </c>
      <c r="E78" s="766" t="s">
        <v>205</v>
      </c>
      <c r="F78" s="1074" t="s">
        <v>1353</v>
      </c>
      <c r="G78" s="767" t="s">
        <v>1122</v>
      </c>
      <c r="H78" s="767" t="s">
        <v>1130</v>
      </c>
      <c r="I78" s="767">
        <v>2</v>
      </c>
      <c r="J78" s="766">
        <v>2</v>
      </c>
      <c r="K78" s="780"/>
      <c r="L78" s="1062" t="s">
        <v>1434</v>
      </c>
      <c r="M78" s="1063" t="s">
        <v>1435</v>
      </c>
      <c r="N78" s="1064" t="s">
        <v>1236</v>
      </c>
      <c r="O78" s="1026" t="s">
        <v>1237</v>
      </c>
      <c r="P78" s="779" t="s">
        <v>946</v>
      </c>
      <c r="Q78" s="780">
        <v>46252</v>
      </c>
      <c r="R78" s="780"/>
      <c r="S78" s="780"/>
      <c r="T78" s="779" t="s">
        <v>1353</v>
      </c>
      <c r="U78" s="767"/>
      <c r="V78" s="787"/>
      <c r="W78" s="766"/>
      <c r="X78" s="910" t="s">
        <v>1348</v>
      </c>
      <c r="Y78" s="789" t="str">
        <f t="shared" ca="1" si="7"/>
        <v/>
      </c>
      <c r="AA78" s="764">
        <f>IF(K78&lt;'General Information'!$L$1,1,0)</f>
        <v>1</v>
      </c>
    </row>
    <row r="79" spans="1:27" s="763" customFormat="1" ht="36">
      <c r="A79" s="765">
        <v>77</v>
      </c>
      <c r="B79" s="766" t="s">
        <v>859</v>
      </c>
      <c r="C79" s="766" t="s">
        <v>1049</v>
      </c>
      <c r="D79" s="806" t="s">
        <v>1082</v>
      </c>
      <c r="E79" s="766" t="s">
        <v>205</v>
      </c>
      <c r="F79" s="1074" t="s">
        <v>1089</v>
      </c>
      <c r="G79" s="767">
        <v>5.2</v>
      </c>
      <c r="H79" s="767" t="s">
        <v>877</v>
      </c>
      <c r="I79" s="767">
        <v>3</v>
      </c>
      <c r="J79" s="766">
        <v>3</v>
      </c>
      <c r="K79" s="780"/>
      <c r="L79" s="1081" t="s">
        <v>1402</v>
      </c>
      <c r="M79" s="1063" t="s">
        <v>1403</v>
      </c>
      <c r="N79" s="1064" t="s">
        <v>1238</v>
      </c>
      <c r="O79" s="1026" t="s">
        <v>1239</v>
      </c>
      <c r="P79" s="779" t="s">
        <v>946</v>
      </c>
      <c r="Q79" s="780">
        <v>46234</v>
      </c>
      <c r="R79" s="780"/>
      <c r="S79" s="780"/>
      <c r="T79" s="779" t="s">
        <v>1089</v>
      </c>
      <c r="U79" s="767"/>
      <c r="V79" s="787"/>
      <c r="W79" s="766"/>
      <c r="X79" s="910" t="s">
        <v>1348</v>
      </c>
      <c r="Y79" s="789" t="str">
        <f t="shared" ca="1" si="7"/>
        <v/>
      </c>
      <c r="AA79" s="764">
        <f>IF(K79&lt;'General Information'!$L$1,1,0)</f>
        <v>1</v>
      </c>
    </row>
    <row r="80" spans="1:27" s="763" customFormat="1" ht="30">
      <c r="A80" s="779">
        <v>78</v>
      </c>
      <c r="B80" s="766" t="s">
        <v>859</v>
      </c>
      <c r="C80" s="766" t="s">
        <v>1049</v>
      </c>
      <c r="D80" s="806" t="s">
        <v>1083</v>
      </c>
      <c r="E80" s="766" t="s">
        <v>205</v>
      </c>
      <c r="F80" s="1074" t="s">
        <v>1353</v>
      </c>
      <c r="G80" s="767" t="s">
        <v>1123</v>
      </c>
      <c r="H80" s="767" t="s">
        <v>1130</v>
      </c>
      <c r="I80" s="767">
        <v>2</v>
      </c>
      <c r="J80" s="766">
        <v>2</v>
      </c>
      <c r="K80" s="780"/>
      <c r="L80" s="1062">
        <v>46208</v>
      </c>
      <c r="M80" s="1067" t="s">
        <v>1453</v>
      </c>
      <c r="N80" s="1064" t="s">
        <v>1240</v>
      </c>
      <c r="O80" s="1026" t="s">
        <v>1241</v>
      </c>
      <c r="P80" s="779" t="s">
        <v>946</v>
      </c>
      <c r="Q80" s="780">
        <v>46196</v>
      </c>
      <c r="R80" s="780"/>
      <c r="S80" s="780"/>
      <c r="T80" s="779" t="s">
        <v>1353</v>
      </c>
      <c r="U80" s="767"/>
      <c r="V80" s="787"/>
      <c r="W80" s="766"/>
      <c r="X80" s="910" t="s">
        <v>1348</v>
      </c>
      <c r="Y80" s="789"/>
      <c r="AA80" s="764">
        <f>IF(K80&lt;'General Information'!$L$1,1,0)</f>
        <v>1</v>
      </c>
    </row>
    <row r="81" spans="1:27" s="763" customFormat="1" ht="30.6" thickBot="1">
      <c r="A81" s="765">
        <v>79</v>
      </c>
      <c r="B81" s="766" t="s">
        <v>859</v>
      </c>
      <c r="C81" s="766" t="s">
        <v>1084</v>
      </c>
      <c r="D81" s="806" t="s">
        <v>1085</v>
      </c>
      <c r="E81" s="766" t="s">
        <v>205</v>
      </c>
      <c r="F81" s="1082" t="s">
        <v>1089</v>
      </c>
      <c r="G81" s="767" t="s">
        <v>1124</v>
      </c>
      <c r="H81" s="767" t="s">
        <v>1131</v>
      </c>
      <c r="I81" s="767">
        <v>183</v>
      </c>
      <c r="J81" s="766"/>
      <c r="K81" s="780"/>
      <c r="L81" s="1067"/>
      <c r="M81" s="1067"/>
      <c r="N81" s="1064" t="s">
        <v>1228</v>
      </c>
      <c r="O81" s="1026" t="s">
        <v>1229</v>
      </c>
      <c r="P81" s="779" t="s">
        <v>946</v>
      </c>
      <c r="Q81" s="780">
        <v>46196</v>
      </c>
      <c r="R81" s="780"/>
      <c r="S81" s="780"/>
      <c r="T81" s="766" t="s">
        <v>1089</v>
      </c>
      <c r="U81" s="767"/>
      <c r="V81" s="787"/>
      <c r="W81" s="766"/>
      <c r="X81" s="767"/>
      <c r="Y81" s="789"/>
      <c r="AA81" s="764">
        <f>IF(K81&lt;'General Information'!$L$1,1,0)</f>
        <v>1</v>
      </c>
    </row>
    <row r="82" spans="1:27" s="763" customFormat="1" ht="42.75" customHeight="1" thickBot="1">
      <c r="A82" s="765">
        <v>80</v>
      </c>
      <c r="B82" s="766" t="s">
        <v>859</v>
      </c>
      <c r="C82" s="766" t="s">
        <v>1049</v>
      </c>
      <c r="D82" s="806" t="s">
        <v>1086</v>
      </c>
      <c r="E82" s="766" t="s">
        <v>205</v>
      </c>
      <c r="F82" s="779" t="s">
        <v>1089</v>
      </c>
      <c r="G82" s="767" t="s">
        <v>1448</v>
      </c>
      <c r="H82" s="766" t="s">
        <v>877</v>
      </c>
      <c r="I82" s="766">
        <v>6</v>
      </c>
      <c r="J82" s="766">
        <v>6</v>
      </c>
      <c r="K82" s="780"/>
      <c r="L82" s="1083">
        <v>46201</v>
      </c>
      <c r="M82" s="1084" t="s">
        <v>1439</v>
      </c>
      <c r="N82" s="1085" t="s">
        <v>1200</v>
      </c>
      <c r="O82" s="1026"/>
      <c r="P82" s="779" t="s">
        <v>946</v>
      </c>
      <c r="Q82" s="780">
        <v>46252</v>
      </c>
      <c r="R82" s="780"/>
      <c r="S82" s="780"/>
      <c r="T82" s="766" t="s">
        <v>1089</v>
      </c>
      <c r="U82" s="767"/>
      <c r="V82" s="787"/>
      <c r="W82" s="766"/>
      <c r="X82" s="1088" t="s">
        <v>1348</v>
      </c>
      <c r="Y82" s="789"/>
    </row>
    <row r="83" spans="1:27" s="763" customFormat="1" ht="42.75" customHeight="1">
      <c r="A83" s="765"/>
      <c r="B83" s="766"/>
      <c r="C83" s="766"/>
      <c r="D83" s="806"/>
      <c r="E83" s="766"/>
      <c r="F83" s="779"/>
      <c r="G83" s="767"/>
      <c r="H83" s="766"/>
      <c r="I83" s="766"/>
      <c r="J83" s="766"/>
      <c r="K83" s="780"/>
      <c r="L83" s="780"/>
      <c r="M83" s="780"/>
      <c r="N83" s="798"/>
      <c r="O83" s="1026"/>
      <c r="P83" s="779"/>
      <c r="Q83" s="780"/>
      <c r="R83" s="780"/>
      <c r="S83" s="780"/>
      <c r="T83" s="766"/>
      <c r="U83" s="767"/>
      <c r="V83" s="768"/>
      <c r="W83" s="766"/>
      <c r="X83" s="767"/>
      <c r="Y83" s="789"/>
    </row>
    <row r="84" spans="1:27" s="763" customFormat="1" ht="42.75" customHeight="1">
      <c r="A84" s="765"/>
      <c r="B84" s="766"/>
      <c r="C84" s="766"/>
      <c r="D84" s="806"/>
      <c r="E84" s="766"/>
      <c r="F84" s="779"/>
      <c r="G84" s="767"/>
      <c r="H84" s="766"/>
      <c r="I84" s="766"/>
      <c r="J84" s="766"/>
      <c r="K84" s="780"/>
      <c r="L84" s="780"/>
      <c r="M84" s="780"/>
      <c r="N84" s="798"/>
      <c r="O84" s="1026"/>
      <c r="P84" s="779"/>
      <c r="Q84" s="780"/>
      <c r="R84" s="780"/>
      <c r="S84" s="780"/>
      <c r="T84" s="766"/>
      <c r="U84" s="767"/>
      <c r="V84" s="768"/>
      <c r="W84" s="766"/>
      <c r="X84" s="767"/>
      <c r="Y84" s="789"/>
    </row>
    <row r="85" spans="1:27" s="763" customFormat="1" ht="42.75" customHeight="1">
      <c r="A85" s="765"/>
      <c r="B85" s="766"/>
      <c r="C85" s="766"/>
      <c r="D85" s="806"/>
      <c r="E85" s="766"/>
      <c r="F85" s="779"/>
      <c r="G85" s="767"/>
      <c r="H85" s="766"/>
      <c r="I85" s="766"/>
      <c r="J85" s="766"/>
      <c r="K85" s="780"/>
      <c r="L85" s="780"/>
      <c r="M85" s="780"/>
      <c r="N85" s="798"/>
      <c r="O85" s="1026"/>
      <c r="P85" s="779"/>
      <c r="Q85" s="780"/>
      <c r="R85" s="780"/>
      <c r="S85" s="780"/>
      <c r="T85" s="766"/>
      <c r="U85" s="767"/>
      <c r="V85" s="768"/>
      <c r="W85" s="766"/>
      <c r="X85" s="767"/>
      <c r="Y85" s="789"/>
    </row>
    <row r="86" spans="1:27" s="763" customFormat="1" ht="42.75" customHeight="1">
      <c r="A86" s="765"/>
      <c r="B86" s="766"/>
      <c r="C86" s="766"/>
      <c r="D86" s="806"/>
      <c r="E86" s="766"/>
      <c r="F86" s="779"/>
      <c r="G86" s="767"/>
      <c r="H86" s="766"/>
      <c r="I86" s="766"/>
      <c r="J86" s="766"/>
      <c r="K86" s="780"/>
      <c r="L86" s="780"/>
      <c r="M86" s="780"/>
      <c r="N86" s="798"/>
      <c r="O86" s="1026"/>
      <c r="P86" s="779"/>
      <c r="Q86" s="780"/>
      <c r="R86" s="780"/>
      <c r="S86" s="780"/>
      <c r="T86" s="766"/>
      <c r="U86" s="767"/>
      <c r="V86" s="768"/>
      <c r="W86" s="766"/>
      <c r="X86" s="767"/>
      <c r="Y86" s="789"/>
    </row>
    <row r="87" spans="1:27" s="763" customFormat="1" ht="42.75" customHeight="1">
      <c r="A87" s="765"/>
      <c r="B87" s="766"/>
      <c r="C87" s="766"/>
      <c r="D87" s="806"/>
      <c r="E87" s="766"/>
      <c r="F87" s="779"/>
      <c r="G87" s="767"/>
      <c r="H87" s="766"/>
      <c r="I87" s="766"/>
      <c r="J87" s="766"/>
      <c r="K87" s="780"/>
      <c r="L87" s="780"/>
      <c r="M87" s="780"/>
      <c r="N87" s="798"/>
      <c r="O87" s="1026"/>
      <c r="P87" s="779"/>
      <c r="Q87" s="780"/>
      <c r="R87" s="780"/>
      <c r="S87" s="780"/>
      <c r="T87" s="766"/>
      <c r="U87" s="767"/>
      <c r="V87" s="768"/>
      <c r="W87" s="766"/>
      <c r="X87" s="767"/>
      <c r="Y87" s="789"/>
    </row>
    <row r="88" spans="1:27" s="763" customFormat="1" ht="42.75" customHeight="1">
      <c r="A88" s="765"/>
      <c r="B88" s="766"/>
      <c r="C88" s="766"/>
      <c r="D88" s="806"/>
      <c r="E88" s="766"/>
      <c r="F88" s="779"/>
      <c r="G88" s="767"/>
      <c r="H88" s="766"/>
      <c r="I88" s="766"/>
      <c r="J88" s="766"/>
      <c r="K88" s="780"/>
      <c r="L88" s="780"/>
      <c r="M88" s="780"/>
      <c r="N88" s="798"/>
      <c r="O88" s="1026"/>
      <c r="P88" s="779"/>
      <c r="Q88" s="780"/>
      <c r="R88" s="780"/>
      <c r="S88" s="780"/>
      <c r="T88" s="766"/>
      <c r="U88" s="767"/>
      <c r="V88" s="768"/>
      <c r="W88" s="766"/>
      <c r="X88" s="767"/>
      <c r="Y88" s="789"/>
    </row>
    <row r="89" spans="1:27" s="763" customFormat="1" ht="42.75" customHeight="1">
      <c r="A89" s="765"/>
      <c r="B89" s="766"/>
      <c r="C89" s="766"/>
      <c r="D89" s="806"/>
      <c r="E89" s="766"/>
      <c r="F89" s="779"/>
      <c r="G89" s="767"/>
      <c r="H89" s="766"/>
      <c r="I89" s="766"/>
      <c r="J89" s="766"/>
      <c r="K89" s="780"/>
      <c r="L89" s="780"/>
      <c r="M89" s="780"/>
      <c r="N89" s="798"/>
      <c r="O89" s="1026"/>
      <c r="P89" s="779"/>
      <c r="Q89" s="780"/>
      <c r="R89" s="780"/>
      <c r="S89" s="780"/>
      <c r="T89" s="766"/>
      <c r="U89" s="767"/>
      <c r="V89" s="768"/>
      <c r="W89" s="766"/>
      <c r="X89" s="767"/>
      <c r="Y89" s="789"/>
    </row>
    <row r="90" spans="1:27" s="763" customFormat="1" ht="42.75" customHeight="1">
      <c r="A90" s="765"/>
      <c r="B90" s="766"/>
      <c r="C90" s="766"/>
      <c r="D90" s="806"/>
      <c r="E90" s="766"/>
      <c r="F90" s="779"/>
      <c r="G90" s="767"/>
      <c r="H90" s="766"/>
      <c r="I90" s="766"/>
      <c r="J90" s="766"/>
      <c r="K90" s="780"/>
      <c r="L90" s="780"/>
      <c r="M90" s="780"/>
      <c r="N90" s="798"/>
      <c r="O90" s="1026"/>
      <c r="P90" s="779"/>
      <c r="Q90" s="780"/>
      <c r="R90" s="780"/>
      <c r="S90" s="780"/>
      <c r="T90" s="766"/>
      <c r="U90" s="767"/>
      <c r="V90" s="768"/>
      <c r="W90" s="766"/>
      <c r="X90" s="767"/>
      <c r="Y90" s="789"/>
    </row>
    <row r="91" spans="1:27" s="763" customFormat="1" ht="42.75" customHeight="1">
      <c r="A91" s="765"/>
      <c r="B91" s="766"/>
      <c r="C91" s="766"/>
      <c r="D91" s="806"/>
      <c r="E91" s="766"/>
      <c r="F91" s="779"/>
      <c r="G91" s="767"/>
      <c r="H91" s="766"/>
      <c r="I91" s="766"/>
      <c r="J91" s="766"/>
      <c r="K91" s="780"/>
      <c r="L91" s="780"/>
      <c r="M91" s="780"/>
      <c r="N91" s="798"/>
      <c r="O91" s="1026"/>
      <c r="P91" s="779"/>
      <c r="Q91" s="780"/>
      <c r="R91" s="780"/>
      <c r="S91" s="780"/>
      <c r="T91" s="766"/>
      <c r="U91" s="767"/>
      <c r="V91" s="768"/>
      <c r="W91" s="766"/>
      <c r="X91" s="767"/>
      <c r="Y91" s="789"/>
    </row>
    <row r="92" spans="1:27" s="763" customFormat="1" ht="42.75" customHeight="1">
      <c r="A92" s="765"/>
      <c r="B92" s="766"/>
      <c r="C92" s="766"/>
      <c r="D92" s="806"/>
      <c r="E92" s="766"/>
      <c r="F92" s="779"/>
      <c r="G92" s="767"/>
      <c r="H92" s="766"/>
      <c r="I92" s="766"/>
      <c r="J92" s="766"/>
      <c r="K92" s="780"/>
      <c r="L92" s="780"/>
      <c r="M92" s="780"/>
      <c r="N92" s="798"/>
      <c r="O92" s="1026"/>
      <c r="P92" s="779"/>
      <c r="Q92" s="780"/>
      <c r="R92" s="780"/>
      <c r="S92" s="780"/>
      <c r="T92" s="766"/>
      <c r="U92" s="767"/>
      <c r="V92" s="768"/>
      <c r="W92" s="766"/>
      <c r="X92" s="767"/>
      <c r="Y92" s="789"/>
    </row>
    <row r="93" spans="1:27" s="763" customFormat="1" ht="42.75" customHeight="1">
      <c r="A93" s="765"/>
      <c r="B93" s="766"/>
      <c r="C93" s="766"/>
      <c r="D93" s="806"/>
      <c r="E93" s="766"/>
      <c r="F93" s="779"/>
      <c r="G93" s="767"/>
      <c r="H93" s="766"/>
      <c r="I93" s="766"/>
      <c r="J93" s="766"/>
      <c r="K93" s="780"/>
      <c r="L93" s="780"/>
      <c r="M93" s="780"/>
      <c r="N93" s="798"/>
      <c r="O93" s="1026"/>
      <c r="P93" s="779"/>
      <c r="Q93" s="780"/>
      <c r="R93" s="780"/>
      <c r="S93" s="780"/>
      <c r="T93" s="766"/>
      <c r="U93" s="767"/>
      <c r="V93" s="768"/>
      <c r="W93" s="766"/>
      <c r="X93" s="767"/>
      <c r="Y93" s="789"/>
    </row>
    <row r="94" spans="1:27" s="763" customFormat="1" ht="42.75" customHeight="1">
      <c r="A94" s="765"/>
      <c r="B94" s="766"/>
      <c r="C94" s="766"/>
      <c r="D94" s="806"/>
      <c r="E94" s="766"/>
      <c r="F94" s="779"/>
      <c r="G94" s="767"/>
      <c r="H94" s="766"/>
      <c r="I94" s="766"/>
      <c r="J94" s="766"/>
      <c r="K94" s="780"/>
      <c r="L94" s="780"/>
      <c r="M94" s="780"/>
      <c r="N94" s="798"/>
      <c r="O94" s="1026"/>
      <c r="P94" s="779"/>
      <c r="Q94" s="780"/>
      <c r="R94" s="780"/>
      <c r="S94" s="780"/>
      <c r="T94" s="766"/>
      <c r="U94" s="767"/>
      <c r="V94" s="768"/>
      <c r="W94" s="766"/>
      <c r="X94" s="767"/>
      <c r="Y94" s="789"/>
    </row>
    <row r="95" spans="1:27" s="763" customFormat="1" ht="42.75" customHeight="1">
      <c r="A95" s="765"/>
      <c r="B95" s="766"/>
      <c r="C95" s="766"/>
      <c r="D95" s="806"/>
      <c r="E95" s="766"/>
      <c r="F95" s="779"/>
      <c r="G95" s="767"/>
      <c r="H95" s="766"/>
      <c r="I95" s="766"/>
      <c r="J95" s="766"/>
      <c r="K95" s="780"/>
      <c r="L95" s="780"/>
      <c r="M95" s="780"/>
      <c r="N95" s="798"/>
      <c r="O95" s="1026"/>
      <c r="P95" s="779"/>
      <c r="Q95" s="780"/>
      <c r="R95" s="780"/>
      <c r="S95" s="780"/>
      <c r="T95" s="766"/>
      <c r="U95" s="767"/>
      <c r="V95" s="768"/>
      <c r="W95" s="766"/>
      <c r="X95" s="767"/>
      <c r="Y95" s="789"/>
    </row>
    <row r="96" spans="1:27" s="763" customFormat="1" ht="42.75" customHeight="1">
      <c r="A96" s="765"/>
      <c r="B96" s="766"/>
      <c r="C96" s="766"/>
      <c r="D96" s="806"/>
      <c r="E96" s="766"/>
      <c r="F96" s="779"/>
      <c r="G96" s="767"/>
      <c r="H96" s="766"/>
      <c r="I96" s="766"/>
      <c r="J96" s="766"/>
      <c r="K96" s="780"/>
      <c r="L96" s="780"/>
      <c r="M96" s="780"/>
      <c r="N96" s="798"/>
      <c r="O96" s="1026"/>
      <c r="P96" s="779"/>
      <c r="Q96" s="780"/>
      <c r="R96" s="780"/>
      <c r="S96" s="780"/>
      <c r="T96" s="766"/>
      <c r="U96" s="767"/>
      <c r="V96" s="768"/>
      <c r="W96" s="766"/>
      <c r="X96" s="767"/>
      <c r="Y96" s="789"/>
    </row>
    <row r="97" spans="1:25" s="763" customFormat="1" ht="42.75" customHeight="1">
      <c r="A97" s="765"/>
      <c r="B97" s="766"/>
      <c r="C97" s="766"/>
      <c r="D97" s="806"/>
      <c r="E97" s="766"/>
      <c r="F97" s="779"/>
      <c r="G97" s="767"/>
      <c r="H97" s="766"/>
      <c r="I97" s="766"/>
      <c r="J97" s="766"/>
      <c r="K97" s="780"/>
      <c r="L97" s="780"/>
      <c r="M97" s="780"/>
      <c r="N97" s="798"/>
      <c r="O97" s="1026"/>
      <c r="P97" s="779"/>
      <c r="Q97" s="780"/>
      <c r="R97" s="780"/>
      <c r="S97" s="780"/>
      <c r="T97" s="766"/>
      <c r="U97" s="767"/>
      <c r="V97" s="768"/>
      <c r="W97" s="766"/>
      <c r="X97" s="767"/>
      <c r="Y97" s="789"/>
    </row>
    <row r="98" spans="1:25" s="763" customFormat="1" ht="42.75" customHeight="1">
      <c r="A98" s="765"/>
      <c r="B98" s="766"/>
      <c r="C98" s="766"/>
      <c r="D98" s="806"/>
      <c r="E98" s="766"/>
      <c r="F98" s="779"/>
      <c r="G98" s="767"/>
      <c r="H98" s="766"/>
      <c r="I98" s="766"/>
      <c r="J98" s="766"/>
      <c r="K98" s="780"/>
      <c r="L98" s="780"/>
      <c r="M98" s="780"/>
      <c r="N98" s="798"/>
      <c r="O98" s="1026"/>
      <c r="P98" s="779"/>
      <c r="Q98" s="780"/>
      <c r="R98" s="780"/>
      <c r="S98" s="780"/>
      <c r="T98" s="766"/>
      <c r="U98" s="767"/>
      <c r="V98" s="768"/>
      <c r="W98" s="766"/>
      <c r="X98" s="767"/>
      <c r="Y98" s="789"/>
    </row>
    <row r="99" spans="1:25" s="763" customFormat="1" ht="42.75" customHeight="1">
      <c r="A99" s="765"/>
      <c r="B99" s="766"/>
      <c r="C99" s="766"/>
      <c r="D99" s="806"/>
      <c r="E99" s="766"/>
      <c r="F99" s="779"/>
      <c r="G99" s="767"/>
      <c r="H99" s="766"/>
      <c r="I99" s="766"/>
      <c r="J99" s="766"/>
      <c r="K99" s="780"/>
      <c r="L99" s="780"/>
      <c r="M99" s="780"/>
      <c r="N99" s="798"/>
      <c r="O99" s="1026"/>
      <c r="P99" s="779"/>
      <c r="Q99" s="780"/>
      <c r="R99" s="780"/>
      <c r="S99" s="780"/>
      <c r="T99" s="766"/>
      <c r="U99" s="767"/>
      <c r="V99" s="768"/>
      <c r="W99" s="766"/>
      <c r="X99" s="767"/>
      <c r="Y99" s="789"/>
    </row>
    <row r="100" spans="1:25" s="763" customFormat="1" ht="42.75" customHeight="1">
      <c r="A100" s="765"/>
      <c r="B100" s="766"/>
      <c r="C100" s="766"/>
      <c r="D100" s="806"/>
      <c r="E100" s="766"/>
      <c r="F100" s="779"/>
      <c r="G100" s="767"/>
      <c r="H100" s="766"/>
      <c r="I100" s="766"/>
      <c r="J100" s="766"/>
      <c r="K100" s="780"/>
      <c r="L100" s="780"/>
      <c r="M100" s="780"/>
      <c r="N100" s="798"/>
      <c r="O100" s="1026"/>
      <c r="P100" s="779"/>
      <c r="Q100" s="780"/>
      <c r="R100" s="780"/>
      <c r="S100" s="780"/>
      <c r="T100" s="766"/>
      <c r="U100" s="767"/>
      <c r="V100" s="768"/>
      <c r="W100" s="766"/>
      <c r="X100" s="767"/>
      <c r="Y100" s="789"/>
    </row>
    <row r="101" spans="1:25" s="763" customFormat="1" ht="42.75" customHeight="1">
      <c r="A101" s="765"/>
      <c r="B101" s="766"/>
      <c r="C101" s="766"/>
      <c r="D101" s="806"/>
      <c r="E101" s="766"/>
      <c r="F101" s="779"/>
      <c r="G101" s="767"/>
      <c r="H101" s="766"/>
      <c r="I101" s="766"/>
      <c r="J101" s="766"/>
      <c r="K101" s="780"/>
      <c r="L101" s="780"/>
      <c r="M101" s="780"/>
      <c r="N101" s="798"/>
      <c r="O101" s="1026"/>
      <c r="P101" s="779"/>
      <c r="Q101" s="780"/>
      <c r="R101" s="780"/>
      <c r="S101" s="780"/>
      <c r="T101" s="766"/>
      <c r="U101" s="767"/>
      <c r="V101" s="768"/>
      <c r="W101" s="766"/>
      <c r="X101" s="767"/>
      <c r="Y101" s="789"/>
    </row>
    <row r="102" spans="1:25" s="763" customFormat="1" ht="42.75" customHeight="1">
      <c r="A102" s="765"/>
      <c r="B102" s="766"/>
      <c r="C102" s="766"/>
      <c r="D102" s="806"/>
      <c r="E102" s="766"/>
      <c r="F102" s="779"/>
      <c r="G102" s="767"/>
      <c r="H102" s="766"/>
      <c r="I102" s="766"/>
      <c r="J102" s="766"/>
      <c r="K102" s="780"/>
      <c r="L102" s="780"/>
      <c r="M102" s="780"/>
      <c r="N102" s="798"/>
      <c r="O102" s="1026"/>
      <c r="P102" s="779"/>
      <c r="Q102" s="780"/>
      <c r="R102" s="780"/>
      <c r="S102" s="780"/>
      <c r="T102" s="766"/>
      <c r="U102" s="767"/>
      <c r="V102" s="768"/>
      <c r="W102" s="766"/>
      <c r="X102" s="767"/>
      <c r="Y102" s="789"/>
    </row>
    <row r="103" spans="1:25" s="763" customFormat="1" ht="42.75" customHeight="1">
      <c r="A103" s="765"/>
      <c r="B103" s="766"/>
      <c r="C103" s="766"/>
      <c r="D103" s="806"/>
      <c r="E103" s="766"/>
      <c r="F103" s="779"/>
      <c r="G103" s="767"/>
      <c r="H103" s="766"/>
      <c r="I103" s="766"/>
      <c r="J103" s="766"/>
      <c r="K103" s="780"/>
      <c r="L103" s="780"/>
      <c r="M103" s="780"/>
      <c r="N103" s="798"/>
      <c r="O103" s="1026"/>
      <c r="P103" s="779"/>
      <c r="Q103" s="780"/>
      <c r="R103" s="780"/>
      <c r="S103" s="780"/>
      <c r="T103" s="766"/>
      <c r="U103" s="767"/>
      <c r="V103" s="768"/>
      <c r="W103" s="766"/>
      <c r="X103" s="767"/>
      <c r="Y103" s="789"/>
    </row>
    <row r="104" spans="1:25" s="763" customFormat="1" ht="42.75" customHeight="1">
      <c r="A104" s="765"/>
      <c r="B104" s="766"/>
      <c r="C104" s="766"/>
      <c r="D104" s="806"/>
      <c r="E104" s="766"/>
      <c r="F104" s="779"/>
      <c r="G104" s="767"/>
      <c r="H104" s="766"/>
      <c r="I104" s="766"/>
      <c r="J104" s="766"/>
      <c r="K104" s="780"/>
      <c r="L104" s="780"/>
      <c r="M104" s="780"/>
      <c r="N104" s="798"/>
      <c r="O104" s="1026"/>
      <c r="P104" s="779"/>
      <c r="Q104" s="780"/>
      <c r="R104" s="780"/>
      <c r="S104" s="780"/>
      <c r="T104" s="766"/>
      <c r="U104" s="767"/>
      <c r="V104" s="768"/>
      <c r="W104" s="766"/>
      <c r="X104" s="767"/>
      <c r="Y104" s="789"/>
    </row>
    <row r="105" spans="1:25" s="763" customFormat="1" ht="42.75" customHeight="1">
      <c r="A105" s="765"/>
      <c r="B105" s="766"/>
      <c r="C105" s="766"/>
      <c r="D105" s="806"/>
      <c r="E105" s="766"/>
      <c r="F105" s="779"/>
      <c r="G105" s="767"/>
      <c r="H105" s="766"/>
      <c r="I105" s="766"/>
      <c r="J105" s="766"/>
      <c r="K105" s="780"/>
      <c r="L105" s="780"/>
      <c r="M105" s="780"/>
      <c r="N105" s="798"/>
      <c r="O105" s="1026"/>
      <c r="P105" s="779"/>
      <c r="Q105" s="780"/>
      <c r="R105" s="780"/>
      <c r="S105" s="780"/>
      <c r="T105" s="766"/>
      <c r="U105" s="767"/>
      <c r="V105" s="768"/>
      <c r="W105" s="766"/>
      <c r="X105" s="767"/>
      <c r="Y105" s="789"/>
    </row>
    <row r="106" spans="1:25" s="763" customFormat="1" ht="42.75" customHeight="1">
      <c r="A106" s="765"/>
      <c r="B106" s="766"/>
      <c r="C106" s="766"/>
      <c r="D106" s="806"/>
      <c r="E106" s="766"/>
      <c r="F106" s="779"/>
      <c r="G106" s="767"/>
      <c r="H106" s="766"/>
      <c r="I106" s="766"/>
      <c r="J106" s="766"/>
      <c r="K106" s="780"/>
      <c r="L106" s="780"/>
      <c r="M106" s="780"/>
      <c r="N106" s="798"/>
      <c r="O106" s="1026"/>
      <c r="P106" s="779"/>
      <c r="Q106" s="780"/>
      <c r="R106" s="780"/>
      <c r="S106" s="780"/>
      <c r="T106" s="766"/>
      <c r="U106" s="767"/>
      <c r="V106" s="768"/>
      <c r="W106" s="766"/>
      <c r="X106" s="767"/>
      <c r="Y106" s="789"/>
    </row>
    <row r="107" spans="1:25" s="763" customFormat="1" ht="42.75" customHeight="1">
      <c r="A107" s="765"/>
      <c r="B107" s="766"/>
      <c r="C107" s="766"/>
      <c r="D107" s="806"/>
      <c r="E107" s="766"/>
      <c r="F107" s="779"/>
      <c r="G107" s="767"/>
      <c r="H107" s="766"/>
      <c r="I107" s="766"/>
      <c r="J107" s="766"/>
      <c r="K107" s="780"/>
      <c r="L107" s="780"/>
      <c r="M107" s="780"/>
      <c r="N107" s="798"/>
      <c r="O107" s="1026"/>
      <c r="P107" s="779"/>
      <c r="Q107" s="780"/>
      <c r="R107" s="780"/>
      <c r="S107" s="780"/>
      <c r="T107" s="766"/>
      <c r="U107" s="767"/>
      <c r="V107" s="768"/>
      <c r="W107" s="766"/>
      <c r="X107" s="767"/>
      <c r="Y107" s="789"/>
    </row>
    <row r="108" spans="1:25" s="763" customFormat="1" ht="42.75" customHeight="1">
      <c r="A108" s="765"/>
      <c r="B108" s="766"/>
      <c r="C108" s="766"/>
      <c r="D108" s="806"/>
      <c r="E108" s="766"/>
      <c r="F108" s="779"/>
      <c r="G108" s="767"/>
      <c r="H108" s="766"/>
      <c r="I108" s="766"/>
      <c r="J108" s="766"/>
      <c r="K108" s="780"/>
      <c r="L108" s="780"/>
      <c r="M108" s="780"/>
      <c r="N108" s="798"/>
      <c r="O108" s="1026"/>
      <c r="P108" s="779"/>
      <c r="Q108" s="780"/>
      <c r="R108" s="780"/>
      <c r="S108" s="780"/>
      <c r="T108" s="766"/>
      <c r="U108" s="767"/>
      <c r="V108" s="768"/>
      <c r="W108" s="766"/>
      <c r="X108" s="767"/>
      <c r="Y108" s="789"/>
    </row>
    <row r="109" spans="1:25" s="763" customFormat="1" ht="42.75" customHeight="1">
      <c r="A109" s="765"/>
      <c r="B109" s="766"/>
      <c r="C109" s="766"/>
      <c r="D109" s="806"/>
      <c r="E109" s="766"/>
      <c r="F109" s="779"/>
      <c r="G109" s="767"/>
      <c r="H109" s="766"/>
      <c r="I109" s="766"/>
      <c r="J109" s="766"/>
      <c r="K109" s="780"/>
      <c r="L109" s="780"/>
      <c r="M109" s="780"/>
      <c r="N109" s="798"/>
      <c r="O109" s="1026"/>
      <c r="P109" s="779"/>
      <c r="Q109" s="780"/>
      <c r="R109" s="780"/>
      <c r="S109" s="780"/>
      <c r="T109" s="766"/>
      <c r="U109" s="767"/>
      <c r="V109" s="768"/>
      <c r="W109" s="766"/>
      <c r="X109" s="767"/>
      <c r="Y109" s="789"/>
    </row>
    <row r="110" spans="1:25" s="763" customFormat="1" ht="42.75" customHeight="1">
      <c r="A110" s="765"/>
      <c r="B110" s="766"/>
      <c r="C110" s="766"/>
      <c r="D110" s="806"/>
      <c r="E110" s="766"/>
      <c r="F110" s="779"/>
      <c r="G110" s="767"/>
      <c r="H110" s="766"/>
      <c r="I110" s="766"/>
      <c r="J110" s="766"/>
      <c r="K110" s="780"/>
      <c r="L110" s="780"/>
      <c r="M110" s="780"/>
      <c r="N110" s="798"/>
      <c r="O110" s="1026"/>
      <c r="P110" s="779"/>
      <c r="Q110" s="780"/>
      <c r="R110" s="780"/>
      <c r="S110" s="780"/>
      <c r="T110" s="766"/>
      <c r="U110" s="767"/>
      <c r="V110" s="768"/>
      <c r="W110" s="766"/>
      <c r="X110" s="767"/>
      <c r="Y110" s="789"/>
    </row>
    <row r="111" spans="1:25" s="763" customFormat="1" ht="42.75" customHeight="1">
      <c r="A111" s="765"/>
      <c r="B111" s="766"/>
      <c r="C111" s="766"/>
      <c r="D111" s="806"/>
      <c r="E111" s="766"/>
      <c r="F111" s="779"/>
      <c r="G111" s="767"/>
      <c r="H111" s="766"/>
      <c r="I111" s="766"/>
      <c r="J111" s="766"/>
      <c r="K111" s="780"/>
      <c r="L111" s="780"/>
      <c r="M111" s="780"/>
      <c r="N111" s="798"/>
      <c r="O111" s="1026"/>
      <c r="P111" s="779"/>
      <c r="Q111" s="780"/>
      <c r="R111" s="780"/>
      <c r="S111" s="780"/>
      <c r="T111" s="766"/>
      <c r="U111" s="767"/>
      <c r="V111" s="768"/>
      <c r="W111" s="766"/>
      <c r="X111" s="767"/>
      <c r="Y111" s="789"/>
    </row>
    <row r="112" spans="1:25" s="763" customFormat="1" ht="42.75" customHeight="1">
      <c r="A112" s="765"/>
      <c r="B112" s="766"/>
      <c r="C112" s="766"/>
      <c r="D112" s="806"/>
      <c r="E112" s="766"/>
      <c r="F112" s="779"/>
      <c r="G112" s="767"/>
      <c r="H112" s="766"/>
      <c r="I112" s="766"/>
      <c r="J112" s="766"/>
      <c r="K112" s="780"/>
      <c r="L112" s="780"/>
      <c r="M112" s="780"/>
      <c r="N112" s="798"/>
      <c r="O112" s="1026"/>
      <c r="P112" s="779"/>
      <c r="Q112" s="780"/>
      <c r="R112" s="780"/>
      <c r="S112" s="780"/>
      <c r="T112" s="766"/>
      <c r="U112" s="767"/>
      <c r="V112" s="768"/>
      <c r="W112" s="766"/>
      <c r="X112" s="767"/>
      <c r="Y112" s="789"/>
    </row>
    <row r="113" spans="1:25" s="763" customFormat="1" ht="42.75" customHeight="1">
      <c r="A113" s="765"/>
      <c r="B113" s="766"/>
      <c r="C113" s="766"/>
      <c r="D113" s="806"/>
      <c r="E113" s="766"/>
      <c r="F113" s="779"/>
      <c r="G113" s="767"/>
      <c r="H113" s="766"/>
      <c r="I113" s="766"/>
      <c r="J113" s="766"/>
      <c r="K113" s="780"/>
      <c r="L113" s="780"/>
      <c r="M113" s="780"/>
      <c r="N113" s="798"/>
      <c r="O113" s="1026"/>
      <c r="P113" s="779"/>
      <c r="Q113" s="780"/>
      <c r="R113" s="780"/>
      <c r="S113" s="780"/>
      <c r="T113" s="766"/>
      <c r="U113" s="767"/>
      <c r="V113" s="768"/>
      <c r="W113" s="766"/>
      <c r="X113" s="767"/>
      <c r="Y113" s="789"/>
    </row>
    <row r="114" spans="1:25" s="763" customFormat="1" ht="42.75" customHeight="1">
      <c r="A114" s="765"/>
      <c r="B114" s="766"/>
      <c r="C114" s="766"/>
      <c r="D114" s="806"/>
      <c r="E114" s="766"/>
      <c r="F114" s="779"/>
      <c r="G114" s="767"/>
      <c r="H114" s="766"/>
      <c r="I114" s="766"/>
      <c r="J114" s="766"/>
      <c r="K114" s="780"/>
      <c r="L114" s="780"/>
      <c r="M114" s="780"/>
      <c r="N114" s="798"/>
      <c r="O114" s="1026"/>
      <c r="P114" s="779"/>
      <c r="Q114" s="780"/>
      <c r="R114" s="780"/>
      <c r="S114" s="780"/>
      <c r="T114" s="766"/>
      <c r="U114" s="767"/>
      <c r="V114" s="768"/>
      <c r="W114" s="766"/>
      <c r="X114" s="767"/>
      <c r="Y114" s="789"/>
    </row>
    <row r="115" spans="1:25" s="763" customFormat="1" ht="42.75" customHeight="1">
      <c r="A115" s="765"/>
      <c r="B115" s="766"/>
      <c r="C115" s="766"/>
      <c r="D115" s="806"/>
      <c r="E115" s="766"/>
      <c r="F115" s="779"/>
      <c r="G115" s="767"/>
      <c r="H115" s="766"/>
      <c r="I115" s="766"/>
      <c r="J115" s="766"/>
      <c r="K115" s="780"/>
      <c r="L115" s="780"/>
      <c r="M115" s="780"/>
      <c r="N115" s="798"/>
      <c r="O115" s="1026"/>
      <c r="P115" s="779"/>
      <c r="Q115" s="780"/>
      <c r="R115" s="780"/>
      <c r="S115" s="780"/>
      <c r="T115" s="766"/>
      <c r="U115" s="767"/>
      <c r="V115" s="768"/>
      <c r="W115" s="766"/>
      <c r="X115" s="767"/>
      <c r="Y115" s="789"/>
    </row>
    <row r="116" spans="1:25" s="763" customFormat="1" ht="42.75" customHeight="1">
      <c r="A116" s="765"/>
      <c r="B116" s="766"/>
      <c r="C116" s="766"/>
      <c r="D116" s="806"/>
      <c r="E116" s="766"/>
      <c r="F116" s="779"/>
      <c r="G116" s="767"/>
      <c r="H116" s="766"/>
      <c r="I116" s="766"/>
      <c r="J116" s="766"/>
      <c r="K116" s="780"/>
      <c r="L116" s="780"/>
      <c r="M116" s="780"/>
      <c r="N116" s="798"/>
      <c r="O116" s="1026"/>
      <c r="P116" s="779"/>
      <c r="Q116" s="780"/>
      <c r="R116" s="780"/>
      <c r="S116" s="780"/>
      <c r="T116" s="766"/>
      <c r="U116" s="767"/>
      <c r="V116" s="768"/>
      <c r="W116" s="766"/>
      <c r="X116" s="767"/>
      <c r="Y116" s="789"/>
    </row>
    <row r="117" spans="1:25" s="763" customFormat="1" ht="42.75" customHeight="1">
      <c r="A117" s="765"/>
      <c r="B117" s="766"/>
      <c r="C117" s="766"/>
      <c r="D117" s="806"/>
      <c r="E117" s="766"/>
      <c r="F117" s="779"/>
      <c r="G117" s="767"/>
      <c r="H117" s="766"/>
      <c r="I117" s="766"/>
      <c r="J117" s="766"/>
      <c r="K117" s="780"/>
      <c r="L117" s="780"/>
      <c r="M117" s="780"/>
      <c r="N117" s="798"/>
      <c r="O117" s="1026"/>
      <c r="P117" s="779"/>
      <c r="Q117" s="780"/>
      <c r="R117" s="780"/>
      <c r="S117" s="780"/>
      <c r="T117" s="766"/>
      <c r="U117" s="767"/>
      <c r="V117" s="768"/>
      <c r="W117" s="766"/>
      <c r="X117" s="767"/>
      <c r="Y117" s="789"/>
    </row>
    <row r="118" spans="1:25" s="763" customFormat="1" ht="42.75" customHeight="1">
      <c r="A118" s="765"/>
      <c r="B118" s="766"/>
      <c r="C118" s="766"/>
      <c r="D118" s="806"/>
      <c r="E118" s="766"/>
      <c r="F118" s="779"/>
      <c r="G118" s="767"/>
      <c r="H118" s="766"/>
      <c r="I118" s="766"/>
      <c r="J118" s="766"/>
      <c r="K118" s="780"/>
      <c r="L118" s="780"/>
      <c r="M118" s="780"/>
      <c r="N118" s="798"/>
      <c r="O118" s="1026"/>
      <c r="P118" s="779"/>
      <c r="Q118" s="780"/>
      <c r="R118" s="780"/>
      <c r="S118" s="780"/>
      <c r="T118" s="766"/>
      <c r="U118" s="767"/>
      <c r="V118" s="768"/>
      <c r="W118" s="766"/>
      <c r="X118" s="767"/>
      <c r="Y118" s="789"/>
    </row>
    <row r="119" spans="1:25" s="763" customFormat="1" ht="42.75" customHeight="1">
      <c r="A119" s="765"/>
      <c r="B119" s="766"/>
      <c r="C119" s="766"/>
      <c r="D119" s="806"/>
      <c r="E119" s="766"/>
      <c r="F119" s="779"/>
      <c r="G119" s="767"/>
      <c r="H119" s="766"/>
      <c r="I119" s="766"/>
      <c r="J119" s="766"/>
      <c r="K119" s="780"/>
      <c r="L119" s="780"/>
      <c r="M119" s="780"/>
      <c r="N119" s="798"/>
      <c r="O119" s="1026"/>
      <c r="P119" s="779"/>
      <c r="Q119" s="780"/>
      <c r="R119" s="780"/>
      <c r="S119" s="780"/>
      <c r="T119" s="766"/>
      <c r="U119" s="767"/>
      <c r="V119" s="768"/>
      <c r="W119" s="766"/>
      <c r="X119" s="767"/>
      <c r="Y119" s="789"/>
    </row>
    <row r="120" spans="1:25" s="763" customFormat="1" ht="42.75" customHeight="1">
      <c r="A120" s="765"/>
      <c r="B120" s="766"/>
      <c r="C120" s="766"/>
      <c r="D120" s="806"/>
      <c r="E120" s="766"/>
      <c r="F120" s="779"/>
      <c r="G120" s="767"/>
      <c r="H120" s="766"/>
      <c r="I120" s="766"/>
      <c r="J120" s="766"/>
      <c r="K120" s="780"/>
      <c r="L120" s="780"/>
      <c r="M120" s="780"/>
      <c r="N120" s="798"/>
      <c r="O120" s="1026"/>
      <c r="P120" s="779"/>
      <c r="Q120" s="780"/>
      <c r="R120" s="780"/>
      <c r="S120" s="780"/>
      <c r="T120" s="766"/>
      <c r="U120" s="767"/>
      <c r="V120" s="768"/>
      <c r="W120" s="766"/>
      <c r="X120" s="767"/>
      <c r="Y120" s="789"/>
    </row>
    <row r="121" spans="1:25" s="763" customFormat="1" ht="42.75" customHeight="1">
      <c r="A121" s="765"/>
      <c r="B121" s="766"/>
      <c r="C121" s="766"/>
      <c r="D121" s="806"/>
      <c r="E121" s="766"/>
      <c r="F121" s="779"/>
      <c r="G121" s="767"/>
      <c r="H121" s="766"/>
      <c r="I121" s="766"/>
      <c r="J121" s="766"/>
      <c r="K121" s="780"/>
      <c r="L121" s="780"/>
      <c r="M121" s="780"/>
      <c r="N121" s="798"/>
      <c r="O121" s="1026"/>
      <c r="P121" s="779"/>
      <c r="Q121" s="780"/>
      <c r="R121" s="780"/>
      <c r="S121" s="780"/>
      <c r="T121" s="766"/>
      <c r="U121" s="767"/>
      <c r="V121" s="768"/>
      <c r="W121" s="766"/>
      <c r="X121" s="767"/>
      <c r="Y121" s="789"/>
    </row>
    <row r="122" spans="1:25" s="763" customFormat="1" ht="42.75" customHeight="1">
      <c r="A122" s="765"/>
      <c r="B122" s="766"/>
      <c r="C122" s="766"/>
      <c r="D122" s="806"/>
      <c r="E122" s="766"/>
      <c r="F122" s="779"/>
      <c r="G122" s="767"/>
      <c r="H122" s="766"/>
      <c r="I122" s="766"/>
      <c r="J122" s="766"/>
      <c r="K122" s="780"/>
      <c r="L122" s="780"/>
      <c r="M122" s="780"/>
      <c r="N122" s="798"/>
      <c r="O122" s="1026"/>
      <c r="P122" s="779"/>
      <c r="Q122" s="780"/>
      <c r="R122" s="780"/>
      <c r="S122" s="780"/>
      <c r="T122" s="766"/>
      <c r="U122" s="767"/>
      <c r="V122" s="768"/>
      <c r="W122" s="766"/>
      <c r="X122" s="767"/>
      <c r="Y122" s="789"/>
    </row>
    <row r="123" spans="1:25" s="763" customFormat="1" ht="42.75" customHeight="1">
      <c r="A123" s="765"/>
      <c r="B123" s="766"/>
      <c r="C123" s="766"/>
      <c r="D123" s="806"/>
      <c r="E123" s="766"/>
      <c r="F123" s="779"/>
      <c r="G123" s="767"/>
      <c r="H123" s="766"/>
      <c r="I123" s="766"/>
      <c r="J123" s="766"/>
      <c r="K123" s="780"/>
      <c r="L123" s="780"/>
      <c r="M123" s="780"/>
      <c r="N123" s="798"/>
      <c r="O123" s="1026"/>
      <c r="P123" s="779"/>
      <c r="Q123" s="780"/>
      <c r="R123" s="780"/>
      <c r="S123" s="780"/>
      <c r="T123" s="766"/>
      <c r="U123" s="767"/>
      <c r="V123" s="768"/>
      <c r="W123" s="766"/>
      <c r="X123" s="767"/>
      <c r="Y123" s="789"/>
    </row>
    <row r="124" spans="1:25" s="763" customFormat="1" ht="42.75" customHeight="1">
      <c r="A124" s="765"/>
      <c r="B124" s="766"/>
      <c r="C124" s="766"/>
      <c r="D124" s="806"/>
      <c r="E124" s="766"/>
      <c r="F124" s="779"/>
      <c r="G124" s="767"/>
      <c r="H124" s="766"/>
      <c r="I124" s="766"/>
      <c r="J124" s="766"/>
      <c r="K124" s="780"/>
      <c r="L124" s="780"/>
      <c r="M124" s="780"/>
      <c r="N124" s="798"/>
      <c r="O124" s="1026"/>
      <c r="P124" s="779"/>
      <c r="Q124" s="780"/>
      <c r="R124" s="780"/>
      <c r="S124" s="780"/>
      <c r="T124" s="766"/>
      <c r="U124" s="767"/>
      <c r="V124" s="768"/>
      <c r="W124" s="766"/>
      <c r="X124" s="767"/>
      <c r="Y124" s="789"/>
    </row>
    <row r="125" spans="1:25" s="763" customFormat="1" ht="42.75" customHeight="1">
      <c r="A125" s="765"/>
      <c r="B125" s="766"/>
      <c r="C125" s="766"/>
      <c r="D125" s="806"/>
      <c r="E125" s="766"/>
      <c r="F125" s="779"/>
      <c r="G125" s="767"/>
      <c r="H125" s="766"/>
      <c r="I125" s="766"/>
      <c r="J125" s="766"/>
      <c r="K125" s="780"/>
      <c r="L125" s="780"/>
      <c r="M125" s="780"/>
      <c r="N125" s="798"/>
      <c r="O125" s="1026"/>
      <c r="P125" s="779"/>
      <c r="Q125" s="780"/>
      <c r="R125" s="780"/>
      <c r="S125" s="780"/>
      <c r="T125" s="766"/>
      <c r="U125" s="767"/>
      <c r="V125" s="768"/>
      <c r="W125" s="766"/>
      <c r="X125" s="767"/>
      <c r="Y125" s="789"/>
    </row>
    <row r="126" spans="1:25" s="763" customFormat="1" ht="42.75" customHeight="1">
      <c r="A126" s="765"/>
      <c r="B126" s="766"/>
      <c r="C126" s="766"/>
      <c r="D126" s="806"/>
      <c r="E126" s="766"/>
      <c r="F126" s="779"/>
      <c r="G126" s="767"/>
      <c r="H126" s="766"/>
      <c r="I126" s="766"/>
      <c r="J126" s="766"/>
      <c r="K126" s="780"/>
      <c r="L126" s="780"/>
      <c r="M126" s="780"/>
      <c r="N126" s="798"/>
      <c r="O126" s="1026"/>
      <c r="P126" s="779"/>
      <c r="Q126" s="780"/>
      <c r="R126" s="780"/>
      <c r="S126" s="780"/>
      <c r="T126" s="766"/>
      <c r="U126" s="767"/>
      <c r="V126" s="768"/>
      <c r="W126" s="766"/>
      <c r="X126" s="767"/>
      <c r="Y126" s="789"/>
    </row>
    <row r="127" spans="1:25" s="763" customFormat="1" ht="42.75" customHeight="1">
      <c r="A127" s="765"/>
      <c r="B127" s="766"/>
      <c r="C127" s="766"/>
      <c r="D127" s="806"/>
      <c r="E127" s="766"/>
      <c r="F127" s="779"/>
      <c r="G127" s="767"/>
      <c r="H127" s="766"/>
      <c r="I127" s="766"/>
      <c r="J127" s="766"/>
      <c r="K127" s="780"/>
      <c r="L127" s="780"/>
      <c r="M127" s="780"/>
      <c r="N127" s="798"/>
      <c r="O127" s="1026"/>
      <c r="P127" s="779"/>
      <c r="Q127" s="780"/>
      <c r="R127" s="780"/>
      <c r="S127" s="780"/>
      <c r="T127" s="766"/>
      <c r="U127" s="767"/>
      <c r="V127" s="768"/>
      <c r="W127" s="766"/>
      <c r="X127" s="767"/>
      <c r="Y127" s="789"/>
    </row>
    <row r="128" spans="1:25" s="763" customFormat="1" ht="42.75" customHeight="1">
      <c r="A128" s="765"/>
      <c r="B128" s="766"/>
      <c r="C128" s="766"/>
      <c r="D128" s="806"/>
      <c r="E128" s="766"/>
      <c r="F128" s="779"/>
      <c r="G128" s="767"/>
      <c r="H128" s="766"/>
      <c r="I128" s="766"/>
      <c r="J128" s="766"/>
      <c r="K128" s="780"/>
      <c r="L128" s="780"/>
      <c r="M128" s="780"/>
      <c r="N128" s="798"/>
      <c r="O128" s="1026"/>
      <c r="P128" s="779"/>
      <c r="Q128" s="780"/>
      <c r="R128" s="780"/>
      <c r="S128" s="780"/>
      <c r="T128" s="766"/>
      <c r="U128" s="767"/>
      <c r="V128" s="768"/>
      <c r="W128" s="766"/>
      <c r="X128" s="767"/>
      <c r="Y128" s="789"/>
    </row>
    <row r="129" spans="1:25" s="763" customFormat="1" ht="42.75" customHeight="1">
      <c r="A129" s="765"/>
      <c r="B129" s="766"/>
      <c r="C129" s="766"/>
      <c r="D129" s="806"/>
      <c r="E129" s="766"/>
      <c r="F129" s="779"/>
      <c r="G129" s="767"/>
      <c r="H129" s="766"/>
      <c r="I129" s="766"/>
      <c r="J129" s="766"/>
      <c r="K129" s="780"/>
      <c r="L129" s="780"/>
      <c r="M129" s="780"/>
      <c r="N129" s="798"/>
      <c r="O129" s="1026"/>
      <c r="P129" s="779"/>
      <c r="Q129" s="780"/>
      <c r="R129" s="780"/>
      <c r="S129" s="780"/>
      <c r="T129" s="766"/>
      <c r="U129" s="767"/>
      <c r="V129" s="768"/>
      <c r="W129" s="766"/>
      <c r="X129" s="767"/>
      <c r="Y129" s="789"/>
    </row>
    <row r="130" spans="1:25" s="763" customFormat="1" ht="42.75" customHeight="1">
      <c r="A130" s="765"/>
      <c r="B130" s="766"/>
      <c r="C130" s="766"/>
      <c r="D130" s="806"/>
      <c r="E130" s="766"/>
      <c r="F130" s="779"/>
      <c r="G130" s="767"/>
      <c r="H130" s="766"/>
      <c r="I130" s="766"/>
      <c r="J130" s="766"/>
      <c r="K130" s="780"/>
      <c r="L130" s="780"/>
      <c r="M130" s="780"/>
      <c r="N130" s="798"/>
      <c r="O130" s="1026"/>
      <c r="P130" s="779"/>
      <c r="Q130" s="780"/>
      <c r="R130" s="780"/>
      <c r="S130" s="780"/>
      <c r="T130" s="766"/>
      <c r="U130" s="767"/>
      <c r="V130" s="768"/>
      <c r="W130" s="766"/>
      <c r="X130" s="767"/>
      <c r="Y130" s="789"/>
    </row>
    <row r="131" spans="1:25" s="763" customFormat="1" ht="42.75" customHeight="1">
      <c r="A131" s="765"/>
      <c r="B131" s="766"/>
      <c r="C131" s="766"/>
      <c r="D131" s="806"/>
      <c r="E131" s="766"/>
      <c r="F131" s="779"/>
      <c r="G131" s="767"/>
      <c r="H131" s="766"/>
      <c r="I131" s="766"/>
      <c r="J131" s="766"/>
      <c r="K131" s="780"/>
      <c r="L131" s="780"/>
      <c r="M131" s="780"/>
      <c r="N131" s="798"/>
      <c r="O131" s="1026"/>
      <c r="P131" s="779"/>
      <c r="Q131" s="780"/>
      <c r="R131" s="780"/>
      <c r="S131" s="780"/>
      <c r="T131" s="766"/>
      <c r="U131" s="767"/>
      <c r="V131" s="768"/>
      <c r="W131" s="766"/>
      <c r="X131" s="767"/>
      <c r="Y131" s="789"/>
    </row>
    <row r="132" spans="1:25" s="763" customFormat="1" ht="42.75" customHeight="1">
      <c r="A132" s="765"/>
      <c r="B132" s="766"/>
      <c r="C132" s="766"/>
      <c r="D132" s="806"/>
      <c r="E132" s="766"/>
      <c r="F132" s="779"/>
      <c r="G132" s="767"/>
      <c r="H132" s="766"/>
      <c r="I132" s="766"/>
      <c r="J132" s="766"/>
      <c r="K132" s="780"/>
      <c r="L132" s="780"/>
      <c r="M132" s="780"/>
      <c r="N132" s="798"/>
      <c r="O132" s="1026"/>
      <c r="P132" s="779"/>
      <c r="Q132" s="780"/>
      <c r="R132" s="780"/>
      <c r="S132" s="780"/>
      <c r="T132" s="766"/>
      <c r="U132" s="767"/>
      <c r="V132" s="768"/>
      <c r="W132" s="766"/>
      <c r="X132" s="767"/>
      <c r="Y132" s="789"/>
    </row>
    <row r="133" spans="1:25" s="763" customFormat="1" ht="42.75" customHeight="1">
      <c r="A133" s="765"/>
      <c r="B133" s="766"/>
      <c r="C133" s="766"/>
      <c r="D133" s="806"/>
      <c r="E133" s="766"/>
      <c r="F133" s="779"/>
      <c r="G133" s="767"/>
      <c r="H133" s="766"/>
      <c r="I133" s="766"/>
      <c r="J133" s="766"/>
      <c r="K133" s="780"/>
      <c r="L133" s="780"/>
      <c r="M133" s="780"/>
      <c r="N133" s="798"/>
      <c r="O133" s="1026"/>
      <c r="P133" s="779"/>
      <c r="Q133" s="780"/>
      <c r="R133" s="780"/>
      <c r="S133" s="780"/>
      <c r="T133" s="766"/>
      <c r="U133" s="767"/>
      <c r="V133" s="768"/>
      <c r="W133" s="766"/>
      <c r="X133" s="767"/>
      <c r="Y133" s="789"/>
    </row>
    <row r="134" spans="1:25" s="763" customFormat="1" ht="42.75" customHeight="1">
      <c r="A134" s="765"/>
      <c r="B134" s="766"/>
      <c r="C134" s="766"/>
      <c r="D134" s="806"/>
      <c r="E134" s="766"/>
      <c r="F134" s="779"/>
      <c r="G134" s="767"/>
      <c r="H134" s="766"/>
      <c r="I134" s="766"/>
      <c r="J134" s="766"/>
      <c r="K134" s="780"/>
      <c r="L134" s="780"/>
      <c r="M134" s="780"/>
      <c r="N134" s="798"/>
      <c r="O134" s="1026"/>
      <c r="P134" s="779"/>
      <c r="Q134" s="780"/>
      <c r="R134" s="780"/>
      <c r="S134" s="780"/>
      <c r="T134" s="766"/>
      <c r="U134" s="767"/>
      <c r="V134" s="768"/>
      <c r="W134" s="766"/>
      <c r="X134" s="767"/>
      <c r="Y134" s="789"/>
    </row>
    <row r="64376" spans="1:25" s="647" customFormat="1" ht="18" customHeight="1">
      <c r="A64376" s="752"/>
      <c r="B64376" s="752"/>
      <c r="C64376" s="753"/>
      <c r="D64376" s="753"/>
      <c r="E64376" s="752"/>
      <c r="F64376" s="752"/>
      <c r="G64376" s="752"/>
      <c r="H64376" s="752"/>
      <c r="I64376" s="752"/>
      <c r="J64376" s="755"/>
      <c r="K64376" s="755"/>
      <c r="L64376" s="752"/>
      <c r="M64376" s="752"/>
      <c r="N64376" s="757"/>
      <c r="O64376" s="1024"/>
      <c r="P64376" s="755"/>
      <c r="Q64376" s="755"/>
      <c r="R64376" s="760"/>
      <c r="S64376" s="761"/>
      <c r="T64376" s="758"/>
      <c r="U64376" s="752"/>
      <c r="V64376" s="762"/>
      <c r="W64376" s="762"/>
      <c r="X64376" s="759"/>
      <c r="Y64376"/>
    </row>
    <row r="1048473" spans="1:25" s="646" customFormat="1" ht="18" customHeight="1">
      <c r="A1048473" s="752" t="s">
        <v>72</v>
      </c>
      <c r="B1048473" s="752"/>
      <c r="C1048473" s="753"/>
      <c r="D1048473" s="753"/>
      <c r="E1048473" s="752"/>
      <c r="F1048473" s="752"/>
      <c r="G1048473" s="752"/>
      <c r="H1048473" s="752"/>
      <c r="I1048473" s="752"/>
      <c r="J1048473" s="755"/>
      <c r="K1048473" s="755"/>
      <c r="L1048473" s="752"/>
      <c r="M1048473" s="752"/>
      <c r="N1048473" s="757"/>
      <c r="O1048473" s="1024"/>
      <c r="P1048473" s="755"/>
      <c r="Q1048473" s="755"/>
      <c r="R1048473" s="755"/>
      <c r="S1048473" s="761"/>
      <c r="T1048473" s="758"/>
      <c r="U1048473" s="752"/>
      <c r="V1048473" s="762"/>
      <c r="W1048473" s="762"/>
      <c r="X1048473" s="759"/>
      <c r="Y1048473"/>
    </row>
  </sheetData>
  <autoFilter ref="A2:WWC82" xr:uid="{878C84AC-2029-4CA2-A695-1B537FB43D11}"/>
  <phoneticPr fontId="90" type="noConversion"/>
  <dataValidations count="5">
    <dataValidation allowBlank="1" prompt="UPDATED BY KHATEEB MUHAMMAD MUHYIDDEEN" sqref="WCF983070:WCG983072 S65566:S65568 JO65566:JO65568 TK65566:TK65568 ADG65566:ADG65568 ANC65566:ANC65568 AWY65566:AWY65568 BGU65566:BGU65568 BQQ65566:BQQ65568 CAM65566:CAM65568 CKI65566:CKI65568 CUE65566:CUE65568 DEA65566:DEA65568 DNW65566:DNW65568 DXS65566:DXS65568 EHO65566:EHO65568 ERK65566:ERK65568 FBG65566:FBG65568 FLC65566:FLC65568 FUY65566:FUY65568 GEU65566:GEU65568 GOQ65566:GOQ65568 GYM65566:GYM65568 HII65566:HII65568 HSE65566:HSE65568 ICA65566:ICA65568 ILW65566:ILW65568 IVS65566:IVS65568 JFO65566:JFO65568 JPK65566:JPK65568 JZG65566:JZG65568 KJC65566:KJC65568 KSY65566:KSY65568 LCU65566:LCU65568 LMQ65566:LMQ65568 LWM65566:LWM65568 MGI65566:MGI65568 MQE65566:MQE65568 NAA65566:NAA65568 NJW65566:NJW65568 NTS65566:NTS65568 ODO65566:ODO65568 ONK65566:ONK65568 OXG65566:OXG65568 PHC65566:PHC65568 PQY65566:PQY65568 QAU65566:QAU65568 QKQ65566:QKQ65568 QUM65566:QUM65568 REI65566:REI65568 ROE65566:ROE65568 RYA65566:RYA65568 SHW65566:SHW65568 SRS65566:SRS65568 TBO65566:TBO65568 TLK65566:TLK65568 TVG65566:TVG65568 UFC65566:UFC65568 UOY65566:UOY65568 UYU65566:UYU65568 VIQ65566:VIQ65568 VSM65566:VSM65568 WCI65566:WCI65568 WME65566:WME65568 WWA65566:WWA65568 S131102:S131104 JO131102:JO131104 TK131102:TK131104 ADG131102:ADG131104 ANC131102:ANC131104 AWY131102:AWY131104 BGU131102:BGU131104 BQQ131102:BQQ131104 CAM131102:CAM131104 CKI131102:CKI131104 CUE131102:CUE131104 DEA131102:DEA131104 DNW131102:DNW131104 DXS131102:DXS131104 EHO131102:EHO131104 ERK131102:ERK131104 FBG131102:FBG131104 FLC131102:FLC131104 FUY131102:FUY131104 GEU131102:GEU131104 GOQ131102:GOQ131104 GYM131102:GYM131104 HII131102:HII131104 HSE131102:HSE131104 ICA131102:ICA131104 ILW131102:ILW131104 IVS131102:IVS131104 JFO131102:JFO131104 JPK131102:JPK131104 JZG131102:JZG131104 KJC131102:KJC131104 KSY131102:KSY131104 LCU131102:LCU131104 LMQ131102:LMQ131104 LWM131102:LWM131104 MGI131102:MGI131104 MQE131102:MQE131104 NAA131102:NAA131104 NJW131102:NJW131104 NTS131102:NTS131104 ODO131102:ODO131104 ONK131102:ONK131104 OXG131102:OXG131104 PHC131102:PHC131104 PQY131102:PQY131104 QAU131102:QAU131104 QKQ131102:QKQ131104 QUM131102:QUM131104 REI131102:REI131104 ROE131102:ROE131104 RYA131102:RYA131104 SHW131102:SHW131104 SRS131102:SRS131104 TBO131102:TBO131104 TLK131102:TLK131104 TVG131102:TVG131104 UFC131102:UFC131104 UOY131102:UOY131104 UYU131102:UYU131104 VIQ131102:VIQ131104 VSM131102:VSM131104 WCI131102:WCI131104 WME131102:WME131104 WWA131102:WWA131104 S196638:S196640 JO196638:JO196640 TK196638:TK196640 ADG196638:ADG196640 ANC196638:ANC196640 AWY196638:AWY196640 BGU196638:BGU196640 BQQ196638:BQQ196640 CAM196638:CAM196640 CKI196638:CKI196640 CUE196638:CUE196640 DEA196638:DEA196640 DNW196638:DNW196640 DXS196638:DXS196640 EHO196638:EHO196640 ERK196638:ERK196640 FBG196638:FBG196640 FLC196638:FLC196640 FUY196638:FUY196640 GEU196638:GEU196640 GOQ196638:GOQ196640 GYM196638:GYM196640 HII196638:HII196640 HSE196638:HSE196640 ICA196638:ICA196640 ILW196638:ILW196640 IVS196638:IVS196640 JFO196638:JFO196640 JPK196638:JPK196640 JZG196638:JZG196640 KJC196638:KJC196640 KSY196638:KSY196640 LCU196638:LCU196640 LMQ196638:LMQ196640 LWM196638:LWM196640 MGI196638:MGI196640 MQE196638:MQE196640 NAA196638:NAA196640 NJW196638:NJW196640 NTS196638:NTS196640 ODO196638:ODO196640 ONK196638:ONK196640 OXG196638:OXG196640 PHC196638:PHC196640 PQY196638:PQY196640 QAU196638:QAU196640 QKQ196638:QKQ196640 QUM196638:QUM196640 REI196638:REI196640 ROE196638:ROE196640 RYA196638:RYA196640 SHW196638:SHW196640 SRS196638:SRS196640 TBO196638:TBO196640 TLK196638:TLK196640 TVG196638:TVG196640 UFC196638:UFC196640 UOY196638:UOY196640 UYU196638:UYU196640 VIQ196638:VIQ196640 VSM196638:VSM196640 WCI196638:WCI196640 WME196638:WME196640 WWA196638:WWA196640 S262174:S262176 JO262174:JO262176 TK262174:TK262176 ADG262174:ADG262176 ANC262174:ANC262176 AWY262174:AWY262176 BGU262174:BGU262176 BQQ262174:BQQ262176 CAM262174:CAM262176 CKI262174:CKI262176 CUE262174:CUE262176 DEA262174:DEA262176 DNW262174:DNW262176 DXS262174:DXS262176 EHO262174:EHO262176 ERK262174:ERK262176 FBG262174:FBG262176 FLC262174:FLC262176 FUY262174:FUY262176 GEU262174:GEU262176 GOQ262174:GOQ262176 GYM262174:GYM262176 HII262174:HII262176 HSE262174:HSE262176 ICA262174:ICA262176 ILW262174:ILW262176 IVS262174:IVS262176 JFO262174:JFO262176 JPK262174:JPK262176 JZG262174:JZG262176 KJC262174:KJC262176 KSY262174:KSY262176 LCU262174:LCU262176 LMQ262174:LMQ262176 LWM262174:LWM262176 MGI262174:MGI262176 MQE262174:MQE262176 NAA262174:NAA262176 NJW262174:NJW262176 NTS262174:NTS262176 ODO262174:ODO262176 ONK262174:ONK262176 OXG262174:OXG262176 PHC262174:PHC262176 PQY262174:PQY262176 QAU262174:QAU262176 QKQ262174:QKQ262176 QUM262174:QUM262176 REI262174:REI262176 ROE262174:ROE262176 RYA262174:RYA262176 SHW262174:SHW262176 SRS262174:SRS262176 TBO262174:TBO262176 TLK262174:TLK262176 TVG262174:TVG262176 UFC262174:UFC262176 UOY262174:UOY262176 UYU262174:UYU262176 VIQ262174:VIQ262176 VSM262174:VSM262176 WCI262174:WCI262176 WME262174:WME262176 WWA262174:WWA262176 S327710:S327712 JO327710:JO327712 TK327710:TK327712 ADG327710:ADG327712 ANC327710:ANC327712 AWY327710:AWY327712 BGU327710:BGU327712 BQQ327710:BQQ327712 CAM327710:CAM327712 CKI327710:CKI327712 CUE327710:CUE327712 DEA327710:DEA327712 DNW327710:DNW327712 DXS327710:DXS327712 EHO327710:EHO327712 ERK327710:ERK327712 FBG327710:FBG327712 FLC327710:FLC327712 FUY327710:FUY327712 GEU327710:GEU327712 GOQ327710:GOQ327712 GYM327710:GYM327712 HII327710:HII327712 HSE327710:HSE327712 ICA327710:ICA327712 ILW327710:ILW327712 IVS327710:IVS327712 JFO327710:JFO327712 JPK327710:JPK327712 JZG327710:JZG327712 KJC327710:KJC327712 KSY327710:KSY327712 LCU327710:LCU327712 LMQ327710:LMQ327712 LWM327710:LWM327712 MGI327710:MGI327712 MQE327710:MQE327712 NAA327710:NAA327712 NJW327710:NJW327712 NTS327710:NTS327712 ODO327710:ODO327712 ONK327710:ONK327712 OXG327710:OXG327712 PHC327710:PHC327712 PQY327710:PQY327712 QAU327710:QAU327712 QKQ327710:QKQ327712 QUM327710:QUM327712 REI327710:REI327712 ROE327710:ROE327712 RYA327710:RYA327712 SHW327710:SHW327712 SRS327710:SRS327712 TBO327710:TBO327712 TLK327710:TLK327712 TVG327710:TVG327712 UFC327710:UFC327712 UOY327710:UOY327712 UYU327710:UYU327712 VIQ327710:VIQ327712 VSM327710:VSM327712 WCI327710:WCI327712 WME327710:WME327712 WWA327710:WWA327712 S393246:S393248 JO393246:JO393248 TK393246:TK393248 ADG393246:ADG393248 ANC393246:ANC393248 AWY393246:AWY393248 BGU393246:BGU393248 BQQ393246:BQQ393248 CAM393246:CAM393248 CKI393246:CKI393248 CUE393246:CUE393248 DEA393246:DEA393248 DNW393246:DNW393248 DXS393246:DXS393248 EHO393246:EHO393248 ERK393246:ERK393248 FBG393246:FBG393248 FLC393246:FLC393248 FUY393246:FUY393248 GEU393246:GEU393248 GOQ393246:GOQ393248 GYM393246:GYM393248 HII393246:HII393248 HSE393246:HSE393248 ICA393246:ICA393248 ILW393246:ILW393248 IVS393246:IVS393248 JFO393246:JFO393248 JPK393246:JPK393248 JZG393246:JZG393248 KJC393246:KJC393248 KSY393246:KSY393248 LCU393246:LCU393248 LMQ393246:LMQ393248 LWM393246:LWM393248 MGI393246:MGI393248 MQE393246:MQE393248 NAA393246:NAA393248 NJW393246:NJW393248 NTS393246:NTS393248 ODO393246:ODO393248 ONK393246:ONK393248 OXG393246:OXG393248 PHC393246:PHC393248 PQY393246:PQY393248 QAU393246:QAU393248 QKQ393246:QKQ393248 QUM393246:QUM393248 REI393246:REI393248 ROE393246:ROE393248 RYA393246:RYA393248 SHW393246:SHW393248 SRS393246:SRS393248 TBO393246:TBO393248 TLK393246:TLK393248 TVG393246:TVG393248 UFC393246:UFC393248 UOY393246:UOY393248 UYU393246:UYU393248 VIQ393246:VIQ393248 VSM393246:VSM393248 WCI393246:WCI393248 WME393246:WME393248 WWA393246:WWA393248 S458782:S458784 JO458782:JO458784 TK458782:TK458784 ADG458782:ADG458784 ANC458782:ANC458784 AWY458782:AWY458784 BGU458782:BGU458784 BQQ458782:BQQ458784 CAM458782:CAM458784 CKI458782:CKI458784 CUE458782:CUE458784 DEA458782:DEA458784 DNW458782:DNW458784 DXS458782:DXS458784 EHO458782:EHO458784 ERK458782:ERK458784 FBG458782:FBG458784 FLC458782:FLC458784 FUY458782:FUY458784 GEU458782:GEU458784 GOQ458782:GOQ458784 GYM458782:GYM458784 HII458782:HII458784 HSE458782:HSE458784 ICA458782:ICA458784 ILW458782:ILW458784 IVS458782:IVS458784 JFO458782:JFO458784 JPK458782:JPK458784 JZG458782:JZG458784 KJC458782:KJC458784 KSY458782:KSY458784 LCU458782:LCU458784 LMQ458782:LMQ458784 LWM458782:LWM458784 MGI458782:MGI458784 MQE458782:MQE458784 NAA458782:NAA458784 NJW458782:NJW458784 NTS458782:NTS458784 ODO458782:ODO458784 ONK458782:ONK458784 OXG458782:OXG458784 PHC458782:PHC458784 PQY458782:PQY458784 QAU458782:QAU458784 QKQ458782:QKQ458784 QUM458782:QUM458784 REI458782:REI458784 ROE458782:ROE458784 RYA458782:RYA458784 SHW458782:SHW458784 SRS458782:SRS458784 TBO458782:TBO458784 TLK458782:TLK458784 TVG458782:TVG458784 UFC458782:UFC458784 UOY458782:UOY458784 UYU458782:UYU458784 VIQ458782:VIQ458784 VSM458782:VSM458784 WCI458782:WCI458784 WME458782:WME458784 WWA458782:WWA458784 S524318:S524320 JO524318:JO524320 TK524318:TK524320 ADG524318:ADG524320 ANC524318:ANC524320 AWY524318:AWY524320 BGU524318:BGU524320 BQQ524318:BQQ524320 CAM524318:CAM524320 CKI524318:CKI524320 CUE524318:CUE524320 DEA524318:DEA524320 DNW524318:DNW524320 DXS524318:DXS524320 EHO524318:EHO524320 ERK524318:ERK524320 FBG524318:FBG524320 FLC524318:FLC524320 FUY524318:FUY524320 GEU524318:GEU524320 GOQ524318:GOQ524320 GYM524318:GYM524320 HII524318:HII524320 HSE524318:HSE524320 ICA524318:ICA524320 ILW524318:ILW524320 IVS524318:IVS524320 JFO524318:JFO524320 JPK524318:JPK524320 JZG524318:JZG524320 KJC524318:KJC524320 KSY524318:KSY524320 LCU524318:LCU524320 LMQ524318:LMQ524320 LWM524318:LWM524320 MGI524318:MGI524320 MQE524318:MQE524320 NAA524318:NAA524320 NJW524318:NJW524320 NTS524318:NTS524320 ODO524318:ODO524320 ONK524318:ONK524320 OXG524318:OXG524320 PHC524318:PHC524320 PQY524318:PQY524320 QAU524318:QAU524320 QKQ524318:QKQ524320 QUM524318:QUM524320 REI524318:REI524320 ROE524318:ROE524320 RYA524318:RYA524320 SHW524318:SHW524320 SRS524318:SRS524320 TBO524318:TBO524320 TLK524318:TLK524320 TVG524318:TVG524320 UFC524318:UFC524320 UOY524318:UOY524320 UYU524318:UYU524320 VIQ524318:VIQ524320 VSM524318:VSM524320 WCI524318:WCI524320 WME524318:WME524320 WWA524318:WWA524320 S589854:S589856 JO589854:JO589856 TK589854:TK589856 ADG589854:ADG589856 ANC589854:ANC589856 AWY589854:AWY589856 BGU589854:BGU589856 BQQ589854:BQQ589856 CAM589854:CAM589856 CKI589854:CKI589856 CUE589854:CUE589856 DEA589854:DEA589856 DNW589854:DNW589856 DXS589854:DXS589856 EHO589854:EHO589856 ERK589854:ERK589856 FBG589854:FBG589856 FLC589854:FLC589856 FUY589854:FUY589856 GEU589854:GEU589856 GOQ589854:GOQ589856 GYM589854:GYM589856 HII589854:HII589856 HSE589854:HSE589856 ICA589854:ICA589856 ILW589854:ILW589856 IVS589854:IVS589856 JFO589854:JFO589856 JPK589854:JPK589856 JZG589854:JZG589856 KJC589854:KJC589856 KSY589854:KSY589856 LCU589854:LCU589856 LMQ589854:LMQ589856 LWM589854:LWM589856 MGI589854:MGI589856 MQE589854:MQE589856 NAA589854:NAA589856 NJW589854:NJW589856 NTS589854:NTS589856 ODO589854:ODO589856 ONK589854:ONK589856 OXG589854:OXG589856 PHC589854:PHC589856 PQY589854:PQY589856 QAU589854:QAU589856 QKQ589854:QKQ589856 QUM589854:QUM589856 REI589854:REI589856 ROE589854:ROE589856 RYA589854:RYA589856 SHW589854:SHW589856 SRS589854:SRS589856 TBO589854:TBO589856 TLK589854:TLK589856 TVG589854:TVG589856 UFC589854:UFC589856 UOY589854:UOY589856 UYU589854:UYU589856 VIQ589854:VIQ589856 VSM589854:VSM589856 WCI589854:WCI589856 WME589854:WME589856 WWA589854:WWA589856 S655390:S655392 JO655390:JO655392 TK655390:TK655392 ADG655390:ADG655392 ANC655390:ANC655392 AWY655390:AWY655392 BGU655390:BGU655392 BQQ655390:BQQ655392 CAM655390:CAM655392 CKI655390:CKI655392 CUE655390:CUE655392 DEA655390:DEA655392 DNW655390:DNW655392 DXS655390:DXS655392 EHO655390:EHO655392 ERK655390:ERK655392 FBG655390:FBG655392 FLC655390:FLC655392 FUY655390:FUY655392 GEU655390:GEU655392 GOQ655390:GOQ655392 GYM655390:GYM655392 HII655390:HII655392 HSE655390:HSE655392 ICA655390:ICA655392 ILW655390:ILW655392 IVS655390:IVS655392 JFO655390:JFO655392 JPK655390:JPK655392 JZG655390:JZG655392 KJC655390:KJC655392 KSY655390:KSY655392 LCU655390:LCU655392 LMQ655390:LMQ655392 LWM655390:LWM655392 MGI655390:MGI655392 MQE655390:MQE655392 NAA655390:NAA655392 NJW655390:NJW655392 NTS655390:NTS655392 ODO655390:ODO655392 ONK655390:ONK655392 OXG655390:OXG655392 PHC655390:PHC655392 PQY655390:PQY655392 QAU655390:QAU655392 QKQ655390:QKQ655392 QUM655390:QUM655392 REI655390:REI655392 ROE655390:ROE655392 RYA655390:RYA655392 SHW655390:SHW655392 SRS655390:SRS655392 TBO655390:TBO655392 TLK655390:TLK655392 TVG655390:TVG655392 UFC655390:UFC655392 UOY655390:UOY655392 UYU655390:UYU655392 VIQ655390:VIQ655392 VSM655390:VSM655392 WCI655390:WCI655392 WME655390:WME655392 WWA655390:WWA655392 S720926:S720928 JO720926:JO720928 TK720926:TK720928 ADG720926:ADG720928 ANC720926:ANC720928 AWY720926:AWY720928 BGU720926:BGU720928 BQQ720926:BQQ720928 CAM720926:CAM720928 CKI720926:CKI720928 CUE720926:CUE720928 DEA720926:DEA720928 DNW720926:DNW720928 DXS720926:DXS720928 EHO720926:EHO720928 ERK720926:ERK720928 FBG720926:FBG720928 FLC720926:FLC720928 FUY720926:FUY720928 GEU720926:GEU720928 GOQ720926:GOQ720928 GYM720926:GYM720928 HII720926:HII720928 HSE720926:HSE720928 ICA720926:ICA720928 ILW720926:ILW720928 IVS720926:IVS720928 JFO720926:JFO720928 JPK720926:JPK720928 JZG720926:JZG720928 KJC720926:KJC720928 KSY720926:KSY720928 LCU720926:LCU720928 LMQ720926:LMQ720928 LWM720926:LWM720928 MGI720926:MGI720928 MQE720926:MQE720928 NAA720926:NAA720928 NJW720926:NJW720928 NTS720926:NTS720928 ODO720926:ODO720928 ONK720926:ONK720928 OXG720926:OXG720928 PHC720926:PHC720928 PQY720926:PQY720928 QAU720926:QAU720928 QKQ720926:QKQ720928 QUM720926:QUM720928 REI720926:REI720928 ROE720926:ROE720928 RYA720926:RYA720928 SHW720926:SHW720928 SRS720926:SRS720928 TBO720926:TBO720928 TLK720926:TLK720928 TVG720926:TVG720928 UFC720926:UFC720928 UOY720926:UOY720928 UYU720926:UYU720928 VIQ720926:VIQ720928 VSM720926:VSM720928 WCI720926:WCI720928 WME720926:WME720928 WWA720926:WWA720928 S786462:S786464 JO786462:JO786464 TK786462:TK786464 ADG786462:ADG786464 ANC786462:ANC786464 AWY786462:AWY786464 BGU786462:BGU786464 BQQ786462:BQQ786464 CAM786462:CAM786464 CKI786462:CKI786464 CUE786462:CUE786464 DEA786462:DEA786464 DNW786462:DNW786464 DXS786462:DXS786464 EHO786462:EHO786464 ERK786462:ERK786464 FBG786462:FBG786464 FLC786462:FLC786464 FUY786462:FUY786464 GEU786462:GEU786464 GOQ786462:GOQ786464 GYM786462:GYM786464 HII786462:HII786464 HSE786462:HSE786464 ICA786462:ICA786464 ILW786462:ILW786464 IVS786462:IVS786464 JFO786462:JFO786464 JPK786462:JPK786464 JZG786462:JZG786464 KJC786462:KJC786464 KSY786462:KSY786464 LCU786462:LCU786464 LMQ786462:LMQ786464 LWM786462:LWM786464 MGI786462:MGI786464 MQE786462:MQE786464 NAA786462:NAA786464 NJW786462:NJW786464 NTS786462:NTS786464 ODO786462:ODO786464 ONK786462:ONK786464 OXG786462:OXG786464 PHC786462:PHC786464 PQY786462:PQY786464 QAU786462:QAU786464 QKQ786462:QKQ786464 QUM786462:QUM786464 REI786462:REI786464 ROE786462:ROE786464 RYA786462:RYA786464 SHW786462:SHW786464 SRS786462:SRS786464 TBO786462:TBO786464 TLK786462:TLK786464 TVG786462:TVG786464 UFC786462:UFC786464 UOY786462:UOY786464 UYU786462:UYU786464 VIQ786462:VIQ786464 VSM786462:VSM786464 WCI786462:WCI786464 WME786462:WME786464 WWA786462:WWA786464 S851998:S852000 JO851998:JO852000 TK851998:TK852000 ADG851998:ADG852000 ANC851998:ANC852000 AWY851998:AWY852000 BGU851998:BGU852000 BQQ851998:BQQ852000 CAM851998:CAM852000 CKI851998:CKI852000 CUE851998:CUE852000 DEA851998:DEA852000 DNW851998:DNW852000 DXS851998:DXS852000 EHO851998:EHO852000 ERK851998:ERK852000 FBG851998:FBG852000 FLC851998:FLC852000 FUY851998:FUY852000 GEU851998:GEU852000 GOQ851998:GOQ852000 GYM851998:GYM852000 HII851998:HII852000 HSE851998:HSE852000 ICA851998:ICA852000 ILW851998:ILW852000 IVS851998:IVS852000 JFO851998:JFO852000 JPK851998:JPK852000 JZG851998:JZG852000 KJC851998:KJC852000 KSY851998:KSY852000 LCU851998:LCU852000 LMQ851998:LMQ852000 LWM851998:LWM852000 MGI851998:MGI852000 MQE851998:MQE852000 NAA851998:NAA852000 NJW851998:NJW852000 NTS851998:NTS852000 ODO851998:ODO852000 ONK851998:ONK852000 OXG851998:OXG852000 PHC851998:PHC852000 PQY851998:PQY852000 QAU851998:QAU852000 QKQ851998:QKQ852000 QUM851998:QUM852000 REI851998:REI852000 ROE851998:ROE852000 RYA851998:RYA852000 SHW851998:SHW852000 SRS851998:SRS852000 TBO851998:TBO852000 TLK851998:TLK852000 TVG851998:TVG852000 UFC851998:UFC852000 UOY851998:UOY852000 UYU851998:UYU852000 VIQ851998:VIQ852000 VSM851998:VSM852000 WCI851998:WCI852000 WME851998:WME852000 WWA851998:WWA852000 S917534:S917536 JO917534:JO917536 TK917534:TK917536 ADG917534:ADG917536 ANC917534:ANC917536 AWY917534:AWY917536 BGU917534:BGU917536 BQQ917534:BQQ917536 CAM917534:CAM917536 CKI917534:CKI917536 CUE917534:CUE917536 DEA917534:DEA917536 DNW917534:DNW917536 DXS917534:DXS917536 EHO917534:EHO917536 ERK917534:ERK917536 FBG917534:FBG917536 FLC917534:FLC917536 FUY917534:FUY917536 GEU917534:GEU917536 GOQ917534:GOQ917536 GYM917534:GYM917536 HII917534:HII917536 HSE917534:HSE917536 ICA917534:ICA917536 ILW917534:ILW917536 IVS917534:IVS917536 JFO917534:JFO917536 JPK917534:JPK917536 JZG917534:JZG917536 KJC917534:KJC917536 KSY917534:KSY917536 LCU917534:LCU917536 LMQ917534:LMQ917536 LWM917534:LWM917536 MGI917534:MGI917536 MQE917534:MQE917536 NAA917534:NAA917536 NJW917534:NJW917536 NTS917534:NTS917536 ODO917534:ODO917536 ONK917534:ONK917536 OXG917534:OXG917536 PHC917534:PHC917536 PQY917534:PQY917536 QAU917534:QAU917536 QKQ917534:QKQ917536 QUM917534:QUM917536 REI917534:REI917536 ROE917534:ROE917536 RYA917534:RYA917536 SHW917534:SHW917536 SRS917534:SRS917536 TBO917534:TBO917536 TLK917534:TLK917536 TVG917534:TVG917536 UFC917534:UFC917536 UOY917534:UOY917536 UYU917534:UYU917536 VIQ917534:VIQ917536 VSM917534:VSM917536 WCI917534:WCI917536 WME917534:WME917536 WWA917534:WWA917536 S983070:S983072 JO983070:JO983072 TK983070:TK983072 ADG983070:ADG983072 ANC983070:ANC983072 AWY983070:AWY983072 BGU983070:BGU983072 BQQ983070:BQQ983072 CAM983070:CAM983072 CKI983070:CKI983072 CUE983070:CUE983072 DEA983070:DEA983072 DNW983070:DNW983072 DXS983070:DXS983072 EHO983070:EHO983072 ERK983070:ERK983072 FBG983070:FBG983072 FLC983070:FLC983072 FUY983070:FUY983072 GEU983070:GEU983072 GOQ983070:GOQ983072 GYM983070:GYM983072 HII983070:HII983072 HSE983070:HSE983072 ICA983070:ICA983072 ILW983070:ILW983072 IVS983070:IVS983072 JFO983070:JFO983072 JPK983070:JPK983072 JZG983070:JZG983072 KJC983070:KJC983072 KSY983070:KSY983072 LCU983070:LCU983072 LMQ983070:LMQ983072 LWM983070:LWM983072 MGI983070:MGI983072 MQE983070:MQE983072 NAA983070:NAA983072 NJW983070:NJW983072 NTS983070:NTS983072 ODO983070:ODO983072 ONK983070:ONK983072 OXG983070:OXG983072 PHC983070:PHC983072 PQY983070:PQY983072 QAU983070:QAU983072 QKQ983070:QKQ983072 QUM983070:QUM983072 REI983070:REI983072 ROE983070:ROE983072 RYA983070:RYA983072 SHW983070:SHW983072 SRS983070:SRS983072 TBO983070:TBO983072 TLK983070:TLK983072 TVG983070:TVG983072 UFC983070:UFC983072 UOY983070:UOY983072 UYU983070:UYU983072 VIQ983070:VIQ983072 VSM983070:VSM983072 WCI983070:WCI983072 WME983070:WME983072 WWA983070:WWA983072 WMB983070:WMC983072 C65566:D65568 IZ65566:IZ65568 SV65566:SV65568 ACR65566:ACR65568 AMN65566:AMN65568 AWJ65566:AWJ65568 BGF65566:BGF65568 BQB65566:BQB65568 BZX65566:BZX65568 CJT65566:CJT65568 CTP65566:CTP65568 DDL65566:DDL65568 DNH65566:DNH65568 DXD65566:DXD65568 EGZ65566:EGZ65568 EQV65566:EQV65568 FAR65566:FAR65568 FKN65566:FKN65568 FUJ65566:FUJ65568 GEF65566:GEF65568 GOB65566:GOB65568 GXX65566:GXX65568 HHT65566:HHT65568 HRP65566:HRP65568 IBL65566:IBL65568 ILH65566:ILH65568 IVD65566:IVD65568 JEZ65566:JEZ65568 JOV65566:JOV65568 JYR65566:JYR65568 KIN65566:KIN65568 KSJ65566:KSJ65568 LCF65566:LCF65568 LMB65566:LMB65568 LVX65566:LVX65568 MFT65566:MFT65568 MPP65566:MPP65568 MZL65566:MZL65568 NJH65566:NJH65568 NTD65566:NTD65568 OCZ65566:OCZ65568 OMV65566:OMV65568 OWR65566:OWR65568 PGN65566:PGN65568 PQJ65566:PQJ65568 QAF65566:QAF65568 QKB65566:QKB65568 QTX65566:QTX65568 RDT65566:RDT65568 RNP65566:RNP65568 RXL65566:RXL65568 SHH65566:SHH65568 SRD65566:SRD65568 TAZ65566:TAZ65568 TKV65566:TKV65568 TUR65566:TUR65568 UEN65566:UEN65568 UOJ65566:UOJ65568 UYF65566:UYF65568 VIB65566:VIB65568 VRX65566:VRX65568 WBT65566:WBT65568 WLP65566:WLP65568 WVL65566:WVL65568 C131102:D131104 IZ131102:IZ131104 SV131102:SV131104 ACR131102:ACR131104 AMN131102:AMN131104 AWJ131102:AWJ131104 BGF131102:BGF131104 BQB131102:BQB131104 BZX131102:BZX131104 CJT131102:CJT131104 CTP131102:CTP131104 DDL131102:DDL131104 DNH131102:DNH131104 DXD131102:DXD131104 EGZ131102:EGZ131104 EQV131102:EQV131104 FAR131102:FAR131104 FKN131102:FKN131104 FUJ131102:FUJ131104 GEF131102:GEF131104 GOB131102:GOB131104 GXX131102:GXX131104 HHT131102:HHT131104 HRP131102:HRP131104 IBL131102:IBL131104 ILH131102:ILH131104 IVD131102:IVD131104 JEZ131102:JEZ131104 JOV131102:JOV131104 JYR131102:JYR131104 KIN131102:KIN131104 KSJ131102:KSJ131104 LCF131102:LCF131104 LMB131102:LMB131104 LVX131102:LVX131104 MFT131102:MFT131104 MPP131102:MPP131104 MZL131102:MZL131104 NJH131102:NJH131104 NTD131102:NTD131104 OCZ131102:OCZ131104 OMV131102:OMV131104 OWR131102:OWR131104 PGN131102:PGN131104 PQJ131102:PQJ131104 QAF131102:QAF131104 QKB131102:QKB131104 QTX131102:QTX131104 RDT131102:RDT131104 RNP131102:RNP131104 RXL131102:RXL131104 SHH131102:SHH131104 SRD131102:SRD131104 TAZ131102:TAZ131104 TKV131102:TKV131104 TUR131102:TUR131104 UEN131102:UEN131104 UOJ131102:UOJ131104 UYF131102:UYF131104 VIB131102:VIB131104 VRX131102:VRX131104 WBT131102:WBT131104 WLP131102:WLP131104 WVL131102:WVL131104 C196638:D196640 IZ196638:IZ196640 SV196638:SV196640 ACR196638:ACR196640 AMN196638:AMN196640 AWJ196638:AWJ196640 BGF196638:BGF196640 BQB196638:BQB196640 BZX196638:BZX196640 CJT196638:CJT196640 CTP196638:CTP196640 DDL196638:DDL196640 DNH196638:DNH196640 DXD196638:DXD196640 EGZ196638:EGZ196640 EQV196638:EQV196640 FAR196638:FAR196640 FKN196638:FKN196640 FUJ196638:FUJ196640 GEF196638:GEF196640 GOB196638:GOB196640 GXX196638:GXX196640 HHT196638:HHT196640 HRP196638:HRP196640 IBL196638:IBL196640 ILH196638:ILH196640 IVD196638:IVD196640 JEZ196638:JEZ196640 JOV196638:JOV196640 JYR196638:JYR196640 KIN196638:KIN196640 KSJ196638:KSJ196640 LCF196638:LCF196640 LMB196638:LMB196640 LVX196638:LVX196640 MFT196638:MFT196640 MPP196638:MPP196640 MZL196638:MZL196640 NJH196638:NJH196640 NTD196638:NTD196640 OCZ196638:OCZ196640 OMV196638:OMV196640 OWR196638:OWR196640 PGN196638:PGN196640 PQJ196638:PQJ196640 QAF196638:QAF196640 QKB196638:QKB196640 QTX196638:QTX196640 RDT196638:RDT196640 RNP196638:RNP196640 RXL196638:RXL196640 SHH196638:SHH196640 SRD196638:SRD196640 TAZ196638:TAZ196640 TKV196638:TKV196640 TUR196638:TUR196640 UEN196638:UEN196640 UOJ196638:UOJ196640 UYF196638:UYF196640 VIB196638:VIB196640 VRX196638:VRX196640 WBT196638:WBT196640 WLP196638:WLP196640 WVL196638:WVL196640 C262174:D262176 IZ262174:IZ262176 SV262174:SV262176 ACR262174:ACR262176 AMN262174:AMN262176 AWJ262174:AWJ262176 BGF262174:BGF262176 BQB262174:BQB262176 BZX262174:BZX262176 CJT262174:CJT262176 CTP262174:CTP262176 DDL262174:DDL262176 DNH262174:DNH262176 DXD262174:DXD262176 EGZ262174:EGZ262176 EQV262174:EQV262176 FAR262174:FAR262176 FKN262174:FKN262176 FUJ262174:FUJ262176 GEF262174:GEF262176 GOB262174:GOB262176 GXX262174:GXX262176 HHT262174:HHT262176 HRP262174:HRP262176 IBL262174:IBL262176 ILH262174:ILH262176 IVD262174:IVD262176 JEZ262174:JEZ262176 JOV262174:JOV262176 JYR262174:JYR262176 KIN262174:KIN262176 KSJ262174:KSJ262176 LCF262174:LCF262176 LMB262174:LMB262176 LVX262174:LVX262176 MFT262174:MFT262176 MPP262174:MPP262176 MZL262174:MZL262176 NJH262174:NJH262176 NTD262174:NTD262176 OCZ262174:OCZ262176 OMV262174:OMV262176 OWR262174:OWR262176 PGN262174:PGN262176 PQJ262174:PQJ262176 QAF262174:QAF262176 QKB262174:QKB262176 QTX262174:QTX262176 RDT262174:RDT262176 RNP262174:RNP262176 RXL262174:RXL262176 SHH262174:SHH262176 SRD262174:SRD262176 TAZ262174:TAZ262176 TKV262174:TKV262176 TUR262174:TUR262176 UEN262174:UEN262176 UOJ262174:UOJ262176 UYF262174:UYF262176 VIB262174:VIB262176 VRX262174:VRX262176 WBT262174:WBT262176 WLP262174:WLP262176 WVL262174:WVL262176 C327710:D327712 IZ327710:IZ327712 SV327710:SV327712 ACR327710:ACR327712 AMN327710:AMN327712 AWJ327710:AWJ327712 BGF327710:BGF327712 BQB327710:BQB327712 BZX327710:BZX327712 CJT327710:CJT327712 CTP327710:CTP327712 DDL327710:DDL327712 DNH327710:DNH327712 DXD327710:DXD327712 EGZ327710:EGZ327712 EQV327710:EQV327712 FAR327710:FAR327712 FKN327710:FKN327712 FUJ327710:FUJ327712 GEF327710:GEF327712 GOB327710:GOB327712 GXX327710:GXX327712 HHT327710:HHT327712 HRP327710:HRP327712 IBL327710:IBL327712 ILH327710:ILH327712 IVD327710:IVD327712 JEZ327710:JEZ327712 JOV327710:JOV327712 JYR327710:JYR327712 KIN327710:KIN327712 KSJ327710:KSJ327712 LCF327710:LCF327712 LMB327710:LMB327712 LVX327710:LVX327712 MFT327710:MFT327712 MPP327710:MPP327712 MZL327710:MZL327712 NJH327710:NJH327712 NTD327710:NTD327712 OCZ327710:OCZ327712 OMV327710:OMV327712 OWR327710:OWR327712 PGN327710:PGN327712 PQJ327710:PQJ327712 QAF327710:QAF327712 QKB327710:QKB327712 QTX327710:QTX327712 RDT327710:RDT327712 RNP327710:RNP327712 RXL327710:RXL327712 SHH327710:SHH327712 SRD327710:SRD327712 TAZ327710:TAZ327712 TKV327710:TKV327712 TUR327710:TUR327712 UEN327710:UEN327712 UOJ327710:UOJ327712 UYF327710:UYF327712 VIB327710:VIB327712 VRX327710:VRX327712 WBT327710:WBT327712 WLP327710:WLP327712 WVL327710:WVL327712 C393246:D393248 IZ393246:IZ393248 SV393246:SV393248 ACR393246:ACR393248 AMN393246:AMN393248 AWJ393246:AWJ393248 BGF393246:BGF393248 BQB393246:BQB393248 BZX393246:BZX393248 CJT393246:CJT393248 CTP393246:CTP393248 DDL393246:DDL393248 DNH393246:DNH393248 DXD393246:DXD393248 EGZ393246:EGZ393248 EQV393246:EQV393248 FAR393246:FAR393248 FKN393246:FKN393248 FUJ393246:FUJ393248 GEF393246:GEF393248 GOB393246:GOB393248 GXX393246:GXX393248 HHT393246:HHT393248 HRP393246:HRP393248 IBL393246:IBL393248 ILH393246:ILH393248 IVD393246:IVD393248 JEZ393246:JEZ393248 JOV393246:JOV393248 JYR393246:JYR393248 KIN393246:KIN393248 KSJ393246:KSJ393248 LCF393246:LCF393248 LMB393246:LMB393248 LVX393246:LVX393248 MFT393246:MFT393248 MPP393246:MPP393248 MZL393246:MZL393248 NJH393246:NJH393248 NTD393246:NTD393248 OCZ393246:OCZ393248 OMV393246:OMV393248 OWR393246:OWR393248 PGN393246:PGN393248 PQJ393246:PQJ393248 QAF393246:QAF393248 QKB393246:QKB393248 QTX393246:QTX393248 RDT393246:RDT393248 RNP393246:RNP393248 RXL393246:RXL393248 SHH393246:SHH393248 SRD393246:SRD393248 TAZ393246:TAZ393248 TKV393246:TKV393248 TUR393246:TUR393248 UEN393246:UEN393248 UOJ393246:UOJ393248 UYF393246:UYF393248 VIB393246:VIB393248 VRX393246:VRX393248 WBT393246:WBT393248 WLP393246:WLP393248 WVL393246:WVL393248 C458782:D458784 IZ458782:IZ458784 SV458782:SV458784 ACR458782:ACR458784 AMN458782:AMN458784 AWJ458782:AWJ458784 BGF458782:BGF458784 BQB458782:BQB458784 BZX458782:BZX458784 CJT458782:CJT458784 CTP458782:CTP458784 DDL458782:DDL458784 DNH458782:DNH458784 DXD458782:DXD458784 EGZ458782:EGZ458784 EQV458782:EQV458784 FAR458782:FAR458784 FKN458782:FKN458784 FUJ458782:FUJ458784 GEF458782:GEF458784 GOB458782:GOB458784 GXX458782:GXX458784 HHT458782:HHT458784 HRP458782:HRP458784 IBL458782:IBL458784 ILH458782:ILH458784 IVD458782:IVD458784 JEZ458782:JEZ458784 JOV458782:JOV458784 JYR458782:JYR458784 KIN458782:KIN458784 KSJ458782:KSJ458784 LCF458782:LCF458784 LMB458782:LMB458784 LVX458782:LVX458784 MFT458782:MFT458784 MPP458782:MPP458784 MZL458782:MZL458784 NJH458782:NJH458784 NTD458782:NTD458784 OCZ458782:OCZ458784 OMV458782:OMV458784 OWR458782:OWR458784 PGN458782:PGN458784 PQJ458782:PQJ458784 QAF458782:QAF458784 QKB458782:QKB458784 QTX458782:QTX458784 RDT458782:RDT458784 RNP458782:RNP458784 RXL458782:RXL458784 SHH458782:SHH458784 SRD458782:SRD458784 TAZ458782:TAZ458784 TKV458782:TKV458784 TUR458782:TUR458784 UEN458782:UEN458784 UOJ458782:UOJ458784 UYF458782:UYF458784 VIB458782:VIB458784 VRX458782:VRX458784 WBT458782:WBT458784 WLP458782:WLP458784 WVL458782:WVL458784 C524318:D524320 IZ524318:IZ524320 SV524318:SV524320 ACR524318:ACR524320 AMN524318:AMN524320 AWJ524318:AWJ524320 BGF524318:BGF524320 BQB524318:BQB524320 BZX524318:BZX524320 CJT524318:CJT524320 CTP524318:CTP524320 DDL524318:DDL524320 DNH524318:DNH524320 DXD524318:DXD524320 EGZ524318:EGZ524320 EQV524318:EQV524320 FAR524318:FAR524320 FKN524318:FKN524320 FUJ524318:FUJ524320 GEF524318:GEF524320 GOB524318:GOB524320 GXX524318:GXX524320 HHT524318:HHT524320 HRP524318:HRP524320 IBL524318:IBL524320 ILH524318:ILH524320 IVD524318:IVD524320 JEZ524318:JEZ524320 JOV524318:JOV524320 JYR524318:JYR524320 KIN524318:KIN524320 KSJ524318:KSJ524320 LCF524318:LCF524320 LMB524318:LMB524320 LVX524318:LVX524320 MFT524318:MFT524320 MPP524318:MPP524320 MZL524318:MZL524320 NJH524318:NJH524320 NTD524318:NTD524320 OCZ524318:OCZ524320 OMV524318:OMV524320 OWR524318:OWR524320 PGN524318:PGN524320 PQJ524318:PQJ524320 QAF524318:QAF524320 QKB524318:QKB524320 QTX524318:QTX524320 RDT524318:RDT524320 RNP524318:RNP524320 RXL524318:RXL524320 SHH524318:SHH524320 SRD524318:SRD524320 TAZ524318:TAZ524320 TKV524318:TKV524320 TUR524318:TUR524320 UEN524318:UEN524320 UOJ524318:UOJ524320 UYF524318:UYF524320 VIB524318:VIB524320 VRX524318:VRX524320 WBT524318:WBT524320 WLP524318:WLP524320 WVL524318:WVL524320 C589854:D589856 IZ589854:IZ589856 SV589854:SV589856 ACR589854:ACR589856 AMN589854:AMN589856 AWJ589854:AWJ589856 BGF589854:BGF589856 BQB589854:BQB589856 BZX589854:BZX589856 CJT589854:CJT589856 CTP589854:CTP589856 DDL589854:DDL589856 DNH589854:DNH589856 DXD589854:DXD589856 EGZ589854:EGZ589856 EQV589854:EQV589856 FAR589854:FAR589856 FKN589854:FKN589856 FUJ589854:FUJ589856 GEF589854:GEF589856 GOB589854:GOB589856 GXX589854:GXX589856 HHT589854:HHT589856 HRP589854:HRP589856 IBL589854:IBL589856 ILH589854:ILH589856 IVD589854:IVD589856 JEZ589854:JEZ589856 JOV589854:JOV589856 JYR589854:JYR589856 KIN589854:KIN589856 KSJ589854:KSJ589856 LCF589854:LCF589856 LMB589854:LMB589856 LVX589854:LVX589856 MFT589854:MFT589856 MPP589854:MPP589856 MZL589854:MZL589856 NJH589854:NJH589856 NTD589854:NTD589856 OCZ589854:OCZ589856 OMV589854:OMV589856 OWR589854:OWR589856 PGN589854:PGN589856 PQJ589854:PQJ589856 QAF589854:QAF589856 QKB589854:QKB589856 QTX589854:QTX589856 RDT589854:RDT589856 RNP589854:RNP589856 RXL589854:RXL589856 SHH589854:SHH589856 SRD589854:SRD589856 TAZ589854:TAZ589856 TKV589854:TKV589856 TUR589854:TUR589856 UEN589854:UEN589856 UOJ589854:UOJ589856 UYF589854:UYF589856 VIB589854:VIB589856 VRX589854:VRX589856 WBT589854:WBT589856 WLP589854:WLP589856 WVL589854:WVL589856 C655390:D655392 IZ655390:IZ655392 SV655390:SV655392 ACR655390:ACR655392 AMN655390:AMN655392 AWJ655390:AWJ655392 BGF655390:BGF655392 BQB655390:BQB655392 BZX655390:BZX655392 CJT655390:CJT655392 CTP655390:CTP655392 DDL655390:DDL655392 DNH655390:DNH655392 DXD655390:DXD655392 EGZ655390:EGZ655392 EQV655390:EQV655392 FAR655390:FAR655392 FKN655390:FKN655392 FUJ655390:FUJ655392 GEF655390:GEF655392 GOB655390:GOB655392 GXX655390:GXX655392 HHT655390:HHT655392 HRP655390:HRP655392 IBL655390:IBL655392 ILH655390:ILH655392 IVD655390:IVD655392 JEZ655390:JEZ655392 JOV655390:JOV655392 JYR655390:JYR655392 KIN655390:KIN655392 KSJ655390:KSJ655392 LCF655390:LCF655392 LMB655390:LMB655392 LVX655390:LVX655392 MFT655390:MFT655392 MPP655390:MPP655392 MZL655390:MZL655392 NJH655390:NJH655392 NTD655390:NTD655392 OCZ655390:OCZ655392 OMV655390:OMV655392 OWR655390:OWR655392 PGN655390:PGN655392 PQJ655390:PQJ655392 QAF655390:QAF655392 QKB655390:QKB655392 QTX655390:QTX655392 RDT655390:RDT655392 RNP655390:RNP655392 RXL655390:RXL655392 SHH655390:SHH655392 SRD655390:SRD655392 TAZ655390:TAZ655392 TKV655390:TKV655392 TUR655390:TUR655392 UEN655390:UEN655392 UOJ655390:UOJ655392 UYF655390:UYF655392 VIB655390:VIB655392 VRX655390:VRX655392 WBT655390:WBT655392 WLP655390:WLP655392 WVL655390:WVL655392 C720926:D720928 IZ720926:IZ720928 SV720926:SV720928 ACR720926:ACR720928 AMN720926:AMN720928 AWJ720926:AWJ720928 BGF720926:BGF720928 BQB720926:BQB720928 BZX720926:BZX720928 CJT720926:CJT720928 CTP720926:CTP720928 DDL720926:DDL720928 DNH720926:DNH720928 DXD720926:DXD720928 EGZ720926:EGZ720928 EQV720926:EQV720928 FAR720926:FAR720928 FKN720926:FKN720928 FUJ720926:FUJ720928 GEF720926:GEF720928 GOB720926:GOB720928 GXX720926:GXX720928 HHT720926:HHT720928 HRP720926:HRP720928 IBL720926:IBL720928 ILH720926:ILH720928 IVD720926:IVD720928 JEZ720926:JEZ720928 JOV720926:JOV720928 JYR720926:JYR720928 KIN720926:KIN720928 KSJ720926:KSJ720928 LCF720926:LCF720928 LMB720926:LMB720928 LVX720926:LVX720928 MFT720926:MFT720928 MPP720926:MPP720928 MZL720926:MZL720928 NJH720926:NJH720928 NTD720926:NTD720928 OCZ720926:OCZ720928 OMV720926:OMV720928 OWR720926:OWR720928 PGN720926:PGN720928 PQJ720926:PQJ720928 QAF720926:QAF720928 QKB720926:QKB720928 QTX720926:QTX720928 RDT720926:RDT720928 RNP720926:RNP720928 RXL720926:RXL720928 SHH720926:SHH720928 SRD720926:SRD720928 TAZ720926:TAZ720928 TKV720926:TKV720928 TUR720926:TUR720928 UEN720926:UEN720928 UOJ720926:UOJ720928 UYF720926:UYF720928 VIB720926:VIB720928 VRX720926:VRX720928 WBT720926:WBT720928 WLP720926:WLP720928 WVL720926:WVL720928 C786462:D786464 IZ786462:IZ786464 SV786462:SV786464 ACR786462:ACR786464 AMN786462:AMN786464 AWJ786462:AWJ786464 BGF786462:BGF786464 BQB786462:BQB786464 BZX786462:BZX786464 CJT786462:CJT786464 CTP786462:CTP786464 DDL786462:DDL786464 DNH786462:DNH786464 DXD786462:DXD786464 EGZ786462:EGZ786464 EQV786462:EQV786464 FAR786462:FAR786464 FKN786462:FKN786464 FUJ786462:FUJ786464 GEF786462:GEF786464 GOB786462:GOB786464 GXX786462:GXX786464 HHT786462:HHT786464 HRP786462:HRP786464 IBL786462:IBL786464 ILH786462:ILH786464 IVD786462:IVD786464 JEZ786462:JEZ786464 JOV786462:JOV786464 JYR786462:JYR786464 KIN786462:KIN786464 KSJ786462:KSJ786464 LCF786462:LCF786464 LMB786462:LMB786464 LVX786462:LVX786464 MFT786462:MFT786464 MPP786462:MPP786464 MZL786462:MZL786464 NJH786462:NJH786464 NTD786462:NTD786464 OCZ786462:OCZ786464 OMV786462:OMV786464 OWR786462:OWR786464 PGN786462:PGN786464 PQJ786462:PQJ786464 QAF786462:QAF786464 QKB786462:QKB786464 QTX786462:QTX786464 RDT786462:RDT786464 RNP786462:RNP786464 RXL786462:RXL786464 SHH786462:SHH786464 SRD786462:SRD786464 TAZ786462:TAZ786464 TKV786462:TKV786464 TUR786462:TUR786464 UEN786462:UEN786464 UOJ786462:UOJ786464 UYF786462:UYF786464 VIB786462:VIB786464 VRX786462:VRX786464 WBT786462:WBT786464 WLP786462:WLP786464 WVL786462:WVL786464 C851998:D852000 IZ851998:IZ852000 SV851998:SV852000 ACR851998:ACR852000 AMN851998:AMN852000 AWJ851998:AWJ852000 BGF851998:BGF852000 BQB851998:BQB852000 BZX851998:BZX852000 CJT851998:CJT852000 CTP851998:CTP852000 DDL851998:DDL852000 DNH851998:DNH852000 DXD851998:DXD852000 EGZ851998:EGZ852000 EQV851998:EQV852000 FAR851998:FAR852000 FKN851998:FKN852000 FUJ851998:FUJ852000 GEF851998:GEF852000 GOB851998:GOB852000 GXX851998:GXX852000 HHT851998:HHT852000 HRP851998:HRP852000 IBL851998:IBL852000 ILH851998:ILH852000 IVD851998:IVD852000 JEZ851998:JEZ852000 JOV851998:JOV852000 JYR851998:JYR852000 KIN851998:KIN852000 KSJ851998:KSJ852000 LCF851998:LCF852000 LMB851998:LMB852000 LVX851998:LVX852000 MFT851998:MFT852000 MPP851998:MPP852000 MZL851998:MZL852000 NJH851998:NJH852000 NTD851998:NTD852000 OCZ851998:OCZ852000 OMV851998:OMV852000 OWR851998:OWR852000 PGN851998:PGN852000 PQJ851998:PQJ852000 QAF851998:QAF852000 QKB851998:QKB852000 QTX851998:QTX852000 RDT851998:RDT852000 RNP851998:RNP852000 RXL851998:RXL852000 SHH851998:SHH852000 SRD851998:SRD852000 TAZ851998:TAZ852000 TKV851998:TKV852000 TUR851998:TUR852000 UEN851998:UEN852000 UOJ851998:UOJ852000 UYF851998:UYF852000 VIB851998:VIB852000 VRX851998:VRX852000 WBT851998:WBT852000 WLP851998:WLP852000 WVL851998:WVL852000 C917534:D917536 IZ917534:IZ917536 SV917534:SV917536 ACR917534:ACR917536 AMN917534:AMN917536 AWJ917534:AWJ917536 BGF917534:BGF917536 BQB917534:BQB917536 BZX917534:BZX917536 CJT917534:CJT917536 CTP917534:CTP917536 DDL917534:DDL917536 DNH917534:DNH917536 DXD917534:DXD917536 EGZ917534:EGZ917536 EQV917534:EQV917536 FAR917534:FAR917536 FKN917534:FKN917536 FUJ917534:FUJ917536 GEF917534:GEF917536 GOB917534:GOB917536 GXX917534:GXX917536 HHT917534:HHT917536 HRP917534:HRP917536 IBL917534:IBL917536 ILH917534:ILH917536 IVD917534:IVD917536 JEZ917534:JEZ917536 JOV917534:JOV917536 JYR917534:JYR917536 KIN917534:KIN917536 KSJ917534:KSJ917536 LCF917534:LCF917536 LMB917534:LMB917536 LVX917534:LVX917536 MFT917534:MFT917536 MPP917534:MPP917536 MZL917534:MZL917536 NJH917534:NJH917536 NTD917534:NTD917536 OCZ917534:OCZ917536 OMV917534:OMV917536 OWR917534:OWR917536 PGN917534:PGN917536 PQJ917534:PQJ917536 QAF917534:QAF917536 QKB917534:QKB917536 QTX917534:QTX917536 RDT917534:RDT917536 RNP917534:RNP917536 RXL917534:RXL917536 SHH917534:SHH917536 SRD917534:SRD917536 TAZ917534:TAZ917536 TKV917534:TKV917536 TUR917534:TUR917536 UEN917534:UEN917536 UOJ917534:UOJ917536 UYF917534:UYF917536 VIB917534:VIB917536 VRX917534:VRX917536 WBT917534:WBT917536 WLP917534:WLP917536 WVL917534:WVL917536 C983070:D983072 IZ983070:IZ983072 SV983070:SV983072 ACR983070:ACR983072 AMN983070:AMN983072 AWJ983070:AWJ983072 BGF983070:BGF983072 BQB983070:BQB983072 BZX983070:BZX983072 CJT983070:CJT983072 CTP983070:CTP983072 DDL983070:DDL983072 DNH983070:DNH983072 DXD983070:DXD983072 EGZ983070:EGZ983072 EQV983070:EQV983072 FAR983070:FAR983072 FKN983070:FKN983072 FUJ983070:FUJ983072 GEF983070:GEF983072 GOB983070:GOB983072 GXX983070:GXX983072 HHT983070:HHT983072 HRP983070:HRP983072 IBL983070:IBL983072 ILH983070:ILH983072 IVD983070:IVD983072 JEZ983070:JEZ983072 JOV983070:JOV983072 JYR983070:JYR983072 KIN983070:KIN983072 KSJ983070:KSJ983072 LCF983070:LCF983072 LMB983070:LMB983072 LVX983070:LVX983072 MFT983070:MFT983072 MPP983070:MPP983072 MZL983070:MZL983072 NJH983070:NJH983072 NTD983070:NTD983072 OCZ983070:OCZ983072 OMV983070:OMV983072 OWR983070:OWR983072 PGN983070:PGN983072 PQJ983070:PQJ983072 QAF983070:QAF983072 QKB983070:QKB983072 QTX983070:QTX983072 RDT983070:RDT983072 RNP983070:RNP983072 RXL983070:RXL983072 SHH983070:SHH983072 SRD983070:SRD983072 TAZ983070:TAZ983072 TKV983070:TKV983072 TUR983070:TUR983072 UEN983070:UEN983072 UOJ983070:UOJ983072 UYF983070:UYF983072 VIB983070:VIB983072 VRX983070:VRX983072 WBT983070:WBT983072 WLP983070:WLP983072 WVL983070:WVL983072 WVX983070:WVY983072 P65566:Q65568 JL65566:JM65568 TH65566:TI65568 ADD65566:ADE65568 AMZ65566:ANA65568 AWV65566:AWW65568 BGR65566:BGS65568 BQN65566:BQO65568 CAJ65566:CAK65568 CKF65566:CKG65568 CUB65566:CUC65568 DDX65566:DDY65568 DNT65566:DNU65568 DXP65566:DXQ65568 EHL65566:EHM65568 ERH65566:ERI65568 FBD65566:FBE65568 FKZ65566:FLA65568 FUV65566:FUW65568 GER65566:GES65568 GON65566:GOO65568 GYJ65566:GYK65568 HIF65566:HIG65568 HSB65566:HSC65568 IBX65566:IBY65568 ILT65566:ILU65568 IVP65566:IVQ65568 JFL65566:JFM65568 JPH65566:JPI65568 JZD65566:JZE65568 KIZ65566:KJA65568 KSV65566:KSW65568 LCR65566:LCS65568 LMN65566:LMO65568 LWJ65566:LWK65568 MGF65566:MGG65568 MQB65566:MQC65568 MZX65566:MZY65568 NJT65566:NJU65568 NTP65566:NTQ65568 ODL65566:ODM65568 ONH65566:ONI65568 OXD65566:OXE65568 PGZ65566:PHA65568 PQV65566:PQW65568 QAR65566:QAS65568 QKN65566:QKO65568 QUJ65566:QUK65568 REF65566:REG65568 ROB65566:ROC65568 RXX65566:RXY65568 SHT65566:SHU65568 SRP65566:SRQ65568 TBL65566:TBM65568 TLH65566:TLI65568 TVD65566:TVE65568 UEZ65566:UFA65568 UOV65566:UOW65568 UYR65566:UYS65568 VIN65566:VIO65568 VSJ65566:VSK65568 WCF65566:WCG65568 WMB65566:WMC65568 WVX65566:WVY65568 P131102:Q131104 JL131102:JM131104 TH131102:TI131104 ADD131102:ADE131104 AMZ131102:ANA131104 AWV131102:AWW131104 BGR131102:BGS131104 BQN131102:BQO131104 CAJ131102:CAK131104 CKF131102:CKG131104 CUB131102:CUC131104 DDX131102:DDY131104 DNT131102:DNU131104 DXP131102:DXQ131104 EHL131102:EHM131104 ERH131102:ERI131104 FBD131102:FBE131104 FKZ131102:FLA131104 FUV131102:FUW131104 GER131102:GES131104 GON131102:GOO131104 GYJ131102:GYK131104 HIF131102:HIG131104 HSB131102:HSC131104 IBX131102:IBY131104 ILT131102:ILU131104 IVP131102:IVQ131104 JFL131102:JFM131104 JPH131102:JPI131104 JZD131102:JZE131104 KIZ131102:KJA131104 KSV131102:KSW131104 LCR131102:LCS131104 LMN131102:LMO131104 LWJ131102:LWK131104 MGF131102:MGG131104 MQB131102:MQC131104 MZX131102:MZY131104 NJT131102:NJU131104 NTP131102:NTQ131104 ODL131102:ODM131104 ONH131102:ONI131104 OXD131102:OXE131104 PGZ131102:PHA131104 PQV131102:PQW131104 QAR131102:QAS131104 QKN131102:QKO131104 QUJ131102:QUK131104 REF131102:REG131104 ROB131102:ROC131104 RXX131102:RXY131104 SHT131102:SHU131104 SRP131102:SRQ131104 TBL131102:TBM131104 TLH131102:TLI131104 TVD131102:TVE131104 UEZ131102:UFA131104 UOV131102:UOW131104 UYR131102:UYS131104 VIN131102:VIO131104 VSJ131102:VSK131104 WCF131102:WCG131104 WMB131102:WMC131104 WVX131102:WVY131104 P196638:Q196640 JL196638:JM196640 TH196638:TI196640 ADD196638:ADE196640 AMZ196638:ANA196640 AWV196638:AWW196640 BGR196638:BGS196640 BQN196638:BQO196640 CAJ196638:CAK196640 CKF196638:CKG196640 CUB196638:CUC196640 DDX196638:DDY196640 DNT196638:DNU196640 DXP196638:DXQ196640 EHL196638:EHM196640 ERH196638:ERI196640 FBD196638:FBE196640 FKZ196638:FLA196640 FUV196638:FUW196640 GER196638:GES196640 GON196638:GOO196640 GYJ196638:GYK196640 HIF196638:HIG196640 HSB196638:HSC196640 IBX196638:IBY196640 ILT196638:ILU196640 IVP196638:IVQ196640 JFL196638:JFM196640 JPH196638:JPI196640 JZD196638:JZE196640 KIZ196638:KJA196640 KSV196638:KSW196640 LCR196638:LCS196640 LMN196638:LMO196640 LWJ196638:LWK196640 MGF196638:MGG196640 MQB196638:MQC196640 MZX196638:MZY196640 NJT196638:NJU196640 NTP196638:NTQ196640 ODL196638:ODM196640 ONH196638:ONI196640 OXD196638:OXE196640 PGZ196638:PHA196640 PQV196638:PQW196640 QAR196638:QAS196640 QKN196638:QKO196640 QUJ196638:QUK196640 REF196638:REG196640 ROB196638:ROC196640 RXX196638:RXY196640 SHT196638:SHU196640 SRP196638:SRQ196640 TBL196638:TBM196640 TLH196638:TLI196640 TVD196638:TVE196640 UEZ196638:UFA196640 UOV196638:UOW196640 UYR196638:UYS196640 VIN196638:VIO196640 VSJ196638:VSK196640 WCF196638:WCG196640 WMB196638:WMC196640 WVX196638:WVY196640 P262174:Q262176 JL262174:JM262176 TH262174:TI262176 ADD262174:ADE262176 AMZ262174:ANA262176 AWV262174:AWW262176 BGR262174:BGS262176 BQN262174:BQO262176 CAJ262174:CAK262176 CKF262174:CKG262176 CUB262174:CUC262176 DDX262174:DDY262176 DNT262174:DNU262176 DXP262174:DXQ262176 EHL262174:EHM262176 ERH262174:ERI262176 FBD262174:FBE262176 FKZ262174:FLA262176 FUV262174:FUW262176 GER262174:GES262176 GON262174:GOO262176 GYJ262174:GYK262176 HIF262174:HIG262176 HSB262174:HSC262176 IBX262174:IBY262176 ILT262174:ILU262176 IVP262174:IVQ262176 JFL262174:JFM262176 JPH262174:JPI262176 JZD262174:JZE262176 KIZ262174:KJA262176 KSV262174:KSW262176 LCR262174:LCS262176 LMN262174:LMO262176 LWJ262174:LWK262176 MGF262174:MGG262176 MQB262174:MQC262176 MZX262174:MZY262176 NJT262174:NJU262176 NTP262174:NTQ262176 ODL262174:ODM262176 ONH262174:ONI262176 OXD262174:OXE262176 PGZ262174:PHA262176 PQV262174:PQW262176 QAR262174:QAS262176 QKN262174:QKO262176 QUJ262174:QUK262176 REF262174:REG262176 ROB262174:ROC262176 RXX262174:RXY262176 SHT262174:SHU262176 SRP262174:SRQ262176 TBL262174:TBM262176 TLH262174:TLI262176 TVD262174:TVE262176 UEZ262174:UFA262176 UOV262174:UOW262176 UYR262174:UYS262176 VIN262174:VIO262176 VSJ262174:VSK262176 WCF262174:WCG262176 WMB262174:WMC262176 WVX262174:WVY262176 P327710:Q327712 JL327710:JM327712 TH327710:TI327712 ADD327710:ADE327712 AMZ327710:ANA327712 AWV327710:AWW327712 BGR327710:BGS327712 BQN327710:BQO327712 CAJ327710:CAK327712 CKF327710:CKG327712 CUB327710:CUC327712 DDX327710:DDY327712 DNT327710:DNU327712 DXP327710:DXQ327712 EHL327710:EHM327712 ERH327710:ERI327712 FBD327710:FBE327712 FKZ327710:FLA327712 FUV327710:FUW327712 GER327710:GES327712 GON327710:GOO327712 GYJ327710:GYK327712 HIF327710:HIG327712 HSB327710:HSC327712 IBX327710:IBY327712 ILT327710:ILU327712 IVP327710:IVQ327712 JFL327710:JFM327712 JPH327710:JPI327712 JZD327710:JZE327712 KIZ327710:KJA327712 KSV327710:KSW327712 LCR327710:LCS327712 LMN327710:LMO327712 LWJ327710:LWK327712 MGF327710:MGG327712 MQB327710:MQC327712 MZX327710:MZY327712 NJT327710:NJU327712 NTP327710:NTQ327712 ODL327710:ODM327712 ONH327710:ONI327712 OXD327710:OXE327712 PGZ327710:PHA327712 PQV327710:PQW327712 QAR327710:QAS327712 QKN327710:QKO327712 QUJ327710:QUK327712 REF327710:REG327712 ROB327710:ROC327712 RXX327710:RXY327712 SHT327710:SHU327712 SRP327710:SRQ327712 TBL327710:TBM327712 TLH327710:TLI327712 TVD327710:TVE327712 UEZ327710:UFA327712 UOV327710:UOW327712 UYR327710:UYS327712 VIN327710:VIO327712 VSJ327710:VSK327712 WCF327710:WCG327712 WMB327710:WMC327712 WVX327710:WVY327712 P393246:Q393248 JL393246:JM393248 TH393246:TI393248 ADD393246:ADE393248 AMZ393246:ANA393248 AWV393246:AWW393248 BGR393246:BGS393248 BQN393246:BQO393248 CAJ393246:CAK393248 CKF393246:CKG393248 CUB393246:CUC393248 DDX393246:DDY393248 DNT393246:DNU393248 DXP393246:DXQ393248 EHL393246:EHM393248 ERH393246:ERI393248 FBD393246:FBE393248 FKZ393246:FLA393248 FUV393246:FUW393248 GER393246:GES393248 GON393246:GOO393248 GYJ393246:GYK393248 HIF393246:HIG393248 HSB393246:HSC393248 IBX393246:IBY393248 ILT393246:ILU393248 IVP393246:IVQ393248 JFL393246:JFM393248 JPH393246:JPI393248 JZD393246:JZE393248 KIZ393246:KJA393248 KSV393246:KSW393248 LCR393246:LCS393248 LMN393246:LMO393248 LWJ393246:LWK393248 MGF393246:MGG393248 MQB393246:MQC393248 MZX393246:MZY393248 NJT393246:NJU393248 NTP393246:NTQ393248 ODL393246:ODM393248 ONH393246:ONI393248 OXD393246:OXE393248 PGZ393246:PHA393248 PQV393246:PQW393248 QAR393246:QAS393248 QKN393246:QKO393248 QUJ393246:QUK393248 REF393246:REG393248 ROB393246:ROC393248 RXX393246:RXY393248 SHT393246:SHU393248 SRP393246:SRQ393248 TBL393246:TBM393248 TLH393246:TLI393248 TVD393246:TVE393248 UEZ393246:UFA393248 UOV393246:UOW393248 UYR393246:UYS393248 VIN393246:VIO393248 VSJ393246:VSK393248 WCF393246:WCG393248 WMB393246:WMC393248 WVX393246:WVY393248 P458782:Q458784 JL458782:JM458784 TH458782:TI458784 ADD458782:ADE458784 AMZ458782:ANA458784 AWV458782:AWW458784 BGR458782:BGS458784 BQN458782:BQO458784 CAJ458782:CAK458784 CKF458782:CKG458784 CUB458782:CUC458784 DDX458782:DDY458784 DNT458782:DNU458784 DXP458782:DXQ458784 EHL458782:EHM458784 ERH458782:ERI458784 FBD458782:FBE458784 FKZ458782:FLA458784 FUV458782:FUW458784 GER458782:GES458784 GON458782:GOO458784 GYJ458782:GYK458784 HIF458782:HIG458784 HSB458782:HSC458784 IBX458782:IBY458784 ILT458782:ILU458784 IVP458782:IVQ458784 JFL458782:JFM458784 JPH458782:JPI458784 JZD458782:JZE458784 KIZ458782:KJA458784 KSV458782:KSW458784 LCR458782:LCS458784 LMN458782:LMO458784 LWJ458782:LWK458784 MGF458782:MGG458784 MQB458782:MQC458784 MZX458782:MZY458784 NJT458782:NJU458784 NTP458782:NTQ458784 ODL458782:ODM458784 ONH458782:ONI458784 OXD458782:OXE458784 PGZ458782:PHA458784 PQV458782:PQW458784 QAR458782:QAS458784 QKN458782:QKO458784 QUJ458782:QUK458784 REF458782:REG458784 ROB458782:ROC458784 RXX458782:RXY458784 SHT458782:SHU458784 SRP458782:SRQ458784 TBL458782:TBM458784 TLH458782:TLI458784 TVD458782:TVE458784 UEZ458782:UFA458784 UOV458782:UOW458784 UYR458782:UYS458784 VIN458782:VIO458784 VSJ458782:VSK458784 WCF458782:WCG458784 WMB458782:WMC458784 WVX458782:WVY458784 P524318:Q524320 JL524318:JM524320 TH524318:TI524320 ADD524318:ADE524320 AMZ524318:ANA524320 AWV524318:AWW524320 BGR524318:BGS524320 BQN524318:BQO524320 CAJ524318:CAK524320 CKF524318:CKG524320 CUB524318:CUC524320 DDX524318:DDY524320 DNT524318:DNU524320 DXP524318:DXQ524320 EHL524318:EHM524320 ERH524318:ERI524320 FBD524318:FBE524320 FKZ524318:FLA524320 FUV524318:FUW524320 GER524318:GES524320 GON524318:GOO524320 GYJ524318:GYK524320 HIF524318:HIG524320 HSB524318:HSC524320 IBX524318:IBY524320 ILT524318:ILU524320 IVP524318:IVQ524320 JFL524318:JFM524320 JPH524318:JPI524320 JZD524318:JZE524320 KIZ524318:KJA524320 KSV524318:KSW524320 LCR524318:LCS524320 LMN524318:LMO524320 LWJ524318:LWK524320 MGF524318:MGG524320 MQB524318:MQC524320 MZX524318:MZY524320 NJT524318:NJU524320 NTP524318:NTQ524320 ODL524318:ODM524320 ONH524318:ONI524320 OXD524318:OXE524320 PGZ524318:PHA524320 PQV524318:PQW524320 QAR524318:QAS524320 QKN524318:QKO524320 QUJ524318:QUK524320 REF524318:REG524320 ROB524318:ROC524320 RXX524318:RXY524320 SHT524318:SHU524320 SRP524318:SRQ524320 TBL524318:TBM524320 TLH524318:TLI524320 TVD524318:TVE524320 UEZ524318:UFA524320 UOV524318:UOW524320 UYR524318:UYS524320 VIN524318:VIO524320 VSJ524318:VSK524320 WCF524318:WCG524320 WMB524318:WMC524320 WVX524318:WVY524320 P589854:Q589856 JL589854:JM589856 TH589854:TI589856 ADD589854:ADE589856 AMZ589854:ANA589856 AWV589854:AWW589856 BGR589854:BGS589856 BQN589854:BQO589856 CAJ589854:CAK589856 CKF589854:CKG589856 CUB589854:CUC589856 DDX589854:DDY589856 DNT589854:DNU589856 DXP589854:DXQ589856 EHL589854:EHM589856 ERH589854:ERI589856 FBD589854:FBE589856 FKZ589854:FLA589856 FUV589854:FUW589856 GER589854:GES589856 GON589854:GOO589856 GYJ589854:GYK589856 HIF589854:HIG589856 HSB589854:HSC589856 IBX589854:IBY589856 ILT589854:ILU589856 IVP589854:IVQ589856 JFL589854:JFM589856 JPH589854:JPI589856 JZD589854:JZE589856 KIZ589854:KJA589856 KSV589854:KSW589856 LCR589854:LCS589856 LMN589854:LMO589856 LWJ589854:LWK589856 MGF589854:MGG589856 MQB589854:MQC589856 MZX589854:MZY589856 NJT589854:NJU589856 NTP589854:NTQ589856 ODL589854:ODM589856 ONH589854:ONI589856 OXD589854:OXE589856 PGZ589854:PHA589856 PQV589854:PQW589856 QAR589854:QAS589856 QKN589854:QKO589856 QUJ589854:QUK589856 REF589854:REG589856 ROB589854:ROC589856 RXX589854:RXY589856 SHT589854:SHU589856 SRP589854:SRQ589856 TBL589854:TBM589856 TLH589854:TLI589856 TVD589854:TVE589856 UEZ589854:UFA589856 UOV589854:UOW589856 UYR589854:UYS589856 VIN589854:VIO589856 VSJ589854:VSK589856 WCF589854:WCG589856 WMB589854:WMC589856 WVX589854:WVY589856 P655390:Q655392 JL655390:JM655392 TH655390:TI655392 ADD655390:ADE655392 AMZ655390:ANA655392 AWV655390:AWW655392 BGR655390:BGS655392 BQN655390:BQO655392 CAJ655390:CAK655392 CKF655390:CKG655392 CUB655390:CUC655392 DDX655390:DDY655392 DNT655390:DNU655392 DXP655390:DXQ655392 EHL655390:EHM655392 ERH655390:ERI655392 FBD655390:FBE655392 FKZ655390:FLA655392 FUV655390:FUW655392 GER655390:GES655392 GON655390:GOO655392 GYJ655390:GYK655392 HIF655390:HIG655392 HSB655390:HSC655392 IBX655390:IBY655392 ILT655390:ILU655392 IVP655390:IVQ655392 JFL655390:JFM655392 JPH655390:JPI655392 JZD655390:JZE655392 KIZ655390:KJA655392 KSV655390:KSW655392 LCR655390:LCS655392 LMN655390:LMO655392 LWJ655390:LWK655392 MGF655390:MGG655392 MQB655390:MQC655392 MZX655390:MZY655392 NJT655390:NJU655392 NTP655390:NTQ655392 ODL655390:ODM655392 ONH655390:ONI655392 OXD655390:OXE655392 PGZ655390:PHA655392 PQV655390:PQW655392 QAR655390:QAS655392 QKN655390:QKO655392 QUJ655390:QUK655392 REF655390:REG655392 ROB655390:ROC655392 RXX655390:RXY655392 SHT655390:SHU655392 SRP655390:SRQ655392 TBL655390:TBM655392 TLH655390:TLI655392 TVD655390:TVE655392 UEZ655390:UFA655392 UOV655390:UOW655392 UYR655390:UYS655392 VIN655390:VIO655392 VSJ655390:VSK655392 WCF655390:WCG655392 WMB655390:WMC655392 WVX655390:WVY655392 P720926:Q720928 JL720926:JM720928 TH720926:TI720928 ADD720926:ADE720928 AMZ720926:ANA720928 AWV720926:AWW720928 BGR720926:BGS720928 BQN720926:BQO720928 CAJ720926:CAK720928 CKF720926:CKG720928 CUB720926:CUC720928 DDX720926:DDY720928 DNT720926:DNU720928 DXP720926:DXQ720928 EHL720926:EHM720928 ERH720926:ERI720928 FBD720926:FBE720928 FKZ720926:FLA720928 FUV720926:FUW720928 GER720926:GES720928 GON720926:GOO720928 GYJ720926:GYK720928 HIF720926:HIG720928 HSB720926:HSC720928 IBX720926:IBY720928 ILT720926:ILU720928 IVP720926:IVQ720928 JFL720926:JFM720928 JPH720926:JPI720928 JZD720926:JZE720928 KIZ720926:KJA720928 KSV720926:KSW720928 LCR720926:LCS720928 LMN720926:LMO720928 LWJ720926:LWK720928 MGF720926:MGG720928 MQB720926:MQC720928 MZX720926:MZY720928 NJT720926:NJU720928 NTP720926:NTQ720928 ODL720926:ODM720928 ONH720926:ONI720928 OXD720926:OXE720928 PGZ720926:PHA720928 PQV720926:PQW720928 QAR720926:QAS720928 QKN720926:QKO720928 QUJ720926:QUK720928 REF720926:REG720928 ROB720926:ROC720928 RXX720926:RXY720928 SHT720926:SHU720928 SRP720926:SRQ720928 TBL720926:TBM720928 TLH720926:TLI720928 TVD720926:TVE720928 UEZ720926:UFA720928 UOV720926:UOW720928 UYR720926:UYS720928 VIN720926:VIO720928 VSJ720926:VSK720928 WCF720926:WCG720928 WMB720926:WMC720928 WVX720926:WVY720928 P786462:Q786464 JL786462:JM786464 TH786462:TI786464 ADD786462:ADE786464 AMZ786462:ANA786464 AWV786462:AWW786464 BGR786462:BGS786464 BQN786462:BQO786464 CAJ786462:CAK786464 CKF786462:CKG786464 CUB786462:CUC786464 DDX786462:DDY786464 DNT786462:DNU786464 DXP786462:DXQ786464 EHL786462:EHM786464 ERH786462:ERI786464 FBD786462:FBE786464 FKZ786462:FLA786464 FUV786462:FUW786464 GER786462:GES786464 GON786462:GOO786464 GYJ786462:GYK786464 HIF786462:HIG786464 HSB786462:HSC786464 IBX786462:IBY786464 ILT786462:ILU786464 IVP786462:IVQ786464 JFL786462:JFM786464 JPH786462:JPI786464 JZD786462:JZE786464 KIZ786462:KJA786464 KSV786462:KSW786464 LCR786462:LCS786464 LMN786462:LMO786464 LWJ786462:LWK786464 MGF786462:MGG786464 MQB786462:MQC786464 MZX786462:MZY786464 NJT786462:NJU786464 NTP786462:NTQ786464 ODL786462:ODM786464 ONH786462:ONI786464 OXD786462:OXE786464 PGZ786462:PHA786464 PQV786462:PQW786464 QAR786462:QAS786464 QKN786462:QKO786464 QUJ786462:QUK786464 REF786462:REG786464 ROB786462:ROC786464 RXX786462:RXY786464 SHT786462:SHU786464 SRP786462:SRQ786464 TBL786462:TBM786464 TLH786462:TLI786464 TVD786462:TVE786464 UEZ786462:UFA786464 UOV786462:UOW786464 UYR786462:UYS786464 VIN786462:VIO786464 VSJ786462:VSK786464 WCF786462:WCG786464 WMB786462:WMC786464 WVX786462:WVY786464 P851998:Q852000 JL851998:JM852000 TH851998:TI852000 ADD851998:ADE852000 AMZ851998:ANA852000 AWV851998:AWW852000 BGR851998:BGS852000 BQN851998:BQO852000 CAJ851998:CAK852000 CKF851998:CKG852000 CUB851998:CUC852000 DDX851998:DDY852000 DNT851998:DNU852000 DXP851998:DXQ852000 EHL851998:EHM852000 ERH851998:ERI852000 FBD851998:FBE852000 FKZ851998:FLA852000 FUV851998:FUW852000 GER851998:GES852000 GON851998:GOO852000 GYJ851998:GYK852000 HIF851998:HIG852000 HSB851998:HSC852000 IBX851998:IBY852000 ILT851998:ILU852000 IVP851998:IVQ852000 JFL851998:JFM852000 JPH851998:JPI852000 JZD851998:JZE852000 KIZ851998:KJA852000 KSV851998:KSW852000 LCR851998:LCS852000 LMN851998:LMO852000 LWJ851998:LWK852000 MGF851998:MGG852000 MQB851998:MQC852000 MZX851998:MZY852000 NJT851998:NJU852000 NTP851998:NTQ852000 ODL851998:ODM852000 ONH851998:ONI852000 OXD851998:OXE852000 PGZ851998:PHA852000 PQV851998:PQW852000 QAR851998:QAS852000 QKN851998:QKO852000 QUJ851998:QUK852000 REF851998:REG852000 ROB851998:ROC852000 RXX851998:RXY852000 SHT851998:SHU852000 SRP851998:SRQ852000 TBL851998:TBM852000 TLH851998:TLI852000 TVD851998:TVE852000 UEZ851998:UFA852000 UOV851998:UOW852000 UYR851998:UYS852000 VIN851998:VIO852000 VSJ851998:VSK852000 WCF851998:WCG852000 WMB851998:WMC852000 WVX851998:WVY852000 P917534:Q917536 JL917534:JM917536 TH917534:TI917536 ADD917534:ADE917536 AMZ917534:ANA917536 AWV917534:AWW917536 BGR917534:BGS917536 BQN917534:BQO917536 CAJ917534:CAK917536 CKF917534:CKG917536 CUB917534:CUC917536 DDX917534:DDY917536 DNT917534:DNU917536 DXP917534:DXQ917536 EHL917534:EHM917536 ERH917534:ERI917536 FBD917534:FBE917536 FKZ917534:FLA917536 FUV917534:FUW917536 GER917534:GES917536 GON917534:GOO917536 GYJ917534:GYK917536 HIF917534:HIG917536 HSB917534:HSC917536 IBX917534:IBY917536 ILT917534:ILU917536 IVP917534:IVQ917536 JFL917534:JFM917536 JPH917534:JPI917536 JZD917534:JZE917536 KIZ917534:KJA917536 KSV917534:KSW917536 LCR917534:LCS917536 LMN917534:LMO917536 LWJ917534:LWK917536 MGF917534:MGG917536 MQB917534:MQC917536 MZX917534:MZY917536 NJT917534:NJU917536 NTP917534:NTQ917536 ODL917534:ODM917536 ONH917534:ONI917536 OXD917534:OXE917536 PGZ917534:PHA917536 PQV917534:PQW917536 QAR917534:QAS917536 QKN917534:QKO917536 QUJ917534:QUK917536 REF917534:REG917536 ROB917534:ROC917536 RXX917534:RXY917536 SHT917534:SHU917536 SRP917534:SRQ917536 TBL917534:TBM917536 TLH917534:TLI917536 TVD917534:TVE917536 UEZ917534:UFA917536 UOV917534:UOW917536 UYR917534:UYS917536 VIN917534:VIO917536 VSJ917534:VSK917536 WCF917534:WCG917536 WMB917534:WMC917536 WVX917534:WVY917536 P983070:Q983072 JL983070:JM983072 TH983070:TI983072 ADD983070:ADE983072 AMZ983070:ANA983072 AWV983070:AWW983072 BGR983070:BGS983072 BQN983070:BQO983072 CAJ983070:CAK983072 CKF983070:CKG983072 CUB983070:CUC983072 DDX983070:DDY983072 DNT983070:DNU983072 DXP983070:DXQ983072 EHL983070:EHM983072 ERH983070:ERI983072 FBD983070:FBE983072 FKZ983070:FLA983072 FUV983070:FUW983072 GER983070:GES983072 GON983070:GOO983072 GYJ983070:GYK983072 HIF983070:HIG983072 HSB983070:HSC983072 IBX983070:IBY983072 ILT983070:ILU983072 IVP983070:IVQ983072 JFL983070:JFM983072 JPH983070:JPI983072 JZD983070:JZE983072 KIZ983070:KJA983072 KSV983070:KSW983072 LCR983070:LCS983072 LMN983070:LMO983072 LWJ983070:LWK983072 MGF983070:MGG983072 MQB983070:MQC983072 MZX983070:MZY983072 NJT983070:NJU983072 NTP983070:NTQ983072 ODL983070:ODM983072 ONH983070:ONI983072 OXD983070:OXE983072 PGZ983070:PHA983072 PQV983070:PQW983072 QAR983070:QAS983072 QKN983070:QKO983072 QUJ983070:QUK983072 REF983070:REG983072 ROB983070:ROC983072 RXX983070:RXY983072 SHT983070:SHU983072 SRP983070:SRQ983072 TBL983070:TBM983072 TLH983070:TLI983072 TVD983070:TVE983072 UEZ983070:UFA983072 UOV983070:UOW983072 UYR983070:UYS983072 VIN983070:VIO983072 VSJ983070:VSK983072 WMB2:WMC74 WVX2:WVY74 C2:C46 T2 JO2:JO74 TK2:TK74 ADG2:ADG74 ANC2:ANC74 AWY2:AWY74 BGU2:BGU74 BQQ2:BQQ74 CAM2:CAM74 CKI2:CKI74 CUE2:CUE74 DEA2:DEA74 DNW2:DNW74 DXS2:DXS74 EHO2:EHO74 ERK2:ERK74 FBG2:FBG74 FLC2:FLC74 FUY2:FUY74 GEU2:GEU74 GOQ2:GOQ74 GYM2:GYM74 HII2:HII74 HSE2:HSE74 ICA2:ICA74 ILW2:ILW74 IVS2:IVS74 JFO2:JFO74 JPK2:JPK74 JZG2:JZG74 KJC2:KJC74 KSY2:KSY74 LCU2:LCU74 LMQ2:LMQ74 LWM2:LWM74 MGI2:MGI74 MQE2:MQE74 NAA2:NAA74 NJW2:NJW74 NTS2:NTS74 ODO2:ODO74 ONK2:ONK74 OXG2:OXG74 PHC2:PHC74 PQY2:PQY74 QAU2:QAU74 QKQ2:QKQ74 QUM2:QUM74 REI2:REI74 ROE2:ROE74 RYA2:RYA74 SHW2:SHW74 SRS2:SRS74 TBO2:TBO74 TLK2:TLK74 TVG2:TVG74 UFC2:UFC74 UOY2:UOY74 UYU2:UYU74 VIQ2:VIQ74 VSM2:VSM74 WCI2:WCI74 WME2:WME74 WWA2:WWA74 IZ2:IZ74 SV2:SV74 ACR2:ACR74 AMN2:AMN74 AWJ2:AWJ74 BGF2:BGF74 BQB2:BQB74 BZX2:BZX74 CJT2:CJT74 CTP2:CTP74 DDL2:DDL74 DNH2:DNH74 DXD2:DXD74 EGZ2:EGZ74 EQV2:EQV74 FAR2:FAR74 FKN2:FKN74 FUJ2:FUJ74 GEF2:GEF74 GOB2:GOB74 GXX2:GXX74 HHT2:HHT74 HRP2:HRP74 IBL2:IBL74 ILH2:ILH74 IVD2:IVD74 JEZ2:JEZ74 JOV2:JOV74 JYR2:JYR74 KIN2:KIN74 KSJ2:KSJ74 LCF2:LCF74 LMB2:LMB74 LVX2:LVX74 MFT2:MFT74 MPP2:MPP74 MZL2:MZL74 NJH2:NJH74 NTD2:NTD74 OCZ2:OCZ74 OMV2:OMV74 OWR2:OWR74 PGN2:PGN74 PQJ2:PQJ74 QAF2:QAF74 QKB2:QKB74 QTX2:QTX74 RDT2:RDT74 RNP2:RNP74 RXL2:RXL74 SHH2:SHH74 SRD2:SRD74 TAZ2:TAZ74 TKV2:TKV74 TUR2:TUR74 UEN2:UEN74 UOJ2:UOJ74 UYF2:UYF74 VIB2:VIB74 VRX2:VRX74 WBT2:WBT74 WLP2:WLP74 WVL2:WVL74 JL2:JM74 TH2:TI74 ADD2:ADE74 AMZ2:ANA74 AWV2:AWW74 BGR2:BGS74 BQN2:BQO74 CAJ2:CAK74 CKF2:CKG74 CUB2:CUC74 DDX2:DDY74 DNT2:DNU74 DXP2:DXQ74 EHL2:EHM74 ERH2:ERI74 FBD2:FBE74 FKZ2:FLA74 FUV2:FUW74 GER2:GES74 GON2:GOO74 GYJ2:GYK74 HIF2:HIG74 HSB2:HSC74 IBX2:IBY74 ILT2:ILU74 IVP2:IVQ74 JFL2:JFM74 JPH2:JPI74 JZD2:JZE74 KIZ2:KJA74 KSV2:KSW74 LCR2:LCS74 LMN2:LMO74 LWJ2:LWK74 MGF2:MGG74 MQB2:MQC74 MZX2:MZY74 NJT2:NJU74 NTP2:NTQ74 ODL2:ODM74 ONH2:ONI74 OXD2:OXE74 PGZ2:PHA74 PQV2:PQW74 QAR2:QAS74 QKN2:QKO74 QUJ2:QUK74 REF2:REG74 ROB2:ROC74 RXX2:RXY74 SHT2:SHU74 SRP2:SRQ74 TBL2:TBM74 TLH2:TLI74 TVD2:TVE74 UEZ2:UFA74 UOV2:UOW74 UYR2:UYS74 VIN2:VIO74 VSJ2:VSK74 WCF2:WCG74 S7:S12 S63:S65 C48:C69 D3" xr:uid="{9E651520-F43F-438A-B194-A119FF9DA66A}"/>
    <dataValidation allowBlank="1" prompt="Details to be collected from Mr Ahmad Shaikh" sqref="JK65566:JK65568 TG65566:TG65568 ADC65566:ADC65568 AMY65566:AMY65568 AWU65566:AWU65568 BGQ65566:BGQ65568 BQM65566:BQM65568 CAI65566:CAI65568 CKE65566:CKE65568 CUA65566:CUA65568 DDW65566:DDW65568 DNS65566:DNS65568 DXO65566:DXO65568 EHK65566:EHK65568 ERG65566:ERG65568 FBC65566:FBC65568 FKY65566:FKY65568 FUU65566:FUU65568 GEQ65566:GEQ65568 GOM65566:GOM65568 GYI65566:GYI65568 HIE65566:HIE65568 HSA65566:HSA65568 IBW65566:IBW65568 ILS65566:ILS65568 IVO65566:IVO65568 JFK65566:JFK65568 JPG65566:JPG65568 JZC65566:JZC65568 KIY65566:KIY65568 KSU65566:KSU65568 LCQ65566:LCQ65568 LMM65566:LMM65568 LWI65566:LWI65568 MGE65566:MGE65568 MQA65566:MQA65568 MZW65566:MZW65568 NJS65566:NJS65568 NTO65566:NTO65568 ODK65566:ODK65568 ONG65566:ONG65568 OXC65566:OXC65568 PGY65566:PGY65568 PQU65566:PQU65568 QAQ65566:QAQ65568 QKM65566:QKM65568 QUI65566:QUI65568 REE65566:REE65568 ROA65566:ROA65568 RXW65566:RXW65568 SHS65566:SHS65568 SRO65566:SRO65568 TBK65566:TBK65568 TLG65566:TLG65568 TVC65566:TVC65568 UEY65566:UEY65568 UOU65566:UOU65568 UYQ65566:UYQ65568 VIM65566:VIM65568 VSI65566:VSI65568 WCE65566:WCE65568 WMA65566:WMA65568 WVW65566:WVW65568 JK131102:JK131104 TG131102:TG131104 ADC131102:ADC131104 AMY131102:AMY131104 AWU131102:AWU131104 BGQ131102:BGQ131104 BQM131102:BQM131104 CAI131102:CAI131104 CKE131102:CKE131104 CUA131102:CUA131104 DDW131102:DDW131104 DNS131102:DNS131104 DXO131102:DXO131104 EHK131102:EHK131104 ERG131102:ERG131104 FBC131102:FBC131104 FKY131102:FKY131104 FUU131102:FUU131104 GEQ131102:GEQ131104 GOM131102:GOM131104 GYI131102:GYI131104 HIE131102:HIE131104 HSA131102:HSA131104 IBW131102:IBW131104 ILS131102:ILS131104 IVO131102:IVO131104 JFK131102:JFK131104 JPG131102:JPG131104 JZC131102:JZC131104 KIY131102:KIY131104 KSU131102:KSU131104 LCQ131102:LCQ131104 LMM131102:LMM131104 LWI131102:LWI131104 MGE131102:MGE131104 MQA131102:MQA131104 MZW131102:MZW131104 NJS131102:NJS131104 NTO131102:NTO131104 ODK131102:ODK131104 ONG131102:ONG131104 OXC131102:OXC131104 PGY131102:PGY131104 PQU131102:PQU131104 QAQ131102:QAQ131104 QKM131102:QKM131104 QUI131102:QUI131104 REE131102:REE131104 ROA131102:ROA131104 RXW131102:RXW131104 SHS131102:SHS131104 SRO131102:SRO131104 TBK131102:TBK131104 TLG131102:TLG131104 TVC131102:TVC131104 UEY131102:UEY131104 UOU131102:UOU131104 UYQ131102:UYQ131104 VIM131102:VIM131104 VSI131102:VSI131104 WCE131102:WCE131104 WMA131102:WMA131104 WVW131102:WVW131104 JK196638:JK196640 TG196638:TG196640 ADC196638:ADC196640 AMY196638:AMY196640 AWU196638:AWU196640 BGQ196638:BGQ196640 BQM196638:BQM196640 CAI196638:CAI196640 CKE196638:CKE196640 CUA196638:CUA196640 DDW196638:DDW196640 DNS196638:DNS196640 DXO196638:DXO196640 EHK196638:EHK196640 ERG196638:ERG196640 FBC196638:FBC196640 FKY196638:FKY196640 FUU196638:FUU196640 GEQ196638:GEQ196640 GOM196638:GOM196640 GYI196638:GYI196640 HIE196638:HIE196640 HSA196638:HSA196640 IBW196638:IBW196640 ILS196638:ILS196640 IVO196638:IVO196640 JFK196638:JFK196640 JPG196638:JPG196640 JZC196638:JZC196640 KIY196638:KIY196640 KSU196638:KSU196640 LCQ196638:LCQ196640 LMM196638:LMM196640 LWI196638:LWI196640 MGE196638:MGE196640 MQA196638:MQA196640 MZW196638:MZW196640 NJS196638:NJS196640 NTO196638:NTO196640 ODK196638:ODK196640 ONG196638:ONG196640 OXC196638:OXC196640 PGY196638:PGY196640 PQU196638:PQU196640 QAQ196638:QAQ196640 QKM196638:QKM196640 QUI196638:QUI196640 REE196638:REE196640 ROA196638:ROA196640 RXW196638:RXW196640 SHS196638:SHS196640 SRO196638:SRO196640 TBK196638:TBK196640 TLG196638:TLG196640 TVC196638:TVC196640 UEY196638:UEY196640 UOU196638:UOU196640 UYQ196638:UYQ196640 VIM196638:VIM196640 VSI196638:VSI196640 WCE196638:WCE196640 WMA196638:WMA196640 WVW196638:WVW196640 JK262174:JK262176 TG262174:TG262176 ADC262174:ADC262176 AMY262174:AMY262176 AWU262174:AWU262176 BGQ262174:BGQ262176 BQM262174:BQM262176 CAI262174:CAI262176 CKE262174:CKE262176 CUA262174:CUA262176 DDW262174:DDW262176 DNS262174:DNS262176 DXO262174:DXO262176 EHK262174:EHK262176 ERG262174:ERG262176 FBC262174:FBC262176 FKY262174:FKY262176 FUU262174:FUU262176 GEQ262174:GEQ262176 GOM262174:GOM262176 GYI262174:GYI262176 HIE262174:HIE262176 HSA262174:HSA262176 IBW262174:IBW262176 ILS262174:ILS262176 IVO262174:IVO262176 JFK262174:JFK262176 JPG262174:JPG262176 JZC262174:JZC262176 KIY262174:KIY262176 KSU262174:KSU262176 LCQ262174:LCQ262176 LMM262174:LMM262176 LWI262174:LWI262176 MGE262174:MGE262176 MQA262174:MQA262176 MZW262174:MZW262176 NJS262174:NJS262176 NTO262174:NTO262176 ODK262174:ODK262176 ONG262174:ONG262176 OXC262174:OXC262176 PGY262174:PGY262176 PQU262174:PQU262176 QAQ262174:QAQ262176 QKM262174:QKM262176 QUI262174:QUI262176 REE262174:REE262176 ROA262174:ROA262176 RXW262174:RXW262176 SHS262174:SHS262176 SRO262174:SRO262176 TBK262174:TBK262176 TLG262174:TLG262176 TVC262174:TVC262176 UEY262174:UEY262176 UOU262174:UOU262176 UYQ262174:UYQ262176 VIM262174:VIM262176 VSI262174:VSI262176 WCE262174:WCE262176 WMA262174:WMA262176 WVW262174:WVW262176 JK327710:JK327712 TG327710:TG327712 ADC327710:ADC327712 AMY327710:AMY327712 AWU327710:AWU327712 BGQ327710:BGQ327712 BQM327710:BQM327712 CAI327710:CAI327712 CKE327710:CKE327712 CUA327710:CUA327712 DDW327710:DDW327712 DNS327710:DNS327712 DXO327710:DXO327712 EHK327710:EHK327712 ERG327710:ERG327712 FBC327710:FBC327712 FKY327710:FKY327712 FUU327710:FUU327712 GEQ327710:GEQ327712 GOM327710:GOM327712 GYI327710:GYI327712 HIE327710:HIE327712 HSA327710:HSA327712 IBW327710:IBW327712 ILS327710:ILS327712 IVO327710:IVO327712 JFK327710:JFK327712 JPG327710:JPG327712 JZC327710:JZC327712 KIY327710:KIY327712 KSU327710:KSU327712 LCQ327710:LCQ327712 LMM327710:LMM327712 LWI327710:LWI327712 MGE327710:MGE327712 MQA327710:MQA327712 MZW327710:MZW327712 NJS327710:NJS327712 NTO327710:NTO327712 ODK327710:ODK327712 ONG327710:ONG327712 OXC327710:OXC327712 PGY327710:PGY327712 PQU327710:PQU327712 QAQ327710:QAQ327712 QKM327710:QKM327712 QUI327710:QUI327712 REE327710:REE327712 ROA327710:ROA327712 RXW327710:RXW327712 SHS327710:SHS327712 SRO327710:SRO327712 TBK327710:TBK327712 TLG327710:TLG327712 TVC327710:TVC327712 UEY327710:UEY327712 UOU327710:UOU327712 UYQ327710:UYQ327712 VIM327710:VIM327712 VSI327710:VSI327712 WCE327710:WCE327712 WMA327710:WMA327712 WVW327710:WVW327712 JK393246:JK393248 TG393246:TG393248 ADC393246:ADC393248 AMY393246:AMY393248 AWU393246:AWU393248 BGQ393246:BGQ393248 BQM393246:BQM393248 CAI393246:CAI393248 CKE393246:CKE393248 CUA393246:CUA393248 DDW393246:DDW393248 DNS393246:DNS393248 DXO393246:DXO393248 EHK393246:EHK393248 ERG393246:ERG393248 FBC393246:FBC393248 FKY393246:FKY393248 FUU393246:FUU393248 GEQ393246:GEQ393248 GOM393246:GOM393248 GYI393246:GYI393248 HIE393246:HIE393248 HSA393246:HSA393248 IBW393246:IBW393248 ILS393246:ILS393248 IVO393246:IVO393248 JFK393246:JFK393248 JPG393246:JPG393248 JZC393246:JZC393248 KIY393246:KIY393248 KSU393246:KSU393248 LCQ393246:LCQ393248 LMM393246:LMM393248 LWI393246:LWI393248 MGE393246:MGE393248 MQA393246:MQA393248 MZW393246:MZW393248 NJS393246:NJS393248 NTO393246:NTO393248 ODK393246:ODK393248 ONG393246:ONG393248 OXC393246:OXC393248 PGY393246:PGY393248 PQU393246:PQU393248 QAQ393246:QAQ393248 QKM393246:QKM393248 QUI393246:QUI393248 REE393246:REE393248 ROA393246:ROA393248 RXW393246:RXW393248 SHS393246:SHS393248 SRO393246:SRO393248 TBK393246:TBK393248 TLG393246:TLG393248 TVC393246:TVC393248 UEY393246:UEY393248 UOU393246:UOU393248 UYQ393246:UYQ393248 VIM393246:VIM393248 VSI393246:VSI393248 WCE393246:WCE393248 WMA393246:WMA393248 WVW393246:WVW393248 JK458782:JK458784 TG458782:TG458784 ADC458782:ADC458784 AMY458782:AMY458784 AWU458782:AWU458784 BGQ458782:BGQ458784 BQM458782:BQM458784 CAI458782:CAI458784 CKE458782:CKE458784 CUA458782:CUA458784 DDW458782:DDW458784 DNS458782:DNS458784 DXO458782:DXO458784 EHK458782:EHK458784 ERG458782:ERG458784 FBC458782:FBC458784 FKY458782:FKY458784 FUU458782:FUU458784 GEQ458782:GEQ458784 GOM458782:GOM458784 GYI458782:GYI458784 HIE458782:HIE458784 HSA458782:HSA458784 IBW458782:IBW458784 ILS458782:ILS458784 IVO458782:IVO458784 JFK458782:JFK458784 JPG458782:JPG458784 JZC458782:JZC458784 KIY458782:KIY458784 KSU458782:KSU458784 LCQ458782:LCQ458784 LMM458782:LMM458784 LWI458782:LWI458784 MGE458782:MGE458784 MQA458782:MQA458784 MZW458782:MZW458784 NJS458782:NJS458784 NTO458782:NTO458784 ODK458782:ODK458784 ONG458782:ONG458784 OXC458782:OXC458784 PGY458782:PGY458784 PQU458782:PQU458784 QAQ458782:QAQ458784 QKM458782:QKM458784 QUI458782:QUI458784 REE458782:REE458784 ROA458782:ROA458784 RXW458782:RXW458784 SHS458782:SHS458784 SRO458782:SRO458784 TBK458782:TBK458784 TLG458782:TLG458784 TVC458782:TVC458784 UEY458782:UEY458784 UOU458782:UOU458784 UYQ458782:UYQ458784 VIM458782:VIM458784 VSI458782:VSI458784 WCE458782:WCE458784 WMA458782:WMA458784 WVW458782:WVW458784 JK524318:JK524320 TG524318:TG524320 ADC524318:ADC524320 AMY524318:AMY524320 AWU524318:AWU524320 BGQ524318:BGQ524320 BQM524318:BQM524320 CAI524318:CAI524320 CKE524318:CKE524320 CUA524318:CUA524320 DDW524318:DDW524320 DNS524318:DNS524320 DXO524318:DXO524320 EHK524318:EHK524320 ERG524318:ERG524320 FBC524318:FBC524320 FKY524318:FKY524320 FUU524318:FUU524320 GEQ524318:GEQ524320 GOM524318:GOM524320 GYI524318:GYI524320 HIE524318:HIE524320 HSA524318:HSA524320 IBW524318:IBW524320 ILS524318:ILS524320 IVO524318:IVO524320 JFK524318:JFK524320 JPG524318:JPG524320 JZC524318:JZC524320 KIY524318:KIY524320 KSU524318:KSU524320 LCQ524318:LCQ524320 LMM524318:LMM524320 LWI524318:LWI524320 MGE524318:MGE524320 MQA524318:MQA524320 MZW524318:MZW524320 NJS524318:NJS524320 NTO524318:NTO524320 ODK524318:ODK524320 ONG524318:ONG524320 OXC524318:OXC524320 PGY524318:PGY524320 PQU524318:PQU524320 QAQ524318:QAQ524320 QKM524318:QKM524320 QUI524318:QUI524320 REE524318:REE524320 ROA524318:ROA524320 RXW524318:RXW524320 SHS524318:SHS524320 SRO524318:SRO524320 TBK524318:TBK524320 TLG524318:TLG524320 TVC524318:TVC524320 UEY524318:UEY524320 UOU524318:UOU524320 UYQ524318:UYQ524320 VIM524318:VIM524320 VSI524318:VSI524320 WCE524318:WCE524320 WMA524318:WMA524320 WVW524318:WVW524320 JK589854:JK589856 TG589854:TG589856 ADC589854:ADC589856 AMY589854:AMY589856 AWU589854:AWU589856 BGQ589854:BGQ589856 BQM589854:BQM589856 CAI589854:CAI589856 CKE589854:CKE589856 CUA589854:CUA589856 DDW589854:DDW589856 DNS589854:DNS589856 DXO589854:DXO589856 EHK589854:EHK589856 ERG589854:ERG589856 FBC589854:FBC589856 FKY589854:FKY589856 FUU589854:FUU589856 GEQ589854:GEQ589856 GOM589854:GOM589856 GYI589854:GYI589856 HIE589854:HIE589856 HSA589854:HSA589856 IBW589854:IBW589856 ILS589854:ILS589856 IVO589854:IVO589856 JFK589854:JFK589856 JPG589854:JPG589856 JZC589854:JZC589856 KIY589854:KIY589856 KSU589854:KSU589856 LCQ589854:LCQ589856 LMM589854:LMM589856 LWI589854:LWI589856 MGE589854:MGE589856 MQA589854:MQA589856 MZW589854:MZW589856 NJS589854:NJS589856 NTO589854:NTO589856 ODK589854:ODK589856 ONG589854:ONG589856 OXC589854:OXC589856 PGY589854:PGY589856 PQU589854:PQU589856 QAQ589854:QAQ589856 QKM589854:QKM589856 QUI589854:QUI589856 REE589854:REE589856 ROA589854:ROA589856 RXW589854:RXW589856 SHS589854:SHS589856 SRO589854:SRO589856 TBK589854:TBK589856 TLG589854:TLG589856 TVC589854:TVC589856 UEY589854:UEY589856 UOU589854:UOU589856 UYQ589854:UYQ589856 VIM589854:VIM589856 VSI589854:VSI589856 WCE589854:WCE589856 WMA589854:WMA589856 WVW589854:WVW589856 JK655390:JK655392 TG655390:TG655392 ADC655390:ADC655392 AMY655390:AMY655392 AWU655390:AWU655392 BGQ655390:BGQ655392 BQM655390:BQM655392 CAI655390:CAI655392 CKE655390:CKE655392 CUA655390:CUA655392 DDW655390:DDW655392 DNS655390:DNS655392 DXO655390:DXO655392 EHK655390:EHK655392 ERG655390:ERG655392 FBC655390:FBC655392 FKY655390:FKY655392 FUU655390:FUU655392 GEQ655390:GEQ655392 GOM655390:GOM655392 GYI655390:GYI655392 HIE655390:HIE655392 HSA655390:HSA655392 IBW655390:IBW655392 ILS655390:ILS655392 IVO655390:IVO655392 JFK655390:JFK655392 JPG655390:JPG655392 JZC655390:JZC655392 KIY655390:KIY655392 KSU655390:KSU655392 LCQ655390:LCQ655392 LMM655390:LMM655392 LWI655390:LWI655392 MGE655390:MGE655392 MQA655390:MQA655392 MZW655390:MZW655392 NJS655390:NJS655392 NTO655390:NTO655392 ODK655390:ODK655392 ONG655390:ONG655392 OXC655390:OXC655392 PGY655390:PGY655392 PQU655390:PQU655392 QAQ655390:QAQ655392 QKM655390:QKM655392 QUI655390:QUI655392 REE655390:REE655392 ROA655390:ROA655392 RXW655390:RXW655392 SHS655390:SHS655392 SRO655390:SRO655392 TBK655390:TBK655392 TLG655390:TLG655392 TVC655390:TVC655392 UEY655390:UEY655392 UOU655390:UOU655392 UYQ655390:UYQ655392 VIM655390:VIM655392 VSI655390:VSI655392 WCE655390:WCE655392 WMA655390:WMA655392 WVW655390:WVW655392 JK720926:JK720928 TG720926:TG720928 ADC720926:ADC720928 AMY720926:AMY720928 AWU720926:AWU720928 BGQ720926:BGQ720928 BQM720926:BQM720928 CAI720926:CAI720928 CKE720926:CKE720928 CUA720926:CUA720928 DDW720926:DDW720928 DNS720926:DNS720928 DXO720926:DXO720928 EHK720926:EHK720928 ERG720926:ERG720928 FBC720926:FBC720928 FKY720926:FKY720928 FUU720926:FUU720928 GEQ720926:GEQ720928 GOM720926:GOM720928 GYI720926:GYI720928 HIE720926:HIE720928 HSA720926:HSA720928 IBW720926:IBW720928 ILS720926:ILS720928 IVO720926:IVO720928 JFK720926:JFK720928 JPG720926:JPG720928 JZC720926:JZC720928 KIY720926:KIY720928 KSU720926:KSU720928 LCQ720926:LCQ720928 LMM720926:LMM720928 LWI720926:LWI720928 MGE720926:MGE720928 MQA720926:MQA720928 MZW720926:MZW720928 NJS720926:NJS720928 NTO720926:NTO720928 ODK720926:ODK720928 ONG720926:ONG720928 OXC720926:OXC720928 PGY720926:PGY720928 PQU720926:PQU720928 QAQ720926:QAQ720928 QKM720926:QKM720928 QUI720926:QUI720928 REE720926:REE720928 ROA720926:ROA720928 RXW720926:RXW720928 SHS720926:SHS720928 SRO720926:SRO720928 TBK720926:TBK720928 TLG720926:TLG720928 TVC720926:TVC720928 UEY720926:UEY720928 UOU720926:UOU720928 UYQ720926:UYQ720928 VIM720926:VIM720928 VSI720926:VSI720928 WCE720926:WCE720928 WMA720926:WMA720928 WVW720926:WVW720928 JK786462:JK786464 TG786462:TG786464 ADC786462:ADC786464 AMY786462:AMY786464 AWU786462:AWU786464 BGQ786462:BGQ786464 BQM786462:BQM786464 CAI786462:CAI786464 CKE786462:CKE786464 CUA786462:CUA786464 DDW786462:DDW786464 DNS786462:DNS786464 DXO786462:DXO786464 EHK786462:EHK786464 ERG786462:ERG786464 FBC786462:FBC786464 FKY786462:FKY786464 FUU786462:FUU786464 GEQ786462:GEQ786464 GOM786462:GOM786464 GYI786462:GYI786464 HIE786462:HIE786464 HSA786462:HSA786464 IBW786462:IBW786464 ILS786462:ILS786464 IVO786462:IVO786464 JFK786462:JFK786464 JPG786462:JPG786464 JZC786462:JZC786464 KIY786462:KIY786464 KSU786462:KSU786464 LCQ786462:LCQ786464 LMM786462:LMM786464 LWI786462:LWI786464 MGE786462:MGE786464 MQA786462:MQA786464 MZW786462:MZW786464 NJS786462:NJS786464 NTO786462:NTO786464 ODK786462:ODK786464 ONG786462:ONG786464 OXC786462:OXC786464 PGY786462:PGY786464 PQU786462:PQU786464 QAQ786462:QAQ786464 QKM786462:QKM786464 QUI786462:QUI786464 REE786462:REE786464 ROA786462:ROA786464 RXW786462:RXW786464 SHS786462:SHS786464 SRO786462:SRO786464 TBK786462:TBK786464 TLG786462:TLG786464 TVC786462:TVC786464 UEY786462:UEY786464 UOU786462:UOU786464 UYQ786462:UYQ786464 VIM786462:VIM786464 VSI786462:VSI786464 WCE786462:WCE786464 WMA786462:WMA786464 WVW786462:WVW786464 JK851998:JK852000 TG851998:TG852000 ADC851998:ADC852000 AMY851998:AMY852000 AWU851998:AWU852000 BGQ851998:BGQ852000 BQM851998:BQM852000 CAI851998:CAI852000 CKE851998:CKE852000 CUA851998:CUA852000 DDW851998:DDW852000 DNS851998:DNS852000 DXO851998:DXO852000 EHK851998:EHK852000 ERG851998:ERG852000 FBC851998:FBC852000 FKY851998:FKY852000 FUU851998:FUU852000 GEQ851998:GEQ852000 GOM851998:GOM852000 GYI851998:GYI852000 HIE851998:HIE852000 HSA851998:HSA852000 IBW851998:IBW852000 ILS851998:ILS852000 IVO851998:IVO852000 JFK851998:JFK852000 JPG851998:JPG852000 JZC851998:JZC852000 KIY851998:KIY852000 KSU851998:KSU852000 LCQ851998:LCQ852000 LMM851998:LMM852000 LWI851998:LWI852000 MGE851998:MGE852000 MQA851998:MQA852000 MZW851998:MZW852000 NJS851998:NJS852000 NTO851998:NTO852000 ODK851998:ODK852000 ONG851998:ONG852000 OXC851998:OXC852000 PGY851998:PGY852000 PQU851998:PQU852000 QAQ851998:QAQ852000 QKM851998:QKM852000 QUI851998:QUI852000 REE851998:REE852000 ROA851998:ROA852000 RXW851998:RXW852000 SHS851998:SHS852000 SRO851998:SRO852000 TBK851998:TBK852000 TLG851998:TLG852000 TVC851998:TVC852000 UEY851998:UEY852000 UOU851998:UOU852000 UYQ851998:UYQ852000 VIM851998:VIM852000 VSI851998:VSI852000 WCE851998:WCE852000 WMA851998:WMA852000 WVW851998:WVW852000 JK917534:JK917536 TG917534:TG917536 ADC917534:ADC917536 AMY917534:AMY917536 AWU917534:AWU917536 BGQ917534:BGQ917536 BQM917534:BQM917536 CAI917534:CAI917536 CKE917534:CKE917536 CUA917534:CUA917536 DDW917534:DDW917536 DNS917534:DNS917536 DXO917534:DXO917536 EHK917534:EHK917536 ERG917534:ERG917536 FBC917534:FBC917536 FKY917534:FKY917536 FUU917534:FUU917536 GEQ917534:GEQ917536 GOM917534:GOM917536 GYI917534:GYI917536 HIE917534:HIE917536 HSA917534:HSA917536 IBW917534:IBW917536 ILS917534:ILS917536 IVO917534:IVO917536 JFK917534:JFK917536 JPG917534:JPG917536 JZC917534:JZC917536 KIY917534:KIY917536 KSU917534:KSU917536 LCQ917534:LCQ917536 LMM917534:LMM917536 LWI917534:LWI917536 MGE917534:MGE917536 MQA917534:MQA917536 MZW917534:MZW917536 NJS917534:NJS917536 NTO917534:NTO917536 ODK917534:ODK917536 ONG917534:ONG917536 OXC917534:OXC917536 PGY917534:PGY917536 PQU917534:PQU917536 QAQ917534:QAQ917536 QKM917534:QKM917536 QUI917534:QUI917536 REE917534:REE917536 ROA917534:ROA917536 RXW917534:RXW917536 SHS917534:SHS917536 SRO917534:SRO917536 TBK917534:TBK917536 TLG917534:TLG917536 TVC917534:TVC917536 UEY917534:UEY917536 UOU917534:UOU917536 UYQ917534:UYQ917536 VIM917534:VIM917536 VSI917534:VSI917536 WCE917534:WCE917536 WMA917534:WMA917536 WVW917534:WVW917536 JK983070:JK983072 TG983070:TG983072 ADC983070:ADC983072 AMY983070:AMY983072 AWU983070:AWU983072 BGQ983070:BGQ983072 BQM983070:BQM983072 CAI983070:CAI983072 CKE983070:CKE983072 CUA983070:CUA983072 DDW983070:DDW983072 DNS983070:DNS983072 DXO983070:DXO983072 EHK983070:EHK983072 ERG983070:ERG983072 FBC983070:FBC983072 FKY983070:FKY983072 FUU983070:FUU983072 GEQ983070:GEQ983072 GOM983070:GOM983072 GYI983070:GYI983072 HIE983070:HIE983072 HSA983070:HSA983072 IBW983070:IBW983072 ILS983070:ILS983072 IVO983070:IVO983072 JFK983070:JFK983072 JPG983070:JPG983072 JZC983070:JZC983072 KIY983070:KIY983072 KSU983070:KSU983072 LCQ983070:LCQ983072 LMM983070:LMM983072 LWI983070:LWI983072 MGE983070:MGE983072 MQA983070:MQA983072 MZW983070:MZW983072 NJS983070:NJS983072 NTO983070:NTO983072 ODK983070:ODK983072 ONG983070:ONG983072 OXC983070:OXC983072 PGY983070:PGY983072 PQU983070:PQU983072 QAQ983070:QAQ983072 QKM983070:QKM983072 QUI983070:QUI983072 REE983070:REE983072 ROA983070:ROA983072 RXW983070:RXW983072 SHS983070:SHS983072 SRO983070:SRO983072 TBK983070:TBK983072 TLG983070:TLG983072 TVC983070:TVC983072 UEY983070:UEY983072 UOU983070:UOU983072 UYQ983070:UYQ983072 VIM983070:VIM983072 VSI983070:VSI983072 WCE983070:WCE983072 WMA983070:WMA983072 WVW983070:WVW983072 E131102 J65566:J65568 JF65566:JF65568 TB65566:TB65568 ACX65566:ACX65568 AMT65566:AMT65568 AWP65566:AWP65568 BGL65566:BGL65568 BQH65566:BQH65568 CAD65566:CAD65568 CJZ65566:CJZ65568 CTV65566:CTV65568 DDR65566:DDR65568 DNN65566:DNN65568 DXJ65566:DXJ65568 EHF65566:EHF65568 ERB65566:ERB65568 FAX65566:FAX65568 FKT65566:FKT65568 FUP65566:FUP65568 GEL65566:GEL65568 GOH65566:GOH65568 GYD65566:GYD65568 HHZ65566:HHZ65568 HRV65566:HRV65568 IBR65566:IBR65568 ILN65566:ILN65568 IVJ65566:IVJ65568 JFF65566:JFF65568 JPB65566:JPB65568 JYX65566:JYX65568 KIT65566:KIT65568 KSP65566:KSP65568 LCL65566:LCL65568 LMH65566:LMH65568 LWD65566:LWD65568 MFZ65566:MFZ65568 MPV65566:MPV65568 MZR65566:MZR65568 NJN65566:NJN65568 NTJ65566:NTJ65568 ODF65566:ODF65568 ONB65566:ONB65568 OWX65566:OWX65568 PGT65566:PGT65568 PQP65566:PQP65568 QAL65566:QAL65568 QKH65566:QKH65568 QUD65566:QUD65568 RDZ65566:RDZ65568 RNV65566:RNV65568 RXR65566:RXR65568 SHN65566:SHN65568 SRJ65566:SRJ65568 TBF65566:TBF65568 TLB65566:TLB65568 TUX65566:TUX65568 UET65566:UET65568 UOP65566:UOP65568 UYL65566:UYL65568 VIH65566:VIH65568 VSD65566:VSD65568 WBZ65566:WBZ65568 WLV65566:WLV65568 WVR65566:WVR65568 J131102:J131104 JF131102:JF131104 TB131102:TB131104 ACX131102:ACX131104 AMT131102:AMT131104 AWP131102:AWP131104 BGL131102:BGL131104 BQH131102:BQH131104 CAD131102:CAD131104 CJZ131102:CJZ131104 CTV131102:CTV131104 DDR131102:DDR131104 DNN131102:DNN131104 DXJ131102:DXJ131104 EHF131102:EHF131104 ERB131102:ERB131104 FAX131102:FAX131104 FKT131102:FKT131104 FUP131102:FUP131104 GEL131102:GEL131104 GOH131102:GOH131104 GYD131102:GYD131104 HHZ131102:HHZ131104 HRV131102:HRV131104 IBR131102:IBR131104 ILN131102:ILN131104 IVJ131102:IVJ131104 JFF131102:JFF131104 JPB131102:JPB131104 JYX131102:JYX131104 KIT131102:KIT131104 KSP131102:KSP131104 LCL131102:LCL131104 LMH131102:LMH131104 LWD131102:LWD131104 MFZ131102:MFZ131104 MPV131102:MPV131104 MZR131102:MZR131104 NJN131102:NJN131104 NTJ131102:NTJ131104 ODF131102:ODF131104 ONB131102:ONB131104 OWX131102:OWX131104 PGT131102:PGT131104 PQP131102:PQP131104 QAL131102:QAL131104 QKH131102:QKH131104 QUD131102:QUD131104 RDZ131102:RDZ131104 RNV131102:RNV131104 RXR131102:RXR131104 SHN131102:SHN131104 SRJ131102:SRJ131104 TBF131102:TBF131104 TLB131102:TLB131104 TUX131102:TUX131104 UET131102:UET131104 UOP131102:UOP131104 UYL131102:UYL131104 VIH131102:VIH131104 VSD131102:VSD131104 WBZ131102:WBZ131104 WLV131102:WLV131104 WVR131102:WVR131104 J196638:J196640 JF196638:JF196640 TB196638:TB196640 ACX196638:ACX196640 AMT196638:AMT196640 AWP196638:AWP196640 BGL196638:BGL196640 BQH196638:BQH196640 CAD196638:CAD196640 CJZ196638:CJZ196640 CTV196638:CTV196640 DDR196638:DDR196640 DNN196638:DNN196640 DXJ196638:DXJ196640 EHF196638:EHF196640 ERB196638:ERB196640 FAX196638:FAX196640 FKT196638:FKT196640 FUP196638:FUP196640 GEL196638:GEL196640 GOH196638:GOH196640 GYD196638:GYD196640 HHZ196638:HHZ196640 HRV196638:HRV196640 IBR196638:IBR196640 ILN196638:ILN196640 IVJ196638:IVJ196640 JFF196638:JFF196640 JPB196638:JPB196640 JYX196638:JYX196640 KIT196638:KIT196640 KSP196638:KSP196640 LCL196638:LCL196640 LMH196638:LMH196640 LWD196638:LWD196640 MFZ196638:MFZ196640 MPV196638:MPV196640 MZR196638:MZR196640 NJN196638:NJN196640 NTJ196638:NTJ196640 ODF196638:ODF196640 ONB196638:ONB196640 OWX196638:OWX196640 PGT196638:PGT196640 PQP196638:PQP196640 QAL196638:QAL196640 QKH196638:QKH196640 QUD196638:QUD196640 RDZ196638:RDZ196640 RNV196638:RNV196640 RXR196638:RXR196640 SHN196638:SHN196640 SRJ196638:SRJ196640 TBF196638:TBF196640 TLB196638:TLB196640 TUX196638:TUX196640 UET196638:UET196640 UOP196638:UOP196640 UYL196638:UYL196640 VIH196638:VIH196640 VSD196638:VSD196640 WBZ196638:WBZ196640 WLV196638:WLV196640 WVR196638:WVR196640 J262174:J262176 JF262174:JF262176 TB262174:TB262176 ACX262174:ACX262176 AMT262174:AMT262176 AWP262174:AWP262176 BGL262174:BGL262176 BQH262174:BQH262176 CAD262174:CAD262176 CJZ262174:CJZ262176 CTV262174:CTV262176 DDR262174:DDR262176 DNN262174:DNN262176 DXJ262174:DXJ262176 EHF262174:EHF262176 ERB262174:ERB262176 FAX262174:FAX262176 FKT262174:FKT262176 FUP262174:FUP262176 GEL262174:GEL262176 GOH262174:GOH262176 GYD262174:GYD262176 HHZ262174:HHZ262176 HRV262174:HRV262176 IBR262174:IBR262176 ILN262174:ILN262176 IVJ262174:IVJ262176 JFF262174:JFF262176 JPB262174:JPB262176 JYX262174:JYX262176 KIT262174:KIT262176 KSP262174:KSP262176 LCL262174:LCL262176 LMH262174:LMH262176 LWD262174:LWD262176 MFZ262174:MFZ262176 MPV262174:MPV262176 MZR262174:MZR262176 NJN262174:NJN262176 NTJ262174:NTJ262176 ODF262174:ODF262176 ONB262174:ONB262176 OWX262174:OWX262176 PGT262174:PGT262176 PQP262174:PQP262176 QAL262174:QAL262176 QKH262174:QKH262176 QUD262174:QUD262176 RDZ262174:RDZ262176 RNV262174:RNV262176 RXR262174:RXR262176 SHN262174:SHN262176 SRJ262174:SRJ262176 TBF262174:TBF262176 TLB262174:TLB262176 TUX262174:TUX262176 UET262174:UET262176 UOP262174:UOP262176 UYL262174:UYL262176 VIH262174:VIH262176 VSD262174:VSD262176 WBZ262174:WBZ262176 WLV262174:WLV262176 WVR262174:WVR262176 J327710:J327712 JF327710:JF327712 TB327710:TB327712 ACX327710:ACX327712 AMT327710:AMT327712 AWP327710:AWP327712 BGL327710:BGL327712 BQH327710:BQH327712 CAD327710:CAD327712 CJZ327710:CJZ327712 CTV327710:CTV327712 DDR327710:DDR327712 DNN327710:DNN327712 DXJ327710:DXJ327712 EHF327710:EHF327712 ERB327710:ERB327712 FAX327710:FAX327712 FKT327710:FKT327712 FUP327710:FUP327712 GEL327710:GEL327712 GOH327710:GOH327712 GYD327710:GYD327712 HHZ327710:HHZ327712 HRV327710:HRV327712 IBR327710:IBR327712 ILN327710:ILN327712 IVJ327710:IVJ327712 JFF327710:JFF327712 JPB327710:JPB327712 JYX327710:JYX327712 KIT327710:KIT327712 KSP327710:KSP327712 LCL327710:LCL327712 LMH327710:LMH327712 LWD327710:LWD327712 MFZ327710:MFZ327712 MPV327710:MPV327712 MZR327710:MZR327712 NJN327710:NJN327712 NTJ327710:NTJ327712 ODF327710:ODF327712 ONB327710:ONB327712 OWX327710:OWX327712 PGT327710:PGT327712 PQP327710:PQP327712 QAL327710:QAL327712 QKH327710:QKH327712 QUD327710:QUD327712 RDZ327710:RDZ327712 RNV327710:RNV327712 RXR327710:RXR327712 SHN327710:SHN327712 SRJ327710:SRJ327712 TBF327710:TBF327712 TLB327710:TLB327712 TUX327710:TUX327712 UET327710:UET327712 UOP327710:UOP327712 UYL327710:UYL327712 VIH327710:VIH327712 VSD327710:VSD327712 WBZ327710:WBZ327712 WLV327710:WLV327712 WVR327710:WVR327712 J393246:J393248 JF393246:JF393248 TB393246:TB393248 ACX393246:ACX393248 AMT393246:AMT393248 AWP393246:AWP393248 BGL393246:BGL393248 BQH393246:BQH393248 CAD393246:CAD393248 CJZ393246:CJZ393248 CTV393246:CTV393248 DDR393246:DDR393248 DNN393246:DNN393248 DXJ393246:DXJ393248 EHF393246:EHF393248 ERB393246:ERB393248 FAX393246:FAX393248 FKT393246:FKT393248 FUP393246:FUP393248 GEL393246:GEL393248 GOH393246:GOH393248 GYD393246:GYD393248 HHZ393246:HHZ393248 HRV393246:HRV393248 IBR393246:IBR393248 ILN393246:ILN393248 IVJ393246:IVJ393248 JFF393246:JFF393248 JPB393246:JPB393248 JYX393246:JYX393248 KIT393246:KIT393248 KSP393246:KSP393248 LCL393246:LCL393248 LMH393246:LMH393248 LWD393246:LWD393248 MFZ393246:MFZ393248 MPV393246:MPV393248 MZR393246:MZR393248 NJN393246:NJN393248 NTJ393246:NTJ393248 ODF393246:ODF393248 ONB393246:ONB393248 OWX393246:OWX393248 PGT393246:PGT393248 PQP393246:PQP393248 QAL393246:QAL393248 QKH393246:QKH393248 QUD393246:QUD393248 RDZ393246:RDZ393248 RNV393246:RNV393248 RXR393246:RXR393248 SHN393246:SHN393248 SRJ393246:SRJ393248 TBF393246:TBF393248 TLB393246:TLB393248 TUX393246:TUX393248 UET393246:UET393248 UOP393246:UOP393248 UYL393246:UYL393248 VIH393246:VIH393248 VSD393246:VSD393248 WBZ393246:WBZ393248 WLV393246:WLV393248 WVR393246:WVR393248 J458782:J458784 JF458782:JF458784 TB458782:TB458784 ACX458782:ACX458784 AMT458782:AMT458784 AWP458782:AWP458784 BGL458782:BGL458784 BQH458782:BQH458784 CAD458782:CAD458784 CJZ458782:CJZ458784 CTV458782:CTV458784 DDR458782:DDR458784 DNN458782:DNN458784 DXJ458782:DXJ458784 EHF458782:EHF458784 ERB458782:ERB458784 FAX458782:FAX458784 FKT458782:FKT458784 FUP458782:FUP458784 GEL458782:GEL458784 GOH458782:GOH458784 GYD458782:GYD458784 HHZ458782:HHZ458784 HRV458782:HRV458784 IBR458782:IBR458784 ILN458782:ILN458784 IVJ458782:IVJ458784 JFF458782:JFF458784 JPB458782:JPB458784 JYX458782:JYX458784 KIT458782:KIT458784 KSP458782:KSP458784 LCL458782:LCL458784 LMH458782:LMH458784 LWD458782:LWD458784 MFZ458782:MFZ458784 MPV458782:MPV458784 MZR458782:MZR458784 NJN458782:NJN458784 NTJ458782:NTJ458784 ODF458782:ODF458784 ONB458782:ONB458784 OWX458782:OWX458784 PGT458782:PGT458784 PQP458782:PQP458784 QAL458782:QAL458784 QKH458782:QKH458784 QUD458782:QUD458784 RDZ458782:RDZ458784 RNV458782:RNV458784 RXR458782:RXR458784 SHN458782:SHN458784 SRJ458782:SRJ458784 TBF458782:TBF458784 TLB458782:TLB458784 TUX458782:TUX458784 UET458782:UET458784 UOP458782:UOP458784 UYL458782:UYL458784 VIH458782:VIH458784 VSD458782:VSD458784 WBZ458782:WBZ458784 WLV458782:WLV458784 WVR458782:WVR458784 J524318:J524320 JF524318:JF524320 TB524318:TB524320 ACX524318:ACX524320 AMT524318:AMT524320 AWP524318:AWP524320 BGL524318:BGL524320 BQH524318:BQH524320 CAD524318:CAD524320 CJZ524318:CJZ524320 CTV524318:CTV524320 DDR524318:DDR524320 DNN524318:DNN524320 DXJ524318:DXJ524320 EHF524318:EHF524320 ERB524318:ERB524320 FAX524318:FAX524320 FKT524318:FKT524320 FUP524318:FUP524320 GEL524318:GEL524320 GOH524318:GOH524320 GYD524318:GYD524320 HHZ524318:HHZ524320 HRV524318:HRV524320 IBR524318:IBR524320 ILN524318:ILN524320 IVJ524318:IVJ524320 JFF524318:JFF524320 JPB524318:JPB524320 JYX524318:JYX524320 KIT524318:KIT524320 KSP524318:KSP524320 LCL524318:LCL524320 LMH524318:LMH524320 LWD524318:LWD524320 MFZ524318:MFZ524320 MPV524318:MPV524320 MZR524318:MZR524320 NJN524318:NJN524320 NTJ524318:NTJ524320 ODF524318:ODF524320 ONB524318:ONB524320 OWX524318:OWX524320 PGT524318:PGT524320 PQP524318:PQP524320 QAL524318:QAL524320 QKH524318:QKH524320 QUD524318:QUD524320 RDZ524318:RDZ524320 RNV524318:RNV524320 RXR524318:RXR524320 SHN524318:SHN524320 SRJ524318:SRJ524320 TBF524318:TBF524320 TLB524318:TLB524320 TUX524318:TUX524320 UET524318:UET524320 UOP524318:UOP524320 UYL524318:UYL524320 VIH524318:VIH524320 VSD524318:VSD524320 WBZ524318:WBZ524320 WLV524318:WLV524320 WVR524318:WVR524320 J589854:J589856 JF589854:JF589856 TB589854:TB589856 ACX589854:ACX589856 AMT589854:AMT589856 AWP589854:AWP589856 BGL589854:BGL589856 BQH589854:BQH589856 CAD589854:CAD589856 CJZ589854:CJZ589856 CTV589854:CTV589856 DDR589854:DDR589856 DNN589854:DNN589856 DXJ589854:DXJ589856 EHF589854:EHF589856 ERB589854:ERB589856 FAX589854:FAX589856 FKT589854:FKT589856 FUP589854:FUP589856 GEL589854:GEL589856 GOH589854:GOH589856 GYD589854:GYD589856 HHZ589854:HHZ589856 HRV589854:HRV589856 IBR589854:IBR589856 ILN589854:ILN589856 IVJ589854:IVJ589856 JFF589854:JFF589856 JPB589854:JPB589856 JYX589854:JYX589856 KIT589854:KIT589856 KSP589854:KSP589856 LCL589854:LCL589856 LMH589854:LMH589856 LWD589854:LWD589856 MFZ589854:MFZ589856 MPV589854:MPV589856 MZR589854:MZR589856 NJN589854:NJN589856 NTJ589854:NTJ589856 ODF589854:ODF589856 ONB589854:ONB589856 OWX589854:OWX589856 PGT589854:PGT589856 PQP589854:PQP589856 QAL589854:QAL589856 QKH589854:QKH589856 QUD589854:QUD589856 RDZ589854:RDZ589856 RNV589854:RNV589856 RXR589854:RXR589856 SHN589854:SHN589856 SRJ589854:SRJ589856 TBF589854:TBF589856 TLB589854:TLB589856 TUX589854:TUX589856 UET589854:UET589856 UOP589854:UOP589856 UYL589854:UYL589856 VIH589854:VIH589856 VSD589854:VSD589856 WBZ589854:WBZ589856 WLV589854:WLV589856 WVR589854:WVR589856 J655390:J655392 JF655390:JF655392 TB655390:TB655392 ACX655390:ACX655392 AMT655390:AMT655392 AWP655390:AWP655392 BGL655390:BGL655392 BQH655390:BQH655392 CAD655390:CAD655392 CJZ655390:CJZ655392 CTV655390:CTV655392 DDR655390:DDR655392 DNN655390:DNN655392 DXJ655390:DXJ655392 EHF655390:EHF655392 ERB655390:ERB655392 FAX655390:FAX655392 FKT655390:FKT655392 FUP655390:FUP655392 GEL655390:GEL655392 GOH655390:GOH655392 GYD655390:GYD655392 HHZ655390:HHZ655392 HRV655390:HRV655392 IBR655390:IBR655392 ILN655390:ILN655392 IVJ655390:IVJ655392 JFF655390:JFF655392 JPB655390:JPB655392 JYX655390:JYX655392 KIT655390:KIT655392 KSP655390:KSP655392 LCL655390:LCL655392 LMH655390:LMH655392 LWD655390:LWD655392 MFZ655390:MFZ655392 MPV655390:MPV655392 MZR655390:MZR655392 NJN655390:NJN655392 NTJ655390:NTJ655392 ODF655390:ODF655392 ONB655390:ONB655392 OWX655390:OWX655392 PGT655390:PGT655392 PQP655390:PQP655392 QAL655390:QAL655392 QKH655390:QKH655392 QUD655390:QUD655392 RDZ655390:RDZ655392 RNV655390:RNV655392 RXR655390:RXR655392 SHN655390:SHN655392 SRJ655390:SRJ655392 TBF655390:TBF655392 TLB655390:TLB655392 TUX655390:TUX655392 UET655390:UET655392 UOP655390:UOP655392 UYL655390:UYL655392 VIH655390:VIH655392 VSD655390:VSD655392 WBZ655390:WBZ655392 WLV655390:WLV655392 WVR655390:WVR655392 J720926:J720928 JF720926:JF720928 TB720926:TB720928 ACX720926:ACX720928 AMT720926:AMT720928 AWP720926:AWP720928 BGL720926:BGL720928 BQH720926:BQH720928 CAD720926:CAD720928 CJZ720926:CJZ720928 CTV720926:CTV720928 DDR720926:DDR720928 DNN720926:DNN720928 DXJ720926:DXJ720928 EHF720926:EHF720928 ERB720926:ERB720928 FAX720926:FAX720928 FKT720926:FKT720928 FUP720926:FUP720928 GEL720926:GEL720928 GOH720926:GOH720928 GYD720926:GYD720928 HHZ720926:HHZ720928 HRV720926:HRV720928 IBR720926:IBR720928 ILN720926:ILN720928 IVJ720926:IVJ720928 JFF720926:JFF720928 JPB720926:JPB720928 JYX720926:JYX720928 KIT720926:KIT720928 KSP720926:KSP720928 LCL720926:LCL720928 LMH720926:LMH720928 LWD720926:LWD720928 MFZ720926:MFZ720928 MPV720926:MPV720928 MZR720926:MZR720928 NJN720926:NJN720928 NTJ720926:NTJ720928 ODF720926:ODF720928 ONB720926:ONB720928 OWX720926:OWX720928 PGT720926:PGT720928 PQP720926:PQP720928 QAL720926:QAL720928 QKH720926:QKH720928 QUD720926:QUD720928 RDZ720926:RDZ720928 RNV720926:RNV720928 RXR720926:RXR720928 SHN720926:SHN720928 SRJ720926:SRJ720928 TBF720926:TBF720928 TLB720926:TLB720928 TUX720926:TUX720928 UET720926:UET720928 UOP720926:UOP720928 UYL720926:UYL720928 VIH720926:VIH720928 VSD720926:VSD720928 WBZ720926:WBZ720928 WLV720926:WLV720928 WVR720926:WVR720928 J786462:J786464 JF786462:JF786464 TB786462:TB786464 ACX786462:ACX786464 AMT786462:AMT786464 AWP786462:AWP786464 BGL786462:BGL786464 BQH786462:BQH786464 CAD786462:CAD786464 CJZ786462:CJZ786464 CTV786462:CTV786464 DDR786462:DDR786464 DNN786462:DNN786464 DXJ786462:DXJ786464 EHF786462:EHF786464 ERB786462:ERB786464 FAX786462:FAX786464 FKT786462:FKT786464 FUP786462:FUP786464 GEL786462:GEL786464 GOH786462:GOH786464 GYD786462:GYD786464 HHZ786462:HHZ786464 HRV786462:HRV786464 IBR786462:IBR786464 ILN786462:ILN786464 IVJ786462:IVJ786464 JFF786462:JFF786464 JPB786462:JPB786464 JYX786462:JYX786464 KIT786462:KIT786464 KSP786462:KSP786464 LCL786462:LCL786464 LMH786462:LMH786464 LWD786462:LWD786464 MFZ786462:MFZ786464 MPV786462:MPV786464 MZR786462:MZR786464 NJN786462:NJN786464 NTJ786462:NTJ786464 ODF786462:ODF786464 ONB786462:ONB786464 OWX786462:OWX786464 PGT786462:PGT786464 PQP786462:PQP786464 QAL786462:QAL786464 QKH786462:QKH786464 QUD786462:QUD786464 RDZ786462:RDZ786464 RNV786462:RNV786464 RXR786462:RXR786464 SHN786462:SHN786464 SRJ786462:SRJ786464 TBF786462:TBF786464 TLB786462:TLB786464 TUX786462:TUX786464 UET786462:UET786464 UOP786462:UOP786464 UYL786462:UYL786464 VIH786462:VIH786464 VSD786462:VSD786464 WBZ786462:WBZ786464 WLV786462:WLV786464 WVR786462:WVR786464 J851998:J852000 JF851998:JF852000 TB851998:TB852000 ACX851998:ACX852000 AMT851998:AMT852000 AWP851998:AWP852000 BGL851998:BGL852000 BQH851998:BQH852000 CAD851998:CAD852000 CJZ851998:CJZ852000 CTV851998:CTV852000 DDR851998:DDR852000 DNN851998:DNN852000 DXJ851998:DXJ852000 EHF851998:EHF852000 ERB851998:ERB852000 FAX851998:FAX852000 FKT851998:FKT852000 FUP851998:FUP852000 GEL851998:GEL852000 GOH851998:GOH852000 GYD851998:GYD852000 HHZ851998:HHZ852000 HRV851998:HRV852000 IBR851998:IBR852000 ILN851998:ILN852000 IVJ851998:IVJ852000 JFF851998:JFF852000 JPB851998:JPB852000 JYX851998:JYX852000 KIT851998:KIT852000 KSP851998:KSP852000 LCL851998:LCL852000 LMH851998:LMH852000 LWD851998:LWD852000 MFZ851998:MFZ852000 MPV851998:MPV852000 MZR851998:MZR852000 NJN851998:NJN852000 NTJ851998:NTJ852000 ODF851998:ODF852000 ONB851998:ONB852000 OWX851998:OWX852000 PGT851998:PGT852000 PQP851998:PQP852000 QAL851998:QAL852000 QKH851998:QKH852000 QUD851998:QUD852000 RDZ851998:RDZ852000 RNV851998:RNV852000 RXR851998:RXR852000 SHN851998:SHN852000 SRJ851998:SRJ852000 TBF851998:TBF852000 TLB851998:TLB852000 TUX851998:TUX852000 UET851998:UET852000 UOP851998:UOP852000 UYL851998:UYL852000 VIH851998:VIH852000 VSD851998:VSD852000 WBZ851998:WBZ852000 WLV851998:WLV852000 WVR851998:WVR852000 J917534:J917536 JF917534:JF917536 TB917534:TB917536 ACX917534:ACX917536 AMT917534:AMT917536 AWP917534:AWP917536 BGL917534:BGL917536 BQH917534:BQH917536 CAD917534:CAD917536 CJZ917534:CJZ917536 CTV917534:CTV917536 DDR917534:DDR917536 DNN917534:DNN917536 DXJ917534:DXJ917536 EHF917534:EHF917536 ERB917534:ERB917536 FAX917534:FAX917536 FKT917534:FKT917536 FUP917534:FUP917536 GEL917534:GEL917536 GOH917534:GOH917536 GYD917534:GYD917536 HHZ917534:HHZ917536 HRV917534:HRV917536 IBR917534:IBR917536 ILN917534:ILN917536 IVJ917534:IVJ917536 JFF917534:JFF917536 JPB917534:JPB917536 JYX917534:JYX917536 KIT917534:KIT917536 KSP917534:KSP917536 LCL917534:LCL917536 LMH917534:LMH917536 LWD917534:LWD917536 MFZ917534:MFZ917536 MPV917534:MPV917536 MZR917534:MZR917536 NJN917534:NJN917536 NTJ917534:NTJ917536 ODF917534:ODF917536 ONB917534:ONB917536 OWX917534:OWX917536 PGT917534:PGT917536 PQP917534:PQP917536 QAL917534:QAL917536 QKH917534:QKH917536 QUD917534:QUD917536 RDZ917534:RDZ917536 RNV917534:RNV917536 RXR917534:RXR917536 SHN917534:SHN917536 SRJ917534:SRJ917536 TBF917534:TBF917536 TLB917534:TLB917536 TUX917534:TUX917536 UET917534:UET917536 UOP917534:UOP917536 UYL917534:UYL917536 VIH917534:VIH917536 VSD917534:VSD917536 WBZ917534:WBZ917536 WLV917534:WLV917536 WVR917534:WVR917536 J983070:J983072 JF983070:JF983072 TB983070:TB983072 ACX983070:ACX983072 AMT983070:AMT983072 AWP983070:AWP983072 BGL983070:BGL983072 BQH983070:BQH983072 CAD983070:CAD983072 CJZ983070:CJZ983072 CTV983070:CTV983072 DDR983070:DDR983072 DNN983070:DNN983072 DXJ983070:DXJ983072 EHF983070:EHF983072 ERB983070:ERB983072 FAX983070:FAX983072 FKT983070:FKT983072 FUP983070:FUP983072 GEL983070:GEL983072 GOH983070:GOH983072 GYD983070:GYD983072 HHZ983070:HHZ983072 HRV983070:HRV983072 IBR983070:IBR983072 ILN983070:ILN983072 IVJ983070:IVJ983072 JFF983070:JFF983072 JPB983070:JPB983072 JYX983070:JYX983072 KIT983070:KIT983072 KSP983070:KSP983072 LCL983070:LCL983072 LMH983070:LMH983072 LWD983070:LWD983072 MFZ983070:MFZ983072 MPV983070:MPV983072 MZR983070:MZR983072 NJN983070:NJN983072 NTJ983070:NTJ983072 ODF983070:ODF983072 ONB983070:ONB983072 OWX983070:OWX983072 PGT983070:PGT983072 PQP983070:PQP983072 QAL983070:QAL983072 QKH983070:QKH983072 QUD983070:QUD983072 RDZ983070:RDZ983072 RNV983070:RNV983072 RXR983070:RXR983072 SHN983070:SHN983072 SRJ983070:SRJ983072 TBF983070:TBF983072 TLB983070:TLB983072 TUX983070:TUX983072 UET983070:UET983072 UOP983070:UOP983072 UYL983070:UYL983072 VIH983070:VIH983072 VSD983070:VSD983072 WBZ983070:WBZ983072 WLV983070:WLV983072 WVR983070:WVR983072 WVM983070 JA65566 SW65566 ACS65566 AMO65566 AWK65566 BGG65566 BQC65566 BZY65566 CJU65566 CTQ65566 DDM65566 DNI65566 DXE65566 EHA65566 EQW65566 FAS65566 FKO65566 FUK65566 GEG65566 GOC65566 GXY65566 HHU65566 HRQ65566 IBM65566 ILI65566 IVE65566 JFA65566 JOW65566 JYS65566 KIO65566 KSK65566 LCG65566 LMC65566 LVY65566 MFU65566 MPQ65566 MZM65566 NJI65566 NTE65566 ODA65566 OMW65566 OWS65566 PGO65566 PQK65566 QAG65566 QKC65566 QTY65566 RDU65566 RNQ65566 RXM65566 SHI65566 SRE65566 TBA65566 TKW65566 TUS65566 UEO65566 UOK65566 UYG65566 VIC65566 VRY65566 WBU65566 WLQ65566 WVM65566 JA131102 SW131102 ACS131102 AMO131102 AWK131102 BGG131102 BQC131102 BZY131102 CJU131102 CTQ131102 DDM131102 DNI131102 DXE131102 EHA131102 EQW131102 FAS131102 FKO131102 FUK131102 GEG131102 GOC131102 GXY131102 HHU131102 HRQ131102 IBM131102 ILI131102 IVE131102 JFA131102 JOW131102 JYS131102 KIO131102 KSK131102 LCG131102 LMC131102 LVY131102 MFU131102 MPQ131102 MZM131102 NJI131102 NTE131102 ODA131102 OMW131102 OWS131102 PGO131102 PQK131102 QAG131102 QKC131102 QTY131102 RDU131102 RNQ131102 RXM131102 SHI131102 SRE131102 TBA131102 TKW131102 TUS131102 UEO131102 UOK131102 UYG131102 VIC131102 VRY131102 WBU131102 WLQ131102 WVM131102 JA196638 SW196638 ACS196638 AMO196638 AWK196638 BGG196638 BQC196638 BZY196638 CJU196638 CTQ196638 DDM196638 DNI196638 DXE196638 EHA196638 EQW196638 FAS196638 FKO196638 FUK196638 GEG196638 GOC196638 GXY196638 HHU196638 HRQ196638 IBM196638 ILI196638 IVE196638 JFA196638 JOW196638 JYS196638 KIO196638 KSK196638 LCG196638 LMC196638 LVY196638 MFU196638 MPQ196638 MZM196638 NJI196638 NTE196638 ODA196638 OMW196638 OWS196638 PGO196638 PQK196638 QAG196638 QKC196638 QTY196638 RDU196638 RNQ196638 RXM196638 SHI196638 SRE196638 TBA196638 TKW196638 TUS196638 UEO196638 UOK196638 UYG196638 VIC196638 VRY196638 WBU196638 WLQ196638 WVM196638 JA262174 SW262174 ACS262174 AMO262174 AWK262174 BGG262174 BQC262174 BZY262174 CJU262174 CTQ262174 DDM262174 DNI262174 DXE262174 EHA262174 EQW262174 FAS262174 FKO262174 FUK262174 GEG262174 GOC262174 GXY262174 HHU262174 HRQ262174 IBM262174 ILI262174 IVE262174 JFA262174 JOW262174 JYS262174 KIO262174 KSK262174 LCG262174 LMC262174 LVY262174 MFU262174 MPQ262174 MZM262174 NJI262174 NTE262174 ODA262174 OMW262174 OWS262174 PGO262174 PQK262174 QAG262174 QKC262174 QTY262174 RDU262174 RNQ262174 RXM262174 SHI262174 SRE262174 TBA262174 TKW262174 TUS262174 UEO262174 UOK262174 UYG262174 VIC262174 VRY262174 WBU262174 WLQ262174 WVM262174 JA327710 SW327710 ACS327710 AMO327710 AWK327710 BGG327710 BQC327710 BZY327710 CJU327710 CTQ327710 DDM327710 DNI327710 DXE327710 EHA327710 EQW327710 FAS327710 FKO327710 FUK327710 GEG327710 GOC327710 GXY327710 HHU327710 HRQ327710 IBM327710 ILI327710 IVE327710 JFA327710 JOW327710 JYS327710 KIO327710 KSK327710 LCG327710 LMC327710 LVY327710 MFU327710 MPQ327710 MZM327710 NJI327710 NTE327710 ODA327710 OMW327710 OWS327710 PGO327710 PQK327710 QAG327710 QKC327710 QTY327710 RDU327710 RNQ327710 RXM327710 SHI327710 SRE327710 TBA327710 TKW327710 TUS327710 UEO327710 UOK327710 UYG327710 VIC327710 VRY327710 WBU327710 WLQ327710 WVM327710 JA393246 SW393246 ACS393246 AMO393246 AWK393246 BGG393246 BQC393246 BZY393246 CJU393246 CTQ393246 DDM393246 DNI393246 DXE393246 EHA393246 EQW393246 FAS393246 FKO393246 FUK393246 GEG393246 GOC393246 GXY393246 HHU393246 HRQ393246 IBM393246 ILI393246 IVE393246 JFA393246 JOW393246 JYS393246 KIO393246 KSK393246 LCG393246 LMC393246 LVY393246 MFU393246 MPQ393246 MZM393246 NJI393246 NTE393246 ODA393246 OMW393246 OWS393246 PGO393246 PQK393246 QAG393246 QKC393246 QTY393246 RDU393246 RNQ393246 RXM393246 SHI393246 SRE393246 TBA393246 TKW393246 TUS393246 UEO393246 UOK393246 UYG393246 VIC393246 VRY393246 WBU393246 WLQ393246 WVM393246 JA458782 SW458782 ACS458782 AMO458782 AWK458782 BGG458782 BQC458782 BZY458782 CJU458782 CTQ458782 DDM458782 DNI458782 DXE458782 EHA458782 EQW458782 FAS458782 FKO458782 FUK458782 GEG458782 GOC458782 GXY458782 HHU458782 HRQ458782 IBM458782 ILI458782 IVE458782 JFA458782 JOW458782 JYS458782 KIO458782 KSK458782 LCG458782 LMC458782 LVY458782 MFU458782 MPQ458782 MZM458782 NJI458782 NTE458782 ODA458782 OMW458782 OWS458782 PGO458782 PQK458782 QAG458782 QKC458782 QTY458782 RDU458782 RNQ458782 RXM458782 SHI458782 SRE458782 TBA458782 TKW458782 TUS458782 UEO458782 UOK458782 UYG458782 VIC458782 VRY458782 WBU458782 WLQ458782 WVM458782 JA524318 SW524318 ACS524318 AMO524318 AWK524318 BGG524318 BQC524318 BZY524318 CJU524318 CTQ524318 DDM524318 DNI524318 DXE524318 EHA524318 EQW524318 FAS524318 FKO524318 FUK524318 GEG524318 GOC524318 GXY524318 HHU524318 HRQ524318 IBM524318 ILI524318 IVE524318 JFA524318 JOW524318 JYS524318 KIO524318 KSK524318 LCG524318 LMC524318 LVY524318 MFU524318 MPQ524318 MZM524318 NJI524318 NTE524318 ODA524318 OMW524318 OWS524318 PGO524318 PQK524318 QAG524318 QKC524318 QTY524318 RDU524318 RNQ524318 RXM524318 SHI524318 SRE524318 TBA524318 TKW524318 TUS524318 UEO524318 UOK524318 UYG524318 VIC524318 VRY524318 WBU524318 WLQ524318 WVM524318 JA589854 SW589854 ACS589854 AMO589854 AWK589854 BGG589854 BQC589854 BZY589854 CJU589854 CTQ589854 DDM589854 DNI589854 DXE589854 EHA589854 EQW589854 FAS589854 FKO589854 FUK589854 GEG589854 GOC589854 GXY589854 HHU589854 HRQ589854 IBM589854 ILI589854 IVE589854 JFA589854 JOW589854 JYS589854 KIO589854 KSK589854 LCG589854 LMC589854 LVY589854 MFU589854 MPQ589854 MZM589854 NJI589854 NTE589854 ODA589854 OMW589854 OWS589854 PGO589854 PQK589854 QAG589854 QKC589854 QTY589854 RDU589854 RNQ589854 RXM589854 SHI589854 SRE589854 TBA589854 TKW589854 TUS589854 UEO589854 UOK589854 UYG589854 VIC589854 VRY589854 WBU589854 WLQ589854 WVM589854 JA655390 SW655390 ACS655390 AMO655390 AWK655390 BGG655390 BQC655390 BZY655390 CJU655390 CTQ655390 DDM655390 DNI655390 DXE655390 EHA655390 EQW655390 FAS655390 FKO655390 FUK655390 GEG655390 GOC655390 GXY655390 HHU655390 HRQ655390 IBM655390 ILI655390 IVE655390 JFA655390 JOW655390 JYS655390 KIO655390 KSK655390 LCG655390 LMC655390 LVY655390 MFU655390 MPQ655390 MZM655390 NJI655390 NTE655390 ODA655390 OMW655390 OWS655390 PGO655390 PQK655390 QAG655390 QKC655390 QTY655390 RDU655390 RNQ655390 RXM655390 SHI655390 SRE655390 TBA655390 TKW655390 TUS655390 UEO655390 UOK655390 UYG655390 VIC655390 VRY655390 WBU655390 WLQ655390 WVM655390 JA720926 SW720926 ACS720926 AMO720926 AWK720926 BGG720926 BQC720926 BZY720926 CJU720926 CTQ720926 DDM720926 DNI720926 DXE720926 EHA720926 EQW720926 FAS720926 FKO720926 FUK720926 GEG720926 GOC720926 GXY720926 HHU720926 HRQ720926 IBM720926 ILI720926 IVE720926 JFA720926 JOW720926 JYS720926 KIO720926 KSK720926 LCG720926 LMC720926 LVY720926 MFU720926 MPQ720926 MZM720926 NJI720926 NTE720926 ODA720926 OMW720926 OWS720926 PGO720926 PQK720926 QAG720926 QKC720926 QTY720926 RDU720926 RNQ720926 RXM720926 SHI720926 SRE720926 TBA720926 TKW720926 TUS720926 UEO720926 UOK720926 UYG720926 VIC720926 VRY720926 WBU720926 WLQ720926 WVM720926 JA786462 SW786462 ACS786462 AMO786462 AWK786462 BGG786462 BQC786462 BZY786462 CJU786462 CTQ786462 DDM786462 DNI786462 DXE786462 EHA786462 EQW786462 FAS786462 FKO786462 FUK786462 GEG786462 GOC786462 GXY786462 HHU786462 HRQ786462 IBM786462 ILI786462 IVE786462 JFA786462 JOW786462 JYS786462 KIO786462 KSK786462 LCG786462 LMC786462 LVY786462 MFU786462 MPQ786462 MZM786462 NJI786462 NTE786462 ODA786462 OMW786462 OWS786462 PGO786462 PQK786462 QAG786462 QKC786462 QTY786462 RDU786462 RNQ786462 RXM786462 SHI786462 SRE786462 TBA786462 TKW786462 TUS786462 UEO786462 UOK786462 UYG786462 VIC786462 VRY786462 WBU786462 WLQ786462 WVM786462 JA851998 SW851998 ACS851998 AMO851998 AWK851998 BGG851998 BQC851998 BZY851998 CJU851998 CTQ851998 DDM851998 DNI851998 DXE851998 EHA851998 EQW851998 FAS851998 FKO851998 FUK851998 GEG851998 GOC851998 GXY851998 HHU851998 HRQ851998 IBM851998 ILI851998 IVE851998 JFA851998 JOW851998 JYS851998 KIO851998 KSK851998 LCG851998 LMC851998 LVY851998 MFU851998 MPQ851998 MZM851998 NJI851998 NTE851998 ODA851998 OMW851998 OWS851998 PGO851998 PQK851998 QAG851998 QKC851998 QTY851998 RDU851998 RNQ851998 RXM851998 SHI851998 SRE851998 TBA851998 TKW851998 TUS851998 UEO851998 UOK851998 UYG851998 VIC851998 VRY851998 WBU851998 WLQ851998 WVM851998 JA917534 SW917534 ACS917534 AMO917534 AWK917534 BGG917534 BQC917534 BZY917534 CJU917534 CTQ917534 DDM917534 DNI917534 DXE917534 EHA917534 EQW917534 FAS917534 FKO917534 FUK917534 GEG917534 GOC917534 GXY917534 HHU917534 HRQ917534 IBM917534 ILI917534 IVE917534 JFA917534 JOW917534 JYS917534 KIO917534 KSK917534 LCG917534 LMC917534 LVY917534 MFU917534 MPQ917534 MZM917534 NJI917534 NTE917534 ODA917534 OMW917534 OWS917534 PGO917534 PQK917534 QAG917534 QKC917534 QTY917534 RDU917534 RNQ917534 RXM917534 SHI917534 SRE917534 TBA917534 TKW917534 TUS917534 UEO917534 UOK917534 UYG917534 VIC917534 VRY917534 WBU917534 WLQ917534 WVM917534 JA983070 SW983070 ACS983070 AMO983070 AWK983070 BGG983070 BQC983070 BZY983070 CJU983070 CTQ983070 DDM983070 DNI983070 DXE983070 EHA983070 EQW983070 FAS983070 FKO983070 FUK983070 GEG983070 GOC983070 GXY983070 HHU983070 HRQ983070 IBM983070 ILI983070 IVE983070 JFA983070 JOW983070 JYS983070 KIO983070 KSK983070 LCG983070 LMC983070 LVY983070 MFU983070 MPQ983070 MZM983070 NJI983070 NTE983070 ODA983070 OMW983070 OWS983070 PGO983070 PQK983070 QAG983070 QKC983070 QTY983070 RDU983070 RNQ983070 RXM983070 SHI983070 SRE983070 TBA983070 TKW983070 TUS983070 UEO983070 UOK983070 UYG983070 VIC983070 VRY983070 WBU983070 WLQ983070 E65566 E983070 E917534 E851998 E786462 E720926 E655390 E589854 E524318 E458782 E393246 E327710 E262174 E196638 D2:F2 K2:K72 WVM2:WVM74 JK2:JK74 TG2:TG74 ADC2:ADC74 AMY2:AMY74 AWU2:AWU74 BGQ2:BGQ74 BQM2:BQM74 CAI2:CAI74 CKE2:CKE74 CUA2:CUA74 DDW2:DDW74 DNS2:DNS74 DXO2:DXO74 EHK2:EHK74 ERG2:ERG74 FBC2:FBC74 FKY2:FKY74 FUU2:FUU74 GEQ2:GEQ74 GOM2:GOM74 GYI2:GYI74 HIE2:HIE74 HSA2:HSA74 IBW2:IBW74 ILS2:ILS74 IVO2:IVO74 JFK2:JFK74 JPG2:JPG74 JZC2:JZC74 KIY2:KIY74 KSU2:KSU74 LCQ2:LCQ74 LMM2:LMM74 LWI2:LWI74 MGE2:MGE74 MQA2:MQA74 MZW2:MZW74 NJS2:NJS74 NTO2:NTO74 ODK2:ODK74 ONG2:ONG74 OXC2:OXC74 PGY2:PGY74 PQU2:PQU74 QAQ2:QAQ74 QKM2:QKM74 QUI2:QUI74 REE2:REE74 ROA2:ROA74 RXW2:RXW74 SHS2:SHS74 SRO2:SRO74 TBK2:TBK74 TLG2:TLG74 TVC2:TVC74 UEY2:UEY74 UOU2:UOU74 UYQ2:UYQ74 VIM2:VIM74 VSI2:VSI74 WCE2:WCE74 WMA2:WMA74 WVW2:WVW74 JF2:JF74 TB2:TB74 ACX2:ACX74 AMT2:AMT74 AWP2:AWP74 BGL2:BGL74 BQH2:BQH74 CAD2:CAD74 CJZ2:CJZ74 CTV2:CTV74 DDR2:DDR74 DNN2:DNN74 DXJ2:DXJ74 EHF2:EHF74 ERB2:ERB74 FAX2:FAX74 FKT2:FKT74 FUP2:FUP74 GEL2:GEL74 GOH2:GOH74 GYD2:GYD74 HHZ2:HHZ74 HRV2:HRV74 IBR2:IBR74 ILN2:ILN74 IVJ2:IVJ74 JFF2:JFF74 JPB2:JPB74 JYX2:JYX74 KIT2:KIT74 KSP2:KSP74 LCL2:LCL74 LMH2:LMH74 LWD2:LWD74 MFZ2:MFZ74 MPV2:MPV74 MZR2:MZR74 NJN2:NJN74 NTJ2:NTJ74 ODF2:ODF74 ONB2:ONB74 OWX2:OWX74 PGT2:PGT74 PQP2:PQP74 QAL2:QAL74 QKH2:QKH74 QUD2:QUD74 RDZ2:RDZ74 RNV2:RNV74 RXR2:RXR74 SHN2:SHN74 SRJ2:SRJ74 TBF2:TBF74 TLB2:TLB74 TUX2:TUX74 UET2:UET74 UOP2:UOP74 UYL2:UYL74 VIH2:VIH74 VSD2:VSD74 WBZ2:WBZ74 WLV2:WLV74 WVR2:WVR74 JA2:JA74 SW2:SW74 ACS2:ACS74 AMO2:AMO74 AWK2:AWK74 BGG2:BGG74 BQC2:BQC74 BZY2:BZY74 CJU2:CJU74 CTQ2:CTQ74 DDM2:DDM74 DNI2:DNI74 DXE2:DXE74 EHA2:EHA74 EQW2:EQW74 FAS2:FAS74 FKO2:FKO74 FUK2:FUK74 GEG2:GEG74 GOC2:GOC74 GXY2:GXY74 HHU2:HHU74 HRQ2:HRQ74 IBM2:IBM74 ILI2:ILI74 IVE2:IVE74 JFA2:JFA74 JOW2:JOW74 JYS2:JYS74 KIO2:KIO74 KSK2:KSK74 LCG2:LCG74 LMC2:LMC74 LVY2:LVY74 MFU2:MFU74 MPQ2:MPQ74 MZM2:MZM74 NJI2:NJI74 NTE2:NTE74 ODA2:ODA74 OMW2:OMW74 OWS2:OWS74 PGO2:PGO74 PQK2:PQK74 QAG2:QAG74 QKC2:QKC74 QTY2:QTY74 RDU2:RDU74 RNQ2:RNQ74 RXM2:RXM74 SHI2:SHI74 SRE2:SRE74 TBA2:TBA74 TKW2:TKW74 TUS2:TUS74 UEO2:UEO74 UOK2:UOK74 UYG2:UYG74 VIC2:VIC74 VRY2:VRY74 WBU2:WBU74 WLQ2:WLQ74 Q33 T3:T69 E3:E69 D4:D69 L60" xr:uid="{16CCDFF5-A893-4046-9B50-04111FCFE726}"/>
    <dataValidation allowBlank="1" showInputMessage="1" prompt="As per P6 Schedule or in very rare case Expert Judgement" sqref="Q2:Q6 P7:P12 P63:P67 Q66:Q69 Q13:Q14 Q16:Q32 R4:R6 Q34:Q63" xr:uid="{05BE0DC1-0649-4AA9-A29D-0687AE283DF4}"/>
    <dataValidation allowBlank="1" showInputMessage="1" prompt="Expected Date of Arrival" sqref="R2:R3 S50 Q64:Q65 Q15 R66:R69 Q7:Q12 R13:R31 R34:R62" xr:uid="{9334C7D3-FAAF-4466-95B1-2EF2BECFD840}"/>
    <dataValidation allowBlank="1" showInputMessage="1" showErrorMessage="1" prompt="Actual Date Arrived" sqref="S2:S6 R63:R65 R7:R12 S13:S31 S51:S62 S66:S69 S34:S49" xr:uid="{F39E464F-F8C1-42D8-A1A5-59F47E59C95A}"/>
  </dataValidations>
  <printOptions horizontalCentered="1"/>
  <pageMargins left="0.118110236220472" right="0.118110236220472" top="0.59055118110236204" bottom="0.196850393700787" header="0.196850393700787" footer="0.196850393700787"/>
  <pageSetup paperSize="8" scale="31" fitToHeight="0" orientation="landscape" r:id="rId1"/>
  <headerFooter alignWithMargins="0">
    <oddHeader xml:space="preserve">&amp;R&amp;"Verdana,Bold"&amp;8
</oddHeader>
    <oddFooter>&amp;L_x000D_&amp;1#&amp;"Aptos"&amp;10&amp;K000000 Data sensitivity - Public&amp;R&amp;"Verdana,Bold"&amp;8PAGE :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tabColor theme="9" tint="0.59999389629810485"/>
  </sheetPr>
  <dimension ref="A1:S26"/>
  <sheetViews>
    <sheetView zoomScale="70" zoomScaleNormal="70" workbookViewId="0">
      <selection activeCell="G32" sqref="G32"/>
    </sheetView>
  </sheetViews>
  <sheetFormatPr defaultRowHeight="14.4"/>
  <cols>
    <col min="1" max="1" width="12.6640625" bestFit="1" customWidth="1"/>
    <col min="2" max="2" width="45.88671875" style="72" customWidth="1"/>
    <col min="3" max="3" width="13.109375" customWidth="1"/>
    <col min="4" max="4" width="19.33203125" bestFit="1" customWidth="1"/>
    <col min="5" max="6" width="11.6640625" customWidth="1"/>
    <col min="7" max="7" width="14.33203125" bestFit="1" customWidth="1"/>
    <col min="8" max="8" width="13.109375" customWidth="1"/>
    <col min="10" max="10" width="10.21875" customWidth="1"/>
    <col min="11" max="12" width="12.5546875" bestFit="1" customWidth="1"/>
    <col min="19" max="19" width="17.6640625" bestFit="1" customWidth="1"/>
    <col min="20" max="20" width="18.6640625" bestFit="1" customWidth="1"/>
  </cols>
  <sheetData>
    <row r="1" spans="1:14" ht="30" customHeight="1" thickBot="1">
      <c r="A1" s="924" t="s">
        <v>318</v>
      </c>
      <c r="B1" s="911" t="s">
        <v>317</v>
      </c>
      <c r="C1" s="911" t="s">
        <v>320</v>
      </c>
      <c r="D1" s="911" t="s">
        <v>319</v>
      </c>
      <c r="E1" s="911" t="s">
        <v>325</v>
      </c>
      <c r="F1" s="911" t="s">
        <v>323</v>
      </c>
      <c r="G1" s="911" t="s">
        <v>324</v>
      </c>
      <c r="H1" s="912" t="s">
        <v>31</v>
      </c>
    </row>
    <row r="2" spans="1:14">
      <c r="A2" s="929">
        <v>2.1</v>
      </c>
      <c r="B2" s="915" t="s">
        <v>867</v>
      </c>
      <c r="C2" s="920">
        <v>68051.539999999994</v>
      </c>
      <c r="D2" s="918" t="s">
        <v>789</v>
      </c>
      <c r="E2" s="913">
        <v>57843.808999999994</v>
      </c>
      <c r="F2" s="913">
        <v>57000</v>
      </c>
      <c r="G2" s="913">
        <f>C2-F2</f>
        <v>11051.539999999994</v>
      </c>
      <c r="H2" s="1003">
        <f t="shared" ref="H2:H10" si="0">F2-E2</f>
        <v>-843.80899999999383</v>
      </c>
      <c r="I2" s="641"/>
    </row>
    <row r="3" spans="1:14" ht="15.6">
      <c r="A3" s="930" t="s">
        <v>882</v>
      </c>
      <c r="B3" s="934" t="s">
        <v>881</v>
      </c>
      <c r="C3" s="920">
        <v>30380</v>
      </c>
      <c r="D3" s="919" t="s">
        <v>883</v>
      </c>
      <c r="E3" s="736">
        <v>0</v>
      </c>
      <c r="F3" s="736">
        <v>0</v>
      </c>
      <c r="G3" s="736">
        <f t="shared" ref="G3:G15" si="1">C3-F3</f>
        <v>30380</v>
      </c>
      <c r="H3" s="737">
        <f t="shared" si="0"/>
        <v>0</v>
      </c>
      <c r="I3" s="641"/>
    </row>
    <row r="4" spans="1:14">
      <c r="A4" s="930" t="s">
        <v>884</v>
      </c>
      <c r="B4" s="916" t="s">
        <v>868</v>
      </c>
      <c r="C4" s="920">
        <v>895</v>
      </c>
      <c r="D4" s="921" t="s">
        <v>877</v>
      </c>
      <c r="E4" s="736">
        <v>0</v>
      </c>
      <c r="F4" s="736">
        <v>0</v>
      </c>
      <c r="G4" s="736">
        <f t="shared" si="1"/>
        <v>895</v>
      </c>
      <c r="H4" s="737">
        <f t="shared" si="0"/>
        <v>0</v>
      </c>
      <c r="I4" s="641"/>
      <c r="K4" s="631"/>
    </row>
    <row r="5" spans="1:14" ht="22.8">
      <c r="A5" s="930" t="s">
        <v>885</v>
      </c>
      <c r="B5" s="916" t="s">
        <v>869</v>
      </c>
      <c r="C5" s="920">
        <v>3</v>
      </c>
      <c r="D5" s="922" t="s">
        <v>1</v>
      </c>
      <c r="E5" s="736">
        <v>0</v>
      </c>
      <c r="F5" s="736">
        <v>0</v>
      </c>
      <c r="G5" s="736">
        <f t="shared" si="1"/>
        <v>3</v>
      </c>
      <c r="H5" s="737">
        <f t="shared" si="0"/>
        <v>0</v>
      </c>
      <c r="I5" s="641"/>
      <c r="K5" s="631"/>
      <c r="L5" s="537"/>
    </row>
    <row r="6" spans="1:14">
      <c r="A6" s="930" t="s">
        <v>886</v>
      </c>
      <c r="B6" s="916" t="s">
        <v>870</v>
      </c>
      <c r="C6" s="920">
        <v>248</v>
      </c>
      <c r="D6" s="922" t="s">
        <v>801</v>
      </c>
      <c r="E6" s="736">
        <v>0</v>
      </c>
      <c r="F6" s="736">
        <v>0</v>
      </c>
      <c r="G6" s="736">
        <f t="shared" si="1"/>
        <v>248</v>
      </c>
      <c r="H6" s="737">
        <f t="shared" si="0"/>
        <v>0</v>
      </c>
      <c r="I6" s="641"/>
      <c r="K6" s="631"/>
      <c r="N6" s="641"/>
    </row>
    <row r="7" spans="1:14">
      <c r="A7" s="930">
        <v>3</v>
      </c>
      <c r="B7" s="916" t="s">
        <v>887</v>
      </c>
      <c r="C7" s="920">
        <v>145</v>
      </c>
      <c r="D7" s="922" t="s">
        <v>789</v>
      </c>
      <c r="E7" s="1030">
        <v>145</v>
      </c>
      <c r="F7" s="1030">
        <v>145</v>
      </c>
      <c r="G7" s="1030">
        <f t="shared" si="1"/>
        <v>0</v>
      </c>
      <c r="H7" s="1031">
        <f t="shared" si="0"/>
        <v>0</v>
      </c>
      <c r="I7" s="641"/>
    </row>
    <row r="8" spans="1:14">
      <c r="A8" s="930" t="s">
        <v>888</v>
      </c>
      <c r="B8" s="916" t="s">
        <v>871</v>
      </c>
      <c r="C8" s="920">
        <v>219</v>
      </c>
      <c r="D8" s="922" t="s">
        <v>878</v>
      </c>
      <c r="E8" s="736">
        <v>0</v>
      </c>
      <c r="F8" s="742">
        <v>0</v>
      </c>
      <c r="G8" s="736">
        <f t="shared" si="1"/>
        <v>219</v>
      </c>
      <c r="H8" s="737">
        <f t="shared" si="0"/>
        <v>0</v>
      </c>
      <c r="I8" s="641"/>
      <c r="L8" s="631"/>
      <c r="M8" s="641"/>
    </row>
    <row r="9" spans="1:14">
      <c r="A9" s="930">
        <v>9.3000000000000007</v>
      </c>
      <c r="B9" s="916" t="s">
        <v>872</v>
      </c>
      <c r="C9" s="920">
        <v>207</v>
      </c>
      <c r="D9" s="922" t="s">
        <v>878</v>
      </c>
      <c r="E9" s="736">
        <v>0</v>
      </c>
      <c r="F9" s="736">
        <v>0</v>
      </c>
      <c r="G9" s="736">
        <f t="shared" si="1"/>
        <v>207</v>
      </c>
      <c r="H9" s="737">
        <f t="shared" si="0"/>
        <v>0</v>
      </c>
      <c r="I9" s="641"/>
    </row>
    <row r="10" spans="1:14" ht="22.8">
      <c r="A10" s="930" t="s">
        <v>889</v>
      </c>
      <c r="B10" s="917" t="s">
        <v>880</v>
      </c>
      <c r="C10" s="920">
        <v>138</v>
      </c>
      <c r="D10" s="922" t="s">
        <v>879</v>
      </c>
      <c r="E10" s="736">
        <v>0</v>
      </c>
      <c r="F10" s="736">
        <v>14</v>
      </c>
      <c r="G10" s="736">
        <f t="shared" si="1"/>
        <v>124</v>
      </c>
      <c r="H10" s="737">
        <f t="shared" si="0"/>
        <v>14</v>
      </c>
      <c r="I10" s="641"/>
    </row>
    <row r="11" spans="1:14">
      <c r="A11" s="930" t="s">
        <v>890</v>
      </c>
      <c r="B11" s="916" t="s">
        <v>873</v>
      </c>
      <c r="C11" s="920">
        <v>177</v>
      </c>
      <c r="D11" s="921" t="s">
        <v>879</v>
      </c>
      <c r="E11" s="736">
        <v>177</v>
      </c>
      <c r="F11" s="736">
        <v>55</v>
      </c>
      <c r="G11" s="736">
        <f t="shared" si="1"/>
        <v>122</v>
      </c>
      <c r="H11" s="737">
        <f t="shared" ref="H11:H15" si="2">F11-E11</f>
        <v>-122</v>
      </c>
      <c r="I11" s="641"/>
    </row>
    <row r="12" spans="1:14">
      <c r="A12" s="930" t="s">
        <v>891</v>
      </c>
      <c r="B12" s="916" t="s">
        <v>874</v>
      </c>
      <c r="C12" s="920">
        <v>300</v>
      </c>
      <c r="D12" s="922" t="s">
        <v>656</v>
      </c>
      <c r="E12" s="736">
        <v>150</v>
      </c>
      <c r="F12" s="736">
        <v>50</v>
      </c>
      <c r="G12" s="736">
        <f t="shared" si="1"/>
        <v>250</v>
      </c>
      <c r="H12" s="737">
        <f t="shared" si="2"/>
        <v>-100</v>
      </c>
      <c r="I12" s="641"/>
    </row>
    <row r="13" spans="1:14">
      <c r="A13" s="930" t="s">
        <v>892</v>
      </c>
      <c r="B13" s="916" t="s">
        <v>875</v>
      </c>
      <c r="C13" s="923">
        <v>7150</v>
      </c>
      <c r="D13" s="922" t="s">
        <v>656</v>
      </c>
      <c r="E13" s="736">
        <v>0</v>
      </c>
      <c r="F13" s="736">
        <v>0</v>
      </c>
      <c r="G13" s="736">
        <f t="shared" si="1"/>
        <v>7150</v>
      </c>
      <c r="H13" s="737">
        <f t="shared" si="2"/>
        <v>0</v>
      </c>
      <c r="I13" s="641"/>
    </row>
    <row r="14" spans="1:14">
      <c r="A14" s="930">
        <v>16.3</v>
      </c>
      <c r="B14" s="916" t="s">
        <v>876</v>
      </c>
      <c r="C14" s="920">
        <v>129</v>
      </c>
      <c r="D14" s="922" t="s">
        <v>877</v>
      </c>
      <c r="E14" s="736">
        <v>0</v>
      </c>
      <c r="F14" s="736">
        <v>0</v>
      </c>
      <c r="G14" s="736">
        <f t="shared" si="1"/>
        <v>129</v>
      </c>
      <c r="H14" s="737">
        <f t="shared" si="2"/>
        <v>0</v>
      </c>
      <c r="I14" s="641"/>
    </row>
    <row r="15" spans="1:14" ht="15" thickBot="1">
      <c r="A15" s="931">
        <v>16.2</v>
      </c>
      <c r="B15" s="925" t="s">
        <v>893</v>
      </c>
      <c r="C15" s="926">
        <v>322</v>
      </c>
      <c r="D15" s="927" t="s">
        <v>877</v>
      </c>
      <c r="E15" s="914">
        <v>0</v>
      </c>
      <c r="F15" s="914">
        <v>0</v>
      </c>
      <c r="G15" s="914">
        <f t="shared" si="1"/>
        <v>322</v>
      </c>
      <c r="H15" s="928">
        <f t="shared" si="2"/>
        <v>0</v>
      </c>
      <c r="I15" s="641"/>
    </row>
    <row r="17" spans="1:19">
      <c r="A17" s="5"/>
      <c r="B17" s="578"/>
      <c r="C17" s="703"/>
      <c r="D17" s="5"/>
    </row>
    <row r="18" spans="1:19">
      <c r="A18" s="709"/>
      <c r="B18" s="578"/>
      <c r="C18" s="703"/>
      <c r="D18" s="5"/>
    </row>
    <row r="19" spans="1:19">
      <c r="A19" s="5"/>
      <c r="B19" s="578"/>
      <c r="C19" s="703"/>
      <c r="D19" s="5"/>
    </row>
    <row r="20" spans="1:19">
      <c r="A20" s="706"/>
      <c r="B20" s="578"/>
      <c r="C20" s="5"/>
      <c r="D20" s="5"/>
    </row>
    <row r="21" spans="1:19">
      <c r="A21" s="707"/>
      <c r="B21" s="578"/>
      <c r="C21" s="5"/>
      <c r="D21" s="5"/>
    </row>
    <row r="22" spans="1:19">
      <c r="A22" s="707"/>
      <c r="B22" s="710"/>
      <c r="C22" s="708"/>
      <c r="D22" s="5"/>
    </row>
    <row r="23" spans="1:19">
      <c r="A23" s="5"/>
      <c r="B23" s="578"/>
      <c r="C23" s="5"/>
      <c r="D23" s="5"/>
    </row>
    <row r="24" spans="1:19">
      <c r="A24" s="5"/>
      <c r="B24" s="578"/>
      <c r="C24" s="5"/>
      <c r="D24" s="5"/>
      <c r="E24" s="641"/>
      <c r="G24" s="641"/>
      <c r="H24" s="641"/>
      <c r="I24" s="641"/>
      <c r="J24" s="611"/>
      <c r="K24" s="611"/>
      <c r="P24" s="129"/>
      <c r="Q24" s="129"/>
      <c r="R24" s="129"/>
      <c r="S24" s="611"/>
    </row>
    <row r="26" spans="1:19">
      <c r="H26" s="611"/>
    </row>
  </sheetData>
  <pageMargins left="0.7" right="0.7" top="0.75" bottom="0.75" header="0.3" footer="0.3"/>
  <pageSetup paperSize="9" orientation="landscape" r:id="rId1"/>
  <headerFooter>
    <oddFooter>&amp;L_x000D_&amp;1#&amp;"Aptos"&amp;10&amp;K000000 Data sensitivity - Public</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tabColor theme="0" tint="-0.499984740745262"/>
    <pageSetUpPr fitToPage="1"/>
  </sheetPr>
  <dimension ref="A1:AK71"/>
  <sheetViews>
    <sheetView zoomScale="55" zoomScaleNormal="55" workbookViewId="0">
      <pane ySplit="8" topLeftCell="A9" activePane="bottomLeft" state="frozen"/>
      <selection pane="bottomLeft" activeCell="F59" sqref="F59"/>
    </sheetView>
  </sheetViews>
  <sheetFormatPr defaultRowHeight="14.4"/>
  <cols>
    <col min="1" max="1" width="2.5546875" customWidth="1"/>
    <col min="2" max="2" width="6.109375" customWidth="1"/>
    <col min="3" max="3" width="7.5546875" customWidth="1"/>
    <col min="4" max="4" width="37" customWidth="1"/>
    <col min="5" max="5" width="10.6640625" customWidth="1"/>
    <col min="6" max="10" width="13.6640625" customWidth="1"/>
    <col min="11" max="11" width="14" bestFit="1" customWidth="1"/>
    <col min="12" max="12" width="10.6640625" style="635" customWidth="1"/>
    <col min="13" max="13" width="10.6640625" customWidth="1"/>
    <col min="14" max="14" width="10.6640625" style="635" bestFit="1" customWidth="1"/>
    <col min="15" max="15" width="10.6640625" style="635" customWidth="1"/>
    <col min="16" max="16" width="10.5546875" bestFit="1" customWidth="1"/>
    <col min="17" max="17" width="10.6640625" customWidth="1"/>
    <col min="18" max="18" width="10.33203125" bestFit="1" customWidth="1"/>
    <col min="19" max="19" width="13.5546875" bestFit="1" customWidth="1"/>
    <col min="20" max="20" width="12.109375" customWidth="1"/>
    <col min="21" max="21" width="9.44140625" bestFit="1" customWidth="1"/>
    <col min="22" max="23" width="12.109375" customWidth="1"/>
    <col min="24" max="24" width="15.5546875" customWidth="1"/>
    <col min="25" max="25" width="15.33203125" customWidth="1"/>
    <col min="26" max="26" width="12.88671875" bestFit="1" customWidth="1"/>
    <col min="27" max="27" width="10.6640625" customWidth="1"/>
    <col min="28" max="28" width="13.6640625" customWidth="1"/>
    <col min="29" max="29" width="13.88671875" bestFit="1" customWidth="1"/>
    <col min="30" max="30" width="24.5546875" customWidth="1"/>
    <col min="31" max="31" width="12.5546875" bestFit="1" customWidth="1"/>
    <col min="32" max="32" width="9.33203125" bestFit="1" customWidth="1"/>
    <col min="33" max="33" width="17.6640625" customWidth="1"/>
    <col min="34" max="34" width="14.5546875" customWidth="1"/>
  </cols>
  <sheetData>
    <row r="1" spans="1:37" ht="17.399999999999999">
      <c r="B1" s="1721" t="s">
        <v>272</v>
      </c>
      <c r="C1" s="1721"/>
      <c r="D1" s="1721"/>
      <c r="E1" s="1721"/>
      <c r="F1" s="1721"/>
      <c r="G1" s="1721"/>
      <c r="H1" s="1721"/>
      <c r="I1" s="1721"/>
      <c r="J1" s="1721"/>
      <c r="K1" s="1721"/>
      <c r="L1" s="1721"/>
      <c r="M1" s="1721"/>
      <c r="N1" s="1721"/>
      <c r="O1" s="1721"/>
      <c r="P1" s="1721"/>
      <c r="Q1" s="1721"/>
      <c r="R1" s="1721"/>
      <c r="S1" s="1721"/>
      <c r="T1" s="1721"/>
      <c r="U1" s="1721"/>
      <c r="V1" s="1721"/>
      <c r="W1" s="1721"/>
      <c r="X1" s="1721"/>
      <c r="Y1" s="1721"/>
      <c r="Z1" s="1721"/>
      <c r="AA1" s="1721"/>
      <c r="AB1" s="1721"/>
      <c r="AC1" s="1721"/>
      <c r="AD1" s="1721"/>
      <c r="AE1" s="1721"/>
      <c r="AF1" s="1721"/>
      <c r="AK1" t="s">
        <v>72</v>
      </c>
    </row>
    <row r="2" spans="1:37" ht="17.399999999999999">
      <c r="B2" s="1714" t="s">
        <v>280</v>
      </c>
      <c r="C2" s="1714"/>
      <c r="D2" s="1714"/>
      <c r="E2" s="1714"/>
      <c r="F2" s="1714"/>
      <c r="G2" s="1714"/>
      <c r="H2" s="1714"/>
      <c r="I2" s="1714"/>
      <c r="J2" s="1714"/>
      <c r="K2" s="1722"/>
      <c r="L2" s="1727" t="s">
        <v>54</v>
      </c>
      <c r="M2" s="1714"/>
      <c r="N2" s="1714"/>
      <c r="O2" s="1714"/>
      <c r="P2" s="1714"/>
      <c r="Q2" s="1714"/>
      <c r="R2" s="1714"/>
      <c r="S2" s="1714"/>
      <c r="T2" s="1714" t="s">
        <v>246</v>
      </c>
      <c r="U2" s="1714"/>
      <c r="V2" s="1714"/>
      <c r="W2" s="1714"/>
      <c r="X2" s="1714"/>
      <c r="Y2" s="1714"/>
      <c r="Z2" s="1714"/>
      <c r="AA2" s="1714"/>
      <c r="AB2" s="1714"/>
      <c r="AC2" s="1714"/>
      <c r="AD2" s="1714" t="s">
        <v>574</v>
      </c>
      <c r="AE2" s="1714"/>
      <c r="AF2" s="1714"/>
      <c r="AK2" t="s">
        <v>73</v>
      </c>
    </row>
    <row r="3" spans="1:37" ht="28.2" customHeight="1">
      <c r="B3" s="1723" t="s">
        <v>187</v>
      </c>
      <c r="C3" s="1723"/>
      <c r="D3" s="1723"/>
      <c r="E3" s="1724"/>
      <c r="F3" s="1728">
        <v>33997787</v>
      </c>
      <c r="G3" s="1729"/>
      <c r="H3" s="1579" t="s">
        <v>192</v>
      </c>
      <c r="I3" s="1580"/>
      <c r="J3" s="1736">
        <v>0</v>
      </c>
      <c r="K3" s="1737"/>
      <c r="L3" s="1579" t="s">
        <v>106</v>
      </c>
      <c r="M3" s="1580"/>
      <c r="N3" s="1691">
        <v>0</v>
      </c>
      <c r="O3" s="1692"/>
      <c r="P3" s="1579" t="s">
        <v>259</v>
      </c>
      <c r="Q3" s="1580"/>
      <c r="R3" s="1700">
        <f>F3*N3</f>
        <v>0</v>
      </c>
      <c r="S3" s="1701"/>
      <c r="T3" s="1579" t="s">
        <v>247</v>
      </c>
      <c r="U3" s="1580"/>
      <c r="V3" s="1700">
        <f>MAX($C$9:$C$46)</f>
        <v>5</v>
      </c>
      <c r="W3" s="1730"/>
      <c r="X3" s="1579" t="s">
        <v>256</v>
      </c>
      <c r="Y3" s="1580"/>
      <c r="Z3" s="1700">
        <f>SUM(F9:F46)</f>
        <v>4943710.6383500006</v>
      </c>
      <c r="AA3" s="1730"/>
      <c r="AB3" s="1696" t="s">
        <v>283</v>
      </c>
      <c r="AC3" s="1753">
        <f>MAX(M9:M46)</f>
        <v>46303</v>
      </c>
      <c r="AD3" s="1715" t="s">
        <v>575</v>
      </c>
      <c r="AE3" s="1716"/>
      <c r="AF3" s="234">
        <f>IFERROR(AVERAGE(Q9:Q59),0)</f>
        <v>2.5</v>
      </c>
      <c r="AH3" s="1744" t="s">
        <v>636</v>
      </c>
      <c r="AI3" s="1746">
        <f>IFERROR(AVERAGE(F9:F58),0)</f>
        <v>988742.12767000007</v>
      </c>
      <c r="AJ3" s="1747"/>
    </row>
    <row r="4" spans="1:37" ht="28.2" customHeight="1">
      <c r="B4" s="1723" t="s">
        <v>188</v>
      </c>
      <c r="C4" s="1723"/>
      <c r="D4" s="1723"/>
      <c r="E4" s="1724"/>
      <c r="F4" s="1728">
        <v>33793604.339999996</v>
      </c>
      <c r="G4" s="1729"/>
      <c r="H4" s="1584" t="s">
        <v>191</v>
      </c>
      <c r="I4" s="1585"/>
      <c r="J4" s="1740">
        <v>0</v>
      </c>
      <c r="K4" s="1741"/>
      <c r="L4" s="1584" t="s">
        <v>107</v>
      </c>
      <c r="M4" s="1585"/>
      <c r="N4" s="1710">
        <v>0</v>
      </c>
      <c r="O4" s="1711"/>
      <c r="P4" s="1584" t="s">
        <v>260</v>
      </c>
      <c r="Q4" s="1585"/>
      <c r="R4" s="1700">
        <f>F3*N4</f>
        <v>0</v>
      </c>
      <c r="S4" s="1701"/>
      <c r="T4" s="1584" t="s">
        <v>273</v>
      </c>
      <c r="U4" s="1585"/>
      <c r="V4" s="1698">
        <f>COUNTIF($O$9:$O$59,"Y")</f>
        <v>47</v>
      </c>
      <c r="W4" s="1699"/>
      <c r="X4" s="1584" t="s">
        <v>277</v>
      </c>
      <c r="Y4" s="1585"/>
      <c r="Z4" s="1698">
        <f>SUMIF($O$9:$O$46,"Y",$K$9:$K$46)</f>
        <v>5674267.2341025006</v>
      </c>
      <c r="AA4" s="1699"/>
      <c r="AB4" s="1697"/>
      <c r="AC4" s="1754"/>
      <c r="AD4" s="1715" t="s">
        <v>576</v>
      </c>
      <c r="AE4" s="1716"/>
      <c r="AF4" s="234">
        <f>IFERROR(AVERAGE(X9:X59),0)</f>
        <v>0</v>
      </c>
      <c r="AH4" s="1745"/>
      <c r="AI4" s="1748"/>
      <c r="AJ4" s="1749"/>
    </row>
    <row r="5" spans="1:37" ht="28.2" customHeight="1">
      <c r="B5" s="1723" t="s">
        <v>189</v>
      </c>
      <c r="C5" s="1723"/>
      <c r="D5" s="1723"/>
      <c r="E5" s="1724"/>
      <c r="F5" s="1728">
        <v>33997787</v>
      </c>
      <c r="G5" s="1729"/>
      <c r="H5" s="1584" t="s">
        <v>193</v>
      </c>
      <c r="I5" s="1585"/>
      <c r="J5" s="1706">
        <f>SUM(F9:F58)</f>
        <v>4943710.6383500006</v>
      </c>
      <c r="K5" s="1707"/>
      <c r="L5" s="1584" t="s">
        <v>275</v>
      </c>
      <c r="M5" s="1585"/>
      <c r="N5" s="1712">
        <f>IFERROR(J6/F3,0)</f>
        <v>3.2355047109389797E-4</v>
      </c>
      <c r="O5" s="1713"/>
      <c r="P5" s="1584" t="s">
        <v>287</v>
      </c>
      <c r="Q5" s="1585"/>
      <c r="R5" s="1742">
        <f>SUM(G9:G58)</f>
        <v>0</v>
      </c>
      <c r="S5" s="1743"/>
      <c r="T5" s="1584" t="s">
        <v>274</v>
      </c>
      <c r="U5" s="1585"/>
      <c r="V5" s="1698">
        <f>COUNTIF($S$9:$S$59,"Y")</f>
        <v>0</v>
      </c>
      <c r="W5" s="1699"/>
      <c r="X5" s="1584" t="s">
        <v>278</v>
      </c>
      <c r="Y5" s="1585"/>
      <c r="Z5" s="1698">
        <f>SUMIF($S$9:$S$46,"Y",$K$9:$K$46)</f>
        <v>0</v>
      </c>
      <c r="AA5" s="1699"/>
      <c r="AB5" s="1752" t="s">
        <v>282</v>
      </c>
      <c r="AC5" s="1750">
        <f>Z3/F4</f>
        <v>0.14629130969904708</v>
      </c>
      <c r="AD5" s="1702" t="s">
        <v>577</v>
      </c>
      <c r="AE5" s="1703"/>
      <c r="AF5" s="234">
        <f>IFERROR(AVERAGE(AB9:AB59),0)</f>
        <v>0</v>
      </c>
    </row>
    <row r="6" spans="1:37" ht="28.2" customHeight="1" thickBot="1">
      <c r="B6" s="1725" t="s">
        <v>190</v>
      </c>
      <c r="C6" s="1725"/>
      <c r="D6" s="1725"/>
      <c r="E6" s="1726"/>
      <c r="F6" s="1704">
        <f>F4-F5</f>
        <v>-204182.66000000387</v>
      </c>
      <c r="G6" s="1731"/>
      <c r="H6" s="1702" t="s">
        <v>194</v>
      </c>
      <c r="I6" s="1703"/>
      <c r="J6" s="1704">
        <f>G59+H59+J59</f>
        <v>11000</v>
      </c>
      <c r="K6" s="1705"/>
      <c r="L6" s="1702" t="s">
        <v>281</v>
      </c>
      <c r="M6" s="1703"/>
      <c r="N6" s="1708">
        <f>SUM(J9:J58)</f>
        <v>11000</v>
      </c>
      <c r="O6" s="1709"/>
      <c r="P6" s="1702" t="s">
        <v>288</v>
      </c>
      <c r="Q6" s="1703"/>
      <c r="R6" s="1708">
        <f>SUM(H9:H58)</f>
        <v>0</v>
      </c>
      <c r="S6" s="1709"/>
      <c r="T6" s="1702" t="s">
        <v>276</v>
      </c>
      <c r="U6" s="1703"/>
      <c r="V6" s="1708">
        <f>COUNTA(Y9:Y59)</f>
        <v>0</v>
      </c>
      <c r="W6" s="1709"/>
      <c r="X6" s="1702" t="s">
        <v>279</v>
      </c>
      <c r="Y6" s="1703"/>
      <c r="Z6" s="1708">
        <f>SUM(Z9:Z46)</f>
        <v>0</v>
      </c>
      <c r="AA6" s="1709"/>
      <c r="AB6" s="1752"/>
      <c r="AC6" s="1751"/>
      <c r="AD6" s="1702" t="s">
        <v>578</v>
      </c>
      <c r="AE6" s="1703"/>
      <c r="AF6" s="234" t="str">
        <f>IFERROR(AVERAGE(AD9:AD59),"")</f>
        <v/>
      </c>
    </row>
    <row r="7" spans="1:37" ht="15" customHeight="1" thickBot="1">
      <c r="B7" s="1732" t="s">
        <v>51</v>
      </c>
      <c r="C7" s="1733"/>
      <c r="D7" s="1733"/>
      <c r="E7" s="1734"/>
      <c r="F7" s="1732" t="s">
        <v>52</v>
      </c>
      <c r="G7" s="1733"/>
      <c r="H7" s="1733"/>
      <c r="I7" s="1733"/>
      <c r="J7" s="1735"/>
      <c r="K7" s="1693" t="s">
        <v>53</v>
      </c>
      <c r="L7" s="1694"/>
      <c r="M7" s="1695"/>
      <c r="N7" s="1693" t="s">
        <v>104</v>
      </c>
      <c r="O7" s="1694"/>
      <c r="P7" s="1694"/>
      <c r="Q7" s="1694"/>
      <c r="R7" s="1693" t="s">
        <v>351</v>
      </c>
      <c r="S7" s="1694"/>
      <c r="T7" s="1694"/>
      <c r="U7" s="1694"/>
      <c r="V7" s="1694"/>
      <c r="W7" s="1694"/>
      <c r="X7" s="1695"/>
      <c r="Y7" s="1693" t="s">
        <v>54</v>
      </c>
      <c r="Z7" s="1694"/>
      <c r="AA7" s="1694"/>
      <c r="AB7" s="1694"/>
      <c r="AC7" s="1695"/>
      <c r="AD7" s="1019" t="s">
        <v>579</v>
      </c>
      <c r="AE7" s="600" t="s">
        <v>16</v>
      </c>
      <c r="AF7" s="601"/>
    </row>
    <row r="8" spans="1:37" ht="42.6" thickTop="1" thickBot="1">
      <c r="B8" s="39" t="s">
        <v>17</v>
      </c>
      <c r="C8" s="40" t="s">
        <v>55</v>
      </c>
      <c r="D8" s="711" t="s">
        <v>56</v>
      </c>
      <c r="E8" s="41" t="s">
        <v>57</v>
      </c>
      <c r="F8" s="39" t="s">
        <v>111</v>
      </c>
      <c r="G8" s="40" t="s">
        <v>58</v>
      </c>
      <c r="H8" s="40" t="s">
        <v>59</v>
      </c>
      <c r="I8" s="40" t="s">
        <v>1394</v>
      </c>
      <c r="J8" s="42" t="s">
        <v>60</v>
      </c>
      <c r="K8" s="1047" t="s">
        <v>61</v>
      </c>
      <c r="L8" s="1048" t="s">
        <v>109</v>
      </c>
      <c r="M8" s="1049" t="s">
        <v>108</v>
      </c>
      <c r="N8" s="39" t="s">
        <v>62</v>
      </c>
      <c r="O8" s="40" t="s">
        <v>633</v>
      </c>
      <c r="P8" s="40" t="s">
        <v>110</v>
      </c>
      <c r="Q8" s="42" t="s">
        <v>66</v>
      </c>
      <c r="R8" s="39" t="s">
        <v>63</v>
      </c>
      <c r="S8" s="40" t="s">
        <v>634</v>
      </c>
      <c r="T8" s="41" t="s">
        <v>64</v>
      </c>
      <c r="U8" s="43" t="s">
        <v>65</v>
      </c>
      <c r="V8" s="40" t="s">
        <v>635</v>
      </c>
      <c r="W8" s="42" t="s">
        <v>632</v>
      </c>
      <c r="X8" s="44" t="s">
        <v>66</v>
      </c>
      <c r="Y8" s="39" t="s">
        <v>67</v>
      </c>
      <c r="Z8" s="40" t="s">
        <v>68</v>
      </c>
      <c r="AA8" s="40" t="s">
        <v>69</v>
      </c>
      <c r="AB8" s="40" t="s">
        <v>70</v>
      </c>
      <c r="AC8" s="41" t="s">
        <v>71</v>
      </c>
      <c r="AD8" s="1020"/>
      <c r="AE8" s="602"/>
      <c r="AF8" s="603"/>
      <c r="AH8" s="894" t="s">
        <v>862</v>
      </c>
    </row>
    <row r="9" spans="1:37" ht="15" thickTop="1">
      <c r="A9" t="s">
        <v>603</v>
      </c>
      <c r="B9" s="48">
        <v>1</v>
      </c>
      <c r="C9" s="55">
        <v>1</v>
      </c>
      <c r="D9" s="890" t="s">
        <v>1374</v>
      </c>
      <c r="E9" s="56">
        <v>0</v>
      </c>
      <c r="F9" s="57">
        <v>634329.39</v>
      </c>
      <c r="G9" s="51">
        <f t="shared" ref="G9:G16" si="0">IF(ISBLANK(F9),"",-F9*$N$3)</f>
        <v>0</v>
      </c>
      <c r="H9" s="51">
        <f t="shared" ref="H9:H16" si="1">IF(ISBLANK(F9),"",-F9*$N$4)</f>
        <v>0</v>
      </c>
      <c r="I9" s="52">
        <f>IFERROR((F9+G9)*0.15,0)</f>
        <v>95149.408500000005</v>
      </c>
      <c r="J9" s="1035">
        <v>11000</v>
      </c>
      <c r="K9" s="1041">
        <f>IF(ISBLANK(F9),"",F9-J9+I9)</f>
        <v>718478.79850000003</v>
      </c>
      <c r="L9" s="634">
        <v>46107</v>
      </c>
      <c r="M9" s="1042">
        <v>46186</v>
      </c>
      <c r="N9" s="1037">
        <v>46186</v>
      </c>
      <c r="O9" s="638" t="s">
        <v>72</v>
      </c>
      <c r="P9" s="62">
        <v>46189</v>
      </c>
      <c r="Q9" s="47">
        <f t="shared" ref="Q9:Q14" si="2">IF(ISBLANK(P9),"",P9-N9)</f>
        <v>3</v>
      </c>
      <c r="R9" s="60"/>
      <c r="S9" s="61"/>
      <c r="T9" s="59"/>
      <c r="U9" s="62"/>
      <c r="V9" s="61"/>
      <c r="W9" s="63"/>
      <c r="X9" s="47" t="str">
        <f>IF(ISBLANK(W9),"",W9-R9)</f>
        <v/>
      </c>
      <c r="Y9" s="60"/>
      <c r="Z9" s="58" t="str">
        <f t="shared" ref="Z9:Z58" si="3">IF(ISBLANK(Y9),"",K9)</f>
        <v/>
      </c>
      <c r="AA9" s="36" t="str">
        <f>IF(ISBLANK(Y9),"",Z9/K9)</f>
        <v/>
      </c>
      <c r="AB9" s="37" t="str">
        <f>IF(ISBLANK(W9),"",Y9-W9)</f>
        <v/>
      </c>
      <c r="AC9" s="35" t="str">
        <f>IF(ISBLANK(Y9),"",(K9-Z9))</f>
        <v/>
      </c>
      <c r="AD9" s="1018" t="str">
        <f>IF(ISBLANK(Y9),"",Y9-N9)</f>
        <v/>
      </c>
      <c r="AE9" s="1719"/>
      <c r="AF9" s="1720"/>
    </row>
    <row r="10" spans="1:37">
      <c r="B10" s="48">
        <v>2</v>
      </c>
      <c r="C10" s="55">
        <v>2</v>
      </c>
      <c r="D10" s="890" t="s">
        <v>1440</v>
      </c>
      <c r="E10" s="56">
        <v>0</v>
      </c>
      <c r="F10" s="57">
        <v>887817</v>
      </c>
      <c r="G10" s="51">
        <f t="shared" si="0"/>
        <v>0</v>
      </c>
      <c r="H10" s="51">
        <f t="shared" si="1"/>
        <v>0</v>
      </c>
      <c r="I10" s="52">
        <f t="shared" ref="I10:I11" si="4">IFERROR((F10+G10)*0.15,0)</f>
        <v>133172.54999999999</v>
      </c>
      <c r="J10" s="1035">
        <v>0</v>
      </c>
      <c r="K10" s="1041">
        <f>IF(ISBLANK(F10),"",SUM(F10:J10))</f>
        <v>1020989.55</v>
      </c>
      <c r="L10" s="634">
        <v>46187</v>
      </c>
      <c r="M10" s="1042">
        <v>46207</v>
      </c>
      <c r="N10" s="1042">
        <v>46207</v>
      </c>
      <c r="O10" s="638" t="s">
        <v>72</v>
      </c>
      <c r="P10" s="1042">
        <v>46208</v>
      </c>
      <c r="Q10" s="47">
        <f t="shared" si="2"/>
        <v>1</v>
      </c>
      <c r="R10" s="60"/>
      <c r="S10" s="61"/>
      <c r="T10" s="59"/>
      <c r="U10" s="62"/>
      <c r="V10" s="61"/>
      <c r="W10" s="63"/>
      <c r="X10" s="47" t="str">
        <f>IF(ISBLANK(W10),"",W10-R10)</f>
        <v/>
      </c>
      <c r="Y10" s="60"/>
      <c r="Z10" s="58" t="str">
        <f t="shared" si="3"/>
        <v/>
      </c>
      <c r="AA10" s="36"/>
      <c r="AB10" s="37" t="str">
        <f>IF(ISBLANK(W10),"",Y10-W10)</f>
        <v/>
      </c>
      <c r="AC10" s="35" t="str">
        <f>IF(ISBLANK(Y10),"",(K10-Z10))</f>
        <v/>
      </c>
      <c r="AD10" s="235" t="str">
        <f>IF(ISBLANK(Y10),"",Y10-N11)</f>
        <v/>
      </c>
      <c r="AE10" s="1719"/>
      <c r="AF10" s="1720"/>
      <c r="AI10" t="s">
        <v>105</v>
      </c>
    </row>
    <row r="11" spans="1:37">
      <c r="B11" s="48">
        <v>3</v>
      </c>
      <c r="C11" s="55">
        <v>3</v>
      </c>
      <c r="D11" s="890" t="s">
        <v>1614</v>
      </c>
      <c r="E11" s="56">
        <v>1</v>
      </c>
      <c r="F11" s="57">
        <v>1120100.03</v>
      </c>
      <c r="G11" s="51">
        <f t="shared" si="0"/>
        <v>0</v>
      </c>
      <c r="H11" s="51">
        <f t="shared" si="1"/>
        <v>0</v>
      </c>
      <c r="I11" s="52">
        <f t="shared" si="4"/>
        <v>168015.00450000001</v>
      </c>
      <c r="J11" s="1035">
        <v>0</v>
      </c>
      <c r="K11" s="1039">
        <f t="shared" ref="K11:K46" si="5">IF(ISBLANK(F11),"",SUM(F11:J11))</f>
        <v>1288115.0345000001</v>
      </c>
      <c r="L11" s="634">
        <v>46208</v>
      </c>
      <c r="M11" s="1040">
        <v>46242</v>
      </c>
      <c r="N11" s="1037">
        <v>46242</v>
      </c>
      <c r="O11" s="638" t="s">
        <v>72</v>
      </c>
      <c r="P11" s="62">
        <v>46245</v>
      </c>
      <c r="Q11" s="47">
        <f t="shared" si="2"/>
        <v>3</v>
      </c>
      <c r="R11" s="60"/>
      <c r="S11" s="61"/>
      <c r="T11" s="59"/>
      <c r="U11" s="62"/>
      <c r="V11" s="61"/>
      <c r="W11" s="63"/>
      <c r="X11" s="47" t="str">
        <f t="shared" ref="X11:X23" si="6">IF(ISBLANK(W11),"",W11-R11)</f>
        <v/>
      </c>
      <c r="Y11" s="60"/>
      <c r="Z11" s="58" t="str">
        <f t="shared" si="3"/>
        <v/>
      </c>
      <c r="AA11" s="36" t="str">
        <f t="shared" ref="AA11:AA58" si="7">IF(ISBLANK(Y11),"",Z11/K11)</f>
        <v/>
      </c>
      <c r="AB11" s="37" t="str">
        <f t="shared" ref="AB11:AB58" si="8">IF(ISBLANK(W11),"",Y11-W11)</f>
        <v/>
      </c>
      <c r="AC11" s="35" t="str">
        <f t="shared" ref="AC11:AC58" si="9">IF(ISBLANK(Y11),"",(K11-Z11))</f>
        <v/>
      </c>
      <c r="AD11" s="235" t="str">
        <f t="shared" ref="AD11:AD25" si="10">IF(ISBLANK(Y11),"",Y11-N11)</f>
        <v/>
      </c>
      <c r="AE11" s="1719"/>
      <c r="AF11" s="1720"/>
    </row>
    <row r="12" spans="1:37">
      <c r="B12" s="48">
        <v>4</v>
      </c>
      <c r="C12" s="55">
        <v>4</v>
      </c>
      <c r="D12" s="890" t="s">
        <v>1615</v>
      </c>
      <c r="E12" s="56">
        <v>0</v>
      </c>
      <c r="F12" s="57">
        <v>1024958.7683500005</v>
      </c>
      <c r="G12" s="51">
        <f t="shared" si="0"/>
        <v>0</v>
      </c>
      <c r="H12" s="51">
        <f t="shared" ref="H12" si="11">IF(ISBLANK(F12),"",-F12*$N$4)</f>
        <v>0</v>
      </c>
      <c r="I12" s="52">
        <f t="shared" ref="I12" si="12">IFERROR((F12+G12)*0.15,0)</f>
        <v>153743.81525250006</v>
      </c>
      <c r="J12" s="1035">
        <v>0</v>
      </c>
      <c r="K12" s="1039">
        <f t="shared" ref="K12:K13" si="13">IF(ISBLANK(F12),"",SUM(F12:J12))</f>
        <v>1178702.5836025006</v>
      </c>
      <c r="L12" s="634">
        <v>46243</v>
      </c>
      <c r="M12" s="1040">
        <v>46258</v>
      </c>
      <c r="N12" s="1037">
        <v>46258</v>
      </c>
      <c r="O12" s="638" t="s">
        <v>72</v>
      </c>
      <c r="P12" s="62">
        <v>46261</v>
      </c>
      <c r="Q12" s="47">
        <f t="shared" ref="Q12" si="14">IF(ISBLANK(P12),"",P12-N12)</f>
        <v>3</v>
      </c>
      <c r="R12" s="60"/>
      <c r="S12" s="61"/>
      <c r="T12" s="59"/>
      <c r="U12" s="62"/>
      <c r="V12" s="61"/>
      <c r="W12" s="63"/>
      <c r="X12" s="47" t="str">
        <f t="shared" ref="X12" si="15">IF(ISBLANK(W12),"",W12-R12)</f>
        <v/>
      </c>
      <c r="Y12" s="60"/>
      <c r="Z12" s="58" t="str">
        <f t="shared" si="3"/>
        <v/>
      </c>
      <c r="AA12" s="36" t="str">
        <f t="shared" ref="AA12" si="16">IF(ISBLANK(Y12),"",Z12/K12)</f>
        <v/>
      </c>
      <c r="AB12" s="37" t="str">
        <f t="shared" ref="AB12" si="17">IF(ISBLANK(W12),"",Y12-W12)</f>
        <v/>
      </c>
      <c r="AC12" s="35" t="str">
        <f t="shared" ref="AC12" si="18">IF(ISBLANK(Y12),"",(K12-Z12))</f>
        <v/>
      </c>
      <c r="AD12" s="235" t="str">
        <f t="shared" ref="AD12" si="19">IF(ISBLANK(Y12),"",Y12-N12)</f>
        <v/>
      </c>
      <c r="AE12" s="1738"/>
      <c r="AF12" s="1739"/>
    </row>
    <row r="13" spans="1:37">
      <c r="B13" s="48">
        <v>5</v>
      </c>
      <c r="C13" s="55">
        <v>5</v>
      </c>
      <c r="D13" s="55" t="s">
        <v>1731</v>
      </c>
      <c r="E13" s="56">
        <v>0</v>
      </c>
      <c r="F13" s="1039">
        <v>1276505.45</v>
      </c>
      <c r="G13" s="51">
        <f t="shared" ref="G13" si="20">IF(ISBLANK(F13),"",-F13*$N$3)</f>
        <v>0</v>
      </c>
      <c r="H13" s="51">
        <f t="shared" ref="H13" si="21">IF(ISBLANK(F13),"",-F13*$N$4)</f>
        <v>0</v>
      </c>
      <c r="I13" s="52">
        <f t="shared" ref="I13" si="22">IFERROR((F13+G13)*0.15,0)</f>
        <v>191475.81749999998</v>
      </c>
      <c r="J13" s="1035">
        <v>0</v>
      </c>
      <c r="K13" s="1039">
        <f t="shared" si="13"/>
        <v>1467981.2674999998</v>
      </c>
      <c r="L13" s="634">
        <v>46259</v>
      </c>
      <c r="M13" s="1040">
        <v>46303</v>
      </c>
      <c r="N13" s="1040">
        <v>46303</v>
      </c>
      <c r="O13" s="638" t="s">
        <v>72</v>
      </c>
      <c r="P13" s="62"/>
      <c r="Q13" s="47" t="str">
        <f t="shared" ref="Q13" si="23">IF(ISBLANK(P13),"",P13-N13)</f>
        <v/>
      </c>
      <c r="R13" s="60"/>
      <c r="S13" s="61"/>
      <c r="T13" s="59"/>
      <c r="U13" s="62"/>
      <c r="V13" s="61"/>
      <c r="W13" s="63"/>
      <c r="X13" s="47" t="str">
        <f t="shared" ref="X13" si="24">IF(ISBLANK(W13),"",W13-R13)</f>
        <v/>
      </c>
      <c r="Y13" s="60"/>
      <c r="Z13" s="58" t="str">
        <f t="shared" ref="Z13" si="25">IF(ISBLANK(Y13),"",K13)</f>
        <v/>
      </c>
      <c r="AA13" s="36" t="str">
        <f t="shared" ref="AA13" si="26">IF(ISBLANK(Y13),"",Z13/K13)</f>
        <v/>
      </c>
      <c r="AB13" s="37" t="str">
        <f t="shared" ref="AB13" si="27">IF(ISBLANK(W13),"",Y13-W13)</f>
        <v/>
      </c>
      <c r="AC13" s="35" t="str">
        <f t="shared" ref="AC13" si="28">IF(ISBLANK(Y13),"",(K13-Z13))</f>
        <v/>
      </c>
      <c r="AD13" s="235" t="str">
        <f t="shared" ref="AD13" si="29">IF(ISBLANK(Y13),"",Y13-N13)</f>
        <v/>
      </c>
      <c r="AE13" s="1738"/>
      <c r="AF13" s="1739"/>
    </row>
    <row r="14" spans="1:37">
      <c r="B14" s="48">
        <v>6</v>
      </c>
      <c r="C14" s="55"/>
      <c r="D14" s="55"/>
      <c r="E14" s="56"/>
      <c r="F14" s="743"/>
      <c r="G14" s="51" t="str">
        <f t="shared" si="0"/>
        <v/>
      </c>
      <c r="H14" s="51" t="str">
        <f t="shared" si="1"/>
        <v/>
      </c>
      <c r="I14" s="52"/>
      <c r="J14" s="1035"/>
      <c r="K14" s="1039" t="str">
        <f t="shared" si="5"/>
        <v/>
      </c>
      <c r="L14" s="634"/>
      <c r="M14" s="1040"/>
      <c r="N14" s="1037"/>
      <c r="O14" s="638" t="s">
        <v>72</v>
      </c>
      <c r="P14" s="62"/>
      <c r="Q14" s="47" t="str">
        <f t="shared" si="2"/>
        <v/>
      </c>
      <c r="R14" s="60"/>
      <c r="S14" s="61"/>
      <c r="T14" s="59"/>
      <c r="U14" s="62"/>
      <c r="V14" s="61"/>
      <c r="W14" s="63"/>
      <c r="X14" s="47" t="str">
        <f t="shared" si="6"/>
        <v/>
      </c>
      <c r="Y14" s="60"/>
      <c r="Z14" s="58" t="str">
        <f t="shared" ref="Z14" si="30">IF(ISBLANK(Y14),"",K14)</f>
        <v/>
      </c>
      <c r="AA14" s="36" t="str">
        <f t="shared" ref="AA14" si="31">IF(ISBLANK(Y14),"",Z14/K14)</f>
        <v/>
      </c>
      <c r="AB14" s="37" t="str">
        <f t="shared" si="8"/>
        <v/>
      </c>
      <c r="AC14" s="35" t="str">
        <f t="shared" si="9"/>
        <v/>
      </c>
      <c r="AD14" s="235" t="str">
        <f t="shared" si="10"/>
        <v/>
      </c>
      <c r="AE14" s="1719"/>
      <c r="AF14" s="1720"/>
    </row>
    <row r="15" spans="1:37" hidden="1">
      <c r="B15" s="48">
        <v>7</v>
      </c>
      <c r="C15" s="55"/>
      <c r="D15" s="55"/>
      <c r="E15" s="56"/>
      <c r="F15" s="57"/>
      <c r="G15" s="51" t="str">
        <f t="shared" si="0"/>
        <v/>
      </c>
      <c r="H15" s="51" t="str">
        <f t="shared" si="1"/>
        <v/>
      </c>
      <c r="I15" s="52"/>
      <c r="J15" s="1035"/>
      <c r="K15" s="1039" t="str">
        <f t="shared" si="5"/>
        <v/>
      </c>
      <c r="L15" s="634"/>
      <c r="M15" s="1040"/>
      <c r="N15" s="1037"/>
      <c r="O15" s="638" t="s">
        <v>72</v>
      </c>
      <c r="P15" s="62"/>
      <c r="Q15" s="47" t="str">
        <f t="shared" ref="Q15:Q46" si="32">IF(ISBLANK(P15),"",P15-N15)</f>
        <v/>
      </c>
      <c r="R15" s="60"/>
      <c r="S15" s="61"/>
      <c r="T15" s="59"/>
      <c r="U15" s="62"/>
      <c r="V15" s="61"/>
      <c r="W15" s="63"/>
      <c r="X15" s="47" t="str">
        <f t="shared" si="6"/>
        <v/>
      </c>
      <c r="Y15" s="60"/>
      <c r="Z15" s="58" t="str">
        <f t="shared" ref="Z15" si="33">IF(ISBLANK(Y15),"",K15)</f>
        <v/>
      </c>
      <c r="AA15" s="36" t="str">
        <f t="shared" ref="AA15" si="34">IF(ISBLANK(Y15),"",Z15/K15)</f>
        <v/>
      </c>
      <c r="AB15" s="37" t="str">
        <f t="shared" si="8"/>
        <v/>
      </c>
      <c r="AC15" s="35" t="str">
        <f t="shared" si="9"/>
        <v/>
      </c>
      <c r="AD15" s="235" t="str">
        <f t="shared" si="10"/>
        <v/>
      </c>
      <c r="AE15" s="1719"/>
      <c r="AF15" s="1720"/>
    </row>
    <row r="16" spans="1:37" hidden="1">
      <c r="B16" s="48">
        <v>8</v>
      </c>
      <c r="C16" s="55"/>
      <c r="D16" s="55"/>
      <c r="E16" s="56"/>
      <c r="F16" s="57"/>
      <c r="G16" s="51" t="str">
        <f t="shared" si="0"/>
        <v/>
      </c>
      <c r="H16" s="51" t="str">
        <f t="shared" si="1"/>
        <v/>
      </c>
      <c r="I16" s="52"/>
      <c r="J16" s="1035"/>
      <c r="K16" s="1039" t="str">
        <f t="shared" si="5"/>
        <v/>
      </c>
      <c r="L16" s="634"/>
      <c r="M16" s="1040"/>
      <c r="N16" s="1037"/>
      <c r="O16" s="638" t="s">
        <v>72</v>
      </c>
      <c r="P16" s="62"/>
      <c r="Q16" s="47" t="str">
        <f t="shared" si="32"/>
        <v/>
      </c>
      <c r="R16" s="60"/>
      <c r="S16" s="61"/>
      <c r="T16" s="59"/>
      <c r="U16" s="62"/>
      <c r="V16" s="61"/>
      <c r="W16" s="63"/>
      <c r="X16" s="47" t="str">
        <f t="shared" si="6"/>
        <v/>
      </c>
      <c r="Y16" s="60"/>
      <c r="Z16" s="58" t="str">
        <f t="shared" si="3"/>
        <v/>
      </c>
      <c r="AA16" s="36" t="str">
        <f t="shared" si="7"/>
        <v/>
      </c>
      <c r="AB16" s="37" t="str">
        <f t="shared" si="8"/>
        <v/>
      </c>
      <c r="AC16" s="35" t="str">
        <f t="shared" si="9"/>
        <v/>
      </c>
      <c r="AD16" s="235" t="str">
        <f t="shared" si="10"/>
        <v/>
      </c>
      <c r="AE16" s="1719"/>
      <c r="AF16" s="1720"/>
    </row>
    <row r="17" spans="2:32" hidden="1">
      <c r="B17" s="48">
        <v>9</v>
      </c>
      <c r="C17" s="55"/>
      <c r="D17" s="55"/>
      <c r="E17" s="56"/>
      <c r="F17" s="57"/>
      <c r="G17" s="51"/>
      <c r="H17" s="51"/>
      <c r="I17" s="52"/>
      <c r="J17" s="1035"/>
      <c r="K17" s="1039"/>
      <c r="L17" s="634"/>
      <c r="M17" s="1040"/>
      <c r="N17" s="1037"/>
      <c r="O17" s="638" t="s">
        <v>72</v>
      </c>
      <c r="P17" s="62"/>
      <c r="Q17" s="47"/>
      <c r="R17" s="60"/>
      <c r="S17" s="61"/>
      <c r="T17" s="59"/>
      <c r="U17" s="62"/>
      <c r="V17" s="61"/>
      <c r="W17" s="63"/>
      <c r="X17" s="47"/>
      <c r="Y17" s="60"/>
      <c r="Z17" s="58"/>
      <c r="AA17" s="36"/>
      <c r="AB17" s="37"/>
      <c r="AC17" s="35"/>
      <c r="AD17" s="235"/>
      <c r="AE17" s="1719"/>
      <c r="AF17" s="1720"/>
    </row>
    <row r="18" spans="2:32" hidden="1">
      <c r="B18" s="48">
        <v>10</v>
      </c>
      <c r="C18" s="55"/>
      <c r="D18" s="55"/>
      <c r="E18" s="56"/>
      <c r="F18" s="57"/>
      <c r="G18" s="51"/>
      <c r="H18" s="51"/>
      <c r="I18" s="52"/>
      <c r="J18" s="1035"/>
      <c r="K18" s="1039"/>
      <c r="L18" s="634"/>
      <c r="M18" s="1040"/>
      <c r="N18" s="1037"/>
      <c r="O18" s="638" t="s">
        <v>72</v>
      </c>
      <c r="P18" s="62"/>
      <c r="Q18" s="47"/>
      <c r="R18" s="60"/>
      <c r="S18" s="61"/>
      <c r="T18" s="59"/>
      <c r="U18" s="62"/>
      <c r="V18" s="61"/>
      <c r="W18" s="63"/>
      <c r="X18" s="47"/>
      <c r="Y18" s="60"/>
      <c r="Z18" s="58"/>
      <c r="AA18" s="36"/>
      <c r="AB18" s="37"/>
      <c r="AC18" s="35"/>
      <c r="AD18" s="235"/>
      <c r="AE18" s="1719"/>
      <c r="AF18" s="1720"/>
    </row>
    <row r="19" spans="2:32" hidden="1">
      <c r="B19" s="48">
        <v>11</v>
      </c>
      <c r="C19" s="55"/>
      <c r="D19" s="55"/>
      <c r="E19" s="56"/>
      <c r="F19" s="57"/>
      <c r="G19" s="51"/>
      <c r="H19" s="51"/>
      <c r="I19" s="52"/>
      <c r="J19" s="1035"/>
      <c r="K19" s="1039"/>
      <c r="L19" s="634"/>
      <c r="M19" s="1040"/>
      <c r="N19" s="1037"/>
      <c r="O19" s="638" t="s">
        <v>72</v>
      </c>
      <c r="P19" s="62"/>
      <c r="Q19" s="47"/>
      <c r="R19" s="60"/>
      <c r="S19" s="61"/>
      <c r="T19" s="59"/>
      <c r="U19" s="62"/>
      <c r="V19" s="61"/>
      <c r="W19" s="63"/>
      <c r="X19" s="47"/>
      <c r="Y19" s="60"/>
      <c r="Z19" s="58"/>
      <c r="AA19" s="36"/>
      <c r="AB19" s="37"/>
      <c r="AC19" s="35"/>
      <c r="AD19" s="235"/>
      <c r="AE19" s="1719"/>
      <c r="AF19" s="1720"/>
    </row>
    <row r="20" spans="2:32" hidden="1">
      <c r="B20" s="48">
        <v>12</v>
      </c>
      <c r="C20" s="55"/>
      <c r="D20" s="55"/>
      <c r="E20" s="56"/>
      <c r="F20" s="57"/>
      <c r="G20" s="51"/>
      <c r="H20" s="51"/>
      <c r="I20" s="52"/>
      <c r="J20" s="1035"/>
      <c r="K20" s="1039" t="str">
        <f t="shared" si="5"/>
        <v/>
      </c>
      <c r="L20" s="634"/>
      <c r="M20" s="1040"/>
      <c r="N20" s="1037"/>
      <c r="O20" s="638" t="s">
        <v>72</v>
      </c>
      <c r="P20" s="62"/>
      <c r="Q20" s="47" t="str">
        <f t="shared" si="32"/>
        <v/>
      </c>
      <c r="R20" s="60"/>
      <c r="S20" s="61"/>
      <c r="T20" s="59"/>
      <c r="U20" s="62"/>
      <c r="V20" s="61"/>
      <c r="W20" s="63"/>
      <c r="X20" s="47" t="str">
        <f t="shared" si="6"/>
        <v/>
      </c>
      <c r="Y20" s="60"/>
      <c r="Z20" s="58" t="str">
        <f t="shared" si="3"/>
        <v/>
      </c>
      <c r="AA20" s="36" t="str">
        <f t="shared" si="7"/>
        <v/>
      </c>
      <c r="AB20" s="37" t="str">
        <f t="shared" si="8"/>
        <v/>
      </c>
      <c r="AC20" s="35" t="str">
        <f t="shared" si="9"/>
        <v/>
      </c>
      <c r="AD20" s="235" t="str">
        <f t="shared" si="10"/>
        <v/>
      </c>
      <c r="AE20" s="1719"/>
      <c r="AF20" s="1720"/>
    </row>
    <row r="21" spans="2:32" hidden="1">
      <c r="B21" s="48">
        <v>13</v>
      </c>
      <c r="C21" s="55"/>
      <c r="D21" s="55"/>
      <c r="E21" s="56"/>
      <c r="F21" s="57"/>
      <c r="G21" s="51"/>
      <c r="H21" s="51"/>
      <c r="I21" s="52"/>
      <c r="J21" s="1035"/>
      <c r="K21" s="1039" t="str">
        <f t="shared" si="5"/>
        <v/>
      </c>
      <c r="L21" s="634"/>
      <c r="M21" s="1040"/>
      <c r="N21" s="1037"/>
      <c r="O21" s="638" t="s">
        <v>72</v>
      </c>
      <c r="P21" s="62"/>
      <c r="Q21" s="47" t="str">
        <f t="shared" si="32"/>
        <v/>
      </c>
      <c r="R21" s="60"/>
      <c r="S21" s="61"/>
      <c r="T21" s="59"/>
      <c r="U21" s="62"/>
      <c r="V21" s="61"/>
      <c r="W21" s="63"/>
      <c r="X21" s="47" t="str">
        <f t="shared" si="6"/>
        <v/>
      </c>
      <c r="Y21" s="60"/>
      <c r="Z21" s="58" t="str">
        <f t="shared" si="3"/>
        <v/>
      </c>
      <c r="AA21" s="36" t="str">
        <f t="shared" si="7"/>
        <v/>
      </c>
      <c r="AB21" s="37" t="str">
        <f t="shared" si="8"/>
        <v/>
      </c>
      <c r="AC21" s="35" t="str">
        <f t="shared" si="9"/>
        <v/>
      </c>
      <c r="AD21" s="235" t="str">
        <f t="shared" si="10"/>
        <v/>
      </c>
      <c r="AE21" s="1719"/>
      <c r="AF21" s="1720"/>
    </row>
    <row r="22" spans="2:32" hidden="1">
      <c r="B22" s="48">
        <v>14</v>
      </c>
      <c r="C22" s="55"/>
      <c r="D22" s="55"/>
      <c r="E22" s="56"/>
      <c r="F22" s="57"/>
      <c r="G22" s="51"/>
      <c r="H22" s="51"/>
      <c r="I22" s="52"/>
      <c r="J22" s="1035"/>
      <c r="K22" s="1039" t="str">
        <f t="shared" si="5"/>
        <v/>
      </c>
      <c r="L22" s="634"/>
      <c r="M22" s="1040"/>
      <c r="N22" s="1037"/>
      <c r="O22" s="638" t="s">
        <v>72</v>
      </c>
      <c r="P22" s="62"/>
      <c r="Q22" s="47" t="str">
        <f t="shared" si="32"/>
        <v/>
      </c>
      <c r="R22" s="60"/>
      <c r="S22" s="61"/>
      <c r="T22" s="59"/>
      <c r="U22" s="62"/>
      <c r="V22" s="61"/>
      <c r="W22" s="63"/>
      <c r="X22" s="47" t="str">
        <f t="shared" si="6"/>
        <v/>
      </c>
      <c r="Y22" s="60"/>
      <c r="Z22" s="58" t="str">
        <f t="shared" si="3"/>
        <v/>
      </c>
      <c r="AA22" s="36" t="str">
        <f t="shared" si="7"/>
        <v/>
      </c>
      <c r="AB22" s="37" t="str">
        <f t="shared" si="8"/>
        <v/>
      </c>
      <c r="AC22" s="35" t="str">
        <f t="shared" si="9"/>
        <v/>
      </c>
      <c r="AD22" s="235" t="str">
        <f t="shared" si="10"/>
        <v/>
      </c>
      <c r="AE22" s="1719"/>
      <c r="AF22" s="1720"/>
    </row>
    <row r="23" spans="2:32" hidden="1">
      <c r="B23" s="48">
        <v>15</v>
      </c>
      <c r="C23" s="55"/>
      <c r="D23" s="55"/>
      <c r="E23" s="56"/>
      <c r="F23" s="57"/>
      <c r="G23" s="51"/>
      <c r="H23" s="51"/>
      <c r="I23" s="52"/>
      <c r="J23" s="1035"/>
      <c r="K23" s="1039" t="str">
        <f t="shared" si="5"/>
        <v/>
      </c>
      <c r="L23" s="634"/>
      <c r="M23" s="1040"/>
      <c r="N23" s="1037"/>
      <c r="O23" s="638" t="s">
        <v>72</v>
      </c>
      <c r="P23" s="62"/>
      <c r="Q23" s="47" t="str">
        <f t="shared" si="32"/>
        <v/>
      </c>
      <c r="R23" s="60"/>
      <c r="S23" s="61"/>
      <c r="T23" s="59"/>
      <c r="U23" s="62"/>
      <c r="V23" s="61"/>
      <c r="W23" s="63"/>
      <c r="X23" s="47" t="str">
        <f t="shared" si="6"/>
        <v/>
      </c>
      <c r="Y23" s="60"/>
      <c r="Z23" s="58" t="str">
        <f t="shared" si="3"/>
        <v/>
      </c>
      <c r="AA23" s="36" t="str">
        <f t="shared" si="7"/>
        <v/>
      </c>
      <c r="AB23" s="37" t="str">
        <f t="shared" si="8"/>
        <v/>
      </c>
      <c r="AC23" s="35" t="str">
        <f t="shared" si="9"/>
        <v/>
      </c>
      <c r="AD23" s="235" t="str">
        <f t="shared" si="10"/>
        <v/>
      </c>
      <c r="AE23" s="1719"/>
      <c r="AF23" s="1720"/>
    </row>
    <row r="24" spans="2:32" hidden="1">
      <c r="B24" s="48">
        <v>16</v>
      </c>
      <c r="C24" s="55"/>
      <c r="D24" s="55"/>
      <c r="E24" s="56"/>
      <c r="F24" s="57"/>
      <c r="G24" s="51"/>
      <c r="H24" s="51"/>
      <c r="I24" s="52"/>
      <c r="J24" s="1035"/>
      <c r="K24" s="1039" t="str">
        <f t="shared" si="5"/>
        <v/>
      </c>
      <c r="L24" s="634"/>
      <c r="M24" s="1040"/>
      <c r="N24" s="1037"/>
      <c r="O24" s="638" t="s">
        <v>72</v>
      </c>
      <c r="P24" s="62"/>
      <c r="Q24" s="47" t="str">
        <f t="shared" si="32"/>
        <v/>
      </c>
      <c r="R24" s="60"/>
      <c r="S24" s="61"/>
      <c r="T24" s="59"/>
      <c r="U24" s="62"/>
      <c r="V24" s="61"/>
      <c r="W24" s="63"/>
      <c r="X24" s="38" t="str">
        <f t="shared" ref="X24:X59" si="35">IF(ISBLANK(W24),"",W24-R24)</f>
        <v/>
      </c>
      <c r="Y24" s="60"/>
      <c r="Z24" s="58" t="str">
        <f t="shared" si="3"/>
        <v/>
      </c>
      <c r="AA24" s="36" t="str">
        <f t="shared" si="7"/>
        <v/>
      </c>
      <c r="AB24" s="37" t="str">
        <f t="shared" si="8"/>
        <v/>
      </c>
      <c r="AC24" s="35" t="str">
        <f t="shared" si="9"/>
        <v/>
      </c>
      <c r="AD24" s="235" t="str">
        <f t="shared" si="10"/>
        <v/>
      </c>
      <c r="AE24" s="1719"/>
      <c r="AF24" s="1720"/>
    </row>
    <row r="25" spans="2:32" hidden="1">
      <c r="B25" s="48">
        <v>17</v>
      </c>
      <c r="C25" s="55"/>
      <c r="D25" s="55"/>
      <c r="E25" s="56"/>
      <c r="F25" s="57"/>
      <c r="G25" s="51"/>
      <c r="H25" s="51"/>
      <c r="I25" s="52"/>
      <c r="J25" s="1035"/>
      <c r="K25" s="1039" t="str">
        <f t="shared" si="5"/>
        <v/>
      </c>
      <c r="L25" s="634"/>
      <c r="M25" s="1040"/>
      <c r="N25" s="1037"/>
      <c r="O25" s="638" t="s">
        <v>72</v>
      </c>
      <c r="P25" s="62"/>
      <c r="Q25" s="47" t="str">
        <f t="shared" si="32"/>
        <v/>
      </c>
      <c r="R25" s="60"/>
      <c r="S25" s="61"/>
      <c r="T25" s="59"/>
      <c r="U25" s="62"/>
      <c r="V25" s="61"/>
      <c r="W25" s="63"/>
      <c r="X25" s="38" t="str">
        <f t="shared" si="35"/>
        <v/>
      </c>
      <c r="Y25" s="60"/>
      <c r="Z25" s="58" t="str">
        <f t="shared" si="3"/>
        <v/>
      </c>
      <c r="AA25" s="36" t="str">
        <f t="shared" si="7"/>
        <v/>
      </c>
      <c r="AB25" s="37" t="str">
        <f t="shared" si="8"/>
        <v/>
      </c>
      <c r="AC25" s="35" t="str">
        <f t="shared" si="9"/>
        <v/>
      </c>
      <c r="AD25" s="235" t="str">
        <f t="shared" si="10"/>
        <v/>
      </c>
      <c r="AE25" s="1719"/>
      <c r="AF25" s="1720"/>
    </row>
    <row r="26" spans="2:32" hidden="1">
      <c r="B26" s="48">
        <v>18</v>
      </c>
      <c r="C26" s="55"/>
      <c r="D26" s="55"/>
      <c r="E26" s="56"/>
      <c r="F26" s="57"/>
      <c r="G26" s="51"/>
      <c r="H26" s="51"/>
      <c r="I26" s="52"/>
      <c r="J26" s="1035"/>
      <c r="K26" s="1039" t="str">
        <f t="shared" si="5"/>
        <v/>
      </c>
      <c r="L26" s="634"/>
      <c r="M26" s="1040"/>
      <c r="N26" s="1037"/>
      <c r="O26" s="638" t="s">
        <v>72</v>
      </c>
      <c r="P26" s="62"/>
      <c r="Q26" s="47" t="str">
        <f t="shared" si="32"/>
        <v/>
      </c>
      <c r="R26" s="60"/>
      <c r="S26" s="61"/>
      <c r="T26" s="59"/>
      <c r="U26" s="62"/>
      <c r="V26" s="61"/>
      <c r="W26" s="63"/>
      <c r="X26" s="38" t="str">
        <f t="shared" si="35"/>
        <v/>
      </c>
      <c r="Y26" s="60"/>
      <c r="Z26" s="58" t="str">
        <f t="shared" si="3"/>
        <v/>
      </c>
      <c r="AA26" s="36" t="str">
        <f t="shared" si="7"/>
        <v/>
      </c>
      <c r="AB26" s="37" t="str">
        <f t="shared" si="8"/>
        <v/>
      </c>
      <c r="AC26" s="35" t="str">
        <f t="shared" si="9"/>
        <v/>
      </c>
      <c r="AD26" s="235" t="str">
        <f t="shared" ref="AD26:AD46" si="36">IF(ISBLANK(Y26),"",Y26-N26)</f>
        <v/>
      </c>
      <c r="AE26" s="1719"/>
      <c r="AF26" s="1720"/>
    </row>
    <row r="27" spans="2:32" hidden="1">
      <c r="B27" s="48">
        <v>19</v>
      </c>
      <c r="C27" s="55"/>
      <c r="D27" s="55"/>
      <c r="E27" s="56"/>
      <c r="F27" s="57"/>
      <c r="G27" s="51"/>
      <c r="H27" s="51"/>
      <c r="I27" s="52"/>
      <c r="J27" s="1035"/>
      <c r="K27" s="1039" t="str">
        <f t="shared" si="5"/>
        <v/>
      </c>
      <c r="L27" s="634"/>
      <c r="M27" s="1040"/>
      <c r="N27" s="1037"/>
      <c r="O27" s="638" t="s">
        <v>72</v>
      </c>
      <c r="P27" s="62"/>
      <c r="Q27" s="47" t="str">
        <f t="shared" si="32"/>
        <v/>
      </c>
      <c r="R27" s="60"/>
      <c r="S27" s="61"/>
      <c r="T27" s="59"/>
      <c r="U27" s="62"/>
      <c r="V27" s="61"/>
      <c r="W27" s="63"/>
      <c r="X27" s="38" t="str">
        <f t="shared" si="35"/>
        <v/>
      </c>
      <c r="Y27" s="60"/>
      <c r="Z27" s="58" t="str">
        <f t="shared" si="3"/>
        <v/>
      </c>
      <c r="AA27" s="36" t="str">
        <f t="shared" si="7"/>
        <v/>
      </c>
      <c r="AB27" s="37" t="str">
        <f t="shared" si="8"/>
        <v/>
      </c>
      <c r="AC27" s="35" t="str">
        <f t="shared" si="9"/>
        <v/>
      </c>
      <c r="AD27" s="612"/>
      <c r="AE27" s="1719"/>
      <c r="AF27" s="1720"/>
    </row>
    <row r="28" spans="2:32" hidden="1">
      <c r="B28" s="48">
        <v>20</v>
      </c>
      <c r="C28" s="55"/>
      <c r="D28" s="55"/>
      <c r="E28" s="56"/>
      <c r="F28" s="57"/>
      <c r="G28" s="51" t="str">
        <f t="shared" ref="G28:G58" si="37">IF(ISBLANK(F28),"",-F28*$N$3)</f>
        <v/>
      </c>
      <c r="H28" s="51" t="str">
        <f t="shared" ref="H28:H58" si="38">IF(ISBLANK(F28),"",-F28*$N$4)</f>
        <v/>
      </c>
      <c r="I28" s="52"/>
      <c r="J28" s="1035"/>
      <c r="K28" s="1039" t="str">
        <f t="shared" si="5"/>
        <v/>
      </c>
      <c r="L28" s="634"/>
      <c r="M28" s="1040"/>
      <c r="N28" s="1037"/>
      <c r="O28" s="638" t="s">
        <v>72</v>
      </c>
      <c r="P28" s="62"/>
      <c r="Q28" s="47" t="str">
        <f t="shared" si="32"/>
        <v/>
      </c>
      <c r="R28" s="60"/>
      <c r="S28" s="61"/>
      <c r="T28" s="59"/>
      <c r="U28" s="62"/>
      <c r="V28" s="61"/>
      <c r="W28" s="63"/>
      <c r="X28" s="38" t="str">
        <f t="shared" si="35"/>
        <v/>
      </c>
      <c r="Y28" s="60"/>
      <c r="Z28" s="58" t="str">
        <f t="shared" si="3"/>
        <v/>
      </c>
      <c r="AA28" s="36" t="str">
        <f t="shared" si="7"/>
        <v/>
      </c>
      <c r="AB28" s="37" t="str">
        <f t="shared" si="8"/>
        <v/>
      </c>
      <c r="AC28" s="35" t="str">
        <f t="shared" si="9"/>
        <v/>
      </c>
      <c r="AD28" s="235" t="str">
        <f t="shared" si="36"/>
        <v/>
      </c>
      <c r="AE28" s="1719"/>
      <c r="AF28" s="1720"/>
    </row>
    <row r="29" spans="2:32" hidden="1">
      <c r="B29" s="48">
        <v>21</v>
      </c>
      <c r="C29" s="55"/>
      <c r="D29" s="55"/>
      <c r="E29" s="56"/>
      <c r="F29" s="57"/>
      <c r="G29" s="51" t="str">
        <f t="shared" si="37"/>
        <v/>
      </c>
      <c r="H29" s="51" t="str">
        <f t="shared" si="38"/>
        <v/>
      </c>
      <c r="I29" s="52"/>
      <c r="J29" s="1035"/>
      <c r="K29" s="1039" t="str">
        <f t="shared" si="5"/>
        <v/>
      </c>
      <c r="L29" s="634"/>
      <c r="M29" s="1040"/>
      <c r="N29" s="1037"/>
      <c r="O29" s="638" t="s">
        <v>72</v>
      </c>
      <c r="P29" s="62"/>
      <c r="Q29" s="47" t="str">
        <f t="shared" si="32"/>
        <v/>
      </c>
      <c r="R29" s="60"/>
      <c r="S29" s="61"/>
      <c r="T29" s="59"/>
      <c r="U29" s="62"/>
      <c r="V29" s="61"/>
      <c r="W29" s="63"/>
      <c r="X29" s="38" t="str">
        <f t="shared" si="35"/>
        <v/>
      </c>
      <c r="Y29" s="60"/>
      <c r="Z29" s="58" t="str">
        <f t="shared" si="3"/>
        <v/>
      </c>
      <c r="AA29" s="36" t="str">
        <f t="shared" si="7"/>
        <v/>
      </c>
      <c r="AB29" s="37" t="str">
        <f t="shared" si="8"/>
        <v/>
      </c>
      <c r="AC29" s="35" t="str">
        <f t="shared" si="9"/>
        <v/>
      </c>
      <c r="AD29" s="235" t="str">
        <f t="shared" si="36"/>
        <v/>
      </c>
      <c r="AE29" s="1719"/>
      <c r="AF29" s="1720"/>
    </row>
    <row r="30" spans="2:32" hidden="1">
      <c r="B30" s="48">
        <v>22</v>
      </c>
      <c r="C30" s="55"/>
      <c r="D30" s="55"/>
      <c r="E30" s="56"/>
      <c r="F30" s="57"/>
      <c r="G30" s="51" t="str">
        <f t="shared" si="37"/>
        <v/>
      </c>
      <c r="H30" s="51" t="str">
        <f t="shared" si="38"/>
        <v/>
      </c>
      <c r="I30" s="52"/>
      <c r="J30" s="1035"/>
      <c r="K30" s="1039" t="str">
        <f t="shared" si="5"/>
        <v/>
      </c>
      <c r="L30" s="634"/>
      <c r="M30" s="1040"/>
      <c r="N30" s="1037"/>
      <c r="O30" s="638" t="s">
        <v>72</v>
      </c>
      <c r="P30" s="62"/>
      <c r="Q30" s="47" t="str">
        <f t="shared" si="32"/>
        <v/>
      </c>
      <c r="R30" s="60"/>
      <c r="S30" s="61"/>
      <c r="T30" s="59"/>
      <c r="U30" s="62"/>
      <c r="V30" s="61"/>
      <c r="W30" s="63"/>
      <c r="X30" s="38" t="str">
        <f t="shared" si="35"/>
        <v/>
      </c>
      <c r="Y30" s="60"/>
      <c r="Z30" s="58" t="str">
        <f t="shared" si="3"/>
        <v/>
      </c>
      <c r="AA30" s="36" t="str">
        <f t="shared" si="7"/>
        <v/>
      </c>
      <c r="AB30" s="37" t="str">
        <f t="shared" si="8"/>
        <v/>
      </c>
      <c r="AC30" s="35" t="str">
        <f t="shared" si="9"/>
        <v/>
      </c>
      <c r="AD30" s="235" t="str">
        <f t="shared" si="36"/>
        <v/>
      </c>
      <c r="AE30" s="1719"/>
      <c r="AF30" s="1720"/>
    </row>
    <row r="31" spans="2:32" hidden="1">
      <c r="B31" s="48">
        <v>23</v>
      </c>
      <c r="C31" s="55"/>
      <c r="D31" s="55"/>
      <c r="E31" s="56"/>
      <c r="F31" s="57"/>
      <c r="G31" s="51" t="str">
        <f t="shared" si="37"/>
        <v/>
      </c>
      <c r="H31" s="51" t="str">
        <f t="shared" si="38"/>
        <v/>
      </c>
      <c r="I31" s="52"/>
      <c r="J31" s="1035"/>
      <c r="K31" s="1039" t="str">
        <f t="shared" si="5"/>
        <v/>
      </c>
      <c r="L31" s="634"/>
      <c r="M31" s="1040"/>
      <c r="N31" s="1037"/>
      <c r="O31" s="638" t="s">
        <v>72</v>
      </c>
      <c r="P31" s="62"/>
      <c r="Q31" s="47" t="str">
        <f t="shared" si="32"/>
        <v/>
      </c>
      <c r="R31" s="60"/>
      <c r="S31" s="61"/>
      <c r="T31" s="59"/>
      <c r="U31" s="62"/>
      <c r="V31" s="61"/>
      <c r="W31" s="63"/>
      <c r="X31" s="38" t="str">
        <f t="shared" si="35"/>
        <v/>
      </c>
      <c r="Y31" s="60"/>
      <c r="Z31" s="58" t="str">
        <f t="shared" si="3"/>
        <v/>
      </c>
      <c r="AA31" s="36" t="str">
        <f t="shared" si="7"/>
        <v/>
      </c>
      <c r="AB31" s="37" t="str">
        <f t="shared" si="8"/>
        <v/>
      </c>
      <c r="AC31" s="35" t="str">
        <f t="shared" si="9"/>
        <v/>
      </c>
      <c r="AD31" s="235" t="str">
        <f t="shared" si="36"/>
        <v/>
      </c>
      <c r="AE31" s="1719"/>
      <c r="AF31" s="1720"/>
    </row>
    <row r="32" spans="2:32" hidden="1">
      <c r="B32" s="48">
        <v>24</v>
      </c>
      <c r="C32" s="55"/>
      <c r="D32" s="55"/>
      <c r="E32" s="56"/>
      <c r="F32" s="57"/>
      <c r="G32" s="51" t="str">
        <f t="shared" si="37"/>
        <v/>
      </c>
      <c r="H32" s="51" t="str">
        <f t="shared" si="38"/>
        <v/>
      </c>
      <c r="I32" s="52"/>
      <c r="J32" s="1035"/>
      <c r="K32" s="1039" t="str">
        <f t="shared" si="5"/>
        <v/>
      </c>
      <c r="L32" s="634"/>
      <c r="M32" s="1040"/>
      <c r="N32" s="1037"/>
      <c r="O32" s="638" t="s">
        <v>72</v>
      </c>
      <c r="P32" s="62"/>
      <c r="Q32" s="47" t="str">
        <f t="shared" si="32"/>
        <v/>
      </c>
      <c r="R32" s="60"/>
      <c r="S32" s="61"/>
      <c r="T32" s="59"/>
      <c r="U32" s="62"/>
      <c r="V32" s="61"/>
      <c r="W32" s="63"/>
      <c r="X32" s="38" t="str">
        <f t="shared" si="35"/>
        <v/>
      </c>
      <c r="Y32" s="60"/>
      <c r="Z32" s="58" t="str">
        <f t="shared" si="3"/>
        <v/>
      </c>
      <c r="AA32" s="36" t="str">
        <f t="shared" si="7"/>
        <v/>
      </c>
      <c r="AB32" s="37" t="str">
        <f t="shared" si="8"/>
        <v/>
      </c>
      <c r="AC32" s="35" t="str">
        <f t="shared" si="9"/>
        <v/>
      </c>
      <c r="AD32" s="235" t="str">
        <f t="shared" si="36"/>
        <v/>
      </c>
      <c r="AE32" s="1719"/>
      <c r="AF32" s="1720"/>
    </row>
    <row r="33" spans="2:32" hidden="1">
      <c r="B33" s="48">
        <v>25</v>
      </c>
      <c r="C33" s="55"/>
      <c r="D33" s="55"/>
      <c r="E33" s="56"/>
      <c r="F33" s="57"/>
      <c r="G33" s="51" t="str">
        <f t="shared" si="37"/>
        <v/>
      </c>
      <c r="H33" s="51" t="str">
        <f t="shared" si="38"/>
        <v/>
      </c>
      <c r="I33" s="52"/>
      <c r="J33" s="1035"/>
      <c r="K33" s="1039" t="str">
        <f t="shared" si="5"/>
        <v/>
      </c>
      <c r="L33" s="634"/>
      <c r="M33" s="1040"/>
      <c r="N33" s="1037"/>
      <c r="O33" s="638" t="s">
        <v>72</v>
      </c>
      <c r="P33" s="62"/>
      <c r="Q33" s="47" t="str">
        <f t="shared" si="32"/>
        <v/>
      </c>
      <c r="R33" s="60"/>
      <c r="S33" s="61"/>
      <c r="T33" s="59"/>
      <c r="U33" s="62"/>
      <c r="V33" s="61"/>
      <c r="W33" s="63"/>
      <c r="X33" s="38" t="str">
        <f t="shared" si="35"/>
        <v/>
      </c>
      <c r="Y33" s="60"/>
      <c r="Z33" s="58" t="str">
        <f t="shared" si="3"/>
        <v/>
      </c>
      <c r="AA33" s="36" t="str">
        <f t="shared" si="7"/>
        <v/>
      </c>
      <c r="AB33" s="37" t="str">
        <f t="shared" si="8"/>
        <v/>
      </c>
      <c r="AC33" s="35" t="str">
        <f t="shared" si="9"/>
        <v/>
      </c>
      <c r="AD33" s="235" t="str">
        <f t="shared" si="36"/>
        <v/>
      </c>
      <c r="AE33" s="1719"/>
      <c r="AF33" s="1720"/>
    </row>
    <row r="34" spans="2:32" hidden="1">
      <c r="B34" s="48">
        <v>26</v>
      </c>
      <c r="C34" s="55"/>
      <c r="D34" s="55"/>
      <c r="E34" s="56"/>
      <c r="F34" s="57"/>
      <c r="G34" s="51" t="str">
        <f t="shared" si="37"/>
        <v/>
      </c>
      <c r="H34" s="51" t="str">
        <f t="shared" si="38"/>
        <v/>
      </c>
      <c r="I34" s="52"/>
      <c r="J34" s="1035"/>
      <c r="K34" s="1039" t="str">
        <f t="shared" si="5"/>
        <v/>
      </c>
      <c r="L34" s="634"/>
      <c r="M34" s="1040"/>
      <c r="N34" s="1037"/>
      <c r="O34" s="638" t="s">
        <v>72</v>
      </c>
      <c r="P34" s="62"/>
      <c r="Q34" s="47" t="str">
        <f t="shared" si="32"/>
        <v/>
      </c>
      <c r="R34" s="60"/>
      <c r="S34" s="61"/>
      <c r="T34" s="59"/>
      <c r="U34" s="62"/>
      <c r="V34" s="61"/>
      <c r="W34" s="63"/>
      <c r="X34" s="38" t="str">
        <f t="shared" si="35"/>
        <v/>
      </c>
      <c r="Y34" s="60"/>
      <c r="Z34" s="58" t="str">
        <f t="shared" si="3"/>
        <v/>
      </c>
      <c r="AA34" s="36" t="str">
        <f t="shared" si="7"/>
        <v/>
      </c>
      <c r="AB34" s="37" t="str">
        <f t="shared" si="8"/>
        <v/>
      </c>
      <c r="AC34" s="35" t="str">
        <f t="shared" si="9"/>
        <v/>
      </c>
      <c r="AD34" s="235" t="str">
        <f t="shared" si="36"/>
        <v/>
      </c>
      <c r="AE34" s="1719"/>
      <c r="AF34" s="1720"/>
    </row>
    <row r="35" spans="2:32" hidden="1">
      <c r="B35" s="48">
        <v>27</v>
      </c>
      <c r="C35" s="55"/>
      <c r="D35" s="55"/>
      <c r="E35" s="56"/>
      <c r="F35" s="57"/>
      <c r="G35" s="51" t="str">
        <f t="shared" si="37"/>
        <v/>
      </c>
      <c r="H35" s="51" t="str">
        <f t="shared" si="38"/>
        <v/>
      </c>
      <c r="I35" s="52"/>
      <c r="J35" s="1035"/>
      <c r="K35" s="1039" t="str">
        <f t="shared" si="5"/>
        <v/>
      </c>
      <c r="L35" s="634"/>
      <c r="M35" s="1040"/>
      <c r="N35" s="1037"/>
      <c r="O35" s="638" t="s">
        <v>72</v>
      </c>
      <c r="P35" s="62"/>
      <c r="Q35" s="47" t="str">
        <f t="shared" si="32"/>
        <v/>
      </c>
      <c r="R35" s="60"/>
      <c r="S35" s="61"/>
      <c r="T35" s="59"/>
      <c r="U35" s="62"/>
      <c r="V35" s="61"/>
      <c r="W35" s="63"/>
      <c r="X35" s="38" t="str">
        <f t="shared" si="35"/>
        <v/>
      </c>
      <c r="Y35" s="60"/>
      <c r="Z35" s="58" t="str">
        <f t="shared" si="3"/>
        <v/>
      </c>
      <c r="AA35" s="36" t="str">
        <f t="shared" si="7"/>
        <v/>
      </c>
      <c r="AB35" s="37" t="str">
        <f t="shared" si="8"/>
        <v/>
      </c>
      <c r="AC35" s="35" t="str">
        <f t="shared" si="9"/>
        <v/>
      </c>
      <c r="AD35" s="235" t="str">
        <f t="shared" si="36"/>
        <v/>
      </c>
      <c r="AE35" s="1719"/>
      <c r="AF35" s="1720"/>
    </row>
    <row r="36" spans="2:32" hidden="1">
      <c r="B36" s="48">
        <v>28</v>
      </c>
      <c r="C36" s="55"/>
      <c r="D36" s="55"/>
      <c r="E36" s="56"/>
      <c r="F36" s="57"/>
      <c r="G36" s="51" t="str">
        <f t="shared" si="37"/>
        <v/>
      </c>
      <c r="H36" s="51" t="str">
        <f t="shared" si="38"/>
        <v/>
      </c>
      <c r="I36" s="52"/>
      <c r="J36" s="1035"/>
      <c r="K36" s="1039" t="str">
        <f t="shared" si="5"/>
        <v/>
      </c>
      <c r="L36" s="634"/>
      <c r="M36" s="1040"/>
      <c r="N36" s="1037"/>
      <c r="O36" s="638" t="s">
        <v>72</v>
      </c>
      <c r="P36" s="62"/>
      <c r="Q36" s="47" t="str">
        <f t="shared" si="32"/>
        <v/>
      </c>
      <c r="R36" s="60"/>
      <c r="S36" s="61"/>
      <c r="T36" s="59"/>
      <c r="U36" s="62"/>
      <c r="V36" s="61"/>
      <c r="W36" s="63"/>
      <c r="X36" s="38" t="str">
        <f t="shared" si="35"/>
        <v/>
      </c>
      <c r="Y36" s="60"/>
      <c r="Z36" s="58" t="str">
        <f t="shared" si="3"/>
        <v/>
      </c>
      <c r="AA36" s="36" t="str">
        <f t="shared" si="7"/>
        <v/>
      </c>
      <c r="AB36" s="37" t="str">
        <f t="shared" si="8"/>
        <v/>
      </c>
      <c r="AC36" s="35" t="str">
        <f t="shared" si="9"/>
        <v/>
      </c>
      <c r="AD36" s="235" t="str">
        <f t="shared" si="36"/>
        <v/>
      </c>
      <c r="AE36" s="1719"/>
      <c r="AF36" s="1720"/>
    </row>
    <row r="37" spans="2:32" hidden="1">
      <c r="B37" s="48">
        <v>29</v>
      </c>
      <c r="C37" s="55"/>
      <c r="D37" s="55"/>
      <c r="E37" s="56"/>
      <c r="F37" s="57"/>
      <c r="G37" s="51" t="str">
        <f t="shared" si="37"/>
        <v/>
      </c>
      <c r="H37" s="51" t="str">
        <f t="shared" si="38"/>
        <v/>
      </c>
      <c r="I37" s="52"/>
      <c r="J37" s="1035"/>
      <c r="K37" s="1039" t="str">
        <f t="shared" si="5"/>
        <v/>
      </c>
      <c r="L37" s="634"/>
      <c r="M37" s="1040"/>
      <c r="N37" s="1037"/>
      <c r="O37" s="638" t="s">
        <v>72</v>
      </c>
      <c r="P37" s="62"/>
      <c r="Q37" s="47" t="str">
        <f t="shared" si="32"/>
        <v/>
      </c>
      <c r="R37" s="60"/>
      <c r="S37" s="61"/>
      <c r="T37" s="59"/>
      <c r="U37" s="62"/>
      <c r="V37" s="61"/>
      <c r="W37" s="63"/>
      <c r="X37" s="38" t="str">
        <f t="shared" si="35"/>
        <v/>
      </c>
      <c r="Y37" s="60"/>
      <c r="Z37" s="58" t="str">
        <f t="shared" si="3"/>
        <v/>
      </c>
      <c r="AA37" s="36" t="str">
        <f t="shared" si="7"/>
        <v/>
      </c>
      <c r="AB37" s="37" t="str">
        <f t="shared" si="8"/>
        <v/>
      </c>
      <c r="AC37" s="35" t="str">
        <f t="shared" si="9"/>
        <v/>
      </c>
      <c r="AD37" s="235" t="str">
        <f t="shared" si="36"/>
        <v/>
      </c>
      <c r="AE37" s="1719"/>
      <c r="AF37" s="1720"/>
    </row>
    <row r="38" spans="2:32" hidden="1">
      <c r="B38" s="48">
        <v>30</v>
      </c>
      <c r="C38" s="55"/>
      <c r="D38" s="55"/>
      <c r="E38" s="56"/>
      <c r="F38" s="57"/>
      <c r="G38" s="51" t="str">
        <f t="shared" si="37"/>
        <v/>
      </c>
      <c r="H38" s="51" t="str">
        <f t="shared" si="38"/>
        <v/>
      </c>
      <c r="I38" s="52"/>
      <c r="J38" s="1035"/>
      <c r="K38" s="1039" t="str">
        <f t="shared" si="5"/>
        <v/>
      </c>
      <c r="L38" s="634"/>
      <c r="M38" s="1040"/>
      <c r="N38" s="1037"/>
      <c r="O38" s="638" t="s">
        <v>72</v>
      </c>
      <c r="P38" s="62"/>
      <c r="Q38" s="47" t="str">
        <f t="shared" si="32"/>
        <v/>
      </c>
      <c r="R38" s="60"/>
      <c r="S38" s="61"/>
      <c r="T38" s="59"/>
      <c r="U38" s="62"/>
      <c r="V38" s="61"/>
      <c r="W38" s="63"/>
      <c r="X38" s="38" t="str">
        <f t="shared" si="35"/>
        <v/>
      </c>
      <c r="Y38" s="60"/>
      <c r="Z38" s="58" t="str">
        <f t="shared" si="3"/>
        <v/>
      </c>
      <c r="AA38" s="36" t="str">
        <f t="shared" si="7"/>
        <v/>
      </c>
      <c r="AB38" s="37" t="str">
        <f t="shared" si="8"/>
        <v/>
      </c>
      <c r="AC38" s="35" t="str">
        <f t="shared" si="9"/>
        <v/>
      </c>
      <c r="AD38" s="235" t="str">
        <f t="shared" si="36"/>
        <v/>
      </c>
      <c r="AE38" s="1719"/>
      <c r="AF38" s="1720"/>
    </row>
    <row r="39" spans="2:32" hidden="1">
      <c r="B39" s="48">
        <v>31</v>
      </c>
      <c r="C39" s="55"/>
      <c r="D39" s="55"/>
      <c r="E39" s="56"/>
      <c r="F39" s="57"/>
      <c r="G39" s="51" t="str">
        <f t="shared" si="37"/>
        <v/>
      </c>
      <c r="H39" s="51" t="str">
        <f t="shared" si="38"/>
        <v/>
      </c>
      <c r="I39" s="52"/>
      <c r="J39" s="1035"/>
      <c r="K39" s="1039" t="str">
        <f t="shared" si="5"/>
        <v/>
      </c>
      <c r="L39" s="634"/>
      <c r="M39" s="1040"/>
      <c r="N39" s="1037"/>
      <c r="O39" s="638" t="s">
        <v>72</v>
      </c>
      <c r="P39" s="62"/>
      <c r="Q39" s="47" t="str">
        <f t="shared" si="32"/>
        <v/>
      </c>
      <c r="R39" s="60"/>
      <c r="S39" s="61"/>
      <c r="T39" s="59"/>
      <c r="U39" s="62"/>
      <c r="V39" s="61"/>
      <c r="W39" s="63"/>
      <c r="X39" s="38" t="str">
        <f t="shared" si="35"/>
        <v/>
      </c>
      <c r="Y39" s="60"/>
      <c r="Z39" s="58" t="str">
        <f t="shared" si="3"/>
        <v/>
      </c>
      <c r="AA39" s="36" t="str">
        <f t="shared" si="7"/>
        <v/>
      </c>
      <c r="AB39" s="37" t="str">
        <f t="shared" si="8"/>
        <v/>
      </c>
      <c r="AC39" s="35" t="str">
        <f t="shared" si="9"/>
        <v/>
      </c>
      <c r="AD39" s="235" t="str">
        <f t="shared" si="36"/>
        <v/>
      </c>
      <c r="AE39" s="1719"/>
      <c r="AF39" s="1720"/>
    </row>
    <row r="40" spans="2:32" hidden="1">
      <c r="B40" s="48">
        <v>32</v>
      </c>
      <c r="C40" s="55"/>
      <c r="D40" s="55"/>
      <c r="E40" s="56"/>
      <c r="F40" s="57"/>
      <c r="G40" s="51" t="str">
        <f t="shared" si="37"/>
        <v/>
      </c>
      <c r="H40" s="51" t="str">
        <f t="shared" si="38"/>
        <v/>
      </c>
      <c r="I40" s="52"/>
      <c r="J40" s="1035"/>
      <c r="K40" s="1039" t="str">
        <f t="shared" si="5"/>
        <v/>
      </c>
      <c r="L40" s="634"/>
      <c r="M40" s="1040"/>
      <c r="N40" s="1037"/>
      <c r="O40" s="638" t="s">
        <v>72</v>
      </c>
      <c r="P40" s="62"/>
      <c r="Q40" s="47" t="str">
        <f t="shared" si="32"/>
        <v/>
      </c>
      <c r="R40" s="60"/>
      <c r="S40" s="61"/>
      <c r="T40" s="59"/>
      <c r="U40" s="62"/>
      <c r="V40" s="61"/>
      <c r="W40" s="63"/>
      <c r="X40" s="38" t="str">
        <f t="shared" si="35"/>
        <v/>
      </c>
      <c r="Y40" s="60"/>
      <c r="Z40" s="58" t="str">
        <f t="shared" si="3"/>
        <v/>
      </c>
      <c r="AA40" s="36" t="str">
        <f t="shared" si="7"/>
        <v/>
      </c>
      <c r="AB40" s="37" t="str">
        <f t="shared" si="8"/>
        <v/>
      </c>
      <c r="AC40" s="35" t="str">
        <f t="shared" si="9"/>
        <v/>
      </c>
      <c r="AD40" s="235" t="str">
        <f t="shared" si="36"/>
        <v/>
      </c>
      <c r="AE40" s="1719"/>
      <c r="AF40" s="1720"/>
    </row>
    <row r="41" spans="2:32" hidden="1">
      <c r="B41" s="48">
        <v>33</v>
      </c>
      <c r="C41" s="55"/>
      <c r="D41" s="55"/>
      <c r="E41" s="56"/>
      <c r="F41" s="57"/>
      <c r="G41" s="51" t="str">
        <f t="shared" si="37"/>
        <v/>
      </c>
      <c r="H41" s="51" t="str">
        <f t="shared" si="38"/>
        <v/>
      </c>
      <c r="I41" s="52"/>
      <c r="J41" s="1035"/>
      <c r="K41" s="1039" t="str">
        <f t="shared" si="5"/>
        <v/>
      </c>
      <c r="L41" s="634"/>
      <c r="M41" s="1040"/>
      <c r="N41" s="1037"/>
      <c r="O41" s="638" t="s">
        <v>72</v>
      </c>
      <c r="P41" s="62"/>
      <c r="Q41" s="47" t="str">
        <f t="shared" si="32"/>
        <v/>
      </c>
      <c r="R41" s="60"/>
      <c r="S41" s="61"/>
      <c r="T41" s="59"/>
      <c r="U41" s="62"/>
      <c r="V41" s="61"/>
      <c r="W41" s="63"/>
      <c r="X41" s="38" t="str">
        <f t="shared" si="35"/>
        <v/>
      </c>
      <c r="Y41" s="60"/>
      <c r="Z41" s="58" t="str">
        <f t="shared" si="3"/>
        <v/>
      </c>
      <c r="AA41" s="36" t="str">
        <f t="shared" si="7"/>
        <v/>
      </c>
      <c r="AB41" s="37" t="str">
        <f t="shared" si="8"/>
        <v/>
      </c>
      <c r="AC41" s="35" t="str">
        <f t="shared" si="9"/>
        <v/>
      </c>
      <c r="AD41" s="235" t="str">
        <f t="shared" si="36"/>
        <v/>
      </c>
      <c r="AE41" s="1719"/>
      <c r="AF41" s="1720"/>
    </row>
    <row r="42" spans="2:32" hidden="1">
      <c r="B42" s="48">
        <v>34</v>
      </c>
      <c r="C42" s="55"/>
      <c r="D42" s="55"/>
      <c r="E42" s="56"/>
      <c r="F42" s="57"/>
      <c r="G42" s="51" t="str">
        <f t="shared" si="37"/>
        <v/>
      </c>
      <c r="H42" s="51" t="str">
        <f t="shared" si="38"/>
        <v/>
      </c>
      <c r="I42" s="52"/>
      <c r="J42" s="1035"/>
      <c r="K42" s="1039" t="str">
        <f t="shared" si="5"/>
        <v/>
      </c>
      <c r="L42" s="634"/>
      <c r="M42" s="1040"/>
      <c r="N42" s="1037"/>
      <c r="O42" s="638" t="s">
        <v>72</v>
      </c>
      <c r="P42" s="62"/>
      <c r="Q42" s="47" t="str">
        <f t="shared" si="32"/>
        <v/>
      </c>
      <c r="R42" s="60"/>
      <c r="S42" s="61"/>
      <c r="T42" s="59"/>
      <c r="U42" s="62"/>
      <c r="V42" s="61"/>
      <c r="W42" s="63"/>
      <c r="X42" s="38" t="str">
        <f t="shared" si="35"/>
        <v/>
      </c>
      <c r="Y42" s="60"/>
      <c r="Z42" s="58" t="str">
        <f t="shared" si="3"/>
        <v/>
      </c>
      <c r="AA42" s="36" t="str">
        <f t="shared" si="7"/>
        <v/>
      </c>
      <c r="AB42" s="37" t="str">
        <f t="shared" si="8"/>
        <v/>
      </c>
      <c r="AC42" s="35" t="str">
        <f t="shared" si="9"/>
        <v/>
      </c>
      <c r="AD42" s="235" t="str">
        <f t="shared" si="36"/>
        <v/>
      </c>
      <c r="AE42" s="1719"/>
      <c r="AF42" s="1720"/>
    </row>
    <row r="43" spans="2:32" hidden="1">
      <c r="B43" s="48">
        <v>35</v>
      </c>
      <c r="C43" s="55"/>
      <c r="D43" s="55"/>
      <c r="E43" s="56"/>
      <c r="F43" s="57"/>
      <c r="G43" s="51" t="str">
        <f t="shared" si="37"/>
        <v/>
      </c>
      <c r="H43" s="51" t="str">
        <f t="shared" si="38"/>
        <v/>
      </c>
      <c r="I43" s="52"/>
      <c r="J43" s="1035"/>
      <c r="K43" s="1039" t="str">
        <f t="shared" si="5"/>
        <v/>
      </c>
      <c r="L43" s="634"/>
      <c r="M43" s="1040"/>
      <c r="N43" s="1037"/>
      <c r="O43" s="638" t="s">
        <v>72</v>
      </c>
      <c r="P43" s="62"/>
      <c r="Q43" s="47" t="str">
        <f t="shared" si="32"/>
        <v/>
      </c>
      <c r="R43" s="60"/>
      <c r="S43" s="61"/>
      <c r="T43" s="59"/>
      <c r="U43" s="62"/>
      <c r="V43" s="61"/>
      <c r="W43" s="63"/>
      <c r="X43" s="38" t="str">
        <f t="shared" si="35"/>
        <v/>
      </c>
      <c r="Y43" s="60"/>
      <c r="Z43" s="58" t="str">
        <f t="shared" si="3"/>
        <v/>
      </c>
      <c r="AA43" s="36" t="str">
        <f t="shared" si="7"/>
        <v/>
      </c>
      <c r="AB43" s="37" t="str">
        <f t="shared" si="8"/>
        <v/>
      </c>
      <c r="AC43" s="35" t="str">
        <f t="shared" si="9"/>
        <v/>
      </c>
      <c r="AD43" s="235" t="str">
        <f t="shared" si="36"/>
        <v/>
      </c>
      <c r="AE43" s="1719"/>
      <c r="AF43" s="1720"/>
    </row>
    <row r="44" spans="2:32" hidden="1">
      <c r="B44" s="48">
        <v>36</v>
      </c>
      <c r="C44" s="55"/>
      <c r="D44" s="55"/>
      <c r="E44" s="56"/>
      <c r="F44" s="57"/>
      <c r="G44" s="51" t="str">
        <f t="shared" si="37"/>
        <v/>
      </c>
      <c r="H44" s="51" t="str">
        <f t="shared" si="38"/>
        <v/>
      </c>
      <c r="I44" s="52"/>
      <c r="J44" s="1035"/>
      <c r="K44" s="1039" t="str">
        <f t="shared" si="5"/>
        <v/>
      </c>
      <c r="L44" s="634"/>
      <c r="M44" s="1040"/>
      <c r="N44" s="1037"/>
      <c r="O44" s="638" t="s">
        <v>72</v>
      </c>
      <c r="P44" s="62"/>
      <c r="Q44" s="47" t="str">
        <f t="shared" si="32"/>
        <v/>
      </c>
      <c r="R44" s="60"/>
      <c r="S44" s="61"/>
      <c r="T44" s="59"/>
      <c r="U44" s="62"/>
      <c r="V44" s="61"/>
      <c r="W44" s="63"/>
      <c r="X44" s="38" t="str">
        <f t="shared" si="35"/>
        <v/>
      </c>
      <c r="Y44" s="60"/>
      <c r="Z44" s="58" t="str">
        <f t="shared" si="3"/>
        <v/>
      </c>
      <c r="AA44" s="36" t="str">
        <f t="shared" si="7"/>
        <v/>
      </c>
      <c r="AB44" s="37" t="str">
        <f t="shared" si="8"/>
        <v/>
      </c>
      <c r="AC44" s="35" t="str">
        <f t="shared" si="9"/>
        <v/>
      </c>
      <c r="AD44" s="235" t="str">
        <f t="shared" si="36"/>
        <v/>
      </c>
      <c r="AE44" s="1719"/>
      <c r="AF44" s="1720"/>
    </row>
    <row r="45" spans="2:32" hidden="1">
      <c r="B45" s="48">
        <v>37</v>
      </c>
      <c r="C45" s="55"/>
      <c r="D45" s="55"/>
      <c r="E45" s="56"/>
      <c r="F45" s="57"/>
      <c r="G45" s="51" t="str">
        <f t="shared" si="37"/>
        <v/>
      </c>
      <c r="H45" s="51" t="str">
        <f t="shared" si="38"/>
        <v/>
      </c>
      <c r="I45" s="52"/>
      <c r="J45" s="1035"/>
      <c r="K45" s="1039" t="str">
        <f t="shared" si="5"/>
        <v/>
      </c>
      <c r="L45" s="634"/>
      <c r="M45" s="1040"/>
      <c r="N45" s="1037"/>
      <c r="O45" s="638" t="s">
        <v>72</v>
      </c>
      <c r="P45" s="62"/>
      <c r="Q45" s="47" t="str">
        <f t="shared" si="32"/>
        <v/>
      </c>
      <c r="R45" s="60"/>
      <c r="S45" s="61"/>
      <c r="T45" s="59"/>
      <c r="U45" s="62"/>
      <c r="V45" s="61"/>
      <c r="W45" s="63"/>
      <c r="X45" s="38" t="str">
        <f t="shared" si="35"/>
        <v/>
      </c>
      <c r="Y45" s="60"/>
      <c r="Z45" s="58" t="str">
        <f t="shared" si="3"/>
        <v/>
      </c>
      <c r="AA45" s="36" t="str">
        <f t="shared" si="7"/>
        <v/>
      </c>
      <c r="AB45" s="37" t="str">
        <f t="shared" si="8"/>
        <v/>
      </c>
      <c r="AC45" s="35" t="str">
        <f t="shared" si="9"/>
        <v/>
      </c>
      <c r="AD45" s="235" t="str">
        <f t="shared" si="36"/>
        <v/>
      </c>
      <c r="AE45" s="1719"/>
      <c r="AF45" s="1720"/>
    </row>
    <row r="46" spans="2:32" hidden="1">
      <c r="B46" s="48">
        <v>38</v>
      </c>
      <c r="C46" s="55"/>
      <c r="D46" s="55"/>
      <c r="E46" s="56"/>
      <c r="F46" s="57"/>
      <c r="G46" s="51" t="str">
        <f t="shared" si="37"/>
        <v/>
      </c>
      <c r="H46" s="51" t="str">
        <f t="shared" si="38"/>
        <v/>
      </c>
      <c r="I46" s="52"/>
      <c r="J46" s="1035"/>
      <c r="K46" s="1039" t="str">
        <f t="shared" si="5"/>
        <v/>
      </c>
      <c r="L46" s="634"/>
      <c r="M46" s="1040"/>
      <c r="N46" s="1037"/>
      <c r="O46" s="638" t="s">
        <v>72</v>
      </c>
      <c r="P46" s="62"/>
      <c r="Q46" s="47" t="str">
        <f t="shared" si="32"/>
        <v/>
      </c>
      <c r="R46" s="60"/>
      <c r="S46" s="61"/>
      <c r="T46" s="59"/>
      <c r="U46" s="62"/>
      <c r="V46" s="61"/>
      <c r="W46" s="63"/>
      <c r="X46" s="38" t="str">
        <f t="shared" si="35"/>
        <v/>
      </c>
      <c r="Y46" s="60"/>
      <c r="Z46" s="58" t="str">
        <f t="shared" si="3"/>
        <v/>
      </c>
      <c r="AA46" s="36" t="str">
        <f t="shared" si="7"/>
        <v/>
      </c>
      <c r="AB46" s="37" t="str">
        <f t="shared" si="8"/>
        <v/>
      </c>
      <c r="AC46" s="35" t="str">
        <f t="shared" si="9"/>
        <v/>
      </c>
      <c r="AD46" s="235" t="str">
        <f t="shared" si="36"/>
        <v/>
      </c>
      <c r="AE46" s="1719"/>
      <c r="AF46" s="1720"/>
    </row>
    <row r="47" spans="2:32" hidden="1">
      <c r="B47" s="258">
        <v>39</v>
      </c>
      <c r="C47" s="259"/>
      <c r="D47" s="259"/>
      <c r="E47" s="260"/>
      <c r="F47" s="261"/>
      <c r="G47" s="51" t="str">
        <f t="shared" si="37"/>
        <v/>
      </c>
      <c r="H47" s="51" t="str">
        <f t="shared" si="38"/>
        <v/>
      </c>
      <c r="I47" s="262"/>
      <c r="J47" s="1036"/>
      <c r="K47" s="1041"/>
      <c r="L47" s="634"/>
      <c r="M47" s="1042"/>
      <c r="N47" s="1038"/>
      <c r="O47" s="638" t="s">
        <v>72</v>
      </c>
      <c r="P47" s="267"/>
      <c r="Q47" s="266"/>
      <c r="R47" s="264"/>
      <c r="S47" s="265"/>
      <c r="T47" s="263"/>
      <c r="U47" s="267"/>
      <c r="V47" s="265"/>
      <c r="W47" s="268"/>
      <c r="X47" s="269"/>
      <c r="Y47" s="264"/>
      <c r="Z47" s="58" t="str">
        <f t="shared" si="3"/>
        <v/>
      </c>
      <c r="AA47" s="36" t="str">
        <f t="shared" si="7"/>
        <v/>
      </c>
      <c r="AB47" s="37" t="str">
        <f t="shared" si="8"/>
        <v/>
      </c>
      <c r="AC47" s="35" t="str">
        <f t="shared" si="9"/>
        <v/>
      </c>
      <c r="AD47" s="270"/>
      <c r="AE47" s="1719"/>
      <c r="AF47" s="1720"/>
    </row>
    <row r="48" spans="2:32" hidden="1">
      <c r="B48" s="258">
        <v>40</v>
      </c>
      <c r="C48" s="259"/>
      <c r="D48" s="259"/>
      <c r="E48" s="260"/>
      <c r="F48" s="261"/>
      <c r="G48" s="51" t="str">
        <f t="shared" si="37"/>
        <v/>
      </c>
      <c r="H48" s="51" t="str">
        <f t="shared" si="38"/>
        <v/>
      </c>
      <c r="I48" s="262"/>
      <c r="J48" s="1036"/>
      <c r="K48" s="1041"/>
      <c r="L48" s="634"/>
      <c r="M48" s="1042"/>
      <c r="N48" s="1038"/>
      <c r="O48" s="638" t="s">
        <v>72</v>
      </c>
      <c r="P48" s="267"/>
      <c r="Q48" s="266"/>
      <c r="R48" s="264"/>
      <c r="S48" s="265"/>
      <c r="T48" s="263"/>
      <c r="U48" s="267"/>
      <c r="V48" s="265"/>
      <c r="W48" s="268"/>
      <c r="X48" s="269"/>
      <c r="Y48" s="264"/>
      <c r="Z48" s="58" t="str">
        <f t="shared" si="3"/>
        <v/>
      </c>
      <c r="AA48" s="36" t="str">
        <f t="shared" si="7"/>
        <v/>
      </c>
      <c r="AB48" s="37" t="str">
        <f t="shared" si="8"/>
        <v/>
      </c>
      <c r="AC48" s="35" t="str">
        <f t="shared" si="9"/>
        <v/>
      </c>
      <c r="AD48" s="270"/>
      <c r="AE48" s="1719"/>
      <c r="AF48" s="1720"/>
    </row>
    <row r="49" spans="2:32" hidden="1">
      <c r="B49" s="48">
        <v>41</v>
      </c>
      <c r="C49" s="259"/>
      <c r="D49" s="259"/>
      <c r="E49" s="260"/>
      <c r="F49" s="261"/>
      <c r="G49" s="51" t="str">
        <f t="shared" si="37"/>
        <v/>
      </c>
      <c r="H49" s="51" t="str">
        <f t="shared" si="38"/>
        <v/>
      </c>
      <c r="I49" s="262"/>
      <c r="J49" s="1036"/>
      <c r="K49" s="1041"/>
      <c r="L49" s="634"/>
      <c r="M49" s="1042"/>
      <c r="N49" s="1038"/>
      <c r="O49" s="638" t="s">
        <v>72</v>
      </c>
      <c r="P49" s="267"/>
      <c r="Q49" s="266"/>
      <c r="R49" s="264"/>
      <c r="S49" s="265"/>
      <c r="T49" s="263"/>
      <c r="U49" s="267"/>
      <c r="V49" s="265"/>
      <c r="W49" s="268"/>
      <c r="X49" s="269"/>
      <c r="Y49" s="264"/>
      <c r="Z49" s="58" t="str">
        <f t="shared" si="3"/>
        <v/>
      </c>
      <c r="AA49" s="36" t="str">
        <f t="shared" si="7"/>
        <v/>
      </c>
      <c r="AB49" s="37" t="str">
        <f t="shared" si="8"/>
        <v/>
      </c>
      <c r="AC49" s="35" t="str">
        <f t="shared" si="9"/>
        <v/>
      </c>
      <c r="AD49" s="270"/>
      <c r="AE49" s="1719"/>
      <c r="AF49" s="1720"/>
    </row>
    <row r="50" spans="2:32" hidden="1">
      <c r="B50" s="48">
        <v>42</v>
      </c>
      <c r="C50" s="259"/>
      <c r="D50" s="259"/>
      <c r="E50" s="260"/>
      <c r="F50" s="261"/>
      <c r="G50" s="51" t="str">
        <f t="shared" si="37"/>
        <v/>
      </c>
      <c r="H50" s="51" t="str">
        <f t="shared" si="38"/>
        <v/>
      </c>
      <c r="I50" s="262"/>
      <c r="J50" s="1036"/>
      <c r="K50" s="1041"/>
      <c r="L50" s="634"/>
      <c r="M50" s="1042"/>
      <c r="N50" s="1038"/>
      <c r="O50" s="638" t="s">
        <v>72</v>
      </c>
      <c r="P50" s="267"/>
      <c r="Q50" s="266"/>
      <c r="R50" s="264"/>
      <c r="S50" s="265"/>
      <c r="T50" s="263"/>
      <c r="U50" s="267"/>
      <c r="V50" s="265"/>
      <c r="W50" s="268"/>
      <c r="X50" s="269"/>
      <c r="Y50" s="264"/>
      <c r="Z50" s="58" t="str">
        <f t="shared" si="3"/>
        <v/>
      </c>
      <c r="AA50" s="36" t="str">
        <f t="shared" si="7"/>
        <v/>
      </c>
      <c r="AB50" s="37" t="str">
        <f t="shared" si="8"/>
        <v/>
      </c>
      <c r="AC50" s="35" t="str">
        <f t="shared" si="9"/>
        <v/>
      </c>
      <c r="AD50" s="270"/>
      <c r="AE50" s="1719"/>
      <c r="AF50" s="1720"/>
    </row>
    <row r="51" spans="2:32" hidden="1">
      <c r="B51" s="258">
        <v>43</v>
      </c>
      <c r="C51" s="259"/>
      <c r="D51" s="259"/>
      <c r="E51" s="260"/>
      <c r="F51" s="261"/>
      <c r="G51" s="51" t="str">
        <f t="shared" si="37"/>
        <v/>
      </c>
      <c r="H51" s="51" t="str">
        <f t="shared" si="38"/>
        <v/>
      </c>
      <c r="I51" s="262"/>
      <c r="J51" s="1036"/>
      <c r="K51" s="1041"/>
      <c r="L51" s="634"/>
      <c r="M51" s="1042"/>
      <c r="N51" s="1038"/>
      <c r="O51" s="638" t="s">
        <v>72</v>
      </c>
      <c r="P51" s="267"/>
      <c r="Q51" s="266"/>
      <c r="R51" s="264"/>
      <c r="S51" s="265"/>
      <c r="T51" s="263"/>
      <c r="U51" s="267"/>
      <c r="V51" s="265"/>
      <c r="W51" s="268"/>
      <c r="X51" s="269"/>
      <c r="Y51" s="264"/>
      <c r="Z51" s="58" t="str">
        <f t="shared" si="3"/>
        <v/>
      </c>
      <c r="AA51" s="36" t="str">
        <f t="shared" si="7"/>
        <v/>
      </c>
      <c r="AB51" s="37" t="str">
        <f t="shared" si="8"/>
        <v/>
      </c>
      <c r="AC51" s="35" t="str">
        <f t="shared" si="9"/>
        <v/>
      </c>
      <c r="AD51" s="270"/>
      <c r="AE51" s="1719"/>
      <c r="AF51" s="1720"/>
    </row>
    <row r="52" spans="2:32" hidden="1">
      <c r="B52" s="258">
        <v>44</v>
      </c>
      <c r="C52" s="259"/>
      <c r="D52" s="259"/>
      <c r="E52" s="260"/>
      <c r="F52" s="261"/>
      <c r="G52" s="51" t="str">
        <f t="shared" si="37"/>
        <v/>
      </c>
      <c r="H52" s="51" t="str">
        <f t="shared" si="38"/>
        <v/>
      </c>
      <c r="I52" s="262"/>
      <c r="J52" s="1036"/>
      <c r="K52" s="1041"/>
      <c r="L52" s="634"/>
      <c r="M52" s="1042"/>
      <c r="N52" s="1038"/>
      <c r="O52" s="638" t="s">
        <v>72</v>
      </c>
      <c r="P52" s="267"/>
      <c r="Q52" s="266"/>
      <c r="R52" s="264"/>
      <c r="S52" s="265"/>
      <c r="T52" s="263"/>
      <c r="U52" s="267"/>
      <c r="V52" s="265"/>
      <c r="W52" s="268"/>
      <c r="X52" s="269"/>
      <c r="Y52" s="264"/>
      <c r="Z52" s="58" t="str">
        <f t="shared" si="3"/>
        <v/>
      </c>
      <c r="AA52" s="36" t="str">
        <f t="shared" si="7"/>
        <v/>
      </c>
      <c r="AB52" s="37" t="str">
        <f t="shared" si="8"/>
        <v/>
      </c>
      <c r="AC52" s="35" t="str">
        <f t="shared" si="9"/>
        <v/>
      </c>
      <c r="AD52" s="270"/>
      <c r="AE52" s="1719"/>
      <c r="AF52" s="1720"/>
    </row>
    <row r="53" spans="2:32" hidden="1">
      <c r="B53" s="48">
        <v>45</v>
      </c>
      <c r="C53" s="259"/>
      <c r="D53" s="259"/>
      <c r="E53" s="260"/>
      <c r="F53" s="261"/>
      <c r="G53" s="51" t="str">
        <f t="shared" si="37"/>
        <v/>
      </c>
      <c r="H53" s="51" t="str">
        <f t="shared" si="38"/>
        <v/>
      </c>
      <c r="I53" s="262"/>
      <c r="J53" s="1036"/>
      <c r="K53" s="1041"/>
      <c r="L53" s="634"/>
      <c r="M53" s="1042"/>
      <c r="N53" s="1038"/>
      <c r="O53" s="638" t="s">
        <v>72</v>
      </c>
      <c r="P53" s="267"/>
      <c r="Q53" s="266"/>
      <c r="R53" s="264"/>
      <c r="S53" s="265"/>
      <c r="T53" s="263"/>
      <c r="U53" s="267"/>
      <c r="V53" s="265"/>
      <c r="W53" s="268"/>
      <c r="X53" s="269"/>
      <c r="Y53" s="264"/>
      <c r="Z53" s="58" t="str">
        <f t="shared" si="3"/>
        <v/>
      </c>
      <c r="AA53" s="36" t="str">
        <f t="shared" si="7"/>
        <v/>
      </c>
      <c r="AB53" s="37" t="str">
        <f t="shared" si="8"/>
        <v/>
      </c>
      <c r="AC53" s="35" t="str">
        <f t="shared" si="9"/>
        <v/>
      </c>
      <c r="AD53" s="270"/>
      <c r="AE53" s="1719"/>
      <c r="AF53" s="1720"/>
    </row>
    <row r="54" spans="2:32">
      <c r="B54" s="258">
        <v>46</v>
      </c>
      <c r="C54" s="259"/>
      <c r="D54" s="259"/>
      <c r="E54" s="260"/>
      <c r="F54" s="261"/>
      <c r="G54" s="51" t="str">
        <f t="shared" si="37"/>
        <v/>
      </c>
      <c r="H54" s="51" t="str">
        <f t="shared" si="38"/>
        <v/>
      </c>
      <c r="I54" s="262"/>
      <c r="J54" s="1036"/>
      <c r="K54" s="1041"/>
      <c r="L54" s="634"/>
      <c r="M54" s="1042"/>
      <c r="N54" s="1038"/>
      <c r="O54" s="638" t="s">
        <v>72</v>
      </c>
      <c r="P54" s="267"/>
      <c r="Q54" s="266"/>
      <c r="R54" s="264"/>
      <c r="S54" s="265"/>
      <c r="T54" s="263"/>
      <c r="U54" s="267"/>
      <c r="V54" s="265"/>
      <c r="W54" s="268"/>
      <c r="X54" s="269"/>
      <c r="Y54" s="264"/>
      <c r="Z54" s="58" t="str">
        <f t="shared" si="3"/>
        <v/>
      </c>
      <c r="AA54" s="36" t="str">
        <f t="shared" si="7"/>
        <v/>
      </c>
      <c r="AB54" s="37" t="str">
        <f t="shared" si="8"/>
        <v/>
      </c>
      <c r="AC54" s="35" t="str">
        <f t="shared" si="9"/>
        <v/>
      </c>
      <c r="AD54" s="270"/>
      <c r="AE54" s="1719"/>
      <c r="AF54" s="1720"/>
    </row>
    <row r="55" spans="2:32">
      <c r="B55" s="48">
        <v>47</v>
      </c>
      <c r="C55" s="259"/>
      <c r="D55" s="259"/>
      <c r="E55" s="260"/>
      <c r="F55" s="261"/>
      <c r="G55" s="51" t="str">
        <f t="shared" si="37"/>
        <v/>
      </c>
      <c r="H55" s="51" t="str">
        <f t="shared" si="38"/>
        <v/>
      </c>
      <c r="I55" s="262"/>
      <c r="J55" s="1036"/>
      <c r="K55" s="1041"/>
      <c r="L55" s="634"/>
      <c r="M55" s="1042"/>
      <c r="N55" s="1038"/>
      <c r="O55" s="638" t="s">
        <v>72</v>
      </c>
      <c r="P55" s="267"/>
      <c r="Q55" s="266"/>
      <c r="R55" s="264"/>
      <c r="S55" s="265"/>
      <c r="T55" s="263"/>
      <c r="U55" s="267"/>
      <c r="V55" s="265"/>
      <c r="W55" s="268"/>
      <c r="X55" s="269"/>
      <c r="Y55" s="264"/>
      <c r="Z55" s="58" t="str">
        <f t="shared" si="3"/>
        <v/>
      </c>
      <c r="AA55" s="36" t="str">
        <f t="shared" si="7"/>
        <v/>
      </c>
      <c r="AB55" s="37" t="str">
        <f t="shared" si="8"/>
        <v/>
      </c>
      <c r="AC55" s="35" t="str">
        <f t="shared" si="9"/>
        <v/>
      </c>
      <c r="AD55" s="270"/>
      <c r="AE55" s="1719"/>
      <c r="AF55" s="1720"/>
    </row>
    <row r="56" spans="2:32">
      <c r="B56" s="48">
        <v>48</v>
      </c>
      <c r="C56" s="259"/>
      <c r="D56" s="259"/>
      <c r="E56" s="260"/>
      <c r="F56" s="261"/>
      <c r="G56" s="51" t="str">
        <f t="shared" si="37"/>
        <v/>
      </c>
      <c r="H56" s="51" t="str">
        <f t="shared" si="38"/>
        <v/>
      </c>
      <c r="I56" s="262"/>
      <c r="J56" s="1036"/>
      <c r="K56" s="1041"/>
      <c r="L56" s="634"/>
      <c r="M56" s="1042"/>
      <c r="N56" s="1038"/>
      <c r="O56" s="639"/>
      <c r="P56" s="267"/>
      <c r="Q56" s="266"/>
      <c r="R56" s="264"/>
      <c r="S56" s="265"/>
      <c r="T56" s="263"/>
      <c r="U56" s="267"/>
      <c r="V56" s="265"/>
      <c r="W56" s="268"/>
      <c r="X56" s="269"/>
      <c r="Y56" s="264"/>
      <c r="Z56" s="58" t="str">
        <f t="shared" si="3"/>
        <v/>
      </c>
      <c r="AA56" s="36" t="str">
        <f t="shared" si="7"/>
        <v/>
      </c>
      <c r="AB56" s="37" t="str">
        <f t="shared" si="8"/>
        <v/>
      </c>
      <c r="AC56" s="35" t="str">
        <f t="shared" si="9"/>
        <v/>
      </c>
      <c r="AD56" s="270"/>
      <c r="AE56" s="1719"/>
      <c r="AF56" s="1720"/>
    </row>
    <row r="57" spans="2:32">
      <c r="B57" s="258">
        <v>49</v>
      </c>
      <c r="C57" s="259"/>
      <c r="D57" s="259"/>
      <c r="E57" s="260"/>
      <c r="F57" s="261"/>
      <c r="G57" s="51" t="str">
        <f t="shared" si="37"/>
        <v/>
      </c>
      <c r="H57" s="51" t="str">
        <f t="shared" si="38"/>
        <v/>
      </c>
      <c r="I57" s="262"/>
      <c r="J57" s="1036"/>
      <c r="K57" s="1041"/>
      <c r="L57" s="634"/>
      <c r="M57" s="1042"/>
      <c r="N57" s="1038"/>
      <c r="O57" s="639"/>
      <c r="P57" s="267"/>
      <c r="Q57" s="266"/>
      <c r="R57" s="264"/>
      <c r="S57" s="265"/>
      <c r="T57" s="263"/>
      <c r="U57" s="267"/>
      <c r="V57" s="265"/>
      <c r="W57" s="268"/>
      <c r="X57" s="269"/>
      <c r="Y57" s="264"/>
      <c r="Z57" s="58" t="str">
        <f t="shared" si="3"/>
        <v/>
      </c>
      <c r="AA57" s="36" t="str">
        <f t="shared" si="7"/>
        <v/>
      </c>
      <c r="AB57" s="37" t="str">
        <f t="shared" si="8"/>
        <v/>
      </c>
      <c r="AC57" s="35" t="str">
        <f t="shared" si="9"/>
        <v/>
      </c>
      <c r="AD57" s="270"/>
      <c r="AE57" s="1719"/>
      <c r="AF57" s="1720"/>
    </row>
    <row r="58" spans="2:32">
      <c r="B58" s="258">
        <v>50</v>
      </c>
      <c r="C58" s="259"/>
      <c r="D58" s="259"/>
      <c r="E58" s="260"/>
      <c r="F58" s="261"/>
      <c r="G58" s="51" t="str">
        <f t="shared" si="37"/>
        <v/>
      </c>
      <c r="H58" s="51" t="str">
        <f t="shared" si="38"/>
        <v/>
      </c>
      <c r="I58" s="262"/>
      <c r="J58" s="1036"/>
      <c r="K58" s="1041"/>
      <c r="L58" s="634"/>
      <c r="M58" s="1042"/>
      <c r="N58" s="1038"/>
      <c r="O58" s="639"/>
      <c r="P58" s="267"/>
      <c r="Q58" s="266"/>
      <c r="R58" s="264"/>
      <c r="S58" s="265"/>
      <c r="T58" s="263"/>
      <c r="U58" s="267"/>
      <c r="V58" s="265"/>
      <c r="W58" s="268"/>
      <c r="X58" s="269"/>
      <c r="Y58" s="264"/>
      <c r="Z58" s="58" t="str">
        <f t="shared" si="3"/>
        <v/>
      </c>
      <c r="AA58" s="36" t="str">
        <f t="shared" si="7"/>
        <v/>
      </c>
      <c r="AB58" s="37" t="str">
        <f t="shared" si="8"/>
        <v/>
      </c>
      <c r="AC58" s="35" t="str">
        <f t="shared" si="9"/>
        <v/>
      </c>
      <c r="AD58" s="270"/>
      <c r="AE58" s="1719"/>
      <c r="AF58" s="1720"/>
    </row>
    <row r="59" spans="2:32" ht="15" thickBot="1">
      <c r="B59" s="243"/>
      <c r="C59" s="244"/>
      <c r="D59" s="244"/>
      <c r="E59" s="245" t="s">
        <v>74</v>
      </c>
      <c r="F59" s="256">
        <f>SUM(F9:F58)</f>
        <v>4943710.6383500006</v>
      </c>
      <c r="G59" s="252">
        <f>SUM(G9:G58)</f>
        <v>0</v>
      </c>
      <c r="H59" s="252">
        <f>SUM(H9:H58)</f>
        <v>0</v>
      </c>
      <c r="I59" s="252"/>
      <c r="J59" s="1043">
        <f>SUM(J9:J58)</f>
        <v>11000</v>
      </c>
      <c r="K59" s="1045">
        <f>SUM(K9:K58)</f>
        <v>5674267.2341025006</v>
      </c>
      <c r="L59" s="636"/>
      <c r="M59" s="1046"/>
      <c r="N59" s="1044"/>
      <c r="O59" s="640"/>
      <c r="P59" s="637"/>
      <c r="Q59" s="248" t="str">
        <f>IF(ISBLANK(P59),"",P59-N59)</f>
        <v/>
      </c>
      <c r="R59" s="246"/>
      <c r="S59" s="247"/>
      <c r="T59" s="249"/>
      <c r="U59" s="250"/>
      <c r="V59" s="247"/>
      <c r="W59" s="251"/>
      <c r="X59" s="248" t="str">
        <f t="shared" si="35"/>
        <v/>
      </c>
      <c r="Y59" s="246"/>
      <c r="Z59" s="257">
        <f>SUM(Z9:Z58)</f>
        <v>0</v>
      </c>
      <c r="AA59" s="253"/>
      <c r="AB59" s="254" t="str">
        <f>IF(ISBLANK(Y59),"",Y59-W59)</f>
        <v/>
      </c>
      <c r="AC59" s="257">
        <f>SUM(AC9:AC58)</f>
        <v>0</v>
      </c>
      <c r="AD59" s="255" t="str">
        <f>IF(ISBLANK(Y59),"",Y59-N59)</f>
        <v/>
      </c>
      <c r="AE59" s="1717"/>
      <c r="AF59" s="1718"/>
    </row>
    <row r="60" spans="2:32">
      <c r="W60" s="5"/>
    </row>
    <row r="63" spans="2:32">
      <c r="F63" s="631">
        <f>F59/0.9</f>
        <v>5493011.8203888899</v>
      </c>
      <c r="I63" s="1033"/>
      <c r="J63" s="1034"/>
    </row>
    <row r="64" spans="2:32">
      <c r="J64" s="1034"/>
    </row>
    <row r="65" spans="6:17">
      <c r="F65" s="537">
        <f>F63/F4</f>
        <v>0.16254589966560787</v>
      </c>
      <c r="I65" s="1034"/>
      <c r="J65" s="1033"/>
    </row>
    <row r="66" spans="6:17">
      <c r="F66" s="537">
        <f>F65*100</f>
        <v>16.254589966560786</v>
      </c>
    </row>
    <row r="67" spans="6:17">
      <c r="F67" s="1033"/>
    </row>
    <row r="68" spans="6:17">
      <c r="F68" s="641"/>
      <c r="I68" s="1033"/>
    </row>
    <row r="71" spans="6:17">
      <c r="N71" s="633"/>
      <c r="O71" s="638"/>
      <c r="P71" s="1032"/>
      <c r="Q71" s="47"/>
    </row>
  </sheetData>
  <mergeCells count="120">
    <mergeCell ref="AI3:AJ4"/>
    <mergeCell ref="AC5:AC6"/>
    <mergeCell ref="X4:Y4"/>
    <mergeCell ref="Z4:AA4"/>
    <mergeCell ref="X5:Y5"/>
    <mergeCell ref="Z5:AA5"/>
    <mergeCell ref="X6:Y6"/>
    <mergeCell ref="Z6:AA6"/>
    <mergeCell ref="AB5:AB6"/>
    <mergeCell ref="AC3:AC4"/>
    <mergeCell ref="X3:Y3"/>
    <mergeCell ref="AE34:AF34"/>
    <mergeCell ref="AH3:AH4"/>
    <mergeCell ref="AE25:AF25"/>
    <mergeCell ref="AE26:AF26"/>
    <mergeCell ref="AE27:AF27"/>
    <mergeCell ref="AE28:AF28"/>
    <mergeCell ref="AE29:AF29"/>
    <mergeCell ref="AE20:AF20"/>
    <mergeCell ref="AE21:AF21"/>
    <mergeCell ref="AE22:AF22"/>
    <mergeCell ref="AE23:AF23"/>
    <mergeCell ref="AE24:AF24"/>
    <mergeCell ref="AE15:AF15"/>
    <mergeCell ref="AE16:AF16"/>
    <mergeCell ref="AE17:AF17"/>
    <mergeCell ref="AE18:AF18"/>
    <mergeCell ref="AE19:AF19"/>
    <mergeCell ref="B7:E7"/>
    <mergeCell ref="F7:J7"/>
    <mergeCell ref="N7:Q7"/>
    <mergeCell ref="H3:I3"/>
    <mergeCell ref="J3:K3"/>
    <mergeCell ref="AE30:AF30"/>
    <mergeCell ref="AE31:AF31"/>
    <mergeCell ref="AE32:AF32"/>
    <mergeCell ref="AE33:AF33"/>
    <mergeCell ref="AE10:AF10"/>
    <mergeCell ref="AE11:AF11"/>
    <mergeCell ref="AE12:AF12"/>
    <mergeCell ref="AE13:AF13"/>
    <mergeCell ref="AE14:AF14"/>
    <mergeCell ref="AE9:AF9"/>
    <mergeCell ref="H4:I4"/>
    <mergeCell ref="J4:K4"/>
    <mergeCell ref="N6:O6"/>
    <mergeCell ref="R7:X7"/>
    <mergeCell ref="P4:Q4"/>
    <mergeCell ref="R4:S4"/>
    <mergeCell ref="P5:Q5"/>
    <mergeCell ref="R5:S5"/>
    <mergeCell ref="T3:U3"/>
    <mergeCell ref="AE46:AF46"/>
    <mergeCell ref="AE35:AF35"/>
    <mergeCell ref="AE36:AF36"/>
    <mergeCell ref="AE37:AF37"/>
    <mergeCell ref="AE38:AF38"/>
    <mergeCell ref="AE39:AF39"/>
    <mergeCell ref="B1:AF1"/>
    <mergeCell ref="B2:K2"/>
    <mergeCell ref="B3:E3"/>
    <mergeCell ref="B4:E4"/>
    <mergeCell ref="B5:E5"/>
    <mergeCell ref="B6:E6"/>
    <mergeCell ref="T5:U5"/>
    <mergeCell ref="V5:W5"/>
    <mergeCell ref="T6:U6"/>
    <mergeCell ref="V6:W6"/>
    <mergeCell ref="L2:S2"/>
    <mergeCell ref="T2:AC2"/>
    <mergeCell ref="F3:G3"/>
    <mergeCell ref="F4:G4"/>
    <mergeCell ref="Z3:AA3"/>
    <mergeCell ref="V3:W3"/>
    <mergeCell ref="F5:G5"/>
    <mergeCell ref="F6:G6"/>
    <mergeCell ref="AD2:AF2"/>
    <mergeCell ref="AD3:AE3"/>
    <mergeCell ref="AD4:AE4"/>
    <mergeCell ref="AD5:AE5"/>
    <mergeCell ref="AD6:AE6"/>
    <mergeCell ref="AE59:AF59"/>
    <mergeCell ref="AE40:AF40"/>
    <mergeCell ref="AE41:AF41"/>
    <mergeCell ref="AE42:AF42"/>
    <mergeCell ref="AE43:AF43"/>
    <mergeCell ref="AE44:AF44"/>
    <mergeCell ref="AE55:AF55"/>
    <mergeCell ref="AE56:AF56"/>
    <mergeCell ref="AE57:AF57"/>
    <mergeCell ref="AE58:AF58"/>
    <mergeCell ref="AE47:AF47"/>
    <mergeCell ref="AE48:AF48"/>
    <mergeCell ref="AE49:AF49"/>
    <mergeCell ref="AE50:AF50"/>
    <mergeCell ref="AE51:AF51"/>
    <mergeCell ref="AE52:AF52"/>
    <mergeCell ref="AE53:AF53"/>
    <mergeCell ref="AE54:AF54"/>
    <mergeCell ref="AE45:AF45"/>
    <mergeCell ref="H6:I6"/>
    <mergeCell ref="J6:K6"/>
    <mergeCell ref="H5:I5"/>
    <mergeCell ref="J5:K5"/>
    <mergeCell ref="P6:Q6"/>
    <mergeCell ref="R6:S6"/>
    <mergeCell ref="L4:M4"/>
    <mergeCell ref="N4:O4"/>
    <mergeCell ref="L5:M5"/>
    <mergeCell ref="N5:O5"/>
    <mergeCell ref="L6:M6"/>
    <mergeCell ref="L3:M3"/>
    <mergeCell ref="N3:O3"/>
    <mergeCell ref="K7:M7"/>
    <mergeCell ref="AB3:AB4"/>
    <mergeCell ref="V4:W4"/>
    <mergeCell ref="T4:U4"/>
    <mergeCell ref="P3:Q3"/>
    <mergeCell ref="R3:S3"/>
    <mergeCell ref="Y7:AC7"/>
  </mergeCells>
  <phoneticPr fontId="90" type="noConversion"/>
  <conditionalFormatting sqref="F6:G6">
    <cfRule type="cellIs" dxfId="23" priority="10" operator="greaterThan">
      <formula>0</formula>
    </cfRule>
  </conditionalFormatting>
  <conditionalFormatting sqref="J6:K6">
    <cfRule type="cellIs" dxfId="22" priority="9" operator="greaterThan">
      <formula>0</formula>
    </cfRule>
  </conditionalFormatting>
  <dataValidations disablePrompts="1" count="1">
    <dataValidation type="list" allowBlank="1" showInputMessage="1" showErrorMessage="1" sqref="S9:S59 O71 V9:V59 O9:O59" xr:uid="{00000000-0002-0000-0A00-000000000000}">
      <formula1>$AK$1:$AK$2</formula1>
    </dataValidation>
  </dataValidations>
  <printOptions horizontalCentered="1"/>
  <pageMargins left="0.2" right="0.2" top="0.75" bottom="0.75" header="0.3" footer="0.3"/>
  <pageSetup paperSize="9" scale="41" orientation="landscape" r:id="rId1"/>
  <headerFooter>
    <oddFooter>&amp;L_x000D_&amp;1#&amp;"Aptos"&amp;10&amp;K000000 Data sensitivity - Public</oddFooter>
  </headerFooter>
  <ignoredErrors>
    <ignoredError sqref="N6 R3:R6 Z3:Z6 V3:V6 AF6 F6" unlockedFormula="1"/>
  </ignoredErrors>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7">
    <tabColor theme="0" tint="-0.499984740745262"/>
    <pageSetUpPr fitToPage="1"/>
  </sheetPr>
  <dimension ref="A1:H8"/>
  <sheetViews>
    <sheetView zoomScale="85" zoomScaleNormal="85" workbookViewId="0">
      <selection activeCell="F18" sqref="F18"/>
    </sheetView>
  </sheetViews>
  <sheetFormatPr defaultRowHeight="14.4"/>
  <cols>
    <col min="1" max="2" width="19.33203125" customWidth="1"/>
    <col min="3" max="3" width="59.33203125" customWidth="1"/>
    <col min="4" max="8" width="19.33203125" customWidth="1"/>
  </cols>
  <sheetData>
    <row r="1" spans="1:8">
      <c r="A1" s="1755" t="s">
        <v>289</v>
      </c>
      <c r="B1" s="1756"/>
      <c r="C1" s="1756"/>
      <c r="D1" s="1756"/>
      <c r="E1" s="1756"/>
      <c r="F1" s="1756"/>
      <c r="G1" s="1756"/>
      <c r="H1" s="1756"/>
    </row>
    <row r="2" spans="1:8">
      <c r="A2" s="111" t="s">
        <v>251</v>
      </c>
      <c r="B2" s="112" t="s">
        <v>252</v>
      </c>
      <c r="C2" s="113" t="s">
        <v>253</v>
      </c>
      <c r="D2" s="113" t="s">
        <v>75</v>
      </c>
      <c r="E2" s="113" t="s">
        <v>290</v>
      </c>
      <c r="F2" s="112" t="s">
        <v>291</v>
      </c>
      <c r="G2" s="114" t="s">
        <v>254</v>
      </c>
      <c r="H2" s="114" t="s">
        <v>292</v>
      </c>
    </row>
    <row r="3" spans="1:8">
      <c r="A3" s="115" t="s">
        <v>500</v>
      </c>
      <c r="B3" s="103" t="s">
        <v>500</v>
      </c>
      <c r="C3" s="607" t="s">
        <v>500</v>
      </c>
      <c r="D3" s="608" t="s">
        <v>500</v>
      </c>
      <c r="E3" s="609" t="s">
        <v>500</v>
      </c>
      <c r="F3" s="106" t="s">
        <v>500</v>
      </c>
      <c r="G3" s="121" t="s">
        <v>500</v>
      </c>
      <c r="H3" s="122" t="s">
        <v>500</v>
      </c>
    </row>
    <row r="4" spans="1:8">
      <c r="A4" s="123"/>
      <c r="B4" s="615"/>
      <c r="C4" s="616"/>
      <c r="D4" s="608"/>
      <c r="E4" s="124"/>
      <c r="F4" s="125"/>
      <c r="G4" s="126"/>
      <c r="H4" s="127"/>
    </row>
    <row r="5" spans="1:8">
      <c r="A5" s="115"/>
      <c r="B5" s="103"/>
      <c r="C5" s="104"/>
      <c r="D5" s="104"/>
      <c r="E5" s="105"/>
      <c r="F5" s="106"/>
      <c r="G5" s="119"/>
      <c r="H5" s="116"/>
    </row>
    <row r="6" spans="1:8">
      <c r="A6" s="115"/>
      <c r="B6" s="103"/>
      <c r="C6" s="104"/>
      <c r="D6" s="104"/>
      <c r="E6" s="105"/>
      <c r="F6" s="106"/>
      <c r="G6" s="119"/>
      <c r="H6" s="116"/>
    </row>
    <row r="7" spans="1:8">
      <c r="A7" s="115"/>
      <c r="B7" s="103"/>
      <c r="C7" s="104"/>
      <c r="D7" s="104"/>
      <c r="E7" s="105"/>
      <c r="F7" s="106"/>
      <c r="G7" s="119"/>
      <c r="H7" s="116"/>
    </row>
    <row r="8" spans="1:8">
      <c r="A8" s="117"/>
      <c r="B8" s="107"/>
      <c r="C8" s="108"/>
      <c r="D8" s="108"/>
      <c r="E8" s="109"/>
      <c r="F8" s="110"/>
      <c r="G8" s="120"/>
      <c r="H8" s="118"/>
    </row>
  </sheetData>
  <mergeCells count="1">
    <mergeCell ref="A1:H1"/>
  </mergeCells>
  <pageMargins left="0.7" right="0.7" top="0.75" bottom="0.75" header="0.3" footer="0.3"/>
  <pageSetup scale="62" orientation="landscape" r:id="rId1"/>
  <headerFooter>
    <oddFooter>&amp;L_x000D_&amp;1#&amp;"Aptos"&amp;10&amp;K000000 Data sensitivity - Public</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0000000}">
          <x14:formula1>
            <xm:f>Codes!$C$4:$C$6</xm:f>
          </x14:formula1>
          <xm:sqref>D5:D8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tabColor theme="4" tint="0.79998168889431442"/>
  </sheetPr>
  <dimension ref="A1:Q16"/>
  <sheetViews>
    <sheetView zoomScale="70" zoomScaleNormal="70" workbookViewId="0">
      <selection activeCell="I11" sqref="I11"/>
    </sheetView>
  </sheetViews>
  <sheetFormatPr defaultRowHeight="14.4"/>
  <cols>
    <col min="1" max="1" width="23" customWidth="1"/>
    <col min="2" max="2" width="12.6640625" customWidth="1"/>
    <col min="3" max="3" width="13.33203125" customWidth="1"/>
    <col min="4" max="8" width="12.6640625" customWidth="1"/>
    <col min="9" max="9" width="14.88671875" customWidth="1"/>
    <col min="10" max="11" width="12.6640625" customWidth="1"/>
    <col min="16" max="16" width="11.33203125" bestFit="1" customWidth="1"/>
    <col min="17" max="17" width="13.6640625" bestFit="1" customWidth="1"/>
  </cols>
  <sheetData>
    <row r="1" spans="1:17" ht="21.6" thickBot="1">
      <c r="A1" s="171" t="s">
        <v>390</v>
      </c>
      <c r="B1" s="172"/>
      <c r="C1" s="172"/>
      <c r="D1" s="172"/>
      <c r="E1" s="172"/>
      <c r="F1" s="172"/>
      <c r="G1" s="172"/>
      <c r="H1" s="172"/>
      <c r="I1" s="172"/>
      <c r="J1" s="172"/>
      <c r="K1" s="173"/>
      <c r="P1" s="932"/>
      <c r="Q1" s="933"/>
    </row>
    <row r="2" spans="1:17" ht="18">
      <c r="A2" s="168" t="s">
        <v>389</v>
      </c>
      <c r="B2" s="166"/>
      <c r="C2" s="166"/>
      <c r="D2" s="166"/>
      <c r="E2" s="166"/>
      <c r="F2" s="166"/>
      <c r="G2" s="166"/>
      <c r="H2" s="166"/>
      <c r="I2" s="166"/>
      <c r="J2" s="166"/>
      <c r="K2" s="167"/>
    </row>
    <row r="3" spans="1:17" ht="15.6">
      <c r="A3" s="1757" t="s">
        <v>370</v>
      </c>
      <c r="B3" s="1409"/>
      <c r="C3" s="1409"/>
      <c r="D3" s="1409"/>
      <c r="E3" s="1410"/>
      <c r="F3" s="1408" t="s">
        <v>371</v>
      </c>
      <c r="G3" s="1409"/>
      <c r="H3" s="1409"/>
      <c r="I3" s="1409"/>
      <c r="J3" s="1409"/>
      <c r="K3" s="1410"/>
    </row>
    <row r="4" spans="1:17" ht="15.6">
      <c r="A4" s="169" t="s">
        <v>372</v>
      </c>
      <c r="B4" s="158" t="s">
        <v>373</v>
      </c>
      <c r="C4" s="158" t="s">
        <v>374</v>
      </c>
      <c r="D4" s="158" t="s">
        <v>375</v>
      </c>
      <c r="E4" s="159" t="s">
        <v>9</v>
      </c>
      <c r="F4" s="157" t="s">
        <v>376</v>
      </c>
      <c r="G4" s="158" t="s">
        <v>377</v>
      </c>
      <c r="H4" s="158" t="s">
        <v>378</v>
      </c>
      <c r="I4" s="158" t="s">
        <v>379</v>
      </c>
      <c r="J4" s="158" t="s">
        <v>380</v>
      </c>
      <c r="K4" s="159"/>
    </row>
    <row r="5" spans="1:17" ht="15.6">
      <c r="A5" s="170">
        <v>2134</v>
      </c>
      <c r="B5" s="162">
        <v>385</v>
      </c>
      <c r="C5" s="162">
        <v>21</v>
      </c>
      <c r="D5" s="162">
        <v>1728</v>
      </c>
      <c r="E5" s="163">
        <f>D5/A5</f>
        <v>0.80974695407685093</v>
      </c>
      <c r="F5" s="164">
        <v>21</v>
      </c>
      <c r="G5" s="162">
        <v>40</v>
      </c>
      <c r="H5" s="162">
        <v>145</v>
      </c>
      <c r="I5" s="165">
        <v>221</v>
      </c>
      <c r="J5" s="1423">
        <f>+G5+H5-I5</f>
        <v>-36</v>
      </c>
      <c r="K5" s="1424"/>
    </row>
    <row r="6" spans="1:17" ht="18">
      <c r="A6" s="1758" t="s">
        <v>381</v>
      </c>
      <c r="B6" s="1353"/>
      <c r="C6" s="1354"/>
      <c r="D6" s="1358" t="s">
        <v>382</v>
      </c>
      <c r="E6" s="1353"/>
      <c r="F6" s="1353"/>
      <c r="G6" s="1354"/>
      <c r="H6" s="1358" t="s">
        <v>383</v>
      </c>
      <c r="I6" s="1353"/>
      <c r="J6" s="1353"/>
      <c r="K6" s="1354"/>
      <c r="P6" s="963" t="s">
        <v>862</v>
      </c>
    </row>
    <row r="7" spans="1:17" ht="15.6" customHeight="1">
      <c r="A7" s="1759"/>
      <c r="B7" s="1356"/>
      <c r="C7" s="1357"/>
      <c r="D7" s="1359" t="s">
        <v>384</v>
      </c>
      <c r="E7" s="1360"/>
      <c r="F7" s="1360" t="s">
        <v>385</v>
      </c>
      <c r="G7" s="1571"/>
      <c r="H7" s="1419"/>
      <c r="I7" s="1356"/>
      <c r="J7" s="1356"/>
      <c r="K7" s="1357"/>
    </row>
    <row r="8" spans="1:17" ht="15.6">
      <c r="A8" s="169" t="s">
        <v>386</v>
      </c>
      <c r="B8" s="158" t="s">
        <v>387</v>
      </c>
      <c r="C8" s="159" t="s">
        <v>388</v>
      </c>
      <c r="D8" s="157" t="s">
        <v>386</v>
      </c>
      <c r="E8" s="158" t="s">
        <v>387</v>
      </c>
      <c r="F8" s="158" t="s">
        <v>386</v>
      </c>
      <c r="G8" s="159" t="s">
        <v>387</v>
      </c>
      <c r="H8" s="157" t="s">
        <v>386</v>
      </c>
      <c r="I8" s="158" t="s">
        <v>387</v>
      </c>
      <c r="J8" s="158" t="s">
        <v>380</v>
      </c>
      <c r="K8" s="159"/>
    </row>
    <row r="9" spans="1:17" ht="15.6">
      <c r="A9" s="160">
        <v>373</v>
      </c>
      <c r="B9" s="160">
        <v>331</v>
      </c>
      <c r="C9" s="644">
        <f>A9-B9</f>
        <v>42</v>
      </c>
      <c r="D9" s="160">
        <v>80</v>
      </c>
      <c r="E9" s="160">
        <v>66</v>
      </c>
      <c r="F9" s="162">
        <v>374</v>
      </c>
      <c r="G9" s="162">
        <v>340</v>
      </c>
      <c r="H9" s="160">
        <v>266</v>
      </c>
      <c r="I9" s="160">
        <v>240</v>
      </c>
      <c r="J9" s="1420">
        <f>H9-I9</f>
        <v>26</v>
      </c>
      <c r="K9" s="1421"/>
    </row>
    <row r="11" spans="1:17">
      <c r="G11" s="700"/>
    </row>
    <row r="12" spans="1:17">
      <c r="G12" s="700"/>
    </row>
    <row r="15" spans="1:17">
      <c r="E15" s="700"/>
    </row>
    <row r="16" spans="1:17">
      <c r="E16" s="700"/>
    </row>
  </sheetData>
  <mergeCells count="9">
    <mergeCell ref="J9:K9"/>
    <mergeCell ref="A3:E3"/>
    <mergeCell ref="F3:K3"/>
    <mergeCell ref="J5:K5"/>
    <mergeCell ref="A6:C7"/>
    <mergeCell ref="D6:G6"/>
    <mergeCell ref="H6:K7"/>
    <mergeCell ref="D7:E7"/>
    <mergeCell ref="F7:G7"/>
  </mergeCells>
  <conditionalFormatting sqref="C9">
    <cfRule type="dataBar" priority="1">
      <dataBar>
        <cfvo type="min"/>
        <cfvo type="max"/>
        <color rgb="FF63C384"/>
      </dataBar>
      <extLst>
        <ext xmlns:x14="http://schemas.microsoft.com/office/spreadsheetml/2009/9/main" uri="{B025F937-C7B1-47D3-B67F-A62EFF666E3E}">
          <x14:id>{35D906A6-6509-4F77-BD14-D82B8A8F121C}</x14:id>
        </ext>
      </extLst>
    </cfRule>
  </conditionalFormatting>
  <conditionalFormatting sqref="I5">
    <cfRule type="cellIs" dxfId="21" priority="4" operator="lessThan">
      <formula>0</formula>
    </cfRule>
  </conditionalFormatting>
  <conditionalFormatting sqref="J5:K5">
    <cfRule type="dataBar" priority="2">
      <dataBar>
        <cfvo type="min"/>
        <cfvo type="max"/>
        <color rgb="FF63C384"/>
      </dataBar>
      <extLst>
        <ext xmlns:x14="http://schemas.microsoft.com/office/spreadsheetml/2009/9/main" uri="{B025F937-C7B1-47D3-B67F-A62EFF666E3E}">
          <x14:id>{55413DE4-DDC9-43A3-85A4-1737851B327B}</x14:id>
        </ext>
      </extLst>
    </cfRule>
  </conditionalFormatting>
  <conditionalFormatting sqref="J9:K9">
    <cfRule type="dataBar" priority="3">
      <dataBar>
        <cfvo type="min"/>
        <cfvo type="max"/>
        <color rgb="FF63C384"/>
      </dataBar>
      <extLst>
        <ext xmlns:x14="http://schemas.microsoft.com/office/spreadsheetml/2009/9/main" uri="{B025F937-C7B1-47D3-B67F-A62EFF666E3E}">
          <x14:id>{2D61AAAC-2667-4930-8B1B-3B84ADB3AF81}</x14:id>
        </ext>
      </extLst>
    </cfRule>
  </conditionalFormatting>
  <pageMargins left="0.7" right="0.7" top="0.75" bottom="0.75" header="0.3" footer="0.3"/>
  <pageSetup orientation="landscape" r:id="rId1"/>
  <headerFooter>
    <oddFooter>&amp;L_x000D_&amp;1#&amp;"Aptos"&amp;10&amp;K000000 Data sensitivity - Public</oddFooter>
  </headerFooter>
  <extLst>
    <ext xmlns:x14="http://schemas.microsoft.com/office/spreadsheetml/2009/9/main" uri="{78C0D931-6437-407d-A8EE-F0AAD7539E65}">
      <x14:conditionalFormattings>
        <x14:conditionalFormatting xmlns:xm="http://schemas.microsoft.com/office/excel/2006/main">
          <x14:cfRule type="dataBar" id="{35D906A6-6509-4F77-BD14-D82B8A8F121C}">
            <x14:dataBar minLength="0" maxLength="100" border="1" negativeBarBorderColorSameAsPositive="0">
              <x14:cfvo type="autoMin"/>
              <x14:cfvo type="autoMax"/>
              <x14:borderColor rgb="FF63C384"/>
              <x14:negativeFillColor rgb="FFFF0000"/>
              <x14:negativeBorderColor rgb="FFFF0000"/>
              <x14:axisColor rgb="FF000000"/>
            </x14:dataBar>
          </x14:cfRule>
          <xm:sqref>C9</xm:sqref>
        </x14:conditionalFormatting>
        <x14:conditionalFormatting xmlns:xm="http://schemas.microsoft.com/office/excel/2006/main">
          <x14:cfRule type="dataBar" id="{55413DE4-DDC9-43A3-85A4-1737851B327B}">
            <x14:dataBar minLength="0" maxLength="100" border="1" negativeBarBorderColorSameAsPositive="0">
              <x14:cfvo type="autoMin"/>
              <x14:cfvo type="autoMax"/>
              <x14:borderColor rgb="FF63C384"/>
              <x14:negativeFillColor rgb="FFFF0000"/>
              <x14:negativeBorderColor rgb="FFFF0000"/>
              <x14:axisColor rgb="FF000000"/>
            </x14:dataBar>
          </x14:cfRule>
          <xm:sqref>J5:K5</xm:sqref>
        </x14:conditionalFormatting>
        <x14:conditionalFormatting xmlns:xm="http://schemas.microsoft.com/office/excel/2006/main">
          <x14:cfRule type="dataBar" id="{2D61AAAC-2667-4930-8B1B-3B84ADB3AF81}">
            <x14:dataBar minLength="0" maxLength="100" border="1" negativeBarBorderColorSameAsPositive="0">
              <x14:cfvo type="autoMin"/>
              <x14:cfvo type="autoMax"/>
              <x14:borderColor rgb="FF63C384"/>
              <x14:negativeFillColor rgb="FFFF0000"/>
              <x14:negativeBorderColor rgb="FFFF0000"/>
              <x14:axisColor rgb="FF000000"/>
            </x14:dataBar>
          </x14:cfRule>
          <xm:sqref>J9:K9</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FC4B-6CE4-4C9A-8230-CFFDBCED344C}">
  <sheetPr codeName="Sheet17">
    <tabColor rgb="FF00B050"/>
    <pageSetUpPr fitToPage="1"/>
  </sheetPr>
  <dimension ref="A1:AC16"/>
  <sheetViews>
    <sheetView topLeftCell="Y2" zoomScale="55" zoomScaleNormal="55" zoomScaleSheetLayoutView="55" workbookViewId="0">
      <selection activeCell="AB3" sqref="AB3"/>
    </sheetView>
  </sheetViews>
  <sheetFormatPr defaultRowHeight="14.4"/>
  <cols>
    <col min="1" max="1" width="6.33203125" style="697" bestFit="1" customWidth="1"/>
    <col min="2" max="2" width="11.88671875" style="697" customWidth="1"/>
    <col min="3" max="3" width="13.33203125" style="697" bestFit="1" customWidth="1"/>
    <col min="4" max="4" width="27.33203125" style="697" bestFit="1" customWidth="1"/>
    <col min="5" max="5" width="62.88671875" style="697" bestFit="1" customWidth="1"/>
    <col min="6" max="6" width="22.33203125" style="697" bestFit="1" customWidth="1"/>
    <col min="7" max="7" width="26.33203125" style="697" bestFit="1" customWidth="1"/>
    <col min="8" max="8" width="26.5546875" style="697" bestFit="1" customWidth="1"/>
    <col min="9" max="9" width="26.88671875" style="697" bestFit="1" customWidth="1"/>
    <col min="10" max="10" width="22.33203125" style="697" bestFit="1" customWidth="1"/>
    <col min="11" max="11" width="28.6640625" style="697" bestFit="1" customWidth="1"/>
    <col min="12" max="12" width="32.44140625" style="697" bestFit="1" customWidth="1"/>
    <col min="13" max="13" width="29.88671875" style="697" customWidth="1"/>
    <col min="14" max="14" width="33.88671875" style="696" customWidth="1"/>
    <col min="15" max="15" width="31.88671875" style="696" customWidth="1"/>
    <col min="16" max="16" width="95.6640625" style="696" bestFit="1" customWidth="1"/>
    <col min="17" max="17" width="95.6640625" style="696" customWidth="1"/>
    <col min="18" max="18" width="97.33203125" style="696" bestFit="1" customWidth="1"/>
    <col min="19" max="19" width="97.33203125" style="696" customWidth="1"/>
    <col min="20" max="21" width="72.33203125" style="696" customWidth="1"/>
    <col min="22" max="22" width="82.21875" style="696" customWidth="1"/>
    <col min="23" max="23" width="65.109375" style="696" customWidth="1"/>
    <col min="24" max="29" width="38.109375" style="5" customWidth="1"/>
    <col min="30" max="30" width="44.5546875" bestFit="1" customWidth="1"/>
    <col min="31" max="31" width="39.5546875" bestFit="1" customWidth="1"/>
    <col min="32" max="32" width="45.77734375" bestFit="1" customWidth="1"/>
    <col min="33" max="33" width="63.77734375" bestFit="1" customWidth="1"/>
    <col min="34" max="34" width="85.5546875" bestFit="1" customWidth="1"/>
    <col min="35" max="35" width="41.5546875" bestFit="1" customWidth="1"/>
    <col min="36" max="36" width="68.109375" bestFit="1" customWidth="1"/>
    <col min="37" max="37" width="39.77734375" bestFit="1" customWidth="1"/>
    <col min="38" max="38" width="9.33203125" bestFit="1" customWidth="1"/>
    <col min="39" max="39" width="16" bestFit="1" customWidth="1"/>
    <col min="40" max="44" width="9.33203125" bestFit="1" customWidth="1"/>
  </cols>
  <sheetData>
    <row r="1" spans="1:29" ht="153.6" customHeight="1" thickBot="1">
      <c r="A1" s="1760" t="s">
        <v>742</v>
      </c>
      <c r="B1" s="1761"/>
      <c r="C1" s="1761"/>
      <c r="D1" s="1761"/>
      <c r="E1" s="1761"/>
      <c r="F1" s="1761"/>
      <c r="G1" s="1761"/>
      <c r="H1" s="1761"/>
      <c r="I1" s="1761"/>
      <c r="J1" s="1761"/>
      <c r="K1" s="1761"/>
      <c r="L1" s="1761"/>
      <c r="M1" s="1761"/>
      <c r="N1" s="1761"/>
      <c r="O1" s="1761"/>
      <c r="P1" s="1761"/>
      <c r="Q1" s="1761"/>
      <c r="R1" s="1761"/>
      <c r="S1" s="1761"/>
      <c r="T1" s="1761"/>
      <c r="U1" s="1761"/>
      <c r="V1" s="1761"/>
      <c r="W1" s="1761"/>
      <c r="X1" s="1761"/>
      <c r="Y1" s="1761"/>
      <c r="Z1" s="1761"/>
      <c r="AA1" s="1761"/>
      <c r="AB1" s="1761"/>
      <c r="AC1" s="1762"/>
    </row>
    <row r="2" spans="1:29" ht="60">
      <c r="A2" s="672" t="s">
        <v>17</v>
      </c>
      <c r="B2" s="673" t="s">
        <v>743</v>
      </c>
      <c r="C2" s="673" t="s">
        <v>744</v>
      </c>
      <c r="D2" s="673" t="s">
        <v>114</v>
      </c>
      <c r="E2" s="673" t="s">
        <v>745</v>
      </c>
      <c r="F2" s="673" t="s">
        <v>746</v>
      </c>
      <c r="G2" s="673" t="s">
        <v>715</v>
      </c>
      <c r="H2" s="673" t="s">
        <v>747</v>
      </c>
      <c r="I2" s="673" t="s">
        <v>748</v>
      </c>
      <c r="J2" s="674" t="s">
        <v>749</v>
      </c>
      <c r="K2" s="673" t="s">
        <v>750</v>
      </c>
      <c r="L2" s="675" t="s">
        <v>751</v>
      </c>
      <c r="M2" s="676" t="s">
        <v>752</v>
      </c>
      <c r="N2" s="677" t="s">
        <v>753</v>
      </c>
      <c r="O2" s="678" t="s">
        <v>754</v>
      </c>
      <c r="P2" s="679" t="s">
        <v>802</v>
      </c>
      <c r="Q2" s="679" t="s">
        <v>803</v>
      </c>
      <c r="R2" s="679" t="s">
        <v>804</v>
      </c>
      <c r="S2" s="679" t="s">
        <v>805</v>
      </c>
      <c r="T2" s="679" t="s">
        <v>806</v>
      </c>
      <c r="U2" s="679" t="s">
        <v>807</v>
      </c>
      <c r="V2" s="679" t="s">
        <v>808</v>
      </c>
      <c r="W2" s="679" t="s">
        <v>809</v>
      </c>
      <c r="X2" s="680" t="s">
        <v>755</v>
      </c>
      <c r="Y2" s="680" t="s">
        <v>756</v>
      </c>
      <c r="Z2" s="680" t="s">
        <v>757</v>
      </c>
      <c r="AA2" s="681" t="s">
        <v>758</v>
      </c>
      <c r="AB2" s="681" t="s">
        <v>759</v>
      </c>
      <c r="AC2" s="682" t="s">
        <v>760</v>
      </c>
    </row>
    <row r="3" spans="1:29" ht="356.4" customHeight="1">
      <c r="A3" s="683">
        <v>1</v>
      </c>
      <c r="B3" s="684" t="s">
        <v>761</v>
      </c>
      <c r="C3" s="684" t="s">
        <v>500</v>
      </c>
      <c r="D3" s="684" t="s">
        <v>859</v>
      </c>
      <c r="E3" s="685" t="s">
        <v>858</v>
      </c>
      <c r="F3" s="684" t="s">
        <v>1508</v>
      </c>
      <c r="G3" s="684" t="s">
        <v>860</v>
      </c>
      <c r="H3" s="733">
        <v>46107</v>
      </c>
      <c r="I3" s="733">
        <v>46412</v>
      </c>
      <c r="J3" s="734">
        <v>10</v>
      </c>
      <c r="K3" s="733">
        <v>46412</v>
      </c>
      <c r="L3" s="686">
        <v>33793604.340000004</v>
      </c>
      <c r="M3" s="859" t="s">
        <v>1776</v>
      </c>
      <c r="N3" s="687">
        <v>1</v>
      </c>
      <c r="O3" s="687">
        <v>1</v>
      </c>
      <c r="P3" s="832" t="s">
        <v>983</v>
      </c>
      <c r="Q3" s="832" t="s">
        <v>984</v>
      </c>
      <c r="R3" s="832" t="s">
        <v>945</v>
      </c>
      <c r="S3" s="832" t="s">
        <v>1733</v>
      </c>
      <c r="T3" s="893" t="s">
        <v>1242</v>
      </c>
      <c r="U3" s="893" t="s">
        <v>1454</v>
      </c>
      <c r="V3" s="893" t="s">
        <v>1452</v>
      </c>
      <c r="W3" s="893" t="s">
        <v>1734</v>
      </c>
      <c r="X3" s="688"/>
      <c r="Y3" s="860">
        <v>0.45960000000000001</v>
      </c>
      <c r="Z3" s="860">
        <v>0.35389999999999999</v>
      </c>
      <c r="AA3" s="861">
        <v>15533188</v>
      </c>
      <c r="AB3" s="861">
        <v>5674267.2341025006</v>
      </c>
      <c r="AC3" s="733">
        <v>46412</v>
      </c>
    </row>
    <row r="4" spans="1:29" ht="17.399999999999999">
      <c r="A4" s="689"/>
      <c r="B4" s="690"/>
      <c r="C4" s="691"/>
      <c r="D4" s="691"/>
      <c r="E4" s="692"/>
      <c r="F4" s="691"/>
      <c r="G4" s="691"/>
      <c r="H4" s="693"/>
      <c r="I4" s="693"/>
      <c r="J4" s="694"/>
      <c r="K4" s="693"/>
      <c r="L4" s="695"/>
      <c r="M4" s="695"/>
      <c r="N4" s="695"/>
      <c r="O4" s="695"/>
      <c r="P4" s="695"/>
      <c r="Q4" s="695"/>
      <c r="R4" s="695"/>
      <c r="S4" s="695"/>
      <c r="T4" s="695"/>
      <c r="U4" s="695"/>
      <c r="V4" s="695"/>
      <c r="W4" s="695"/>
      <c r="X4" s="695"/>
      <c r="Y4" s="695"/>
      <c r="Z4" s="695"/>
      <c r="AA4" s="695"/>
      <c r="AB4" s="695"/>
      <c r="AC4" s="695"/>
    </row>
    <row r="5" spans="1:29" ht="14.4" customHeight="1">
      <c r="A5"/>
      <c r="B5"/>
      <c r="C5"/>
      <c r="D5"/>
      <c r="E5"/>
      <c r="F5"/>
      <c r="G5"/>
      <c r="H5"/>
      <c r="I5"/>
      <c r="J5"/>
      <c r="K5"/>
      <c r="L5"/>
      <c r="M5"/>
      <c r="N5"/>
      <c r="O5"/>
      <c r="P5"/>
      <c r="Q5"/>
      <c r="R5"/>
      <c r="S5"/>
      <c r="T5"/>
      <c r="U5"/>
      <c r="V5"/>
      <c r="W5"/>
    </row>
    <row r="6" spans="1:29" ht="15" customHeight="1">
      <c r="A6"/>
      <c r="B6"/>
      <c r="C6"/>
      <c r="D6"/>
      <c r="E6"/>
      <c r="F6"/>
      <c r="G6"/>
      <c r="H6"/>
      <c r="I6"/>
      <c r="J6"/>
      <c r="K6"/>
      <c r="L6"/>
      <c r="M6"/>
      <c r="N6"/>
      <c r="O6"/>
      <c r="P6"/>
      <c r="Q6"/>
      <c r="R6"/>
      <c r="S6"/>
      <c r="T6"/>
      <c r="U6"/>
      <c r="V6"/>
      <c r="W6"/>
    </row>
    <row r="7" spans="1:29">
      <c r="A7"/>
      <c r="B7"/>
      <c r="C7"/>
      <c r="D7"/>
      <c r="E7"/>
      <c r="F7"/>
      <c r="G7"/>
      <c r="H7"/>
      <c r="I7"/>
      <c r="J7"/>
      <c r="K7"/>
      <c r="L7"/>
      <c r="M7"/>
      <c r="N7"/>
      <c r="O7"/>
      <c r="P7"/>
      <c r="Q7"/>
      <c r="R7"/>
      <c r="S7"/>
      <c r="T7"/>
      <c r="U7"/>
      <c r="V7"/>
      <c r="W7"/>
    </row>
    <row r="8" spans="1:29" ht="53.4" customHeight="1">
      <c r="A8"/>
      <c r="B8"/>
      <c r="C8"/>
      <c r="D8"/>
      <c r="E8"/>
      <c r="F8"/>
      <c r="G8"/>
      <c r="H8"/>
      <c r="I8"/>
      <c r="J8"/>
      <c r="K8"/>
      <c r="L8"/>
      <c r="M8" s="962"/>
      <c r="N8"/>
      <c r="O8" s="962"/>
      <c r="P8"/>
      <c r="Q8" s="962"/>
      <c r="R8"/>
      <c r="S8" s="962"/>
      <c r="T8"/>
      <c r="U8"/>
      <c r="V8"/>
      <c r="W8" s="962"/>
    </row>
    <row r="9" spans="1:29" ht="15" customHeight="1">
      <c r="A9"/>
      <c r="B9"/>
      <c r="C9"/>
      <c r="D9"/>
      <c r="E9"/>
      <c r="F9"/>
      <c r="G9"/>
      <c r="H9"/>
      <c r="I9"/>
      <c r="J9"/>
      <c r="K9"/>
      <c r="L9"/>
      <c r="M9"/>
      <c r="N9"/>
      <c r="O9"/>
      <c r="P9"/>
      <c r="Q9"/>
      <c r="R9"/>
      <c r="S9"/>
      <c r="T9"/>
      <c r="U9"/>
      <c r="V9"/>
      <c r="W9"/>
    </row>
    <row r="10" spans="1:29">
      <c r="A10"/>
      <c r="B10"/>
      <c r="C10"/>
      <c r="D10"/>
      <c r="E10"/>
      <c r="F10"/>
      <c r="G10"/>
      <c r="H10"/>
      <c r="I10"/>
      <c r="J10"/>
      <c r="K10"/>
      <c r="L10"/>
      <c r="M10"/>
      <c r="N10"/>
      <c r="O10"/>
      <c r="P10"/>
      <c r="Q10"/>
      <c r="R10"/>
      <c r="S10"/>
      <c r="T10"/>
      <c r="U10"/>
      <c r="V10"/>
      <c r="W10"/>
    </row>
    <row r="11" spans="1:29" ht="14.4" customHeight="1">
      <c r="A11"/>
      <c r="B11"/>
      <c r="C11"/>
      <c r="D11"/>
      <c r="E11"/>
      <c r="F11"/>
      <c r="G11"/>
      <c r="H11"/>
      <c r="I11"/>
      <c r="J11"/>
      <c r="K11"/>
      <c r="L11"/>
      <c r="M11"/>
      <c r="N11"/>
      <c r="O11"/>
      <c r="P11"/>
      <c r="Q11"/>
      <c r="R11"/>
      <c r="S11"/>
      <c r="T11"/>
      <c r="U11"/>
      <c r="V11"/>
      <c r="W11"/>
    </row>
    <row r="12" spans="1:29" ht="15" customHeight="1">
      <c r="A12"/>
      <c r="B12"/>
      <c r="C12"/>
      <c r="D12"/>
      <c r="E12"/>
      <c r="F12"/>
      <c r="G12"/>
      <c r="H12"/>
      <c r="I12"/>
      <c r="J12"/>
      <c r="K12"/>
      <c r="L12"/>
      <c r="M12"/>
      <c r="N12"/>
      <c r="O12"/>
      <c r="P12"/>
      <c r="Q12"/>
      <c r="R12"/>
      <c r="S12"/>
      <c r="T12"/>
      <c r="U12"/>
      <c r="V12"/>
      <c r="W12"/>
    </row>
    <row r="13" spans="1:29">
      <c r="A13"/>
      <c r="B13"/>
      <c r="C13"/>
      <c r="D13"/>
      <c r="E13"/>
      <c r="F13"/>
      <c r="G13"/>
      <c r="H13"/>
      <c r="I13"/>
      <c r="J13"/>
      <c r="K13"/>
      <c r="L13"/>
      <c r="M13"/>
      <c r="N13"/>
      <c r="O13"/>
      <c r="P13"/>
      <c r="Q13"/>
      <c r="R13"/>
      <c r="S13"/>
      <c r="T13"/>
      <c r="U13"/>
      <c r="V13"/>
      <c r="W13"/>
    </row>
    <row r="14" spans="1:29" ht="14.4" customHeight="1">
      <c r="A14"/>
      <c r="B14"/>
      <c r="C14"/>
      <c r="D14"/>
      <c r="E14"/>
      <c r="F14"/>
      <c r="G14"/>
      <c r="H14"/>
      <c r="I14"/>
      <c r="J14"/>
      <c r="K14"/>
      <c r="L14"/>
      <c r="M14"/>
      <c r="N14"/>
      <c r="O14"/>
      <c r="P14"/>
      <c r="Q14"/>
      <c r="R14"/>
      <c r="S14"/>
      <c r="T14"/>
      <c r="U14"/>
      <c r="V14"/>
      <c r="W14"/>
    </row>
    <row r="15" spans="1:29" ht="15" customHeight="1">
      <c r="A15"/>
      <c r="B15"/>
      <c r="C15"/>
      <c r="D15"/>
      <c r="E15"/>
      <c r="F15"/>
      <c r="G15"/>
      <c r="H15"/>
      <c r="I15"/>
      <c r="J15"/>
      <c r="K15"/>
      <c r="L15"/>
      <c r="M15"/>
      <c r="N15"/>
      <c r="O15"/>
      <c r="P15"/>
      <c r="Q15"/>
      <c r="R15"/>
      <c r="S15"/>
      <c r="T15"/>
      <c r="U15"/>
      <c r="V15"/>
      <c r="W15"/>
    </row>
    <row r="16" spans="1:29">
      <c r="A16"/>
      <c r="B16"/>
      <c r="C16"/>
      <c r="D16"/>
      <c r="E16"/>
      <c r="F16"/>
      <c r="G16"/>
      <c r="H16"/>
      <c r="I16"/>
      <c r="J16"/>
      <c r="K16"/>
      <c r="L16"/>
      <c r="M16"/>
      <c r="N16"/>
      <c r="O16"/>
      <c r="P16"/>
      <c r="Q16"/>
      <c r="R16"/>
      <c r="S16"/>
      <c r="T16"/>
      <c r="U16"/>
      <c r="V16"/>
      <c r="W16"/>
    </row>
  </sheetData>
  <mergeCells count="1">
    <mergeCell ref="A1:AC1"/>
  </mergeCells>
  <printOptions horizontalCentered="1"/>
  <pageMargins left="0" right="0" top="0.75" bottom="0.75" header="0.3" footer="0.3"/>
  <pageSetup paperSize="8" scale="16" fitToHeight="0" orientation="landscape" horizontalDpi="300" verticalDpi="300" r:id="rId1"/>
  <headerFooter>
    <oddFooter>&amp;L_x000D_&amp;1#&amp;"Aptos"&amp;10&amp;K000000 Data sensitivity - Public</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E1931-D44A-4C52-9DAB-8B481B04F700}">
  <sheetPr codeName="Sheet18">
    <tabColor rgb="FF53B3DD"/>
  </sheetPr>
  <dimension ref="A1:U36"/>
  <sheetViews>
    <sheetView view="pageBreakPreview" zoomScale="70" zoomScaleNormal="40" zoomScaleSheetLayoutView="70" workbookViewId="0">
      <selection activeCell="F14" sqref="F14:J14"/>
    </sheetView>
  </sheetViews>
  <sheetFormatPr defaultColWidth="8.6640625" defaultRowHeight="14.4"/>
  <cols>
    <col min="1" max="1" width="17.88671875" style="49" customWidth="1"/>
    <col min="2" max="2" width="22.33203125" style="49" customWidth="1"/>
    <col min="3" max="3" width="22.44140625" style="49" customWidth="1"/>
    <col min="4" max="4" width="26.109375" style="49" customWidth="1"/>
    <col min="5" max="5" width="2.109375" style="49" customWidth="1"/>
    <col min="6" max="6" width="31.44140625" style="49" customWidth="1"/>
    <col min="7" max="10" width="10.88671875" style="49" customWidth="1"/>
    <col min="11" max="11" width="2.109375" style="49" customWidth="1"/>
    <col min="12" max="15" width="16.109375" style="49" customWidth="1"/>
    <col min="16" max="16" width="3.33203125" style="49" customWidth="1"/>
    <col min="17" max="17" width="28" style="49" customWidth="1"/>
    <col min="18" max="18" width="14.21875" style="49" bestFit="1" customWidth="1"/>
    <col min="19" max="20" width="8.6640625" style="49"/>
    <col min="21" max="21" width="8.77734375" style="49" bestFit="1" customWidth="1"/>
    <col min="22" max="16384" width="8.6640625" style="49"/>
  </cols>
  <sheetData>
    <row r="1" spans="1:21" ht="45.9" customHeight="1" thickBot="1">
      <c r="A1" s="1789" t="s">
        <v>911</v>
      </c>
      <c r="B1" s="1790"/>
      <c r="C1" s="1790"/>
      <c r="D1" s="1790"/>
      <c r="E1" s="1790"/>
      <c r="F1" s="1790"/>
      <c r="G1" s="1790"/>
      <c r="H1" s="1790"/>
      <c r="I1" s="1790"/>
      <c r="J1" s="1790"/>
      <c r="K1" s="1790"/>
      <c r="L1" s="1790"/>
      <c r="M1" s="1790"/>
      <c r="N1" s="1790"/>
      <c r="O1" s="1791"/>
    </row>
    <row r="2" spans="1:21" ht="31.5" customHeight="1" thickBot="1">
      <c r="A2" s="1792" t="s">
        <v>713</v>
      </c>
      <c r="B2" s="1793"/>
      <c r="C2" s="1793"/>
      <c r="D2" s="1794"/>
      <c r="F2" s="1795" t="s">
        <v>714</v>
      </c>
      <c r="G2" s="1796"/>
      <c r="H2" s="1796"/>
      <c r="I2" s="1796"/>
      <c r="J2" s="1797"/>
      <c r="L2" s="1773" t="s">
        <v>904</v>
      </c>
      <c r="M2" s="1774"/>
      <c r="N2" s="1774"/>
      <c r="O2" s="1798"/>
    </row>
    <row r="3" spans="1:21" ht="31.5" customHeight="1">
      <c r="A3" s="650" t="s">
        <v>715</v>
      </c>
      <c r="B3" s="651" t="s">
        <v>855</v>
      </c>
      <c r="C3" s="650" t="s">
        <v>716</v>
      </c>
      <c r="D3" s="652" t="s">
        <v>717</v>
      </c>
      <c r="F3" s="729" t="s">
        <v>718</v>
      </c>
      <c r="G3" s="729" t="s">
        <v>719</v>
      </c>
      <c r="H3" s="729" t="s">
        <v>720</v>
      </c>
      <c r="I3" s="729" t="s">
        <v>721</v>
      </c>
      <c r="J3" s="729" t="s">
        <v>722</v>
      </c>
      <c r="L3" s="653"/>
      <c r="M3" s="654"/>
      <c r="N3" s="654"/>
      <c r="O3" s="655"/>
      <c r="U3" s="49" t="s">
        <v>858</v>
      </c>
    </row>
    <row r="4" spans="1:21" ht="31.5" customHeight="1">
      <c r="A4" s="656" t="s">
        <v>723</v>
      </c>
      <c r="B4" s="857" t="s">
        <v>857</v>
      </c>
      <c r="C4" s="656" t="s">
        <v>724</v>
      </c>
      <c r="D4" s="657" t="s">
        <v>856</v>
      </c>
      <c r="F4" s="846" t="s">
        <v>901</v>
      </c>
      <c r="G4" s="848">
        <v>1</v>
      </c>
      <c r="H4" s="849">
        <v>0.9</v>
      </c>
      <c r="I4" s="848">
        <f>G4-H4</f>
        <v>9.9999999999999978E-2</v>
      </c>
      <c r="J4" s="850">
        <f>H4</f>
        <v>0.9</v>
      </c>
      <c r="L4" s="660"/>
      <c r="M4" s="895"/>
      <c r="N4" s="895"/>
      <c r="O4" s="661"/>
    </row>
    <row r="5" spans="1:21" ht="31.5" customHeight="1">
      <c r="A5" s="656" t="s">
        <v>725</v>
      </c>
      <c r="B5" s="662" t="s">
        <v>726</v>
      </c>
      <c r="C5" s="656" t="s">
        <v>727</v>
      </c>
      <c r="D5" s="731">
        <f t="array" ref="D5:E5">'Weekly Progress Report'!$O$5:$P$5</f>
        <v>33997787</v>
      </c>
      <c r="E5" s="49" t="e">
        <v>#REF!</v>
      </c>
      <c r="F5" s="847" t="s">
        <v>900</v>
      </c>
      <c r="G5" s="851">
        <v>1</v>
      </c>
      <c r="H5" s="852">
        <v>0.9</v>
      </c>
      <c r="I5" s="851">
        <f t="shared" ref="I5:I13" si="0">G5-H5</f>
        <v>9.9999999999999978E-2</v>
      </c>
      <c r="J5" s="853">
        <f t="shared" ref="J5:J13" si="1">H5</f>
        <v>0.9</v>
      </c>
      <c r="L5" s="660"/>
      <c r="M5" s="895"/>
      <c r="N5" s="895"/>
      <c r="O5" s="661"/>
    </row>
    <row r="6" spans="1:21" ht="31.5" customHeight="1" thickBot="1">
      <c r="A6" s="656" t="s">
        <v>728</v>
      </c>
      <c r="B6" s="663">
        <v>0.39129999999999998</v>
      </c>
      <c r="C6" s="656" t="s">
        <v>729</v>
      </c>
      <c r="D6" s="664">
        <v>0.35389999999999999</v>
      </c>
      <c r="F6" s="846" t="s">
        <v>905</v>
      </c>
      <c r="G6" s="848">
        <v>1</v>
      </c>
      <c r="H6" s="849">
        <v>0.3</v>
      </c>
      <c r="I6" s="848">
        <f t="shared" si="0"/>
        <v>0.7</v>
      </c>
      <c r="J6" s="850">
        <f t="shared" si="1"/>
        <v>0.3</v>
      </c>
      <c r="L6" s="660"/>
      <c r="M6" s="895"/>
      <c r="N6" s="895"/>
      <c r="O6" s="661"/>
    </row>
    <row r="7" spans="1:21" ht="31.5" customHeight="1" thickBot="1">
      <c r="A7" s="1777" t="s">
        <v>730</v>
      </c>
      <c r="B7" s="1775"/>
      <c r="C7" s="1775"/>
      <c r="D7" s="1776"/>
      <c r="F7" s="847" t="s">
        <v>906</v>
      </c>
      <c r="G7" s="851">
        <v>1</v>
      </c>
      <c r="H7" s="852">
        <v>0</v>
      </c>
      <c r="I7" s="851">
        <f t="shared" si="0"/>
        <v>1</v>
      </c>
      <c r="J7" s="853">
        <f t="shared" si="1"/>
        <v>0</v>
      </c>
      <c r="L7" s="660"/>
      <c r="M7" s="895"/>
      <c r="N7" s="895"/>
      <c r="O7" s="661"/>
    </row>
    <row r="8" spans="1:21" ht="31.5" customHeight="1">
      <c r="A8" s="1783" t="s">
        <v>731</v>
      </c>
      <c r="B8" s="1784"/>
      <c r="C8" s="665" t="s">
        <v>732</v>
      </c>
      <c r="D8" s="729" t="s">
        <v>733</v>
      </c>
      <c r="F8" s="846" t="s">
        <v>907</v>
      </c>
      <c r="G8" s="848">
        <v>1</v>
      </c>
      <c r="H8" s="849">
        <v>0</v>
      </c>
      <c r="I8" s="848">
        <f t="shared" si="0"/>
        <v>1</v>
      </c>
      <c r="J8" s="850">
        <f t="shared" si="1"/>
        <v>0</v>
      </c>
      <c r="L8" s="660"/>
      <c r="M8" s="895"/>
      <c r="N8" s="895"/>
      <c r="O8" s="661"/>
      <c r="R8" s="49">
        <f>D5*1.15</f>
        <v>39097455.049999997</v>
      </c>
    </row>
    <row r="9" spans="1:21" ht="31.5" customHeight="1">
      <c r="A9" s="1799" t="s">
        <v>901</v>
      </c>
      <c r="B9" s="1800"/>
      <c r="C9" s="940">
        <v>1906125</v>
      </c>
      <c r="D9" s="941">
        <f>C9/$R$8</f>
        <v>4.8753173258012358E-2</v>
      </c>
      <c r="F9" s="847" t="s">
        <v>1395</v>
      </c>
      <c r="G9" s="851">
        <v>1</v>
      </c>
      <c r="H9" s="886">
        <v>0.12</v>
      </c>
      <c r="I9" s="888">
        <f t="shared" si="0"/>
        <v>0.88</v>
      </c>
      <c r="J9" s="887">
        <f t="shared" si="1"/>
        <v>0.12</v>
      </c>
      <c r="L9" s="660"/>
      <c r="M9" s="895"/>
      <c r="N9" s="895"/>
      <c r="O9" s="661"/>
    </row>
    <row r="10" spans="1:21" ht="31.5" customHeight="1">
      <c r="A10" s="1787" t="s">
        <v>902</v>
      </c>
      <c r="B10" s="1788"/>
      <c r="C10" s="942">
        <v>370012.5</v>
      </c>
      <c r="D10" s="961">
        <f t="shared" ref="D10:D18" si="2">C10/$R$8</f>
        <v>9.4638512794965168E-3</v>
      </c>
      <c r="F10" s="846" t="s">
        <v>909</v>
      </c>
      <c r="G10" s="848">
        <v>1</v>
      </c>
      <c r="H10" s="849">
        <v>0.5</v>
      </c>
      <c r="I10" s="848">
        <f t="shared" si="0"/>
        <v>0.5</v>
      </c>
      <c r="J10" s="850">
        <f t="shared" si="1"/>
        <v>0.5</v>
      </c>
      <c r="L10" s="660"/>
      <c r="M10" s="895"/>
      <c r="N10" s="895"/>
      <c r="O10" s="661"/>
      <c r="Q10" s="49">
        <v>20865877</v>
      </c>
      <c r="R10" s="49">
        <f>Q10*(1-0.0212)</f>
        <v>20423520.407600001</v>
      </c>
    </row>
    <row r="11" spans="1:21" ht="31.5" customHeight="1">
      <c r="A11" s="1779" t="s">
        <v>903</v>
      </c>
      <c r="B11" s="1780"/>
      <c r="C11" s="940">
        <v>28692664.162499998</v>
      </c>
      <c r="D11" s="941">
        <f t="shared" si="2"/>
        <v>0.73387549460204571</v>
      </c>
      <c r="F11" s="847" t="s">
        <v>910</v>
      </c>
      <c r="G11" s="854">
        <v>1</v>
      </c>
      <c r="H11" s="855">
        <v>0.5</v>
      </c>
      <c r="I11" s="854">
        <f t="shared" si="0"/>
        <v>0.5</v>
      </c>
      <c r="J11" s="856">
        <f t="shared" si="1"/>
        <v>0.5</v>
      </c>
      <c r="L11" s="666"/>
      <c r="O11" s="667"/>
      <c r="Q11" s="49">
        <v>10508920</v>
      </c>
      <c r="R11" s="49">
        <f>Q11*(1-0.0212)</f>
        <v>10286130.896</v>
      </c>
    </row>
    <row r="12" spans="1:21" ht="31.5" customHeight="1">
      <c r="A12" s="1781" t="s">
        <v>900</v>
      </c>
      <c r="B12" s="1782"/>
      <c r="C12" s="942">
        <v>551991.94999999995</v>
      </c>
      <c r="D12" s="961">
        <f t="shared" si="2"/>
        <v>1.411836011561576E-2</v>
      </c>
      <c r="F12" s="846" t="s">
        <v>844</v>
      </c>
      <c r="G12" s="848">
        <v>1</v>
      </c>
      <c r="H12" s="849">
        <v>0.1</v>
      </c>
      <c r="I12" s="848">
        <f t="shared" si="0"/>
        <v>0.9</v>
      </c>
      <c r="J12" s="850">
        <f t="shared" si="1"/>
        <v>0.1</v>
      </c>
      <c r="L12" s="666"/>
      <c r="O12" s="667"/>
      <c r="Q12" s="49">
        <v>23728460</v>
      </c>
      <c r="R12" s="49">
        <f>Q12*(1-0.0212)</f>
        <v>23225416.648000002</v>
      </c>
    </row>
    <row r="13" spans="1:21" ht="31.5" customHeight="1" thickBot="1">
      <c r="A13" s="1779" t="s">
        <v>899</v>
      </c>
      <c r="B13" s="1780"/>
      <c r="C13" s="940">
        <v>47092.5</v>
      </c>
      <c r="D13" s="941">
        <f t="shared" si="2"/>
        <v>1.2044901628450112E-3</v>
      </c>
      <c r="F13" s="847" t="s">
        <v>908</v>
      </c>
      <c r="G13" s="851">
        <v>1</v>
      </c>
      <c r="H13" s="852">
        <v>0.2</v>
      </c>
      <c r="I13" s="851">
        <f t="shared" si="0"/>
        <v>0.8</v>
      </c>
      <c r="J13" s="853">
        <f t="shared" si="1"/>
        <v>0.2</v>
      </c>
      <c r="L13" s="666"/>
      <c r="O13" s="667"/>
      <c r="Q13" s="49">
        <v>7970089</v>
      </c>
      <c r="R13" s="49">
        <f>Q13*(1-0.0212)</f>
        <v>7801123.1132000005</v>
      </c>
    </row>
    <row r="14" spans="1:21" ht="31.5" customHeight="1" thickBot="1">
      <c r="A14" s="1781" t="s">
        <v>898</v>
      </c>
      <c r="B14" s="1782"/>
      <c r="C14" s="942">
        <v>155034.94999999998</v>
      </c>
      <c r="D14" s="961">
        <f t="shared" si="2"/>
        <v>3.9653463326892423E-3</v>
      </c>
      <c r="F14" s="1777" t="s">
        <v>734</v>
      </c>
      <c r="G14" s="1775"/>
      <c r="H14" s="1775"/>
      <c r="I14" s="1775"/>
      <c r="J14" s="1776"/>
      <c r="L14" s="666"/>
      <c r="O14" s="667"/>
      <c r="Q14" s="49">
        <v>8842925</v>
      </c>
      <c r="R14" s="49">
        <f>Q14*(1-0.0212)</f>
        <v>8655454.9900000002</v>
      </c>
    </row>
    <row r="15" spans="1:21" ht="31.5" customHeight="1">
      <c r="A15" s="1779" t="s">
        <v>897</v>
      </c>
      <c r="B15" s="1780"/>
      <c r="C15" s="940">
        <v>235462.49999999997</v>
      </c>
      <c r="D15" s="941">
        <f t="shared" si="2"/>
        <v>6.0224508142250549E-3</v>
      </c>
      <c r="F15" s="729" t="s">
        <v>718</v>
      </c>
      <c r="G15" s="729" t="s">
        <v>719</v>
      </c>
      <c r="H15" s="729" t="s">
        <v>736</v>
      </c>
      <c r="I15" s="729" t="s">
        <v>721</v>
      </c>
      <c r="J15" s="729" t="s">
        <v>737</v>
      </c>
      <c r="L15" s="666"/>
      <c r="O15" s="667"/>
    </row>
    <row r="16" spans="1:21" ht="31.5" customHeight="1">
      <c r="A16" s="1781" t="s">
        <v>896</v>
      </c>
      <c r="B16" s="1782"/>
      <c r="C16" s="942">
        <v>742862.04999999993</v>
      </c>
      <c r="D16" s="961">
        <f t="shared" si="2"/>
        <v>1.9000266105555635E-2</v>
      </c>
      <c r="F16" s="836" t="s">
        <v>971</v>
      </c>
      <c r="G16" s="837">
        <v>753</v>
      </c>
      <c r="H16" s="837">
        <v>753</v>
      </c>
      <c r="I16" s="838">
        <f t="shared" ref="I16:I22" si="3">G16-H16</f>
        <v>0</v>
      </c>
      <c r="J16" s="839">
        <f>IFERROR(H16/G16,0)</f>
        <v>1</v>
      </c>
      <c r="L16" s="666"/>
      <c r="O16" s="667"/>
    </row>
    <row r="17" spans="1:21" ht="31.5" customHeight="1">
      <c r="A17" s="1779" t="s">
        <v>895</v>
      </c>
      <c r="B17" s="1780"/>
      <c r="C17" s="940">
        <v>2664969.75</v>
      </c>
      <c r="D17" s="941">
        <f t="shared" si="2"/>
        <v>6.8162230676955538E-2</v>
      </c>
      <c r="F17" s="840" t="s">
        <v>970</v>
      </c>
      <c r="G17" s="841">
        <v>25</v>
      </c>
      <c r="H17" s="841">
        <v>25</v>
      </c>
      <c r="I17" s="842">
        <f t="shared" si="3"/>
        <v>0</v>
      </c>
      <c r="J17" s="843">
        <f t="shared" ref="J17:J21" si="4">IFERROR(H17/G17,0)</f>
        <v>1</v>
      </c>
      <c r="L17" s="660"/>
      <c r="M17" s="895"/>
      <c r="N17" s="895"/>
      <c r="O17" s="661"/>
    </row>
    <row r="18" spans="1:21" ht="31.5" customHeight="1" thickBot="1">
      <c r="A18" s="1785" t="s">
        <v>800</v>
      </c>
      <c r="B18" s="1786"/>
      <c r="C18" s="942">
        <v>3731239.4</v>
      </c>
      <c r="D18" s="961">
        <f t="shared" si="2"/>
        <v>9.5434329299139392E-2</v>
      </c>
      <c r="F18" s="836" t="s">
        <v>972</v>
      </c>
      <c r="G18" s="837">
        <v>3</v>
      </c>
      <c r="H18" s="837">
        <v>0</v>
      </c>
      <c r="I18" s="838">
        <f t="shared" si="3"/>
        <v>3</v>
      </c>
      <c r="J18" s="839">
        <f t="shared" si="4"/>
        <v>0</v>
      </c>
      <c r="L18" s="666"/>
      <c r="O18" s="667"/>
      <c r="U18" s="49">
        <v>5041</v>
      </c>
    </row>
    <row r="19" spans="1:21" ht="31.5" customHeight="1" thickBot="1">
      <c r="A19" s="1777" t="s">
        <v>738</v>
      </c>
      <c r="B19" s="1775"/>
      <c r="C19" s="1775"/>
      <c r="D19" s="1776"/>
      <c r="F19" s="840" t="s">
        <v>973</v>
      </c>
      <c r="G19" s="841">
        <v>3</v>
      </c>
      <c r="H19" s="841">
        <v>0.5</v>
      </c>
      <c r="I19" s="842">
        <f t="shared" si="3"/>
        <v>2.5</v>
      </c>
      <c r="J19" s="843">
        <f t="shared" si="4"/>
        <v>0.16666666666666666</v>
      </c>
      <c r="L19" s="666"/>
      <c r="O19" s="667"/>
      <c r="U19" s="49">
        <v>12075.279999999999</v>
      </c>
    </row>
    <row r="20" spans="1:21" ht="31.5" customHeight="1">
      <c r="A20" s="1783" t="s">
        <v>718</v>
      </c>
      <c r="B20" s="1784"/>
      <c r="C20" s="729" t="s">
        <v>739</v>
      </c>
      <c r="D20" s="729" t="s">
        <v>740</v>
      </c>
      <c r="F20" s="836" t="s">
        <v>974</v>
      </c>
      <c r="G20" s="837">
        <v>100</v>
      </c>
      <c r="H20" s="837">
        <v>90</v>
      </c>
      <c r="I20" s="838">
        <f t="shared" si="3"/>
        <v>10</v>
      </c>
      <c r="J20" s="839">
        <f t="shared" si="4"/>
        <v>0.9</v>
      </c>
      <c r="L20" s="666"/>
      <c r="O20" s="667"/>
      <c r="U20" s="49">
        <v>8502</v>
      </c>
    </row>
    <row r="21" spans="1:21" ht="31.5" customHeight="1">
      <c r="A21" s="1767" t="s">
        <v>799</v>
      </c>
      <c r="B21" s="1768"/>
      <c r="C21" s="857">
        <v>46047</v>
      </c>
      <c r="D21" s="846"/>
      <c r="F21" s="840" t="s">
        <v>975</v>
      </c>
      <c r="G21" s="841">
        <f>4400+2000</f>
        <v>6400</v>
      </c>
      <c r="H21" s="841"/>
      <c r="I21" s="842">
        <f t="shared" si="3"/>
        <v>6400</v>
      </c>
      <c r="J21" s="843">
        <f t="shared" si="4"/>
        <v>0</v>
      </c>
      <c r="L21" s="666"/>
      <c r="O21" s="667"/>
      <c r="U21" s="49">
        <v>5775.1</v>
      </c>
    </row>
    <row r="22" spans="1:21" ht="31.5" customHeight="1" thickBot="1">
      <c r="A22" s="1771" t="s">
        <v>747</v>
      </c>
      <c r="B22" s="1772"/>
      <c r="C22" s="858">
        <v>46107</v>
      </c>
      <c r="D22" s="847" t="s">
        <v>843</v>
      </c>
      <c r="F22" s="836" t="s">
        <v>976</v>
      </c>
      <c r="G22" s="837">
        <v>17550</v>
      </c>
      <c r="H22" s="837"/>
      <c r="I22" s="838">
        <f t="shared" si="3"/>
        <v>17550</v>
      </c>
      <c r="J22" s="839">
        <f>IFERROR(H22/G22,0)</f>
        <v>0</v>
      </c>
      <c r="L22" s="669"/>
      <c r="M22" s="671"/>
      <c r="N22" s="671"/>
      <c r="O22" s="670"/>
    </row>
    <row r="23" spans="1:21" ht="31.5" customHeight="1" thickBot="1">
      <c r="A23" s="1767" t="s">
        <v>935</v>
      </c>
      <c r="B23" s="1768"/>
      <c r="C23" s="857">
        <v>46137</v>
      </c>
      <c r="D23" s="846" t="s">
        <v>843</v>
      </c>
      <c r="F23" s="840"/>
      <c r="G23" s="841"/>
      <c r="H23" s="841"/>
      <c r="I23" s="842"/>
      <c r="J23" s="843"/>
      <c r="L23" s="1778" t="s">
        <v>735</v>
      </c>
      <c r="M23" s="1778"/>
      <c r="N23" s="1778"/>
      <c r="O23" s="1778"/>
    </row>
    <row r="24" spans="1:21" ht="31.5" customHeight="1">
      <c r="A24" s="1771" t="s">
        <v>847</v>
      </c>
      <c r="B24" s="1772"/>
      <c r="C24" s="858">
        <v>46135</v>
      </c>
      <c r="D24" s="847" t="s">
        <v>843</v>
      </c>
      <c r="F24" s="836"/>
      <c r="G24" s="837"/>
      <c r="H24" s="844"/>
      <c r="I24" s="845"/>
      <c r="J24" s="839"/>
      <c r="L24" s="936"/>
      <c r="M24" s="937"/>
      <c r="N24" s="938"/>
      <c r="O24" s="939"/>
    </row>
    <row r="25" spans="1:21" ht="31.5" customHeight="1">
      <c r="A25" s="1767" t="s">
        <v>846</v>
      </c>
      <c r="B25" s="1768"/>
      <c r="C25" s="857">
        <v>46225</v>
      </c>
      <c r="D25" s="846" t="s">
        <v>936</v>
      </c>
      <c r="F25" s="840"/>
      <c r="G25" s="841"/>
      <c r="H25" s="841"/>
      <c r="I25" s="842"/>
      <c r="J25" s="843"/>
      <c r="L25" s="666"/>
      <c r="O25" s="667"/>
    </row>
    <row r="26" spans="1:21" ht="31.5" customHeight="1" thickBot="1">
      <c r="A26" s="1771" t="s">
        <v>937</v>
      </c>
      <c r="B26" s="1772"/>
      <c r="C26" s="858">
        <v>46243</v>
      </c>
      <c r="D26" s="847" t="s">
        <v>936</v>
      </c>
      <c r="F26" s="836"/>
      <c r="G26" s="837"/>
      <c r="H26" s="837"/>
      <c r="I26" s="838"/>
      <c r="J26" s="839"/>
      <c r="L26" s="666"/>
      <c r="O26" s="667"/>
    </row>
    <row r="27" spans="1:21" ht="31.5" customHeight="1" thickBot="1">
      <c r="A27" s="1767" t="s">
        <v>938</v>
      </c>
      <c r="B27" s="1768"/>
      <c r="C27" s="857">
        <v>46356</v>
      </c>
      <c r="D27" s="846" t="s">
        <v>936</v>
      </c>
      <c r="F27" s="1773" t="s">
        <v>741</v>
      </c>
      <c r="G27" s="1774"/>
      <c r="H27" s="1775"/>
      <c r="I27" s="1775"/>
      <c r="J27" s="1776"/>
      <c r="L27" s="666"/>
      <c r="O27" s="667"/>
    </row>
    <row r="28" spans="1:21" ht="40.5" customHeight="1">
      <c r="A28" s="1771" t="s">
        <v>939</v>
      </c>
      <c r="B28" s="1772"/>
      <c r="C28" s="858">
        <v>46369</v>
      </c>
      <c r="D28" s="847" t="s">
        <v>936</v>
      </c>
      <c r="F28" s="1763"/>
      <c r="G28" s="1764"/>
      <c r="H28" s="658"/>
      <c r="I28" s="668"/>
      <c r="J28" s="659"/>
      <c r="L28" s="666"/>
      <c r="O28" s="667"/>
    </row>
    <row r="29" spans="1:21" ht="40.5" customHeight="1">
      <c r="A29" s="1767" t="s">
        <v>940</v>
      </c>
      <c r="B29" s="1768"/>
      <c r="C29" s="857">
        <v>46038</v>
      </c>
      <c r="D29" s="846" t="s">
        <v>936</v>
      </c>
      <c r="F29" s="1763"/>
      <c r="G29" s="1764"/>
      <c r="H29" s="658"/>
      <c r="I29" s="668"/>
      <c r="J29" s="659"/>
      <c r="L29" s="666"/>
      <c r="O29" s="667"/>
    </row>
    <row r="30" spans="1:21" ht="31.5" customHeight="1">
      <c r="A30" s="1769" t="s">
        <v>941</v>
      </c>
      <c r="B30" s="1770"/>
      <c r="C30" s="858">
        <v>46406</v>
      </c>
      <c r="D30" s="847" t="s">
        <v>845</v>
      </c>
      <c r="F30" s="1763"/>
      <c r="G30" s="1764"/>
      <c r="H30" s="658"/>
      <c r="I30" s="668"/>
      <c r="J30" s="659"/>
      <c r="L30" s="666"/>
      <c r="O30" s="667"/>
    </row>
    <row r="31" spans="1:21" ht="31.5" customHeight="1">
      <c r="A31" s="1767" t="s">
        <v>942</v>
      </c>
      <c r="B31" s="1768"/>
      <c r="C31" s="857">
        <v>46412</v>
      </c>
      <c r="D31" s="846" t="s">
        <v>845</v>
      </c>
      <c r="F31" s="1765"/>
      <c r="G31" s="1766"/>
      <c r="H31" s="658"/>
      <c r="I31" s="668"/>
      <c r="J31" s="659"/>
      <c r="L31" s="666"/>
      <c r="O31" s="667"/>
    </row>
    <row r="32" spans="1:21" ht="31.5" customHeight="1">
      <c r="A32" s="1769" t="s">
        <v>943</v>
      </c>
      <c r="B32" s="1770"/>
      <c r="C32" s="858">
        <v>46412</v>
      </c>
      <c r="D32" s="847" t="s">
        <v>845</v>
      </c>
      <c r="F32" s="1765"/>
      <c r="G32" s="1766"/>
      <c r="H32" s="658"/>
      <c r="I32" s="668"/>
      <c r="J32" s="659"/>
      <c r="L32" s="666"/>
      <c r="O32" s="667"/>
    </row>
    <row r="33" spans="1:17" ht="31.5" customHeight="1">
      <c r="A33" s="1767" t="s">
        <v>944</v>
      </c>
      <c r="B33" s="1768"/>
      <c r="C33" s="857">
        <v>46406</v>
      </c>
      <c r="D33" s="846" t="s">
        <v>845</v>
      </c>
      <c r="F33" s="1763"/>
      <c r="G33" s="1764"/>
      <c r="H33" s="658"/>
      <c r="I33" s="730"/>
      <c r="J33" s="730"/>
      <c r="L33" s="666"/>
      <c r="O33" s="667"/>
    </row>
    <row r="34" spans="1:17" ht="31.5" customHeight="1" thickBot="1">
      <c r="A34" s="1769"/>
      <c r="B34" s="1770"/>
      <c r="C34" s="858"/>
      <c r="D34" s="847"/>
      <c r="F34" s="1763"/>
      <c r="G34" s="1764"/>
      <c r="H34" s="730"/>
      <c r="I34" s="730"/>
      <c r="J34" s="730"/>
      <c r="L34" s="669"/>
      <c r="M34" s="671"/>
      <c r="N34" s="671"/>
      <c r="O34" s="670"/>
    </row>
    <row r="36" spans="1:17" ht="171.6">
      <c r="Q36" s="1004" t="s">
        <v>1329</v>
      </c>
    </row>
  </sheetData>
  <mergeCells count="42">
    <mergeCell ref="A10:B10"/>
    <mergeCell ref="A11:B11"/>
    <mergeCell ref="A12:B12"/>
    <mergeCell ref="A1:O1"/>
    <mergeCell ref="A2:D2"/>
    <mergeCell ref="F2:J2"/>
    <mergeCell ref="L2:O2"/>
    <mergeCell ref="A7:D7"/>
    <mergeCell ref="A8:B8"/>
    <mergeCell ref="A9:B9"/>
    <mergeCell ref="F27:J27"/>
    <mergeCell ref="F14:J14"/>
    <mergeCell ref="L23:O23"/>
    <mergeCell ref="A13:B13"/>
    <mergeCell ref="A23:B23"/>
    <mergeCell ref="A14:B14"/>
    <mergeCell ref="A20:B20"/>
    <mergeCell ref="A15:B15"/>
    <mergeCell ref="A16:B16"/>
    <mergeCell ref="A17:B17"/>
    <mergeCell ref="A18:B18"/>
    <mergeCell ref="A19:D19"/>
    <mergeCell ref="A21:B21"/>
    <mergeCell ref="A22:B22"/>
    <mergeCell ref="A24:B24"/>
    <mergeCell ref="A25:B25"/>
    <mergeCell ref="A26:B26"/>
    <mergeCell ref="A27:B27"/>
    <mergeCell ref="A28:B28"/>
    <mergeCell ref="A29:B29"/>
    <mergeCell ref="A32:B32"/>
    <mergeCell ref="A33:B33"/>
    <mergeCell ref="F33:G33"/>
    <mergeCell ref="A34:B34"/>
    <mergeCell ref="A31:B31"/>
    <mergeCell ref="A30:B30"/>
    <mergeCell ref="F34:G34"/>
    <mergeCell ref="F29:G29"/>
    <mergeCell ref="F30:G30"/>
    <mergeCell ref="F31:G31"/>
    <mergeCell ref="F28:G28"/>
    <mergeCell ref="F32:G32"/>
  </mergeCells>
  <conditionalFormatting sqref="Q36">
    <cfRule type="duplicateValues" dxfId="20" priority="1"/>
    <cfRule type="duplicateValues" dxfId="19" priority="2"/>
  </conditionalFormatting>
  <printOptions horizontalCentered="1" verticalCentered="1"/>
  <pageMargins left="0.25" right="0.25" top="0.25" bottom="0.25" header="0.3" footer="0.3"/>
  <pageSetup paperSize="9" scale="130" fitToWidth="0" orientation="landscape" r:id="rId1"/>
  <headerFooter>
    <oddFooter>&amp;L_x000D_&amp;1#&amp;"Aptos"&amp;10&amp;K000000 Data sensitivity - Public</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6">
    <tabColor theme="0" tint="-0.499984740745262"/>
    <pageSetUpPr fitToPage="1"/>
  </sheetPr>
  <dimension ref="A1:P102"/>
  <sheetViews>
    <sheetView topLeftCell="A12" zoomScale="40" zoomScaleNormal="40" workbookViewId="0">
      <selection activeCell="I19" sqref="I19"/>
    </sheetView>
  </sheetViews>
  <sheetFormatPr defaultColWidth="9.109375" defaultRowHeight="14.4"/>
  <cols>
    <col min="1" max="1" width="6" style="88" customWidth="1"/>
    <col min="2" max="2" width="11.5546875" style="88" customWidth="1"/>
    <col min="3" max="3" width="17" style="88" customWidth="1"/>
    <col min="4" max="4" width="136.33203125" style="88" bestFit="1" customWidth="1"/>
    <col min="5" max="5" width="26.33203125" style="88" customWidth="1"/>
    <col min="6" max="6" width="56.33203125" style="88" customWidth="1"/>
    <col min="7" max="7" width="51.5546875" style="88" customWidth="1"/>
    <col min="8" max="8" width="17" customWidth="1"/>
    <col min="9" max="9" width="22.6640625" customWidth="1"/>
    <col min="10" max="11" width="15.5546875" customWidth="1"/>
    <col min="12" max="12" width="18.33203125" customWidth="1"/>
    <col min="13" max="13" width="19.88671875" customWidth="1"/>
    <col min="14" max="14" width="15.5546875" customWidth="1"/>
    <col min="15" max="15" width="32.44140625" bestFit="1" customWidth="1"/>
    <col min="16" max="16" width="38.109375" bestFit="1" customWidth="1"/>
    <col min="17" max="18" width="15.5546875" customWidth="1"/>
    <col min="19" max="19" width="19.33203125" customWidth="1"/>
    <col min="20" max="24" width="15.5546875" customWidth="1"/>
    <col min="25" max="25" width="16.44140625" customWidth="1"/>
    <col min="26" max="26" width="15.5546875" customWidth="1"/>
    <col min="27" max="27" width="42.109375" bestFit="1" customWidth="1"/>
    <col min="28" max="34" width="15.5546875" customWidth="1"/>
    <col min="35" max="35" width="22" customWidth="1"/>
  </cols>
  <sheetData>
    <row r="1" spans="1:16" ht="17.399999999999999" hidden="1">
      <c r="A1" s="77"/>
      <c r="B1" s="77"/>
      <c r="C1" s="77"/>
      <c r="D1" s="77"/>
      <c r="E1" s="77"/>
      <c r="F1" s="77"/>
      <c r="G1" s="77"/>
    </row>
    <row r="2" spans="1:16" ht="17.399999999999999" hidden="1">
      <c r="A2" s="78"/>
      <c r="B2" s="80"/>
      <c r="C2" s="80"/>
      <c r="D2" s="80"/>
      <c r="E2" s="80"/>
      <c r="F2" s="80"/>
      <c r="G2" s="80"/>
    </row>
    <row r="3" spans="1:16" ht="17.399999999999999" hidden="1">
      <c r="A3" s="78"/>
      <c r="B3" s="80"/>
      <c r="C3" s="80"/>
      <c r="D3" s="80"/>
      <c r="E3" s="80"/>
      <c r="F3" s="80"/>
      <c r="G3" s="80"/>
      <c r="M3" s="129">
        <f>'General Information'!L1</f>
        <v>46314</v>
      </c>
      <c r="N3" s="15" t="s">
        <v>75</v>
      </c>
      <c r="O3" s="15" t="s">
        <v>305</v>
      </c>
    </row>
    <row r="4" spans="1:16" ht="17.399999999999999" hidden="1">
      <c r="A4" s="78"/>
      <c r="B4" s="79"/>
      <c r="C4" s="79"/>
      <c r="D4" s="79"/>
      <c r="E4" s="79"/>
      <c r="F4" s="79"/>
      <c r="G4" s="79"/>
      <c r="N4" t="s">
        <v>255</v>
      </c>
      <c r="O4" t="s">
        <v>21</v>
      </c>
    </row>
    <row r="5" spans="1:16" ht="17.399999999999999" hidden="1">
      <c r="A5" s="78"/>
      <c r="B5" s="80"/>
      <c r="C5" s="80"/>
      <c r="D5" s="80"/>
      <c r="E5" s="80"/>
      <c r="F5" s="80"/>
      <c r="G5" s="80"/>
      <c r="N5" t="s">
        <v>95</v>
      </c>
      <c r="O5" t="s">
        <v>176</v>
      </c>
    </row>
    <row r="6" spans="1:16" ht="17.399999999999999" hidden="1">
      <c r="A6" s="78"/>
      <c r="B6" s="80"/>
      <c r="C6" s="80"/>
      <c r="D6" s="80"/>
      <c r="E6" s="80"/>
      <c r="F6" s="80"/>
      <c r="G6" s="80"/>
      <c r="O6" t="s">
        <v>350</v>
      </c>
    </row>
    <row r="7" spans="1:16" hidden="1">
      <c r="A7" s="82"/>
      <c r="B7" s="81"/>
      <c r="C7" s="81"/>
      <c r="D7" s="81"/>
      <c r="E7" s="81"/>
      <c r="F7" s="81"/>
      <c r="G7" s="81"/>
      <c r="O7" t="s">
        <v>306</v>
      </c>
    </row>
    <row r="8" spans="1:16" ht="34.5" hidden="1" customHeight="1">
      <c r="A8" s="84"/>
      <c r="B8" s="83"/>
      <c r="C8" s="83"/>
      <c r="D8" s="83"/>
      <c r="E8" s="83"/>
      <c r="F8" s="83"/>
      <c r="G8" s="83"/>
      <c r="O8" t="s">
        <v>118</v>
      </c>
    </row>
    <row r="9" spans="1:16" ht="36.9" customHeight="1">
      <c r="A9" s="84"/>
      <c r="B9" s="1805" t="s">
        <v>302</v>
      </c>
      <c r="C9" s="1806"/>
      <c r="D9" s="1806"/>
      <c r="E9" s="1806"/>
      <c r="F9" s="1806"/>
      <c r="G9" s="1806"/>
      <c r="H9" s="1806"/>
      <c r="I9" s="1806"/>
      <c r="J9" s="1806"/>
    </row>
    <row r="10" spans="1:16" ht="57.6" customHeight="1">
      <c r="A10" s="81"/>
      <c r="B10" s="130" t="s">
        <v>297</v>
      </c>
      <c r="C10" s="130" t="s">
        <v>298</v>
      </c>
      <c r="D10" s="130" t="s">
        <v>299</v>
      </c>
      <c r="E10" s="130" t="s">
        <v>305</v>
      </c>
      <c r="F10" s="1810" t="s">
        <v>300</v>
      </c>
      <c r="G10" s="1811"/>
      <c r="H10" s="130" t="s">
        <v>303</v>
      </c>
      <c r="I10" s="132" t="s">
        <v>553</v>
      </c>
      <c r="J10" s="132" t="s">
        <v>307</v>
      </c>
    </row>
    <row r="11" spans="1:16" ht="87" customHeight="1">
      <c r="A11" s="85"/>
      <c r="B11" s="610">
        <v>1</v>
      </c>
      <c r="C11" s="810"/>
      <c r="D11" s="943" t="s">
        <v>1244</v>
      </c>
      <c r="E11" s="809" t="s">
        <v>21</v>
      </c>
      <c r="F11" s="1808" t="s">
        <v>986</v>
      </c>
      <c r="G11" s="1808"/>
      <c r="H11" s="969" t="s">
        <v>375</v>
      </c>
      <c r="I11" s="131">
        <v>46163</v>
      </c>
      <c r="J11" s="134"/>
      <c r="L11" s="4" t="s">
        <v>818</v>
      </c>
      <c r="O11" s="812"/>
    </row>
    <row r="12" spans="1:16" ht="129" customHeight="1">
      <c r="A12" s="85"/>
      <c r="B12" s="610">
        <v>2</v>
      </c>
      <c r="C12" s="810"/>
      <c r="D12" s="943" t="s">
        <v>1246</v>
      </c>
      <c r="E12" s="809" t="s">
        <v>818</v>
      </c>
      <c r="F12" s="1801" t="s">
        <v>1245</v>
      </c>
      <c r="G12" s="1802"/>
      <c r="H12" s="969" t="s">
        <v>375</v>
      </c>
      <c r="I12" s="131">
        <v>46163</v>
      </c>
      <c r="J12" s="134"/>
      <c r="L12" s="4" t="s">
        <v>21</v>
      </c>
      <c r="O12" s="813"/>
    </row>
    <row r="13" spans="1:16" ht="176.4" customHeight="1">
      <c r="A13" s="85"/>
      <c r="B13" s="610">
        <v>3</v>
      </c>
      <c r="C13" s="957">
        <v>46147</v>
      </c>
      <c r="D13" s="958" t="s">
        <v>1243</v>
      </c>
      <c r="E13" s="959" t="s">
        <v>818</v>
      </c>
      <c r="F13" s="1807" t="s">
        <v>992</v>
      </c>
      <c r="G13" s="1807"/>
      <c r="H13" s="969" t="s">
        <v>375</v>
      </c>
      <c r="I13" s="131">
        <v>46163</v>
      </c>
      <c r="J13" s="960"/>
      <c r="L13" s="4" t="s">
        <v>176</v>
      </c>
      <c r="O13" s="813"/>
      <c r="P13" s="891" t="s">
        <v>854</v>
      </c>
    </row>
    <row r="14" spans="1:16" ht="141" customHeight="1">
      <c r="A14" s="85"/>
      <c r="B14" s="610">
        <v>4</v>
      </c>
      <c r="C14" s="957"/>
      <c r="D14" s="958" t="s">
        <v>1132</v>
      </c>
      <c r="E14" s="959" t="s">
        <v>21</v>
      </c>
      <c r="F14" s="1807" t="s">
        <v>1133</v>
      </c>
      <c r="G14" s="1807"/>
      <c r="H14" s="969" t="s">
        <v>375</v>
      </c>
      <c r="I14" s="131">
        <v>46152</v>
      </c>
      <c r="J14" s="960"/>
      <c r="L14" s="4"/>
      <c r="O14" s="813"/>
    </row>
    <row r="15" spans="1:16" ht="141" customHeight="1">
      <c r="A15" s="85"/>
      <c r="B15" s="610">
        <v>5</v>
      </c>
      <c r="C15" s="957">
        <v>46163</v>
      </c>
      <c r="D15" s="958" t="s">
        <v>1337</v>
      </c>
      <c r="E15" s="959" t="s">
        <v>176</v>
      </c>
      <c r="F15" s="1807" t="s">
        <v>1330</v>
      </c>
      <c r="G15" s="1807"/>
      <c r="H15" s="969" t="s">
        <v>375</v>
      </c>
      <c r="I15" s="131">
        <v>46158</v>
      </c>
      <c r="J15" s="960"/>
      <c r="L15" s="4"/>
      <c r="O15" s="813"/>
    </row>
    <row r="16" spans="1:16" ht="141" customHeight="1">
      <c r="A16" s="85"/>
      <c r="B16" s="610">
        <v>6</v>
      </c>
      <c r="C16" s="811" t="s">
        <v>1134</v>
      </c>
      <c r="D16" s="958" t="s">
        <v>1365</v>
      </c>
      <c r="E16" s="956" t="s">
        <v>176</v>
      </c>
      <c r="F16" s="1801" t="s">
        <v>1366</v>
      </c>
      <c r="G16" s="1802"/>
      <c r="H16" s="969" t="s">
        <v>375</v>
      </c>
      <c r="I16" s="131">
        <v>46296</v>
      </c>
      <c r="J16" s="134"/>
      <c r="L16" s="4"/>
      <c r="O16" s="813"/>
    </row>
    <row r="17" spans="1:15" ht="141" customHeight="1">
      <c r="A17" s="85"/>
      <c r="B17" s="610">
        <v>7</v>
      </c>
      <c r="C17" s="810">
        <v>46059</v>
      </c>
      <c r="D17" s="958" t="s">
        <v>1367</v>
      </c>
      <c r="E17" s="809" t="s">
        <v>818</v>
      </c>
      <c r="F17" s="1801" t="s">
        <v>1368</v>
      </c>
      <c r="G17" s="1802"/>
      <c r="H17" s="969" t="s">
        <v>375</v>
      </c>
      <c r="I17" s="131">
        <v>46158</v>
      </c>
      <c r="J17" s="134"/>
      <c r="L17" s="4"/>
      <c r="O17" s="813"/>
    </row>
    <row r="18" spans="1:15" ht="141" customHeight="1">
      <c r="A18" s="85"/>
      <c r="B18" s="610">
        <v>8</v>
      </c>
      <c r="C18" s="810">
        <v>46305</v>
      </c>
      <c r="D18" s="1172" t="s">
        <v>1735</v>
      </c>
      <c r="E18" s="809" t="s">
        <v>818</v>
      </c>
      <c r="F18" s="1801" t="s">
        <v>1736</v>
      </c>
      <c r="G18" s="1802"/>
      <c r="H18" s="1181" t="s">
        <v>255</v>
      </c>
      <c r="I18" s="131">
        <v>46312</v>
      </c>
      <c r="J18" s="134"/>
      <c r="L18" s="4"/>
      <c r="O18" s="813"/>
    </row>
    <row r="19" spans="1:15" ht="141" customHeight="1">
      <c r="A19" s="85"/>
      <c r="B19" s="610">
        <v>9</v>
      </c>
      <c r="C19" s="810"/>
      <c r="D19" s="943"/>
      <c r="E19" s="809"/>
      <c r="F19" s="1801"/>
      <c r="G19" s="1802"/>
      <c r="I19" s="131"/>
      <c r="J19" s="134"/>
      <c r="L19" s="4"/>
      <c r="O19" s="813"/>
    </row>
    <row r="20" spans="1:15" ht="141" customHeight="1">
      <c r="A20" s="85"/>
      <c r="B20" s="610">
        <v>10</v>
      </c>
      <c r="C20" s="810"/>
      <c r="D20" s="943"/>
      <c r="E20" s="809"/>
      <c r="F20" s="1801"/>
      <c r="G20" s="1802"/>
      <c r="I20" s="131"/>
      <c r="J20" s="134"/>
      <c r="L20" s="4"/>
      <c r="O20" s="813"/>
    </row>
    <row r="21" spans="1:15" ht="141" customHeight="1">
      <c r="A21" s="85"/>
      <c r="B21" s="610"/>
      <c r="C21" s="810"/>
      <c r="D21" s="943"/>
      <c r="E21" s="809"/>
      <c r="F21" s="1801"/>
      <c r="G21" s="1802"/>
      <c r="I21" s="131"/>
      <c r="J21" s="134"/>
      <c r="L21" s="4"/>
      <c r="O21" s="813"/>
    </row>
    <row r="22" spans="1:15" ht="55.2" customHeight="1">
      <c r="A22" s="85"/>
      <c r="B22" s="86"/>
      <c r="C22" s="87"/>
      <c r="D22" s="627"/>
      <c r="E22" s="86"/>
      <c r="F22" s="1803"/>
      <c r="G22" s="1804"/>
      <c r="I22" s="131"/>
      <c r="J22" s="134"/>
    </row>
    <row r="23" spans="1:15" ht="55.2" customHeight="1">
      <c r="A23" s="85"/>
      <c r="B23" s="86"/>
      <c r="C23" s="87"/>
      <c r="D23" s="627"/>
      <c r="E23" s="86"/>
      <c r="F23" s="1803"/>
      <c r="G23" s="1804"/>
      <c r="I23" s="131"/>
      <c r="J23" s="134"/>
    </row>
    <row r="24" spans="1:15" ht="55.2" customHeight="1">
      <c r="A24" s="85"/>
      <c r="B24" s="86"/>
      <c r="C24" s="87"/>
      <c r="D24" s="627"/>
      <c r="E24" s="86"/>
      <c r="F24" s="1803"/>
      <c r="G24" s="1804"/>
      <c r="I24" s="131"/>
      <c r="J24" s="134"/>
    </row>
    <row r="25" spans="1:15" ht="55.2" customHeight="1">
      <c r="A25" s="85"/>
      <c r="B25" s="86"/>
      <c r="C25" s="87"/>
      <c r="D25" s="627"/>
      <c r="E25" s="86"/>
      <c r="F25" s="1803"/>
      <c r="G25" s="1804"/>
      <c r="I25" s="131"/>
      <c r="J25" s="134"/>
    </row>
    <row r="26" spans="1:15" ht="55.2" customHeight="1">
      <c r="A26" s="85"/>
      <c r="B26" s="86"/>
      <c r="C26" s="87"/>
      <c r="D26" s="627"/>
      <c r="E26" s="86"/>
      <c r="F26" s="1803"/>
      <c r="G26" s="1804"/>
      <c r="I26" s="131"/>
      <c r="J26" s="134"/>
    </row>
    <row r="27" spans="1:15" ht="55.2" customHeight="1">
      <c r="A27" s="85"/>
      <c r="B27" s="86"/>
      <c r="C27" s="87"/>
      <c r="D27" s="627"/>
      <c r="E27" s="86"/>
      <c r="F27" s="1803"/>
      <c r="G27" s="1804"/>
      <c r="I27" s="131"/>
      <c r="J27" s="134"/>
    </row>
    <row r="28" spans="1:15" ht="55.2" customHeight="1">
      <c r="A28" s="85"/>
      <c r="B28" s="86"/>
      <c r="C28" s="87"/>
      <c r="D28" s="627"/>
      <c r="E28" s="86"/>
      <c r="F28" s="1803"/>
      <c r="G28" s="1804"/>
      <c r="I28" s="131"/>
      <c r="J28" s="134"/>
    </row>
    <row r="29" spans="1:15" ht="55.2" customHeight="1">
      <c r="A29" s="85"/>
      <c r="B29" s="86"/>
      <c r="C29" s="87"/>
      <c r="D29" s="223"/>
      <c r="E29" s="86"/>
      <c r="F29" s="1803"/>
      <c r="G29" s="1804"/>
      <c r="I29" s="131"/>
      <c r="J29" s="134"/>
    </row>
    <row r="30" spans="1:15" ht="55.2" customHeight="1">
      <c r="A30" s="85"/>
      <c r="B30" s="86"/>
      <c r="C30" s="87"/>
      <c r="D30" s="223"/>
      <c r="E30" s="86"/>
      <c r="F30" s="1803"/>
      <c r="G30" s="1804"/>
      <c r="I30" s="131"/>
      <c r="J30" s="134"/>
    </row>
    <row r="31" spans="1:15" ht="55.2" customHeight="1">
      <c r="A31" s="85"/>
      <c r="B31" s="86"/>
      <c r="C31" s="87"/>
      <c r="D31" s="223"/>
      <c r="E31" s="86"/>
      <c r="F31" s="1803"/>
      <c r="G31" s="1804"/>
      <c r="I31" s="131"/>
      <c r="J31" s="134"/>
    </row>
    <row r="32" spans="1:15" ht="55.2" customHeight="1">
      <c r="A32" s="85"/>
      <c r="B32" s="86"/>
      <c r="C32" s="87"/>
      <c r="D32" s="223"/>
      <c r="E32" s="86"/>
      <c r="F32" s="1803"/>
      <c r="G32" s="1804"/>
      <c r="I32" s="131"/>
      <c r="J32" s="134"/>
    </row>
    <row r="33" spans="1:10" ht="55.2" customHeight="1">
      <c r="A33" s="85"/>
      <c r="B33" s="86"/>
      <c r="C33" s="87"/>
      <c r="D33" s="223"/>
      <c r="E33" s="86"/>
      <c r="F33" s="1803"/>
      <c r="G33" s="1804"/>
      <c r="I33" s="131"/>
      <c r="J33" s="134"/>
    </row>
    <row r="34" spans="1:10" ht="55.2" customHeight="1">
      <c r="A34" s="85"/>
      <c r="B34" s="86"/>
      <c r="C34" s="87"/>
      <c r="D34" s="223"/>
      <c r="E34" s="86"/>
      <c r="F34" s="1803"/>
      <c r="G34" s="1804"/>
      <c r="I34" s="131"/>
      <c r="J34" s="134"/>
    </row>
    <row r="35" spans="1:10" ht="55.2" customHeight="1">
      <c r="A35" s="85"/>
      <c r="B35" s="86"/>
      <c r="C35" s="87"/>
      <c r="D35" s="223"/>
      <c r="E35" s="86"/>
      <c r="F35" s="1803"/>
      <c r="G35" s="1804"/>
      <c r="I35" s="131"/>
      <c r="J35" s="134"/>
    </row>
    <row r="36" spans="1:10" ht="55.2" customHeight="1">
      <c r="A36" s="85"/>
      <c r="B36" s="86"/>
      <c r="C36" s="87"/>
      <c r="D36" s="223"/>
      <c r="E36" s="86"/>
      <c r="F36" s="1803"/>
      <c r="G36" s="1804"/>
      <c r="I36" s="131"/>
      <c r="J36" s="134"/>
    </row>
    <row r="37" spans="1:10" ht="55.2" customHeight="1">
      <c r="A37" s="85"/>
      <c r="B37" s="86"/>
      <c r="C37" s="87"/>
      <c r="D37" s="223"/>
      <c r="E37" s="86"/>
      <c r="F37" s="1803"/>
      <c r="G37" s="1804"/>
      <c r="I37" s="131"/>
      <c r="J37" s="134"/>
    </row>
    <row r="38" spans="1:10" ht="55.2" customHeight="1">
      <c r="A38" s="85"/>
      <c r="B38" s="86"/>
      <c r="C38" s="87"/>
      <c r="D38" s="223"/>
      <c r="E38" s="86"/>
      <c r="F38" s="1803"/>
      <c r="G38" s="1804"/>
      <c r="I38" s="131"/>
      <c r="J38" s="134"/>
    </row>
    <row r="39" spans="1:10" ht="55.2" customHeight="1">
      <c r="A39" s="85"/>
      <c r="B39" s="86"/>
      <c r="C39" s="87"/>
      <c r="D39" s="223"/>
      <c r="E39" s="86"/>
      <c r="F39" s="1803"/>
      <c r="G39" s="1804"/>
      <c r="I39" s="131"/>
      <c r="J39" s="134"/>
    </row>
    <row r="40" spans="1:10" ht="55.2" customHeight="1">
      <c r="A40" s="85"/>
      <c r="B40" s="86"/>
      <c r="C40" s="87"/>
      <c r="D40" s="223"/>
      <c r="E40" s="86"/>
      <c r="F40" s="1803"/>
      <c r="G40" s="1804"/>
      <c r="I40" s="131"/>
      <c r="J40" s="134"/>
    </row>
    <row r="41" spans="1:10" ht="55.2" customHeight="1">
      <c r="A41" s="85"/>
      <c r="B41" s="86"/>
      <c r="C41" s="87"/>
      <c r="D41" s="223"/>
      <c r="E41" s="86"/>
      <c r="F41" s="1803"/>
      <c r="G41" s="1804"/>
      <c r="I41" s="131"/>
      <c r="J41" s="134"/>
    </row>
    <row r="42" spans="1:10" ht="55.2" customHeight="1">
      <c r="A42" s="85"/>
      <c r="B42" s="86"/>
      <c r="C42" s="87"/>
      <c r="D42" s="223"/>
      <c r="E42" s="86"/>
      <c r="F42" s="1803"/>
      <c r="G42" s="1804"/>
      <c r="I42" s="131"/>
      <c r="J42" s="134"/>
    </row>
    <row r="43" spans="1:10" ht="55.2" customHeight="1">
      <c r="A43" s="85"/>
      <c r="B43" s="86"/>
      <c r="C43" s="87"/>
      <c r="D43" s="223"/>
      <c r="E43" s="86"/>
      <c r="F43" s="1803"/>
      <c r="G43" s="1804"/>
      <c r="I43" s="131"/>
      <c r="J43" s="134"/>
    </row>
    <row r="44" spans="1:10" ht="55.2" customHeight="1">
      <c r="A44" s="85"/>
      <c r="B44" s="86"/>
      <c r="C44" s="87"/>
      <c r="D44" s="223"/>
      <c r="E44" s="86"/>
      <c r="F44" s="1803"/>
      <c r="G44" s="1804"/>
      <c r="I44" s="131"/>
      <c r="J44" s="134"/>
    </row>
    <row r="45" spans="1:10" ht="55.2" customHeight="1">
      <c r="A45" s="85"/>
      <c r="B45" s="86"/>
      <c r="C45" s="87"/>
      <c r="D45" s="223"/>
      <c r="E45" s="86"/>
      <c r="F45" s="1803"/>
      <c r="G45" s="1804"/>
      <c r="I45" s="131"/>
      <c r="J45" s="134"/>
    </row>
    <row r="46" spans="1:10" ht="55.2" customHeight="1">
      <c r="A46" s="85"/>
      <c r="B46" s="86"/>
      <c r="C46" s="87"/>
      <c r="D46" s="223"/>
      <c r="E46" s="86"/>
      <c r="F46" s="1803"/>
      <c r="G46" s="1804"/>
      <c r="I46" s="131"/>
      <c r="J46" s="134"/>
    </row>
    <row r="47" spans="1:10" ht="55.2" customHeight="1">
      <c r="A47" s="85"/>
      <c r="B47" s="86"/>
      <c r="C47" s="87"/>
      <c r="D47" s="223"/>
      <c r="E47" s="86"/>
      <c r="F47" s="1803"/>
      <c r="G47" s="1804"/>
      <c r="H47" s="133"/>
      <c r="I47" s="131"/>
      <c r="J47" s="134"/>
    </row>
    <row r="48" spans="1:10" ht="55.2" customHeight="1">
      <c r="A48" s="85"/>
      <c r="B48" s="86"/>
      <c r="C48" s="87"/>
      <c r="D48" s="223"/>
      <c r="E48" s="86"/>
      <c r="F48" s="1803"/>
      <c r="G48" s="1804"/>
      <c r="H48" s="133"/>
      <c r="I48" s="131"/>
      <c r="J48" s="134"/>
    </row>
    <row r="49" spans="1:10" ht="55.2" customHeight="1">
      <c r="A49" s="85"/>
      <c r="B49" s="86"/>
      <c r="C49" s="87"/>
      <c r="D49" s="223"/>
      <c r="E49" s="86"/>
      <c r="F49" s="1803"/>
      <c r="G49" s="1804"/>
      <c r="H49" s="133"/>
      <c r="I49" s="131"/>
      <c r="J49" s="134"/>
    </row>
    <row r="50" spans="1:10" ht="55.2" customHeight="1">
      <c r="A50" s="85"/>
      <c r="B50" s="86"/>
      <c r="C50" s="87"/>
      <c r="D50" s="223"/>
      <c r="E50" s="86"/>
      <c r="F50" s="1803"/>
      <c r="G50" s="1804"/>
      <c r="H50" s="133"/>
      <c r="I50" s="131"/>
      <c r="J50" s="134"/>
    </row>
    <row r="51" spans="1:10" ht="55.2" customHeight="1">
      <c r="A51" s="85"/>
      <c r="B51" s="86"/>
      <c r="C51" s="87"/>
      <c r="D51" s="223"/>
      <c r="E51" s="86"/>
      <c r="F51" s="1803"/>
      <c r="G51" s="1804"/>
      <c r="H51" s="133"/>
      <c r="I51" s="131"/>
      <c r="J51" s="134"/>
    </row>
    <row r="52" spans="1:10" ht="55.2" customHeight="1">
      <c r="A52" s="85"/>
      <c r="B52" s="86"/>
      <c r="C52" s="87"/>
      <c r="D52" s="223"/>
      <c r="E52" s="86"/>
      <c r="F52" s="1803"/>
      <c r="G52" s="1804"/>
      <c r="H52" s="133"/>
      <c r="I52" s="131"/>
      <c r="J52" s="134"/>
    </row>
    <row r="53" spans="1:10" ht="55.2" customHeight="1">
      <c r="A53" s="85"/>
      <c r="B53" s="86"/>
      <c r="C53" s="87"/>
      <c r="D53" s="223"/>
      <c r="E53" s="86"/>
      <c r="F53" s="1803"/>
      <c r="G53" s="1804"/>
      <c r="H53" s="133"/>
      <c r="I53" s="131"/>
      <c r="J53" s="134"/>
    </row>
    <row r="54" spans="1:10" ht="55.2" customHeight="1">
      <c r="A54" s="85"/>
      <c r="B54" s="86"/>
      <c r="C54" s="87"/>
      <c r="D54" s="223"/>
      <c r="E54" s="86"/>
      <c r="F54" s="1803"/>
      <c r="G54" s="1804"/>
      <c r="H54" s="133"/>
      <c r="I54" s="131"/>
      <c r="J54" s="134"/>
    </row>
    <row r="55" spans="1:10" ht="55.2" customHeight="1">
      <c r="A55" s="85"/>
      <c r="B55" s="86"/>
      <c r="C55" s="87"/>
      <c r="D55" s="223"/>
      <c r="E55" s="86"/>
      <c r="F55" s="1803"/>
      <c r="G55" s="1804"/>
      <c r="H55" s="133"/>
      <c r="I55" s="131"/>
      <c r="J55" s="134"/>
    </row>
    <row r="56" spans="1:10" ht="55.2" customHeight="1">
      <c r="A56" s="85"/>
      <c r="B56" s="86"/>
      <c r="C56" s="87"/>
      <c r="D56" s="223"/>
      <c r="E56" s="86"/>
      <c r="F56" s="1803"/>
      <c r="G56" s="1804"/>
      <c r="H56" s="133"/>
      <c r="I56" s="131"/>
      <c r="J56" s="134"/>
    </row>
    <row r="57" spans="1:10" ht="55.2" customHeight="1">
      <c r="A57" s="85"/>
      <c r="B57" s="86"/>
      <c r="C57" s="87"/>
      <c r="D57" s="223"/>
      <c r="E57" s="86"/>
      <c r="F57" s="1803"/>
      <c r="G57" s="1804"/>
      <c r="H57" s="133"/>
      <c r="I57" s="131"/>
      <c r="J57" s="134"/>
    </row>
    <row r="58" spans="1:10" ht="55.2" customHeight="1">
      <c r="A58" s="85"/>
      <c r="B58" s="86"/>
      <c r="C58" s="87"/>
      <c r="D58" s="223"/>
      <c r="E58" s="86"/>
      <c r="F58" s="1803"/>
      <c r="G58" s="1804"/>
      <c r="H58" s="133"/>
      <c r="I58" s="131"/>
      <c r="J58" s="134"/>
    </row>
    <row r="59" spans="1:10" ht="55.2" customHeight="1">
      <c r="A59" s="85"/>
      <c r="B59" s="86">
        <v>48</v>
      </c>
      <c r="C59" s="87"/>
      <c r="D59" s="223"/>
      <c r="E59" s="86"/>
      <c r="F59" s="1803"/>
      <c r="G59" s="1804"/>
      <c r="H59" s="133"/>
      <c r="I59" s="131"/>
      <c r="J59" s="134"/>
    </row>
    <row r="60" spans="1:10" ht="55.2" customHeight="1">
      <c r="A60" s="85"/>
      <c r="B60" s="86">
        <v>49</v>
      </c>
      <c r="C60" s="87"/>
      <c r="D60" s="223"/>
      <c r="E60" s="86"/>
      <c r="F60" s="1803"/>
      <c r="G60" s="1804"/>
      <c r="H60" s="133"/>
      <c r="I60" s="131"/>
      <c r="J60" s="134"/>
    </row>
    <row r="61" spans="1:10" ht="55.2" customHeight="1">
      <c r="A61" s="85"/>
      <c r="B61" s="86">
        <v>50</v>
      </c>
      <c r="C61" s="87"/>
      <c r="D61" s="223"/>
      <c r="E61" s="86"/>
      <c r="F61" s="1803"/>
      <c r="G61" s="1804"/>
      <c r="H61" s="133"/>
      <c r="I61" s="131"/>
      <c r="J61" s="134"/>
    </row>
    <row r="62" spans="1:10" ht="57.6" customHeight="1">
      <c r="A62"/>
      <c r="B62" s="86">
        <v>13</v>
      </c>
      <c r="C62" s="87"/>
      <c r="D62" s="627" t="s">
        <v>654</v>
      </c>
      <c r="E62" s="86"/>
      <c r="F62" s="1809"/>
      <c r="G62" s="1804"/>
      <c r="H62" s="133" t="s">
        <v>255</v>
      </c>
      <c r="I62" s="131"/>
      <c r="J62" s="134"/>
    </row>
    <row r="63" spans="1:10">
      <c r="A63"/>
      <c r="B63"/>
      <c r="C63"/>
      <c r="D63"/>
      <c r="E63"/>
      <c r="F63"/>
      <c r="G63"/>
    </row>
    <row r="64" spans="1:10">
      <c r="A64"/>
      <c r="B64"/>
      <c r="C64"/>
      <c r="D64"/>
      <c r="E64"/>
      <c r="F64"/>
      <c r="G64"/>
    </row>
    <row r="65" customFormat="1"/>
    <row r="66" customFormat="1"/>
    <row r="67" customFormat="1"/>
    <row r="68" customFormat="1"/>
    <row r="69" customFormat="1"/>
    <row r="70" customFormat="1"/>
    <row r="71" customFormat="1"/>
    <row r="72" customFormat="1"/>
    <row r="73" customFormat="1"/>
    <row r="74" customFormat="1"/>
    <row r="75" customFormat="1"/>
    <row r="76" customFormat="1"/>
    <row r="77" customFormat="1"/>
    <row r="78" customFormat="1"/>
    <row r="79" customFormat="1"/>
    <row r="80" customFormat="1"/>
    <row r="81" customFormat="1"/>
    <row r="82" customFormat="1"/>
    <row r="83" customFormat="1"/>
    <row r="84" customFormat="1"/>
    <row r="85" customFormat="1"/>
    <row r="86" customFormat="1"/>
    <row r="87" customFormat="1"/>
    <row r="88" customFormat="1"/>
    <row r="89" customFormat="1"/>
    <row r="90" customFormat="1"/>
    <row r="91" customFormat="1"/>
    <row r="92" customFormat="1"/>
    <row r="93" customFormat="1"/>
    <row r="94" customFormat="1"/>
    <row r="95" customFormat="1"/>
    <row r="96" customFormat="1"/>
    <row r="97" customFormat="1"/>
    <row r="98" customFormat="1"/>
    <row r="99" customFormat="1"/>
    <row r="100" customFormat="1"/>
    <row r="101" customFormat="1"/>
    <row r="102" customFormat="1"/>
  </sheetData>
  <mergeCells count="54">
    <mergeCell ref="F62:G62"/>
    <mergeCell ref="F61:G61"/>
    <mergeCell ref="F10:G10"/>
    <mergeCell ref="F56:G56"/>
    <mergeCell ref="F57:G57"/>
    <mergeCell ref="F58:G58"/>
    <mergeCell ref="F59:G59"/>
    <mergeCell ref="F60:G60"/>
    <mergeCell ref="F51:G51"/>
    <mergeCell ref="F52:G52"/>
    <mergeCell ref="F53:G53"/>
    <mergeCell ref="F54:G54"/>
    <mergeCell ref="F55:G55"/>
    <mergeCell ref="F46:G46"/>
    <mergeCell ref="F47:G47"/>
    <mergeCell ref="F48:G48"/>
    <mergeCell ref="F49:G49"/>
    <mergeCell ref="F50:G50"/>
    <mergeCell ref="F41:G41"/>
    <mergeCell ref="F42:G42"/>
    <mergeCell ref="F43:G43"/>
    <mergeCell ref="F44:G44"/>
    <mergeCell ref="F45:G45"/>
    <mergeCell ref="F36:G36"/>
    <mergeCell ref="F37:G37"/>
    <mergeCell ref="F38:G38"/>
    <mergeCell ref="F39:G39"/>
    <mergeCell ref="F40:G40"/>
    <mergeCell ref="F31:G31"/>
    <mergeCell ref="F32:G32"/>
    <mergeCell ref="F33:G33"/>
    <mergeCell ref="F34:G34"/>
    <mergeCell ref="F35:G35"/>
    <mergeCell ref="F26:G26"/>
    <mergeCell ref="F27:G27"/>
    <mergeCell ref="F28:G28"/>
    <mergeCell ref="F29:G29"/>
    <mergeCell ref="F30:G30"/>
    <mergeCell ref="F16:G16"/>
    <mergeCell ref="F18:G18"/>
    <mergeCell ref="F19:G19"/>
    <mergeCell ref="F20:G20"/>
    <mergeCell ref="B9:J9"/>
    <mergeCell ref="F12:G12"/>
    <mergeCell ref="F13:G13"/>
    <mergeCell ref="F14:G14"/>
    <mergeCell ref="F15:G15"/>
    <mergeCell ref="F11:G11"/>
    <mergeCell ref="F17:G17"/>
    <mergeCell ref="F21:G21"/>
    <mergeCell ref="F22:G22"/>
    <mergeCell ref="F23:G23"/>
    <mergeCell ref="F24:G24"/>
    <mergeCell ref="F25:G25"/>
  </mergeCells>
  <dataValidations count="1">
    <dataValidation type="list" allowBlank="1" showInputMessage="1" showErrorMessage="1" sqref="E11:E25" xr:uid="{27612E32-87EF-445A-8925-7799829EC08D}">
      <formula1>$L$11:$L$13</formula1>
    </dataValidation>
  </dataValidations>
  <pageMargins left="0.75" right="0.75" top="1.2" bottom="1" header="0.3" footer="0.3"/>
  <pageSetup paperSize="8" scale="38" fitToHeight="50" orientation="landscape" r:id="rId1"/>
  <headerFooter>
    <oddHeader>&amp;L&amp;"Janna LT,Bold"&amp;24MODON RISK REGISTER&amp;R&amp;G</oddHeader>
    <oddFooter>&amp;L&amp;"Janna LT,Regular"Document Reference Number: ORG1-06-002-MOD-TS0-0-PRM-TEM-1126-00Rev: 00Issued: 7 March 2016_x000D_&amp;1#&amp;"Aptos"&amp;10&amp;K000000 Data sensitivity - Public&amp;R&amp;"Janna LT,Regular"&amp;F&amp;APage &amp;P of &amp;N</oddFooter>
  </headerFooter>
  <colBreaks count="1" manualBreakCount="1">
    <brk id="25" max="1048575" man="1"/>
  </colBreaks>
  <legacyDrawingHF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theme="4" tint="0.79998168889431442"/>
  </sheetPr>
  <dimension ref="A1:J34"/>
  <sheetViews>
    <sheetView tabSelected="1" zoomScale="55" zoomScaleNormal="55" workbookViewId="0">
      <selection activeCell="J14" sqref="J14"/>
    </sheetView>
  </sheetViews>
  <sheetFormatPr defaultColWidth="9.109375" defaultRowHeight="14.4"/>
  <cols>
    <col min="1" max="1" width="76.109375" customWidth="1"/>
    <col min="2" max="3" width="23.88671875" style="5" customWidth="1"/>
    <col min="4" max="5" width="26.88671875" style="5" customWidth="1"/>
    <col min="6" max="10" width="13.88671875" customWidth="1"/>
    <col min="12" max="12" width="18.44140625" bestFit="1" customWidth="1"/>
    <col min="17" max="17" width="10.5546875" bestFit="1" customWidth="1"/>
  </cols>
  <sheetData>
    <row r="1" spans="1:10" ht="16.2" thickBot="1">
      <c r="A1" s="1812" t="s">
        <v>589</v>
      </c>
      <c r="B1" s="1813"/>
      <c r="C1" s="1813"/>
      <c r="D1" s="1813"/>
      <c r="E1" s="1813"/>
      <c r="F1" s="1813"/>
      <c r="G1" s="1813"/>
      <c r="H1" s="1813"/>
      <c r="I1" s="1813"/>
      <c r="J1" s="1814"/>
    </row>
    <row r="2" spans="1:10" s="72" customFormat="1" ht="30" customHeight="1" thickBot="1">
      <c r="A2" s="950" t="s">
        <v>1</v>
      </c>
      <c r="B2" s="952" t="s">
        <v>582</v>
      </c>
      <c r="C2" s="952" t="s">
        <v>583</v>
      </c>
      <c r="D2" s="952" t="s">
        <v>580</v>
      </c>
      <c r="E2" s="952" t="s">
        <v>581</v>
      </c>
      <c r="F2" s="951" t="s">
        <v>584</v>
      </c>
      <c r="G2" s="951" t="s">
        <v>585</v>
      </c>
      <c r="H2" s="952" t="s">
        <v>586</v>
      </c>
      <c r="I2" s="952" t="s">
        <v>587</v>
      </c>
      <c r="J2" s="953" t="s">
        <v>588</v>
      </c>
    </row>
    <row r="3" spans="1:10">
      <c r="A3" s="944" t="s">
        <v>1777</v>
      </c>
      <c r="B3" s="129">
        <v>46357</v>
      </c>
      <c r="C3" s="129">
        <v>46405</v>
      </c>
      <c r="D3" s="129">
        <v>46357</v>
      </c>
      <c r="E3" s="129">
        <v>46471</v>
      </c>
      <c r="F3" s="236"/>
      <c r="G3" s="236"/>
      <c r="H3" s="237"/>
      <c r="I3" s="238"/>
      <c r="J3" s="617"/>
    </row>
    <row r="4" spans="1:10">
      <c r="A4" s="944" t="s">
        <v>1778</v>
      </c>
      <c r="B4" s="129">
        <v>46331</v>
      </c>
      <c r="C4" s="129">
        <v>46399</v>
      </c>
      <c r="D4" s="129">
        <v>46410</v>
      </c>
      <c r="E4" s="129">
        <v>46488</v>
      </c>
      <c r="F4" s="236"/>
      <c r="G4" s="236"/>
      <c r="H4" s="237"/>
      <c r="I4" s="238"/>
      <c r="J4" s="617"/>
    </row>
    <row r="5" spans="1:10">
      <c r="A5" s="944" t="s">
        <v>1779</v>
      </c>
      <c r="B5" s="129">
        <v>46343</v>
      </c>
      <c r="C5" s="129">
        <v>46406</v>
      </c>
      <c r="D5" s="129">
        <v>46408</v>
      </c>
      <c r="E5" s="129">
        <v>46485</v>
      </c>
      <c r="F5" s="236"/>
      <c r="G5" s="236"/>
      <c r="H5" s="237"/>
      <c r="I5" s="238"/>
      <c r="J5" s="617"/>
    </row>
    <row r="6" spans="1:10" hidden="1">
      <c r="B6" s="1159"/>
      <c r="C6" s="1159"/>
      <c r="D6" s="954" t="e">
        <f>#REF!</f>
        <v>#REF!</v>
      </c>
      <c r="E6" s="954" t="e">
        <f>#REF!</f>
        <v>#REF!</v>
      </c>
      <c r="J6" s="617"/>
    </row>
    <row r="7" spans="1:10" ht="15" thickBot="1">
      <c r="A7" s="945"/>
      <c r="B7" s="955"/>
      <c r="C7" s="955"/>
      <c r="D7" s="955"/>
      <c r="E7" s="955"/>
      <c r="F7" s="946"/>
      <c r="G7" s="946"/>
      <c r="H7" s="947"/>
      <c r="I7" s="948"/>
      <c r="J7" s="949"/>
    </row>
    <row r="8" spans="1:10">
      <c r="B8" s="830"/>
      <c r="C8" s="830"/>
      <c r="D8" s="830"/>
      <c r="E8" s="830"/>
    </row>
    <row r="11" spans="1:10">
      <c r="B11" s="1159"/>
      <c r="C11" s="1159"/>
      <c r="D11" s="1159"/>
      <c r="E11" s="1159"/>
    </row>
    <row r="12" spans="1:10">
      <c r="B12" s="1168"/>
      <c r="C12" s="1168"/>
      <c r="D12" s="1168"/>
      <c r="E12" s="1028"/>
      <c r="F12" s="632"/>
      <c r="G12" s="129"/>
      <c r="H12" s="129"/>
      <c r="I12" s="129"/>
      <c r="J12" s="129"/>
    </row>
    <row r="13" spans="1:10">
      <c r="B13" s="1168"/>
      <c r="C13" s="1168"/>
      <c r="D13" s="1168"/>
      <c r="E13" s="1028"/>
      <c r="F13" s="632"/>
      <c r="G13" s="129"/>
      <c r="H13" s="129"/>
      <c r="I13" s="129"/>
      <c r="J13" s="129"/>
    </row>
    <row r="14" spans="1:10">
      <c r="B14" s="1171"/>
      <c r="C14" s="1171"/>
      <c r="D14" s="1171"/>
      <c r="E14" s="1028"/>
      <c r="F14" s="632"/>
      <c r="G14" s="129"/>
      <c r="H14" s="129"/>
      <c r="I14" s="129"/>
      <c r="J14" s="129"/>
    </row>
    <row r="15" spans="1:10">
      <c r="B15" s="1171"/>
      <c r="C15" s="1171"/>
      <c r="D15" s="1171"/>
      <c r="E15" s="1028"/>
      <c r="F15" s="632"/>
      <c r="G15" s="129"/>
      <c r="H15" s="129"/>
      <c r="I15" s="129"/>
      <c r="J15" s="129"/>
    </row>
    <row r="16" spans="1:10">
      <c r="B16" s="1171"/>
      <c r="C16" s="1171"/>
      <c r="D16" s="1171"/>
      <c r="E16" s="1028"/>
      <c r="F16" s="632"/>
      <c r="G16" s="129"/>
      <c r="H16" s="129"/>
      <c r="I16" s="129"/>
      <c r="J16" s="129"/>
    </row>
    <row r="17" spans="1:10">
      <c r="B17" s="1171"/>
      <c r="C17" s="1171"/>
      <c r="D17" s="1171"/>
      <c r="E17" s="1028"/>
      <c r="F17" s="632"/>
      <c r="G17" s="129"/>
      <c r="H17" s="129"/>
      <c r="I17" s="129"/>
      <c r="J17" s="129"/>
    </row>
    <row r="18" spans="1:10">
      <c r="A18" s="1297" t="s">
        <v>1777</v>
      </c>
      <c r="B18" s="1297"/>
      <c r="C18" s="1298">
        <v>46357</v>
      </c>
      <c r="D18" s="1298">
        <v>46471</v>
      </c>
      <c r="E18" s="1298">
        <v>46357</v>
      </c>
      <c r="F18" s="1298">
        <v>46405</v>
      </c>
    </row>
    <row r="19" spans="1:10">
      <c r="A19" s="1297" t="s">
        <v>1778</v>
      </c>
      <c r="B19" s="1297"/>
      <c r="C19" s="1298">
        <v>46410</v>
      </c>
      <c r="D19" s="1298">
        <v>46488</v>
      </c>
      <c r="E19" s="1298">
        <v>46331</v>
      </c>
      <c r="F19" s="1298">
        <v>46399</v>
      </c>
    </row>
    <row r="20" spans="1:10">
      <c r="A20" s="1297" t="s">
        <v>1779</v>
      </c>
      <c r="B20" s="1297"/>
      <c r="C20" s="1298">
        <v>46408</v>
      </c>
      <c r="D20" s="1298">
        <v>46485</v>
      </c>
      <c r="E20" s="1298">
        <v>46343</v>
      </c>
      <c r="F20" s="1298">
        <v>46406</v>
      </c>
      <c r="G20" s="129"/>
      <c r="H20" s="129"/>
      <c r="I20" s="129"/>
      <c r="J20" s="129"/>
    </row>
    <row r="21" spans="1:10">
      <c r="B21" s="1171"/>
      <c r="C21" s="1171"/>
      <c r="D21" s="1171"/>
      <c r="E21" s="1028"/>
      <c r="F21" s="632"/>
      <c r="G21" s="129"/>
      <c r="H21" s="129"/>
      <c r="I21" s="129"/>
      <c r="J21" s="129"/>
    </row>
    <row r="22" spans="1:10">
      <c r="B22" s="1171"/>
      <c r="C22" s="1171"/>
      <c r="D22" s="1171"/>
      <c r="E22" s="1028"/>
      <c r="F22" s="632"/>
      <c r="G22" s="129"/>
      <c r="H22" s="129"/>
      <c r="I22" s="129"/>
      <c r="J22" s="129"/>
    </row>
    <row r="23" spans="1:10">
      <c r="B23" s="1171"/>
      <c r="C23" s="1171"/>
      <c r="D23" s="1171"/>
      <c r="E23" s="1028"/>
      <c r="F23" s="632"/>
      <c r="G23" s="129"/>
      <c r="H23" s="129"/>
      <c r="I23" s="129"/>
      <c r="J23" s="129"/>
    </row>
    <row r="24" spans="1:10">
      <c r="B24" s="1171"/>
      <c r="C24" s="1171"/>
      <c r="D24" s="1171"/>
      <c r="E24" s="1028"/>
      <c r="F24" s="632"/>
      <c r="G24" s="129"/>
      <c r="H24" s="129"/>
      <c r="I24" s="129"/>
      <c r="J24" s="129"/>
    </row>
    <row r="25" spans="1:10">
      <c r="B25" s="1169"/>
      <c r="C25" s="1169"/>
      <c r="D25" s="1169"/>
      <c r="E25" s="1028"/>
      <c r="F25" s="632"/>
      <c r="G25" s="129"/>
      <c r="H25" s="129"/>
      <c r="I25" s="129"/>
      <c r="J25" s="129"/>
    </row>
    <row r="26" spans="1:10">
      <c r="B26" s="1171"/>
      <c r="C26" s="1171"/>
      <c r="D26" s="1171"/>
      <c r="E26" s="1171"/>
    </row>
    <row r="27" spans="1:10">
      <c r="B27" s="1171"/>
      <c r="C27" s="1171"/>
      <c r="D27" s="1171"/>
      <c r="E27" s="1028"/>
      <c r="F27" s="632"/>
      <c r="G27" s="129"/>
      <c r="H27" s="129"/>
      <c r="I27" s="129"/>
      <c r="J27" s="129"/>
    </row>
    <row r="28" spans="1:10">
      <c r="B28" s="1171"/>
      <c r="C28" s="1171"/>
      <c r="D28" s="1171"/>
      <c r="E28" s="1028"/>
      <c r="F28" s="632"/>
      <c r="G28" s="129"/>
      <c r="H28" s="129"/>
      <c r="I28" s="129"/>
      <c r="J28" s="129"/>
    </row>
    <row r="29" spans="1:10">
      <c r="B29" s="1171"/>
      <c r="C29" s="1171"/>
      <c r="D29" s="1171"/>
      <c r="E29" s="1028"/>
      <c r="F29" s="632"/>
      <c r="G29" s="129"/>
      <c r="H29" s="129"/>
      <c r="I29" s="129"/>
      <c r="J29" s="129"/>
    </row>
    <row r="30" spans="1:10">
      <c r="B30" s="1168"/>
      <c r="C30" s="1168"/>
      <c r="D30" s="1168"/>
      <c r="E30" s="1028"/>
      <c r="F30" s="632"/>
      <c r="G30" s="129"/>
      <c r="H30" s="129"/>
      <c r="I30" s="129"/>
      <c r="J30" s="129"/>
    </row>
    <row r="31" spans="1:10">
      <c r="B31" s="1169"/>
      <c r="C31" s="1169"/>
      <c r="D31" s="1169"/>
      <c r="E31" s="1169"/>
    </row>
    <row r="32" spans="1:10">
      <c r="B32" s="1169"/>
      <c r="C32" s="1169"/>
      <c r="D32" s="1169"/>
      <c r="E32" s="1028"/>
      <c r="F32" s="632"/>
      <c r="G32" s="129"/>
      <c r="H32" s="129"/>
      <c r="I32" s="129"/>
      <c r="J32" s="129"/>
    </row>
    <row r="33" spans="2:10">
      <c r="B33" s="1169"/>
      <c r="C33" s="1169"/>
      <c r="D33" s="1169"/>
      <c r="E33" s="1028"/>
      <c r="F33" s="632"/>
      <c r="G33" s="129"/>
      <c r="H33" s="129"/>
      <c r="I33" s="129"/>
      <c r="J33" s="129"/>
    </row>
    <row r="34" spans="2:10">
      <c r="B34" s="1169"/>
      <c r="C34" s="1169"/>
      <c r="D34" s="1169"/>
      <c r="E34" s="1028"/>
      <c r="F34" s="632"/>
      <c r="G34" s="129"/>
      <c r="H34" s="129"/>
      <c r="I34" s="129"/>
      <c r="J34" s="129"/>
    </row>
  </sheetData>
  <mergeCells count="1">
    <mergeCell ref="A1:J1"/>
  </mergeCells>
  <pageMargins left="0.7" right="0.7" top="0.75" bottom="0.75" header="0.3" footer="0.3"/>
  <pageSetup paperSize="8" orientation="landscape" horizontalDpi="300" verticalDpi="300" r:id="rId1"/>
  <headerFooter>
    <oddFooter>&amp;L_x000D_&amp;1#&amp;"Aptos"&amp;10&amp;K000000 Data sensitivity - Public</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0">
    <tabColor theme="4" tint="0.79998168889431442"/>
    <pageSetUpPr fitToPage="1"/>
  </sheetPr>
  <dimension ref="A1:DZ130"/>
  <sheetViews>
    <sheetView topLeftCell="A25" zoomScale="70" zoomScaleNormal="70" workbookViewId="0">
      <selection activeCell="D55" sqref="D55"/>
    </sheetView>
  </sheetViews>
  <sheetFormatPr defaultRowHeight="14.4"/>
  <cols>
    <col min="1" max="1" width="22.33203125" bestFit="1" customWidth="1"/>
    <col min="2" max="17" width="7.88671875" customWidth="1"/>
    <col min="18" max="18" width="7.6640625" bestFit="1" customWidth="1"/>
    <col min="19" max="21" width="6.5546875" bestFit="1" customWidth="1"/>
    <col min="22" max="22" width="9" bestFit="1" customWidth="1"/>
    <col min="23" max="23" width="5.33203125" customWidth="1"/>
    <col min="24" max="25" width="5.6640625" customWidth="1"/>
    <col min="26" max="26" width="7.44140625" bestFit="1" customWidth="1"/>
    <col min="27" max="33" width="5.6640625" customWidth="1"/>
    <col min="34" max="34" width="7.109375" customWidth="1"/>
    <col min="35" max="38" width="5.6640625" customWidth="1"/>
    <col min="39" max="39" width="11.88671875" style="49" bestFit="1" customWidth="1"/>
    <col min="40" max="40" width="5.6640625" customWidth="1"/>
    <col min="84" max="84" width="1.21875" style="999" customWidth="1"/>
    <col min="108" max="108" width="0.77734375" style="999" customWidth="1"/>
  </cols>
  <sheetData>
    <row r="1" spans="1:130" ht="34.5" customHeight="1">
      <c r="A1" s="1834" t="s">
        <v>628</v>
      </c>
      <c r="B1" s="1835"/>
      <c r="C1" s="1835"/>
      <c r="D1" s="1835"/>
      <c r="E1" s="1835"/>
      <c r="F1" s="1835"/>
      <c r="G1" s="1835"/>
      <c r="H1" s="1835"/>
      <c r="I1" s="1835"/>
      <c r="J1" s="1835"/>
      <c r="K1" s="1835"/>
      <c r="L1" s="1835"/>
      <c r="M1" s="1835"/>
      <c r="N1" s="1835"/>
      <c r="O1" s="1835"/>
      <c r="P1" s="1835"/>
      <c r="Q1" s="1835"/>
      <c r="R1" s="1835"/>
      <c r="S1" s="1835"/>
      <c r="T1" s="1835"/>
      <c r="U1" s="1835"/>
      <c r="V1" s="1835"/>
      <c r="W1" s="1835"/>
      <c r="X1" s="1835"/>
      <c r="Y1" s="1835"/>
      <c r="Z1" s="1835"/>
      <c r="AA1" s="1835"/>
      <c r="AB1" s="1835"/>
      <c r="AC1" s="1835"/>
      <c r="AD1" s="1835"/>
      <c r="AE1" s="1835"/>
      <c r="AF1" s="1835"/>
      <c r="AG1" s="1835"/>
      <c r="AH1" s="1835"/>
      <c r="AI1" s="1835"/>
      <c r="AJ1" s="1835"/>
      <c r="AK1" s="1835"/>
      <c r="AL1" s="1835"/>
    </row>
    <row r="2" spans="1:130" ht="59.7" customHeight="1">
      <c r="A2" s="91" t="s">
        <v>46</v>
      </c>
      <c r="B2" s="807">
        <v>46082</v>
      </c>
      <c r="C2" s="807">
        <v>46113</v>
      </c>
      <c r="D2" s="807">
        <v>46143</v>
      </c>
      <c r="E2" s="807">
        <v>46174</v>
      </c>
      <c r="F2" s="807">
        <v>46204</v>
      </c>
      <c r="G2" s="807">
        <v>46235</v>
      </c>
      <c r="H2" s="807">
        <v>46266</v>
      </c>
      <c r="I2" s="807">
        <v>46296</v>
      </c>
      <c r="J2" s="807">
        <v>46327</v>
      </c>
      <c r="K2" s="807">
        <v>46357</v>
      </c>
      <c r="L2" s="807">
        <v>46388</v>
      </c>
      <c r="M2" s="807"/>
      <c r="N2" s="807"/>
      <c r="O2" s="807"/>
      <c r="P2" s="807"/>
      <c r="Q2" s="807"/>
      <c r="R2" s="807"/>
      <c r="S2" s="807"/>
      <c r="T2" s="807"/>
      <c r="U2" s="807"/>
      <c r="V2" s="807"/>
      <c r="W2" s="807"/>
      <c r="X2" s="807"/>
      <c r="Y2" s="807"/>
      <c r="Z2" s="807"/>
      <c r="AA2" s="92"/>
      <c r="AB2" s="92"/>
      <c r="AC2" s="92"/>
      <c r="AD2" s="92"/>
      <c r="AE2" s="92"/>
      <c r="AF2" s="92"/>
      <c r="AG2" s="92"/>
      <c r="AH2" s="92"/>
      <c r="AI2" s="92"/>
      <c r="AJ2" s="92"/>
      <c r="AK2" s="92"/>
      <c r="AL2" s="93"/>
      <c r="AM2" s="49" t="s">
        <v>786</v>
      </c>
      <c r="BQ2" s="821" t="s">
        <v>894</v>
      </c>
      <c r="CJ2" s="821" t="s">
        <v>1326</v>
      </c>
      <c r="DG2" s="821" t="s">
        <v>1327</v>
      </c>
    </row>
    <row r="3" spans="1:130" ht="34.5" customHeight="1" thickBot="1">
      <c r="A3" s="94" t="s">
        <v>47</v>
      </c>
      <c r="B3" s="628">
        <v>19</v>
      </c>
      <c r="C3" s="628">
        <v>19</v>
      </c>
      <c r="D3" s="628">
        <v>19</v>
      </c>
      <c r="E3" s="628">
        <v>19</v>
      </c>
      <c r="F3" s="628">
        <v>19</v>
      </c>
      <c r="G3" s="628">
        <v>19</v>
      </c>
      <c r="H3" s="628">
        <v>19</v>
      </c>
      <c r="I3" s="628">
        <v>19</v>
      </c>
      <c r="J3" s="628">
        <v>19</v>
      </c>
      <c r="K3" s="628">
        <v>19</v>
      </c>
      <c r="L3" s="628">
        <v>19</v>
      </c>
      <c r="M3" s="628"/>
      <c r="N3" s="628"/>
      <c r="O3" s="628"/>
      <c r="P3" s="628"/>
      <c r="Q3" s="628"/>
      <c r="R3" s="628"/>
      <c r="S3" s="628"/>
      <c r="T3" s="628"/>
      <c r="U3" s="628"/>
      <c r="V3" s="628"/>
      <c r="W3" s="628"/>
      <c r="X3" s="628"/>
      <c r="Y3" s="628"/>
      <c r="Z3" s="628"/>
      <c r="AA3" s="95"/>
      <c r="AB3" s="95"/>
      <c r="AC3" s="95"/>
      <c r="AD3" s="95"/>
      <c r="AE3" s="95"/>
      <c r="AF3" s="95"/>
      <c r="AG3" s="95"/>
      <c r="AH3" s="95"/>
      <c r="AI3" s="95"/>
      <c r="AJ3" s="95"/>
      <c r="AK3" s="95"/>
      <c r="AL3" s="95"/>
      <c r="BI3" s="1852" t="s">
        <v>1251</v>
      </c>
      <c r="BJ3" s="1853"/>
      <c r="BK3" s="1853"/>
      <c r="BL3" s="1853"/>
      <c r="BM3" s="1853"/>
      <c r="BN3" s="1853"/>
      <c r="BO3" s="1853"/>
      <c r="BP3" s="1853"/>
      <c r="BQ3" s="1853"/>
      <c r="BR3" s="1853"/>
      <c r="BS3" s="1854"/>
      <c r="BT3" s="970"/>
      <c r="BU3" s="1852" t="s">
        <v>1252</v>
      </c>
      <c r="BV3" s="1853"/>
      <c r="BW3" s="1853"/>
      <c r="BX3" s="1853"/>
      <c r="BY3" s="1853"/>
      <c r="BZ3" s="1853"/>
      <c r="CA3" s="1853"/>
      <c r="CB3" s="1853"/>
      <c r="CC3" s="1853"/>
      <c r="CD3" s="1854"/>
      <c r="CG3" s="1852" t="s">
        <v>1251</v>
      </c>
      <c r="CH3" s="1853"/>
      <c r="CI3" s="1853"/>
      <c r="CJ3" s="1853"/>
      <c r="CK3" s="1853"/>
      <c r="CL3" s="1853"/>
      <c r="CM3" s="1853"/>
      <c r="CN3" s="1853"/>
      <c r="CO3" s="1853"/>
      <c r="CP3" s="1853"/>
      <c r="CQ3" s="1854"/>
      <c r="CR3" s="970"/>
      <c r="CS3" s="1852" t="s">
        <v>1252</v>
      </c>
      <c r="CT3" s="1853"/>
      <c r="CU3" s="1853"/>
      <c r="CV3" s="1853"/>
      <c r="CW3" s="1853"/>
      <c r="CX3" s="1853"/>
      <c r="CY3" s="1853"/>
      <c r="CZ3" s="1853"/>
      <c r="DA3" s="1853"/>
      <c r="DB3" s="1854"/>
      <c r="DE3" s="1852" t="s">
        <v>1251</v>
      </c>
      <c r="DF3" s="1853"/>
      <c r="DG3" s="1853"/>
      <c r="DH3" s="1853"/>
      <c r="DI3" s="1853"/>
      <c r="DJ3" s="1853"/>
      <c r="DK3" s="1853"/>
      <c r="DL3" s="1853"/>
      <c r="DM3" s="1853"/>
      <c r="DN3" s="1853"/>
      <c r="DO3" s="1854"/>
      <c r="DP3" s="970"/>
      <c r="DQ3" s="1852" t="s">
        <v>1252</v>
      </c>
      <c r="DR3" s="1853"/>
      <c r="DS3" s="1853"/>
      <c r="DT3" s="1853"/>
      <c r="DU3" s="1853"/>
      <c r="DV3" s="1853"/>
      <c r="DW3" s="1853"/>
      <c r="DX3" s="1853"/>
      <c r="DY3" s="1853"/>
      <c r="DZ3" s="1854"/>
    </row>
    <row r="4" spans="1:130" ht="34.5" customHeight="1" thickBot="1">
      <c r="A4" s="94" t="s">
        <v>265</v>
      </c>
      <c r="B4" s="628">
        <f>B3</f>
        <v>19</v>
      </c>
      <c r="C4" s="628">
        <f>B4+C3</f>
        <v>38</v>
      </c>
      <c r="D4" s="628">
        <f t="shared" ref="D4:L4" si="0">C4+D3</f>
        <v>57</v>
      </c>
      <c r="E4" s="628">
        <f t="shared" si="0"/>
        <v>76</v>
      </c>
      <c r="F4" s="628">
        <f t="shared" si="0"/>
        <v>95</v>
      </c>
      <c r="G4" s="628">
        <f t="shared" si="0"/>
        <v>114</v>
      </c>
      <c r="H4" s="628">
        <f t="shared" si="0"/>
        <v>133</v>
      </c>
      <c r="I4" s="628">
        <f t="shared" si="0"/>
        <v>152</v>
      </c>
      <c r="J4" s="628">
        <f t="shared" si="0"/>
        <v>171</v>
      </c>
      <c r="K4" s="628">
        <f t="shared" si="0"/>
        <v>190</v>
      </c>
      <c r="L4" s="628">
        <f t="shared" si="0"/>
        <v>209</v>
      </c>
      <c r="M4" s="628"/>
      <c r="N4" s="628"/>
      <c r="O4" s="628"/>
      <c r="P4" s="628"/>
      <c r="Q4" s="628"/>
      <c r="R4" s="628"/>
      <c r="S4" s="628"/>
      <c r="T4" s="628"/>
      <c r="U4" s="628"/>
      <c r="V4" s="628"/>
      <c r="W4" s="628"/>
      <c r="X4" s="628"/>
      <c r="Y4" s="628"/>
      <c r="Z4" s="628"/>
      <c r="AA4" s="95"/>
      <c r="AB4" s="95"/>
      <c r="AC4" s="95"/>
      <c r="AD4" s="95"/>
      <c r="AE4" s="95"/>
      <c r="AF4" s="95"/>
      <c r="AG4" s="95"/>
      <c r="AH4" s="95"/>
      <c r="AI4" s="95"/>
      <c r="AJ4" s="95"/>
      <c r="AK4" s="95"/>
      <c r="AL4" s="95"/>
      <c r="BI4" s="1855" t="s">
        <v>1253</v>
      </c>
      <c r="BJ4" s="1856"/>
      <c r="BK4" s="1857"/>
      <c r="BL4" s="1857"/>
      <c r="BM4" s="1857"/>
      <c r="BN4" s="1857"/>
      <c r="BO4" s="1857"/>
      <c r="BP4" s="1858" t="s">
        <v>1254</v>
      </c>
      <c r="BQ4" s="1858"/>
      <c r="BR4" s="1857" t="s">
        <v>1255</v>
      </c>
      <c r="BS4" s="1859"/>
      <c r="BT4" s="970"/>
      <c r="BU4" s="1860" t="s">
        <v>1256</v>
      </c>
      <c r="BV4" s="1861"/>
      <c r="BW4" s="1861"/>
      <c r="BX4" s="1861"/>
      <c r="BY4" s="1861"/>
      <c r="BZ4" s="1861"/>
      <c r="CA4" s="1858" t="s">
        <v>1254</v>
      </c>
      <c r="CB4" s="1858"/>
      <c r="CC4" s="1857" t="s">
        <v>1255</v>
      </c>
      <c r="CD4" s="1859"/>
      <c r="CG4" s="1855" t="s">
        <v>1253</v>
      </c>
      <c r="CH4" s="1856"/>
      <c r="CI4" s="1857"/>
      <c r="CJ4" s="1857"/>
      <c r="CK4" s="1857"/>
      <c r="CL4" s="1857"/>
      <c r="CM4" s="1857"/>
      <c r="CN4" s="1858" t="s">
        <v>1254</v>
      </c>
      <c r="CO4" s="1858"/>
      <c r="CP4" s="1857" t="s">
        <v>1255</v>
      </c>
      <c r="CQ4" s="1859"/>
      <c r="CR4" s="970"/>
      <c r="CS4" s="1860" t="s">
        <v>1256</v>
      </c>
      <c r="CT4" s="1861"/>
      <c r="CU4" s="1861"/>
      <c r="CV4" s="1861"/>
      <c r="CW4" s="1861"/>
      <c r="CX4" s="1861"/>
      <c r="CY4" s="1858" t="s">
        <v>1254</v>
      </c>
      <c r="CZ4" s="1858"/>
      <c r="DA4" s="1857" t="s">
        <v>1255</v>
      </c>
      <c r="DB4" s="1859"/>
      <c r="DE4" s="1855" t="s">
        <v>1253</v>
      </c>
      <c r="DF4" s="1856"/>
      <c r="DG4" s="1857"/>
      <c r="DH4" s="1857"/>
      <c r="DI4" s="1857"/>
      <c r="DJ4" s="1857"/>
      <c r="DK4" s="1857"/>
      <c r="DL4" s="1858" t="s">
        <v>1254</v>
      </c>
      <c r="DM4" s="1858"/>
      <c r="DN4" s="1857" t="s">
        <v>1255</v>
      </c>
      <c r="DO4" s="1859"/>
      <c r="DP4" s="970"/>
      <c r="DQ4" s="1860" t="s">
        <v>1256</v>
      </c>
      <c r="DR4" s="1861"/>
      <c r="DS4" s="1861"/>
      <c r="DT4" s="1861"/>
      <c r="DU4" s="1861"/>
      <c r="DV4" s="1861"/>
      <c r="DW4" s="1858" t="s">
        <v>1254</v>
      </c>
      <c r="DX4" s="1858"/>
      <c r="DY4" s="1857" t="s">
        <v>1255</v>
      </c>
      <c r="DZ4" s="1859"/>
    </row>
    <row r="5" spans="1:130" ht="34.5" customHeight="1">
      <c r="A5" s="94" t="s">
        <v>48</v>
      </c>
      <c r="B5" s="712">
        <v>10</v>
      </c>
      <c r="C5" s="712">
        <v>15</v>
      </c>
      <c r="D5" s="712">
        <v>22</v>
      </c>
      <c r="E5" s="712">
        <v>32</v>
      </c>
      <c r="F5" s="712">
        <v>31</v>
      </c>
      <c r="G5" s="712">
        <v>30</v>
      </c>
      <c r="H5" s="712">
        <v>30</v>
      </c>
      <c r="I5" s="95">
        <v>30</v>
      </c>
      <c r="J5" s="95"/>
      <c r="K5" s="95"/>
      <c r="L5" s="95"/>
      <c r="M5" s="95"/>
      <c r="N5" s="95"/>
      <c r="O5" s="95"/>
      <c r="P5" s="95"/>
      <c r="Q5" s="95"/>
      <c r="R5" s="95"/>
      <c r="S5" s="95"/>
      <c r="T5" s="95"/>
      <c r="U5" s="95"/>
      <c r="V5" s="95"/>
      <c r="W5" s="95"/>
      <c r="X5" s="95"/>
      <c r="Y5" s="95"/>
      <c r="Z5" s="95"/>
      <c r="AA5" s="95"/>
      <c r="AB5" s="95"/>
      <c r="AC5" s="95"/>
      <c r="AD5" s="95"/>
      <c r="AE5" s="95"/>
      <c r="AF5" s="95"/>
      <c r="AG5" s="95"/>
      <c r="AH5" s="95"/>
      <c r="AI5" s="95"/>
      <c r="AJ5" s="95"/>
      <c r="AK5" s="95"/>
      <c r="AL5" s="95"/>
      <c r="AM5" s="49" t="s">
        <v>790</v>
      </c>
      <c r="BI5" s="1874" t="s">
        <v>1257</v>
      </c>
      <c r="BJ5" s="1875"/>
      <c r="BK5" s="1876"/>
      <c r="BL5" s="1876"/>
      <c r="BM5" s="1876"/>
      <c r="BN5" s="1876"/>
      <c r="BO5" s="1876"/>
      <c r="BP5" s="1870"/>
      <c r="BQ5" s="1871"/>
      <c r="BR5" s="1870"/>
      <c r="BS5" s="1871"/>
      <c r="BT5" s="970"/>
      <c r="BU5" s="1867" t="s">
        <v>1258</v>
      </c>
      <c r="BV5" s="1869"/>
      <c r="BW5" s="1869"/>
      <c r="BX5" s="1869"/>
      <c r="BY5" s="1869"/>
      <c r="BZ5" s="1869"/>
      <c r="CA5" s="1870">
        <v>2</v>
      </c>
      <c r="CB5" s="1871"/>
      <c r="CC5" s="1872"/>
      <c r="CD5" s="1873"/>
      <c r="CG5" s="1874" t="s">
        <v>1257</v>
      </c>
      <c r="CH5" s="1875"/>
      <c r="CI5" s="1876"/>
      <c r="CJ5" s="1876"/>
      <c r="CK5" s="1876"/>
      <c r="CL5" s="1876"/>
      <c r="CM5" s="1876"/>
      <c r="CN5" s="1870"/>
      <c r="CO5" s="1871"/>
      <c r="CP5" s="1870"/>
      <c r="CQ5" s="1871"/>
      <c r="CR5" s="970"/>
      <c r="CS5" s="1867" t="s">
        <v>1258</v>
      </c>
      <c r="CT5" s="1869"/>
      <c r="CU5" s="1869"/>
      <c r="CV5" s="1869"/>
      <c r="CW5" s="1869"/>
      <c r="CX5" s="1869"/>
      <c r="CY5" s="1870">
        <v>4</v>
      </c>
      <c r="CZ5" s="1871"/>
      <c r="DA5" s="1872"/>
      <c r="DB5" s="1873"/>
      <c r="DE5" s="1874" t="s">
        <v>1257</v>
      </c>
      <c r="DF5" s="1875"/>
      <c r="DG5" s="1876"/>
      <c r="DH5" s="1876"/>
      <c r="DI5" s="1876"/>
      <c r="DJ5" s="1876"/>
      <c r="DK5" s="1876"/>
      <c r="DL5" s="1870">
        <v>2</v>
      </c>
      <c r="DM5" s="1871"/>
      <c r="DN5" s="1870"/>
      <c r="DO5" s="1871"/>
      <c r="DP5" s="970"/>
      <c r="DQ5" s="1867" t="s">
        <v>1258</v>
      </c>
      <c r="DR5" s="1869"/>
      <c r="DS5" s="1869"/>
      <c r="DT5" s="1869"/>
      <c r="DU5" s="1869"/>
      <c r="DV5" s="1869"/>
      <c r="DW5" s="1870">
        <v>10</v>
      </c>
      <c r="DX5" s="1871"/>
      <c r="DY5" s="1872"/>
      <c r="DZ5" s="1873"/>
    </row>
    <row r="6" spans="1:130" ht="34.5" customHeight="1">
      <c r="A6" s="96" t="s">
        <v>266</v>
      </c>
      <c r="B6" s="713">
        <f>B5</f>
        <v>10</v>
      </c>
      <c r="C6" s="713">
        <f t="shared" ref="C6:I6" si="1">B6+C5</f>
        <v>25</v>
      </c>
      <c r="D6" s="713">
        <f t="shared" si="1"/>
        <v>47</v>
      </c>
      <c r="E6" s="713">
        <f t="shared" si="1"/>
        <v>79</v>
      </c>
      <c r="F6" s="713">
        <f t="shared" si="1"/>
        <v>110</v>
      </c>
      <c r="G6" s="713">
        <f t="shared" si="1"/>
        <v>140</v>
      </c>
      <c r="H6" s="713">
        <f t="shared" si="1"/>
        <v>170</v>
      </c>
      <c r="I6" s="713">
        <f t="shared" si="1"/>
        <v>200</v>
      </c>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BI6" s="1867" t="s">
        <v>1259</v>
      </c>
      <c r="BJ6" s="1868"/>
      <c r="BK6" s="1869"/>
      <c r="BL6" s="1869"/>
      <c r="BM6" s="1869"/>
      <c r="BN6" s="1869"/>
      <c r="BO6" s="1869"/>
      <c r="BP6" s="1870">
        <v>2</v>
      </c>
      <c r="BQ6" s="1871"/>
      <c r="BR6" s="1870"/>
      <c r="BS6" s="1871"/>
      <c r="BT6" s="971"/>
      <c r="BU6" s="1867" t="s">
        <v>827</v>
      </c>
      <c r="BV6" s="1869"/>
      <c r="BW6" s="1869"/>
      <c r="BX6" s="1869"/>
      <c r="BY6" s="1869"/>
      <c r="BZ6" s="1869"/>
      <c r="CA6" s="1870"/>
      <c r="CB6" s="1871"/>
      <c r="CC6" s="1865"/>
      <c r="CD6" s="1866"/>
      <c r="CG6" s="1867" t="s">
        <v>1259</v>
      </c>
      <c r="CH6" s="1868"/>
      <c r="CI6" s="1869"/>
      <c r="CJ6" s="1869"/>
      <c r="CK6" s="1869"/>
      <c r="CL6" s="1869"/>
      <c r="CM6" s="1869"/>
      <c r="CN6" s="1870">
        <v>2</v>
      </c>
      <c r="CO6" s="1871"/>
      <c r="CP6" s="1870"/>
      <c r="CQ6" s="1871"/>
      <c r="CR6" s="971"/>
      <c r="CS6" s="1867" t="s">
        <v>827</v>
      </c>
      <c r="CT6" s="1869"/>
      <c r="CU6" s="1869"/>
      <c r="CV6" s="1869"/>
      <c r="CW6" s="1869"/>
      <c r="CX6" s="1869"/>
      <c r="CY6" s="1870"/>
      <c r="CZ6" s="1871"/>
      <c r="DA6" s="1865"/>
      <c r="DB6" s="1866"/>
      <c r="DE6" s="1867" t="s">
        <v>1259</v>
      </c>
      <c r="DF6" s="1868"/>
      <c r="DG6" s="1869"/>
      <c r="DH6" s="1869"/>
      <c r="DI6" s="1869"/>
      <c r="DJ6" s="1869"/>
      <c r="DK6" s="1869"/>
      <c r="DL6" s="1870">
        <v>4</v>
      </c>
      <c r="DM6" s="1871"/>
      <c r="DN6" s="1870"/>
      <c r="DO6" s="1871"/>
      <c r="DP6" s="971"/>
      <c r="DQ6" s="1867" t="s">
        <v>827</v>
      </c>
      <c r="DR6" s="1869"/>
      <c r="DS6" s="1869"/>
      <c r="DT6" s="1869"/>
      <c r="DU6" s="1869"/>
      <c r="DV6" s="1869"/>
      <c r="DW6" s="1870"/>
      <c r="DX6" s="1871"/>
      <c r="DY6" s="1865"/>
      <c r="DZ6" s="1866"/>
    </row>
    <row r="7" spans="1:130" ht="34.5" customHeight="1">
      <c r="A7" s="96" t="s">
        <v>262</v>
      </c>
      <c r="B7" s="97"/>
      <c r="C7" s="97"/>
      <c r="D7" s="628"/>
      <c r="E7" s="628"/>
      <c r="F7" s="628"/>
      <c r="G7" s="628"/>
      <c r="H7" s="628">
        <v>20</v>
      </c>
      <c r="I7" s="628">
        <v>20</v>
      </c>
      <c r="J7" s="628">
        <v>20</v>
      </c>
      <c r="K7" s="628">
        <v>20</v>
      </c>
      <c r="L7" s="628">
        <v>20</v>
      </c>
      <c r="M7" s="628"/>
      <c r="N7" s="628"/>
      <c r="O7" s="628"/>
      <c r="P7" s="628"/>
      <c r="Q7" s="628"/>
      <c r="R7" s="628"/>
      <c r="S7" s="628"/>
      <c r="T7" s="628"/>
      <c r="U7" s="628"/>
      <c r="V7" s="628"/>
      <c r="W7" s="628"/>
      <c r="X7" s="628"/>
      <c r="Y7" s="628"/>
      <c r="Z7" s="628"/>
      <c r="AA7" s="97"/>
      <c r="AB7" s="97"/>
      <c r="AC7" s="97"/>
      <c r="AD7" s="97"/>
      <c r="AE7" s="97"/>
      <c r="AF7" s="97"/>
      <c r="AG7" s="97"/>
      <c r="AH7" s="97"/>
      <c r="AI7" s="97"/>
      <c r="AJ7" s="97"/>
      <c r="AK7" s="97"/>
      <c r="AL7" s="97"/>
      <c r="BI7" s="1867" t="s">
        <v>1260</v>
      </c>
      <c r="BJ7" s="1868"/>
      <c r="BK7" s="1869"/>
      <c r="BL7" s="1869"/>
      <c r="BM7" s="1869"/>
      <c r="BN7" s="1869"/>
      <c r="BO7" s="1869"/>
      <c r="BP7" s="1870"/>
      <c r="BQ7" s="1871"/>
      <c r="BR7" s="1870"/>
      <c r="BS7" s="1871"/>
      <c r="BT7" s="971"/>
      <c r="BU7" s="1867" t="s">
        <v>828</v>
      </c>
      <c r="BV7" s="1869"/>
      <c r="BW7" s="1869"/>
      <c r="BX7" s="1869"/>
      <c r="BY7" s="1869"/>
      <c r="BZ7" s="1869"/>
      <c r="CA7" s="1870"/>
      <c r="CB7" s="1871"/>
      <c r="CC7" s="1865"/>
      <c r="CD7" s="1866"/>
      <c r="CG7" s="1867" t="s">
        <v>1260</v>
      </c>
      <c r="CH7" s="1868"/>
      <c r="CI7" s="1869"/>
      <c r="CJ7" s="1869"/>
      <c r="CK7" s="1869"/>
      <c r="CL7" s="1869"/>
      <c r="CM7" s="1869"/>
      <c r="CN7" s="1870"/>
      <c r="CO7" s="1871"/>
      <c r="CP7" s="1870"/>
      <c r="CQ7" s="1871"/>
      <c r="CR7" s="971"/>
      <c r="CS7" s="1867" t="s">
        <v>828</v>
      </c>
      <c r="CT7" s="1869"/>
      <c r="CU7" s="1869"/>
      <c r="CV7" s="1869"/>
      <c r="CW7" s="1869"/>
      <c r="CX7" s="1869"/>
      <c r="CY7" s="1870">
        <v>6</v>
      </c>
      <c r="CZ7" s="1871"/>
      <c r="DA7" s="1865"/>
      <c r="DB7" s="1866"/>
      <c r="DE7" s="1867" t="s">
        <v>1260</v>
      </c>
      <c r="DF7" s="1868"/>
      <c r="DG7" s="1869"/>
      <c r="DH7" s="1869"/>
      <c r="DI7" s="1869"/>
      <c r="DJ7" s="1869"/>
      <c r="DK7" s="1869"/>
      <c r="DL7" s="1870">
        <v>2</v>
      </c>
      <c r="DM7" s="1871"/>
      <c r="DN7" s="1870"/>
      <c r="DO7" s="1871"/>
      <c r="DP7" s="971"/>
      <c r="DQ7" s="1867" t="s">
        <v>828</v>
      </c>
      <c r="DR7" s="1869"/>
      <c r="DS7" s="1869"/>
      <c r="DT7" s="1869"/>
      <c r="DU7" s="1869"/>
      <c r="DV7" s="1869"/>
      <c r="DW7" s="1870">
        <v>4</v>
      </c>
      <c r="DX7" s="1871"/>
      <c r="DY7" s="1865"/>
      <c r="DZ7" s="1866"/>
    </row>
    <row r="8" spans="1:130" ht="34.5" customHeight="1" thickBot="1">
      <c r="A8" s="98" t="s">
        <v>269</v>
      </c>
      <c r="B8" s="99"/>
      <c r="C8" s="99"/>
      <c r="D8" s="99"/>
      <c r="E8" s="99"/>
      <c r="F8" s="99"/>
      <c r="G8" s="99"/>
      <c r="H8" s="99"/>
      <c r="I8" s="99"/>
      <c r="J8" s="99"/>
      <c r="K8" s="99"/>
      <c r="L8" s="99"/>
      <c r="M8" s="99"/>
      <c r="N8" s="99"/>
      <c r="O8" s="99"/>
      <c r="P8" s="99"/>
      <c r="Q8" s="99"/>
      <c r="R8" s="99"/>
      <c r="S8" s="99"/>
      <c r="T8" s="99"/>
      <c r="U8" s="99"/>
      <c r="V8" s="99"/>
      <c r="W8" s="99"/>
      <c r="X8" s="99"/>
      <c r="Y8" s="99"/>
      <c r="Z8" s="99"/>
      <c r="AA8" s="99"/>
      <c r="AB8" s="99"/>
      <c r="AC8" s="99"/>
      <c r="AD8" s="99"/>
      <c r="AE8" s="99"/>
      <c r="AF8" s="99"/>
      <c r="AG8" s="99"/>
      <c r="AH8" s="99"/>
      <c r="AI8" s="99"/>
      <c r="AJ8" s="99"/>
      <c r="AK8" s="99"/>
      <c r="AL8" s="99"/>
      <c r="BI8" s="1867" t="s">
        <v>1261</v>
      </c>
      <c r="BJ8" s="1868"/>
      <c r="BK8" s="1869"/>
      <c r="BL8" s="1869"/>
      <c r="BM8" s="1869"/>
      <c r="BN8" s="1869"/>
      <c r="BO8" s="1869"/>
      <c r="BP8" s="1870"/>
      <c r="BQ8" s="1871"/>
      <c r="BR8" s="1870"/>
      <c r="BS8" s="1871"/>
      <c r="BT8" s="971"/>
      <c r="BU8" s="1867" t="s">
        <v>1262</v>
      </c>
      <c r="BV8" s="1869"/>
      <c r="BW8" s="1869"/>
      <c r="BX8" s="1869"/>
      <c r="BY8" s="1869"/>
      <c r="BZ8" s="1869"/>
      <c r="CA8" s="1870"/>
      <c r="CB8" s="1871"/>
      <c r="CC8" s="1865"/>
      <c r="CD8" s="1866"/>
      <c r="CG8" s="1867" t="s">
        <v>1261</v>
      </c>
      <c r="CH8" s="1868"/>
      <c r="CI8" s="1869"/>
      <c r="CJ8" s="1869"/>
      <c r="CK8" s="1869"/>
      <c r="CL8" s="1869"/>
      <c r="CM8" s="1869"/>
      <c r="CN8" s="1870"/>
      <c r="CO8" s="1871"/>
      <c r="CP8" s="1870"/>
      <c r="CQ8" s="1871"/>
      <c r="CR8" s="971"/>
      <c r="CS8" s="1867" t="s">
        <v>1262</v>
      </c>
      <c r="CT8" s="1869"/>
      <c r="CU8" s="1869"/>
      <c r="CV8" s="1869"/>
      <c r="CW8" s="1869"/>
      <c r="CX8" s="1869"/>
      <c r="CY8" s="1870">
        <v>4</v>
      </c>
      <c r="CZ8" s="1871"/>
      <c r="DA8" s="1865"/>
      <c r="DB8" s="1866"/>
      <c r="DE8" s="1867" t="s">
        <v>1261</v>
      </c>
      <c r="DF8" s="1868"/>
      <c r="DG8" s="1869"/>
      <c r="DH8" s="1869"/>
      <c r="DI8" s="1869"/>
      <c r="DJ8" s="1869"/>
      <c r="DK8" s="1869"/>
      <c r="DL8" s="1870"/>
      <c r="DM8" s="1871"/>
      <c r="DN8" s="1870"/>
      <c r="DO8" s="1871"/>
      <c r="DP8" s="971"/>
      <c r="DQ8" s="1867" t="s">
        <v>1262</v>
      </c>
      <c r="DR8" s="1869"/>
      <c r="DS8" s="1869"/>
      <c r="DT8" s="1869"/>
      <c r="DU8" s="1869"/>
      <c r="DV8" s="1869"/>
      <c r="DW8" s="1870">
        <v>4</v>
      </c>
      <c r="DX8" s="1871"/>
      <c r="DY8" s="1865"/>
      <c r="DZ8" s="1866"/>
    </row>
    <row r="9" spans="1:130" ht="34.5" customHeight="1" thickTop="1">
      <c r="A9" s="1836" t="s">
        <v>629</v>
      </c>
      <c r="B9" s="1837"/>
      <c r="C9" s="1837"/>
      <c r="D9" s="1837"/>
      <c r="E9" s="1837"/>
      <c r="F9" s="1837"/>
      <c r="G9" s="1837"/>
      <c r="H9" s="1837"/>
      <c r="I9" s="1837"/>
      <c r="J9" s="1837"/>
      <c r="K9" s="1837"/>
      <c r="L9" s="1837"/>
      <c r="M9" s="1837"/>
      <c r="N9" s="1837"/>
      <c r="O9" s="1837"/>
      <c r="P9" s="1837"/>
      <c r="Q9" s="1837"/>
      <c r="R9" s="1837"/>
      <c r="S9" s="1837"/>
      <c r="T9" s="1837"/>
      <c r="U9" s="1837"/>
      <c r="V9" s="1837"/>
      <c r="W9" s="1837"/>
      <c r="X9" s="1837"/>
      <c r="Y9" s="1837"/>
      <c r="Z9" s="1837"/>
      <c r="AA9" s="1837"/>
      <c r="AB9" s="1837"/>
      <c r="AC9" s="1837"/>
      <c r="AD9" s="1837"/>
      <c r="AE9" s="1837"/>
      <c r="AF9" s="1837"/>
      <c r="AG9" s="1837"/>
      <c r="AH9" s="1837"/>
      <c r="AI9" s="1837"/>
      <c r="AJ9" s="1837"/>
      <c r="AK9" s="1837"/>
      <c r="AL9" s="1837"/>
      <c r="AM9" s="49" t="s">
        <v>785</v>
      </c>
      <c r="BI9" s="1867" t="s">
        <v>1263</v>
      </c>
      <c r="BJ9" s="1868"/>
      <c r="BK9" s="1869"/>
      <c r="BL9" s="1869"/>
      <c r="BM9" s="1869"/>
      <c r="BN9" s="1869"/>
      <c r="BO9" s="1869"/>
      <c r="BP9" s="1870"/>
      <c r="BQ9" s="1871"/>
      <c r="BR9" s="1870"/>
      <c r="BS9" s="1871"/>
      <c r="BT9" s="971"/>
      <c r="BU9" s="1867" t="s">
        <v>830</v>
      </c>
      <c r="BV9" s="1869"/>
      <c r="BW9" s="1869"/>
      <c r="BX9" s="1869"/>
      <c r="BY9" s="1869"/>
      <c r="BZ9" s="1869"/>
      <c r="CA9" s="1870"/>
      <c r="CB9" s="1871"/>
      <c r="CC9" s="1865"/>
      <c r="CD9" s="1866"/>
      <c r="CG9" s="1867" t="s">
        <v>1263</v>
      </c>
      <c r="CH9" s="1868"/>
      <c r="CI9" s="1869"/>
      <c r="CJ9" s="1869"/>
      <c r="CK9" s="1869"/>
      <c r="CL9" s="1869"/>
      <c r="CM9" s="1869"/>
      <c r="CN9" s="1870"/>
      <c r="CO9" s="1871"/>
      <c r="CP9" s="1870"/>
      <c r="CQ9" s="1871"/>
      <c r="CR9" s="971"/>
      <c r="CS9" s="1867" t="s">
        <v>830</v>
      </c>
      <c r="CT9" s="1869"/>
      <c r="CU9" s="1869"/>
      <c r="CV9" s="1869"/>
      <c r="CW9" s="1869"/>
      <c r="CX9" s="1869"/>
      <c r="CY9" s="1870"/>
      <c r="CZ9" s="1871"/>
      <c r="DA9" s="1865"/>
      <c r="DB9" s="1866"/>
      <c r="DE9" s="1867" t="s">
        <v>1263</v>
      </c>
      <c r="DF9" s="1868"/>
      <c r="DG9" s="1869"/>
      <c r="DH9" s="1869"/>
      <c r="DI9" s="1869"/>
      <c r="DJ9" s="1869"/>
      <c r="DK9" s="1869"/>
      <c r="DL9" s="1870"/>
      <c r="DM9" s="1871"/>
      <c r="DN9" s="1870"/>
      <c r="DO9" s="1871"/>
      <c r="DP9" s="971"/>
      <c r="DQ9" s="1867" t="s">
        <v>830</v>
      </c>
      <c r="DR9" s="1869"/>
      <c r="DS9" s="1869"/>
      <c r="DT9" s="1869"/>
      <c r="DU9" s="1869"/>
      <c r="DV9" s="1869"/>
      <c r="DW9" s="1870"/>
      <c r="DX9" s="1871"/>
      <c r="DY9" s="1865"/>
      <c r="DZ9" s="1866"/>
    </row>
    <row r="10" spans="1:130" ht="59.7" customHeight="1">
      <c r="A10" s="91" t="s">
        <v>46</v>
      </c>
      <c r="B10" s="807">
        <v>46082</v>
      </c>
      <c r="C10" s="807">
        <v>46113</v>
      </c>
      <c r="D10" s="807">
        <v>46143</v>
      </c>
      <c r="E10" s="807">
        <v>46174</v>
      </c>
      <c r="F10" s="807">
        <v>46204</v>
      </c>
      <c r="G10" s="807">
        <v>46235</v>
      </c>
      <c r="H10" s="807">
        <v>46266</v>
      </c>
      <c r="I10" s="807">
        <v>46296</v>
      </c>
      <c r="J10" s="807">
        <v>46327</v>
      </c>
      <c r="K10" s="807">
        <v>46357</v>
      </c>
      <c r="L10" s="807">
        <v>46388</v>
      </c>
      <c r="M10" s="807"/>
      <c r="N10" s="807"/>
      <c r="O10" s="807"/>
      <c r="P10" s="807"/>
      <c r="Q10" s="807"/>
      <c r="R10" s="92"/>
      <c r="S10" s="92"/>
      <c r="T10" s="92"/>
      <c r="U10" s="92"/>
      <c r="V10" s="92"/>
      <c r="W10" s="92"/>
      <c r="X10" s="92"/>
      <c r="Y10" s="92"/>
      <c r="Z10" s="92"/>
      <c r="AA10" s="92"/>
      <c r="AB10" s="92"/>
      <c r="AC10" s="92"/>
      <c r="AD10" s="92"/>
      <c r="AE10" s="92"/>
      <c r="AF10" s="92"/>
      <c r="AG10" s="92"/>
      <c r="AH10" s="92"/>
      <c r="AI10" s="92"/>
      <c r="AJ10" s="92"/>
      <c r="AK10" s="92"/>
      <c r="AL10" s="93"/>
      <c r="BI10" s="1867" t="s">
        <v>1264</v>
      </c>
      <c r="BJ10" s="1868"/>
      <c r="BK10" s="1869"/>
      <c r="BL10" s="1869"/>
      <c r="BM10" s="1869"/>
      <c r="BN10" s="1869"/>
      <c r="BO10" s="1869"/>
      <c r="BP10" s="1870"/>
      <c r="BQ10" s="1871"/>
      <c r="BR10" s="1870"/>
      <c r="BS10" s="1871"/>
      <c r="BT10" s="971"/>
      <c r="BU10" s="1867" t="s">
        <v>1265</v>
      </c>
      <c r="BV10" s="1869"/>
      <c r="BW10" s="1869"/>
      <c r="BX10" s="1869"/>
      <c r="BY10" s="1869"/>
      <c r="BZ10" s="1869"/>
      <c r="CA10" s="1870"/>
      <c r="CB10" s="1871"/>
      <c r="CC10" s="1865"/>
      <c r="CD10" s="1866"/>
      <c r="CG10" s="1867" t="s">
        <v>1264</v>
      </c>
      <c r="CH10" s="1868"/>
      <c r="CI10" s="1869"/>
      <c r="CJ10" s="1869"/>
      <c r="CK10" s="1869"/>
      <c r="CL10" s="1869"/>
      <c r="CM10" s="1869"/>
      <c r="CN10" s="1870"/>
      <c r="CO10" s="1871"/>
      <c r="CP10" s="1870"/>
      <c r="CQ10" s="1871"/>
      <c r="CR10" s="971"/>
      <c r="CS10" s="1867" t="s">
        <v>1265</v>
      </c>
      <c r="CT10" s="1869"/>
      <c r="CU10" s="1869"/>
      <c r="CV10" s="1869"/>
      <c r="CW10" s="1869"/>
      <c r="CX10" s="1869"/>
      <c r="CY10" s="1870"/>
      <c r="CZ10" s="1871"/>
      <c r="DA10" s="1865"/>
      <c r="DB10" s="1866"/>
      <c r="DE10" s="1867" t="s">
        <v>1264</v>
      </c>
      <c r="DF10" s="1868"/>
      <c r="DG10" s="1869"/>
      <c r="DH10" s="1869"/>
      <c r="DI10" s="1869"/>
      <c r="DJ10" s="1869"/>
      <c r="DK10" s="1869"/>
      <c r="DL10" s="1870">
        <v>2</v>
      </c>
      <c r="DM10" s="1871"/>
      <c r="DN10" s="1870"/>
      <c r="DO10" s="1871"/>
      <c r="DP10" s="971"/>
      <c r="DQ10" s="1867" t="s">
        <v>1265</v>
      </c>
      <c r="DR10" s="1869"/>
      <c r="DS10" s="1869"/>
      <c r="DT10" s="1869"/>
      <c r="DU10" s="1869"/>
      <c r="DV10" s="1869"/>
      <c r="DW10" s="1870"/>
      <c r="DX10" s="1871"/>
      <c r="DY10" s="1865"/>
      <c r="DZ10" s="1866"/>
    </row>
    <row r="11" spans="1:130" ht="34.5" customHeight="1">
      <c r="A11" s="94" t="s">
        <v>47</v>
      </c>
      <c r="B11" s="628">
        <v>4</v>
      </c>
      <c r="C11" s="628">
        <v>35</v>
      </c>
      <c r="D11" s="628">
        <v>79</v>
      </c>
      <c r="E11" s="628">
        <v>165</v>
      </c>
      <c r="F11" s="628">
        <v>159</v>
      </c>
      <c r="G11" s="628">
        <v>140</v>
      </c>
      <c r="H11" s="628">
        <v>177</v>
      </c>
      <c r="I11" s="628">
        <v>175</v>
      </c>
      <c r="J11" s="628">
        <v>159</v>
      </c>
      <c r="K11" s="628">
        <v>150</v>
      </c>
      <c r="L11" s="628">
        <v>64</v>
      </c>
      <c r="M11" s="628"/>
      <c r="N11" s="628"/>
      <c r="O11" s="628"/>
      <c r="P11" s="628"/>
      <c r="Q11" s="628"/>
      <c r="R11" s="628"/>
      <c r="S11" s="628"/>
      <c r="T11" s="628"/>
      <c r="U11" s="628"/>
      <c r="V11" s="628"/>
      <c r="W11" s="628"/>
      <c r="X11" s="628"/>
      <c r="Y11" s="628"/>
      <c r="Z11" s="628"/>
      <c r="AA11" s="95"/>
      <c r="AB11" s="95"/>
      <c r="AC11" s="95"/>
      <c r="AD11" s="95"/>
      <c r="AE11" s="95"/>
      <c r="AF11" s="95"/>
      <c r="AG11" s="95"/>
      <c r="AH11" s="95"/>
      <c r="AI11" s="95"/>
      <c r="AJ11" s="95"/>
      <c r="AK11" s="95"/>
      <c r="AL11" s="95"/>
      <c r="BI11" s="1867" t="s">
        <v>1266</v>
      </c>
      <c r="BJ11" s="1868"/>
      <c r="BK11" s="1869"/>
      <c r="BL11" s="1869"/>
      <c r="BM11" s="1869"/>
      <c r="BN11" s="1869"/>
      <c r="BO11" s="1869"/>
      <c r="BP11" s="1870">
        <v>2</v>
      </c>
      <c r="BQ11" s="1871"/>
      <c r="BR11" s="1870"/>
      <c r="BS11" s="1871"/>
      <c r="BT11" s="971"/>
      <c r="BU11" s="1867" t="s">
        <v>1267</v>
      </c>
      <c r="BV11" s="1869"/>
      <c r="BW11" s="1869"/>
      <c r="BX11" s="1869"/>
      <c r="BY11" s="1869"/>
      <c r="BZ11" s="1869"/>
      <c r="CA11" s="1870"/>
      <c r="CB11" s="1871"/>
      <c r="CC11" s="1865"/>
      <c r="CD11" s="1866"/>
      <c r="CG11" s="1867" t="s">
        <v>1266</v>
      </c>
      <c r="CH11" s="1868"/>
      <c r="CI11" s="1869"/>
      <c r="CJ11" s="1869"/>
      <c r="CK11" s="1869"/>
      <c r="CL11" s="1869"/>
      <c r="CM11" s="1869"/>
      <c r="CN11" s="1870"/>
      <c r="CO11" s="1871"/>
      <c r="CP11" s="1870"/>
      <c r="CQ11" s="1871"/>
      <c r="CR11" s="971"/>
      <c r="CS11" s="1867" t="s">
        <v>1267</v>
      </c>
      <c r="CT11" s="1869"/>
      <c r="CU11" s="1869"/>
      <c r="CV11" s="1869"/>
      <c r="CW11" s="1869"/>
      <c r="CX11" s="1869"/>
      <c r="CY11" s="1870"/>
      <c r="CZ11" s="1871"/>
      <c r="DA11" s="1865"/>
      <c r="DB11" s="1866"/>
      <c r="DE11" s="1867" t="s">
        <v>1266</v>
      </c>
      <c r="DF11" s="1868"/>
      <c r="DG11" s="1869"/>
      <c r="DH11" s="1869"/>
      <c r="DI11" s="1869"/>
      <c r="DJ11" s="1869"/>
      <c r="DK11" s="1869"/>
      <c r="DL11" s="1870">
        <v>2</v>
      </c>
      <c r="DM11" s="1871"/>
      <c r="DN11" s="1870"/>
      <c r="DO11" s="1871"/>
      <c r="DP11" s="971"/>
      <c r="DQ11" s="1867" t="s">
        <v>1267</v>
      </c>
      <c r="DR11" s="1869"/>
      <c r="DS11" s="1869"/>
      <c r="DT11" s="1869"/>
      <c r="DU11" s="1869"/>
      <c r="DV11" s="1869"/>
      <c r="DW11" s="1870"/>
      <c r="DX11" s="1871"/>
      <c r="DY11" s="1865"/>
      <c r="DZ11" s="1866"/>
    </row>
    <row r="12" spans="1:130" ht="57" customHeight="1">
      <c r="A12" s="94" t="s">
        <v>265</v>
      </c>
      <c r="B12" s="628">
        <f>B11</f>
        <v>4</v>
      </c>
      <c r="C12" s="628">
        <f>C11+B12</f>
        <v>39</v>
      </c>
      <c r="D12" s="628">
        <f>D11+C12</f>
        <v>118</v>
      </c>
      <c r="E12" s="628">
        <f>D12+E11</f>
        <v>283</v>
      </c>
      <c r="F12" s="628">
        <f>E12+F11</f>
        <v>442</v>
      </c>
      <c r="G12" s="628">
        <f t="shared" ref="G12:L12" si="2">F12+G11</f>
        <v>582</v>
      </c>
      <c r="H12" s="628">
        <f t="shared" si="2"/>
        <v>759</v>
      </c>
      <c r="I12" s="628">
        <f t="shared" si="2"/>
        <v>934</v>
      </c>
      <c r="J12" s="628">
        <f t="shared" si="2"/>
        <v>1093</v>
      </c>
      <c r="K12" s="628">
        <f t="shared" si="2"/>
        <v>1243</v>
      </c>
      <c r="L12" s="628">
        <f t="shared" si="2"/>
        <v>1307</v>
      </c>
      <c r="M12" s="628"/>
      <c r="N12" s="628"/>
      <c r="O12" s="628"/>
      <c r="P12" s="628"/>
      <c r="Q12" s="628"/>
      <c r="R12" s="628"/>
      <c r="S12" s="628"/>
      <c r="T12" s="628"/>
      <c r="U12" s="628"/>
      <c r="V12" s="628"/>
      <c r="W12" s="628"/>
      <c r="X12" s="628"/>
      <c r="Y12" s="628"/>
      <c r="Z12" s="628"/>
      <c r="AA12" s="95"/>
      <c r="AB12" s="95"/>
      <c r="AC12" s="95"/>
      <c r="AD12" s="95"/>
      <c r="AE12" s="95"/>
      <c r="AF12" s="95"/>
      <c r="AG12" s="95"/>
      <c r="AH12" s="95"/>
      <c r="AI12" s="95"/>
      <c r="AJ12" s="95"/>
      <c r="AK12" s="95"/>
      <c r="AL12" s="95"/>
      <c r="BI12" s="1877" t="s">
        <v>1268</v>
      </c>
      <c r="BJ12" s="1878"/>
      <c r="BK12" s="1878"/>
      <c r="BL12" s="1878"/>
      <c r="BM12" s="1878"/>
      <c r="BN12" s="1878"/>
      <c r="BO12" s="1868"/>
      <c r="BP12" s="1870"/>
      <c r="BQ12" s="1871"/>
      <c r="BR12" s="1870"/>
      <c r="BS12" s="1871"/>
      <c r="BT12" s="971"/>
      <c r="BU12" s="1867" t="s">
        <v>1269</v>
      </c>
      <c r="BV12" s="1869"/>
      <c r="BW12" s="1869"/>
      <c r="BX12" s="1869"/>
      <c r="BY12" s="1869"/>
      <c r="BZ12" s="1869"/>
      <c r="CA12" s="1879"/>
      <c r="CB12" s="1880"/>
      <c r="CC12" s="1865"/>
      <c r="CD12" s="1866"/>
      <c r="CG12" s="1877" t="s">
        <v>1268</v>
      </c>
      <c r="CH12" s="1878"/>
      <c r="CI12" s="1878"/>
      <c r="CJ12" s="1878"/>
      <c r="CK12" s="1878"/>
      <c r="CL12" s="1878"/>
      <c r="CM12" s="1868"/>
      <c r="CN12" s="1870"/>
      <c r="CO12" s="1871"/>
      <c r="CP12" s="1870"/>
      <c r="CQ12" s="1871"/>
      <c r="CR12" s="971"/>
      <c r="CS12" s="1867" t="s">
        <v>1269</v>
      </c>
      <c r="CT12" s="1869"/>
      <c r="CU12" s="1869"/>
      <c r="CV12" s="1869"/>
      <c r="CW12" s="1869"/>
      <c r="CX12" s="1869"/>
      <c r="CY12" s="1879"/>
      <c r="CZ12" s="1880"/>
      <c r="DA12" s="1865"/>
      <c r="DB12" s="1866"/>
      <c r="DE12" s="1877" t="s">
        <v>1268</v>
      </c>
      <c r="DF12" s="1878"/>
      <c r="DG12" s="1878"/>
      <c r="DH12" s="1878"/>
      <c r="DI12" s="1878"/>
      <c r="DJ12" s="1878"/>
      <c r="DK12" s="1868"/>
      <c r="DL12" s="1870"/>
      <c r="DM12" s="1871"/>
      <c r="DN12" s="1870"/>
      <c r="DO12" s="1871"/>
      <c r="DP12" s="971"/>
      <c r="DQ12" s="1867" t="s">
        <v>1269</v>
      </c>
      <c r="DR12" s="1869"/>
      <c r="DS12" s="1869"/>
      <c r="DT12" s="1869"/>
      <c r="DU12" s="1869"/>
      <c r="DV12" s="1869"/>
      <c r="DW12" s="1879"/>
      <c r="DX12" s="1880"/>
      <c r="DY12" s="1865"/>
      <c r="DZ12" s="1866"/>
    </row>
    <row r="13" spans="1:130" ht="34.5" customHeight="1">
      <c r="A13" s="94" t="s">
        <v>48</v>
      </c>
      <c r="B13" s="712">
        <v>4</v>
      </c>
      <c r="C13" s="712">
        <v>30</v>
      </c>
      <c r="D13" s="712">
        <f>56+18</f>
        <v>74</v>
      </c>
      <c r="E13" s="712">
        <v>123</v>
      </c>
      <c r="F13" s="712">
        <v>63</v>
      </c>
      <c r="G13" s="712">
        <v>72</v>
      </c>
      <c r="H13" s="712">
        <v>64</v>
      </c>
      <c r="I13" s="95">
        <v>70</v>
      </c>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5"/>
      <c r="AK13" s="95"/>
      <c r="AL13" s="95"/>
      <c r="AM13" s="49" t="s">
        <v>790</v>
      </c>
      <c r="AQ13">
        <f>W2-V2</f>
        <v>0</v>
      </c>
      <c r="BI13" s="1877" t="s">
        <v>1270</v>
      </c>
      <c r="BJ13" s="1878"/>
      <c r="BK13" s="1878"/>
      <c r="BL13" s="1878"/>
      <c r="BM13" s="1878"/>
      <c r="BN13" s="1878"/>
      <c r="BO13" s="1868"/>
      <c r="BP13" s="1870"/>
      <c r="BQ13" s="1871"/>
      <c r="BR13" s="1870"/>
      <c r="BS13" s="1871"/>
      <c r="BT13" s="971"/>
      <c r="BU13" s="1867" t="s">
        <v>1271</v>
      </c>
      <c r="BV13" s="1869"/>
      <c r="BW13" s="1869"/>
      <c r="BX13" s="1869"/>
      <c r="BY13" s="1869"/>
      <c r="BZ13" s="1869"/>
      <c r="CA13" s="1879"/>
      <c r="CB13" s="1880"/>
      <c r="CC13" s="1865"/>
      <c r="CD13" s="1866"/>
      <c r="CG13" s="1877" t="s">
        <v>1270</v>
      </c>
      <c r="CH13" s="1878"/>
      <c r="CI13" s="1878"/>
      <c r="CJ13" s="1878"/>
      <c r="CK13" s="1878"/>
      <c r="CL13" s="1878"/>
      <c r="CM13" s="1868"/>
      <c r="CN13" s="1870"/>
      <c r="CO13" s="1871"/>
      <c r="CP13" s="1870"/>
      <c r="CQ13" s="1871"/>
      <c r="CR13" s="971"/>
      <c r="CS13" s="1867" t="s">
        <v>1271</v>
      </c>
      <c r="CT13" s="1869"/>
      <c r="CU13" s="1869"/>
      <c r="CV13" s="1869"/>
      <c r="CW13" s="1869"/>
      <c r="CX13" s="1869"/>
      <c r="CY13" s="1879"/>
      <c r="CZ13" s="1880"/>
      <c r="DA13" s="1865"/>
      <c r="DB13" s="1866"/>
      <c r="DE13" s="1877" t="s">
        <v>1270</v>
      </c>
      <c r="DF13" s="1878"/>
      <c r="DG13" s="1878"/>
      <c r="DH13" s="1878"/>
      <c r="DI13" s="1878"/>
      <c r="DJ13" s="1878"/>
      <c r="DK13" s="1868"/>
      <c r="DL13" s="1870"/>
      <c r="DM13" s="1871"/>
      <c r="DN13" s="1870"/>
      <c r="DO13" s="1871"/>
      <c r="DP13" s="971"/>
      <c r="DQ13" s="1867" t="s">
        <v>1271</v>
      </c>
      <c r="DR13" s="1869"/>
      <c r="DS13" s="1869"/>
      <c r="DT13" s="1869"/>
      <c r="DU13" s="1869"/>
      <c r="DV13" s="1869"/>
      <c r="DW13" s="1879"/>
      <c r="DX13" s="1880"/>
      <c r="DY13" s="1865"/>
      <c r="DZ13" s="1866"/>
    </row>
    <row r="14" spans="1:130" ht="34.5" customHeight="1">
      <c r="A14" s="96" t="s">
        <v>266</v>
      </c>
      <c r="B14" s="713">
        <f>B13</f>
        <v>4</v>
      </c>
      <c r="C14" s="713">
        <f t="shared" ref="C14:I14" si="3">B14+C13</f>
        <v>34</v>
      </c>
      <c r="D14" s="713">
        <f t="shared" si="3"/>
        <v>108</v>
      </c>
      <c r="E14" s="713">
        <f t="shared" si="3"/>
        <v>231</v>
      </c>
      <c r="F14" s="713">
        <f t="shared" si="3"/>
        <v>294</v>
      </c>
      <c r="G14" s="713">
        <f t="shared" si="3"/>
        <v>366</v>
      </c>
      <c r="H14" s="713">
        <f t="shared" si="3"/>
        <v>430</v>
      </c>
      <c r="I14" s="713">
        <f t="shared" si="3"/>
        <v>500</v>
      </c>
      <c r="J14" s="97"/>
      <c r="K14" s="97"/>
      <c r="L14" s="97"/>
      <c r="M14" s="97"/>
      <c r="N14" s="97"/>
      <c r="O14" s="97"/>
      <c r="P14" s="97"/>
      <c r="Q14" s="97"/>
      <c r="R14" s="97"/>
      <c r="S14" s="97"/>
      <c r="T14" s="97"/>
      <c r="U14" s="97"/>
      <c r="V14" s="97"/>
      <c r="W14" s="97"/>
      <c r="X14" s="97"/>
      <c r="Y14" s="97"/>
      <c r="Z14" s="97"/>
      <c r="AA14" s="97"/>
      <c r="AB14" s="97"/>
      <c r="AC14" s="97"/>
      <c r="AD14" s="97"/>
      <c r="AE14" s="97"/>
      <c r="AF14" s="97"/>
      <c r="AG14" s="97"/>
      <c r="AH14" s="97"/>
      <c r="AI14" s="97"/>
      <c r="AJ14" s="97"/>
      <c r="AK14" s="97"/>
      <c r="AL14" s="97"/>
      <c r="BI14" s="1877" t="s">
        <v>1272</v>
      </c>
      <c r="BJ14" s="1878"/>
      <c r="BK14" s="1878"/>
      <c r="BL14" s="1878"/>
      <c r="BM14" s="1878"/>
      <c r="BN14" s="1878"/>
      <c r="BO14" s="1868"/>
      <c r="BP14" s="972"/>
      <c r="BQ14" s="973"/>
      <c r="BR14" s="972"/>
      <c r="BS14" s="974"/>
      <c r="BT14" s="971"/>
      <c r="BU14" s="1877" t="s">
        <v>1273</v>
      </c>
      <c r="BV14" s="1878"/>
      <c r="BW14" s="1878"/>
      <c r="BX14" s="1878"/>
      <c r="BY14" s="1878"/>
      <c r="BZ14" s="1868"/>
      <c r="CA14" s="1879"/>
      <c r="CB14" s="1880"/>
      <c r="CC14" s="1879"/>
      <c r="CD14" s="1883"/>
      <c r="CG14" s="1877" t="s">
        <v>1272</v>
      </c>
      <c r="CH14" s="1878"/>
      <c r="CI14" s="1878"/>
      <c r="CJ14" s="1878"/>
      <c r="CK14" s="1878"/>
      <c r="CL14" s="1878"/>
      <c r="CM14" s="1868"/>
      <c r="CN14" s="972"/>
      <c r="CO14" s="973"/>
      <c r="CP14" s="972"/>
      <c r="CQ14" s="974"/>
      <c r="CR14" s="971"/>
      <c r="CS14" s="1877" t="s">
        <v>1273</v>
      </c>
      <c r="CT14" s="1878"/>
      <c r="CU14" s="1878"/>
      <c r="CV14" s="1878"/>
      <c r="CW14" s="1878"/>
      <c r="CX14" s="1868"/>
      <c r="CY14" s="975"/>
      <c r="CZ14" s="976"/>
      <c r="DA14" s="1879"/>
      <c r="DB14" s="1883"/>
      <c r="DE14" s="1877" t="s">
        <v>1272</v>
      </c>
      <c r="DF14" s="1878"/>
      <c r="DG14" s="1878"/>
      <c r="DH14" s="1878"/>
      <c r="DI14" s="1878"/>
      <c r="DJ14" s="1878"/>
      <c r="DK14" s="1868"/>
      <c r="DL14" s="1870"/>
      <c r="DM14" s="1871"/>
      <c r="DN14" s="972"/>
      <c r="DO14" s="974"/>
      <c r="DP14" s="971"/>
      <c r="DQ14" s="1877" t="s">
        <v>1273</v>
      </c>
      <c r="DR14" s="1878"/>
      <c r="DS14" s="1878"/>
      <c r="DT14" s="1878"/>
      <c r="DU14" s="1878"/>
      <c r="DV14" s="1868"/>
      <c r="DW14" s="975"/>
      <c r="DX14" s="976"/>
      <c r="DY14" s="1879"/>
      <c r="DZ14" s="1883"/>
    </row>
    <row r="15" spans="1:130" ht="34.5" customHeight="1">
      <c r="A15" s="96" t="s">
        <v>262</v>
      </c>
      <c r="B15" s="97"/>
      <c r="C15" s="97"/>
      <c r="D15" s="628"/>
      <c r="E15" s="628"/>
      <c r="F15" s="628"/>
      <c r="G15" s="628"/>
      <c r="H15" s="628"/>
      <c r="I15" s="628">
        <f t="shared" ref="I15:L15" si="4">I11</f>
        <v>175</v>
      </c>
      <c r="J15" s="628">
        <f t="shared" si="4"/>
        <v>159</v>
      </c>
      <c r="K15" s="628">
        <f t="shared" si="4"/>
        <v>150</v>
      </c>
      <c r="L15" s="628">
        <f t="shared" si="4"/>
        <v>64</v>
      </c>
      <c r="M15" s="628"/>
      <c r="N15" s="628"/>
      <c r="O15" s="628"/>
      <c r="P15" s="628"/>
      <c r="Q15" s="628"/>
      <c r="R15" s="628"/>
      <c r="S15" s="628"/>
      <c r="T15" s="628"/>
      <c r="U15" s="628"/>
      <c r="V15" s="628"/>
      <c r="W15" s="628"/>
      <c r="X15" s="628"/>
      <c r="Y15" s="628"/>
      <c r="Z15" s="628"/>
      <c r="AA15" s="97"/>
      <c r="AB15" s="97"/>
      <c r="AC15" s="97"/>
      <c r="AD15" s="97"/>
      <c r="AE15" s="97"/>
      <c r="AF15" s="97"/>
      <c r="AG15" s="97"/>
      <c r="AH15" s="97"/>
      <c r="AI15" s="97"/>
      <c r="AJ15" s="97"/>
      <c r="AK15" s="97"/>
      <c r="AL15" s="97"/>
      <c r="BI15" s="1877" t="s">
        <v>1274</v>
      </c>
      <c r="BJ15" s="1878"/>
      <c r="BK15" s="1878"/>
      <c r="BL15" s="1878"/>
      <c r="BM15" s="1878"/>
      <c r="BN15" s="1878"/>
      <c r="BO15" s="1868"/>
      <c r="BP15" s="972"/>
      <c r="BQ15" s="973"/>
      <c r="BR15" s="972"/>
      <c r="BS15" s="974"/>
      <c r="BT15" s="971"/>
      <c r="BU15" s="1881" t="s">
        <v>1275</v>
      </c>
      <c r="BV15" s="1882"/>
      <c r="BW15" s="1882"/>
      <c r="BX15" s="1882"/>
      <c r="BY15" s="1882"/>
      <c r="BZ15" s="1882"/>
      <c r="CA15" s="975"/>
      <c r="CB15" s="976"/>
      <c r="CC15" s="1879"/>
      <c r="CD15" s="1883"/>
      <c r="CG15" s="1877" t="s">
        <v>1274</v>
      </c>
      <c r="CH15" s="1878"/>
      <c r="CI15" s="1878"/>
      <c r="CJ15" s="1878"/>
      <c r="CK15" s="1878"/>
      <c r="CL15" s="1878"/>
      <c r="CM15" s="1868"/>
      <c r="CN15" s="972"/>
      <c r="CO15" s="973"/>
      <c r="CP15" s="972"/>
      <c r="CQ15" s="974"/>
      <c r="CR15" s="971"/>
      <c r="CS15" s="1881" t="s">
        <v>1275</v>
      </c>
      <c r="CT15" s="1882"/>
      <c r="CU15" s="1882"/>
      <c r="CV15" s="1882"/>
      <c r="CW15" s="1882"/>
      <c r="CX15" s="1882"/>
      <c r="CY15" s="975"/>
      <c r="CZ15" s="976"/>
      <c r="DA15" s="1879"/>
      <c r="DB15" s="1883"/>
      <c r="DE15" s="1877" t="s">
        <v>1274</v>
      </c>
      <c r="DF15" s="1878"/>
      <c r="DG15" s="1878"/>
      <c r="DH15" s="1878"/>
      <c r="DI15" s="1878"/>
      <c r="DJ15" s="1878"/>
      <c r="DK15" s="1868"/>
      <c r="DL15" s="972"/>
      <c r="DM15" s="973"/>
      <c r="DN15" s="972"/>
      <c r="DO15" s="974"/>
      <c r="DP15" s="971"/>
      <c r="DQ15" s="1881" t="s">
        <v>1275</v>
      </c>
      <c r="DR15" s="1882"/>
      <c r="DS15" s="1882"/>
      <c r="DT15" s="1882"/>
      <c r="DU15" s="1882"/>
      <c r="DV15" s="1882"/>
      <c r="DW15" s="975"/>
      <c r="DX15" s="976"/>
      <c r="DY15" s="1879"/>
      <c r="DZ15" s="1883"/>
    </row>
    <row r="16" spans="1:130" ht="34.5" customHeight="1" thickBot="1">
      <c r="A16" s="98" t="s">
        <v>268</v>
      </c>
      <c r="B16" s="99"/>
      <c r="C16" s="99"/>
      <c r="D16" s="99"/>
      <c r="E16" s="99"/>
      <c r="F16" s="99"/>
      <c r="G16" s="99"/>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BI16" s="1877" t="s">
        <v>1276</v>
      </c>
      <c r="BJ16" s="1878"/>
      <c r="BK16" s="1878"/>
      <c r="BL16" s="1878"/>
      <c r="BM16" s="1878"/>
      <c r="BN16" s="1878"/>
      <c r="BO16" s="1868"/>
      <c r="BP16" s="1870">
        <v>2</v>
      </c>
      <c r="BQ16" s="1871"/>
      <c r="BR16" s="972"/>
      <c r="BS16" s="974"/>
      <c r="BT16" s="971"/>
      <c r="BU16" s="1867" t="s">
        <v>1277</v>
      </c>
      <c r="BV16" s="1869"/>
      <c r="BW16" s="1869"/>
      <c r="BX16" s="1869"/>
      <c r="BY16" s="1869"/>
      <c r="BZ16" s="1869"/>
      <c r="CA16" s="975"/>
      <c r="CB16" s="976"/>
      <c r="CC16" s="1879"/>
      <c r="CD16" s="1883"/>
      <c r="CG16" s="1877" t="s">
        <v>1276</v>
      </c>
      <c r="CH16" s="1878"/>
      <c r="CI16" s="1878"/>
      <c r="CJ16" s="1878"/>
      <c r="CK16" s="1878"/>
      <c r="CL16" s="1878"/>
      <c r="CM16" s="1868"/>
      <c r="CN16" s="972">
        <v>2</v>
      </c>
      <c r="CO16" s="973"/>
      <c r="CP16" s="972"/>
      <c r="CQ16" s="974"/>
      <c r="CR16" s="971"/>
      <c r="CS16" s="1867" t="s">
        <v>1277</v>
      </c>
      <c r="CT16" s="1869"/>
      <c r="CU16" s="1869"/>
      <c r="CV16" s="1869"/>
      <c r="CW16" s="1869"/>
      <c r="CX16" s="1869"/>
      <c r="CY16" s="975"/>
      <c r="CZ16" s="976"/>
      <c r="DA16" s="1879"/>
      <c r="DB16" s="1883"/>
      <c r="DE16" s="1877" t="s">
        <v>1276</v>
      </c>
      <c r="DF16" s="1878"/>
      <c r="DG16" s="1878"/>
      <c r="DH16" s="1878"/>
      <c r="DI16" s="1878"/>
      <c r="DJ16" s="1878"/>
      <c r="DK16" s="1868"/>
      <c r="DL16" s="1870">
        <v>2</v>
      </c>
      <c r="DM16" s="1871"/>
      <c r="DN16" s="972"/>
      <c r="DO16" s="974"/>
      <c r="DP16" s="971"/>
      <c r="DQ16" s="1867" t="s">
        <v>1277</v>
      </c>
      <c r="DR16" s="1869"/>
      <c r="DS16" s="1869"/>
      <c r="DT16" s="1869"/>
      <c r="DU16" s="1869"/>
      <c r="DV16" s="1869"/>
      <c r="DW16" s="975"/>
      <c r="DX16" s="976"/>
      <c r="DY16" s="1879"/>
      <c r="DZ16" s="1883"/>
    </row>
    <row r="17" spans="1:130" ht="34.5" customHeight="1" thickTop="1">
      <c r="H17" s="100"/>
      <c r="I17" s="100"/>
      <c r="J17" s="100"/>
      <c r="K17" s="100"/>
      <c r="L17" s="100"/>
      <c r="M17" s="100"/>
      <c r="N17" s="100"/>
      <c r="O17" s="100"/>
      <c r="X17" s="100"/>
      <c r="Y17" s="100"/>
      <c r="Z17" s="100"/>
      <c r="AA17" s="100"/>
      <c r="AB17" s="100"/>
      <c r="AC17" s="100"/>
      <c r="AD17" s="100"/>
      <c r="AE17" s="100"/>
      <c r="AF17" s="100"/>
      <c r="AG17" s="100"/>
      <c r="AH17" s="100"/>
      <c r="AI17" s="100"/>
      <c r="AJ17" s="100"/>
      <c r="AK17" s="100"/>
      <c r="AL17" s="100"/>
      <c r="BI17" s="1877" t="s">
        <v>1278</v>
      </c>
      <c r="BJ17" s="1878"/>
      <c r="BK17" s="1878"/>
      <c r="BL17" s="1878"/>
      <c r="BM17" s="1878"/>
      <c r="BN17" s="1878"/>
      <c r="BO17" s="1868"/>
      <c r="BP17" s="1870"/>
      <c r="BQ17" s="1871"/>
      <c r="BR17" s="972"/>
      <c r="BS17" s="974"/>
      <c r="BT17" s="971"/>
      <c r="BU17" s="1867" t="s">
        <v>1279</v>
      </c>
      <c r="BV17" s="1869"/>
      <c r="BW17" s="1869"/>
      <c r="BX17" s="1869"/>
      <c r="BY17" s="1869"/>
      <c r="BZ17" s="1869"/>
      <c r="CA17" s="975"/>
      <c r="CB17" s="976"/>
      <c r="CC17" s="1879"/>
      <c r="CD17" s="1883"/>
      <c r="CG17" s="1877" t="s">
        <v>1278</v>
      </c>
      <c r="CH17" s="1878"/>
      <c r="CI17" s="1878"/>
      <c r="CJ17" s="1878"/>
      <c r="CK17" s="1878"/>
      <c r="CL17" s="1878"/>
      <c r="CM17" s="1868"/>
      <c r="CN17" s="1870">
        <v>2</v>
      </c>
      <c r="CO17" s="1871"/>
      <c r="CP17" s="972"/>
      <c r="CQ17" s="974"/>
      <c r="CR17" s="971"/>
      <c r="CS17" s="1867" t="s">
        <v>1279</v>
      </c>
      <c r="CT17" s="1869"/>
      <c r="CU17" s="1869"/>
      <c r="CV17" s="1869"/>
      <c r="CW17" s="1869"/>
      <c r="CX17" s="1869"/>
      <c r="CY17" s="975"/>
      <c r="CZ17" s="976"/>
      <c r="DA17" s="1879"/>
      <c r="DB17" s="1883"/>
      <c r="DE17" s="1877" t="s">
        <v>1278</v>
      </c>
      <c r="DF17" s="1878"/>
      <c r="DG17" s="1878"/>
      <c r="DH17" s="1878"/>
      <c r="DI17" s="1878"/>
      <c r="DJ17" s="1878"/>
      <c r="DK17" s="1868"/>
      <c r="DL17" s="1870">
        <v>2</v>
      </c>
      <c r="DM17" s="1871"/>
      <c r="DN17" s="972"/>
      <c r="DO17" s="974"/>
      <c r="DP17" s="971"/>
      <c r="DQ17" s="1867" t="s">
        <v>1279</v>
      </c>
      <c r="DR17" s="1869"/>
      <c r="DS17" s="1869"/>
      <c r="DT17" s="1869"/>
      <c r="DU17" s="1869"/>
      <c r="DV17" s="1869"/>
      <c r="DW17" s="975"/>
      <c r="DX17" s="976"/>
      <c r="DY17" s="1879"/>
      <c r="DZ17" s="1883"/>
    </row>
    <row r="18" spans="1:130" ht="34.5" customHeight="1">
      <c r="A18" s="1841" t="s">
        <v>270</v>
      </c>
      <c r="B18" s="1846"/>
      <c r="C18" s="1846"/>
      <c r="D18" s="1846"/>
      <c r="E18" s="1846"/>
      <c r="F18" s="1846"/>
      <c r="G18" s="1846"/>
      <c r="H18" s="1846"/>
      <c r="I18" s="1847"/>
      <c r="L18">
        <f>D13+D5</f>
        <v>96</v>
      </c>
      <c r="AG18" s="1850" t="s">
        <v>6</v>
      </c>
      <c r="AH18" s="1851"/>
      <c r="AI18" s="1849">
        <f>EOMONTH('General Information'!$L$1,0)</f>
        <v>46326</v>
      </c>
      <c r="AJ18" s="1849"/>
      <c r="AK18" s="1849"/>
      <c r="AL18" s="1849"/>
      <c r="AM18" s="1848">
        <f>EOMONTH(AI18,1)</f>
        <v>46356</v>
      </c>
      <c r="AN18" s="1848"/>
      <c r="AO18" s="1848"/>
      <c r="BI18" s="1867" t="s">
        <v>1280</v>
      </c>
      <c r="BJ18" s="1868"/>
      <c r="BK18" s="1869"/>
      <c r="BL18" s="1869"/>
      <c r="BM18" s="1869"/>
      <c r="BN18" s="1869"/>
      <c r="BO18" s="1869"/>
      <c r="BP18" s="1886"/>
      <c r="BQ18" s="1887"/>
      <c r="BR18" s="972"/>
      <c r="BS18" s="974"/>
      <c r="BT18" s="971"/>
      <c r="BU18" s="1888" t="s">
        <v>1281</v>
      </c>
      <c r="BV18" s="1889"/>
      <c r="BW18" s="1889"/>
      <c r="BX18" s="1889"/>
      <c r="BY18" s="1889"/>
      <c r="BZ18" s="1889"/>
      <c r="CA18" s="975"/>
      <c r="CB18" s="976"/>
      <c r="CC18" s="1879"/>
      <c r="CD18" s="1883"/>
      <c r="CG18" s="1867" t="s">
        <v>1280</v>
      </c>
      <c r="CH18" s="1868"/>
      <c r="CI18" s="1869"/>
      <c r="CJ18" s="1869"/>
      <c r="CK18" s="1869"/>
      <c r="CL18" s="1869"/>
      <c r="CM18" s="1869"/>
      <c r="CN18" s="1870"/>
      <c r="CO18" s="1871"/>
      <c r="CP18" s="972"/>
      <c r="CQ18" s="974"/>
      <c r="CR18" s="971"/>
      <c r="CS18" s="1888" t="s">
        <v>1281</v>
      </c>
      <c r="CT18" s="1889"/>
      <c r="CU18" s="1889"/>
      <c r="CV18" s="1889"/>
      <c r="CW18" s="1889"/>
      <c r="CX18" s="1889"/>
      <c r="CY18" s="975"/>
      <c r="CZ18" s="976"/>
      <c r="DA18" s="1879"/>
      <c r="DB18" s="1883"/>
      <c r="DE18" s="1867" t="s">
        <v>1280</v>
      </c>
      <c r="DF18" s="1868"/>
      <c r="DG18" s="1869"/>
      <c r="DH18" s="1869"/>
      <c r="DI18" s="1869"/>
      <c r="DJ18" s="1869"/>
      <c r="DK18" s="1869"/>
      <c r="DL18" s="1870">
        <v>2</v>
      </c>
      <c r="DM18" s="1871"/>
      <c r="DN18" s="972"/>
      <c r="DO18" s="974"/>
      <c r="DP18" s="971"/>
      <c r="DQ18" s="1888" t="s">
        <v>1281</v>
      </c>
      <c r="DR18" s="1889"/>
      <c r="DS18" s="1889"/>
      <c r="DT18" s="1889"/>
      <c r="DU18" s="1889"/>
      <c r="DV18" s="1889"/>
      <c r="DW18" s="975"/>
      <c r="DX18" s="976"/>
      <c r="DY18" s="1879"/>
      <c r="DZ18" s="1883"/>
    </row>
    <row r="19" spans="1:130" ht="34.5" customHeight="1">
      <c r="A19" s="102" t="s">
        <v>18</v>
      </c>
      <c r="B19" s="1831" t="s">
        <v>15</v>
      </c>
      <c r="C19" s="1831"/>
      <c r="D19" s="1831" t="s">
        <v>31</v>
      </c>
      <c r="E19" s="1831"/>
      <c r="F19" s="1831" t="s">
        <v>264</v>
      </c>
      <c r="G19" s="1831"/>
      <c r="H19" s="1831" t="s">
        <v>271</v>
      </c>
      <c r="I19" s="1840"/>
      <c r="AI19" s="100"/>
      <c r="AJ19" s="100"/>
      <c r="AK19" s="100"/>
      <c r="AL19" s="100"/>
      <c r="AM19" s="702"/>
      <c r="AN19" s="100"/>
      <c r="BI19" s="1867" t="s">
        <v>1282</v>
      </c>
      <c r="BJ19" s="1868"/>
      <c r="BK19" s="1869"/>
      <c r="BL19" s="1869"/>
      <c r="BM19" s="1869"/>
      <c r="BN19" s="1869"/>
      <c r="BO19" s="1869"/>
      <c r="BP19" s="1870">
        <v>2</v>
      </c>
      <c r="BQ19" s="1871"/>
      <c r="BR19" s="972"/>
      <c r="BS19" s="974"/>
      <c r="BT19" s="971"/>
      <c r="BU19" s="1884" t="s">
        <v>1283</v>
      </c>
      <c r="BV19" s="1885"/>
      <c r="BW19" s="1885"/>
      <c r="BX19" s="1885"/>
      <c r="BY19" s="1885"/>
      <c r="BZ19" s="1885"/>
      <c r="CA19" s="975"/>
      <c r="CB19" s="976"/>
      <c r="CC19" s="1879"/>
      <c r="CD19" s="1883"/>
      <c r="CG19" s="1867" t="s">
        <v>1282</v>
      </c>
      <c r="CH19" s="1868"/>
      <c r="CI19" s="1869"/>
      <c r="CJ19" s="1869"/>
      <c r="CK19" s="1869"/>
      <c r="CL19" s="1869"/>
      <c r="CM19" s="1869"/>
      <c r="CN19" s="1870">
        <v>4</v>
      </c>
      <c r="CO19" s="1871"/>
      <c r="CP19" s="972"/>
      <c r="CQ19" s="974"/>
      <c r="CR19" s="971"/>
      <c r="CS19" s="1884" t="s">
        <v>1283</v>
      </c>
      <c r="CT19" s="1885"/>
      <c r="CU19" s="1885"/>
      <c r="CV19" s="1885"/>
      <c r="CW19" s="1885"/>
      <c r="CX19" s="1885"/>
      <c r="CY19" s="975"/>
      <c r="CZ19" s="976"/>
      <c r="DA19" s="1879"/>
      <c r="DB19" s="1883"/>
      <c r="DE19" s="1867" t="s">
        <v>1282</v>
      </c>
      <c r="DF19" s="1868"/>
      <c r="DG19" s="1869"/>
      <c r="DH19" s="1869"/>
      <c r="DI19" s="1869"/>
      <c r="DJ19" s="1869"/>
      <c r="DK19" s="1869"/>
      <c r="DL19" s="1870">
        <v>2</v>
      </c>
      <c r="DM19" s="1871"/>
      <c r="DN19" s="972"/>
      <c r="DO19" s="974"/>
      <c r="DP19" s="971"/>
      <c r="DQ19" s="1884" t="s">
        <v>1283</v>
      </c>
      <c r="DR19" s="1885"/>
      <c r="DS19" s="1885"/>
      <c r="DT19" s="1885"/>
      <c r="DU19" s="1885"/>
      <c r="DV19" s="1885"/>
      <c r="DW19" s="975"/>
      <c r="DX19" s="976"/>
      <c r="DY19" s="1879"/>
      <c r="DZ19" s="1883"/>
    </row>
    <row r="20" spans="1:130" ht="34.5" customHeight="1">
      <c r="A20" s="101">
        <v>19</v>
      </c>
      <c r="B20" s="1863">
        <f>G5</f>
        <v>30</v>
      </c>
      <c r="C20" s="1845"/>
      <c r="D20" s="1862">
        <f>B20-A20</f>
        <v>11</v>
      </c>
      <c r="E20" s="1862"/>
      <c r="F20" s="1817">
        <v>25</v>
      </c>
      <c r="G20" s="1843"/>
      <c r="H20" s="1817">
        <v>0</v>
      </c>
      <c r="I20" s="1843"/>
      <c r="AI20" s="100"/>
      <c r="AJ20" s="100"/>
      <c r="AK20" s="100"/>
      <c r="AL20" s="100"/>
      <c r="AM20" s="702"/>
      <c r="AN20" s="100"/>
      <c r="BI20" s="1867"/>
      <c r="BJ20" s="1868"/>
      <c r="BK20" s="1869"/>
      <c r="BL20" s="1869"/>
      <c r="BM20" s="1869"/>
      <c r="BN20" s="1869"/>
      <c r="BO20" s="1869"/>
      <c r="BP20" s="1865"/>
      <c r="BQ20" s="1865"/>
      <c r="BR20" s="1865"/>
      <c r="BS20" s="1866"/>
      <c r="BT20" s="971"/>
      <c r="BU20" s="1884" t="s">
        <v>1284</v>
      </c>
      <c r="BV20" s="1885"/>
      <c r="BW20" s="1885"/>
      <c r="BX20" s="1885"/>
      <c r="BY20" s="1885"/>
      <c r="BZ20" s="1885"/>
      <c r="CA20" s="1865"/>
      <c r="CB20" s="1865"/>
      <c r="CC20" s="1865"/>
      <c r="CD20" s="1866"/>
      <c r="CG20" s="1867"/>
      <c r="CH20" s="1868"/>
      <c r="CI20" s="1869"/>
      <c r="CJ20" s="1869"/>
      <c r="CK20" s="1869"/>
      <c r="CL20" s="1869"/>
      <c r="CM20" s="1869"/>
      <c r="CN20" s="1865"/>
      <c r="CO20" s="1865"/>
      <c r="CP20" s="1865"/>
      <c r="CQ20" s="1866"/>
      <c r="CR20" s="971"/>
      <c r="CS20" s="1884" t="s">
        <v>1284</v>
      </c>
      <c r="CT20" s="1885"/>
      <c r="CU20" s="1885"/>
      <c r="CV20" s="1885"/>
      <c r="CW20" s="1885"/>
      <c r="CX20" s="1885"/>
      <c r="CY20" s="1865"/>
      <c r="CZ20" s="1865"/>
      <c r="DA20" s="1865"/>
      <c r="DB20" s="1866"/>
      <c r="DE20" s="1867" t="s">
        <v>824</v>
      </c>
      <c r="DF20" s="1868"/>
      <c r="DG20" s="1869"/>
      <c r="DH20" s="1869"/>
      <c r="DI20" s="1869"/>
      <c r="DJ20" s="1869"/>
      <c r="DK20" s="1869"/>
      <c r="DL20" s="1865">
        <v>2</v>
      </c>
      <c r="DM20" s="1865"/>
      <c r="DN20" s="1865"/>
      <c r="DO20" s="1866"/>
      <c r="DP20" s="971"/>
      <c r="DQ20" s="1884" t="s">
        <v>1284</v>
      </c>
      <c r="DR20" s="1885"/>
      <c r="DS20" s="1885"/>
      <c r="DT20" s="1885"/>
      <c r="DU20" s="1885"/>
      <c r="DV20" s="1885"/>
      <c r="DW20" s="1865"/>
      <c r="DX20" s="1865"/>
      <c r="DY20" s="1865"/>
      <c r="DZ20" s="1866"/>
    </row>
    <row r="21" spans="1:130">
      <c r="A21" s="100"/>
      <c r="B21" s="100"/>
      <c r="C21" s="100"/>
      <c r="D21" s="100"/>
      <c r="E21" s="100"/>
      <c r="F21" s="100"/>
      <c r="G21" s="100"/>
      <c r="H21" s="100"/>
      <c r="I21" s="100"/>
      <c r="J21" s="100"/>
      <c r="K21" s="100"/>
      <c r="L21" s="100"/>
      <c r="M21" s="100"/>
      <c r="N21" s="100"/>
      <c r="O21" s="100"/>
      <c r="P21" s="100"/>
      <c r="Q21" s="100"/>
      <c r="R21" s="100"/>
      <c r="S21" s="100"/>
      <c r="T21" s="100"/>
      <c r="U21" s="100"/>
      <c r="V21" s="100"/>
      <c r="W21" s="100"/>
      <c r="X21" s="100"/>
      <c r="Y21" s="100"/>
      <c r="Z21" s="100"/>
      <c r="AA21" s="100"/>
      <c r="AB21" s="100"/>
      <c r="AC21" s="100"/>
      <c r="AD21" s="100"/>
      <c r="AE21" s="100"/>
      <c r="AF21" s="100"/>
      <c r="AG21" s="100"/>
      <c r="AH21" s="100"/>
      <c r="AI21" s="100"/>
      <c r="AJ21" s="100"/>
      <c r="AK21" s="100"/>
      <c r="AL21" s="100"/>
      <c r="AM21" s="702"/>
      <c r="AN21" s="100"/>
      <c r="BI21" s="1867"/>
      <c r="BJ21" s="1868"/>
      <c r="BK21" s="1869"/>
      <c r="BL21" s="1869"/>
      <c r="BM21" s="1869"/>
      <c r="BN21" s="1869"/>
      <c r="BO21" s="1869"/>
      <c r="BP21" s="1865"/>
      <c r="BQ21" s="1865"/>
      <c r="BR21" s="1865"/>
      <c r="BS21" s="1866"/>
      <c r="BT21" s="971"/>
      <c r="BU21" s="1884" t="s">
        <v>1285</v>
      </c>
      <c r="BV21" s="1885"/>
      <c r="BW21" s="1885"/>
      <c r="BX21" s="1885"/>
      <c r="BY21" s="1885"/>
      <c r="BZ21" s="1885"/>
      <c r="CA21" s="1865"/>
      <c r="CB21" s="1865"/>
      <c r="CC21" s="1865"/>
      <c r="CD21" s="1866"/>
      <c r="CG21" s="1867"/>
      <c r="CH21" s="1868"/>
      <c r="CI21" s="1869"/>
      <c r="CJ21" s="1869"/>
      <c r="CK21" s="1869"/>
      <c r="CL21" s="1869"/>
      <c r="CM21" s="1869"/>
      <c r="CN21" s="1865"/>
      <c r="CO21" s="1865"/>
      <c r="CP21" s="1865"/>
      <c r="CQ21" s="1866"/>
      <c r="CR21" s="971"/>
      <c r="CS21" s="1884" t="s">
        <v>1285</v>
      </c>
      <c r="CT21" s="1885"/>
      <c r="CU21" s="1885"/>
      <c r="CV21" s="1885"/>
      <c r="CW21" s="1885"/>
      <c r="CX21" s="1885"/>
      <c r="CY21" s="1865"/>
      <c r="CZ21" s="1865"/>
      <c r="DA21" s="1865"/>
      <c r="DB21" s="1866"/>
      <c r="DE21" s="1867"/>
      <c r="DF21" s="1868"/>
      <c r="DG21" s="1869"/>
      <c r="DH21" s="1869"/>
      <c r="DI21" s="1869"/>
      <c r="DJ21" s="1869"/>
      <c r="DK21" s="1869"/>
      <c r="DL21" s="1865"/>
      <c r="DM21" s="1865"/>
      <c r="DN21" s="1865"/>
      <c r="DO21" s="1866"/>
      <c r="DP21" s="971"/>
      <c r="DQ21" s="1884" t="s">
        <v>1285</v>
      </c>
      <c r="DR21" s="1885"/>
      <c r="DS21" s="1885"/>
      <c r="DT21" s="1885"/>
      <c r="DU21" s="1885"/>
      <c r="DV21" s="1885"/>
      <c r="DW21" s="1865"/>
      <c r="DX21" s="1865"/>
      <c r="DY21" s="1865"/>
      <c r="DZ21" s="1866"/>
    </row>
    <row r="22" spans="1:130" ht="34.950000000000003" customHeight="1">
      <c r="A22" s="1841" t="s">
        <v>267</v>
      </c>
      <c r="B22" s="1846"/>
      <c r="C22" s="1846"/>
      <c r="D22" s="1846"/>
      <c r="E22" s="1846"/>
      <c r="F22" s="1846"/>
      <c r="G22" s="1846"/>
      <c r="H22" s="1846"/>
      <c r="I22" s="1847"/>
      <c r="J22" s="100"/>
      <c r="L22" s="1841" t="s">
        <v>313</v>
      </c>
      <c r="M22" s="1842"/>
      <c r="N22" s="1842"/>
      <c r="O22" s="1842"/>
      <c r="P22" s="1842"/>
      <c r="Q22" s="1842"/>
      <c r="R22" s="1842"/>
      <c r="S22" s="1842"/>
      <c r="T22" s="1842"/>
      <c r="U22" s="1842"/>
      <c r="V22" s="1842"/>
      <c r="W22" s="1842"/>
      <c r="X22" s="1842"/>
      <c r="Y22" s="1842"/>
      <c r="Z22" s="1842"/>
      <c r="AA22" s="1842"/>
      <c r="AK22" s="100"/>
      <c r="AL22" s="100"/>
      <c r="AM22" s="702"/>
      <c r="AN22" s="100"/>
      <c r="BI22" s="1867"/>
      <c r="BJ22" s="1868"/>
      <c r="BK22" s="1869"/>
      <c r="BL22" s="1869"/>
      <c r="BM22" s="1869"/>
      <c r="BN22" s="1869"/>
      <c r="BO22" s="1869"/>
      <c r="BP22" s="972"/>
      <c r="BQ22" s="973"/>
      <c r="BR22" s="972"/>
      <c r="BS22" s="974"/>
      <c r="BT22" s="971"/>
      <c r="BU22" s="1884" t="s">
        <v>1286</v>
      </c>
      <c r="BV22" s="1885"/>
      <c r="BW22" s="1885"/>
      <c r="BX22" s="1885"/>
      <c r="BY22" s="1885"/>
      <c r="BZ22" s="1885"/>
      <c r="CA22" s="1865"/>
      <c r="CB22" s="1865"/>
      <c r="CC22" s="1865"/>
      <c r="CD22" s="1866"/>
      <c r="CG22" s="1867"/>
      <c r="CH22" s="1868"/>
      <c r="CI22" s="1869"/>
      <c r="CJ22" s="1869"/>
      <c r="CK22" s="1869"/>
      <c r="CL22" s="1869"/>
      <c r="CM22" s="1869"/>
      <c r="CN22" s="972"/>
      <c r="CO22" s="973"/>
      <c r="CP22" s="972"/>
      <c r="CQ22" s="974"/>
      <c r="CR22" s="971"/>
      <c r="CS22" s="1884" t="s">
        <v>1286</v>
      </c>
      <c r="CT22" s="1885"/>
      <c r="CU22" s="1885"/>
      <c r="CV22" s="1885"/>
      <c r="CW22" s="1885"/>
      <c r="CX22" s="1885"/>
      <c r="CY22" s="1865"/>
      <c r="CZ22" s="1865"/>
      <c r="DA22" s="1865"/>
      <c r="DB22" s="1866"/>
      <c r="DE22" s="1867"/>
      <c r="DF22" s="1868"/>
      <c r="DG22" s="1869"/>
      <c r="DH22" s="1869"/>
      <c r="DI22" s="1869"/>
      <c r="DJ22" s="1869"/>
      <c r="DK22" s="1869"/>
      <c r="DL22" s="972"/>
      <c r="DM22" s="973"/>
      <c r="DN22" s="972"/>
      <c r="DO22" s="974"/>
      <c r="DP22" s="971"/>
      <c r="DQ22" s="1884" t="s">
        <v>1286</v>
      </c>
      <c r="DR22" s="1885"/>
      <c r="DS22" s="1885"/>
      <c r="DT22" s="1885"/>
      <c r="DU22" s="1885"/>
      <c r="DV22" s="1885"/>
      <c r="DW22" s="1865"/>
      <c r="DX22" s="1865"/>
      <c r="DY22" s="1865"/>
      <c r="DZ22" s="1866"/>
    </row>
    <row r="23" spans="1:130" ht="93" customHeight="1">
      <c r="A23" s="102" t="s">
        <v>18</v>
      </c>
      <c r="B23" s="1831" t="s">
        <v>15</v>
      </c>
      <c r="C23" s="1831"/>
      <c r="D23" s="1831" t="s">
        <v>31</v>
      </c>
      <c r="E23" s="1831"/>
      <c r="F23" s="1831" t="s">
        <v>264</v>
      </c>
      <c r="G23" s="1831"/>
      <c r="H23" s="1831" t="s">
        <v>271</v>
      </c>
      <c r="I23" s="1840"/>
      <c r="J23" s="100"/>
      <c r="L23" s="1864" t="s">
        <v>314</v>
      </c>
      <c r="M23" s="1840"/>
      <c r="N23" s="1831" t="s">
        <v>824</v>
      </c>
      <c r="O23" s="1840"/>
      <c r="P23" s="1831" t="s">
        <v>825</v>
      </c>
      <c r="Q23" s="1840"/>
      <c r="R23" s="1831" t="s">
        <v>826</v>
      </c>
      <c r="S23" s="1840"/>
      <c r="T23" s="1831" t="s">
        <v>827</v>
      </c>
      <c r="U23" s="1840"/>
      <c r="V23" s="1831" t="s">
        <v>828</v>
      </c>
      <c r="W23" s="1840"/>
      <c r="X23" s="1831" t="s">
        <v>829</v>
      </c>
      <c r="Y23" s="1840"/>
      <c r="Z23" s="1831" t="s">
        <v>830</v>
      </c>
      <c r="AA23" s="1840"/>
      <c r="AB23" s="1831" t="s">
        <v>831</v>
      </c>
      <c r="AC23" s="1840"/>
      <c r="AD23" s="1831" t="s">
        <v>312</v>
      </c>
      <c r="AE23" s="1840"/>
      <c r="AF23" s="1838" t="s">
        <v>5</v>
      </c>
      <c r="AG23" s="1839"/>
      <c r="AO23" s="100"/>
      <c r="AP23" s="100"/>
      <c r="AQ23" s="100"/>
      <c r="AR23" s="100"/>
      <c r="AV23" s="935">
        <v>46082</v>
      </c>
      <c r="AW23" s="935">
        <v>46113</v>
      </c>
      <c r="AX23" s="935">
        <v>46143</v>
      </c>
      <c r="AY23" s="935">
        <v>46174</v>
      </c>
      <c r="AZ23" s="935">
        <v>46204</v>
      </c>
      <c r="BA23" s="935">
        <v>46235</v>
      </c>
      <c r="BB23" s="935">
        <v>46266</v>
      </c>
      <c r="BC23" s="935">
        <v>46296</v>
      </c>
      <c r="BD23" s="935">
        <v>46327</v>
      </c>
      <c r="BE23" s="935">
        <v>46357</v>
      </c>
      <c r="BF23" s="935">
        <v>46388</v>
      </c>
      <c r="BI23" s="1867"/>
      <c r="BJ23" s="1868"/>
      <c r="BK23" s="1869"/>
      <c r="BL23" s="1869"/>
      <c r="BM23" s="1869"/>
      <c r="BN23" s="1869"/>
      <c r="BO23" s="1869"/>
      <c r="BP23" s="972"/>
      <c r="BQ23" s="973"/>
      <c r="BR23" s="972"/>
      <c r="BS23" s="974"/>
      <c r="BT23" s="971"/>
      <c r="BU23" s="1884" t="s">
        <v>1287</v>
      </c>
      <c r="BV23" s="1885"/>
      <c r="BW23" s="1885"/>
      <c r="BX23" s="1885"/>
      <c r="BY23" s="1885"/>
      <c r="BZ23" s="1885"/>
      <c r="CA23" s="1865"/>
      <c r="CB23" s="1865"/>
      <c r="CC23" s="1865"/>
      <c r="CD23" s="1866"/>
      <c r="CG23" s="1867"/>
      <c r="CH23" s="1868"/>
      <c r="CI23" s="1869"/>
      <c r="CJ23" s="1869"/>
      <c r="CK23" s="1869"/>
      <c r="CL23" s="1869"/>
      <c r="CM23" s="1869"/>
      <c r="CN23" s="972"/>
      <c r="CO23" s="973"/>
      <c r="CP23" s="972"/>
      <c r="CQ23" s="974"/>
      <c r="CR23" s="971"/>
      <c r="CS23" s="1884" t="s">
        <v>1287</v>
      </c>
      <c r="CT23" s="1885"/>
      <c r="CU23" s="1885"/>
      <c r="CV23" s="1885"/>
      <c r="CW23" s="1885"/>
      <c r="CX23" s="1885"/>
      <c r="CY23" s="1865"/>
      <c r="CZ23" s="1865"/>
      <c r="DA23" s="1865"/>
      <c r="DB23" s="1866"/>
      <c r="DE23" s="1867"/>
      <c r="DF23" s="1868"/>
      <c r="DG23" s="1869"/>
      <c r="DH23" s="1869"/>
      <c r="DI23" s="1869"/>
      <c r="DJ23" s="1869"/>
      <c r="DK23" s="1869"/>
      <c r="DL23" s="972"/>
      <c r="DM23" s="973"/>
      <c r="DN23" s="972"/>
      <c r="DO23" s="974"/>
      <c r="DP23" s="971"/>
      <c r="DQ23" s="1884" t="s">
        <v>1287</v>
      </c>
      <c r="DR23" s="1885"/>
      <c r="DS23" s="1885"/>
      <c r="DT23" s="1885"/>
      <c r="DU23" s="1885"/>
      <c r="DV23" s="1885"/>
      <c r="DW23" s="1865"/>
      <c r="DX23" s="1865"/>
      <c r="DY23" s="1865"/>
      <c r="DZ23" s="1866"/>
    </row>
    <row r="24" spans="1:130" ht="44.7" customHeight="1">
      <c r="A24" s="101">
        <v>175</v>
      </c>
      <c r="B24" s="1844">
        <v>70</v>
      </c>
      <c r="C24" s="1845"/>
      <c r="D24" s="1862">
        <f>B24-A24</f>
        <v>-105</v>
      </c>
      <c r="E24" s="1862"/>
      <c r="F24" s="1817">
        <v>140</v>
      </c>
      <c r="G24" s="1843"/>
      <c r="H24" s="1817">
        <v>0</v>
      </c>
      <c r="I24" s="1843"/>
      <c r="J24" s="100"/>
      <c r="K24" s="100"/>
      <c r="L24" s="1822" t="s">
        <v>2</v>
      </c>
      <c r="M24" s="1823"/>
      <c r="N24" s="1817">
        <v>65</v>
      </c>
      <c r="O24" s="1817"/>
      <c r="P24" s="1817">
        <v>25</v>
      </c>
      <c r="Q24" s="1817"/>
      <c r="R24" s="1817">
        <v>27</v>
      </c>
      <c r="S24" s="1817"/>
      <c r="T24" s="1817">
        <v>0</v>
      </c>
      <c r="U24" s="1817"/>
      <c r="V24" s="1817">
        <v>26</v>
      </c>
      <c r="W24" s="1817"/>
      <c r="X24" s="1817">
        <v>0</v>
      </c>
      <c r="Y24" s="1817"/>
      <c r="Z24" s="1817">
        <v>0</v>
      </c>
      <c r="AA24" s="1817"/>
      <c r="AB24" s="1817">
        <v>0</v>
      </c>
      <c r="AC24" s="1817"/>
      <c r="AD24" s="1817">
        <v>32</v>
      </c>
      <c r="AE24" s="1817"/>
      <c r="AF24" s="1820">
        <f>SUM(N24:AE24)</f>
        <v>175</v>
      </c>
      <c r="AG24" s="1821"/>
      <c r="AO24" s="100"/>
      <c r="AP24" s="100"/>
      <c r="AQ24" s="100"/>
      <c r="AR24" s="100"/>
      <c r="BI24" s="1867"/>
      <c r="BJ24" s="1868"/>
      <c r="BK24" s="1869"/>
      <c r="BL24" s="1869"/>
      <c r="BM24" s="1869"/>
      <c r="BN24" s="1869"/>
      <c r="BO24" s="1869"/>
      <c r="BP24" s="972"/>
      <c r="BQ24" s="973"/>
      <c r="BR24" s="972"/>
      <c r="BS24" s="974"/>
      <c r="BT24" s="971"/>
      <c r="BU24" s="1884" t="s">
        <v>1288</v>
      </c>
      <c r="BV24" s="1885"/>
      <c r="BW24" s="1885"/>
      <c r="BX24" s="1885"/>
      <c r="BY24" s="1885"/>
      <c r="BZ24" s="1885"/>
      <c r="CA24" s="1865"/>
      <c r="CB24" s="1865"/>
      <c r="CC24" s="1865"/>
      <c r="CD24" s="1866"/>
      <c r="CG24" s="1867"/>
      <c r="CH24" s="1868"/>
      <c r="CI24" s="1869"/>
      <c r="CJ24" s="1869"/>
      <c r="CK24" s="1869"/>
      <c r="CL24" s="1869"/>
      <c r="CM24" s="1869"/>
      <c r="CN24" s="972"/>
      <c r="CO24" s="973"/>
      <c r="CP24" s="972"/>
      <c r="CQ24" s="974"/>
      <c r="CR24" s="971"/>
      <c r="CS24" s="1884" t="s">
        <v>1288</v>
      </c>
      <c r="CT24" s="1885"/>
      <c r="CU24" s="1885"/>
      <c r="CV24" s="1885"/>
      <c r="CW24" s="1885"/>
      <c r="CX24" s="1885"/>
      <c r="CY24" s="1865"/>
      <c r="CZ24" s="1865"/>
      <c r="DA24" s="1865"/>
      <c r="DB24" s="1866"/>
      <c r="DE24" s="1867"/>
      <c r="DF24" s="1868"/>
      <c r="DG24" s="1869"/>
      <c r="DH24" s="1869"/>
      <c r="DI24" s="1869"/>
      <c r="DJ24" s="1869"/>
      <c r="DK24" s="1869"/>
      <c r="DL24" s="972"/>
      <c r="DM24" s="973"/>
      <c r="DN24" s="972"/>
      <c r="DO24" s="974"/>
      <c r="DP24" s="971"/>
      <c r="DQ24" s="1884" t="s">
        <v>1288</v>
      </c>
      <c r="DR24" s="1885"/>
      <c r="DS24" s="1885"/>
      <c r="DT24" s="1885"/>
      <c r="DU24" s="1885"/>
      <c r="DV24" s="1885"/>
      <c r="DW24" s="1865"/>
      <c r="DX24" s="1865"/>
      <c r="DY24" s="1865"/>
      <c r="DZ24" s="1866"/>
    </row>
    <row r="25" spans="1:130" ht="40.200000000000003" customHeight="1" thickBot="1">
      <c r="A25" s="100"/>
      <c r="B25" s="100"/>
      <c r="C25" s="100"/>
      <c r="D25" s="100"/>
      <c r="E25" s="100"/>
      <c r="F25" s="100"/>
      <c r="G25" s="100"/>
      <c r="H25" s="100"/>
      <c r="I25" s="100"/>
      <c r="J25" s="100"/>
      <c r="K25" s="100"/>
      <c r="L25" s="1824" t="s">
        <v>15</v>
      </c>
      <c r="M25" s="1825"/>
      <c r="N25" s="1817">
        <v>15</v>
      </c>
      <c r="O25" s="1817"/>
      <c r="P25" s="1817">
        <v>10</v>
      </c>
      <c r="Q25" s="1817"/>
      <c r="R25" s="1817">
        <v>12</v>
      </c>
      <c r="S25" s="1817"/>
      <c r="T25" s="1817">
        <v>6</v>
      </c>
      <c r="U25" s="1817"/>
      <c r="V25" s="1817">
        <v>6</v>
      </c>
      <c r="W25" s="1817"/>
      <c r="X25" s="1817">
        <v>0</v>
      </c>
      <c r="Y25" s="1817"/>
      <c r="Z25" s="1817">
        <v>3</v>
      </c>
      <c r="AA25" s="1817"/>
      <c r="AB25" s="1817">
        <v>3</v>
      </c>
      <c r="AC25" s="1817"/>
      <c r="AD25" s="1817">
        <v>15</v>
      </c>
      <c r="AE25" s="1817"/>
      <c r="AF25" s="1820">
        <f>SUM(N25:AE25)</f>
        <v>70</v>
      </c>
      <c r="AG25" s="1821"/>
      <c r="AO25" s="100"/>
      <c r="AP25" s="100"/>
      <c r="AQ25" s="100"/>
      <c r="AR25" s="100"/>
      <c r="BI25" s="1867"/>
      <c r="BJ25" s="1868"/>
      <c r="BK25" s="1869"/>
      <c r="BL25" s="1869"/>
      <c r="BM25" s="1869"/>
      <c r="BN25" s="1869"/>
      <c r="BO25" s="1869"/>
      <c r="BP25" s="972"/>
      <c r="BQ25" s="973"/>
      <c r="BR25" s="972"/>
      <c r="BS25" s="974"/>
      <c r="BT25" s="971"/>
      <c r="BU25" s="1884" t="s">
        <v>1289</v>
      </c>
      <c r="BV25" s="1885"/>
      <c r="BW25" s="1885"/>
      <c r="BX25" s="1885"/>
      <c r="BY25" s="1885"/>
      <c r="BZ25" s="1885"/>
      <c r="CA25" s="1865"/>
      <c r="CB25" s="1865"/>
      <c r="CC25" s="1865"/>
      <c r="CD25" s="1866"/>
      <c r="CG25" s="1867"/>
      <c r="CH25" s="1868"/>
      <c r="CI25" s="1869"/>
      <c r="CJ25" s="1869"/>
      <c r="CK25" s="1869"/>
      <c r="CL25" s="1869"/>
      <c r="CM25" s="1869"/>
      <c r="CN25" s="972"/>
      <c r="CO25" s="973"/>
      <c r="CP25" s="972"/>
      <c r="CQ25" s="974"/>
      <c r="CR25" s="971"/>
      <c r="CS25" s="1884" t="s">
        <v>1289</v>
      </c>
      <c r="CT25" s="1885"/>
      <c r="CU25" s="1885"/>
      <c r="CV25" s="1885"/>
      <c r="CW25" s="1885"/>
      <c r="CX25" s="1885"/>
      <c r="CY25" s="1865"/>
      <c r="CZ25" s="1865"/>
      <c r="DA25" s="1865"/>
      <c r="DB25" s="1866"/>
      <c r="DE25" s="1867"/>
      <c r="DF25" s="1868"/>
      <c r="DG25" s="1869"/>
      <c r="DH25" s="1869"/>
      <c r="DI25" s="1869"/>
      <c r="DJ25" s="1869"/>
      <c r="DK25" s="1869"/>
      <c r="DL25" s="972"/>
      <c r="DM25" s="973"/>
      <c r="DN25" s="972"/>
      <c r="DO25" s="974"/>
      <c r="DP25" s="971"/>
      <c r="DQ25" s="1884" t="s">
        <v>1289</v>
      </c>
      <c r="DR25" s="1885"/>
      <c r="DS25" s="1885"/>
      <c r="DT25" s="1885"/>
      <c r="DU25" s="1885"/>
      <c r="DV25" s="1885"/>
      <c r="DW25" s="1865"/>
      <c r="DX25" s="1865"/>
      <c r="DY25" s="1865"/>
      <c r="DZ25" s="1866"/>
    </row>
    <row r="26" spans="1:130" ht="15" thickBot="1">
      <c r="A26" s="100"/>
      <c r="B26" s="100"/>
      <c r="C26" s="100"/>
      <c r="D26" s="100"/>
      <c r="E26" s="100"/>
      <c r="F26" s="100"/>
      <c r="G26" s="100"/>
      <c r="H26" s="100"/>
      <c r="I26" s="100"/>
      <c r="J26" s="100"/>
      <c r="K26" s="100"/>
      <c r="L26" s="100"/>
      <c r="M26" s="100"/>
      <c r="N26" s="100"/>
      <c r="O26" s="100"/>
      <c r="P26" s="100"/>
      <c r="Q26" s="100"/>
      <c r="R26" s="100"/>
      <c r="S26" s="100"/>
      <c r="T26" s="100"/>
      <c r="U26" s="100"/>
      <c r="V26" s="100"/>
      <c r="W26" s="100"/>
      <c r="X26" s="100"/>
      <c r="Y26" s="100"/>
      <c r="Z26" s="100"/>
      <c r="AA26" s="100"/>
      <c r="AK26" s="100"/>
      <c r="AL26" s="100"/>
      <c r="AM26" s="702"/>
      <c r="AN26" s="100"/>
      <c r="BI26" s="1867"/>
      <c r="BJ26" s="1868"/>
      <c r="BK26" s="1869"/>
      <c r="BL26" s="1869"/>
      <c r="BM26" s="1869"/>
      <c r="BN26" s="1869"/>
      <c r="BO26" s="1869"/>
      <c r="BP26" s="1865"/>
      <c r="BQ26" s="1865"/>
      <c r="BR26" s="1865"/>
      <c r="BS26" s="1866"/>
      <c r="BT26" s="971"/>
      <c r="BU26" s="1897" t="s">
        <v>74</v>
      </c>
      <c r="BV26" s="1898"/>
      <c r="BW26" s="1898"/>
      <c r="BX26" s="1898"/>
      <c r="BY26" s="1898"/>
      <c r="BZ26" s="1899"/>
      <c r="CA26" s="1898">
        <f>SUM(CA5:CD21)</f>
        <v>2</v>
      </c>
      <c r="CB26" s="1898"/>
      <c r="CC26" s="1898"/>
      <c r="CD26" s="1900"/>
      <c r="CG26" s="1867"/>
      <c r="CH26" s="1868"/>
      <c r="CI26" s="1869"/>
      <c r="CJ26" s="1869"/>
      <c r="CK26" s="1869"/>
      <c r="CL26" s="1869"/>
      <c r="CM26" s="1869"/>
      <c r="CN26" s="1865"/>
      <c r="CO26" s="1865"/>
      <c r="CP26" s="1865"/>
      <c r="CQ26" s="1866"/>
      <c r="CR26" s="971"/>
      <c r="CS26" s="1897" t="s">
        <v>74</v>
      </c>
      <c r="CT26" s="1898"/>
      <c r="CU26" s="1898"/>
      <c r="CV26" s="1898"/>
      <c r="CW26" s="1898"/>
      <c r="CX26" s="1899"/>
      <c r="CY26" s="1898">
        <f>SUM(CY5:DB21)</f>
        <v>14</v>
      </c>
      <c r="CZ26" s="1898"/>
      <c r="DA26" s="1898"/>
      <c r="DB26" s="1900"/>
      <c r="DE26" s="1867"/>
      <c r="DF26" s="1868"/>
      <c r="DG26" s="1869"/>
      <c r="DH26" s="1869"/>
      <c r="DI26" s="1869"/>
      <c r="DJ26" s="1869"/>
      <c r="DK26" s="1869"/>
      <c r="DL26" s="1865"/>
      <c r="DM26" s="1865"/>
      <c r="DN26" s="1865"/>
      <c r="DO26" s="1866"/>
      <c r="DP26" s="971"/>
      <c r="DQ26" s="1897" t="s">
        <v>74</v>
      </c>
      <c r="DR26" s="1898"/>
      <c r="DS26" s="1898"/>
      <c r="DT26" s="1898"/>
      <c r="DU26" s="1898"/>
      <c r="DV26" s="1899"/>
      <c r="DW26" s="1898">
        <f>SUM(DW5:DZ21)</f>
        <v>18</v>
      </c>
      <c r="DX26" s="1898"/>
      <c r="DY26" s="1898"/>
      <c r="DZ26" s="1900"/>
    </row>
    <row r="27" spans="1:130" ht="15" thickBot="1">
      <c r="A27" s="100"/>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c r="AJ27" s="100"/>
      <c r="AK27" s="100"/>
      <c r="AL27" s="100"/>
      <c r="AM27" s="702"/>
      <c r="AN27" s="100"/>
      <c r="BI27" s="1867"/>
      <c r="BJ27" s="1868"/>
      <c r="BK27" s="1869"/>
      <c r="BL27" s="1869"/>
      <c r="BM27" s="1869"/>
      <c r="BN27" s="1869"/>
      <c r="BO27" s="1869"/>
      <c r="BP27" s="1865"/>
      <c r="BQ27" s="1865"/>
      <c r="BR27" s="1865"/>
      <c r="BS27" s="1866"/>
      <c r="BT27" s="971"/>
      <c r="BU27" s="1890"/>
      <c r="BV27" s="1890"/>
      <c r="BW27" s="1890"/>
      <c r="BX27" s="1890"/>
      <c r="BY27" s="1890"/>
      <c r="BZ27" s="1890"/>
      <c r="CA27" s="1890"/>
      <c r="CB27" s="1890"/>
      <c r="CC27" s="1890"/>
      <c r="CD27" s="1891"/>
      <c r="CG27" s="1867"/>
      <c r="CH27" s="1868"/>
      <c r="CI27" s="1869"/>
      <c r="CJ27" s="1869"/>
      <c r="CK27" s="1869"/>
      <c r="CL27" s="1869"/>
      <c r="CM27" s="1869"/>
      <c r="CN27" s="1865"/>
      <c r="CO27" s="1865"/>
      <c r="CP27" s="1865"/>
      <c r="CQ27" s="1866"/>
      <c r="CR27" s="971"/>
      <c r="CS27" s="1890"/>
      <c r="CT27" s="1890"/>
      <c r="CU27" s="1890"/>
      <c r="CV27" s="1890"/>
      <c r="CW27" s="1890"/>
      <c r="CX27" s="1890"/>
      <c r="CY27" s="1890"/>
      <c r="CZ27" s="1890"/>
      <c r="DA27" s="1890"/>
      <c r="DB27" s="1891"/>
      <c r="DE27" s="1867"/>
      <c r="DF27" s="1868"/>
      <c r="DG27" s="1869"/>
      <c r="DH27" s="1869"/>
      <c r="DI27" s="1869"/>
      <c r="DJ27" s="1869"/>
      <c r="DK27" s="1869"/>
      <c r="DL27" s="1865"/>
      <c r="DM27" s="1865"/>
      <c r="DN27" s="1865"/>
      <c r="DO27" s="1866"/>
      <c r="DP27" s="971"/>
      <c r="DQ27" s="1890"/>
      <c r="DR27" s="1890"/>
      <c r="DS27" s="1890"/>
      <c r="DT27" s="1890"/>
      <c r="DU27" s="1890"/>
      <c r="DV27" s="1890"/>
      <c r="DW27" s="1890"/>
      <c r="DX27" s="1890"/>
      <c r="DY27" s="1890"/>
      <c r="DZ27" s="1891"/>
    </row>
    <row r="28" spans="1:130" ht="16.2" thickBot="1">
      <c r="A28" s="100"/>
      <c r="B28" s="100"/>
      <c r="C28" s="100"/>
      <c r="D28" s="100"/>
      <c r="E28" s="100"/>
      <c r="F28" s="100"/>
      <c r="G28" s="100"/>
      <c r="H28" s="100"/>
      <c r="I28" s="100"/>
      <c r="J28" s="100"/>
      <c r="K28" s="100"/>
      <c r="L28" s="100"/>
      <c r="M28" s="100"/>
      <c r="N28" s="100"/>
      <c r="O28" s="100"/>
      <c r="P28" s="100"/>
      <c r="Q28" s="100"/>
      <c r="R28" s="100"/>
      <c r="S28" s="100"/>
      <c r="T28" s="100"/>
      <c r="U28" s="100"/>
      <c r="V28" s="100"/>
      <c r="W28" s="100"/>
      <c r="X28" s="100"/>
      <c r="Y28" s="100"/>
      <c r="Z28" s="100"/>
      <c r="AA28" s="100"/>
      <c r="AB28" s="100"/>
      <c r="AC28" s="100"/>
      <c r="AD28" s="100"/>
      <c r="AE28" s="100"/>
      <c r="AF28" s="100"/>
      <c r="AG28" s="100"/>
      <c r="AH28" s="100"/>
      <c r="AI28" s="100"/>
      <c r="AJ28" s="100"/>
      <c r="AK28" s="100"/>
      <c r="AL28" s="100"/>
      <c r="AM28" s="702"/>
      <c r="AN28" s="100"/>
      <c r="BI28" s="1867"/>
      <c r="BJ28" s="1868"/>
      <c r="BK28" s="1869"/>
      <c r="BL28" s="1869"/>
      <c r="BM28" s="1869"/>
      <c r="BN28" s="1869"/>
      <c r="BO28" s="1869"/>
      <c r="BP28" s="1892"/>
      <c r="BQ28" s="1892"/>
      <c r="BR28" s="1892"/>
      <c r="BS28" s="1893"/>
      <c r="BT28" s="971"/>
      <c r="BU28" s="1894" t="s">
        <v>1290</v>
      </c>
      <c r="BV28" s="1895"/>
      <c r="BW28" s="1895"/>
      <c r="BX28" s="1895"/>
      <c r="BY28" s="1895"/>
      <c r="BZ28" s="1895"/>
      <c r="CA28" s="1895"/>
      <c r="CB28" s="1895"/>
      <c r="CC28" s="1895"/>
      <c r="CD28" s="1896"/>
      <c r="CG28" s="1867"/>
      <c r="CH28" s="1868"/>
      <c r="CI28" s="1869"/>
      <c r="CJ28" s="1869"/>
      <c r="CK28" s="1869"/>
      <c r="CL28" s="1869"/>
      <c r="CM28" s="1869"/>
      <c r="CN28" s="1892"/>
      <c r="CO28" s="1892"/>
      <c r="CP28" s="1892"/>
      <c r="CQ28" s="1893"/>
      <c r="CR28" s="971"/>
      <c r="CS28" s="1894" t="s">
        <v>1290</v>
      </c>
      <c r="CT28" s="1895"/>
      <c r="CU28" s="1895"/>
      <c r="CV28" s="1895"/>
      <c r="CW28" s="1895"/>
      <c r="CX28" s="1895"/>
      <c r="CY28" s="1895"/>
      <c r="CZ28" s="1895"/>
      <c r="DA28" s="1895"/>
      <c r="DB28" s="1896"/>
      <c r="DE28" s="1867"/>
      <c r="DF28" s="1868"/>
      <c r="DG28" s="1869"/>
      <c r="DH28" s="1869"/>
      <c r="DI28" s="1869"/>
      <c r="DJ28" s="1869"/>
      <c r="DK28" s="1869"/>
      <c r="DL28" s="1892"/>
      <c r="DM28" s="1892"/>
      <c r="DN28" s="1892"/>
      <c r="DO28" s="1893"/>
      <c r="DP28" s="971"/>
      <c r="DQ28" s="1894" t="s">
        <v>1290</v>
      </c>
      <c r="DR28" s="1895"/>
      <c r="DS28" s="1895"/>
      <c r="DT28" s="1895"/>
      <c r="DU28" s="1895"/>
      <c r="DV28" s="1895"/>
      <c r="DW28" s="1895"/>
      <c r="DX28" s="1895"/>
      <c r="DY28" s="1895"/>
      <c r="DZ28" s="1896"/>
    </row>
    <row r="29" spans="1:130" ht="15" thickBot="1">
      <c r="A29" s="100"/>
      <c r="B29" s="100"/>
      <c r="C29" s="100"/>
      <c r="D29" s="100"/>
      <c r="E29" s="100"/>
      <c r="F29" s="100"/>
      <c r="G29" s="100"/>
      <c r="H29" s="100"/>
      <c r="I29" s="100"/>
      <c r="J29" s="100"/>
      <c r="K29" s="100"/>
      <c r="L29" s="100"/>
      <c r="M29" s="100"/>
      <c r="N29" s="100"/>
      <c r="O29" s="100"/>
      <c r="P29" s="100"/>
      <c r="Q29" s="100"/>
      <c r="R29" s="100"/>
      <c r="S29" s="100"/>
      <c r="T29" s="100"/>
      <c r="U29" s="100"/>
      <c r="V29" s="100"/>
      <c r="W29" s="100"/>
      <c r="X29" s="100"/>
      <c r="Y29" s="100"/>
      <c r="Z29" s="100"/>
      <c r="AA29" s="100"/>
      <c r="AB29" s="100"/>
      <c r="AC29" s="100"/>
      <c r="AD29" s="100"/>
      <c r="AE29" s="100"/>
      <c r="AF29" s="100"/>
      <c r="AG29" s="100"/>
      <c r="AH29" s="100"/>
      <c r="AI29" s="100"/>
      <c r="AJ29" s="100"/>
      <c r="AK29" s="100"/>
      <c r="AL29" s="100"/>
      <c r="AM29" s="702"/>
      <c r="AN29" s="100"/>
      <c r="BI29" s="1867"/>
      <c r="BJ29" s="1868"/>
      <c r="BK29" s="1869"/>
      <c r="BL29" s="1869"/>
      <c r="BM29" s="1869"/>
      <c r="BN29" s="1869"/>
      <c r="BO29" s="1869"/>
      <c r="BP29" s="1892"/>
      <c r="BQ29" s="1892"/>
      <c r="BR29" s="1892"/>
      <c r="BS29" s="1893"/>
      <c r="BT29" s="971"/>
      <c r="BU29" s="1860" t="s">
        <v>1291</v>
      </c>
      <c r="BV29" s="1861"/>
      <c r="BW29" s="1861"/>
      <c r="BX29" s="1861"/>
      <c r="BY29" s="1861"/>
      <c r="BZ29" s="1861"/>
      <c r="CA29" s="1858" t="s">
        <v>1254</v>
      </c>
      <c r="CB29" s="1858"/>
      <c r="CC29" s="1857" t="s">
        <v>1255</v>
      </c>
      <c r="CD29" s="1859"/>
      <c r="CG29" s="1867"/>
      <c r="CH29" s="1868"/>
      <c r="CI29" s="1869"/>
      <c r="CJ29" s="1869"/>
      <c r="CK29" s="1869"/>
      <c r="CL29" s="1869"/>
      <c r="CM29" s="1869"/>
      <c r="CN29" s="1892"/>
      <c r="CO29" s="1892"/>
      <c r="CP29" s="1892"/>
      <c r="CQ29" s="1893"/>
      <c r="CR29" s="971"/>
      <c r="CS29" s="1860" t="s">
        <v>1291</v>
      </c>
      <c r="CT29" s="1861"/>
      <c r="CU29" s="1861"/>
      <c r="CV29" s="1861"/>
      <c r="CW29" s="1861"/>
      <c r="CX29" s="1861"/>
      <c r="CY29" s="1858" t="s">
        <v>1254</v>
      </c>
      <c r="CZ29" s="1858"/>
      <c r="DA29" s="1857" t="s">
        <v>1255</v>
      </c>
      <c r="DB29" s="1859"/>
      <c r="DE29" s="1867"/>
      <c r="DF29" s="1868"/>
      <c r="DG29" s="1869"/>
      <c r="DH29" s="1869"/>
      <c r="DI29" s="1869"/>
      <c r="DJ29" s="1869"/>
      <c r="DK29" s="1869"/>
      <c r="DL29" s="1892"/>
      <c r="DM29" s="1892"/>
      <c r="DN29" s="1892"/>
      <c r="DO29" s="1893"/>
      <c r="DP29" s="971"/>
      <c r="DQ29" s="1860" t="s">
        <v>1291</v>
      </c>
      <c r="DR29" s="1861"/>
      <c r="DS29" s="1861"/>
      <c r="DT29" s="1861"/>
      <c r="DU29" s="1861"/>
      <c r="DV29" s="1861"/>
      <c r="DW29" s="1858" t="s">
        <v>1254</v>
      </c>
      <c r="DX29" s="1858"/>
      <c r="DY29" s="1857" t="s">
        <v>1255</v>
      </c>
      <c r="DZ29" s="1859"/>
    </row>
    <row r="30" spans="1:130">
      <c r="A30" s="100"/>
      <c r="B30" s="100"/>
      <c r="C30" s="100"/>
      <c r="D30" s="100"/>
      <c r="E30" s="100"/>
      <c r="F30" s="100"/>
      <c r="G30" s="100"/>
      <c r="H30" s="100"/>
      <c r="I30" s="100"/>
      <c r="J30" s="100"/>
      <c r="K30" s="100"/>
      <c r="L30" s="100"/>
      <c r="M30" s="100"/>
      <c r="N30" s="100"/>
      <c r="O30" s="100"/>
      <c r="P30" s="100"/>
      <c r="Q30" s="100"/>
      <c r="R30" s="100"/>
      <c r="S30" s="100"/>
      <c r="T30" s="100"/>
      <c r="U30" s="100"/>
      <c r="V30" s="100"/>
      <c r="W30" s="100"/>
      <c r="X30" s="100"/>
      <c r="Y30" s="100"/>
      <c r="Z30" s="100"/>
      <c r="AA30" s="100"/>
      <c r="AB30" s="100"/>
      <c r="AC30" s="100"/>
      <c r="AD30" s="100"/>
      <c r="AE30" s="100"/>
      <c r="AF30" s="100"/>
      <c r="AG30" s="100"/>
      <c r="AH30" s="100"/>
      <c r="AI30" s="100"/>
      <c r="AJ30" s="100"/>
      <c r="AK30" s="100"/>
      <c r="AL30" s="100"/>
      <c r="AM30" s="702"/>
      <c r="AN30" s="100"/>
      <c r="BI30" s="1867"/>
      <c r="BJ30" s="1868"/>
      <c r="BK30" s="1869"/>
      <c r="BL30" s="1869"/>
      <c r="BM30" s="1869"/>
      <c r="BN30" s="1869"/>
      <c r="BO30" s="1869"/>
      <c r="BP30" s="1892"/>
      <c r="BQ30" s="1892"/>
      <c r="BR30" s="1892"/>
      <c r="BS30" s="1893"/>
      <c r="BT30" s="971"/>
      <c r="BU30" s="1874" t="s">
        <v>827</v>
      </c>
      <c r="BV30" s="1876"/>
      <c r="BW30" s="1876"/>
      <c r="BX30" s="1876"/>
      <c r="BY30" s="1876"/>
      <c r="BZ30" s="1876"/>
      <c r="CA30" s="1872"/>
      <c r="CB30" s="1872"/>
      <c r="CC30" s="1872"/>
      <c r="CD30" s="1873"/>
      <c r="CG30" s="1867"/>
      <c r="CH30" s="1868"/>
      <c r="CI30" s="1869"/>
      <c r="CJ30" s="1869"/>
      <c r="CK30" s="1869"/>
      <c r="CL30" s="1869"/>
      <c r="CM30" s="1869"/>
      <c r="CN30" s="1892"/>
      <c r="CO30" s="1892"/>
      <c r="CP30" s="1892"/>
      <c r="CQ30" s="1893"/>
      <c r="CR30" s="971"/>
      <c r="CS30" s="1874" t="s">
        <v>827</v>
      </c>
      <c r="CT30" s="1876"/>
      <c r="CU30" s="1876"/>
      <c r="CV30" s="1876"/>
      <c r="CW30" s="1876"/>
      <c r="CX30" s="1876"/>
      <c r="CY30" s="1872"/>
      <c r="CZ30" s="1872"/>
      <c r="DA30" s="1872"/>
      <c r="DB30" s="1873"/>
      <c r="DE30" s="1867"/>
      <c r="DF30" s="1868"/>
      <c r="DG30" s="1869"/>
      <c r="DH30" s="1869"/>
      <c r="DI30" s="1869"/>
      <c r="DJ30" s="1869"/>
      <c r="DK30" s="1869"/>
      <c r="DL30" s="1892"/>
      <c r="DM30" s="1892"/>
      <c r="DN30" s="1892"/>
      <c r="DO30" s="1893"/>
      <c r="DP30" s="971"/>
      <c r="DQ30" s="1874" t="s">
        <v>827</v>
      </c>
      <c r="DR30" s="1876"/>
      <c r="DS30" s="1876"/>
      <c r="DT30" s="1876"/>
      <c r="DU30" s="1876"/>
      <c r="DV30" s="1876"/>
      <c r="DW30" s="1872"/>
      <c r="DX30" s="1872"/>
      <c r="DY30" s="1872"/>
      <c r="DZ30" s="1873"/>
    </row>
    <row r="31" spans="1:130">
      <c r="A31" s="100"/>
      <c r="B31" s="100"/>
      <c r="C31" s="100"/>
      <c r="D31" s="100"/>
      <c r="E31" s="100"/>
      <c r="F31" s="100"/>
      <c r="G31" s="100"/>
      <c r="H31" s="100"/>
      <c r="I31" s="100"/>
      <c r="J31" s="100"/>
      <c r="K31" s="100"/>
      <c r="L31" s="100"/>
      <c r="M31" s="100"/>
      <c r="N31" s="100"/>
      <c r="O31" s="100"/>
      <c r="P31" s="100"/>
      <c r="Q31" s="100"/>
      <c r="R31" s="100"/>
      <c r="S31" s="100"/>
      <c r="T31" s="100"/>
      <c r="U31" s="100"/>
      <c r="V31" s="100"/>
      <c r="W31" s="100"/>
      <c r="X31" s="100"/>
      <c r="Y31" s="100"/>
      <c r="Z31" s="100"/>
      <c r="AA31" s="100"/>
      <c r="AB31" s="100"/>
      <c r="AC31" s="100"/>
      <c r="AD31" s="100"/>
      <c r="AE31" s="100"/>
      <c r="AF31" s="100"/>
      <c r="AG31" s="100"/>
      <c r="AH31" s="100"/>
      <c r="AI31" s="100"/>
      <c r="AJ31" s="100"/>
      <c r="AK31" s="100"/>
      <c r="AL31" s="100"/>
      <c r="AM31" s="702"/>
      <c r="AN31" s="100"/>
      <c r="BI31" s="1901"/>
      <c r="BJ31" s="1902"/>
      <c r="BK31" s="1902"/>
      <c r="BL31" s="1902"/>
      <c r="BM31" s="1902"/>
      <c r="BN31" s="1902"/>
      <c r="BO31" s="1871"/>
      <c r="BP31" s="1903"/>
      <c r="BQ31" s="1904"/>
      <c r="BR31" s="1903"/>
      <c r="BS31" s="1905"/>
      <c r="BT31" s="971"/>
      <c r="BU31" s="1877" t="s">
        <v>1292</v>
      </c>
      <c r="BV31" s="1878"/>
      <c r="BW31" s="1878"/>
      <c r="BX31" s="1878"/>
      <c r="BY31" s="1878"/>
      <c r="BZ31" s="1868"/>
      <c r="CA31" s="1879"/>
      <c r="CB31" s="1880"/>
      <c r="CC31" s="1879"/>
      <c r="CD31" s="1883"/>
      <c r="CG31" s="1901"/>
      <c r="CH31" s="1902"/>
      <c r="CI31" s="1902"/>
      <c r="CJ31" s="1902"/>
      <c r="CK31" s="1902"/>
      <c r="CL31" s="1902"/>
      <c r="CM31" s="1871"/>
      <c r="CN31" s="1903"/>
      <c r="CO31" s="1904"/>
      <c r="CP31" s="1903"/>
      <c r="CQ31" s="1905"/>
      <c r="CR31" s="971"/>
      <c r="CS31" s="1877" t="s">
        <v>1292</v>
      </c>
      <c r="CT31" s="1878"/>
      <c r="CU31" s="1878"/>
      <c r="CV31" s="1878"/>
      <c r="CW31" s="1878"/>
      <c r="CX31" s="1868"/>
      <c r="CY31" s="1879"/>
      <c r="CZ31" s="1880"/>
      <c r="DA31" s="1879"/>
      <c r="DB31" s="1883"/>
      <c r="DE31" s="1901"/>
      <c r="DF31" s="1902"/>
      <c r="DG31" s="1902"/>
      <c r="DH31" s="1902"/>
      <c r="DI31" s="1902"/>
      <c r="DJ31" s="1902"/>
      <c r="DK31" s="1871"/>
      <c r="DL31" s="1903"/>
      <c r="DM31" s="1904"/>
      <c r="DN31" s="1903"/>
      <c r="DO31" s="1905"/>
      <c r="DP31" s="971"/>
      <c r="DQ31" s="1877" t="s">
        <v>1292</v>
      </c>
      <c r="DR31" s="1878"/>
      <c r="DS31" s="1878"/>
      <c r="DT31" s="1878"/>
      <c r="DU31" s="1878"/>
      <c r="DV31" s="1868"/>
      <c r="DW31" s="1879"/>
      <c r="DX31" s="1880"/>
      <c r="DY31" s="1879"/>
      <c r="DZ31" s="1883"/>
    </row>
    <row r="32" spans="1:130" ht="34.5" customHeight="1">
      <c r="A32" s="1818" t="s">
        <v>263</v>
      </c>
      <c r="B32" s="1819"/>
      <c r="C32" s="1819"/>
      <c r="D32" s="1819"/>
      <c r="E32" s="1819"/>
      <c r="F32" s="1819"/>
      <c r="G32" s="1819"/>
      <c r="H32" s="1819"/>
      <c r="I32" s="1819"/>
      <c r="J32" s="1819"/>
      <c r="K32" s="1819"/>
      <c r="L32" s="1819"/>
      <c r="M32" s="1819"/>
      <c r="N32" s="1819"/>
      <c r="O32" s="1819"/>
      <c r="P32" s="1819"/>
      <c r="Q32" s="1819"/>
      <c r="R32" s="1819"/>
      <c r="S32" s="1819"/>
      <c r="T32" s="1819"/>
      <c r="U32" s="1819"/>
      <c r="V32" s="1819"/>
      <c r="W32" s="1819"/>
      <c r="X32" s="1819"/>
      <c r="Y32" s="1819"/>
      <c r="Z32" s="1819"/>
      <c r="AA32" s="1819"/>
      <c r="AB32" s="1819"/>
      <c r="AC32" s="1819"/>
      <c r="AD32" s="1819"/>
      <c r="AE32" s="1819"/>
      <c r="AF32" s="1819"/>
      <c r="AG32" s="1819"/>
      <c r="AH32" s="1819"/>
      <c r="AI32" s="1819"/>
      <c r="AJ32" s="1819"/>
      <c r="AK32" s="1819"/>
      <c r="AL32" s="1819"/>
      <c r="BI32" s="1867"/>
      <c r="BJ32" s="1868"/>
      <c r="BK32" s="1869"/>
      <c r="BL32" s="1869"/>
      <c r="BM32" s="1869"/>
      <c r="BN32" s="1869"/>
      <c r="BO32" s="1869"/>
      <c r="BP32" s="1892"/>
      <c r="BQ32" s="1892"/>
      <c r="BR32" s="1892"/>
      <c r="BS32" s="1893"/>
      <c r="BT32" s="971"/>
      <c r="BU32" s="1867" t="s">
        <v>1293</v>
      </c>
      <c r="BV32" s="1869"/>
      <c r="BW32" s="1869"/>
      <c r="BX32" s="1869"/>
      <c r="BY32" s="1869"/>
      <c r="BZ32" s="1869"/>
      <c r="CA32" s="1865"/>
      <c r="CB32" s="1865"/>
      <c r="CC32" s="1865"/>
      <c r="CD32" s="1866"/>
      <c r="CG32" s="1867"/>
      <c r="CH32" s="1868"/>
      <c r="CI32" s="1869"/>
      <c r="CJ32" s="1869"/>
      <c r="CK32" s="1869"/>
      <c r="CL32" s="1869"/>
      <c r="CM32" s="1869"/>
      <c r="CN32" s="1892"/>
      <c r="CO32" s="1892"/>
      <c r="CP32" s="1892"/>
      <c r="CQ32" s="1893"/>
      <c r="CR32" s="971"/>
      <c r="CS32" s="1867" t="s">
        <v>1293</v>
      </c>
      <c r="CT32" s="1869"/>
      <c r="CU32" s="1869"/>
      <c r="CV32" s="1869"/>
      <c r="CW32" s="1869"/>
      <c r="CX32" s="1869"/>
      <c r="CY32" s="1865"/>
      <c r="CZ32" s="1865"/>
      <c r="DA32" s="1865"/>
      <c r="DB32" s="1866"/>
      <c r="DE32" s="1867"/>
      <c r="DF32" s="1868"/>
      <c r="DG32" s="1869"/>
      <c r="DH32" s="1869"/>
      <c r="DI32" s="1869"/>
      <c r="DJ32" s="1869"/>
      <c r="DK32" s="1869"/>
      <c r="DL32" s="1892"/>
      <c r="DM32" s="1892"/>
      <c r="DN32" s="1892"/>
      <c r="DO32" s="1893"/>
      <c r="DP32" s="971"/>
      <c r="DQ32" s="1867" t="s">
        <v>1293</v>
      </c>
      <c r="DR32" s="1869"/>
      <c r="DS32" s="1869"/>
      <c r="DT32" s="1869"/>
      <c r="DU32" s="1869"/>
      <c r="DV32" s="1869"/>
      <c r="DW32" s="1865"/>
      <c r="DX32" s="1865"/>
      <c r="DY32" s="1865"/>
      <c r="DZ32" s="1866"/>
    </row>
    <row r="33" spans="1:130" ht="67.95" customHeight="1" thickBot="1">
      <c r="A33" s="91" t="s">
        <v>46</v>
      </c>
      <c r="B33" s="807">
        <v>46082</v>
      </c>
      <c r="C33" s="807">
        <v>46113</v>
      </c>
      <c r="D33" s="807">
        <v>46143</v>
      </c>
      <c r="E33" s="807">
        <v>46174</v>
      </c>
      <c r="F33" s="807">
        <v>46204</v>
      </c>
      <c r="G33" s="807">
        <v>46235</v>
      </c>
      <c r="H33" s="807">
        <v>46266</v>
      </c>
      <c r="I33" s="807">
        <v>46296</v>
      </c>
      <c r="J33" s="807">
        <v>46327</v>
      </c>
      <c r="K33" s="807">
        <v>46357</v>
      </c>
      <c r="L33" s="807">
        <v>46388</v>
      </c>
      <c r="M33" s="807"/>
      <c r="N33" s="807"/>
      <c r="O33" s="807"/>
      <c r="P33" s="807"/>
      <c r="Q33" s="807"/>
      <c r="R33" s="92"/>
      <c r="S33" s="92"/>
      <c r="T33" s="92"/>
      <c r="U33" s="92"/>
      <c r="V33" s="92"/>
      <c r="W33" s="92"/>
      <c r="X33" s="92"/>
      <c r="Y33" s="92"/>
      <c r="Z33" s="92"/>
      <c r="AA33" s="92"/>
      <c r="AB33" s="92"/>
      <c r="AC33" s="92"/>
      <c r="AD33" s="92"/>
      <c r="AE33" s="92"/>
      <c r="AF33" s="92"/>
      <c r="AG33" s="92"/>
      <c r="AH33" s="92"/>
      <c r="AI33" s="92"/>
      <c r="AJ33" s="92"/>
      <c r="AK33" s="92"/>
      <c r="AL33" s="92"/>
      <c r="BI33" s="1867"/>
      <c r="BJ33" s="1868"/>
      <c r="BK33" s="1869"/>
      <c r="BL33" s="1869"/>
      <c r="BM33" s="1869"/>
      <c r="BN33" s="1869"/>
      <c r="BO33" s="1869"/>
      <c r="BP33" s="1892"/>
      <c r="BQ33" s="1892"/>
      <c r="BR33" s="1892"/>
      <c r="BS33" s="1893"/>
      <c r="BT33" s="971"/>
      <c r="BU33" s="1867" t="s">
        <v>1294</v>
      </c>
      <c r="BV33" s="1869"/>
      <c r="BW33" s="1869"/>
      <c r="BX33" s="1869"/>
      <c r="BY33" s="1869"/>
      <c r="BZ33" s="1869"/>
      <c r="CA33" s="1865"/>
      <c r="CB33" s="1865"/>
      <c r="CC33" s="1865"/>
      <c r="CD33" s="1866"/>
      <c r="CG33" s="1867"/>
      <c r="CH33" s="1868"/>
      <c r="CI33" s="1869"/>
      <c r="CJ33" s="1869"/>
      <c r="CK33" s="1869"/>
      <c r="CL33" s="1869"/>
      <c r="CM33" s="1869"/>
      <c r="CN33" s="1892"/>
      <c r="CO33" s="1892"/>
      <c r="CP33" s="1892"/>
      <c r="CQ33" s="1893"/>
      <c r="CR33" s="971"/>
      <c r="CS33" s="1867" t="s">
        <v>1294</v>
      </c>
      <c r="CT33" s="1869"/>
      <c r="CU33" s="1869"/>
      <c r="CV33" s="1869"/>
      <c r="CW33" s="1869"/>
      <c r="CX33" s="1869"/>
      <c r="CY33" s="1865"/>
      <c r="CZ33" s="1865"/>
      <c r="DA33" s="1865"/>
      <c r="DB33" s="1866"/>
      <c r="DE33" s="1867"/>
      <c r="DF33" s="1868"/>
      <c r="DG33" s="1869"/>
      <c r="DH33" s="1869"/>
      <c r="DI33" s="1869"/>
      <c r="DJ33" s="1869"/>
      <c r="DK33" s="1869"/>
      <c r="DL33" s="1892"/>
      <c r="DM33" s="1892"/>
      <c r="DN33" s="1892"/>
      <c r="DO33" s="1893"/>
      <c r="DP33" s="971"/>
      <c r="DQ33" s="1867" t="s">
        <v>1294</v>
      </c>
      <c r="DR33" s="1869"/>
      <c r="DS33" s="1869"/>
      <c r="DT33" s="1869"/>
      <c r="DU33" s="1869"/>
      <c r="DV33" s="1869"/>
      <c r="DW33" s="1865"/>
      <c r="DX33" s="1865"/>
      <c r="DY33" s="1865"/>
      <c r="DZ33" s="1866"/>
    </row>
    <row r="34" spans="1:130" ht="40.5" customHeight="1" thickBot="1">
      <c r="A34" s="94" t="s">
        <v>47</v>
      </c>
      <c r="B34" s="628">
        <v>0</v>
      </c>
      <c r="C34" s="628">
        <v>10</v>
      </c>
      <c r="D34" s="628">
        <v>25</v>
      </c>
      <c r="E34" s="628">
        <v>29</v>
      </c>
      <c r="F34" s="628">
        <v>25</v>
      </c>
      <c r="G34" s="628">
        <v>24</v>
      </c>
      <c r="H34" s="628">
        <v>19</v>
      </c>
      <c r="I34" s="628">
        <v>27</v>
      </c>
      <c r="J34" s="628">
        <v>16</v>
      </c>
      <c r="K34" s="628">
        <v>20</v>
      </c>
      <c r="L34" s="628">
        <v>12</v>
      </c>
      <c r="M34" s="628"/>
      <c r="N34" s="628"/>
      <c r="O34" s="628"/>
      <c r="P34" s="628"/>
      <c r="Q34" s="628"/>
      <c r="R34" s="628"/>
      <c r="S34" s="628"/>
      <c r="T34" s="628"/>
      <c r="U34" s="628"/>
      <c r="V34" s="628"/>
      <c r="W34" s="628"/>
      <c r="X34" s="628"/>
      <c r="Y34" s="628"/>
      <c r="Z34" s="95"/>
      <c r="AA34" s="95"/>
      <c r="AB34" s="95"/>
      <c r="AC34" s="95"/>
      <c r="AD34" s="95"/>
      <c r="AE34" s="95"/>
      <c r="AF34" s="95"/>
      <c r="AG34" s="95"/>
      <c r="AH34" s="95"/>
      <c r="AI34" s="95"/>
      <c r="AJ34" s="95"/>
      <c r="AK34" s="95"/>
      <c r="AL34" s="95"/>
      <c r="BI34" s="1918"/>
      <c r="BJ34" s="1919"/>
      <c r="BK34" s="1920"/>
      <c r="BL34" s="1920"/>
      <c r="BM34" s="1920"/>
      <c r="BN34" s="1920"/>
      <c r="BO34" s="1920"/>
      <c r="BP34" s="1921"/>
      <c r="BQ34" s="1921"/>
      <c r="BR34" s="1921"/>
      <c r="BS34" s="1922"/>
      <c r="BT34" s="971"/>
      <c r="BU34" s="1897" t="s">
        <v>74</v>
      </c>
      <c r="BV34" s="1898"/>
      <c r="BW34" s="1898"/>
      <c r="BX34" s="1898"/>
      <c r="BY34" s="1898"/>
      <c r="BZ34" s="1899"/>
      <c r="CA34" s="1898">
        <f>SUM(CA30:CD33)</f>
        <v>0</v>
      </c>
      <c r="CB34" s="1898"/>
      <c r="CC34" s="1898"/>
      <c r="CD34" s="1900"/>
      <c r="CG34" s="1918"/>
      <c r="CH34" s="1919"/>
      <c r="CI34" s="1920"/>
      <c r="CJ34" s="1920"/>
      <c r="CK34" s="1920"/>
      <c r="CL34" s="1920"/>
      <c r="CM34" s="1920"/>
      <c r="CN34" s="1921"/>
      <c r="CO34" s="1921"/>
      <c r="CP34" s="1921"/>
      <c r="CQ34" s="1922"/>
      <c r="CR34" s="971"/>
      <c r="CS34" s="1897" t="s">
        <v>74</v>
      </c>
      <c r="CT34" s="1898"/>
      <c r="CU34" s="1898"/>
      <c r="CV34" s="1898"/>
      <c r="CW34" s="1898"/>
      <c r="CX34" s="1899"/>
      <c r="CY34" s="1898">
        <f>SUM(CY30:DB33)</f>
        <v>0</v>
      </c>
      <c r="CZ34" s="1898"/>
      <c r="DA34" s="1898"/>
      <c r="DB34" s="1900"/>
      <c r="DE34" s="1918"/>
      <c r="DF34" s="1919"/>
      <c r="DG34" s="1920"/>
      <c r="DH34" s="1920"/>
      <c r="DI34" s="1920"/>
      <c r="DJ34" s="1920"/>
      <c r="DK34" s="1920"/>
      <c r="DL34" s="1921"/>
      <c r="DM34" s="1921"/>
      <c r="DN34" s="1921"/>
      <c r="DO34" s="1922"/>
      <c r="DP34" s="971"/>
      <c r="DQ34" s="1897" t="s">
        <v>74</v>
      </c>
      <c r="DR34" s="1898"/>
      <c r="DS34" s="1898"/>
      <c r="DT34" s="1898"/>
      <c r="DU34" s="1898"/>
      <c r="DV34" s="1899"/>
      <c r="DW34" s="1898">
        <f>SUM(DW30:DZ33)</f>
        <v>0</v>
      </c>
      <c r="DX34" s="1898"/>
      <c r="DY34" s="1898"/>
      <c r="DZ34" s="1900"/>
    </row>
    <row r="35" spans="1:130" ht="40.5" customHeight="1" thickBot="1">
      <c r="A35" s="94" t="s">
        <v>265</v>
      </c>
      <c r="B35" s="628">
        <f>B34</f>
        <v>0</v>
      </c>
      <c r="C35" s="628">
        <f>B35+C34</f>
        <v>10</v>
      </c>
      <c r="D35" s="628">
        <f t="shared" ref="D35:L35" si="5">C35+D34</f>
        <v>35</v>
      </c>
      <c r="E35" s="628">
        <f t="shared" si="5"/>
        <v>64</v>
      </c>
      <c r="F35" s="628">
        <f t="shared" si="5"/>
        <v>89</v>
      </c>
      <c r="G35" s="628">
        <f t="shared" si="5"/>
        <v>113</v>
      </c>
      <c r="H35" s="628">
        <f t="shared" si="5"/>
        <v>132</v>
      </c>
      <c r="I35" s="628">
        <f t="shared" si="5"/>
        <v>159</v>
      </c>
      <c r="J35" s="628">
        <f t="shared" si="5"/>
        <v>175</v>
      </c>
      <c r="K35" s="628">
        <f t="shared" si="5"/>
        <v>195</v>
      </c>
      <c r="L35" s="628">
        <f t="shared" si="5"/>
        <v>207</v>
      </c>
      <c r="M35" s="628"/>
      <c r="N35" s="628"/>
      <c r="O35" s="628"/>
      <c r="P35" s="628"/>
      <c r="Q35" s="628"/>
      <c r="R35" s="628"/>
      <c r="S35" s="628"/>
      <c r="T35" s="628"/>
      <c r="U35" s="628"/>
      <c r="V35" s="628"/>
      <c r="W35" s="628"/>
      <c r="X35" s="628"/>
      <c r="Y35" s="628"/>
      <c r="Z35" s="95"/>
      <c r="AA35" s="95"/>
      <c r="AB35" s="95"/>
      <c r="AC35" s="95"/>
      <c r="AD35" s="95"/>
      <c r="AE35" s="95"/>
      <c r="AF35" s="95"/>
      <c r="AG35" s="95"/>
      <c r="AH35" s="95"/>
      <c r="AI35" s="95"/>
      <c r="AJ35" s="95"/>
      <c r="AK35" s="95"/>
      <c r="AL35" s="95"/>
      <c r="BI35" s="1897" t="s">
        <v>1295</v>
      </c>
      <c r="BJ35" s="1898"/>
      <c r="BK35" s="1906"/>
      <c r="BL35" s="1906"/>
      <c r="BM35" s="1906"/>
      <c r="BN35" s="1906"/>
      <c r="BO35" s="1907"/>
      <c r="BP35" s="1898">
        <f>SUM(BP5:BS34)</f>
        <v>8</v>
      </c>
      <c r="BQ35" s="1898"/>
      <c r="BR35" s="1898"/>
      <c r="BS35" s="1900"/>
      <c r="BT35" s="971"/>
      <c r="BU35" s="1908" t="s">
        <v>1296</v>
      </c>
      <c r="BV35" s="1909"/>
      <c r="BW35" s="1909"/>
      <c r="BX35" s="1909"/>
      <c r="BY35" s="1909"/>
      <c r="BZ35" s="1909"/>
      <c r="CA35" s="1909"/>
      <c r="CB35" s="1910"/>
      <c r="CC35" s="1911"/>
      <c r="CD35" s="1912"/>
      <c r="CG35" s="1897" t="s">
        <v>1295</v>
      </c>
      <c r="CH35" s="1898"/>
      <c r="CI35" s="1906"/>
      <c r="CJ35" s="1906"/>
      <c r="CK35" s="1906"/>
      <c r="CL35" s="1906"/>
      <c r="CM35" s="1907"/>
      <c r="CN35" s="1898">
        <f>SUM(CN5:CQ34)</f>
        <v>10</v>
      </c>
      <c r="CO35" s="1898"/>
      <c r="CP35" s="1898"/>
      <c r="CQ35" s="1900"/>
      <c r="CR35" s="971"/>
      <c r="CS35" s="1908" t="s">
        <v>1296</v>
      </c>
      <c r="CT35" s="1909"/>
      <c r="CU35" s="1909"/>
      <c r="CV35" s="1909"/>
      <c r="CW35" s="1909"/>
      <c r="CX35" s="1909"/>
      <c r="CY35" s="1909"/>
      <c r="CZ35" s="1910"/>
      <c r="DA35" s="1911"/>
      <c r="DB35" s="1912"/>
      <c r="DE35" s="1897" t="s">
        <v>1295</v>
      </c>
      <c r="DF35" s="1898"/>
      <c r="DG35" s="1906"/>
      <c r="DH35" s="1906"/>
      <c r="DI35" s="1906"/>
      <c r="DJ35" s="1906"/>
      <c r="DK35" s="1907"/>
      <c r="DL35" s="1898">
        <f>SUM(DL5:DO34)</f>
        <v>22</v>
      </c>
      <c r="DM35" s="1898"/>
      <c r="DN35" s="1898"/>
      <c r="DO35" s="1900"/>
      <c r="DP35" s="971"/>
      <c r="DQ35" s="1908" t="s">
        <v>1296</v>
      </c>
      <c r="DR35" s="1909"/>
      <c r="DS35" s="1909"/>
      <c r="DT35" s="1909"/>
      <c r="DU35" s="1909"/>
      <c r="DV35" s="1909"/>
      <c r="DW35" s="1909"/>
      <c r="DX35" s="1910"/>
      <c r="DY35" s="1911"/>
      <c r="DZ35" s="1912"/>
    </row>
    <row r="36" spans="1:130" ht="28.5" customHeight="1" thickBot="1">
      <c r="A36" s="94" t="s">
        <v>48</v>
      </c>
      <c r="B36" s="95">
        <v>0</v>
      </c>
      <c r="C36" s="95">
        <v>10</v>
      </c>
      <c r="D36" s="95">
        <f>CA128</f>
        <v>25</v>
      </c>
      <c r="E36" s="95">
        <v>44</v>
      </c>
      <c r="F36" s="95">
        <v>44</v>
      </c>
      <c r="G36" s="95">
        <v>36</v>
      </c>
      <c r="H36" s="95">
        <v>30</v>
      </c>
      <c r="I36" s="95">
        <v>21</v>
      </c>
      <c r="J36" s="95"/>
      <c r="K36" s="95"/>
      <c r="L36" s="95"/>
      <c r="M36" s="95"/>
      <c r="N36" s="95"/>
      <c r="O36" s="95"/>
      <c r="P36" s="95"/>
      <c r="Q36" s="95"/>
      <c r="R36" s="95"/>
      <c r="S36" s="95"/>
      <c r="T36" s="95"/>
      <c r="U36" s="95"/>
      <c r="V36" s="95"/>
      <c r="W36" s="95"/>
      <c r="X36" s="95"/>
      <c r="Y36" s="95"/>
      <c r="Z36" s="95"/>
      <c r="AA36" s="95"/>
      <c r="AB36" s="95"/>
      <c r="AC36" s="95"/>
      <c r="AD36" s="95"/>
      <c r="AE36" s="95"/>
      <c r="AF36" s="95"/>
      <c r="AG36" s="95"/>
      <c r="AH36" s="95"/>
      <c r="AI36" s="95"/>
      <c r="AJ36" s="95"/>
      <c r="AK36" s="95"/>
      <c r="AL36" s="95"/>
      <c r="BI36" s="977"/>
      <c r="BJ36" s="978"/>
      <c r="BK36" s="979"/>
      <c r="BL36" s="979"/>
      <c r="BM36" s="979"/>
      <c r="BN36" s="979"/>
      <c r="BO36" s="979"/>
      <c r="BP36" s="978"/>
      <c r="BQ36" s="978"/>
      <c r="BR36" s="978"/>
      <c r="BS36" s="980"/>
      <c r="BT36" s="971"/>
      <c r="BU36" s="1913" t="s">
        <v>1297</v>
      </c>
      <c r="BV36" s="1914"/>
      <c r="BW36" s="1914"/>
      <c r="BX36" s="1914"/>
      <c r="BY36" s="1914"/>
      <c r="BZ36" s="1914"/>
      <c r="CA36" s="1914"/>
      <c r="CB36" s="1915"/>
      <c r="CC36" s="1916">
        <f>SUM(CA34,CA26)</f>
        <v>2</v>
      </c>
      <c r="CD36" s="1917"/>
      <c r="CG36" s="977"/>
      <c r="CH36" s="978"/>
      <c r="CI36" s="979"/>
      <c r="CJ36" s="979"/>
      <c r="CK36" s="979"/>
      <c r="CL36" s="979"/>
      <c r="CM36" s="979"/>
      <c r="CN36" s="978"/>
      <c r="CO36" s="978"/>
      <c r="CP36" s="978"/>
      <c r="CQ36" s="980"/>
      <c r="CR36" s="971"/>
      <c r="CS36" s="1913" t="s">
        <v>1297</v>
      </c>
      <c r="CT36" s="1914"/>
      <c r="CU36" s="1914"/>
      <c r="CV36" s="1914"/>
      <c r="CW36" s="1914"/>
      <c r="CX36" s="1914"/>
      <c r="CY36" s="1914"/>
      <c r="CZ36" s="1915"/>
      <c r="DA36" s="1916">
        <f>SUM(CY34,CY26)</f>
        <v>14</v>
      </c>
      <c r="DB36" s="1917"/>
      <c r="DE36" s="977"/>
      <c r="DF36" s="978"/>
      <c r="DG36" s="979"/>
      <c r="DH36" s="979"/>
      <c r="DI36" s="979"/>
      <c r="DJ36" s="979"/>
      <c r="DK36" s="979"/>
      <c r="DL36" s="978"/>
      <c r="DM36" s="978"/>
      <c r="DN36" s="978"/>
      <c r="DO36" s="980"/>
      <c r="DP36" s="971"/>
      <c r="DQ36" s="1913" t="s">
        <v>1297</v>
      </c>
      <c r="DR36" s="1914"/>
      <c r="DS36" s="1914"/>
      <c r="DT36" s="1914"/>
      <c r="DU36" s="1914"/>
      <c r="DV36" s="1914"/>
      <c r="DW36" s="1914"/>
      <c r="DX36" s="1915"/>
      <c r="DY36" s="1916">
        <f>SUM(DW34,DW26)</f>
        <v>18</v>
      </c>
      <c r="DZ36" s="1917"/>
    </row>
    <row r="37" spans="1:130" ht="28.5" customHeight="1" thickBot="1">
      <c r="A37" s="96" t="s">
        <v>266</v>
      </c>
      <c r="B37" s="97">
        <f>B36</f>
        <v>0</v>
      </c>
      <c r="C37" s="97">
        <f t="shared" ref="C37:I37" si="6">B37+C36</f>
        <v>10</v>
      </c>
      <c r="D37" s="97">
        <f t="shared" si="6"/>
        <v>35</v>
      </c>
      <c r="E37" s="97">
        <f t="shared" si="6"/>
        <v>79</v>
      </c>
      <c r="F37" s="97">
        <f t="shared" si="6"/>
        <v>123</v>
      </c>
      <c r="G37" s="97">
        <f t="shared" si="6"/>
        <v>159</v>
      </c>
      <c r="H37" s="97">
        <f t="shared" si="6"/>
        <v>189</v>
      </c>
      <c r="I37" s="97">
        <f t="shared" si="6"/>
        <v>210</v>
      </c>
      <c r="J37" s="97"/>
      <c r="K37" s="97"/>
      <c r="L37" s="97"/>
      <c r="M37" s="97"/>
      <c r="N37" s="97"/>
      <c r="O37" s="97"/>
      <c r="P37" s="97"/>
      <c r="Q37" s="97"/>
      <c r="R37" s="97"/>
      <c r="S37" s="97"/>
      <c r="T37" s="97"/>
      <c r="U37" s="97"/>
      <c r="V37" s="97"/>
      <c r="W37" s="97"/>
      <c r="X37" s="97"/>
      <c r="Y37" s="97"/>
      <c r="Z37" s="97"/>
      <c r="AA37" s="97"/>
      <c r="AB37" s="97"/>
      <c r="AC37" s="97"/>
      <c r="AD37" s="97"/>
      <c r="AE37" s="97"/>
      <c r="AF37" s="97"/>
      <c r="AG37" s="97"/>
      <c r="AH37" s="97"/>
      <c r="AI37" s="97"/>
      <c r="AJ37" s="97"/>
      <c r="AK37" s="97"/>
      <c r="AL37" s="97"/>
      <c r="BI37" s="981" t="s">
        <v>1298</v>
      </c>
      <c r="BJ37" s="982"/>
      <c r="BK37" s="983"/>
      <c r="BL37" s="983"/>
      <c r="BM37" s="983"/>
      <c r="BN37" s="983"/>
      <c r="BO37" s="983"/>
      <c r="BP37" s="983"/>
      <c r="BQ37" s="983"/>
      <c r="BR37" s="983"/>
      <c r="BS37" s="984"/>
      <c r="BT37" s="971"/>
      <c r="BU37" s="985"/>
      <c r="BV37" s="985"/>
      <c r="BW37" s="985"/>
      <c r="BX37" s="985"/>
      <c r="BY37" s="985"/>
      <c r="BZ37" s="985"/>
      <c r="CA37" s="985"/>
      <c r="CB37" s="985"/>
      <c r="CC37" s="985"/>
      <c r="CD37" s="986"/>
      <c r="CG37" s="981" t="s">
        <v>1298</v>
      </c>
      <c r="CH37" s="982"/>
      <c r="CI37" s="983"/>
      <c r="CJ37" s="983"/>
      <c r="CK37" s="983"/>
      <c r="CL37" s="983"/>
      <c r="CM37" s="983"/>
      <c r="CN37" s="983"/>
      <c r="CO37" s="983"/>
      <c r="CP37" s="983"/>
      <c r="CQ37" s="984"/>
      <c r="CR37" s="971"/>
      <c r="CS37" s="985"/>
      <c r="CT37" s="985"/>
      <c r="CU37" s="985"/>
      <c r="CV37" s="985"/>
      <c r="CW37" s="985"/>
      <c r="CX37" s="985"/>
      <c r="CY37" s="985"/>
      <c r="CZ37" s="985"/>
      <c r="DA37" s="985"/>
      <c r="DB37" s="986"/>
      <c r="DE37" s="981" t="s">
        <v>1298</v>
      </c>
      <c r="DF37" s="982"/>
      <c r="DG37" s="983"/>
      <c r="DH37" s="983"/>
      <c r="DI37" s="983"/>
      <c r="DJ37" s="983"/>
      <c r="DK37" s="983"/>
      <c r="DL37" s="983"/>
      <c r="DM37" s="983"/>
      <c r="DN37" s="983"/>
      <c r="DO37" s="984"/>
      <c r="DP37" s="971"/>
      <c r="DQ37" s="985"/>
      <c r="DR37" s="985"/>
      <c r="DS37" s="985"/>
      <c r="DT37" s="985"/>
      <c r="DU37" s="985"/>
      <c r="DV37" s="985"/>
      <c r="DW37" s="985"/>
      <c r="DX37" s="985"/>
      <c r="DY37" s="985"/>
      <c r="DZ37" s="986"/>
    </row>
    <row r="38" spans="1:130" s="5" customFormat="1" ht="28.5" customHeight="1" thickBot="1">
      <c r="A38" s="98" t="s">
        <v>262</v>
      </c>
      <c r="B38" s="99"/>
      <c r="C38" s="99"/>
      <c r="D38" s="99"/>
      <c r="E38" s="831"/>
      <c r="F38" s="831"/>
      <c r="G38" s="831">
        <v>30</v>
      </c>
      <c r="H38" s="831">
        <f t="shared" ref="H38:L38" si="7">H34</f>
        <v>19</v>
      </c>
      <c r="I38" s="831">
        <f t="shared" si="7"/>
        <v>27</v>
      </c>
      <c r="J38" s="831">
        <f t="shared" si="7"/>
        <v>16</v>
      </c>
      <c r="K38" s="831">
        <f t="shared" si="7"/>
        <v>20</v>
      </c>
      <c r="L38" s="831">
        <f t="shared" si="7"/>
        <v>12</v>
      </c>
      <c r="M38" s="831"/>
      <c r="N38" s="831"/>
      <c r="O38" s="831"/>
      <c r="P38" s="831"/>
      <c r="Q38" s="831"/>
      <c r="R38" s="831"/>
      <c r="S38" s="831"/>
      <c r="T38" s="831"/>
      <c r="U38" s="831"/>
      <c r="V38" s="831"/>
      <c r="W38" s="831"/>
      <c r="X38" s="831"/>
      <c r="Y38" s="831"/>
      <c r="Z38" s="99"/>
      <c r="AA38" s="99"/>
      <c r="AB38" s="99"/>
      <c r="AC38" s="99"/>
      <c r="AD38" s="99"/>
      <c r="AE38" s="99"/>
      <c r="AF38" s="99"/>
      <c r="AG38" s="99"/>
      <c r="AH38" s="99"/>
      <c r="AI38" s="99"/>
      <c r="AJ38" s="99"/>
      <c r="AK38" s="99"/>
      <c r="AL38" s="99"/>
      <c r="AM38" s="49"/>
      <c r="BI38" s="1930" t="s">
        <v>1253</v>
      </c>
      <c r="BJ38" s="1931"/>
      <c r="BK38" s="1931"/>
      <c r="BL38" s="1931"/>
      <c r="BM38" s="1931"/>
      <c r="BN38" s="1931"/>
      <c r="BO38" s="1856"/>
      <c r="BP38" s="1932" t="s">
        <v>1254</v>
      </c>
      <c r="BQ38" s="1933"/>
      <c r="BR38" s="1934" t="s">
        <v>1255</v>
      </c>
      <c r="BS38" s="1935"/>
      <c r="BT38" s="971"/>
      <c r="BU38" s="1894" t="s">
        <v>1299</v>
      </c>
      <c r="BV38" s="1895"/>
      <c r="BW38" s="1895"/>
      <c r="BX38" s="1895"/>
      <c r="BY38" s="1895"/>
      <c r="BZ38" s="1895"/>
      <c r="CA38" s="1895"/>
      <c r="CB38" s="1895"/>
      <c r="CC38" s="1895"/>
      <c r="CD38" s="1896"/>
      <c r="CF38" s="1000"/>
      <c r="CG38" s="1930" t="s">
        <v>1253</v>
      </c>
      <c r="CH38" s="1931"/>
      <c r="CI38" s="1931"/>
      <c r="CJ38" s="1931"/>
      <c r="CK38" s="1931"/>
      <c r="CL38" s="1931"/>
      <c r="CM38" s="1856"/>
      <c r="CN38" s="1932" t="s">
        <v>1254</v>
      </c>
      <c r="CO38" s="1933"/>
      <c r="CP38" s="1934" t="s">
        <v>1255</v>
      </c>
      <c r="CQ38" s="1935"/>
      <c r="CR38" s="971"/>
      <c r="CS38" s="1894" t="s">
        <v>1299</v>
      </c>
      <c r="CT38" s="1895"/>
      <c r="CU38" s="1895"/>
      <c r="CV38" s="1895"/>
      <c r="CW38" s="1895"/>
      <c r="CX38" s="1895"/>
      <c r="CY38" s="1895"/>
      <c r="CZ38" s="1895"/>
      <c r="DA38" s="1895"/>
      <c r="DB38" s="1896"/>
      <c r="DD38" s="1000"/>
      <c r="DE38" s="1930" t="s">
        <v>1253</v>
      </c>
      <c r="DF38" s="1931"/>
      <c r="DG38" s="1931"/>
      <c r="DH38" s="1931"/>
      <c r="DI38" s="1931"/>
      <c r="DJ38" s="1931"/>
      <c r="DK38" s="1856"/>
      <c r="DL38" s="1932" t="s">
        <v>1254</v>
      </c>
      <c r="DM38" s="1933"/>
      <c r="DN38" s="1934" t="s">
        <v>1255</v>
      </c>
      <c r="DO38" s="1935"/>
      <c r="DP38" s="971"/>
      <c r="DQ38" s="1894" t="s">
        <v>1299</v>
      </c>
      <c r="DR38" s="1895"/>
      <c r="DS38" s="1895"/>
      <c r="DT38" s="1895"/>
      <c r="DU38" s="1895"/>
      <c r="DV38" s="1895"/>
      <c r="DW38" s="1895"/>
      <c r="DX38" s="1895"/>
      <c r="DY38" s="1895"/>
      <c r="DZ38" s="1896"/>
    </row>
    <row r="39" spans="1:130" ht="15.6" thickTop="1" thickBot="1">
      <c r="A39" s="100"/>
      <c r="B39" s="100"/>
      <c r="C39" s="100"/>
      <c r="D39" s="100"/>
      <c r="E39" s="100"/>
      <c r="F39" s="100"/>
      <c r="G39" s="100"/>
      <c r="H39" s="100"/>
      <c r="I39" s="100"/>
      <c r="J39" s="100"/>
      <c r="K39" s="100"/>
      <c r="L39" s="100"/>
      <c r="M39" s="100"/>
      <c r="N39" s="100"/>
      <c r="O39" s="100"/>
      <c r="P39" s="100"/>
      <c r="Q39" s="100"/>
      <c r="R39" s="100"/>
      <c r="S39" s="100"/>
      <c r="T39" s="100"/>
      <c r="U39" s="100"/>
      <c r="V39" s="100"/>
      <c r="W39" s="100"/>
      <c r="X39" s="100"/>
      <c r="Y39" s="100"/>
      <c r="Z39" s="100"/>
      <c r="AA39" s="100"/>
      <c r="AB39" s="100"/>
      <c r="AC39" s="100"/>
      <c r="AD39" s="100"/>
      <c r="AE39" s="100"/>
      <c r="AF39" s="100"/>
      <c r="AG39" s="100"/>
      <c r="AH39" s="100"/>
      <c r="AI39" s="100"/>
      <c r="AJ39" s="100"/>
      <c r="AK39" s="100"/>
      <c r="AL39" s="100"/>
      <c r="AM39" s="702"/>
      <c r="AN39" s="100"/>
      <c r="BI39" s="1936" t="s">
        <v>1300</v>
      </c>
      <c r="BJ39" s="1937"/>
      <c r="BK39" s="1937"/>
      <c r="BL39" s="1937"/>
      <c r="BM39" s="1937"/>
      <c r="BN39" s="1937"/>
      <c r="BO39" s="1938"/>
      <c r="BP39" s="1939">
        <v>0</v>
      </c>
      <c r="BQ39" s="1940"/>
      <c r="BR39" s="1939"/>
      <c r="BS39" s="1941"/>
      <c r="BT39" s="971"/>
      <c r="BU39" s="1860" t="s">
        <v>1301</v>
      </c>
      <c r="BV39" s="1861"/>
      <c r="BW39" s="1861"/>
      <c r="BX39" s="1861"/>
      <c r="BY39" s="1861"/>
      <c r="BZ39" s="1861"/>
      <c r="CA39" s="1857" t="s">
        <v>1302</v>
      </c>
      <c r="CB39" s="1857"/>
      <c r="CC39" s="1857" t="s">
        <v>296</v>
      </c>
      <c r="CD39" s="1859"/>
      <c r="CG39" s="1936" t="s">
        <v>1300</v>
      </c>
      <c r="CH39" s="1937"/>
      <c r="CI39" s="1937"/>
      <c r="CJ39" s="1937"/>
      <c r="CK39" s="1937"/>
      <c r="CL39" s="1937"/>
      <c r="CM39" s="1938"/>
      <c r="CN39" s="1939">
        <v>0</v>
      </c>
      <c r="CO39" s="1940"/>
      <c r="CP39" s="1939"/>
      <c r="CQ39" s="1941"/>
      <c r="CR39" s="971"/>
      <c r="CS39" s="1860" t="s">
        <v>1301</v>
      </c>
      <c r="CT39" s="1861"/>
      <c r="CU39" s="1861"/>
      <c r="CV39" s="1861"/>
      <c r="CW39" s="1861"/>
      <c r="CX39" s="1861"/>
      <c r="CY39" s="1857" t="s">
        <v>1302</v>
      </c>
      <c r="CZ39" s="1857"/>
      <c r="DA39" s="1857" t="s">
        <v>296</v>
      </c>
      <c r="DB39" s="1859"/>
      <c r="DE39" s="1936" t="s">
        <v>1300</v>
      </c>
      <c r="DF39" s="1937"/>
      <c r="DG39" s="1937"/>
      <c r="DH39" s="1937"/>
      <c r="DI39" s="1937"/>
      <c r="DJ39" s="1937"/>
      <c r="DK39" s="1938"/>
      <c r="DL39" s="1939">
        <v>2</v>
      </c>
      <c r="DM39" s="1940"/>
      <c r="DN39" s="1939"/>
      <c r="DO39" s="1941"/>
      <c r="DP39" s="971"/>
      <c r="DQ39" s="1860" t="s">
        <v>1301</v>
      </c>
      <c r="DR39" s="1861"/>
      <c r="DS39" s="1861"/>
      <c r="DT39" s="1861"/>
      <c r="DU39" s="1861"/>
      <c r="DV39" s="1861"/>
      <c r="DW39" s="1857" t="s">
        <v>1302</v>
      </c>
      <c r="DX39" s="1857"/>
      <c r="DY39" s="1857" t="s">
        <v>296</v>
      </c>
      <c r="DZ39" s="1859"/>
    </row>
    <row r="40" spans="1:130">
      <c r="BI40" s="1925" t="s">
        <v>1303</v>
      </c>
      <c r="BJ40" s="1926"/>
      <c r="BK40" s="1926"/>
      <c r="BL40" s="1926"/>
      <c r="BM40" s="1926"/>
      <c r="BN40" s="1926"/>
      <c r="BO40" s="1927"/>
      <c r="BP40" s="1879">
        <v>0</v>
      </c>
      <c r="BQ40" s="1880"/>
      <c r="BR40" s="1928"/>
      <c r="BS40" s="1929"/>
      <c r="BT40" s="971"/>
      <c r="BU40" s="1874" t="s">
        <v>1304</v>
      </c>
      <c r="BV40" s="1876"/>
      <c r="BW40" s="1876"/>
      <c r="BX40" s="1876"/>
      <c r="BY40" s="1876"/>
      <c r="BZ40" s="1876"/>
      <c r="CA40" s="1923">
        <v>0</v>
      </c>
      <c r="CB40" s="1923"/>
      <c r="CC40" s="1923"/>
      <c r="CD40" s="1924"/>
      <c r="CG40" s="1925" t="s">
        <v>1303</v>
      </c>
      <c r="CH40" s="1926"/>
      <c r="CI40" s="1926"/>
      <c r="CJ40" s="1926"/>
      <c r="CK40" s="1926"/>
      <c r="CL40" s="1926"/>
      <c r="CM40" s="1927"/>
      <c r="CN40" s="1879">
        <v>0</v>
      </c>
      <c r="CO40" s="1880"/>
      <c r="CP40" s="1928"/>
      <c r="CQ40" s="1929"/>
      <c r="CR40" s="971"/>
      <c r="CS40" s="1874" t="s">
        <v>1304</v>
      </c>
      <c r="CT40" s="1876"/>
      <c r="CU40" s="1876"/>
      <c r="CV40" s="1876"/>
      <c r="CW40" s="1876"/>
      <c r="CX40" s="1876"/>
      <c r="CY40" s="1923">
        <v>0</v>
      </c>
      <c r="CZ40" s="1923"/>
      <c r="DA40" s="1923"/>
      <c r="DB40" s="1924"/>
      <c r="DE40" s="1925" t="s">
        <v>1303</v>
      </c>
      <c r="DF40" s="1926"/>
      <c r="DG40" s="1926"/>
      <c r="DH40" s="1926"/>
      <c r="DI40" s="1926"/>
      <c r="DJ40" s="1926"/>
      <c r="DK40" s="1927"/>
      <c r="DL40" s="1879">
        <v>2</v>
      </c>
      <c r="DM40" s="1880"/>
      <c r="DN40" s="1928"/>
      <c r="DO40" s="1929"/>
      <c r="DP40" s="971"/>
      <c r="DQ40" s="1874" t="s">
        <v>1304</v>
      </c>
      <c r="DR40" s="1876"/>
      <c r="DS40" s="1876"/>
      <c r="DT40" s="1876"/>
      <c r="DU40" s="1876"/>
      <c r="DV40" s="1876"/>
      <c r="DW40" s="1923">
        <v>0</v>
      </c>
      <c r="DX40" s="1923"/>
      <c r="DY40" s="1923"/>
      <c r="DZ40" s="1924"/>
    </row>
    <row r="41" spans="1:130">
      <c r="A41" s="1815" t="s">
        <v>285</v>
      </c>
      <c r="B41" s="1816"/>
      <c r="C41" s="1816"/>
      <c r="D41" s="1816"/>
      <c r="E41" s="1816"/>
      <c r="F41" s="1816"/>
      <c r="G41" s="1816"/>
      <c r="H41" s="1816"/>
      <c r="I41" s="1816"/>
      <c r="BI41" s="1925" t="s">
        <v>1261</v>
      </c>
      <c r="BJ41" s="1926"/>
      <c r="BK41" s="1926"/>
      <c r="BL41" s="1926"/>
      <c r="BM41" s="1926"/>
      <c r="BN41" s="1926"/>
      <c r="BO41" s="1927"/>
      <c r="BP41" s="1879">
        <v>0</v>
      </c>
      <c r="BQ41" s="1880"/>
      <c r="BR41" s="1928"/>
      <c r="BS41" s="1929"/>
      <c r="BT41" s="971"/>
      <c r="BU41" s="1867" t="s">
        <v>1305</v>
      </c>
      <c r="BV41" s="1869"/>
      <c r="BW41" s="1869"/>
      <c r="BX41" s="1869"/>
      <c r="BY41" s="1869"/>
      <c r="BZ41" s="1869"/>
      <c r="CA41" s="1892">
        <v>0</v>
      </c>
      <c r="CB41" s="1892"/>
      <c r="CC41" s="1892"/>
      <c r="CD41" s="1893"/>
      <c r="CG41" s="1925" t="s">
        <v>1261</v>
      </c>
      <c r="CH41" s="1926"/>
      <c r="CI41" s="1926"/>
      <c r="CJ41" s="1926"/>
      <c r="CK41" s="1926"/>
      <c r="CL41" s="1926"/>
      <c r="CM41" s="1927"/>
      <c r="CN41" s="1879">
        <v>0</v>
      </c>
      <c r="CO41" s="1880"/>
      <c r="CP41" s="1928"/>
      <c r="CQ41" s="1929"/>
      <c r="CR41" s="971"/>
      <c r="CS41" s="1867" t="s">
        <v>1305</v>
      </c>
      <c r="CT41" s="1869"/>
      <c r="CU41" s="1869"/>
      <c r="CV41" s="1869"/>
      <c r="CW41" s="1869"/>
      <c r="CX41" s="1869"/>
      <c r="CY41" s="1892">
        <v>0</v>
      </c>
      <c r="CZ41" s="1892"/>
      <c r="DA41" s="1892"/>
      <c r="DB41" s="1893"/>
      <c r="DE41" s="1925" t="s">
        <v>1261</v>
      </c>
      <c r="DF41" s="1926"/>
      <c r="DG41" s="1926"/>
      <c r="DH41" s="1926"/>
      <c r="DI41" s="1926"/>
      <c r="DJ41" s="1926"/>
      <c r="DK41" s="1927"/>
      <c r="DL41" s="1879">
        <v>2</v>
      </c>
      <c r="DM41" s="1880"/>
      <c r="DN41" s="1928"/>
      <c r="DO41" s="1929"/>
      <c r="DP41" s="971"/>
      <c r="DQ41" s="1867" t="s">
        <v>1305</v>
      </c>
      <c r="DR41" s="1869"/>
      <c r="DS41" s="1869"/>
      <c r="DT41" s="1869"/>
      <c r="DU41" s="1869"/>
      <c r="DV41" s="1869"/>
      <c r="DW41" s="1892">
        <v>2</v>
      </c>
      <c r="DX41" s="1892"/>
      <c r="DY41" s="1892"/>
      <c r="DZ41" s="1893"/>
    </row>
    <row r="42" spans="1:130" ht="32.4" customHeight="1">
      <c r="A42" s="102" t="s">
        <v>18</v>
      </c>
      <c r="B42" s="1831" t="s">
        <v>15</v>
      </c>
      <c r="C42" s="1831"/>
      <c r="D42" s="1831" t="s">
        <v>296</v>
      </c>
      <c r="E42" s="1831"/>
      <c r="F42" s="1832" t="s">
        <v>31</v>
      </c>
      <c r="G42" s="1833"/>
      <c r="H42" s="1831" t="s">
        <v>264</v>
      </c>
      <c r="I42" s="1831"/>
      <c r="BI42" s="1925" t="s">
        <v>1263</v>
      </c>
      <c r="BJ42" s="1926"/>
      <c r="BK42" s="1926"/>
      <c r="BL42" s="1926"/>
      <c r="BM42" s="1926"/>
      <c r="BN42" s="1926"/>
      <c r="BO42" s="1927"/>
      <c r="BP42" s="1879">
        <v>0</v>
      </c>
      <c r="BQ42" s="1880"/>
      <c r="BR42" s="1928"/>
      <c r="BS42" s="1929"/>
      <c r="BT42" s="971"/>
      <c r="BU42" s="1867" t="s">
        <v>1306</v>
      </c>
      <c r="BV42" s="1869"/>
      <c r="BW42" s="1869"/>
      <c r="BX42" s="1869"/>
      <c r="BY42" s="1869"/>
      <c r="BZ42" s="1869"/>
      <c r="CA42" s="1892">
        <v>0</v>
      </c>
      <c r="CB42" s="1892"/>
      <c r="CC42" s="1892"/>
      <c r="CD42" s="1893"/>
      <c r="CG42" s="1925" t="s">
        <v>1263</v>
      </c>
      <c r="CH42" s="1926"/>
      <c r="CI42" s="1926"/>
      <c r="CJ42" s="1926"/>
      <c r="CK42" s="1926"/>
      <c r="CL42" s="1926"/>
      <c r="CM42" s="1927"/>
      <c r="CN42" s="1879">
        <v>0</v>
      </c>
      <c r="CO42" s="1880"/>
      <c r="CP42" s="1928"/>
      <c r="CQ42" s="1929"/>
      <c r="CR42" s="971"/>
      <c r="CS42" s="1867" t="s">
        <v>1306</v>
      </c>
      <c r="CT42" s="1869"/>
      <c r="CU42" s="1869"/>
      <c r="CV42" s="1869"/>
      <c r="CW42" s="1869"/>
      <c r="CX42" s="1869"/>
      <c r="CY42" s="1892">
        <v>0</v>
      </c>
      <c r="CZ42" s="1892"/>
      <c r="DA42" s="1892"/>
      <c r="DB42" s="1893"/>
      <c r="DE42" s="1925" t="s">
        <v>1263</v>
      </c>
      <c r="DF42" s="1926"/>
      <c r="DG42" s="1926"/>
      <c r="DH42" s="1926"/>
      <c r="DI42" s="1926"/>
      <c r="DJ42" s="1926"/>
      <c r="DK42" s="1927"/>
      <c r="DL42" s="1879">
        <v>2</v>
      </c>
      <c r="DM42" s="1880"/>
      <c r="DN42" s="1928"/>
      <c r="DO42" s="1929"/>
      <c r="DP42" s="971"/>
      <c r="DQ42" s="1867" t="s">
        <v>1306</v>
      </c>
      <c r="DR42" s="1869"/>
      <c r="DS42" s="1869"/>
      <c r="DT42" s="1869"/>
      <c r="DU42" s="1869"/>
      <c r="DV42" s="1869"/>
      <c r="DW42" s="1892">
        <v>0</v>
      </c>
      <c r="DX42" s="1892"/>
      <c r="DY42" s="1892"/>
      <c r="DZ42" s="1893"/>
    </row>
    <row r="43" spans="1:130" ht="18.600000000000001" customHeight="1">
      <c r="A43" s="101">
        <v>27</v>
      </c>
      <c r="B43" s="1826">
        <v>21</v>
      </c>
      <c r="C43" s="1827"/>
      <c r="D43" s="1820">
        <f>O52</f>
        <v>0</v>
      </c>
      <c r="E43" s="1830"/>
      <c r="F43" s="1828">
        <f>B43-A43</f>
        <v>-6</v>
      </c>
      <c r="G43" s="1829"/>
      <c r="H43" s="1820">
        <v>20</v>
      </c>
      <c r="I43" s="1821"/>
      <c r="BI43" s="1925" t="s">
        <v>1270</v>
      </c>
      <c r="BJ43" s="1926"/>
      <c r="BK43" s="1926"/>
      <c r="BL43" s="1926"/>
      <c r="BM43" s="1926"/>
      <c r="BN43" s="1926"/>
      <c r="BO43" s="1927"/>
      <c r="BP43" s="1879">
        <v>0</v>
      </c>
      <c r="BQ43" s="1880"/>
      <c r="BR43" s="987"/>
      <c r="BS43" s="988"/>
      <c r="BT43" s="971"/>
      <c r="BU43" s="1867" t="s">
        <v>1307</v>
      </c>
      <c r="BV43" s="1869"/>
      <c r="BW43" s="1869"/>
      <c r="BX43" s="1869"/>
      <c r="BY43" s="1869"/>
      <c r="BZ43" s="1869"/>
      <c r="CA43" s="1892">
        <v>2</v>
      </c>
      <c r="CB43" s="1892"/>
      <c r="CC43" s="1892"/>
      <c r="CD43" s="1893"/>
      <c r="CG43" s="1925" t="s">
        <v>1270</v>
      </c>
      <c r="CH43" s="1926"/>
      <c r="CI43" s="1926"/>
      <c r="CJ43" s="1926"/>
      <c r="CK43" s="1926"/>
      <c r="CL43" s="1926"/>
      <c r="CM43" s="1927"/>
      <c r="CN43" s="1879">
        <v>0</v>
      </c>
      <c r="CO43" s="1880"/>
      <c r="CP43" s="987"/>
      <c r="CQ43" s="988"/>
      <c r="CR43" s="971"/>
      <c r="CS43" s="1867" t="s">
        <v>1307</v>
      </c>
      <c r="CT43" s="1869"/>
      <c r="CU43" s="1869"/>
      <c r="CV43" s="1869"/>
      <c r="CW43" s="1869"/>
      <c r="CX43" s="1869"/>
      <c r="CY43" s="1892">
        <v>2</v>
      </c>
      <c r="CZ43" s="1892"/>
      <c r="DA43" s="1892"/>
      <c r="DB43" s="1893"/>
      <c r="DE43" s="1925" t="s">
        <v>1270</v>
      </c>
      <c r="DF43" s="1926"/>
      <c r="DG43" s="1926"/>
      <c r="DH43" s="1926"/>
      <c r="DI43" s="1926"/>
      <c r="DJ43" s="1926"/>
      <c r="DK43" s="1927"/>
      <c r="DL43" s="1879">
        <v>2</v>
      </c>
      <c r="DM43" s="1880"/>
      <c r="DN43" s="987"/>
      <c r="DO43" s="988"/>
      <c r="DP43" s="971"/>
      <c r="DQ43" s="1867" t="s">
        <v>1307</v>
      </c>
      <c r="DR43" s="1869"/>
      <c r="DS43" s="1869"/>
      <c r="DT43" s="1869"/>
      <c r="DU43" s="1869"/>
      <c r="DV43" s="1869"/>
      <c r="DW43" s="1892">
        <v>4</v>
      </c>
      <c r="DX43" s="1892"/>
      <c r="DY43" s="1892"/>
      <c r="DZ43" s="1893"/>
    </row>
    <row r="44" spans="1:130">
      <c r="B44" t="s">
        <v>603</v>
      </c>
      <c r="BI44" s="1925" t="s">
        <v>1268</v>
      </c>
      <c r="BJ44" s="1926"/>
      <c r="BK44" s="1926"/>
      <c r="BL44" s="1926"/>
      <c r="BM44" s="1926"/>
      <c r="BN44" s="1926"/>
      <c r="BO44" s="1927"/>
      <c r="BP44" s="1879">
        <v>0</v>
      </c>
      <c r="BQ44" s="1880"/>
      <c r="BR44" s="987"/>
      <c r="BS44" s="988"/>
      <c r="BT44" s="971"/>
      <c r="BU44" s="1867" t="s">
        <v>1308</v>
      </c>
      <c r="BV44" s="1869"/>
      <c r="BW44" s="1869"/>
      <c r="BX44" s="1869"/>
      <c r="BY44" s="1869"/>
      <c r="BZ44" s="1869"/>
      <c r="CA44" s="1892">
        <v>0</v>
      </c>
      <c r="CB44" s="1892"/>
      <c r="CC44" s="1892"/>
      <c r="CD44" s="1893"/>
      <c r="CG44" s="1925" t="s">
        <v>1268</v>
      </c>
      <c r="CH44" s="1926"/>
      <c r="CI44" s="1926"/>
      <c r="CJ44" s="1926"/>
      <c r="CK44" s="1926"/>
      <c r="CL44" s="1926"/>
      <c r="CM44" s="1927"/>
      <c r="CN44" s="1879">
        <v>0</v>
      </c>
      <c r="CO44" s="1880"/>
      <c r="CP44" s="987"/>
      <c r="CQ44" s="988"/>
      <c r="CR44" s="971"/>
      <c r="CS44" s="1867" t="s">
        <v>1308</v>
      </c>
      <c r="CT44" s="1869"/>
      <c r="CU44" s="1869"/>
      <c r="CV44" s="1869"/>
      <c r="CW44" s="1869"/>
      <c r="CX44" s="1869"/>
      <c r="CY44" s="1892">
        <v>0</v>
      </c>
      <c r="CZ44" s="1892"/>
      <c r="DA44" s="1892"/>
      <c r="DB44" s="1893"/>
      <c r="DE44" s="1925" t="s">
        <v>1268</v>
      </c>
      <c r="DF44" s="1926"/>
      <c r="DG44" s="1926"/>
      <c r="DH44" s="1926"/>
      <c r="DI44" s="1926"/>
      <c r="DJ44" s="1926"/>
      <c r="DK44" s="1927"/>
      <c r="DL44" s="1879">
        <v>2</v>
      </c>
      <c r="DM44" s="1880"/>
      <c r="DN44" s="987"/>
      <c r="DO44" s="988"/>
      <c r="DP44" s="971"/>
      <c r="DQ44" s="1867" t="s">
        <v>1308</v>
      </c>
      <c r="DR44" s="1869"/>
      <c r="DS44" s="1869"/>
      <c r="DT44" s="1869"/>
      <c r="DU44" s="1869"/>
      <c r="DV44" s="1869"/>
      <c r="DW44" s="1892">
        <v>0</v>
      </c>
      <c r="DX44" s="1892"/>
      <c r="DY44" s="1892"/>
      <c r="DZ44" s="1893"/>
    </row>
    <row r="45" spans="1:130">
      <c r="L45" t="s">
        <v>663</v>
      </c>
      <c r="BI45" s="1925" t="s">
        <v>1264</v>
      </c>
      <c r="BJ45" s="1926"/>
      <c r="BK45" s="1926"/>
      <c r="BL45" s="1926"/>
      <c r="BM45" s="1926"/>
      <c r="BN45" s="1926"/>
      <c r="BO45" s="1927"/>
      <c r="BP45" s="1879">
        <v>0</v>
      </c>
      <c r="BQ45" s="1880"/>
      <c r="BR45" s="987"/>
      <c r="BS45" s="988"/>
      <c r="BT45" s="971"/>
      <c r="BU45" s="1867" t="s">
        <v>1309</v>
      </c>
      <c r="BV45" s="1869"/>
      <c r="BW45" s="1869"/>
      <c r="BX45" s="1869"/>
      <c r="BY45" s="1869"/>
      <c r="BZ45" s="1869"/>
      <c r="CA45" s="1892">
        <v>0</v>
      </c>
      <c r="CB45" s="1892"/>
      <c r="CC45" s="1892"/>
      <c r="CD45" s="1893"/>
      <c r="CG45" s="1925" t="s">
        <v>1264</v>
      </c>
      <c r="CH45" s="1926"/>
      <c r="CI45" s="1926"/>
      <c r="CJ45" s="1926"/>
      <c r="CK45" s="1926"/>
      <c r="CL45" s="1926"/>
      <c r="CM45" s="1927"/>
      <c r="CN45" s="1879">
        <v>0</v>
      </c>
      <c r="CO45" s="1880"/>
      <c r="CP45" s="987"/>
      <c r="CQ45" s="988"/>
      <c r="CR45" s="971"/>
      <c r="CS45" s="1867" t="s">
        <v>1309</v>
      </c>
      <c r="CT45" s="1869"/>
      <c r="CU45" s="1869"/>
      <c r="CV45" s="1869"/>
      <c r="CW45" s="1869"/>
      <c r="CX45" s="1869"/>
      <c r="CY45" s="1892">
        <v>10</v>
      </c>
      <c r="CZ45" s="1892"/>
      <c r="DA45" s="1892"/>
      <c r="DB45" s="1893"/>
      <c r="DE45" s="1925" t="s">
        <v>1264</v>
      </c>
      <c r="DF45" s="1926"/>
      <c r="DG45" s="1926"/>
      <c r="DH45" s="1926"/>
      <c r="DI45" s="1926"/>
      <c r="DJ45" s="1926"/>
      <c r="DK45" s="1927"/>
      <c r="DL45" s="1879">
        <v>2</v>
      </c>
      <c r="DM45" s="1880"/>
      <c r="DN45" s="987"/>
      <c r="DO45" s="988"/>
      <c r="DP45" s="971"/>
      <c r="DQ45" s="1867" t="s">
        <v>1309</v>
      </c>
      <c r="DR45" s="1869"/>
      <c r="DS45" s="1869"/>
      <c r="DT45" s="1869"/>
      <c r="DU45" s="1869"/>
      <c r="DV45" s="1869"/>
      <c r="DW45" s="1892">
        <v>8</v>
      </c>
      <c r="DX45" s="1892"/>
      <c r="DY45" s="1892"/>
      <c r="DZ45" s="1893"/>
    </row>
    <row r="46" spans="1:130">
      <c r="BI46" s="1925" t="s">
        <v>1310</v>
      </c>
      <c r="BJ46" s="1926"/>
      <c r="BK46" s="1926"/>
      <c r="BL46" s="1926"/>
      <c r="BM46" s="1926"/>
      <c r="BN46" s="1926"/>
      <c r="BO46" s="1927"/>
      <c r="BP46" s="1879">
        <v>0</v>
      </c>
      <c r="BQ46" s="1880"/>
      <c r="BR46" s="987"/>
      <c r="BS46" s="988"/>
      <c r="BT46" s="971"/>
      <c r="BU46" s="1867" t="s">
        <v>1311</v>
      </c>
      <c r="BV46" s="1869"/>
      <c r="BW46" s="1869"/>
      <c r="BX46" s="1869"/>
      <c r="BY46" s="1869"/>
      <c r="BZ46" s="1869"/>
      <c r="CA46" s="1892">
        <v>6</v>
      </c>
      <c r="CB46" s="1892"/>
      <c r="CC46" s="1892"/>
      <c r="CD46" s="1893"/>
      <c r="CG46" s="1925" t="s">
        <v>1310</v>
      </c>
      <c r="CH46" s="1926"/>
      <c r="CI46" s="1926"/>
      <c r="CJ46" s="1926"/>
      <c r="CK46" s="1926"/>
      <c r="CL46" s="1926"/>
      <c r="CM46" s="1927"/>
      <c r="CN46" s="1879">
        <v>0</v>
      </c>
      <c r="CO46" s="1880"/>
      <c r="CP46" s="987"/>
      <c r="CQ46" s="988"/>
      <c r="CR46" s="971"/>
      <c r="CS46" s="1867" t="s">
        <v>1311</v>
      </c>
      <c r="CT46" s="1869"/>
      <c r="CU46" s="1869"/>
      <c r="CV46" s="1869"/>
      <c r="CW46" s="1869"/>
      <c r="CX46" s="1869"/>
      <c r="CY46" s="1892">
        <v>2</v>
      </c>
      <c r="CZ46" s="1892"/>
      <c r="DA46" s="1892"/>
      <c r="DB46" s="1893"/>
      <c r="DE46" s="1925" t="s">
        <v>1310</v>
      </c>
      <c r="DF46" s="1926"/>
      <c r="DG46" s="1926"/>
      <c r="DH46" s="1926"/>
      <c r="DI46" s="1926"/>
      <c r="DJ46" s="1926"/>
      <c r="DK46" s="1927"/>
      <c r="DL46" s="1879">
        <v>2</v>
      </c>
      <c r="DM46" s="1880"/>
      <c r="DN46" s="987"/>
      <c r="DO46" s="988"/>
      <c r="DP46" s="971"/>
      <c r="DQ46" s="1867" t="s">
        <v>1311</v>
      </c>
      <c r="DR46" s="1869"/>
      <c r="DS46" s="1869"/>
      <c r="DT46" s="1869"/>
      <c r="DU46" s="1869"/>
      <c r="DV46" s="1869"/>
      <c r="DW46" s="1892">
        <v>2</v>
      </c>
      <c r="DX46" s="1892"/>
      <c r="DY46" s="1892"/>
      <c r="DZ46" s="1893"/>
    </row>
    <row r="47" spans="1:130">
      <c r="BI47" s="1925" t="s">
        <v>1312</v>
      </c>
      <c r="BJ47" s="1926"/>
      <c r="BK47" s="1926"/>
      <c r="BL47" s="1926"/>
      <c r="BM47" s="1926"/>
      <c r="BN47" s="1926"/>
      <c r="BO47" s="1927"/>
      <c r="BP47" s="1879">
        <v>0</v>
      </c>
      <c r="BQ47" s="1880"/>
      <c r="BR47" s="1928"/>
      <c r="BS47" s="1929"/>
      <c r="BT47" s="971"/>
      <c r="BU47" s="1867" t="s">
        <v>841</v>
      </c>
      <c r="BV47" s="1869"/>
      <c r="BW47" s="1869"/>
      <c r="BX47" s="1869"/>
      <c r="BY47" s="1869"/>
      <c r="BZ47" s="1869"/>
      <c r="CA47" s="1892">
        <v>0</v>
      </c>
      <c r="CB47" s="1892"/>
      <c r="CC47" s="1942"/>
      <c r="CD47" s="1943"/>
      <c r="CG47" s="1925" t="s">
        <v>1312</v>
      </c>
      <c r="CH47" s="1926"/>
      <c r="CI47" s="1926"/>
      <c r="CJ47" s="1926"/>
      <c r="CK47" s="1926"/>
      <c r="CL47" s="1926"/>
      <c r="CM47" s="1927"/>
      <c r="CN47" s="1879">
        <v>0</v>
      </c>
      <c r="CO47" s="1880"/>
      <c r="CP47" s="1928"/>
      <c r="CQ47" s="1929"/>
      <c r="CR47" s="971"/>
      <c r="CS47" s="1867" t="s">
        <v>841</v>
      </c>
      <c r="CT47" s="1869"/>
      <c r="CU47" s="1869"/>
      <c r="CV47" s="1869"/>
      <c r="CW47" s="1869"/>
      <c r="CX47" s="1869"/>
      <c r="CY47" s="1892">
        <v>0</v>
      </c>
      <c r="CZ47" s="1892"/>
      <c r="DA47" s="1942"/>
      <c r="DB47" s="1943"/>
      <c r="DE47" s="1925" t="s">
        <v>1312</v>
      </c>
      <c r="DF47" s="1926"/>
      <c r="DG47" s="1926"/>
      <c r="DH47" s="1926"/>
      <c r="DI47" s="1926"/>
      <c r="DJ47" s="1926"/>
      <c r="DK47" s="1927"/>
      <c r="DL47" s="1879">
        <v>2</v>
      </c>
      <c r="DM47" s="1880"/>
      <c r="DN47" s="1928"/>
      <c r="DO47" s="1929"/>
      <c r="DP47" s="971"/>
      <c r="DQ47" s="1867" t="s">
        <v>841</v>
      </c>
      <c r="DR47" s="1869"/>
      <c r="DS47" s="1869"/>
      <c r="DT47" s="1869"/>
      <c r="DU47" s="1869"/>
      <c r="DV47" s="1869"/>
      <c r="DW47" s="1892">
        <v>0</v>
      </c>
      <c r="DX47" s="1892"/>
      <c r="DY47" s="1942"/>
      <c r="DZ47" s="1943"/>
    </row>
    <row r="48" spans="1:130">
      <c r="BI48" s="1925" t="s">
        <v>1313</v>
      </c>
      <c r="BJ48" s="1926"/>
      <c r="BK48" s="1926"/>
      <c r="BL48" s="1926"/>
      <c r="BM48" s="1926"/>
      <c r="BN48" s="1926"/>
      <c r="BO48" s="1927"/>
      <c r="BP48" s="1879">
        <v>0</v>
      </c>
      <c r="BQ48" s="1880"/>
      <c r="BR48" s="1928"/>
      <c r="BS48" s="1929"/>
      <c r="BT48" s="971"/>
      <c r="BU48" s="1867" t="s">
        <v>1314</v>
      </c>
      <c r="BV48" s="1869"/>
      <c r="BW48" s="1869"/>
      <c r="BX48" s="1869"/>
      <c r="BY48" s="1869"/>
      <c r="BZ48" s="1869"/>
      <c r="CA48" s="1892">
        <v>12</v>
      </c>
      <c r="CB48" s="1892"/>
      <c r="CC48" s="1892"/>
      <c r="CD48" s="1893"/>
      <c r="CG48" s="1925" t="s">
        <v>1313</v>
      </c>
      <c r="CH48" s="1926"/>
      <c r="CI48" s="1926"/>
      <c r="CJ48" s="1926"/>
      <c r="CK48" s="1926"/>
      <c r="CL48" s="1926"/>
      <c r="CM48" s="1927"/>
      <c r="CN48" s="1879">
        <v>0</v>
      </c>
      <c r="CO48" s="1880"/>
      <c r="CP48" s="1928"/>
      <c r="CQ48" s="1929"/>
      <c r="CR48" s="971"/>
      <c r="CS48" s="1867"/>
      <c r="CT48" s="1869"/>
      <c r="CU48" s="1869"/>
      <c r="CV48" s="1869"/>
      <c r="CW48" s="1869"/>
      <c r="CX48" s="1869"/>
      <c r="CY48" s="1892"/>
      <c r="CZ48" s="1892"/>
      <c r="DA48" s="1892"/>
      <c r="DB48" s="1893"/>
      <c r="DE48" s="1925" t="s">
        <v>1313</v>
      </c>
      <c r="DF48" s="1926"/>
      <c r="DG48" s="1926"/>
      <c r="DH48" s="1926"/>
      <c r="DI48" s="1926"/>
      <c r="DJ48" s="1926"/>
      <c r="DK48" s="1927"/>
      <c r="DL48" s="1879">
        <v>2</v>
      </c>
      <c r="DM48" s="1880"/>
      <c r="DN48" s="1928"/>
      <c r="DO48" s="1929"/>
      <c r="DP48" s="971"/>
      <c r="DQ48" s="1867"/>
      <c r="DR48" s="1869"/>
      <c r="DS48" s="1869"/>
      <c r="DT48" s="1869"/>
      <c r="DU48" s="1869"/>
      <c r="DV48" s="1869"/>
      <c r="DW48" s="1892"/>
      <c r="DX48" s="1892"/>
      <c r="DY48" s="1892"/>
      <c r="DZ48" s="1893"/>
    </row>
    <row r="49" spans="1:130" s="705" customFormat="1" ht="139.94999999999999" customHeight="1">
      <c r="A49" s="102" t="s">
        <v>286</v>
      </c>
      <c r="B49" s="808" t="s">
        <v>832</v>
      </c>
      <c r="C49" s="808" t="s">
        <v>833</v>
      </c>
      <c r="D49" s="808" t="s">
        <v>834</v>
      </c>
      <c r="E49" s="808" t="s">
        <v>835</v>
      </c>
      <c r="F49" s="808" t="s">
        <v>836</v>
      </c>
      <c r="G49" s="808" t="s">
        <v>837</v>
      </c>
      <c r="H49" s="808" t="s">
        <v>838</v>
      </c>
      <c r="I49" s="808" t="s">
        <v>839</v>
      </c>
      <c r="J49" s="808" t="s">
        <v>840</v>
      </c>
      <c r="K49" s="808" t="s">
        <v>841</v>
      </c>
      <c r="L49" s="808" t="s">
        <v>841</v>
      </c>
      <c r="M49" s="808" t="s">
        <v>842</v>
      </c>
      <c r="N49" s="808" t="s">
        <v>118</v>
      </c>
      <c r="O49" s="68" t="s">
        <v>5</v>
      </c>
      <c r="T49" s="579"/>
      <c r="BI49" s="1925" t="s">
        <v>1278</v>
      </c>
      <c r="BJ49" s="1926"/>
      <c r="BK49" s="1926"/>
      <c r="BL49" s="1926"/>
      <c r="BM49" s="1926"/>
      <c r="BN49" s="1926"/>
      <c r="BO49" s="1927"/>
      <c r="BP49" s="1879">
        <v>2</v>
      </c>
      <c r="BQ49" s="1880"/>
      <c r="BR49" s="1928"/>
      <c r="BS49" s="1929"/>
      <c r="BT49" s="971"/>
      <c r="BU49" s="1867" t="s">
        <v>840</v>
      </c>
      <c r="BV49" s="1869"/>
      <c r="BW49" s="1869"/>
      <c r="BX49" s="1869"/>
      <c r="BY49" s="1869"/>
      <c r="BZ49" s="1869"/>
      <c r="CA49" s="1892">
        <v>0</v>
      </c>
      <c r="CB49" s="1892"/>
      <c r="CC49" s="1892"/>
      <c r="CD49" s="1893"/>
      <c r="CF49" s="1001"/>
      <c r="CG49" s="1925" t="s">
        <v>1278</v>
      </c>
      <c r="CH49" s="1926"/>
      <c r="CI49" s="1926"/>
      <c r="CJ49" s="1926"/>
      <c r="CK49" s="1926"/>
      <c r="CL49" s="1926"/>
      <c r="CM49" s="1927"/>
      <c r="CN49" s="1879">
        <v>0</v>
      </c>
      <c r="CO49" s="1880"/>
      <c r="CP49" s="1928"/>
      <c r="CQ49" s="1929"/>
      <c r="CR49" s="971"/>
      <c r="CS49" s="1867"/>
      <c r="CT49" s="1869"/>
      <c r="CU49" s="1869"/>
      <c r="CV49" s="1869"/>
      <c r="CW49" s="1869"/>
      <c r="CX49" s="1869"/>
      <c r="CY49" s="1892"/>
      <c r="CZ49" s="1892"/>
      <c r="DA49" s="1892"/>
      <c r="DB49" s="1893"/>
      <c r="DD49" s="1001"/>
      <c r="DE49" s="1925" t="s">
        <v>1278</v>
      </c>
      <c r="DF49" s="1926"/>
      <c r="DG49" s="1926"/>
      <c r="DH49" s="1926"/>
      <c r="DI49" s="1926"/>
      <c r="DJ49" s="1926"/>
      <c r="DK49" s="1927"/>
      <c r="DL49" s="1879">
        <v>2</v>
      </c>
      <c r="DM49" s="1880"/>
      <c r="DN49" s="1928"/>
      <c r="DO49" s="1929"/>
      <c r="DP49" s="971"/>
      <c r="DQ49" s="1867"/>
      <c r="DR49" s="1869"/>
      <c r="DS49" s="1869"/>
      <c r="DT49" s="1869"/>
      <c r="DU49" s="1869"/>
      <c r="DV49" s="1869"/>
      <c r="DW49" s="1892"/>
      <c r="DX49" s="1892"/>
      <c r="DY49" s="1892"/>
      <c r="DZ49" s="1893"/>
    </row>
    <row r="50" spans="1:130" ht="14.7" customHeight="1">
      <c r="A50" s="102" t="s">
        <v>2</v>
      </c>
      <c r="B50" s="714">
        <v>3</v>
      </c>
      <c r="C50" s="714">
        <v>5</v>
      </c>
      <c r="D50" s="714">
        <v>2</v>
      </c>
      <c r="E50" s="714">
        <v>5</v>
      </c>
      <c r="F50" s="714">
        <v>3</v>
      </c>
      <c r="G50" s="714">
        <v>5</v>
      </c>
      <c r="H50" s="714">
        <v>1</v>
      </c>
      <c r="I50" s="714">
        <v>0</v>
      </c>
      <c r="J50" s="714">
        <v>0</v>
      </c>
      <c r="K50" s="714">
        <v>0</v>
      </c>
      <c r="L50" s="714">
        <v>0</v>
      </c>
      <c r="M50" s="714">
        <v>3</v>
      </c>
      <c r="N50" s="714">
        <v>0</v>
      </c>
      <c r="O50" s="714">
        <f>SUM(B50:N50)</f>
        <v>27</v>
      </c>
      <c r="T50" s="49"/>
      <c r="AM50"/>
      <c r="BI50" s="1925" t="s">
        <v>1261</v>
      </c>
      <c r="BJ50" s="1926"/>
      <c r="BK50" s="1926"/>
      <c r="BL50" s="1926"/>
      <c r="BM50" s="1926"/>
      <c r="BN50" s="1926"/>
      <c r="BO50" s="1927"/>
      <c r="BP50" s="1879">
        <v>0</v>
      </c>
      <c r="BQ50" s="1880"/>
      <c r="BR50" s="1928"/>
      <c r="BS50" s="1929"/>
      <c r="BT50" s="971"/>
      <c r="BU50" s="1867"/>
      <c r="BV50" s="1869"/>
      <c r="BW50" s="1869"/>
      <c r="BX50" s="1869"/>
      <c r="BY50" s="1869"/>
      <c r="BZ50" s="1869"/>
      <c r="CA50" s="1892"/>
      <c r="CB50" s="1892"/>
      <c r="CC50" s="1892"/>
      <c r="CD50" s="1893"/>
      <c r="CG50" s="1925" t="s">
        <v>1261</v>
      </c>
      <c r="CH50" s="1926"/>
      <c r="CI50" s="1926"/>
      <c r="CJ50" s="1926"/>
      <c r="CK50" s="1926"/>
      <c r="CL50" s="1926"/>
      <c r="CM50" s="1927"/>
      <c r="CN50" s="1879">
        <v>0</v>
      </c>
      <c r="CO50" s="1880"/>
      <c r="CP50" s="1928"/>
      <c r="CQ50" s="1929"/>
      <c r="CR50" s="971"/>
      <c r="CS50" s="1867"/>
      <c r="CT50" s="1869"/>
      <c r="CU50" s="1869"/>
      <c r="CV50" s="1869"/>
      <c r="CW50" s="1869"/>
      <c r="CX50" s="1869"/>
      <c r="CY50" s="1892"/>
      <c r="CZ50" s="1892"/>
      <c r="DA50" s="1892"/>
      <c r="DB50" s="1893"/>
      <c r="DE50" s="1925" t="s">
        <v>1261</v>
      </c>
      <c r="DF50" s="1926"/>
      <c r="DG50" s="1926"/>
      <c r="DH50" s="1926"/>
      <c r="DI50" s="1926"/>
      <c r="DJ50" s="1926"/>
      <c r="DK50" s="1927"/>
      <c r="DL50" s="1879">
        <v>2</v>
      </c>
      <c r="DM50" s="1880"/>
      <c r="DN50" s="1928"/>
      <c r="DO50" s="1929"/>
      <c r="DP50" s="971"/>
      <c r="DQ50" s="1867"/>
      <c r="DR50" s="1869"/>
      <c r="DS50" s="1869"/>
      <c r="DT50" s="1869"/>
      <c r="DU50" s="1869"/>
      <c r="DV50" s="1869"/>
      <c r="DW50" s="1892"/>
      <c r="DX50" s="1892"/>
      <c r="DY50" s="1892"/>
      <c r="DZ50" s="1893"/>
    </row>
    <row r="51" spans="1:130" ht="17.399999999999999">
      <c r="A51" s="102" t="s">
        <v>15</v>
      </c>
      <c r="B51" s="714">
        <v>3</v>
      </c>
      <c r="C51" s="714">
        <v>3</v>
      </c>
      <c r="D51" s="714">
        <v>0</v>
      </c>
      <c r="E51" s="714">
        <v>4</v>
      </c>
      <c r="F51" s="714">
        <v>0</v>
      </c>
      <c r="G51" s="714">
        <v>3</v>
      </c>
      <c r="H51" s="714">
        <v>0</v>
      </c>
      <c r="I51" s="714">
        <v>0</v>
      </c>
      <c r="J51" s="714">
        <v>0</v>
      </c>
      <c r="K51" s="714">
        <v>0</v>
      </c>
      <c r="L51" s="714">
        <v>2</v>
      </c>
      <c r="M51" s="714">
        <v>6</v>
      </c>
      <c r="N51" s="714">
        <v>0</v>
      </c>
      <c r="O51" s="714">
        <f>SUM(B51:N51)</f>
        <v>21</v>
      </c>
      <c r="T51" s="49"/>
      <c r="AM51"/>
      <c r="BI51" s="1925" t="s">
        <v>1280</v>
      </c>
      <c r="BJ51" s="1926"/>
      <c r="BK51" s="1926"/>
      <c r="BL51" s="1926"/>
      <c r="BM51" s="1926"/>
      <c r="BN51" s="1926"/>
      <c r="BO51" s="1927"/>
      <c r="BP51" s="1879">
        <v>0</v>
      </c>
      <c r="BQ51" s="1880"/>
      <c r="BR51" s="1928"/>
      <c r="BS51" s="1929"/>
      <c r="BT51" s="971"/>
      <c r="BU51" s="1867"/>
      <c r="BV51" s="1869"/>
      <c r="BW51" s="1869"/>
      <c r="BX51" s="1869"/>
      <c r="BY51" s="1869"/>
      <c r="BZ51" s="1869"/>
      <c r="CA51" s="1892"/>
      <c r="CB51" s="1892"/>
      <c r="CC51" s="1892"/>
      <c r="CD51" s="1893"/>
      <c r="CG51" s="1925" t="s">
        <v>1280</v>
      </c>
      <c r="CH51" s="1926"/>
      <c r="CI51" s="1926"/>
      <c r="CJ51" s="1926"/>
      <c r="CK51" s="1926"/>
      <c r="CL51" s="1926"/>
      <c r="CM51" s="1927"/>
      <c r="CN51" s="1879">
        <v>2</v>
      </c>
      <c r="CO51" s="1880"/>
      <c r="CP51" s="1928"/>
      <c r="CQ51" s="1929"/>
      <c r="CR51" s="971"/>
      <c r="CS51" s="1867"/>
      <c r="CT51" s="1869"/>
      <c r="CU51" s="1869"/>
      <c r="CV51" s="1869"/>
      <c r="CW51" s="1869"/>
      <c r="CX51" s="1869"/>
      <c r="CY51" s="1892"/>
      <c r="CZ51" s="1892"/>
      <c r="DA51" s="1892"/>
      <c r="DB51" s="1893"/>
      <c r="DE51" s="1925" t="s">
        <v>1280</v>
      </c>
      <c r="DF51" s="1926"/>
      <c r="DG51" s="1926"/>
      <c r="DH51" s="1926"/>
      <c r="DI51" s="1926"/>
      <c r="DJ51" s="1926"/>
      <c r="DK51" s="1927"/>
      <c r="DL51" s="1879">
        <v>2</v>
      </c>
      <c r="DM51" s="1880"/>
      <c r="DN51" s="1928"/>
      <c r="DO51" s="1929"/>
      <c r="DP51" s="971"/>
      <c r="DQ51" s="1867"/>
      <c r="DR51" s="1869"/>
      <c r="DS51" s="1869"/>
      <c r="DT51" s="1869"/>
      <c r="DU51" s="1869"/>
      <c r="DV51" s="1869"/>
      <c r="DW51" s="1892"/>
      <c r="DX51" s="1892"/>
      <c r="DY51" s="1892"/>
      <c r="DZ51" s="1893"/>
    </row>
    <row r="52" spans="1:130" ht="18" thickBot="1">
      <c r="A52" s="102" t="s">
        <v>296</v>
      </c>
      <c r="B52" s="714">
        <v>0</v>
      </c>
      <c r="C52" s="714">
        <v>0</v>
      </c>
      <c r="D52" s="714">
        <v>0</v>
      </c>
      <c r="E52" s="714">
        <v>0</v>
      </c>
      <c r="F52" s="714">
        <v>0</v>
      </c>
      <c r="G52" s="714">
        <v>0</v>
      </c>
      <c r="H52" s="714">
        <v>0</v>
      </c>
      <c r="I52" s="714">
        <v>0</v>
      </c>
      <c r="J52" s="714">
        <v>0</v>
      </c>
      <c r="K52" s="714">
        <v>0</v>
      </c>
      <c r="L52" s="714">
        <v>0</v>
      </c>
      <c r="M52" s="714">
        <v>0</v>
      </c>
      <c r="N52" s="714">
        <v>0</v>
      </c>
      <c r="O52" s="714">
        <f>SUM(B52:N52)</f>
        <v>0</v>
      </c>
      <c r="T52" s="49"/>
      <c r="AM52"/>
      <c r="BI52" s="1946" t="s">
        <v>1315</v>
      </c>
      <c r="BJ52" s="1947"/>
      <c r="BK52" s="1947"/>
      <c r="BL52" s="1947"/>
      <c r="BM52" s="1947"/>
      <c r="BN52" s="1947"/>
      <c r="BO52" s="1948"/>
      <c r="BP52" s="1879">
        <v>0</v>
      </c>
      <c r="BQ52" s="1880"/>
      <c r="BR52" s="1928"/>
      <c r="BS52" s="1929"/>
      <c r="BT52" s="971"/>
      <c r="BU52" s="1867"/>
      <c r="BV52" s="1869"/>
      <c r="BW52" s="1869"/>
      <c r="BX52" s="1869"/>
      <c r="BY52" s="1869"/>
      <c r="BZ52" s="1869"/>
      <c r="CA52" s="1892"/>
      <c r="CB52" s="1892"/>
      <c r="CC52" s="1892"/>
      <c r="CD52" s="1893"/>
      <c r="CG52" s="1946" t="s">
        <v>1315</v>
      </c>
      <c r="CH52" s="1947"/>
      <c r="CI52" s="1947"/>
      <c r="CJ52" s="1947"/>
      <c r="CK52" s="1947"/>
      <c r="CL52" s="1947"/>
      <c r="CM52" s="1948"/>
      <c r="CN52" s="1879">
        <v>0</v>
      </c>
      <c r="CO52" s="1880"/>
      <c r="CP52" s="1928"/>
      <c r="CQ52" s="1929"/>
      <c r="CR52" s="971"/>
      <c r="CS52" s="1867"/>
      <c r="CT52" s="1869"/>
      <c r="CU52" s="1869"/>
      <c r="CV52" s="1869"/>
      <c r="CW52" s="1869"/>
      <c r="CX52" s="1869"/>
      <c r="CY52" s="1892"/>
      <c r="CZ52" s="1892"/>
      <c r="DA52" s="1892"/>
      <c r="DB52" s="1893"/>
      <c r="DE52" s="1946" t="s">
        <v>1315</v>
      </c>
      <c r="DF52" s="1947"/>
      <c r="DG52" s="1947"/>
      <c r="DH52" s="1947"/>
      <c r="DI52" s="1947"/>
      <c r="DJ52" s="1947"/>
      <c r="DK52" s="1948"/>
      <c r="DL52" s="1879">
        <v>2</v>
      </c>
      <c r="DM52" s="1880"/>
      <c r="DN52" s="1928"/>
      <c r="DO52" s="1929"/>
      <c r="DP52" s="971"/>
      <c r="DQ52" s="1867"/>
      <c r="DR52" s="1869"/>
      <c r="DS52" s="1869"/>
      <c r="DT52" s="1869"/>
      <c r="DU52" s="1869"/>
      <c r="DV52" s="1869"/>
      <c r="DW52" s="1892"/>
      <c r="DX52" s="1892"/>
      <c r="DY52" s="1892"/>
      <c r="DZ52" s="1893"/>
    </row>
    <row r="53" spans="1:130" ht="15" thickBot="1">
      <c r="BI53" s="989" t="s">
        <v>1316</v>
      </c>
      <c r="BJ53" s="990"/>
      <c r="BK53" s="991"/>
      <c r="BL53" s="991"/>
      <c r="BM53" s="991"/>
      <c r="BN53" s="991"/>
      <c r="BO53" s="992"/>
      <c r="BP53" s="1944">
        <f>SUM(BP39:BS52)</f>
        <v>2</v>
      </c>
      <c r="BQ53" s="1898"/>
      <c r="BR53" s="1898"/>
      <c r="BS53" s="1900"/>
      <c r="BT53" s="970"/>
      <c r="BU53" s="1867"/>
      <c r="BV53" s="1869"/>
      <c r="BW53" s="1869"/>
      <c r="BX53" s="1869"/>
      <c r="BY53" s="1869"/>
      <c r="BZ53" s="1869"/>
      <c r="CA53" s="1892"/>
      <c r="CB53" s="1892"/>
      <c r="CC53" s="1892"/>
      <c r="CD53" s="1893"/>
      <c r="CG53" s="989" t="s">
        <v>1316</v>
      </c>
      <c r="CH53" s="990"/>
      <c r="CI53" s="991"/>
      <c r="CJ53" s="991"/>
      <c r="CK53" s="991"/>
      <c r="CL53" s="991"/>
      <c r="CM53" s="992"/>
      <c r="CN53" s="1944">
        <f>SUM(CN39:CQ52)</f>
        <v>2</v>
      </c>
      <c r="CO53" s="1898"/>
      <c r="CP53" s="1898"/>
      <c r="CQ53" s="1900"/>
      <c r="CR53" s="970"/>
      <c r="CS53" s="1867"/>
      <c r="CT53" s="1869"/>
      <c r="CU53" s="1869"/>
      <c r="CV53" s="1869"/>
      <c r="CW53" s="1869"/>
      <c r="CX53" s="1869"/>
      <c r="CY53" s="1892"/>
      <c r="CZ53" s="1892"/>
      <c r="DA53" s="1892"/>
      <c r="DB53" s="1893"/>
      <c r="DE53" s="989" t="s">
        <v>1316</v>
      </c>
      <c r="DF53" s="990"/>
      <c r="DG53" s="991"/>
      <c r="DH53" s="991"/>
      <c r="DI53" s="991"/>
      <c r="DJ53" s="991"/>
      <c r="DK53" s="992"/>
      <c r="DL53" s="1944">
        <f>SUM(DL39:DO52)</f>
        <v>28</v>
      </c>
      <c r="DM53" s="1898"/>
      <c r="DN53" s="1898"/>
      <c r="DO53" s="1900"/>
      <c r="DP53" s="970"/>
      <c r="DQ53" s="1867"/>
      <c r="DR53" s="1869"/>
      <c r="DS53" s="1869"/>
      <c r="DT53" s="1869"/>
      <c r="DU53" s="1869"/>
      <c r="DV53" s="1869"/>
      <c r="DW53" s="1892"/>
      <c r="DX53" s="1892"/>
      <c r="DY53" s="1892"/>
      <c r="DZ53" s="1893"/>
    </row>
    <row r="54" spans="1:130" ht="17.399999999999999">
      <c r="BI54" s="1908" t="s">
        <v>1317</v>
      </c>
      <c r="BJ54" s="1909"/>
      <c r="BK54" s="1909"/>
      <c r="BL54" s="1909"/>
      <c r="BM54" s="1909"/>
      <c r="BN54" s="1909"/>
      <c r="BO54" s="1910"/>
      <c r="BP54" s="1909">
        <f>BP35+BP53</f>
        <v>10</v>
      </c>
      <c r="BQ54" s="1909"/>
      <c r="BR54" s="1909"/>
      <c r="BS54" s="1945"/>
      <c r="BT54" s="971"/>
      <c r="BU54" s="1867"/>
      <c r="BV54" s="1869"/>
      <c r="BW54" s="1869"/>
      <c r="BX54" s="1869"/>
      <c r="BY54" s="1869"/>
      <c r="BZ54" s="1869"/>
      <c r="CA54" s="1892"/>
      <c r="CB54" s="1892"/>
      <c r="CC54" s="1892"/>
      <c r="CD54" s="1893"/>
      <c r="CG54" s="1908" t="s">
        <v>1325</v>
      </c>
      <c r="CH54" s="1909"/>
      <c r="CI54" s="1909"/>
      <c r="CJ54" s="1909"/>
      <c r="CK54" s="1909"/>
      <c r="CL54" s="1909"/>
      <c r="CM54" s="1910"/>
      <c r="CN54" s="1909">
        <f>CN35+CN53</f>
        <v>12</v>
      </c>
      <c r="CO54" s="1909"/>
      <c r="CP54" s="1909"/>
      <c r="CQ54" s="1945"/>
      <c r="CR54" s="971"/>
      <c r="CS54" s="1867"/>
      <c r="CT54" s="1869"/>
      <c r="CU54" s="1869"/>
      <c r="CV54" s="1869"/>
      <c r="CW54" s="1869"/>
      <c r="CX54" s="1869"/>
      <c r="CY54" s="1892"/>
      <c r="CZ54" s="1892"/>
      <c r="DA54" s="1892"/>
      <c r="DB54" s="1893"/>
      <c r="DE54" s="1908" t="s">
        <v>1317</v>
      </c>
      <c r="DF54" s="1909"/>
      <c r="DG54" s="1909"/>
      <c r="DH54" s="1909"/>
      <c r="DI54" s="1909"/>
      <c r="DJ54" s="1909"/>
      <c r="DK54" s="1910"/>
      <c r="DL54" s="1909">
        <f>DL35+DL53</f>
        <v>50</v>
      </c>
      <c r="DM54" s="1909"/>
      <c r="DN54" s="1909"/>
      <c r="DO54" s="1945"/>
      <c r="DP54" s="971"/>
      <c r="DQ54" s="1867"/>
      <c r="DR54" s="1869"/>
      <c r="DS54" s="1869"/>
      <c r="DT54" s="1869"/>
      <c r="DU54" s="1869"/>
      <c r="DV54" s="1869"/>
      <c r="DW54" s="1892"/>
      <c r="DX54" s="1892"/>
      <c r="DY54" s="1892"/>
      <c r="DZ54" s="1893"/>
    </row>
    <row r="55" spans="1:130" ht="18" thickBot="1">
      <c r="BI55" s="1964" t="s">
        <v>1318</v>
      </c>
      <c r="BJ55" s="1916"/>
      <c r="BK55" s="1916"/>
      <c r="BL55" s="1916"/>
      <c r="BM55" s="1916"/>
      <c r="BN55" s="1916"/>
      <c r="BO55" s="1965"/>
      <c r="BP55" s="1916"/>
      <c r="BQ55" s="1916"/>
      <c r="BR55" s="1916"/>
      <c r="BS55" s="1917"/>
      <c r="BT55" s="971"/>
      <c r="BU55" s="1867"/>
      <c r="BV55" s="1869"/>
      <c r="BW55" s="1869"/>
      <c r="BX55" s="1869"/>
      <c r="BY55" s="1869"/>
      <c r="BZ55" s="1869"/>
      <c r="CA55" s="1892"/>
      <c r="CB55" s="1892"/>
      <c r="CC55" s="1892"/>
      <c r="CD55" s="1893"/>
      <c r="CG55" s="1964" t="s">
        <v>1318</v>
      </c>
      <c r="CH55" s="1916"/>
      <c r="CI55" s="1916"/>
      <c r="CJ55" s="1916"/>
      <c r="CK55" s="1916"/>
      <c r="CL55" s="1916"/>
      <c r="CM55" s="1965"/>
      <c r="CN55" s="1916"/>
      <c r="CO55" s="1916"/>
      <c r="CP55" s="1916"/>
      <c r="CQ55" s="1917"/>
      <c r="CR55" s="971"/>
      <c r="CS55" s="1867"/>
      <c r="CT55" s="1869"/>
      <c r="CU55" s="1869"/>
      <c r="CV55" s="1869"/>
      <c r="CW55" s="1869"/>
      <c r="CX55" s="1869"/>
      <c r="CY55" s="1892"/>
      <c r="CZ55" s="1892"/>
      <c r="DA55" s="1892"/>
      <c r="DB55" s="1893"/>
      <c r="DE55" s="1964" t="s">
        <v>1318</v>
      </c>
      <c r="DF55" s="1916"/>
      <c r="DG55" s="1916"/>
      <c r="DH55" s="1916"/>
      <c r="DI55" s="1916"/>
      <c r="DJ55" s="1916"/>
      <c r="DK55" s="1965"/>
      <c r="DL55" s="1916"/>
      <c r="DM55" s="1916"/>
      <c r="DN55" s="1916"/>
      <c r="DO55" s="1917"/>
      <c r="DP55" s="971"/>
      <c r="DQ55" s="1867"/>
      <c r="DR55" s="1869"/>
      <c r="DS55" s="1869"/>
      <c r="DT55" s="1869"/>
      <c r="DU55" s="1869"/>
      <c r="DV55" s="1869"/>
      <c r="DW55" s="1892"/>
      <c r="DX55" s="1892"/>
      <c r="DY55" s="1892"/>
      <c r="DZ55" s="1893"/>
    </row>
    <row r="56" spans="1:130" ht="15" thickBot="1">
      <c r="BI56" s="1962"/>
      <c r="BJ56" s="1963"/>
      <c r="BK56" s="1963"/>
      <c r="BL56" s="1963"/>
      <c r="BM56" s="1963"/>
      <c r="BN56" s="1963"/>
      <c r="BO56" s="1963"/>
      <c r="BP56" s="1963"/>
      <c r="BQ56" s="1963"/>
      <c r="BR56" s="1963"/>
      <c r="BS56" s="1963"/>
      <c r="BT56" s="970"/>
      <c r="BU56" s="1867"/>
      <c r="BV56" s="1869"/>
      <c r="BW56" s="1869"/>
      <c r="BX56" s="1869"/>
      <c r="BY56" s="1869"/>
      <c r="BZ56" s="1869"/>
      <c r="CA56" s="1892"/>
      <c r="CB56" s="1892"/>
      <c r="CC56" s="1892"/>
      <c r="CD56" s="1893"/>
      <c r="CG56" s="1962"/>
      <c r="CH56" s="1963"/>
      <c r="CI56" s="1963"/>
      <c r="CJ56" s="1963"/>
      <c r="CK56" s="1963"/>
      <c r="CL56" s="1963"/>
      <c r="CM56" s="1963"/>
      <c r="CN56" s="1963"/>
      <c r="CO56" s="1963"/>
      <c r="CP56" s="1963"/>
      <c r="CQ56" s="1963"/>
      <c r="CR56" s="970"/>
      <c r="CS56" s="1867"/>
      <c r="CT56" s="1869"/>
      <c r="CU56" s="1869"/>
      <c r="CV56" s="1869"/>
      <c r="CW56" s="1869"/>
      <c r="CX56" s="1869"/>
      <c r="CY56" s="1892"/>
      <c r="CZ56" s="1892"/>
      <c r="DA56" s="1892"/>
      <c r="DB56" s="1893"/>
      <c r="DE56" s="1962"/>
      <c r="DF56" s="1963"/>
      <c r="DG56" s="1963"/>
      <c r="DH56" s="1963"/>
      <c r="DI56" s="1963"/>
      <c r="DJ56" s="1963"/>
      <c r="DK56" s="1963"/>
      <c r="DL56" s="1963"/>
      <c r="DM56" s="1963"/>
      <c r="DN56" s="1963"/>
      <c r="DO56" s="1963"/>
      <c r="DP56" s="970"/>
      <c r="DQ56" s="1867"/>
      <c r="DR56" s="1869"/>
      <c r="DS56" s="1869"/>
      <c r="DT56" s="1869"/>
      <c r="DU56" s="1869"/>
      <c r="DV56" s="1869"/>
      <c r="DW56" s="1892"/>
      <c r="DX56" s="1892"/>
      <c r="DY56" s="1892"/>
      <c r="DZ56" s="1893"/>
    </row>
    <row r="57" spans="1:130" s="72" customFormat="1" ht="16.2" thickBot="1">
      <c r="AM57" s="579"/>
      <c r="BI57" s="1894" t="s">
        <v>1319</v>
      </c>
      <c r="BJ57" s="1895"/>
      <c r="BK57" s="1895"/>
      <c r="BL57" s="1895"/>
      <c r="BM57" s="1895"/>
      <c r="BN57" s="1895"/>
      <c r="BO57" s="1895"/>
      <c r="BP57" s="1895"/>
      <c r="BQ57" s="1895"/>
      <c r="BR57" s="1895"/>
      <c r="BS57" s="1896"/>
      <c r="BT57" s="970"/>
      <c r="BU57" s="1867"/>
      <c r="BV57" s="1869"/>
      <c r="BW57" s="1869"/>
      <c r="BX57" s="1869"/>
      <c r="BY57" s="1869"/>
      <c r="BZ57" s="1869"/>
      <c r="CA57" s="1892"/>
      <c r="CB57" s="1892"/>
      <c r="CC57" s="1892"/>
      <c r="CD57" s="1893"/>
      <c r="CF57" s="1002"/>
      <c r="CG57" s="1894" t="s">
        <v>1319</v>
      </c>
      <c r="CH57" s="1895"/>
      <c r="CI57" s="1895"/>
      <c r="CJ57" s="1895"/>
      <c r="CK57" s="1895"/>
      <c r="CL57" s="1895"/>
      <c r="CM57" s="1895"/>
      <c r="CN57" s="1895"/>
      <c r="CO57" s="1895"/>
      <c r="CP57" s="1895"/>
      <c r="CQ57" s="1896"/>
      <c r="CR57" s="970"/>
      <c r="CS57" s="1867"/>
      <c r="CT57" s="1869"/>
      <c r="CU57" s="1869"/>
      <c r="CV57" s="1869"/>
      <c r="CW57" s="1869"/>
      <c r="CX57" s="1869"/>
      <c r="CY57" s="1892"/>
      <c r="CZ57" s="1892"/>
      <c r="DA57" s="1892"/>
      <c r="DB57" s="1893"/>
      <c r="DD57" s="1002"/>
      <c r="DE57" s="1894" t="s">
        <v>1319</v>
      </c>
      <c r="DF57" s="1895"/>
      <c r="DG57" s="1895"/>
      <c r="DH57" s="1895"/>
      <c r="DI57" s="1895"/>
      <c r="DJ57" s="1895"/>
      <c r="DK57" s="1895"/>
      <c r="DL57" s="1895"/>
      <c r="DM57" s="1895"/>
      <c r="DN57" s="1895"/>
      <c r="DO57" s="1896"/>
      <c r="DP57" s="970"/>
      <c r="DQ57" s="1867"/>
      <c r="DR57" s="1869"/>
      <c r="DS57" s="1869"/>
      <c r="DT57" s="1869"/>
      <c r="DU57" s="1869"/>
      <c r="DV57" s="1869"/>
      <c r="DW57" s="1892"/>
      <c r="DX57" s="1892"/>
      <c r="DY57" s="1892"/>
      <c r="DZ57" s="1893"/>
    </row>
    <row r="58" spans="1:130" ht="15" thickBot="1">
      <c r="BI58" s="1959" t="s">
        <v>1320</v>
      </c>
      <c r="BJ58" s="1960"/>
      <c r="BK58" s="1959" t="s">
        <v>1291</v>
      </c>
      <c r="BL58" s="1961"/>
      <c r="BM58" s="1961"/>
      <c r="BN58" s="1961"/>
      <c r="BO58" s="1961"/>
      <c r="BP58" s="1961"/>
      <c r="BQ58" s="1960"/>
      <c r="BR58" s="993" t="s">
        <v>1321</v>
      </c>
      <c r="BS58" s="994" t="s">
        <v>1322</v>
      </c>
      <c r="BT58" s="970"/>
      <c r="BU58" s="1918"/>
      <c r="BV58" s="1920"/>
      <c r="BW58" s="1920"/>
      <c r="BX58" s="1920"/>
      <c r="BY58" s="1920"/>
      <c r="BZ58" s="1920"/>
      <c r="CA58" s="1921"/>
      <c r="CB58" s="1921"/>
      <c r="CC58" s="1921"/>
      <c r="CD58" s="1922"/>
      <c r="CG58" s="1959" t="s">
        <v>1320</v>
      </c>
      <c r="CH58" s="1960"/>
      <c r="CI58" s="1959" t="s">
        <v>1291</v>
      </c>
      <c r="CJ58" s="1961"/>
      <c r="CK58" s="1961"/>
      <c r="CL58" s="1961"/>
      <c r="CM58" s="1961"/>
      <c r="CN58" s="1961"/>
      <c r="CO58" s="1960"/>
      <c r="CP58" s="993" t="s">
        <v>1321</v>
      </c>
      <c r="CQ58" s="994" t="s">
        <v>1322</v>
      </c>
      <c r="CR58" s="970"/>
      <c r="CS58" s="1918"/>
      <c r="CT58" s="1920"/>
      <c r="CU58" s="1920"/>
      <c r="CV58" s="1920"/>
      <c r="CW58" s="1920"/>
      <c r="CX58" s="1920"/>
      <c r="CY58" s="1921"/>
      <c r="CZ58" s="1921"/>
      <c r="DA58" s="1921"/>
      <c r="DB58" s="1922"/>
      <c r="DE58" s="1959" t="s">
        <v>1320</v>
      </c>
      <c r="DF58" s="1960"/>
      <c r="DG58" s="1959" t="s">
        <v>1291</v>
      </c>
      <c r="DH58" s="1961"/>
      <c r="DI58" s="1961"/>
      <c r="DJ58" s="1961"/>
      <c r="DK58" s="1961"/>
      <c r="DL58" s="1961"/>
      <c r="DM58" s="1960"/>
      <c r="DN58" s="993" t="s">
        <v>1321</v>
      </c>
      <c r="DO58" s="994" t="s">
        <v>1322</v>
      </c>
      <c r="DP58" s="970"/>
      <c r="DQ58" s="1918"/>
      <c r="DR58" s="1920"/>
      <c r="DS58" s="1920"/>
      <c r="DT58" s="1920"/>
      <c r="DU58" s="1920"/>
      <c r="DV58" s="1920"/>
      <c r="DW58" s="1921"/>
      <c r="DX58" s="1921"/>
      <c r="DY58" s="1921"/>
      <c r="DZ58" s="1922"/>
    </row>
    <row r="59" spans="1:130" ht="17.399999999999999">
      <c r="BI59" s="1956"/>
      <c r="BJ59" s="1957"/>
      <c r="BK59" s="1956" t="s">
        <v>500</v>
      </c>
      <c r="BL59" s="1957"/>
      <c r="BM59" s="1957"/>
      <c r="BN59" s="1957"/>
      <c r="BO59" s="1957"/>
      <c r="BP59" s="1957"/>
      <c r="BQ59" s="1941"/>
      <c r="BR59" s="995"/>
      <c r="BS59" s="996"/>
      <c r="BT59" s="970"/>
      <c r="BU59" s="1908" t="s">
        <v>1323</v>
      </c>
      <c r="BV59" s="1909"/>
      <c r="BW59" s="1909"/>
      <c r="BX59" s="1909"/>
      <c r="BY59" s="1909"/>
      <c r="BZ59" s="1910"/>
      <c r="CA59" s="1958"/>
      <c r="CB59" s="1910"/>
      <c r="CC59" s="1909"/>
      <c r="CD59" s="1945"/>
      <c r="CG59" s="1956"/>
      <c r="CH59" s="1957"/>
      <c r="CI59" s="1956" t="s">
        <v>500</v>
      </c>
      <c r="CJ59" s="1957"/>
      <c r="CK59" s="1957"/>
      <c r="CL59" s="1957"/>
      <c r="CM59" s="1957"/>
      <c r="CN59" s="1957"/>
      <c r="CO59" s="1941"/>
      <c r="CP59" s="995"/>
      <c r="CQ59" s="996"/>
      <c r="CR59" s="970"/>
      <c r="CS59" s="1908" t="s">
        <v>1323</v>
      </c>
      <c r="CT59" s="1909"/>
      <c r="CU59" s="1909"/>
      <c r="CV59" s="1909"/>
      <c r="CW59" s="1909"/>
      <c r="CX59" s="1910"/>
      <c r="CY59" s="1958"/>
      <c r="CZ59" s="1910"/>
      <c r="DA59" s="1909"/>
      <c r="DB59" s="1945"/>
      <c r="DE59" s="1956"/>
      <c r="DF59" s="1957"/>
      <c r="DG59" s="1956" t="s">
        <v>500</v>
      </c>
      <c r="DH59" s="1957"/>
      <c r="DI59" s="1957"/>
      <c r="DJ59" s="1957"/>
      <c r="DK59" s="1957"/>
      <c r="DL59" s="1957"/>
      <c r="DM59" s="1941"/>
      <c r="DN59" s="995"/>
      <c r="DO59" s="996"/>
      <c r="DP59" s="970"/>
      <c r="DQ59" s="1908" t="s">
        <v>1323</v>
      </c>
      <c r="DR59" s="1909"/>
      <c r="DS59" s="1909"/>
      <c r="DT59" s="1909"/>
      <c r="DU59" s="1909"/>
      <c r="DV59" s="1910"/>
      <c r="DW59" s="1958"/>
      <c r="DX59" s="1910"/>
      <c r="DY59" s="1909"/>
      <c r="DZ59" s="1945"/>
    </row>
    <row r="60" spans="1:130" ht="17.399999999999999">
      <c r="BI60" s="1949"/>
      <c r="BJ60" s="1950"/>
      <c r="BK60" s="1949" t="s">
        <v>500</v>
      </c>
      <c r="BL60" s="1950"/>
      <c r="BM60" s="1950"/>
      <c r="BN60" s="1950"/>
      <c r="BO60" s="1950"/>
      <c r="BP60" s="1950"/>
      <c r="BQ60" s="1951"/>
      <c r="BR60" s="997"/>
      <c r="BS60" s="998"/>
      <c r="BT60" s="970"/>
      <c r="BU60" s="1952" t="s">
        <v>1324</v>
      </c>
      <c r="BV60" s="1953"/>
      <c r="BW60" s="1953"/>
      <c r="BX60" s="1953"/>
      <c r="BY60" s="1953"/>
      <c r="BZ60" s="1954"/>
      <c r="CA60" s="1955">
        <f>SUM(CA40:CB58)</f>
        <v>20</v>
      </c>
      <c r="CB60" s="1954"/>
      <c r="CC60" s="1955">
        <f>SUM(CC40:CD58)</f>
        <v>0</v>
      </c>
      <c r="CD60" s="1954"/>
      <c r="CG60" s="1949"/>
      <c r="CH60" s="1950"/>
      <c r="CI60" s="1949" t="s">
        <v>500</v>
      </c>
      <c r="CJ60" s="1950"/>
      <c r="CK60" s="1950"/>
      <c r="CL60" s="1950"/>
      <c r="CM60" s="1950"/>
      <c r="CN60" s="1950"/>
      <c r="CO60" s="1951"/>
      <c r="CP60" s="997"/>
      <c r="CQ60" s="998"/>
      <c r="CR60" s="970"/>
      <c r="CS60" s="1952" t="s">
        <v>1324</v>
      </c>
      <c r="CT60" s="1953"/>
      <c r="CU60" s="1953"/>
      <c r="CV60" s="1953"/>
      <c r="CW60" s="1953"/>
      <c r="CX60" s="1954"/>
      <c r="CY60" s="1955">
        <f>SUM(CY40:CZ58)</f>
        <v>14</v>
      </c>
      <c r="CZ60" s="1954"/>
      <c r="DA60" s="1955">
        <f>SUM(DA40:DB58)</f>
        <v>0</v>
      </c>
      <c r="DB60" s="1954"/>
      <c r="DE60" s="1949"/>
      <c r="DF60" s="1950"/>
      <c r="DG60" s="1949" t="s">
        <v>500</v>
      </c>
      <c r="DH60" s="1950"/>
      <c r="DI60" s="1950"/>
      <c r="DJ60" s="1950"/>
      <c r="DK60" s="1950"/>
      <c r="DL60" s="1950"/>
      <c r="DM60" s="1951"/>
      <c r="DN60" s="997"/>
      <c r="DO60" s="998"/>
      <c r="DP60" s="970"/>
      <c r="DQ60" s="1952" t="s">
        <v>1324</v>
      </c>
      <c r="DR60" s="1953"/>
      <c r="DS60" s="1953"/>
      <c r="DT60" s="1953"/>
      <c r="DU60" s="1953"/>
      <c r="DV60" s="1954"/>
      <c r="DW60" s="1955">
        <f>SUM(DW40:DX58)</f>
        <v>16</v>
      </c>
      <c r="DX60" s="1954"/>
      <c r="DY60" s="1955">
        <f>SUM(DY40:DZ58)</f>
        <v>0</v>
      </c>
      <c r="DZ60" s="1954"/>
    </row>
    <row r="62" spans="1:130">
      <c r="BI62" s="999"/>
      <c r="BJ62" s="999"/>
      <c r="BK62" s="999"/>
      <c r="BL62" s="999"/>
      <c r="BM62" s="999"/>
      <c r="BN62" s="999"/>
      <c r="BO62" s="999"/>
      <c r="BP62" s="999"/>
      <c r="BQ62" s="999"/>
      <c r="BR62" s="999"/>
      <c r="BS62" s="999"/>
      <c r="BT62" s="999"/>
      <c r="BU62" s="999"/>
      <c r="BV62" s="999"/>
      <c r="BW62" s="999"/>
      <c r="BX62" s="999"/>
      <c r="BY62" s="999"/>
      <c r="BZ62" s="999"/>
      <c r="CA62" s="999"/>
      <c r="CB62" s="999"/>
      <c r="CC62" s="999"/>
      <c r="CD62" s="999"/>
      <c r="CE62" s="999"/>
      <c r="CG62" s="999"/>
      <c r="CH62" s="999"/>
      <c r="CI62" s="999"/>
      <c r="CJ62" s="999"/>
      <c r="CK62" s="999"/>
      <c r="CL62" s="999"/>
      <c r="CM62" s="999"/>
      <c r="CN62" s="999"/>
      <c r="CO62" s="999"/>
      <c r="CP62" s="999"/>
      <c r="CQ62" s="999"/>
      <c r="CR62" s="999"/>
      <c r="CS62" s="999"/>
      <c r="CT62" s="999"/>
      <c r="CU62" s="999"/>
      <c r="CV62" s="999"/>
      <c r="CW62" s="999"/>
      <c r="CX62" s="999"/>
      <c r="CY62" s="999"/>
      <c r="CZ62" s="999"/>
      <c r="DA62" s="999"/>
      <c r="DB62" s="999"/>
      <c r="DC62" s="999"/>
      <c r="DE62" s="999"/>
      <c r="DF62" s="999"/>
      <c r="DG62" s="999"/>
      <c r="DH62" s="999"/>
      <c r="DI62" s="999"/>
      <c r="DJ62" s="999"/>
      <c r="DK62" s="999"/>
      <c r="DL62" s="999"/>
      <c r="DM62" s="999"/>
      <c r="DN62" s="999"/>
      <c r="DO62" s="999"/>
      <c r="DP62" s="999"/>
      <c r="DQ62" s="999"/>
      <c r="DR62" s="999"/>
      <c r="DS62" s="999"/>
      <c r="DT62" s="999"/>
      <c r="DU62" s="999"/>
      <c r="DV62" s="999"/>
      <c r="DW62" s="999"/>
      <c r="DX62" s="999"/>
      <c r="DY62" s="999"/>
      <c r="DZ62" s="999"/>
    </row>
    <row r="68" spans="61:83">
      <c r="BI68" s="1966" t="s">
        <v>1328</v>
      </c>
      <c r="BJ68" s="1966"/>
      <c r="BK68" s="1966"/>
      <c r="BL68" s="1966"/>
      <c r="BM68" s="1966"/>
      <c r="BN68" s="1966"/>
      <c r="BO68" s="1966"/>
      <c r="BP68" s="1966"/>
      <c r="BQ68" s="1966"/>
      <c r="BR68" s="1966"/>
      <c r="BS68" s="1966"/>
      <c r="BT68" s="1966"/>
      <c r="BU68" s="1966"/>
      <c r="BV68" s="1966"/>
      <c r="BW68" s="1966"/>
      <c r="BX68" s="1966"/>
      <c r="BY68" s="1966"/>
      <c r="BZ68" s="1966"/>
      <c r="CA68" s="1966"/>
      <c r="CB68" s="1966"/>
      <c r="CC68" s="1966"/>
      <c r="CD68" s="1966"/>
      <c r="CE68" s="1966"/>
    </row>
    <row r="69" spans="61:83">
      <c r="BI69" s="1966"/>
      <c r="BJ69" s="1966"/>
      <c r="BK69" s="1966"/>
      <c r="BL69" s="1966"/>
      <c r="BM69" s="1966"/>
      <c r="BN69" s="1966"/>
      <c r="BO69" s="1966"/>
      <c r="BP69" s="1966"/>
      <c r="BQ69" s="1966"/>
      <c r="BR69" s="1966"/>
      <c r="BS69" s="1966"/>
      <c r="BT69" s="1966"/>
      <c r="BU69" s="1966"/>
      <c r="BV69" s="1966"/>
      <c r="BW69" s="1966"/>
      <c r="BX69" s="1966"/>
      <c r="BY69" s="1966"/>
      <c r="BZ69" s="1966"/>
      <c r="CA69" s="1966"/>
      <c r="CB69" s="1966"/>
      <c r="CC69" s="1966"/>
      <c r="CD69" s="1966"/>
      <c r="CE69" s="1966"/>
    </row>
    <row r="70" spans="61:83" ht="28.8">
      <c r="BQ70" s="821"/>
    </row>
    <row r="71" spans="61:83" ht="18" thickBot="1">
      <c r="BI71" s="1852" t="s">
        <v>1251</v>
      </c>
      <c r="BJ71" s="1853"/>
      <c r="BK71" s="1853"/>
      <c r="BL71" s="1853"/>
      <c r="BM71" s="1853"/>
      <c r="BN71" s="1853"/>
      <c r="BO71" s="1853"/>
      <c r="BP71" s="1853"/>
      <c r="BQ71" s="1853"/>
      <c r="BR71" s="1853"/>
      <c r="BS71" s="1854"/>
      <c r="BT71" s="970"/>
      <c r="BU71" s="1852" t="s">
        <v>1252</v>
      </c>
      <c r="BV71" s="1853"/>
      <c r="BW71" s="1853"/>
      <c r="BX71" s="1853"/>
      <c r="BY71" s="1853"/>
      <c r="BZ71" s="1853"/>
      <c r="CA71" s="1853"/>
      <c r="CB71" s="1853"/>
      <c r="CC71" s="1853"/>
      <c r="CD71" s="1854"/>
    </row>
    <row r="72" spans="61:83" ht="15" thickBot="1">
      <c r="BI72" s="1855" t="s">
        <v>1253</v>
      </c>
      <c r="BJ72" s="1856"/>
      <c r="BK72" s="1857"/>
      <c r="BL72" s="1857"/>
      <c r="BM72" s="1857"/>
      <c r="BN72" s="1857"/>
      <c r="BO72" s="1857"/>
      <c r="BP72" s="1858" t="s">
        <v>1254</v>
      </c>
      <c r="BQ72" s="1858"/>
      <c r="BR72" s="1857" t="s">
        <v>1255</v>
      </c>
      <c r="BS72" s="1859"/>
      <c r="BT72" s="970"/>
      <c r="BU72" s="1860" t="s">
        <v>1256</v>
      </c>
      <c r="BV72" s="1861"/>
      <c r="BW72" s="1861"/>
      <c r="BX72" s="1861"/>
      <c r="BY72" s="1861"/>
      <c r="BZ72" s="1861"/>
      <c r="CA72" s="1858" t="s">
        <v>1254</v>
      </c>
      <c r="CB72" s="1858"/>
      <c r="CC72" s="1857" t="s">
        <v>1255</v>
      </c>
      <c r="CD72" s="1859"/>
    </row>
    <row r="73" spans="61:83">
      <c r="BI73" s="1874" t="s">
        <v>1257</v>
      </c>
      <c r="BJ73" s="1875"/>
      <c r="BK73" s="1876"/>
      <c r="BL73" s="1876"/>
      <c r="BM73" s="1876"/>
      <c r="BN73" s="1876"/>
      <c r="BO73" s="1876"/>
      <c r="BP73" s="1870"/>
      <c r="BQ73" s="1871"/>
      <c r="BR73" s="1870"/>
      <c r="BS73" s="1871"/>
      <c r="BT73" s="970"/>
      <c r="BU73" s="1867" t="s">
        <v>1258</v>
      </c>
      <c r="BV73" s="1869"/>
      <c r="BW73" s="1869"/>
      <c r="BX73" s="1869"/>
      <c r="BY73" s="1869"/>
      <c r="BZ73" s="1869"/>
      <c r="CA73" s="1870">
        <f t="shared" ref="CA73:CA93" si="8">(CA5+CY5+DW5)/2</f>
        <v>8</v>
      </c>
      <c r="CB73" s="1871"/>
      <c r="CC73" s="1872"/>
      <c r="CD73" s="1873"/>
    </row>
    <row r="74" spans="61:83">
      <c r="BI74" s="1867" t="s">
        <v>1259</v>
      </c>
      <c r="BJ74" s="1868"/>
      <c r="BK74" s="1869"/>
      <c r="BL74" s="1869"/>
      <c r="BM74" s="1869"/>
      <c r="BN74" s="1869"/>
      <c r="BO74" s="1869"/>
      <c r="BP74" s="1870">
        <f>(BP6+CN6+DL6)/2</f>
        <v>4</v>
      </c>
      <c r="BQ74" s="1871"/>
      <c r="BR74" s="1870"/>
      <c r="BS74" s="1871"/>
      <c r="BT74" s="971"/>
      <c r="BU74" s="1867" t="s">
        <v>827</v>
      </c>
      <c r="BV74" s="1869"/>
      <c r="BW74" s="1869"/>
      <c r="BX74" s="1869"/>
      <c r="BY74" s="1869"/>
      <c r="BZ74" s="1869"/>
      <c r="CA74" s="1870">
        <f t="shared" si="8"/>
        <v>0</v>
      </c>
      <c r="CB74" s="1871"/>
      <c r="CC74" s="1865"/>
      <c r="CD74" s="1866"/>
    </row>
    <row r="75" spans="61:83">
      <c r="BI75" s="1867" t="s">
        <v>1260</v>
      </c>
      <c r="BJ75" s="1868"/>
      <c r="BK75" s="1869"/>
      <c r="BL75" s="1869"/>
      <c r="BM75" s="1869"/>
      <c r="BN75" s="1869"/>
      <c r="BO75" s="1869"/>
      <c r="BP75" s="1870">
        <f t="shared" ref="BP75:BP80" si="9">(BP7+CN7+DL7)/2</f>
        <v>1</v>
      </c>
      <c r="BQ75" s="1871"/>
      <c r="BR75" s="1870"/>
      <c r="BS75" s="1871"/>
      <c r="BT75" s="971"/>
      <c r="BU75" s="1867" t="s">
        <v>828</v>
      </c>
      <c r="BV75" s="1869"/>
      <c r="BW75" s="1869"/>
      <c r="BX75" s="1869"/>
      <c r="BY75" s="1869"/>
      <c r="BZ75" s="1869"/>
      <c r="CA75" s="1870">
        <f t="shared" si="8"/>
        <v>5</v>
      </c>
      <c r="CB75" s="1871"/>
      <c r="CC75" s="1865"/>
      <c r="CD75" s="1866"/>
    </row>
    <row r="76" spans="61:83">
      <c r="BI76" s="1867" t="s">
        <v>1261</v>
      </c>
      <c r="BJ76" s="1868"/>
      <c r="BK76" s="1869"/>
      <c r="BL76" s="1869"/>
      <c r="BM76" s="1869"/>
      <c r="BN76" s="1869"/>
      <c r="BO76" s="1869"/>
      <c r="BP76" s="1870">
        <f t="shared" si="9"/>
        <v>0</v>
      </c>
      <c r="BQ76" s="1871"/>
      <c r="BR76" s="1870"/>
      <c r="BS76" s="1871"/>
      <c r="BT76" s="971"/>
      <c r="BU76" s="1867" t="s">
        <v>1262</v>
      </c>
      <c r="BV76" s="1869"/>
      <c r="BW76" s="1869"/>
      <c r="BX76" s="1869"/>
      <c r="BY76" s="1869"/>
      <c r="BZ76" s="1869"/>
      <c r="CA76" s="1870">
        <f t="shared" si="8"/>
        <v>4</v>
      </c>
      <c r="CB76" s="1871"/>
      <c r="CC76" s="1865"/>
      <c r="CD76" s="1866"/>
    </row>
    <row r="77" spans="61:83">
      <c r="BI77" s="1867" t="s">
        <v>1263</v>
      </c>
      <c r="BJ77" s="1868"/>
      <c r="BK77" s="1869"/>
      <c r="BL77" s="1869"/>
      <c r="BM77" s="1869"/>
      <c r="BN77" s="1869"/>
      <c r="BO77" s="1869"/>
      <c r="BP77" s="1870">
        <f t="shared" si="9"/>
        <v>0</v>
      </c>
      <c r="BQ77" s="1871"/>
      <c r="BR77" s="1870"/>
      <c r="BS77" s="1871"/>
      <c r="BT77" s="971"/>
      <c r="BU77" s="1867" t="s">
        <v>830</v>
      </c>
      <c r="BV77" s="1869"/>
      <c r="BW77" s="1869"/>
      <c r="BX77" s="1869"/>
      <c r="BY77" s="1869"/>
      <c r="BZ77" s="1869"/>
      <c r="CA77" s="1870">
        <f t="shared" si="8"/>
        <v>0</v>
      </c>
      <c r="CB77" s="1871"/>
      <c r="CC77" s="1865"/>
      <c r="CD77" s="1866"/>
    </row>
    <row r="78" spans="61:83">
      <c r="BI78" s="1867" t="s">
        <v>1264</v>
      </c>
      <c r="BJ78" s="1868"/>
      <c r="BK78" s="1869"/>
      <c r="BL78" s="1869"/>
      <c r="BM78" s="1869"/>
      <c r="BN78" s="1869"/>
      <c r="BO78" s="1869"/>
      <c r="BP78" s="1870">
        <f t="shared" si="9"/>
        <v>1</v>
      </c>
      <c r="BQ78" s="1871"/>
      <c r="BR78" s="1870"/>
      <c r="BS78" s="1871"/>
      <c r="BT78" s="971"/>
      <c r="BU78" s="1867" t="s">
        <v>1265</v>
      </c>
      <c r="BV78" s="1869"/>
      <c r="BW78" s="1869"/>
      <c r="BX78" s="1869"/>
      <c r="BY78" s="1869"/>
      <c r="BZ78" s="1869"/>
      <c r="CA78" s="1870">
        <f t="shared" si="8"/>
        <v>0</v>
      </c>
      <c r="CB78" s="1871"/>
      <c r="CC78" s="1865"/>
      <c r="CD78" s="1866"/>
    </row>
    <row r="79" spans="61:83">
      <c r="BI79" s="1867" t="s">
        <v>1266</v>
      </c>
      <c r="BJ79" s="1868"/>
      <c r="BK79" s="1869"/>
      <c r="BL79" s="1869"/>
      <c r="BM79" s="1869"/>
      <c r="BN79" s="1869"/>
      <c r="BO79" s="1869"/>
      <c r="BP79" s="1870">
        <f t="shared" si="9"/>
        <v>2</v>
      </c>
      <c r="BQ79" s="1871"/>
      <c r="BR79" s="1870"/>
      <c r="BS79" s="1871"/>
      <c r="BT79" s="971"/>
      <c r="BU79" s="1867" t="s">
        <v>1267</v>
      </c>
      <c r="BV79" s="1869"/>
      <c r="BW79" s="1869"/>
      <c r="BX79" s="1869"/>
      <c r="BY79" s="1869"/>
      <c r="BZ79" s="1869"/>
      <c r="CA79" s="1870">
        <f t="shared" si="8"/>
        <v>0</v>
      </c>
      <c r="CB79" s="1871"/>
      <c r="CC79" s="1865"/>
      <c r="CD79" s="1866"/>
    </row>
    <row r="80" spans="61:83">
      <c r="BI80" s="1877" t="s">
        <v>1268</v>
      </c>
      <c r="BJ80" s="1878"/>
      <c r="BK80" s="1878"/>
      <c r="BL80" s="1878"/>
      <c r="BM80" s="1878"/>
      <c r="BN80" s="1878"/>
      <c r="BO80" s="1868"/>
      <c r="BP80" s="1870">
        <f t="shared" si="9"/>
        <v>0</v>
      </c>
      <c r="BQ80" s="1871"/>
      <c r="BR80" s="1870"/>
      <c r="BS80" s="1871"/>
      <c r="BT80" s="971"/>
      <c r="BU80" s="1867" t="s">
        <v>1269</v>
      </c>
      <c r="BV80" s="1869"/>
      <c r="BW80" s="1869"/>
      <c r="BX80" s="1869"/>
      <c r="BY80" s="1869"/>
      <c r="BZ80" s="1869"/>
      <c r="CA80" s="1870">
        <f t="shared" si="8"/>
        <v>0</v>
      </c>
      <c r="CB80" s="1871"/>
      <c r="CC80" s="1865"/>
      <c r="CD80" s="1866"/>
    </row>
    <row r="81" spans="61:82">
      <c r="BI81" s="1877" t="s">
        <v>1270</v>
      </c>
      <c r="BJ81" s="1878"/>
      <c r="BK81" s="1878"/>
      <c r="BL81" s="1878"/>
      <c r="BM81" s="1878"/>
      <c r="BN81" s="1878"/>
      <c r="BO81" s="1868"/>
      <c r="BP81" s="1870">
        <f t="shared" ref="BP81:BP87" si="10">(BP13+CN13+DL13)/2</f>
        <v>0</v>
      </c>
      <c r="BQ81" s="1871"/>
      <c r="BR81" s="1870"/>
      <c r="BS81" s="1871"/>
      <c r="BT81" s="971"/>
      <c r="BU81" s="1867" t="s">
        <v>1271</v>
      </c>
      <c r="BV81" s="1869"/>
      <c r="BW81" s="1869"/>
      <c r="BX81" s="1869"/>
      <c r="BY81" s="1869"/>
      <c r="BZ81" s="1869"/>
      <c r="CA81" s="1870">
        <f t="shared" si="8"/>
        <v>0</v>
      </c>
      <c r="CB81" s="1871"/>
      <c r="CC81" s="1865"/>
      <c r="CD81" s="1866"/>
    </row>
    <row r="82" spans="61:82">
      <c r="BI82" s="1877" t="s">
        <v>1272</v>
      </c>
      <c r="BJ82" s="1878"/>
      <c r="BK82" s="1878"/>
      <c r="BL82" s="1878"/>
      <c r="BM82" s="1878"/>
      <c r="BN82" s="1878"/>
      <c r="BO82" s="1868"/>
      <c r="BP82" s="1870">
        <f t="shared" si="10"/>
        <v>0</v>
      </c>
      <c r="BQ82" s="1871"/>
      <c r="BR82" s="972"/>
      <c r="BS82" s="974"/>
      <c r="BT82" s="971"/>
      <c r="BU82" s="1877" t="s">
        <v>1273</v>
      </c>
      <c r="BV82" s="1878"/>
      <c r="BW82" s="1878"/>
      <c r="BX82" s="1878"/>
      <c r="BY82" s="1878"/>
      <c r="BZ82" s="1868"/>
      <c r="CA82" s="1870">
        <f t="shared" si="8"/>
        <v>0</v>
      </c>
      <c r="CB82" s="1871"/>
      <c r="CC82" s="1879"/>
      <c r="CD82" s="1883"/>
    </row>
    <row r="83" spans="61:82">
      <c r="BI83" s="1877" t="s">
        <v>1274</v>
      </c>
      <c r="BJ83" s="1878"/>
      <c r="BK83" s="1878"/>
      <c r="BL83" s="1878"/>
      <c r="BM83" s="1878"/>
      <c r="BN83" s="1878"/>
      <c r="BO83" s="1868"/>
      <c r="BP83" s="1870">
        <f t="shared" si="10"/>
        <v>0</v>
      </c>
      <c r="BQ83" s="1871"/>
      <c r="BR83" s="972"/>
      <c r="BS83" s="974"/>
      <c r="BT83" s="971"/>
      <c r="BU83" s="1881" t="s">
        <v>1275</v>
      </c>
      <c r="BV83" s="1882"/>
      <c r="BW83" s="1882"/>
      <c r="BX83" s="1882"/>
      <c r="BY83" s="1882"/>
      <c r="BZ83" s="1882"/>
      <c r="CA83" s="1870">
        <f t="shared" si="8"/>
        <v>0</v>
      </c>
      <c r="CB83" s="1871"/>
      <c r="CC83" s="1879"/>
      <c r="CD83" s="1883"/>
    </row>
    <row r="84" spans="61:82">
      <c r="BI84" s="1877" t="s">
        <v>1276</v>
      </c>
      <c r="BJ84" s="1878"/>
      <c r="BK84" s="1878"/>
      <c r="BL84" s="1878"/>
      <c r="BM84" s="1878"/>
      <c r="BN84" s="1878"/>
      <c r="BO84" s="1868"/>
      <c r="BP84" s="1870">
        <f t="shared" si="10"/>
        <v>3</v>
      </c>
      <c r="BQ84" s="1871"/>
      <c r="BR84" s="972"/>
      <c r="BS84" s="974"/>
      <c r="BT84" s="971"/>
      <c r="BU84" s="1867" t="s">
        <v>1277</v>
      </c>
      <c r="BV84" s="1869"/>
      <c r="BW84" s="1869"/>
      <c r="BX84" s="1869"/>
      <c r="BY84" s="1869"/>
      <c r="BZ84" s="1869"/>
      <c r="CA84" s="1870">
        <f t="shared" si="8"/>
        <v>0</v>
      </c>
      <c r="CB84" s="1871"/>
      <c r="CC84" s="1879"/>
      <c r="CD84" s="1883"/>
    </row>
    <row r="85" spans="61:82">
      <c r="BI85" s="1877" t="s">
        <v>1278</v>
      </c>
      <c r="BJ85" s="1878"/>
      <c r="BK85" s="1878"/>
      <c r="BL85" s="1878"/>
      <c r="BM85" s="1878"/>
      <c r="BN85" s="1878"/>
      <c r="BO85" s="1868"/>
      <c r="BP85" s="1870">
        <f t="shared" si="10"/>
        <v>2</v>
      </c>
      <c r="BQ85" s="1871"/>
      <c r="BR85" s="972"/>
      <c r="BS85" s="974"/>
      <c r="BT85" s="971"/>
      <c r="BU85" s="1867" t="s">
        <v>1279</v>
      </c>
      <c r="BV85" s="1869"/>
      <c r="BW85" s="1869"/>
      <c r="BX85" s="1869"/>
      <c r="BY85" s="1869"/>
      <c r="BZ85" s="1869"/>
      <c r="CA85" s="1870">
        <f t="shared" si="8"/>
        <v>0</v>
      </c>
      <c r="CB85" s="1871"/>
      <c r="CC85" s="1879"/>
      <c r="CD85" s="1883"/>
    </row>
    <row r="86" spans="61:82">
      <c r="BI86" s="1867" t="s">
        <v>1280</v>
      </c>
      <c r="BJ86" s="1868"/>
      <c r="BK86" s="1869"/>
      <c r="BL86" s="1869"/>
      <c r="BM86" s="1869"/>
      <c r="BN86" s="1869"/>
      <c r="BO86" s="1869"/>
      <c r="BP86" s="1870">
        <f t="shared" si="10"/>
        <v>1</v>
      </c>
      <c r="BQ86" s="1871"/>
      <c r="BR86" s="972"/>
      <c r="BS86" s="974"/>
      <c r="BT86" s="971"/>
      <c r="BU86" s="1888" t="s">
        <v>1281</v>
      </c>
      <c r="BV86" s="1889"/>
      <c r="BW86" s="1889"/>
      <c r="BX86" s="1889"/>
      <c r="BY86" s="1889"/>
      <c r="BZ86" s="1889"/>
      <c r="CA86" s="1870">
        <f t="shared" si="8"/>
        <v>0</v>
      </c>
      <c r="CB86" s="1871"/>
      <c r="CC86" s="1879"/>
      <c r="CD86" s="1883"/>
    </row>
    <row r="87" spans="61:82">
      <c r="BI87" s="1867" t="s">
        <v>1282</v>
      </c>
      <c r="BJ87" s="1868"/>
      <c r="BK87" s="1869"/>
      <c r="BL87" s="1869"/>
      <c r="BM87" s="1869"/>
      <c r="BN87" s="1869"/>
      <c r="BO87" s="1869"/>
      <c r="BP87" s="1870">
        <f t="shared" si="10"/>
        <v>4</v>
      </c>
      <c r="BQ87" s="1871"/>
      <c r="BR87" s="972"/>
      <c r="BS87" s="974"/>
      <c r="BT87" s="971"/>
      <c r="BU87" s="1884" t="s">
        <v>1283</v>
      </c>
      <c r="BV87" s="1885"/>
      <c r="BW87" s="1885"/>
      <c r="BX87" s="1885"/>
      <c r="BY87" s="1885"/>
      <c r="BZ87" s="1885"/>
      <c r="CA87" s="1870">
        <f t="shared" si="8"/>
        <v>0</v>
      </c>
      <c r="CB87" s="1871"/>
      <c r="CC87" s="1879"/>
      <c r="CD87" s="1883"/>
    </row>
    <row r="88" spans="61:82">
      <c r="BI88" s="1867"/>
      <c r="BJ88" s="1868"/>
      <c r="BK88" s="1869"/>
      <c r="BL88" s="1869"/>
      <c r="BM88" s="1869"/>
      <c r="BN88" s="1869"/>
      <c r="BO88" s="1869"/>
      <c r="BP88" s="1865"/>
      <c r="BQ88" s="1865"/>
      <c r="BR88" s="1865"/>
      <c r="BS88" s="1866"/>
      <c r="BT88" s="971"/>
      <c r="BU88" s="1884" t="s">
        <v>1284</v>
      </c>
      <c r="BV88" s="1885"/>
      <c r="BW88" s="1885"/>
      <c r="BX88" s="1885"/>
      <c r="BY88" s="1885"/>
      <c r="BZ88" s="1885"/>
      <c r="CA88" s="1870">
        <f t="shared" si="8"/>
        <v>0</v>
      </c>
      <c r="CB88" s="1871"/>
      <c r="CC88" s="1865"/>
      <c r="CD88" s="1866"/>
    </row>
    <row r="89" spans="61:82">
      <c r="BI89" s="1867"/>
      <c r="BJ89" s="1868"/>
      <c r="BK89" s="1869"/>
      <c r="BL89" s="1869"/>
      <c r="BM89" s="1869"/>
      <c r="BN89" s="1869"/>
      <c r="BO89" s="1869"/>
      <c r="BP89" s="1865"/>
      <c r="BQ89" s="1865"/>
      <c r="BR89" s="1865"/>
      <c r="BS89" s="1866"/>
      <c r="BT89" s="971"/>
      <c r="BU89" s="1884" t="s">
        <v>1285</v>
      </c>
      <c r="BV89" s="1885"/>
      <c r="BW89" s="1885"/>
      <c r="BX89" s="1885"/>
      <c r="BY89" s="1885"/>
      <c r="BZ89" s="1885"/>
      <c r="CA89" s="1870">
        <f t="shared" si="8"/>
        <v>0</v>
      </c>
      <c r="CB89" s="1871"/>
      <c r="CC89" s="1865"/>
      <c r="CD89" s="1866"/>
    </row>
    <row r="90" spans="61:82">
      <c r="BI90" s="1867"/>
      <c r="BJ90" s="1868"/>
      <c r="BK90" s="1869"/>
      <c r="BL90" s="1869"/>
      <c r="BM90" s="1869"/>
      <c r="BN90" s="1869"/>
      <c r="BO90" s="1869"/>
      <c r="BP90" s="972"/>
      <c r="BQ90" s="973"/>
      <c r="BR90" s="972"/>
      <c r="BS90" s="974"/>
      <c r="BT90" s="971"/>
      <c r="BU90" s="1884" t="s">
        <v>1286</v>
      </c>
      <c r="BV90" s="1885"/>
      <c r="BW90" s="1885"/>
      <c r="BX90" s="1885"/>
      <c r="BY90" s="1885"/>
      <c r="BZ90" s="1885"/>
      <c r="CA90" s="1870">
        <f t="shared" si="8"/>
        <v>0</v>
      </c>
      <c r="CB90" s="1871"/>
      <c r="CC90" s="1865"/>
      <c r="CD90" s="1866"/>
    </row>
    <row r="91" spans="61:82">
      <c r="BI91" s="1867"/>
      <c r="BJ91" s="1868"/>
      <c r="BK91" s="1869"/>
      <c r="BL91" s="1869"/>
      <c r="BM91" s="1869"/>
      <c r="BN91" s="1869"/>
      <c r="BO91" s="1869"/>
      <c r="BP91" s="972"/>
      <c r="BQ91" s="973"/>
      <c r="BR91" s="972"/>
      <c r="BS91" s="974"/>
      <c r="BT91" s="971"/>
      <c r="BU91" s="1884" t="s">
        <v>1287</v>
      </c>
      <c r="BV91" s="1885"/>
      <c r="BW91" s="1885"/>
      <c r="BX91" s="1885"/>
      <c r="BY91" s="1885"/>
      <c r="BZ91" s="1885"/>
      <c r="CA91" s="1870">
        <f t="shared" si="8"/>
        <v>0</v>
      </c>
      <c r="CB91" s="1871"/>
      <c r="CC91" s="1865"/>
      <c r="CD91" s="1866"/>
    </row>
    <row r="92" spans="61:82">
      <c r="BI92" s="1867"/>
      <c r="BJ92" s="1868"/>
      <c r="BK92" s="1869"/>
      <c r="BL92" s="1869"/>
      <c r="BM92" s="1869"/>
      <c r="BN92" s="1869"/>
      <c r="BO92" s="1869"/>
      <c r="BP92" s="972"/>
      <c r="BQ92" s="973"/>
      <c r="BR92" s="972"/>
      <c r="BS92" s="974"/>
      <c r="BT92" s="971"/>
      <c r="BU92" s="1884" t="s">
        <v>1288</v>
      </c>
      <c r="BV92" s="1885"/>
      <c r="BW92" s="1885"/>
      <c r="BX92" s="1885"/>
      <c r="BY92" s="1885"/>
      <c r="BZ92" s="1885"/>
      <c r="CA92" s="1870">
        <f t="shared" si="8"/>
        <v>0</v>
      </c>
      <c r="CB92" s="1871"/>
      <c r="CC92" s="1865"/>
      <c r="CD92" s="1866"/>
    </row>
    <row r="93" spans="61:82" ht="15" thickBot="1">
      <c r="BI93" s="1867"/>
      <c r="BJ93" s="1868"/>
      <c r="BK93" s="1869"/>
      <c r="BL93" s="1869"/>
      <c r="BM93" s="1869"/>
      <c r="BN93" s="1869"/>
      <c r="BO93" s="1869"/>
      <c r="BP93" s="972"/>
      <c r="BQ93" s="973"/>
      <c r="BR93" s="972"/>
      <c r="BS93" s="974"/>
      <c r="BT93" s="971"/>
      <c r="BU93" s="1884" t="s">
        <v>1289</v>
      </c>
      <c r="BV93" s="1885"/>
      <c r="BW93" s="1885"/>
      <c r="BX93" s="1885"/>
      <c r="BY93" s="1885"/>
      <c r="BZ93" s="1885"/>
      <c r="CA93" s="1870">
        <f t="shared" si="8"/>
        <v>0</v>
      </c>
      <c r="CB93" s="1871"/>
      <c r="CC93" s="1865"/>
      <c r="CD93" s="1866"/>
    </row>
    <row r="94" spans="61:82" ht="15" thickBot="1">
      <c r="BI94" s="1867"/>
      <c r="BJ94" s="1868"/>
      <c r="BK94" s="1869"/>
      <c r="BL94" s="1869"/>
      <c r="BM94" s="1869"/>
      <c r="BN94" s="1869"/>
      <c r="BO94" s="1869"/>
      <c r="BP94" s="1865"/>
      <c r="BQ94" s="1865"/>
      <c r="BR94" s="1865"/>
      <c r="BS94" s="1866"/>
      <c r="BT94" s="971"/>
      <c r="BU94" s="1897" t="s">
        <v>74</v>
      </c>
      <c r="BV94" s="1898"/>
      <c r="BW94" s="1898"/>
      <c r="BX94" s="1898"/>
      <c r="BY94" s="1898"/>
      <c r="BZ94" s="1899"/>
      <c r="CA94" s="1898">
        <f>SUM(CA73:CD89)</f>
        <v>17</v>
      </c>
      <c r="CB94" s="1898"/>
      <c r="CC94" s="1898"/>
      <c r="CD94" s="1900"/>
    </row>
    <row r="95" spans="61:82" ht="15" thickBot="1">
      <c r="BI95" s="1867"/>
      <c r="BJ95" s="1868"/>
      <c r="BK95" s="1869"/>
      <c r="BL95" s="1869"/>
      <c r="BM95" s="1869"/>
      <c r="BN95" s="1869"/>
      <c r="BO95" s="1869"/>
      <c r="BP95" s="1865"/>
      <c r="BQ95" s="1865"/>
      <c r="BR95" s="1865"/>
      <c r="BS95" s="1866"/>
      <c r="BT95" s="971"/>
      <c r="BU95" s="1890"/>
      <c r="BV95" s="1890"/>
      <c r="BW95" s="1890"/>
      <c r="BX95" s="1890"/>
      <c r="BY95" s="1890"/>
      <c r="BZ95" s="1890"/>
      <c r="CA95" s="1890"/>
      <c r="CB95" s="1890"/>
      <c r="CC95" s="1890"/>
      <c r="CD95" s="1891"/>
    </row>
    <row r="96" spans="61:82" ht="16.2" thickBot="1">
      <c r="BI96" s="1867"/>
      <c r="BJ96" s="1868"/>
      <c r="BK96" s="1869"/>
      <c r="BL96" s="1869"/>
      <c r="BM96" s="1869"/>
      <c r="BN96" s="1869"/>
      <c r="BO96" s="1869"/>
      <c r="BP96" s="1892"/>
      <c r="BQ96" s="1892"/>
      <c r="BR96" s="1892"/>
      <c r="BS96" s="1893"/>
      <c r="BT96" s="971"/>
      <c r="BU96" s="1894" t="s">
        <v>1290</v>
      </c>
      <c r="BV96" s="1895"/>
      <c r="BW96" s="1895"/>
      <c r="BX96" s="1895"/>
      <c r="BY96" s="1895"/>
      <c r="BZ96" s="1895"/>
      <c r="CA96" s="1895"/>
      <c r="CB96" s="1895"/>
      <c r="CC96" s="1895"/>
      <c r="CD96" s="1896"/>
    </row>
    <row r="97" spans="61:82" ht="15" thickBot="1">
      <c r="BI97" s="1867"/>
      <c r="BJ97" s="1868"/>
      <c r="BK97" s="1869"/>
      <c r="BL97" s="1869"/>
      <c r="BM97" s="1869"/>
      <c r="BN97" s="1869"/>
      <c r="BO97" s="1869"/>
      <c r="BP97" s="1892"/>
      <c r="BQ97" s="1892"/>
      <c r="BR97" s="1892"/>
      <c r="BS97" s="1893"/>
      <c r="BT97" s="971"/>
      <c r="BU97" s="1860" t="s">
        <v>1291</v>
      </c>
      <c r="BV97" s="1861"/>
      <c r="BW97" s="1861"/>
      <c r="BX97" s="1861"/>
      <c r="BY97" s="1861"/>
      <c r="BZ97" s="1861"/>
      <c r="CA97" s="1858" t="s">
        <v>1254</v>
      </c>
      <c r="CB97" s="1858"/>
      <c r="CC97" s="1857" t="s">
        <v>1255</v>
      </c>
      <c r="CD97" s="1859"/>
    </row>
    <row r="98" spans="61:82">
      <c r="BI98" s="1867"/>
      <c r="BJ98" s="1868"/>
      <c r="BK98" s="1869"/>
      <c r="BL98" s="1869"/>
      <c r="BM98" s="1869"/>
      <c r="BN98" s="1869"/>
      <c r="BO98" s="1869"/>
      <c r="BP98" s="1892"/>
      <c r="BQ98" s="1892"/>
      <c r="BR98" s="1892"/>
      <c r="BS98" s="1893"/>
      <c r="BT98" s="971"/>
      <c r="BU98" s="1874" t="s">
        <v>827</v>
      </c>
      <c r="BV98" s="1876"/>
      <c r="BW98" s="1876"/>
      <c r="BX98" s="1876"/>
      <c r="BY98" s="1876"/>
      <c r="BZ98" s="1876"/>
      <c r="CA98" s="1872"/>
      <c r="CB98" s="1872"/>
      <c r="CC98" s="1872"/>
      <c r="CD98" s="1873"/>
    </row>
    <row r="99" spans="61:82">
      <c r="BI99" s="1901"/>
      <c r="BJ99" s="1902"/>
      <c r="BK99" s="1902"/>
      <c r="BL99" s="1902"/>
      <c r="BM99" s="1902"/>
      <c r="BN99" s="1902"/>
      <c r="BO99" s="1871"/>
      <c r="BP99" s="1903"/>
      <c r="BQ99" s="1904"/>
      <c r="BR99" s="1903"/>
      <c r="BS99" s="1905"/>
      <c r="BT99" s="971"/>
      <c r="BU99" s="1877" t="s">
        <v>1292</v>
      </c>
      <c r="BV99" s="1878"/>
      <c r="BW99" s="1878"/>
      <c r="BX99" s="1878"/>
      <c r="BY99" s="1878"/>
      <c r="BZ99" s="1868"/>
      <c r="CA99" s="1879"/>
      <c r="CB99" s="1880"/>
      <c r="CC99" s="1879"/>
      <c r="CD99" s="1883"/>
    </row>
    <row r="100" spans="61:82">
      <c r="BI100" s="1867"/>
      <c r="BJ100" s="1868"/>
      <c r="BK100" s="1869"/>
      <c r="BL100" s="1869"/>
      <c r="BM100" s="1869"/>
      <c r="BN100" s="1869"/>
      <c r="BO100" s="1869"/>
      <c r="BP100" s="1892"/>
      <c r="BQ100" s="1892"/>
      <c r="BR100" s="1892"/>
      <c r="BS100" s="1893"/>
      <c r="BT100" s="971"/>
      <c r="BU100" s="1867" t="s">
        <v>1293</v>
      </c>
      <c r="BV100" s="1869"/>
      <c r="BW100" s="1869"/>
      <c r="BX100" s="1869"/>
      <c r="BY100" s="1869"/>
      <c r="BZ100" s="1869"/>
      <c r="CA100" s="1865"/>
      <c r="CB100" s="1865"/>
      <c r="CC100" s="1865"/>
      <c r="CD100" s="1866"/>
    </row>
    <row r="101" spans="61:82" ht="15" thickBot="1">
      <c r="BI101" s="1867"/>
      <c r="BJ101" s="1868"/>
      <c r="BK101" s="1869"/>
      <c r="BL101" s="1869"/>
      <c r="BM101" s="1869"/>
      <c r="BN101" s="1869"/>
      <c r="BO101" s="1869"/>
      <c r="BP101" s="1892"/>
      <c r="BQ101" s="1892"/>
      <c r="BR101" s="1892"/>
      <c r="BS101" s="1893"/>
      <c r="BT101" s="971"/>
      <c r="BU101" s="1867" t="s">
        <v>1294</v>
      </c>
      <c r="BV101" s="1869"/>
      <c r="BW101" s="1869"/>
      <c r="BX101" s="1869"/>
      <c r="BY101" s="1869"/>
      <c r="BZ101" s="1869"/>
      <c r="CA101" s="1865"/>
      <c r="CB101" s="1865"/>
      <c r="CC101" s="1865"/>
      <c r="CD101" s="1866"/>
    </row>
    <row r="102" spans="61:82" ht="15" thickBot="1">
      <c r="BI102" s="1918"/>
      <c r="BJ102" s="1919"/>
      <c r="BK102" s="1920"/>
      <c r="BL102" s="1920"/>
      <c r="BM102" s="1920"/>
      <c r="BN102" s="1920"/>
      <c r="BO102" s="1920"/>
      <c r="BP102" s="1921"/>
      <c r="BQ102" s="1921"/>
      <c r="BR102" s="1921"/>
      <c r="BS102" s="1922"/>
      <c r="BT102" s="971"/>
      <c r="BU102" s="1897" t="s">
        <v>74</v>
      </c>
      <c r="BV102" s="1898"/>
      <c r="BW102" s="1898"/>
      <c r="BX102" s="1898"/>
      <c r="BY102" s="1898"/>
      <c r="BZ102" s="1899"/>
      <c r="CA102" s="1898">
        <f>SUM(CA98:CD101)</f>
        <v>0</v>
      </c>
      <c r="CB102" s="1898"/>
      <c r="CC102" s="1898"/>
      <c r="CD102" s="1900"/>
    </row>
    <row r="103" spans="61:82" ht="18" thickBot="1">
      <c r="BI103" s="1897" t="s">
        <v>1295</v>
      </c>
      <c r="BJ103" s="1898"/>
      <c r="BK103" s="1906"/>
      <c r="BL103" s="1906"/>
      <c r="BM103" s="1906"/>
      <c r="BN103" s="1906"/>
      <c r="BO103" s="1907"/>
      <c r="BP103" s="1898">
        <f>SUM(BP73:BS102)</f>
        <v>18</v>
      </c>
      <c r="BQ103" s="1898"/>
      <c r="BR103" s="1898"/>
      <c r="BS103" s="1900"/>
      <c r="BT103" s="971"/>
      <c r="BU103" s="1908" t="s">
        <v>1296</v>
      </c>
      <c r="BV103" s="1909"/>
      <c r="BW103" s="1909"/>
      <c r="BX103" s="1909"/>
      <c r="BY103" s="1909"/>
      <c r="BZ103" s="1909"/>
      <c r="CA103" s="1909"/>
      <c r="CB103" s="1910"/>
      <c r="CC103" s="1911"/>
      <c r="CD103" s="1912"/>
    </row>
    <row r="104" spans="61:82" ht="18" thickBot="1">
      <c r="BI104" s="977"/>
      <c r="BJ104" s="978"/>
      <c r="BK104" s="979"/>
      <c r="BL104" s="979"/>
      <c r="BM104" s="979"/>
      <c r="BN104" s="979"/>
      <c r="BO104" s="979"/>
      <c r="BP104" s="978"/>
      <c r="BQ104" s="978"/>
      <c r="BR104" s="978"/>
      <c r="BS104" s="980"/>
      <c r="BT104" s="971"/>
      <c r="BU104" s="1913" t="s">
        <v>1297</v>
      </c>
      <c r="BV104" s="1914"/>
      <c r="BW104" s="1914"/>
      <c r="BX104" s="1914"/>
      <c r="BY104" s="1914"/>
      <c r="BZ104" s="1914"/>
      <c r="CA104" s="1914"/>
      <c r="CB104" s="1915"/>
      <c r="CC104" s="1916">
        <f>SUM(CA102,CA94)</f>
        <v>17</v>
      </c>
      <c r="CD104" s="1917"/>
    </row>
    <row r="105" spans="61:82" ht="18" thickBot="1">
      <c r="BI105" s="981" t="s">
        <v>1298</v>
      </c>
      <c r="BJ105" s="982"/>
      <c r="BK105" s="983"/>
      <c r="BL105" s="983"/>
      <c r="BM105" s="983"/>
      <c r="BN105" s="983"/>
      <c r="BO105" s="983"/>
      <c r="BP105" s="983"/>
      <c r="BQ105" s="983"/>
      <c r="BR105" s="983"/>
      <c r="BS105" s="984"/>
      <c r="BT105" s="971"/>
      <c r="BU105" s="985"/>
      <c r="BV105" s="985"/>
      <c r="BW105" s="985"/>
      <c r="BX105" s="985"/>
      <c r="BY105" s="985"/>
      <c r="BZ105" s="985"/>
      <c r="CA105" s="985"/>
      <c r="CB105" s="985"/>
      <c r="CC105" s="985"/>
      <c r="CD105" s="986"/>
    </row>
    <row r="106" spans="61:82" ht="16.2" thickBot="1">
      <c r="BI106" s="1930" t="s">
        <v>1253</v>
      </c>
      <c r="BJ106" s="1931"/>
      <c r="BK106" s="1931"/>
      <c r="BL106" s="1931"/>
      <c r="BM106" s="1931"/>
      <c r="BN106" s="1931"/>
      <c r="BO106" s="1856"/>
      <c r="BP106" s="1932" t="s">
        <v>1254</v>
      </c>
      <c r="BQ106" s="1933"/>
      <c r="BR106" s="1934" t="s">
        <v>1255</v>
      </c>
      <c r="BS106" s="1935"/>
      <c r="BT106" s="971"/>
      <c r="BU106" s="1894" t="s">
        <v>1299</v>
      </c>
      <c r="BV106" s="1895"/>
      <c r="BW106" s="1895"/>
      <c r="BX106" s="1895"/>
      <c r="BY106" s="1895"/>
      <c r="BZ106" s="1895"/>
      <c r="CA106" s="1895"/>
      <c r="CB106" s="1895"/>
      <c r="CC106" s="1895"/>
      <c r="CD106" s="1896"/>
    </row>
    <row r="107" spans="61:82" ht="15" thickBot="1">
      <c r="BI107" s="1936" t="s">
        <v>1300</v>
      </c>
      <c r="BJ107" s="1937"/>
      <c r="BK107" s="1937"/>
      <c r="BL107" s="1937"/>
      <c r="BM107" s="1937"/>
      <c r="BN107" s="1937"/>
      <c r="BO107" s="1938"/>
      <c r="BP107" s="1870">
        <f t="shared" ref="BP107" si="11">(BP39+CN39+DL39)/2</f>
        <v>1</v>
      </c>
      <c r="BQ107" s="1871"/>
      <c r="BR107" s="1939"/>
      <c r="BS107" s="1941"/>
      <c r="BT107" s="971"/>
      <c r="BU107" s="1860" t="s">
        <v>1301</v>
      </c>
      <c r="BV107" s="1861"/>
      <c r="BW107" s="1861"/>
      <c r="BX107" s="1861"/>
      <c r="BY107" s="1861"/>
      <c r="BZ107" s="1861"/>
      <c r="CA107" s="1857" t="s">
        <v>1302</v>
      </c>
      <c r="CB107" s="1857"/>
      <c r="CC107" s="1857" t="s">
        <v>296</v>
      </c>
      <c r="CD107" s="1859"/>
    </row>
    <row r="108" spans="61:82">
      <c r="BI108" s="1925" t="s">
        <v>1303</v>
      </c>
      <c r="BJ108" s="1926"/>
      <c r="BK108" s="1926"/>
      <c r="BL108" s="1926"/>
      <c r="BM108" s="1926"/>
      <c r="BN108" s="1926"/>
      <c r="BO108" s="1927"/>
      <c r="BP108" s="1870">
        <f t="shared" ref="BP108:BP120" si="12">(BP40+CN40+DL40)/2</f>
        <v>1</v>
      </c>
      <c r="BQ108" s="1871"/>
      <c r="BR108" s="1928"/>
      <c r="BS108" s="1929"/>
      <c r="BT108" s="971"/>
      <c r="BU108" s="1874" t="s">
        <v>1304</v>
      </c>
      <c r="BV108" s="1876"/>
      <c r="BW108" s="1876"/>
      <c r="BX108" s="1876"/>
      <c r="BY108" s="1876"/>
      <c r="BZ108" s="1876"/>
      <c r="CA108" s="1870">
        <f t="shared" ref="CA108" si="13">(CA40+CY40+DW40)/2</f>
        <v>0</v>
      </c>
      <c r="CB108" s="1871"/>
      <c r="CC108" s="1923"/>
      <c r="CD108" s="1924"/>
    </row>
    <row r="109" spans="61:82">
      <c r="BI109" s="1925" t="s">
        <v>1261</v>
      </c>
      <c r="BJ109" s="1926"/>
      <c r="BK109" s="1926"/>
      <c r="BL109" s="1926"/>
      <c r="BM109" s="1926"/>
      <c r="BN109" s="1926"/>
      <c r="BO109" s="1927"/>
      <c r="BP109" s="1870">
        <f t="shared" si="12"/>
        <v>1</v>
      </c>
      <c r="BQ109" s="1871"/>
      <c r="BR109" s="1928"/>
      <c r="BS109" s="1929"/>
      <c r="BT109" s="971"/>
      <c r="BU109" s="1867" t="s">
        <v>1305</v>
      </c>
      <c r="BV109" s="1869"/>
      <c r="BW109" s="1869"/>
      <c r="BX109" s="1869"/>
      <c r="BY109" s="1869"/>
      <c r="BZ109" s="1869"/>
      <c r="CA109" s="1870">
        <f t="shared" ref="CA109:CA117" si="14">(CA41+CY41+DW41)/2</f>
        <v>1</v>
      </c>
      <c r="CB109" s="1871"/>
      <c r="CC109" s="1892"/>
      <c r="CD109" s="1893"/>
    </row>
    <row r="110" spans="61:82">
      <c r="BI110" s="1925" t="s">
        <v>1263</v>
      </c>
      <c r="BJ110" s="1926"/>
      <c r="BK110" s="1926"/>
      <c r="BL110" s="1926"/>
      <c r="BM110" s="1926"/>
      <c r="BN110" s="1926"/>
      <c r="BO110" s="1927"/>
      <c r="BP110" s="1870">
        <f t="shared" si="12"/>
        <v>1</v>
      </c>
      <c r="BQ110" s="1871"/>
      <c r="BR110" s="1928"/>
      <c r="BS110" s="1929"/>
      <c r="BT110" s="971"/>
      <c r="BU110" s="1867" t="s">
        <v>1306</v>
      </c>
      <c r="BV110" s="1869"/>
      <c r="BW110" s="1869"/>
      <c r="BX110" s="1869"/>
      <c r="BY110" s="1869"/>
      <c r="BZ110" s="1869"/>
      <c r="CA110" s="1870">
        <f t="shared" si="14"/>
        <v>0</v>
      </c>
      <c r="CB110" s="1871"/>
      <c r="CC110" s="1892"/>
      <c r="CD110" s="1893"/>
    </row>
    <row r="111" spans="61:82">
      <c r="BI111" s="1925" t="s">
        <v>1270</v>
      </c>
      <c r="BJ111" s="1926"/>
      <c r="BK111" s="1926"/>
      <c r="BL111" s="1926"/>
      <c r="BM111" s="1926"/>
      <c r="BN111" s="1926"/>
      <c r="BO111" s="1927"/>
      <c r="BP111" s="1870">
        <f t="shared" si="12"/>
        <v>1</v>
      </c>
      <c r="BQ111" s="1871"/>
      <c r="BR111" s="987"/>
      <c r="BS111" s="988"/>
      <c r="BT111" s="971"/>
      <c r="BU111" s="1867" t="s">
        <v>1307</v>
      </c>
      <c r="BV111" s="1869"/>
      <c r="BW111" s="1869"/>
      <c r="BX111" s="1869"/>
      <c r="BY111" s="1869"/>
      <c r="BZ111" s="1869"/>
      <c r="CA111" s="1870">
        <f t="shared" si="14"/>
        <v>4</v>
      </c>
      <c r="CB111" s="1871"/>
      <c r="CC111" s="1892"/>
      <c r="CD111" s="1893"/>
    </row>
    <row r="112" spans="61:82">
      <c r="BI112" s="1925" t="s">
        <v>1268</v>
      </c>
      <c r="BJ112" s="1926"/>
      <c r="BK112" s="1926"/>
      <c r="BL112" s="1926"/>
      <c r="BM112" s="1926"/>
      <c r="BN112" s="1926"/>
      <c r="BO112" s="1927"/>
      <c r="BP112" s="1870">
        <f t="shared" si="12"/>
        <v>1</v>
      </c>
      <c r="BQ112" s="1871"/>
      <c r="BR112" s="987"/>
      <c r="BS112" s="988"/>
      <c r="BT112" s="971"/>
      <c r="BU112" s="1867" t="s">
        <v>1308</v>
      </c>
      <c r="BV112" s="1869"/>
      <c r="BW112" s="1869"/>
      <c r="BX112" s="1869"/>
      <c r="BY112" s="1869"/>
      <c r="BZ112" s="1869"/>
      <c r="CA112" s="1870">
        <f t="shared" si="14"/>
        <v>0</v>
      </c>
      <c r="CB112" s="1871"/>
      <c r="CC112" s="1892"/>
      <c r="CD112" s="1893"/>
    </row>
    <row r="113" spans="61:82">
      <c r="BI113" s="1925" t="s">
        <v>1264</v>
      </c>
      <c r="BJ113" s="1926"/>
      <c r="BK113" s="1926"/>
      <c r="BL113" s="1926"/>
      <c r="BM113" s="1926"/>
      <c r="BN113" s="1926"/>
      <c r="BO113" s="1927"/>
      <c r="BP113" s="1870">
        <f t="shared" si="12"/>
        <v>1</v>
      </c>
      <c r="BQ113" s="1871"/>
      <c r="BR113" s="987"/>
      <c r="BS113" s="988"/>
      <c r="BT113" s="971"/>
      <c r="BU113" s="1867" t="s">
        <v>1309</v>
      </c>
      <c r="BV113" s="1869"/>
      <c r="BW113" s="1869"/>
      <c r="BX113" s="1869"/>
      <c r="BY113" s="1869"/>
      <c r="BZ113" s="1869"/>
      <c r="CA113" s="1870">
        <f t="shared" si="14"/>
        <v>9</v>
      </c>
      <c r="CB113" s="1871"/>
      <c r="CC113" s="1892"/>
      <c r="CD113" s="1893"/>
    </row>
    <row r="114" spans="61:82">
      <c r="BI114" s="1925" t="s">
        <v>1310</v>
      </c>
      <c r="BJ114" s="1926"/>
      <c r="BK114" s="1926"/>
      <c r="BL114" s="1926"/>
      <c r="BM114" s="1926"/>
      <c r="BN114" s="1926"/>
      <c r="BO114" s="1927"/>
      <c r="BP114" s="1870">
        <f t="shared" si="12"/>
        <v>1</v>
      </c>
      <c r="BQ114" s="1871"/>
      <c r="BR114" s="987"/>
      <c r="BS114" s="988"/>
      <c r="BT114" s="971"/>
      <c r="BU114" s="1867" t="s">
        <v>1311</v>
      </c>
      <c r="BV114" s="1869"/>
      <c r="BW114" s="1869"/>
      <c r="BX114" s="1869"/>
      <c r="BY114" s="1869"/>
      <c r="BZ114" s="1869"/>
      <c r="CA114" s="1870">
        <f t="shared" si="14"/>
        <v>5</v>
      </c>
      <c r="CB114" s="1871"/>
      <c r="CC114" s="1892"/>
      <c r="CD114" s="1893"/>
    </row>
    <row r="115" spans="61:82">
      <c r="BI115" s="1925" t="s">
        <v>1312</v>
      </c>
      <c r="BJ115" s="1926"/>
      <c r="BK115" s="1926"/>
      <c r="BL115" s="1926"/>
      <c r="BM115" s="1926"/>
      <c r="BN115" s="1926"/>
      <c r="BO115" s="1927"/>
      <c r="BP115" s="1870">
        <f t="shared" si="12"/>
        <v>1</v>
      </c>
      <c r="BQ115" s="1871"/>
      <c r="BR115" s="1928"/>
      <c r="BS115" s="1929"/>
      <c r="BT115" s="971"/>
      <c r="BU115" s="1867" t="s">
        <v>841</v>
      </c>
      <c r="BV115" s="1869"/>
      <c r="BW115" s="1869"/>
      <c r="BX115" s="1869"/>
      <c r="BY115" s="1869"/>
      <c r="BZ115" s="1869"/>
      <c r="CA115" s="1870">
        <f t="shared" si="14"/>
        <v>0</v>
      </c>
      <c r="CB115" s="1871"/>
      <c r="CC115" s="1942"/>
      <c r="CD115" s="1943"/>
    </row>
    <row r="116" spans="61:82">
      <c r="BI116" s="1925" t="s">
        <v>1313</v>
      </c>
      <c r="BJ116" s="1926"/>
      <c r="BK116" s="1926"/>
      <c r="BL116" s="1926"/>
      <c r="BM116" s="1926"/>
      <c r="BN116" s="1926"/>
      <c r="BO116" s="1927"/>
      <c r="BP116" s="1870">
        <f t="shared" si="12"/>
        <v>1</v>
      </c>
      <c r="BQ116" s="1871"/>
      <c r="BR116" s="1928"/>
      <c r="BS116" s="1929"/>
      <c r="BT116" s="971"/>
      <c r="BU116" s="1867" t="s">
        <v>1314</v>
      </c>
      <c r="BV116" s="1869"/>
      <c r="BW116" s="1869"/>
      <c r="BX116" s="1869"/>
      <c r="BY116" s="1869"/>
      <c r="BZ116" s="1869"/>
      <c r="CA116" s="1870">
        <f t="shared" si="14"/>
        <v>6</v>
      </c>
      <c r="CB116" s="1871"/>
      <c r="CC116" s="1892"/>
      <c r="CD116" s="1893"/>
    </row>
    <row r="117" spans="61:82">
      <c r="BI117" s="1925" t="s">
        <v>1278</v>
      </c>
      <c r="BJ117" s="1926"/>
      <c r="BK117" s="1926"/>
      <c r="BL117" s="1926"/>
      <c r="BM117" s="1926"/>
      <c r="BN117" s="1926"/>
      <c r="BO117" s="1927"/>
      <c r="BP117" s="1870">
        <f t="shared" si="12"/>
        <v>2</v>
      </c>
      <c r="BQ117" s="1871"/>
      <c r="BR117" s="1928"/>
      <c r="BS117" s="1929"/>
      <c r="BT117" s="971"/>
      <c r="BU117" s="1867" t="s">
        <v>840</v>
      </c>
      <c r="BV117" s="1869"/>
      <c r="BW117" s="1869"/>
      <c r="BX117" s="1869"/>
      <c r="BY117" s="1869"/>
      <c r="BZ117" s="1869"/>
      <c r="CA117" s="1870">
        <f t="shared" si="14"/>
        <v>0</v>
      </c>
      <c r="CB117" s="1871"/>
      <c r="CC117" s="1892"/>
      <c r="CD117" s="1893"/>
    </row>
    <row r="118" spans="61:82">
      <c r="BI118" s="1925" t="s">
        <v>1261</v>
      </c>
      <c r="BJ118" s="1926"/>
      <c r="BK118" s="1926"/>
      <c r="BL118" s="1926"/>
      <c r="BM118" s="1926"/>
      <c r="BN118" s="1926"/>
      <c r="BO118" s="1927"/>
      <c r="BP118" s="1870">
        <f t="shared" si="12"/>
        <v>1</v>
      </c>
      <c r="BQ118" s="1871"/>
      <c r="BR118" s="1928"/>
      <c r="BS118" s="1929"/>
      <c r="BT118" s="971"/>
      <c r="BU118" s="1867"/>
      <c r="BV118" s="1869"/>
      <c r="BW118" s="1869"/>
      <c r="BX118" s="1869"/>
      <c r="BY118" s="1869"/>
      <c r="BZ118" s="1869"/>
      <c r="CA118" s="1892"/>
      <c r="CB118" s="1892"/>
      <c r="CC118" s="1892"/>
      <c r="CD118" s="1893"/>
    </row>
    <row r="119" spans="61:82">
      <c r="BI119" s="1925" t="s">
        <v>1280</v>
      </c>
      <c r="BJ119" s="1926"/>
      <c r="BK119" s="1926"/>
      <c r="BL119" s="1926"/>
      <c r="BM119" s="1926"/>
      <c r="BN119" s="1926"/>
      <c r="BO119" s="1927"/>
      <c r="BP119" s="1870">
        <f t="shared" si="12"/>
        <v>2</v>
      </c>
      <c r="BQ119" s="1871"/>
      <c r="BR119" s="1928"/>
      <c r="BS119" s="1929"/>
      <c r="BT119" s="971"/>
      <c r="BU119" s="1867"/>
      <c r="BV119" s="1869"/>
      <c r="BW119" s="1869"/>
      <c r="BX119" s="1869"/>
      <c r="BY119" s="1869"/>
      <c r="BZ119" s="1869"/>
      <c r="CA119" s="1892"/>
      <c r="CB119" s="1892"/>
      <c r="CC119" s="1892"/>
      <c r="CD119" s="1893"/>
    </row>
    <row r="120" spans="61:82" ht="15" thickBot="1">
      <c r="BI120" s="1946" t="s">
        <v>1315</v>
      </c>
      <c r="BJ120" s="1947"/>
      <c r="BK120" s="1947"/>
      <c r="BL120" s="1947"/>
      <c r="BM120" s="1947"/>
      <c r="BN120" s="1947"/>
      <c r="BO120" s="1948"/>
      <c r="BP120" s="1870">
        <f t="shared" si="12"/>
        <v>1</v>
      </c>
      <c r="BQ120" s="1871"/>
      <c r="BR120" s="1928"/>
      <c r="BS120" s="1929"/>
      <c r="BT120" s="971"/>
      <c r="BU120" s="1867"/>
      <c r="BV120" s="1869"/>
      <c r="BW120" s="1869"/>
      <c r="BX120" s="1869"/>
      <c r="BY120" s="1869"/>
      <c r="BZ120" s="1869"/>
      <c r="CA120" s="1892"/>
      <c r="CB120" s="1892"/>
      <c r="CC120" s="1892"/>
      <c r="CD120" s="1893"/>
    </row>
    <row r="121" spans="61:82" ht="15" thickBot="1">
      <c r="BI121" s="989" t="s">
        <v>1316</v>
      </c>
      <c r="BJ121" s="990"/>
      <c r="BK121" s="991"/>
      <c r="BL121" s="991"/>
      <c r="BM121" s="991"/>
      <c r="BN121" s="991"/>
      <c r="BO121" s="992"/>
      <c r="BP121" s="1944">
        <f>SUM(BP107:BS120)</f>
        <v>16</v>
      </c>
      <c r="BQ121" s="1898"/>
      <c r="BR121" s="1898"/>
      <c r="BS121" s="1900"/>
      <c r="BT121" s="970"/>
      <c r="BU121" s="1867"/>
      <c r="BV121" s="1869"/>
      <c r="BW121" s="1869"/>
      <c r="BX121" s="1869"/>
      <c r="BY121" s="1869"/>
      <c r="BZ121" s="1869"/>
      <c r="CA121" s="1892"/>
      <c r="CB121" s="1892"/>
      <c r="CC121" s="1892"/>
      <c r="CD121" s="1893"/>
    </row>
    <row r="122" spans="61:82" ht="17.399999999999999">
      <c r="BI122" s="1908" t="s">
        <v>1317</v>
      </c>
      <c r="BJ122" s="1909"/>
      <c r="BK122" s="1909"/>
      <c r="BL122" s="1909"/>
      <c r="BM122" s="1909"/>
      <c r="BN122" s="1909"/>
      <c r="BO122" s="1910"/>
      <c r="BP122" s="1909">
        <f>BP103+BP121</f>
        <v>34</v>
      </c>
      <c r="BQ122" s="1909"/>
      <c r="BR122" s="1909"/>
      <c r="BS122" s="1945"/>
      <c r="BT122" s="971"/>
      <c r="BU122" s="1867"/>
      <c r="BV122" s="1869"/>
      <c r="BW122" s="1869"/>
      <c r="BX122" s="1869"/>
      <c r="BY122" s="1869"/>
      <c r="BZ122" s="1869"/>
      <c r="CA122" s="1892"/>
      <c r="CB122" s="1892"/>
      <c r="CC122" s="1892"/>
      <c r="CD122" s="1893"/>
    </row>
    <row r="123" spans="61:82" ht="18" thickBot="1">
      <c r="BI123" s="1964" t="s">
        <v>1318</v>
      </c>
      <c r="BJ123" s="1916"/>
      <c r="BK123" s="1916"/>
      <c r="BL123" s="1916"/>
      <c r="BM123" s="1916"/>
      <c r="BN123" s="1916"/>
      <c r="BO123" s="1965"/>
      <c r="BP123" s="1916"/>
      <c r="BQ123" s="1916"/>
      <c r="BR123" s="1916"/>
      <c r="BS123" s="1917"/>
      <c r="BT123" s="971"/>
      <c r="BU123" s="1867"/>
      <c r="BV123" s="1869"/>
      <c r="BW123" s="1869"/>
      <c r="BX123" s="1869"/>
      <c r="BY123" s="1869"/>
      <c r="BZ123" s="1869"/>
      <c r="CA123" s="1892"/>
      <c r="CB123" s="1892"/>
      <c r="CC123" s="1892"/>
      <c r="CD123" s="1893"/>
    </row>
    <row r="124" spans="61:82" ht="15" thickBot="1">
      <c r="BI124" s="1962"/>
      <c r="BJ124" s="1963"/>
      <c r="BK124" s="1963"/>
      <c r="BL124" s="1963"/>
      <c r="BM124" s="1963"/>
      <c r="BN124" s="1963"/>
      <c r="BO124" s="1963"/>
      <c r="BP124" s="1963"/>
      <c r="BQ124" s="1963"/>
      <c r="BR124" s="1963"/>
      <c r="BS124" s="1963"/>
      <c r="BT124" s="970"/>
      <c r="BU124" s="1867"/>
      <c r="BV124" s="1869"/>
      <c r="BW124" s="1869"/>
      <c r="BX124" s="1869"/>
      <c r="BY124" s="1869"/>
      <c r="BZ124" s="1869"/>
      <c r="CA124" s="1892"/>
      <c r="CB124" s="1892"/>
      <c r="CC124" s="1892"/>
      <c r="CD124" s="1893"/>
    </row>
    <row r="125" spans="61:82" ht="16.2" thickBot="1">
      <c r="BI125" s="1894" t="s">
        <v>1319</v>
      </c>
      <c r="BJ125" s="1895"/>
      <c r="BK125" s="1895"/>
      <c r="BL125" s="1895"/>
      <c r="BM125" s="1895"/>
      <c r="BN125" s="1895"/>
      <c r="BO125" s="1895"/>
      <c r="BP125" s="1895"/>
      <c r="BQ125" s="1895"/>
      <c r="BR125" s="1895"/>
      <c r="BS125" s="1896"/>
      <c r="BT125" s="970"/>
      <c r="BU125" s="1867"/>
      <c r="BV125" s="1869"/>
      <c r="BW125" s="1869"/>
      <c r="BX125" s="1869"/>
      <c r="BY125" s="1869"/>
      <c r="BZ125" s="1869"/>
      <c r="CA125" s="1892"/>
      <c r="CB125" s="1892"/>
      <c r="CC125" s="1892"/>
      <c r="CD125" s="1893"/>
    </row>
    <row r="126" spans="61:82" ht="15" thickBot="1">
      <c r="BI126" s="1959" t="s">
        <v>1320</v>
      </c>
      <c r="BJ126" s="1960"/>
      <c r="BK126" s="1959" t="s">
        <v>1291</v>
      </c>
      <c r="BL126" s="1961"/>
      <c r="BM126" s="1961"/>
      <c r="BN126" s="1961"/>
      <c r="BO126" s="1961"/>
      <c r="BP126" s="1961"/>
      <c r="BQ126" s="1960"/>
      <c r="BR126" s="993" t="s">
        <v>1321</v>
      </c>
      <c r="BS126" s="994" t="s">
        <v>1322</v>
      </c>
      <c r="BT126" s="970"/>
      <c r="BU126" s="1918"/>
      <c r="BV126" s="1920"/>
      <c r="BW126" s="1920"/>
      <c r="BX126" s="1920"/>
      <c r="BY126" s="1920"/>
      <c r="BZ126" s="1920"/>
      <c r="CA126" s="1921"/>
      <c r="CB126" s="1921"/>
      <c r="CC126" s="1921"/>
      <c r="CD126" s="1922"/>
    </row>
    <row r="127" spans="61:82" ht="17.399999999999999">
      <c r="BI127" s="1956"/>
      <c r="BJ127" s="1957"/>
      <c r="BK127" s="1956" t="s">
        <v>500</v>
      </c>
      <c r="BL127" s="1957"/>
      <c r="BM127" s="1957"/>
      <c r="BN127" s="1957"/>
      <c r="BO127" s="1957"/>
      <c r="BP127" s="1957"/>
      <c r="BQ127" s="1941"/>
      <c r="BR127" s="995"/>
      <c r="BS127" s="996"/>
      <c r="BT127" s="970"/>
      <c r="BU127" s="1908" t="s">
        <v>1323</v>
      </c>
      <c r="BV127" s="1909"/>
      <c r="BW127" s="1909"/>
      <c r="BX127" s="1909"/>
      <c r="BY127" s="1909"/>
      <c r="BZ127" s="1910"/>
      <c r="CA127" s="1958"/>
      <c r="CB127" s="1910"/>
      <c r="CC127" s="1909"/>
      <c r="CD127" s="1945"/>
    </row>
    <row r="128" spans="61:82" ht="17.399999999999999">
      <c r="BI128" s="1949"/>
      <c r="BJ128" s="1950"/>
      <c r="BK128" s="1949" t="s">
        <v>500</v>
      </c>
      <c r="BL128" s="1950"/>
      <c r="BM128" s="1950"/>
      <c r="BN128" s="1950"/>
      <c r="BO128" s="1950"/>
      <c r="BP128" s="1950"/>
      <c r="BQ128" s="1951"/>
      <c r="BR128" s="997"/>
      <c r="BS128" s="998"/>
      <c r="BT128" s="970"/>
      <c r="BU128" s="1952" t="s">
        <v>1324</v>
      </c>
      <c r="BV128" s="1953"/>
      <c r="BW128" s="1953"/>
      <c r="BX128" s="1953"/>
      <c r="BY128" s="1953"/>
      <c r="BZ128" s="1954"/>
      <c r="CA128" s="1955">
        <f>SUM(CA108:CB126)</f>
        <v>25</v>
      </c>
      <c r="CB128" s="1954"/>
      <c r="CC128" s="1955">
        <f>SUM(CC108:CD126)</f>
        <v>0</v>
      </c>
      <c r="CD128" s="1954"/>
    </row>
    <row r="130" spans="61:82">
      <c r="BI130" s="999"/>
      <c r="BJ130" s="999"/>
      <c r="BK130" s="999"/>
      <c r="BL130" s="999"/>
      <c r="BM130" s="999"/>
      <c r="BN130" s="999"/>
      <c r="BO130" s="999"/>
      <c r="BP130" s="999"/>
      <c r="BQ130" s="999"/>
      <c r="BR130" s="999"/>
      <c r="BS130" s="999"/>
      <c r="BT130" s="999"/>
      <c r="BU130" s="999"/>
      <c r="BV130" s="999"/>
      <c r="BW130" s="999"/>
      <c r="BX130" s="999"/>
      <c r="BY130" s="999"/>
      <c r="BZ130" s="999"/>
      <c r="CA130" s="999"/>
      <c r="CB130" s="999"/>
      <c r="CC130" s="999"/>
      <c r="CD130" s="999"/>
    </row>
  </sheetData>
  <mergeCells count="1225">
    <mergeCell ref="BI123:BO123"/>
    <mergeCell ref="BP123:BS123"/>
    <mergeCell ref="BU123:BZ123"/>
    <mergeCell ref="CA123:CB123"/>
    <mergeCell ref="CC123:CD123"/>
    <mergeCell ref="BP121:BS121"/>
    <mergeCell ref="BU121:BZ121"/>
    <mergeCell ref="CA121:CB121"/>
    <mergeCell ref="BI128:BJ128"/>
    <mergeCell ref="BK128:BQ128"/>
    <mergeCell ref="BU128:BZ128"/>
    <mergeCell ref="CA128:CB128"/>
    <mergeCell ref="CC128:CD128"/>
    <mergeCell ref="BI127:BJ127"/>
    <mergeCell ref="BK127:BQ127"/>
    <mergeCell ref="BU127:BZ127"/>
    <mergeCell ref="CA127:CB127"/>
    <mergeCell ref="CC127:CD127"/>
    <mergeCell ref="BI126:BJ126"/>
    <mergeCell ref="BK126:BQ126"/>
    <mergeCell ref="BU126:BZ126"/>
    <mergeCell ref="CA126:CB126"/>
    <mergeCell ref="CC126:CD126"/>
    <mergeCell ref="BI124:BS124"/>
    <mergeCell ref="BU124:BZ124"/>
    <mergeCell ref="CA124:CB124"/>
    <mergeCell ref="CC124:CD124"/>
    <mergeCell ref="BI125:BS125"/>
    <mergeCell ref="BU125:BZ125"/>
    <mergeCell ref="CA125:CB125"/>
    <mergeCell ref="CC125:CD125"/>
    <mergeCell ref="CC121:CD121"/>
    <mergeCell ref="BI122:BO122"/>
    <mergeCell ref="BP122:BS122"/>
    <mergeCell ref="BU122:BZ122"/>
    <mergeCell ref="CA122:CB122"/>
    <mergeCell ref="CC122:CD122"/>
    <mergeCell ref="CC119:CD119"/>
    <mergeCell ref="BI120:BO120"/>
    <mergeCell ref="BP120:BQ120"/>
    <mergeCell ref="BR120:BS120"/>
    <mergeCell ref="BU120:BZ120"/>
    <mergeCell ref="CA120:CB120"/>
    <mergeCell ref="CC120:CD120"/>
    <mergeCell ref="BI119:BO119"/>
    <mergeCell ref="BP119:BQ119"/>
    <mergeCell ref="BR119:BS119"/>
    <mergeCell ref="BU119:BZ119"/>
    <mergeCell ref="CA119:CB119"/>
    <mergeCell ref="CC117:CD117"/>
    <mergeCell ref="BI118:BO118"/>
    <mergeCell ref="BP118:BQ118"/>
    <mergeCell ref="BR118:BS118"/>
    <mergeCell ref="BU118:BZ118"/>
    <mergeCell ref="CA118:CB118"/>
    <mergeCell ref="CC118:CD118"/>
    <mergeCell ref="BI117:BO117"/>
    <mergeCell ref="BP117:BQ117"/>
    <mergeCell ref="BR117:BS117"/>
    <mergeCell ref="BU117:BZ117"/>
    <mergeCell ref="CA117:CB117"/>
    <mergeCell ref="CC115:CD115"/>
    <mergeCell ref="BI116:BO116"/>
    <mergeCell ref="BP116:BQ116"/>
    <mergeCell ref="BR116:BS116"/>
    <mergeCell ref="BU116:BZ116"/>
    <mergeCell ref="CA116:CB116"/>
    <mergeCell ref="CC116:CD116"/>
    <mergeCell ref="BI115:BO115"/>
    <mergeCell ref="BP115:BQ115"/>
    <mergeCell ref="BR115:BS115"/>
    <mergeCell ref="BU115:BZ115"/>
    <mergeCell ref="CA115:CB115"/>
    <mergeCell ref="BI114:BO114"/>
    <mergeCell ref="BP114:BQ114"/>
    <mergeCell ref="BU114:BZ114"/>
    <mergeCell ref="CA114:CB114"/>
    <mergeCell ref="CC114:CD114"/>
    <mergeCell ref="BI113:BO113"/>
    <mergeCell ref="BP113:BQ113"/>
    <mergeCell ref="BU113:BZ113"/>
    <mergeCell ref="CA113:CB113"/>
    <mergeCell ref="CC113:CD113"/>
    <mergeCell ref="BI112:BO112"/>
    <mergeCell ref="BP112:BQ112"/>
    <mergeCell ref="BU112:BZ112"/>
    <mergeCell ref="CA112:CB112"/>
    <mergeCell ref="CC112:CD112"/>
    <mergeCell ref="CC110:CD110"/>
    <mergeCell ref="BI111:BO111"/>
    <mergeCell ref="BP111:BQ111"/>
    <mergeCell ref="BU111:BZ111"/>
    <mergeCell ref="CA111:CB111"/>
    <mergeCell ref="CC111:CD111"/>
    <mergeCell ref="BI110:BO110"/>
    <mergeCell ref="BP110:BQ110"/>
    <mergeCell ref="BR110:BS110"/>
    <mergeCell ref="BU110:BZ110"/>
    <mergeCell ref="CA110:CB110"/>
    <mergeCell ref="CC108:CD108"/>
    <mergeCell ref="BI109:BO109"/>
    <mergeCell ref="BP109:BQ109"/>
    <mergeCell ref="BR109:BS109"/>
    <mergeCell ref="BU109:BZ109"/>
    <mergeCell ref="CA109:CB109"/>
    <mergeCell ref="CC109:CD109"/>
    <mergeCell ref="BI108:BO108"/>
    <mergeCell ref="BP108:BQ108"/>
    <mergeCell ref="BR108:BS108"/>
    <mergeCell ref="BU108:BZ108"/>
    <mergeCell ref="CA108:CB108"/>
    <mergeCell ref="BI106:BO106"/>
    <mergeCell ref="BP106:BQ106"/>
    <mergeCell ref="BR106:BS106"/>
    <mergeCell ref="BU106:CD106"/>
    <mergeCell ref="BI107:BO107"/>
    <mergeCell ref="BP107:BQ107"/>
    <mergeCell ref="BR107:BS107"/>
    <mergeCell ref="BU107:BZ107"/>
    <mergeCell ref="CA107:CB107"/>
    <mergeCell ref="CC107:CD107"/>
    <mergeCell ref="BI103:BO103"/>
    <mergeCell ref="BP103:BS103"/>
    <mergeCell ref="BU103:CB103"/>
    <mergeCell ref="CC103:CD103"/>
    <mergeCell ref="BU104:CB104"/>
    <mergeCell ref="CC104:CD104"/>
    <mergeCell ref="CC101:CD101"/>
    <mergeCell ref="BI102:BO102"/>
    <mergeCell ref="BP102:BQ102"/>
    <mergeCell ref="BR102:BS102"/>
    <mergeCell ref="BU102:BZ102"/>
    <mergeCell ref="CA102:CD102"/>
    <mergeCell ref="BI101:BO101"/>
    <mergeCell ref="BP101:BQ101"/>
    <mergeCell ref="BR101:BS101"/>
    <mergeCell ref="BU101:BZ101"/>
    <mergeCell ref="CA101:CB101"/>
    <mergeCell ref="CC99:CD99"/>
    <mergeCell ref="BI100:BO100"/>
    <mergeCell ref="BP100:BQ100"/>
    <mergeCell ref="BR100:BS100"/>
    <mergeCell ref="BU100:BZ100"/>
    <mergeCell ref="CA100:CB100"/>
    <mergeCell ref="CC100:CD100"/>
    <mergeCell ref="BI99:BO99"/>
    <mergeCell ref="BP99:BQ99"/>
    <mergeCell ref="BR99:BS99"/>
    <mergeCell ref="BU99:BZ99"/>
    <mergeCell ref="CA99:CB99"/>
    <mergeCell ref="CC97:CD97"/>
    <mergeCell ref="BI98:BO98"/>
    <mergeCell ref="BP98:BQ98"/>
    <mergeCell ref="BR98:BS98"/>
    <mergeCell ref="BU98:BZ98"/>
    <mergeCell ref="CA98:CB98"/>
    <mergeCell ref="CC98:CD98"/>
    <mergeCell ref="BI97:BO97"/>
    <mergeCell ref="BP97:BQ97"/>
    <mergeCell ref="BR97:BS97"/>
    <mergeCell ref="BU97:BZ97"/>
    <mergeCell ref="CA97:CB97"/>
    <mergeCell ref="BI95:BO95"/>
    <mergeCell ref="BP95:BQ95"/>
    <mergeCell ref="BR95:BS95"/>
    <mergeCell ref="BU95:CD95"/>
    <mergeCell ref="BI96:BO96"/>
    <mergeCell ref="BP96:BQ96"/>
    <mergeCell ref="BR96:BS96"/>
    <mergeCell ref="BU96:CD96"/>
    <mergeCell ref="BI93:BO93"/>
    <mergeCell ref="BU93:BZ93"/>
    <mergeCell ref="CA93:CB93"/>
    <mergeCell ref="CC93:CD93"/>
    <mergeCell ref="BI94:BO94"/>
    <mergeCell ref="BP94:BQ94"/>
    <mergeCell ref="BR94:BS94"/>
    <mergeCell ref="BU94:BZ94"/>
    <mergeCell ref="CA94:CD94"/>
    <mergeCell ref="BI91:BO91"/>
    <mergeCell ref="BU91:BZ91"/>
    <mergeCell ref="CA91:CB91"/>
    <mergeCell ref="CC91:CD91"/>
    <mergeCell ref="BI92:BO92"/>
    <mergeCell ref="BU92:BZ92"/>
    <mergeCell ref="CA92:CB92"/>
    <mergeCell ref="CC92:CD92"/>
    <mergeCell ref="CC89:CD89"/>
    <mergeCell ref="BI90:BO90"/>
    <mergeCell ref="BU90:BZ90"/>
    <mergeCell ref="CA90:CB90"/>
    <mergeCell ref="CC90:CD90"/>
    <mergeCell ref="BI89:BO89"/>
    <mergeCell ref="BP89:BQ89"/>
    <mergeCell ref="BR89:BS89"/>
    <mergeCell ref="BU89:BZ89"/>
    <mergeCell ref="CA89:CB89"/>
    <mergeCell ref="BI87:BO87"/>
    <mergeCell ref="BP87:BQ87"/>
    <mergeCell ref="BU87:BZ87"/>
    <mergeCell ref="CC87:CD87"/>
    <mergeCell ref="BI88:BO88"/>
    <mergeCell ref="BP88:BQ88"/>
    <mergeCell ref="BR88:BS88"/>
    <mergeCell ref="BU88:BZ88"/>
    <mergeCell ref="CA88:CB88"/>
    <mergeCell ref="CC88:CD88"/>
    <mergeCell ref="CA87:CB87"/>
    <mergeCell ref="BI85:BO85"/>
    <mergeCell ref="BP85:BQ85"/>
    <mergeCell ref="BU85:BZ85"/>
    <mergeCell ref="CC85:CD85"/>
    <mergeCell ref="BI86:BO86"/>
    <mergeCell ref="BP86:BQ86"/>
    <mergeCell ref="BU86:BZ86"/>
    <mergeCell ref="CC86:CD86"/>
    <mergeCell ref="CA85:CB85"/>
    <mergeCell ref="CA86:CB86"/>
    <mergeCell ref="BI83:BO83"/>
    <mergeCell ref="BU83:BZ83"/>
    <mergeCell ref="CC83:CD83"/>
    <mergeCell ref="BI84:BO84"/>
    <mergeCell ref="BP84:BQ84"/>
    <mergeCell ref="BU84:BZ84"/>
    <mergeCell ref="CC84:CD84"/>
    <mergeCell ref="BP83:BQ83"/>
    <mergeCell ref="CA83:CB83"/>
    <mergeCell ref="CA84:CB84"/>
    <mergeCell ref="CC81:CD81"/>
    <mergeCell ref="BI82:BO82"/>
    <mergeCell ref="BU82:BZ82"/>
    <mergeCell ref="CA82:CB82"/>
    <mergeCell ref="CC82:CD82"/>
    <mergeCell ref="BP82:BQ82"/>
    <mergeCell ref="BI81:BO81"/>
    <mergeCell ref="BP81:BQ81"/>
    <mergeCell ref="BR81:BS81"/>
    <mergeCell ref="BU81:BZ81"/>
    <mergeCell ref="CA81:CB81"/>
    <mergeCell ref="CC79:CD79"/>
    <mergeCell ref="BI80:BO80"/>
    <mergeCell ref="BP80:BQ80"/>
    <mergeCell ref="BR80:BS80"/>
    <mergeCell ref="BU80:BZ80"/>
    <mergeCell ref="CA80:CB80"/>
    <mergeCell ref="CC80:CD80"/>
    <mergeCell ref="BI79:BO79"/>
    <mergeCell ref="BP79:BQ79"/>
    <mergeCell ref="BR79:BS79"/>
    <mergeCell ref="BU79:BZ79"/>
    <mergeCell ref="CA79:CB79"/>
    <mergeCell ref="CC77:CD77"/>
    <mergeCell ref="BI78:BO78"/>
    <mergeCell ref="BP78:BQ78"/>
    <mergeCell ref="BR78:BS78"/>
    <mergeCell ref="BU78:BZ78"/>
    <mergeCell ref="CA78:CB78"/>
    <mergeCell ref="CC78:CD78"/>
    <mergeCell ref="BI77:BO77"/>
    <mergeCell ref="BP77:BQ77"/>
    <mergeCell ref="BR77:BS77"/>
    <mergeCell ref="BU77:BZ77"/>
    <mergeCell ref="CA77:CB77"/>
    <mergeCell ref="CC75:CD75"/>
    <mergeCell ref="BI76:BO76"/>
    <mergeCell ref="BP76:BQ76"/>
    <mergeCell ref="BR76:BS76"/>
    <mergeCell ref="BU76:BZ76"/>
    <mergeCell ref="CA76:CB76"/>
    <mergeCell ref="CC76:CD76"/>
    <mergeCell ref="BI75:BO75"/>
    <mergeCell ref="BP75:BQ75"/>
    <mergeCell ref="BR75:BS75"/>
    <mergeCell ref="BU75:BZ75"/>
    <mergeCell ref="CA75:CB75"/>
    <mergeCell ref="CC73:CD73"/>
    <mergeCell ref="BI74:BO74"/>
    <mergeCell ref="BP74:BQ74"/>
    <mergeCell ref="BR74:BS74"/>
    <mergeCell ref="BU74:BZ74"/>
    <mergeCell ref="CA74:CB74"/>
    <mergeCell ref="CC74:CD74"/>
    <mergeCell ref="BI73:BO73"/>
    <mergeCell ref="BP73:BQ73"/>
    <mergeCell ref="BR73:BS73"/>
    <mergeCell ref="BU73:BZ73"/>
    <mergeCell ref="CA73:CB73"/>
    <mergeCell ref="BI71:BS71"/>
    <mergeCell ref="BU71:CD71"/>
    <mergeCell ref="BI72:BO72"/>
    <mergeCell ref="BP72:BQ72"/>
    <mergeCell ref="BR72:BS72"/>
    <mergeCell ref="BU72:BZ72"/>
    <mergeCell ref="CA72:CB72"/>
    <mergeCell ref="CC72:CD72"/>
    <mergeCell ref="DE60:DF60"/>
    <mergeCell ref="DG60:DM60"/>
    <mergeCell ref="DQ60:DV60"/>
    <mergeCell ref="DW60:DX60"/>
    <mergeCell ref="DY60:DZ60"/>
    <mergeCell ref="DE59:DF59"/>
    <mergeCell ref="DG59:DM59"/>
    <mergeCell ref="DQ59:DV59"/>
    <mergeCell ref="DW59:DX59"/>
    <mergeCell ref="DY59:DZ59"/>
    <mergeCell ref="BI68:CE69"/>
    <mergeCell ref="DE58:DF58"/>
    <mergeCell ref="DG58:DM58"/>
    <mergeCell ref="DQ58:DV58"/>
    <mergeCell ref="DW58:DX58"/>
    <mergeCell ref="DY58:DZ58"/>
    <mergeCell ref="DE56:DO56"/>
    <mergeCell ref="DQ56:DV56"/>
    <mergeCell ref="DW56:DX56"/>
    <mergeCell ref="DY56:DZ56"/>
    <mergeCell ref="DE57:DO57"/>
    <mergeCell ref="DQ57:DV57"/>
    <mergeCell ref="DW57:DX57"/>
    <mergeCell ref="DY57:DZ57"/>
    <mergeCell ref="DE55:DK55"/>
    <mergeCell ref="DL55:DO55"/>
    <mergeCell ref="DQ55:DV55"/>
    <mergeCell ref="DW55:DX55"/>
    <mergeCell ref="DY55:DZ55"/>
    <mergeCell ref="DL53:DO53"/>
    <mergeCell ref="DQ53:DV53"/>
    <mergeCell ref="DW53:DX53"/>
    <mergeCell ref="DY53:DZ53"/>
    <mergeCell ref="DE54:DK54"/>
    <mergeCell ref="DL54:DO54"/>
    <mergeCell ref="DQ54:DV54"/>
    <mergeCell ref="DW54:DX54"/>
    <mergeCell ref="DY54:DZ54"/>
    <mergeCell ref="DY51:DZ51"/>
    <mergeCell ref="DE52:DK52"/>
    <mergeCell ref="DL52:DM52"/>
    <mergeCell ref="DN52:DO52"/>
    <mergeCell ref="DQ52:DV52"/>
    <mergeCell ref="DW52:DX52"/>
    <mergeCell ref="DY52:DZ52"/>
    <mergeCell ref="DE51:DK51"/>
    <mergeCell ref="DL51:DM51"/>
    <mergeCell ref="DN51:DO51"/>
    <mergeCell ref="DQ51:DV51"/>
    <mergeCell ref="DW51:DX51"/>
    <mergeCell ref="DY49:DZ49"/>
    <mergeCell ref="DE50:DK50"/>
    <mergeCell ref="DL50:DM50"/>
    <mergeCell ref="DN50:DO50"/>
    <mergeCell ref="DQ50:DV50"/>
    <mergeCell ref="DW50:DX50"/>
    <mergeCell ref="DY50:DZ50"/>
    <mergeCell ref="DE49:DK49"/>
    <mergeCell ref="DL49:DM49"/>
    <mergeCell ref="DN49:DO49"/>
    <mergeCell ref="DQ49:DV49"/>
    <mergeCell ref="DW49:DX49"/>
    <mergeCell ref="DY47:DZ47"/>
    <mergeCell ref="DE48:DK48"/>
    <mergeCell ref="DL48:DM48"/>
    <mergeCell ref="DN48:DO48"/>
    <mergeCell ref="DQ48:DV48"/>
    <mergeCell ref="DW48:DX48"/>
    <mergeCell ref="DY48:DZ48"/>
    <mergeCell ref="DE47:DK47"/>
    <mergeCell ref="DL47:DM47"/>
    <mergeCell ref="DN47:DO47"/>
    <mergeCell ref="DQ47:DV47"/>
    <mergeCell ref="DW47:DX47"/>
    <mergeCell ref="DE46:DK46"/>
    <mergeCell ref="DL46:DM46"/>
    <mergeCell ref="DQ46:DV46"/>
    <mergeCell ref="DW46:DX46"/>
    <mergeCell ref="DY46:DZ46"/>
    <mergeCell ref="DE45:DK45"/>
    <mergeCell ref="DL45:DM45"/>
    <mergeCell ref="DQ45:DV45"/>
    <mergeCell ref="DW45:DX45"/>
    <mergeCell ref="DY45:DZ45"/>
    <mergeCell ref="DE44:DK44"/>
    <mergeCell ref="DL44:DM44"/>
    <mergeCell ref="DQ44:DV44"/>
    <mergeCell ref="DW44:DX44"/>
    <mergeCell ref="DY44:DZ44"/>
    <mergeCell ref="DY42:DZ42"/>
    <mergeCell ref="DE43:DK43"/>
    <mergeCell ref="DL43:DM43"/>
    <mergeCell ref="DQ43:DV43"/>
    <mergeCell ref="DW43:DX43"/>
    <mergeCell ref="DY43:DZ43"/>
    <mergeCell ref="DE42:DK42"/>
    <mergeCell ref="DL42:DM42"/>
    <mergeCell ref="DN42:DO42"/>
    <mergeCell ref="DQ42:DV42"/>
    <mergeCell ref="DW42:DX42"/>
    <mergeCell ref="DY40:DZ40"/>
    <mergeCell ref="DE41:DK41"/>
    <mergeCell ref="DL41:DM41"/>
    <mergeCell ref="DN41:DO41"/>
    <mergeCell ref="DQ41:DV41"/>
    <mergeCell ref="DW41:DX41"/>
    <mergeCell ref="DY41:DZ41"/>
    <mergeCell ref="DE40:DK40"/>
    <mergeCell ref="DL40:DM40"/>
    <mergeCell ref="DN40:DO40"/>
    <mergeCell ref="DQ40:DV40"/>
    <mergeCell ref="DW40:DX40"/>
    <mergeCell ref="DE38:DK38"/>
    <mergeCell ref="DL38:DM38"/>
    <mergeCell ref="DN38:DO38"/>
    <mergeCell ref="DQ38:DZ38"/>
    <mergeCell ref="DE39:DK39"/>
    <mergeCell ref="DL39:DM39"/>
    <mergeCell ref="DN39:DO39"/>
    <mergeCell ref="DQ39:DV39"/>
    <mergeCell ref="DW39:DX39"/>
    <mergeCell ref="DY39:DZ39"/>
    <mergeCell ref="DE35:DK35"/>
    <mergeCell ref="DL35:DO35"/>
    <mergeCell ref="DQ35:DX35"/>
    <mergeCell ref="DY35:DZ35"/>
    <mergeCell ref="DQ36:DX36"/>
    <mergeCell ref="DY36:DZ36"/>
    <mergeCell ref="DY33:DZ33"/>
    <mergeCell ref="DE34:DK34"/>
    <mergeCell ref="DL34:DM34"/>
    <mergeCell ref="DN34:DO34"/>
    <mergeCell ref="DQ34:DV34"/>
    <mergeCell ref="DW34:DZ34"/>
    <mergeCell ref="DE33:DK33"/>
    <mergeCell ref="DL33:DM33"/>
    <mergeCell ref="DN33:DO33"/>
    <mergeCell ref="DQ33:DV33"/>
    <mergeCell ref="DW33:DX33"/>
    <mergeCell ref="DY31:DZ31"/>
    <mergeCell ref="DE32:DK32"/>
    <mergeCell ref="DL32:DM32"/>
    <mergeCell ref="DN32:DO32"/>
    <mergeCell ref="DQ32:DV32"/>
    <mergeCell ref="DW32:DX32"/>
    <mergeCell ref="DY32:DZ32"/>
    <mergeCell ref="DE31:DK31"/>
    <mergeCell ref="DL31:DM31"/>
    <mergeCell ref="DN31:DO31"/>
    <mergeCell ref="DQ31:DV31"/>
    <mergeCell ref="DW31:DX31"/>
    <mergeCell ref="DY29:DZ29"/>
    <mergeCell ref="DE30:DK30"/>
    <mergeCell ref="DL30:DM30"/>
    <mergeCell ref="DN30:DO30"/>
    <mergeCell ref="DQ30:DV30"/>
    <mergeCell ref="DW30:DX30"/>
    <mergeCell ref="DY30:DZ30"/>
    <mergeCell ref="DE29:DK29"/>
    <mergeCell ref="DL29:DM29"/>
    <mergeCell ref="DN29:DO29"/>
    <mergeCell ref="DQ29:DV29"/>
    <mergeCell ref="DW29:DX29"/>
    <mergeCell ref="DE27:DK27"/>
    <mergeCell ref="DL27:DM27"/>
    <mergeCell ref="DN27:DO27"/>
    <mergeCell ref="DQ27:DZ27"/>
    <mergeCell ref="DE28:DK28"/>
    <mergeCell ref="DL28:DM28"/>
    <mergeCell ref="DN28:DO28"/>
    <mergeCell ref="DQ28:DZ28"/>
    <mergeCell ref="DE25:DK25"/>
    <mergeCell ref="DQ25:DV25"/>
    <mergeCell ref="DW25:DX25"/>
    <mergeCell ref="DY25:DZ25"/>
    <mergeCell ref="DE26:DK26"/>
    <mergeCell ref="DL26:DM26"/>
    <mergeCell ref="DN26:DO26"/>
    <mergeCell ref="DQ26:DV26"/>
    <mergeCell ref="DW26:DZ26"/>
    <mergeCell ref="DE23:DK23"/>
    <mergeCell ref="DQ23:DV23"/>
    <mergeCell ref="DW23:DX23"/>
    <mergeCell ref="DY23:DZ23"/>
    <mergeCell ref="DE24:DK24"/>
    <mergeCell ref="DQ24:DV24"/>
    <mergeCell ref="DW24:DX24"/>
    <mergeCell ref="DY24:DZ24"/>
    <mergeCell ref="DY21:DZ21"/>
    <mergeCell ref="DE22:DK22"/>
    <mergeCell ref="DQ22:DV22"/>
    <mergeCell ref="DW22:DX22"/>
    <mergeCell ref="DY22:DZ22"/>
    <mergeCell ref="DE21:DK21"/>
    <mergeCell ref="DL21:DM21"/>
    <mergeCell ref="DN21:DO21"/>
    <mergeCell ref="DQ21:DV21"/>
    <mergeCell ref="DW21:DX21"/>
    <mergeCell ref="DE19:DK19"/>
    <mergeCell ref="DL19:DM19"/>
    <mergeCell ref="DQ19:DV19"/>
    <mergeCell ref="DY19:DZ19"/>
    <mergeCell ref="DE20:DK20"/>
    <mergeCell ref="DL20:DM20"/>
    <mergeCell ref="DN20:DO20"/>
    <mergeCell ref="DQ20:DV20"/>
    <mergeCell ref="DW20:DX20"/>
    <mergeCell ref="DY20:DZ20"/>
    <mergeCell ref="DE17:DK17"/>
    <mergeCell ref="DL17:DM17"/>
    <mergeCell ref="DQ17:DV17"/>
    <mergeCell ref="DY17:DZ17"/>
    <mergeCell ref="DE18:DK18"/>
    <mergeCell ref="DL18:DM18"/>
    <mergeCell ref="DQ18:DV18"/>
    <mergeCell ref="DY18:DZ18"/>
    <mergeCell ref="DE15:DK15"/>
    <mergeCell ref="DQ15:DV15"/>
    <mergeCell ref="DY15:DZ15"/>
    <mergeCell ref="DE16:DK16"/>
    <mergeCell ref="DL16:DM16"/>
    <mergeCell ref="DQ16:DV16"/>
    <mergeCell ref="DY16:DZ16"/>
    <mergeCell ref="DY13:DZ13"/>
    <mergeCell ref="DE14:DK14"/>
    <mergeCell ref="DL14:DM14"/>
    <mergeCell ref="DQ14:DV14"/>
    <mergeCell ref="DY14:DZ14"/>
    <mergeCell ref="DE13:DK13"/>
    <mergeCell ref="DL13:DM13"/>
    <mergeCell ref="DN13:DO13"/>
    <mergeCell ref="DQ13:DV13"/>
    <mergeCell ref="DW13:DX13"/>
    <mergeCell ref="DY11:DZ11"/>
    <mergeCell ref="DE12:DK12"/>
    <mergeCell ref="DL12:DM12"/>
    <mergeCell ref="DN12:DO12"/>
    <mergeCell ref="DQ12:DV12"/>
    <mergeCell ref="DW12:DX12"/>
    <mergeCell ref="DY12:DZ12"/>
    <mergeCell ref="DE11:DK11"/>
    <mergeCell ref="DL11:DM11"/>
    <mergeCell ref="DN11:DO11"/>
    <mergeCell ref="DQ11:DV11"/>
    <mergeCell ref="DW11:DX11"/>
    <mergeCell ref="DY9:DZ9"/>
    <mergeCell ref="DE10:DK10"/>
    <mergeCell ref="DL10:DM10"/>
    <mergeCell ref="DN10:DO10"/>
    <mergeCell ref="DQ10:DV10"/>
    <mergeCell ref="DW10:DX10"/>
    <mergeCell ref="DY10:DZ10"/>
    <mergeCell ref="DE9:DK9"/>
    <mergeCell ref="DL9:DM9"/>
    <mergeCell ref="DN9:DO9"/>
    <mergeCell ref="DQ9:DV9"/>
    <mergeCell ref="DW9:DX9"/>
    <mergeCell ref="DY7:DZ7"/>
    <mergeCell ref="DE8:DK8"/>
    <mergeCell ref="DL8:DM8"/>
    <mergeCell ref="DN8:DO8"/>
    <mergeCell ref="DQ8:DV8"/>
    <mergeCell ref="DW8:DX8"/>
    <mergeCell ref="DY8:DZ8"/>
    <mergeCell ref="DE7:DK7"/>
    <mergeCell ref="DL7:DM7"/>
    <mergeCell ref="DN7:DO7"/>
    <mergeCell ref="DQ7:DV7"/>
    <mergeCell ref="DW7:DX7"/>
    <mergeCell ref="DY5:DZ5"/>
    <mergeCell ref="DE6:DK6"/>
    <mergeCell ref="DL6:DM6"/>
    <mergeCell ref="DN6:DO6"/>
    <mergeCell ref="DQ6:DV6"/>
    <mergeCell ref="DW6:DX6"/>
    <mergeCell ref="DY6:DZ6"/>
    <mergeCell ref="DE5:DK5"/>
    <mergeCell ref="DL5:DM5"/>
    <mergeCell ref="DN5:DO5"/>
    <mergeCell ref="DQ5:DV5"/>
    <mergeCell ref="DW5:DX5"/>
    <mergeCell ref="DE3:DO3"/>
    <mergeCell ref="DQ3:DZ3"/>
    <mergeCell ref="DE4:DK4"/>
    <mergeCell ref="DL4:DM4"/>
    <mergeCell ref="DN4:DO4"/>
    <mergeCell ref="DQ4:DV4"/>
    <mergeCell ref="DW4:DX4"/>
    <mergeCell ref="DY4:DZ4"/>
    <mergeCell ref="CG60:CH60"/>
    <mergeCell ref="CI60:CO60"/>
    <mergeCell ref="CS60:CX60"/>
    <mergeCell ref="CY60:CZ60"/>
    <mergeCell ref="DA60:DB60"/>
    <mergeCell ref="CG59:CH59"/>
    <mergeCell ref="CI59:CO59"/>
    <mergeCell ref="CS59:CX59"/>
    <mergeCell ref="CY59:CZ59"/>
    <mergeCell ref="DA59:DB59"/>
    <mergeCell ref="CG58:CH58"/>
    <mergeCell ref="CI58:CO58"/>
    <mergeCell ref="CS58:CX58"/>
    <mergeCell ref="CY58:CZ58"/>
    <mergeCell ref="DA58:DB58"/>
    <mergeCell ref="CG56:CQ56"/>
    <mergeCell ref="CS56:CX56"/>
    <mergeCell ref="CY56:CZ56"/>
    <mergeCell ref="DA56:DB56"/>
    <mergeCell ref="CG57:CQ57"/>
    <mergeCell ref="CS57:CX57"/>
    <mergeCell ref="CY57:CZ57"/>
    <mergeCell ref="DA57:DB57"/>
    <mergeCell ref="CG55:CM55"/>
    <mergeCell ref="CN55:CQ55"/>
    <mergeCell ref="CS55:CX55"/>
    <mergeCell ref="CY55:CZ55"/>
    <mergeCell ref="DA55:DB55"/>
    <mergeCell ref="CN53:CQ53"/>
    <mergeCell ref="CS53:CX53"/>
    <mergeCell ref="CY53:CZ53"/>
    <mergeCell ref="DA53:DB53"/>
    <mergeCell ref="CG54:CM54"/>
    <mergeCell ref="CN54:CQ54"/>
    <mergeCell ref="CS54:CX54"/>
    <mergeCell ref="CY54:CZ54"/>
    <mergeCell ref="DA54:DB54"/>
    <mergeCell ref="DA51:DB51"/>
    <mergeCell ref="CG52:CM52"/>
    <mergeCell ref="CN52:CO52"/>
    <mergeCell ref="CP52:CQ52"/>
    <mergeCell ref="CS52:CX52"/>
    <mergeCell ref="CY52:CZ52"/>
    <mergeCell ref="DA52:DB52"/>
    <mergeCell ref="CG51:CM51"/>
    <mergeCell ref="CN51:CO51"/>
    <mergeCell ref="CP51:CQ51"/>
    <mergeCell ref="CS51:CX51"/>
    <mergeCell ref="CY51:CZ51"/>
    <mergeCell ref="DA49:DB49"/>
    <mergeCell ref="CG50:CM50"/>
    <mergeCell ref="CN50:CO50"/>
    <mergeCell ref="CP50:CQ50"/>
    <mergeCell ref="CS50:CX50"/>
    <mergeCell ref="CY50:CZ50"/>
    <mergeCell ref="DA50:DB50"/>
    <mergeCell ref="CG49:CM49"/>
    <mergeCell ref="CN49:CO49"/>
    <mergeCell ref="CP49:CQ49"/>
    <mergeCell ref="CS49:CX49"/>
    <mergeCell ref="CY49:CZ49"/>
    <mergeCell ref="DA47:DB47"/>
    <mergeCell ref="CG48:CM48"/>
    <mergeCell ref="CN48:CO48"/>
    <mergeCell ref="CP48:CQ48"/>
    <mergeCell ref="CS48:CX48"/>
    <mergeCell ref="CY48:CZ48"/>
    <mergeCell ref="DA48:DB48"/>
    <mergeCell ref="CG47:CM47"/>
    <mergeCell ref="CN47:CO47"/>
    <mergeCell ref="CP47:CQ47"/>
    <mergeCell ref="CS47:CX47"/>
    <mergeCell ref="CY47:CZ47"/>
    <mergeCell ref="CG46:CM46"/>
    <mergeCell ref="CN46:CO46"/>
    <mergeCell ref="CS46:CX46"/>
    <mergeCell ref="CY46:CZ46"/>
    <mergeCell ref="DA46:DB46"/>
    <mergeCell ref="CG45:CM45"/>
    <mergeCell ref="CN45:CO45"/>
    <mergeCell ref="CS45:CX45"/>
    <mergeCell ref="CY45:CZ45"/>
    <mergeCell ref="DA45:DB45"/>
    <mergeCell ref="CG44:CM44"/>
    <mergeCell ref="CN44:CO44"/>
    <mergeCell ref="CS44:CX44"/>
    <mergeCell ref="CY44:CZ44"/>
    <mergeCell ref="DA44:DB44"/>
    <mergeCell ref="DA42:DB42"/>
    <mergeCell ref="CG43:CM43"/>
    <mergeCell ref="CN43:CO43"/>
    <mergeCell ref="CS43:CX43"/>
    <mergeCell ref="CY43:CZ43"/>
    <mergeCell ref="DA43:DB43"/>
    <mergeCell ref="CG42:CM42"/>
    <mergeCell ref="CN42:CO42"/>
    <mergeCell ref="CP42:CQ42"/>
    <mergeCell ref="CS42:CX42"/>
    <mergeCell ref="CY42:CZ42"/>
    <mergeCell ref="DA40:DB40"/>
    <mergeCell ref="CG41:CM41"/>
    <mergeCell ref="CN41:CO41"/>
    <mergeCell ref="CP41:CQ41"/>
    <mergeCell ref="CS41:CX41"/>
    <mergeCell ref="CY41:CZ41"/>
    <mergeCell ref="DA41:DB41"/>
    <mergeCell ref="CG40:CM40"/>
    <mergeCell ref="CN40:CO40"/>
    <mergeCell ref="CP40:CQ40"/>
    <mergeCell ref="CS40:CX40"/>
    <mergeCell ref="CY40:CZ40"/>
    <mergeCell ref="CG38:CM38"/>
    <mergeCell ref="CN38:CO38"/>
    <mergeCell ref="CP38:CQ38"/>
    <mergeCell ref="CS38:DB38"/>
    <mergeCell ref="CG39:CM39"/>
    <mergeCell ref="CN39:CO39"/>
    <mergeCell ref="CP39:CQ39"/>
    <mergeCell ref="CS39:CX39"/>
    <mergeCell ref="CY39:CZ39"/>
    <mergeCell ref="DA39:DB39"/>
    <mergeCell ref="CG35:CM35"/>
    <mergeCell ref="CN35:CQ35"/>
    <mergeCell ref="CS35:CZ35"/>
    <mergeCell ref="DA35:DB35"/>
    <mergeCell ref="CS36:CZ36"/>
    <mergeCell ref="DA36:DB36"/>
    <mergeCell ref="DA33:DB33"/>
    <mergeCell ref="CG34:CM34"/>
    <mergeCell ref="CN34:CO34"/>
    <mergeCell ref="CP34:CQ34"/>
    <mergeCell ref="CS34:CX34"/>
    <mergeCell ref="CY34:DB34"/>
    <mergeCell ref="CG33:CM33"/>
    <mergeCell ref="CN33:CO33"/>
    <mergeCell ref="CP33:CQ33"/>
    <mergeCell ref="CS33:CX33"/>
    <mergeCell ref="CY33:CZ33"/>
    <mergeCell ref="DA31:DB31"/>
    <mergeCell ref="CG32:CM32"/>
    <mergeCell ref="CN32:CO32"/>
    <mergeCell ref="CP32:CQ32"/>
    <mergeCell ref="CS32:CX32"/>
    <mergeCell ref="CY32:CZ32"/>
    <mergeCell ref="DA32:DB32"/>
    <mergeCell ref="CG31:CM31"/>
    <mergeCell ref="CN31:CO31"/>
    <mergeCell ref="CP31:CQ31"/>
    <mergeCell ref="CS31:CX31"/>
    <mergeCell ref="CY31:CZ31"/>
    <mergeCell ref="DA29:DB29"/>
    <mergeCell ref="CG30:CM30"/>
    <mergeCell ref="CN30:CO30"/>
    <mergeCell ref="CP30:CQ30"/>
    <mergeCell ref="CS30:CX30"/>
    <mergeCell ref="CY30:CZ30"/>
    <mergeCell ref="DA30:DB30"/>
    <mergeCell ref="CG29:CM29"/>
    <mergeCell ref="CN29:CO29"/>
    <mergeCell ref="CP29:CQ29"/>
    <mergeCell ref="CS29:CX29"/>
    <mergeCell ref="CY29:CZ29"/>
    <mergeCell ref="CG27:CM27"/>
    <mergeCell ref="CN27:CO27"/>
    <mergeCell ref="CP27:CQ27"/>
    <mergeCell ref="CS27:DB27"/>
    <mergeCell ref="CG28:CM28"/>
    <mergeCell ref="CN28:CO28"/>
    <mergeCell ref="CP28:CQ28"/>
    <mergeCell ref="CS28:DB28"/>
    <mergeCell ref="CG26:CM26"/>
    <mergeCell ref="CN26:CO26"/>
    <mergeCell ref="CP26:CQ26"/>
    <mergeCell ref="CS26:CX26"/>
    <mergeCell ref="CY26:DB26"/>
    <mergeCell ref="CG24:CM24"/>
    <mergeCell ref="CS24:CX24"/>
    <mergeCell ref="CY24:CZ24"/>
    <mergeCell ref="DA24:DB24"/>
    <mergeCell ref="CG25:CM25"/>
    <mergeCell ref="CS25:CX25"/>
    <mergeCell ref="CY25:CZ25"/>
    <mergeCell ref="DA25:DB25"/>
    <mergeCell ref="CG22:CM22"/>
    <mergeCell ref="CS22:CX22"/>
    <mergeCell ref="CY22:CZ22"/>
    <mergeCell ref="DA22:DB22"/>
    <mergeCell ref="CG23:CM23"/>
    <mergeCell ref="CS23:CX23"/>
    <mergeCell ref="CY23:CZ23"/>
    <mergeCell ref="DA23:DB23"/>
    <mergeCell ref="DA20:DB20"/>
    <mergeCell ref="CG21:CM21"/>
    <mergeCell ref="CN21:CO21"/>
    <mergeCell ref="CP21:CQ21"/>
    <mergeCell ref="CS21:CX21"/>
    <mergeCell ref="CY21:CZ21"/>
    <mergeCell ref="DA21:DB21"/>
    <mergeCell ref="CG20:CM20"/>
    <mergeCell ref="CN20:CO20"/>
    <mergeCell ref="CP20:CQ20"/>
    <mergeCell ref="CS20:CX20"/>
    <mergeCell ref="CY20:CZ20"/>
    <mergeCell ref="CG18:CM18"/>
    <mergeCell ref="CN18:CO18"/>
    <mergeCell ref="CS18:CX18"/>
    <mergeCell ref="DA18:DB18"/>
    <mergeCell ref="CG19:CM19"/>
    <mergeCell ref="CN19:CO19"/>
    <mergeCell ref="CS19:CX19"/>
    <mergeCell ref="DA19:DB19"/>
    <mergeCell ref="CG16:CM16"/>
    <mergeCell ref="CS16:CX16"/>
    <mergeCell ref="DA16:DB16"/>
    <mergeCell ref="CG17:CM17"/>
    <mergeCell ref="CN17:CO17"/>
    <mergeCell ref="CS17:CX17"/>
    <mergeCell ref="DA17:DB17"/>
    <mergeCell ref="DA13:DB13"/>
    <mergeCell ref="CG14:CM14"/>
    <mergeCell ref="CS14:CX14"/>
    <mergeCell ref="DA14:DB14"/>
    <mergeCell ref="CG15:CM15"/>
    <mergeCell ref="CS15:CX15"/>
    <mergeCell ref="DA15:DB15"/>
    <mergeCell ref="CG13:CM13"/>
    <mergeCell ref="CN13:CO13"/>
    <mergeCell ref="CP13:CQ13"/>
    <mergeCell ref="CS13:CX13"/>
    <mergeCell ref="CY13:CZ13"/>
    <mergeCell ref="DA11:DB11"/>
    <mergeCell ref="CG12:CM12"/>
    <mergeCell ref="CN12:CO12"/>
    <mergeCell ref="CP12:CQ12"/>
    <mergeCell ref="CS12:CX12"/>
    <mergeCell ref="CY12:CZ12"/>
    <mergeCell ref="DA12:DB12"/>
    <mergeCell ref="CG11:CM11"/>
    <mergeCell ref="CN11:CO11"/>
    <mergeCell ref="CP11:CQ11"/>
    <mergeCell ref="CS11:CX11"/>
    <mergeCell ref="CY11:CZ11"/>
    <mergeCell ref="DA9:DB9"/>
    <mergeCell ref="CG10:CM10"/>
    <mergeCell ref="CN10:CO10"/>
    <mergeCell ref="CP10:CQ10"/>
    <mergeCell ref="CS10:CX10"/>
    <mergeCell ref="CY10:CZ10"/>
    <mergeCell ref="DA10:DB10"/>
    <mergeCell ref="CG9:CM9"/>
    <mergeCell ref="CN9:CO9"/>
    <mergeCell ref="CP9:CQ9"/>
    <mergeCell ref="CS9:CX9"/>
    <mergeCell ref="CY9:CZ9"/>
    <mergeCell ref="DA7:DB7"/>
    <mergeCell ref="CG8:CM8"/>
    <mergeCell ref="CN8:CO8"/>
    <mergeCell ref="CP8:CQ8"/>
    <mergeCell ref="CS8:CX8"/>
    <mergeCell ref="CY8:CZ8"/>
    <mergeCell ref="DA8:DB8"/>
    <mergeCell ref="CG7:CM7"/>
    <mergeCell ref="CN7:CO7"/>
    <mergeCell ref="CP7:CQ7"/>
    <mergeCell ref="CS7:CX7"/>
    <mergeCell ref="CY7:CZ7"/>
    <mergeCell ref="DA5:DB5"/>
    <mergeCell ref="CG6:CM6"/>
    <mergeCell ref="CN6:CO6"/>
    <mergeCell ref="CP6:CQ6"/>
    <mergeCell ref="CS6:CX6"/>
    <mergeCell ref="CY6:CZ6"/>
    <mergeCell ref="DA6:DB6"/>
    <mergeCell ref="CG5:CM5"/>
    <mergeCell ref="CN5:CO5"/>
    <mergeCell ref="CP5:CQ5"/>
    <mergeCell ref="CS5:CX5"/>
    <mergeCell ref="CY5:CZ5"/>
    <mergeCell ref="CG3:CQ3"/>
    <mergeCell ref="CS3:DB3"/>
    <mergeCell ref="CG4:CM4"/>
    <mergeCell ref="CN4:CO4"/>
    <mergeCell ref="CP4:CQ4"/>
    <mergeCell ref="CS4:CX4"/>
    <mergeCell ref="CY4:CZ4"/>
    <mergeCell ref="DA4:DB4"/>
    <mergeCell ref="BI60:BJ60"/>
    <mergeCell ref="BK60:BQ60"/>
    <mergeCell ref="BU60:BZ60"/>
    <mergeCell ref="CA60:CB60"/>
    <mergeCell ref="CC60:CD60"/>
    <mergeCell ref="BI59:BJ59"/>
    <mergeCell ref="BK59:BQ59"/>
    <mergeCell ref="BU59:BZ59"/>
    <mergeCell ref="CA59:CB59"/>
    <mergeCell ref="CC59:CD59"/>
    <mergeCell ref="BI58:BJ58"/>
    <mergeCell ref="BK58:BQ58"/>
    <mergeCell ref="BU58:BZ58"/>
    <mergeCell ref="CA58:CB58"/>
    <mergeCell ref="CC58:CD58"/>
    <mergeCell ref="BI56:BS56"/>
    <mergeCell ref="BU56:BZ56"/>
    <mergeCell ref="CA56:CB56"/>
    <mergeCell ref="CC56:CD56"/>
    <mergeCell ref="BI57:BS57"/>
    <mergeCell ref="BU57:BZ57"/>
    <mergeCell ref="CA57:CB57"/>
    <mergeCell ref="CC57:CD57"/>
    <mergeCell ref="BI55:BO55"/>
    <mergeCell ref="BP55:BS55"/>
    <mergeCell ref="BU55:BZ55"/>
    <mergeCell ref="CA55:CB55"/>
    <mergeCell ref="CC55:CD55"/>
    <mergeCell ref="BP53:BS53"/>
    <mergeCell ref="BU53:BZ53"/>
    <mergeCell ref="CA53:CB53"/>
    <mergeCell ref="CC53:CD53"/>
    <mergeCell ref="BI54:BO54"/>
    <mergeCell ref="BP54:BS54"/>
    <mergeCell ref="BU54:BZ54"/>
    <mergeCell ref="CA54:CB54"/>
    <mergeCell ref="CC54:CD54"/>
    <mergeCell ref="CC51:CD51"/>
    <mergeCell ref="BI52:BO52"/>
    <mergeCell ref="BP52:BQ52"/>
    <mergeCell ref="BR52:BS52"/>
    <mergeCell ref="BU52:BZ52"/>
    <mergeCell ref="CA52:CB52"/>
    <mergeCell ref="CC52:CD52"/>
    <mergeCell ref="BI51:BO51"/>
    <mergeCell ref="BP51:BQ51"/>
    <mergeCell ref="BR51:BS51"/>
    <mergeCell ref="BU51:BZ51"/>
    <mergeCell ref="CA51:CB51"/>
    <mergeCell ref="CC49:CD49"/>
    <mergeCell ref="BI50:BO50"/>
    <mergeCell ref="BP50:BQ50"/>
    <mergeCell ref="BR50:BS50"/>
    <mergeCell ref="BU50:BZ50"/>
    <mergeCell ref="CA50:CB50"/>
    <mergeCell ref="CC50:CD50"/>
    <mergeCell ref="BI49:BO49"/>
    <mergeCell ref="BP49:BQ49"/>
    <mergeCell ref="BR49:BS49"/>
    <mergeCell ref="BU49:BZ49"/>
    <mergeCell ref="CA49:CB49"/>
    <mergeCell ref="CC47:CD47"/>
    <mergeCell ref="BI48:BO48"/>
    <mergeCell ref="BP48:BQ48"/>
    <mergeCell ref="BR48:BS48"/>
    <mergeCell ref="BU48:BZ48"/>
    <mergeCell ref="CA48:CB48"/>
    <mergeCell ref="CC48:CD48"/>
    <mergeCell ref="BI47:BO47"/>
    <mergeCell ref="BP47:BQ47"/>
    <mergeCell ref="BR47:BS47"/>
    <mergeCell ref="BU47:BZ47"/>
    <mergeCell ref="CA47:CB47"/>
    <mergeCell ref="BI46:BO46"/>
    <mergeCell ref="BP46:BQ46"/>
    <mergeCell ref="BU46:BZ46"/>
    <mergeCell ref="CA46:CB46"/>
    <mergeCell ref="CC46:CD46"/>
    <mergeCell ref="BI45:BO45"/>
    <mergeCell ref="BP45:BQ45"/>
    <mergeCell ref="BU45:BZ45"/>
    <mergeCell ref="CA45:CB45"/>
    <mergeCell ref="CC45:CD45"/>
    <mergeCell ref="BI44:BO44"/>
    <mergeCell ref="BP44:BQ44"/>
    <mergeCell ref="BU44:BZ44"/>
    <mergeCell ref="CA44:CB44"/>
    <mergeCell ref="CC44:CD44"/>
    <mergeCell ref="CC42:CD42"/>
    <mergeCell ref="BI43:BO43"/>
    <mergeCell ref="BP43:BQ43"/>
    <mergeCell ref="BU43:BZ43"/>
    <mergeCell ref="CA43:CB43"/>
    <mergeCell ref="CC43:CD43"/>
    <mergeCell ref="BI42:BO42"/>
    <mergeCell ref="BP42:BQ42"/>
    <mergeCell ref="BR42:BS42"/>
    <mergeCell ref="BU42:BZ42"/>
    <mergeCell ref="CA42:CB42"/>
    <mergeCell ref="CC40:CD40"/>
    <mergeCell ref="BI41:BO41"/>
    <mergeCell ref="BP41:BQ41"/>
    <mergeCell ref="BR41:BS41"/>
    <mergeCell ref="BU41:BZ41"/>
    <mergeCell ref="CA41:CB41"/>
    <mergeCell ref="CC41:CD41"/>
    <mergeCell ref="BI40:BO40"/>
    <mergeCell ref="BP40:BQ40"/>
    <mergeCell ref="BR40:BS40"/>
    <mergeCell ref="BU40:BZ40"/>
    <mergeCell ref="CA40:CB40"/>
    <mergeCell ref="BI38:BO38"/>
    <mergeCell ref="BP38:BQ38"/>
    <mergeCell ref="BR38:BS38"/>
    <mergeCell ref="BU38:CD38"/>
    <mergeCell ref="BI39:BO39"/>
    <mergeCell ref="BP39:BQ39"/>
    <mergeCell ref="BR39:BS39"/>
    <mergeCell ref="BU39:BZ39"/>
    <mergeCell ref="CA39:CB39"/>
    <mergeCell ref="CC39:CD39"/>
    <mergeCell ref="BI35:BO35"/>
    <mergeCell ref="BP35:BS35"/>
    <mergeCell ref="BU35:CB35"/>
    <mergeCell ref="CC35:CD35"/>
    <mergeCell ref="BU36:CB36"/>
    <mergeCell ref="CC36:CD36"/>
    <mergeCell ref="CC33:CD33"/>
    <mergeCell ref="BI34:BO34"/>
    <mergeCell ref="BP34:BQ34"/>
    <mergeCell ref="BR34:BS34"/>
    <mergeCell ref="BU34:BZ34"/>
    <mergeCell ref="CA34:CD34"/>
    <mergeCell ref="BI33:BO33"/>
    <mergeCell ref="BP33:BQ33"/>
    <mergeCell ref="BR33:BS33"/>
    <mergeCell ref="BU33:BZ33"/>
    <mergeCell ref="CA33:CB33"/>
    <mergeCell ref="CC31:CD31"/>
    <mergeCell ref="BI32:BO32"/>
    <mergeCell ref="BP32:BQ32"/>
    <mergeCell ref="BR32:BS32"/>
    <mergeCell ref="BU32:BZ32"/>
    <mergeCell ref="CA32:CB32"/>
    <mergeCell ref="CC32:CD32"/>
    <mergeCell ref="BI31:BO31"/>
    <mergeCell ref="BP31:BQ31"/>
    <mergeCell ref="BR31:BS31"/>
    <mergeCell ref="BU31:BZ31"/>
    <mergeCell ref="CA31:CB31"/>
    <mergeCell ref="CC29:CD29"/>
    <mergeCell ref="BI30:BO30"/>
    <mergeCell ref="BP30:BQ30"/>
    <mergeCell ref="BR30:BS30"/>
    <mergeCell ref="BU30:BZ30"/>
    <mergeCell ref="CA30:CB30"/>
    <mergeCell ref="CC30:CD30"/>
    <mergeCell ref="BI29:BO29"/>
    <mergeCell ref="BP29:BQ29"/>
    <mergeCell ref="BR29:BS29"/>
    <mergeCell ref="BU29:BZ29"/>
    <mergeCell ref="CA29:CB29"/>
    <mergeCell ref="BI27:BO27"/>
    <mergeCell ref="BP27:BQ27"/>
    <mergeCell ref="BR27:BS27"/>
    <mergeCell ref="BU27:CD27"/>
    <mergeCell ref="BI28:BO28"/>
    <mergeCell ref="BP28:BQ28"/>
    <mergeCell ref="BR28:BS28"/>
    <mergeCell ref="BU28:CD28"/>
    <mergeCell ref="BI25:BO25"/>
    <mergeCell ref="BU25:BZ25"/>
    <mergeCell ref="CA25:CB25"/>
    <mergeCell ref="CC25:CD25"/>
    <mergeCell ref="BI26:BO26"/>
    <mergeCell ref="BP26:BQ26"/>
    <mergeCell ref="BR26:BS26"/>
    <mergeCell ref="BU26:BZ26"/>
    <mergeCell ref="CA26:CD26"/>
    <mergeCell ref="BI23:BO23"/>
    <mergeCell ref="BU23:BZ23"/>
    <mergeCell ref="CA23:CB23"/>
    <mergeCell ref="CC23:CD23"/>
    <mergeCell ref="BI24:BO24"/>
    <mergeCell ref="BU24:BZ24"/>
    <mergeCell ref="CA24:CB24"/>
    <mergeCell ref="CC24:CD24"/>
    <mergeCell ref="CC21:CD21"/>
    <mergeCell ref="BI22:BO22"/>
    <mergeCell ref="BU22:BZ22"/>
    <mergeCell ref="CA22:CB22"/>
    <mergeCell ref="CC22:CD22"/>
    <mergeCell ref="BI21:BO21"/>
    <mergeCell ref="BP21:BQ21"/>
    <mergeCell ref="BR21:BS21"/>
    <mergeCell ref="BU21:BZ21"/>
    <mergeCell ref="CA21:CB21"/>
    <mergeCell ref="BI19:BO19"/>
    <mergeCell ref="BP19:BQ19"/>
    <mergeCell ref="BU19:BZ19"/>
    <mergeCell ref="CC19:CD19"/>
    <mergeCell ref="BI20:BO20"/>
    <mergeCell ref="BP20:BQ20"/>
    <mergeCell ref="BR20:BS20"/>
    <mergeCell ref="BU20:BZ20"/>
    <mergeCell ref="CA20:CB20"/>
    <mergeCell ref="CC20:CD20"/>
    <mergeCell ref="BI17:BO17"/>
    <mergeCell ref="BP17:BQ17"/>
    <mergeCell ref="BU17:BZ17"/>
    <mergeCell ref="CC17:CD17"/>
    <mergeCell ref="BI18:BO18"/>
    <mergeCell ref="BP18:BQ18"/>
    <mergeCell ref="BU18:BZ18"/>
    <mergeCell ref="CC18:CD18"/>
    <mergeCell ref="BI15:BO15"/>
    <mergeCell ref="BU15:BZ15"/>
    <mergeCell ref="CC15:CD15"/>
    <mergeCell ref="BI16:BO16"/>
    <mergeCell ref="BP16:BQ16"/>
    <mergeCell ref="BU16:BZ16"/>
    <mergeCell ref="CC16:CD16"/>
    <mergeCell ref="CC13:CD13"/>
    <mergeCell ref="BI14:BO14"/>
    <mergeCell ref="BU14:BZ14"/>
    <mergeCell ref="CA14:CB14"/>
    <mergeCell ref="CC14:CD14"/>
    <mergeCell ref="BI13:BO13"/>
    <mergeCell ref="BP13:BQ13"/>
    <mergeCell ref="BR13:BS13"/>
    <mergeCell ref="BU13:BZ13"/>
    <mergeCell ref="CA13:CB13"/>
    <mergeCell ref="BI12:BO12"/>
    <mergeCell ref="BP12:BQ12"/>
    <mergeCell ref="BR12:BS12"/>
    <mergeCell ref="BU12:BZ12"/>
    <mergeCell ref="CA12:CB12"/>
    <mergeCell ref="CC12:CD12"/>
    <mergeCell ref="BI11:BO11"/>
    <mergeCell ref="BP11:BQ11"/>
    <mergeCell ref="BR11:BS11"/>
    <mergeCell ref="BU11:BZ11"/>
    <mergeCell ref="CA11:CB11"/>
    <mergeCell ref="CC9:CD9"/>
    <mergeCell ref="BI10:BO10"/>
    <mergeCell ref="BP10:BQ10"/>
    <mergeCell ref="BR10:BS10"/>
    <mergeCell ref="BU10:BZ10"/>
    <mergeCell ref="CA10:CB10"/>
    <mergeCell ref="CC10:CD10"/>
    <mergeCell ref="BI9:BO9"/>
    <mergeCell ref="BP9:BQ9"/>
    <mergeCell ref="BR9:BS9"/>
    <mergeCell ref="BU9:BZ9"/>
    <mergeCell ref="CA9:CB9"/>
    <mergeCell ref="BP7:BQ7"/>
    <mergeCell ref="BR7:BS7"/>
    <mergeCell ref="BU7:BZ7"/>
    <mergeCell ref="CA7:CB7"/>
    <mergeCell ref="CC5:CD5"/>
    <mergeCell ref="BI6:BO6"/>
    <mergeCell ref="BP6:BQ6"/>
    <mergeCell ref="BR6:BS6"/>
    <mergeCell ref="BU6:BZ6"/>
    <mergeCell ref="CA6:CB6"/>
    <mergeCell ref="CC6:CD6"/>
    <mergeCell ref="BI5:BO5"/>
    <mergeCell ref="BP5:BQ5"/>
    <mergeCell ref="BR5:BS5"/>
    <mergeCell ref="BU5:BZ5"/>
    <mergeCell ref="CA5:CB5"/>
    <mergeCell ref="CC11:CD11"/>
    <mergeCell ref="BI3:BS3"/>
    <mergeCell ref="BU3:CD3"/>
    <mergeCell ref="BI4:BO4"/>
    <mergeCell ref="BP4:BQ4"/>
    <mergeCell ref="BR4:BS4"/>
    <mergeCell ref="BU4:BZ4"/>
    <mergeCell ref="CA4:CB4"/>
    <mergeCell ref="CC4:CD4"/>
    <mergeCell ref="A18:I18"/>
    <mergeCell ref="AD23:AE23"/>
    <mergeCell ref="AB24:AC24"/>
    <mergeCell ref="AB23:AC23"/>
    <mergeCell ref="B23:C23"/>
    <mergeCell ref="D23:E23"/>
    <mergeCell ref="F23:G23"/>
    <mergeCell ref="D24:E24"/>
    <mergeCell ref="F24:G24"/>
    <mergeCell ref="H23:I23"/>
    <mergeCell ref="H19:I19"/>
    <mergeCell ref="H20:I20"/>
    <mergeCell ref="F20:G20"/>
    <mergeCell ref="B20:C20"/>
    <mergeCell ref="D20:E20"/>
    <mergeCell ref="L23:M23"/>
    <mergeCell ref="CC7:CD7"/>
    <mergeCell ref="BI8:BO8"/>
    <mergeCell ref="BP8:BQ8"/>
    <mergeCell ref="BR8:BS8"/>
    <mergeCell ref="BU8:BZ8"/>
    <mergeCell ref="CA8:CB8"/>
    <mergeCell ref="CC8:CD8"/>
    <mergeCell ref="BI7:BO7"/>
    <mergeCell ref="A1:AL1"/>
    <mergeCell ref="A9:AL9"/>
    <mergeCell ref="AF23:AG23"/>
    <mergeCell ref="AF24:AG24"/>
    <mergeCell ref="X23:Y23"/>
    <mergeCell ref="X24:Y24"/>
    <mergeCell ref="P24:Q24"/>
    <mergeCell ref="L22:AA22"/>
    <mergeCell ref="Z24:AA24"/>
    <mergeCell ref="Z23:AA23"/>
    <mergeCell ref="B19:C19"/>
    <mergeCell ref="D19:E19"/>
    <mergeCell ref="F19:G19"/>
    <mergeCell ref="H24:I24"/>
    <mergeCell ref="B24:C24"/>
    <mergeCell ref="A22:I22"/>
    <mergeCell ref="AM18:AO18"/>
    <mergeCell ref="AD24:AE24"/>
    <mergeCell ref="T24:U24"/>
    <mergeCell ref="V24:W24"/>
    <mergeCell ref="N23:O23"/>
    <mergeCell ref="P23:Q23"/>
    <mergeCell ref="R23:S23"/>
    <mergeCell ref="T23:U23"/>
    <mergeCell ref="V23:W23"/>
    <mergeCell ref="R24:S24"/>
    <mergeCell ref="AI18:AL18"/>
    <mergeCell ref="AG18:AH18"/>
    <mergeCell ref="N24:O24"/>
    <mergeCell ref="A41:I41"/>
    <mergeCell ref="N25:O25"/>
    <mergeCell ref="A32:AL32"/>
    <mergeCell ref="Z25:AA25"/>
    <mergeCell ref="AB25:AC25"/>
    <mergeCell ref="AD25:AE25"/>
    <mergeCell ref="AF25:AG25"/>
    <mergeCell ref="X25:Y25"/>
    <mergeCell ref="L24:M24"/>
    <mergeCell ref="T25:U25"/>
    <mergeCell ref="V25:W25"/>
    <mergeCell ref="P25:Q25"/>
    <mergeCell ref="R25:S25"/>
    <mergeCell ref="L25:M25"/>
    <mergeCell ref="B43:C43"/>
    <mergeCell ref="F43:G43"/>
    <mergeCell ref="H43:I43"/>
    <mergeCell ref="D43:E43"/>
    <mergeCell ref="D42:E42"/>
    <mergeCell ref="B42:C42"/>
    <mergeCell ref="F42:G42"/>
    <mergeCell ref="H42:I42"/>
  </mergeCells>
  <conditionalFormatting sqref="D20">
    <cfRule type="cellIs" dxfId="18" priority="7" stopIfTrue="1" operator="greaterThan">
      <formula>0</formula>
    </cfRule>
    <cfRule type="cellIs" dxfId="17" priority="8" stopIfTrue="1" operator="equal">
      <formula>0</formula>
    </cfRule>
    <cfRule type="cellIs" dxfId="16" priority="9" stopIfTrue="1" operator="lessThan">
      <formula>0</formula>
    </cfRule>
  </conditionalFormatting>
  <conditionalFormatting sqref="D24">
    <cfRule type="cellIs" dxfId="15" priority="1" stopIfTrue="1" operator="greaterThan">
      <formula>0</formula>
    </cfRule>
    <cfRule type="cellIs" dxfId="14" priority="2" stopIfTrue="1" operator="equal">
      <formula>0</formula>
    </cfRule>
    <cfRule type="cellIs" dxfId="13" priority="3" stopIfTrue="1" operator="lessThan">
      <formula>0</formula>
    </cfRule>
  </conditionalFormatting>
  <conditionalFormatting sqref="F43">
    <cfRule type="cellIs" dxfId="12" priority="10" stopIfTrue="1" operator="greaterThan">
      <formula>0</formula>
    </cfRule>
    <cfRule type="cellIs" dxfId="11" priority="11" stopIfTrue="1" operator="equal">
      <formula>0</formula>
    </cfRule>
    <cfRule type="cellIs" dxfId="10" priority="12" stopIfTrue="1" operator="lessThan">
      <formula>0</formula>
    </cfRule>
  </conditionalFormatting>
  <printOptions horizontalCentered="1"/>
  <pageMargins left="0.45" right="0.2" top="0.75" bottom="0.75" header="0.3" footer="0.3"/>
  <pageSetup paperSize="8" scale="67" orientation="portrait" r:id="rId1"/>
  <headerFooter>
    <oddFooter>&amp;L_x000D_&amp;1#&amp;"Aptos"&amp;10&amp;K000000 Data sensitivity - Public</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44732-8693-47B8-BD9E-3A7FCC6EF973}">
  <sheetPr>
    <tabColor rgb="FFB3E5A1"/>
  </sheetPr>
  <dimension ref="A1:T99"/>
  <sheetViews>
    <sheetView zoomScale="55" zoomScaleNormal="55" workbookViewId="0">
      <selection activeCell="I35" sqref="I35"/>
    </sheetView>
  </sheetViews>
  <sheetFormatPr defaultColWidth="10" defaultRowHeight="13.8"/>
  <cols>
    <col min="1" max="1" width="10" style="1184"/>
    <col min="2" max="2" width="14.109375" style="1184" customWidth="1"/>
    <col min="3" max="3" width="27" style="1184" customWidth="1"/>
    <col min="4" max="6" width="16.33203125" style="1184" customWidth="1"/>
    <col min="7" max="7" width="19.33203125" style="1184" customWidth="1"/>
    <col min="8" max="8" width="11.77734375" style="1184" customWidth="1"/>
    <col min="9" max="9" width="17.77734375" style="1184" customWidth="1"/>
    <col min="10" max="10" width="12.33203125" style="1184" customWidth="1"/>
    <col min="11" max="11" width="27.33203125" style="1184" customWidth="1"/>
    <col min="12" max="12" width="11.88671875" style="1184" customWidth="1"/>
    <col min="13" max="13" width="14" style="1184" customWidth="1"/>
    <col min="14" max="14" width="13.109375" style="1184" customWidth="1"/>
    <col min="15" max="15" width="11.88671875" style="1184" customWidth="1"/>
    <col min="16" max="16384" width="10" style="1184"/>
  </cols>
  <sheetData>
    <row r="1" spans="1:20" ht="15.45" customHeight="1">
      <c r="A1" s="1979" t="s">
        <v>1740</v>
      </c>
      <c r="B1" s="1979"/>
      <c r="C1" s="1979"/>
      <c r="D1" s="1979"/>
      <c r="E1" s="1979"/>
      <c r="F1" s="1979"/>
      <c r="G1" s="1980"/>
    </row>
    <row r="2" spans="1:20" ht="15.45" customHeight="1">
      <c r="A2" s="1981"/>
      <c r="B2" s="1981"/>
      <c r="C2" s="1981"/>
      <c r="D2" s="1981"/>
      <c r="E2" s="1981"/>
      <c r="F2" s="1981"/>
      <c r="G2" s="1982"/>
      <c r="N2" s="1250"/>
      <c r="O2" s="1250"/>
      <c r="P2" s="1250"/>
      <c r="Q2" s="1250"/>
    </row>
    <row r="3" spans="1:20" ht="13.5" customHeight="1">
      <c r="A3" s="1239" t="s">
        <v>238</v>
      </c>
      <c r="B3" s="1971" t="s">
        <v>1</v>
      </c>
      <c r="C3" s="1971"/>
      <c r="D3" s="1239" t="s">
        <v>224</v>
      </c>
      <c r="E3" s="1239" t="s">
        <v>225</v>
      </c>
      <c r="F3" s="1239" t="s">
        <v>226</v>
      </c>
      <c r="G3" s="1239" t="s">
        <v>20</v>
      </c>
      <c r="I3" s="1250"/>
      <c r="J3" s="1250"/>
      <c r="O3" s="1971" t="s">
        <v>1</v>
      </c>
      <c r="P3" s="1971"/>
      <c r="Q3" s="1239" t="s">
        <v>224</v>
      </c>
      <c r="R3" s="1239" t="s">
        <v>225</v>
      </c>
      <c r="S3" s="1239" t="s">
        <v>226</v>
      </c>
      <c r="T3" s="1239" t="s">
        <v>20</v>
      </c>
    </row>
    <row r="4" spans="1:20" ht="15" customHeight="1">
      <c r="A4" s="1974" t="s">
        <v>1739</v>
      </c>
      <c r="B4" s="1985" t="s">
        <v>113</v>
      </c>
      <c r="C4" s="1986"/>
      <c r="D4" s="1251">
        <v>5220</v>
      </c>
      <c r="E4" s="1251">
        <v>11700</v>
      </c>
      <c r="F4" s="1251">
        <v>137270</v>
      </c>
      <c r="G4" s="1251">
        <v>137270</v>
      </c>
      <c r="I4" s="1250"/>
      <c r="J4" s="1250"/>
      <c r="K4" s="1250"/>
      <c r="O4" s="1985" t="s">
        <v>113</v>
      </c>
      <c r="P4" s="1986"/>
      <c r="Q4" s="1251">
        <v>4620</v>
      </c>
      <c r="R4" s="1251">
        <v>14280</v>
      </c>
      <c r="S4" s="1251">
        <v>40050</v>
      </c>
      <c r="T4" s="1251">
        <v>40050</v>
      </c>
    </row>
    <row r="5" spans="1:20" ht="15" customHeight="1">
      <c r="A5" s="1975"/>
      <c r="B5" s="1987" t="s">
        <v>112</v>
      </c>
      <c r="C5" s="1988"/>
      <c r="D5" s="1251">
        <v>5220</v>
      </c>
      <c r="E5" s="1251">
        <f>E4</f>
        <v>11700</v>
      </c>
      <c r="F5" s="1251">
        <f>F4</f>
        <v>137270</v>
      </c>
      <c r="G5" s="1251">
        <f>G4</f>
        <v>137270</v>
      </c>
      <c r="I5" s="1250"/>
      <c r="J5" s="1250"/>
      <c r="K5" s="1250"/>
      <c r="O5" s="1987" t="s">
        <v>112</v>
      </c>
      <c r="P5" s="1988"/>
      <c r="Q5" s="1251">
        <v>4620</v>
      </c>
      <c r="R5" s="1251">
        <v>14280</v>
      </c>
      <c r="S5" s="1251">
        <v>40050</v>
      </c>
      <c r="T5" s="1251">
        <v>40050</v>
      </c>
    </row>
    <row r="6" spans="1:20" ht="15" customHeight="1">
      <c r="A6" s="1975"/>
      <c r="B6" s="1983" t="s">
        <v>591</v>
      </c>
      <c r="C6" s="1984"/>
      <c r="D6" s="1249">
        <v>0</v>
      </c>
      <c r="E6" s="1249">
        <v>0</v>
      </c>
      <c r="F6" s="1249">
        <v>0</v>
      </c>
      <c r="G6" s="1249">
        <v>0</v>
      </c>
      <c r="I6" s="1250">
        <f>L7*10*6</f>
        <v>5220</v>
      </c>
      <c r="J6" s="1250"/>
      <c r="K6" s="1250">
        <v>32</v>
      </c>
      <c r="L6" s="1184">
        <v>55</v>
      </c>
      <c r="O6" s="1983" t="s">
        <v>591</v>
      </c>
      <c r="P6" s="1984"/>
      <c r="Q6" s="1249">
        <v>0</v>
      </c>
      <c r="R6" s="1249">
        <v>0</v>
      </c>
      <c r="S6" s="1249">
        <v>0</v>
      </c>
      <c r="T6" s="1249">
        <v>0</v>
      </c>
    </row>
    <row r="7" spans="1:20" ht="15" customHeight="1">
      <c r="A7" s="1975"/>
      <c r="B7" s="1983" t="s">
        <v>601</v>
      </c>
      <c r="C7" s="1984"/>
      <c r="D7" s="1249">
        <v>0</v>
      </c>
      <c r="E7" s="1249">
        <v>0</v>
      </c>
      <c r="F7" s="1249">
        <v>0</v>
      </c>
      <c r="G7" s="1249">
        <v>0</v>
      </c>
      <c r="I7" s="1250"/>
      <c r="J7" s="1250"/>
      <c r="L7" s="1250">
        <f>L6+K6</f>
        <v>87</v>
      </c>
      <c r="O7" s="1983" t="s">
        <v>601</v>
      </c>
      <c r="P7" s="1984"/>
      <c r="Q7" s="1249">
        <v>0</v>
      </c>
      <c r="R7" s="1249">
        <v>0</v>
      </c>
      <c r="S7" s="1249">
        <v>0</v>
      </c>
      <c r="T7" s="1249">
        <v>0</v>
      </c>
    </row>
    <row r="8" spans="1:20" ht="15" customHeight="1">
      <c r="A8" s="1975"/>
      <c r="B8" s="1983" t="s">
        <v>602</v>
      </c>
      <c r="C8" s="1984"/>
      <c r="D8" s="1249">
        <v>0</v>
      </c>
      <c r="E8" s="1249">
        <v>0</v>
      </c>
      <c r="F8" s="1249">
        <v>0</v>
      </c>
      <c r="G8" s="1249">
        <v>0</v>
      </c>
      <c r="I8" s="1250"/>
      <c r="J8" s="1250"/>
      <c r="K8" s="1250" t="s">
        <v>1369</v>
      </c>
      <c r="L8" s="1184" t="s">
        <v>1370</v>
      </c>
      <c r="O8" s="1983" t="s">
        <v>602</v>
      </c>
      <c r="P8" s="1984"/>
      <c r="Q8" s="1249">
        <v>0</v>
      </c>
      <c r="R8" s="1249">
        <v>0</v>
      </c>
      <c r="S8" s="1249">
        <v>0</v>
      </c>
      <c r="T8" s="1249">
        <v>0</v>
      </c>
    </row>
    <row r="9" spans="1:20" ht="15" customHeight="1">
      <c r="A9" s="1975"/>
      <c r="B9" s="1983" t="s">
        <v>600</v>
      </c>
      <c r="C9" s="1984"/>
      <c r="D9" s="1249">
        <v>0</v>
      </c>
      <c r="E9" s="1249">
        <v>0</v>
      </c>
      <c r="F9" s="1249">
        <v>0</v>
      </c>
      <c r="G9" s="1249">
        <v>0</v>
      </c>
      <c r="I9" s="1250"/>
      <c r="J9" s="1250"/>
      <c r="K9" s="1250"/>
      <c r="O9" s="1983" t="s">
        <v>600</v>
      </c>
      <c r="P9" s="1984"/>
      <c r="Q9" s="1249">
        <v>0</v>
      </c>
      <c r="R9" s="1249">
        <v>0</v>
      </c>
      <c r="S9" s="1249">
        <v>0</v>
      </c>
      <c r="T9" s="1249">
        <v>0</v>
      </c>
    </row>
    <row r="10" spans="1:20" ht="15" customHeight="1">
      <c r="A10" s="1975"/>
      <c r="B10" s="1983" t="s">
        <v>592</v>
      </c>
      <c r="C10" s="1984"/>
      <c r="D10" s="1249">
        <v>0</v>
      </c>
      <c r="E10" s="1249">
        <v>0</v>
      </c>
      <c r="F10" s="1249">
        <v>0</v>
      </c>
      <c r="G10" s="1249">
        <v>0</v>
      </c>
      <c r="I10" s="1250"/>
      <c r="J10" s="1250"/>
      <c r="O10" s="1983" t="s">
        <v>592</v>
      </c>
      <c r="P10" s="1984"/>
      <c r="Q10" s="1249">
        <v>0</v>
      </c>
      <c r="R10" s="1249">
        <v>0</v>
      </c>
      <c r="S10" s="1249">
        <v>0</v>
      </c>
      <c r="T10" s="1249">
        <v>0</v>
      </c>
    </row>
    <row r="11" spans="1:20" ht="15" customHeight="1">
      <c r="A11" s="1975"/>
      <c r="B11" s="1983" t="s">
        <v>593</v>
      </c>
      <c r="C11" s="1984"/>
      <c r="D11" s="1249">
        <v>0</v>
      </c>
      <c r="E11" s="1249">
        <v>0</v>
      </c>
      <c r="F11" s="1249">
        <v>0</v>
      </c>
      <c r="G11" s="1249">
        <v>0</v>
      </c>
      <c r="I11" s="1250"/>
      <c r="J11" s="1250"/>
      <c r="O11" s="1983" t="s">
        <v>593</v>
      </c>
      <c r="P11" s="1984"/>
      <c r="Q11" s="1249">
        <v>0</v>
      </c>
      <c r="R11" s="1249">
        <v>0</v>
      </c>
      <c r="S11" s="1249">
        <v>0</v>
      </c>
      <c r="T11" s="1249">
        <v>0</v>
      </c>
    </row>
    <row r="12" spans="1:20" ht="15" customHeight="1">
      <c r="A12" s="1975"/>
      <c r="B12" s="1983" t="s">
        <v>227</v>
      </c>
      <c r="C12" s="1984"/>
      <c r="D12" s="1249">
        <v>0</v>
      </c>
      <c r="E12" s="1249">
        <v>0</v>
      </c>
      <c r="F12" s="1249">
        <v>0</v>
      </c>
      <c r="G12" s="1249">
        <v>0</v>
      </c>
      <c r="O12" s="1983" t="s">
        <v>227</v>
      </c>
      <c r="P12" s="1984"/>
      <c r="Q12" s="1249">
        <v>0</v>
      </c>
      <c r="R12" s="1249">
        <v>0</v>
      </c>
      <c r="S12" s="1249">
        <v>0</v>
      </c>
      <c r="T12" s="1249">
        <v>0</v>
      </c>
    </row>
    <row r="13" spans="1:20" ht="15" customHeight="1">
      <c r="A13" s="1975"/>
      <c r="B13" s="1983" t="s">
        <v>594</v>
      </c>
      <c r="C13" s="1984"/>
      <c r="D13" s="1249">
        <v>0</v>
      </c>
      <c r="E13" s="1249">
        <v>0</v>
      </c>
      <c r="F13" s="1249">
        <v>0</v>
      </c>
      <c r="G13" s="1249">
        <v>0</v>
      </c>
      <c r="I13" s="1250"/>
      <c r="J13" s="1250"/>
      <c r="O13" s="1983" t="s">
        <v>594</v>
      </c>
      <c r="P13" s="1984"/>
      <c r="Q13" s="1249">
        <v>0</v>
      </c>
      <c r="R13" s="1249">
        <v>0</v>
      </c>
      <c r="S13" s="1249">
        <v>0</v>
      </c>
      <c r="T13" s="1249">
        <v>0</v>
      </c>
    </row>
    <row r="14" spans="1:20" ht="15" customHeight="1">
      <c r="A14" s="1976"/>
      <c r="B14" s="1983" t="s">
        <v>595</v>
      </c>
      <c r="C14" s="1984"/>
      <c r="D14" s="1249">
        <v>0</v>
      </c>
      <c r="E14" s="1249">
        <v>0</v>
      </c>
      <c r="F14" s="1249">
        <v>0</v>
      </c>
      <c r="G14" s="1249">
        <v>0</v>
      </c>
      <c r="O14" s="1983" t="s">
        <v>595</v>
      </c>
      <c r="P14" s="1984"/>
      <c r="Q14" s="1249">
        <v>0</v>
      </c>
      <c r="R14" s="1249">
        <v>0</v>
      </c>
      <c r="S14" s="1249">
        <v>0</v>
      </c>
      <c r="T14" s="1249">
        <v>0</v>
      </c>
    </row>
    <row r="15" spans="1:20" ht="15" customHeight="1">
      <c r="A15" s="1977" t="s">
        <v>237</v>
      </c>
      <c r="B15" s="1967" t="s">
        <v>230</v>
      </c>
      <c r="C15" s="1968"/>
      <c r="D15" s="1248">
        <v>0</v>
      </c>
      <c r="E15" s="1247">
        <v>18</v>
      </c>
      <c r="F15" s="1247">
        <v>160</v>
      </c>
      <c r="G15" s="1246">
        <v>160</v>
      </c>
      <c r="O15" s="1967" t="s">
        <v>230</v>
      </c>
      <c r="P15" s="1968"/>
      <c r="Q15" s="1248">
        <v>5</v>
      </c>
      <c r="R15" s="1247">
        <v>115</v>
      </c>
      <c r="S15" s="1247">
        <v>115</v>
      </c>
      <c r="T15" s="1246">
        <v>115</v>
      </c>
    </row>
    <row r="16" spans="1:20" ht="15" customHeight="1">
      <c r="A16" s="1978"/>
      <c r="B16" s="1967" t="s">
        <v>596</v>
      </c>
      <c r="C16" s="1968"/>
      <c r="D16" s="1248">
        <v>0</v>
      </c>
      <c r="E16" s="1247" t="s">
        <v>1693</v>
      </c>
      <c r="F16" s="1247" t="s">
        <v>1694</v>
      </c>
      <c r="G16" s="1246" t="s">
        <v>1694</v>
      </c>
      <c r="O16" s="1967" t="s">
        <v>596</v>
      </c>
      <c r="P16" s="1968"/>
      <c r="Q16" s="1248">
        <v>1</v>
      </c>
      <c r="R16" s="1247" t="s">
        <v>1372</v>
      </c>
      <c r="S16" s="1247" t="s">
        <v>1371</v>
      </c>
      <c r="T16" s="1246" t="s">
        <v>1371</v>
      </c>
    </row>
    <row r="17" spans="1:20" ht="15" customHeight="1">
      <c r="A17" s="1978"/>
      <c r="B17" s="1967" t="s">
        <v>597</v>
      </c>
      <c r="C17" s="1968"/>
      <c r="D17" s="1248">
        <v>0</v>
      </c>
      <c r="E17" s="1247">
        <v>0</v>
      </c>
      <c r="F17" s="1247">
        <v>0</v>
      </c>
      <c r="G17" s="1246">
        <v>0</v>
      </c>
      <c r="O17" s="1967" t="s">
        <v>597</v>
      </c>
      <c r="P17" s="1968"/>
      <c r="Q17" s="1248">
        <v>0</v>
      </c>
      <c r="R17" s="1247">
        <v>0</v>
      </c>
      <c r="S17" s="1247">
        <v>0</v>
      </c>
      <c r="T17" s="1246">
        <v>0</v>
      </c>
    </row>
    <row r="18" spans="1:20" ht="15" customHeight="1">
      <c r="A18" s="1978"/>
      <c r="B18" s="1967" t="s">
        <v>598</v>
      </c>
      <c r="C18" s="1968"/>
      <c r="D18" s="1245">
        <v>3</v>
      </c>
      <c r="E18" s="1245" t="s">
        <v>1738</v>
      </c>
      <c r="F18" s="1244" t="s">
        <v>1737</v>
      </c>
      <c r="G18" s="1243" t="s">
        <v>1737</v>
      </c>
      <c r="O18" s="1967" t="s">
        <v>598</v>
      </c>
      <c r="P18" s="1968"/>
      <c r="Q18" s="1245">
        <v>3</v>
      </c>
      <c r="R18" s="1245" t="s">
        <v>1373</v>
      </c>
      <c r="S18" s="1244" t="s">
        <v>1360</v>
      </c>
      <c r="T18" s="1243" t="s">
        <v>1360</v>
      </c>
    </row>
    <row r="19" spans="1:20" ht="15" customHeight="1">
      <c r="A19" s="1978"/>
      <c r="B19" s="1969" t="s">
        <v>599</v>
      </c>
      <c r="C19" s="1970"/>
      <c r="D19" s="1242">
        <v>0</v>
      </c>
      <c r="E19" s="1241">
        <v>0</v>
      </c>
      <c r="F19" s="1241">
        <v>0</v>
      </c>
      <c r="G19" s="1240">
        <v>0</v>
      </c>
      <c r="O19" s="1969" t="s">
        <v>599</v>
      </c>
      <c r="P19" s="1970"/>
      <c r="Q19" s="1242">
        <v>0</v>
      </c>
      <c r="R19" s="1241">
        <v>0</v>
      </c>
      <c r="S19" s="1241">
        <v>0</v>
      </c>
      <c r="T19" s="1240">
        <v>0</v>
      </c>
    </row>
    <row r="20" spans="1:20" ht="13.5" customHeight="1">
      <c r="I20" s="1239" t="s">
        <v>238</v>
      </c>
      <c r="J20" s="1971" t="s">
        <v>1</v>
      </c>
      <c r="K20" s="1971"/>
      <c r="L20" s="1239" t="s">
        <v>224</v>
      </c>
      <c r="M20" s="1239" t="s">
        <v>225</v>
      </c>
      <c r="N20" s="1239" t="s">
        <v>226</v>
      </c>
      <c r="O20" s="1239" t="s">
        <v>20</v>
      </c>
    </row>
    <row r="22" spans="1:20" ht="46.2" customHeight="1">
      <c r="A22" s="1972" t="s">
        <v>648</v>
      </c>
      <c r="B22" s="1973"/>
      <c r="C22" s="1973"/>
      <c r="D22" s="1973"/>
      <c r="E22" s="1973"/>
      <c r="F22" s="1973"/>
      <c r="G22" s="1973"/>
      <c r="I22" s="1236" t="s">
        <v>222</v>
      </c>
      <c r="J22" s="1238">
        <f>AVERAGE(E24:E293)</f>
        <v>0.93333333333333313</v>
      </c>
    </row>
    <row r="23" spans="1:20" ht="43.2" customHeight="1">
      <c r="A23" s="1237" t="s">
        <v>215</v>
      </c>
      <c r="B23" s="1237" t="s">
        <v>219</v>
      </c>
      <c r="C23" s="1237" t="s">
        <v>216</v>
      </c>
      <c r="D23" s="1237" t="s">
        <v>218</v>
      </c>
      <c r="E23" s="1237" t="s">
        <v>220</v>
      </c>
      <c r="F23" s="1237" t="s">
        <v>217</v>
      </c>
      <c r="G23" s="1237" t="s">
        <v>221</v>
      </c>
      <c r="I23" s="1236" t="s">
        <v>223</v>
      </c>
      <c r="J23" s="1235">
        <v>0.77631578947368396</v>
      </c>
    </row>
    <row r="24" spans="1:20" ht="13.5" customHeight="1">
      <c r="A24" s="1220" t="s">
        <v>664</v>
      </c>
      <c r="B24" s="1231">
        <v>46140</v>
      </c>
      <c r="C24" s="1231">
        <v>46140</v>
      </c>
      <c r="D24" s="1219">
        <v>9</v>
      </c>
      <c r="E24" s="1218">
        <v>0.8</v>
      </c>
      <c r="F24" s="1234">
        <v>46147</v>
      </c>
      <c r="G24" s="1215">
        <f>F24-C24+1</f>
        <v>8</v>
      </c>
    </row>
    <row r="25" spans="1:20" ht="13.5" customHeight="1">
      <c r="A25" s="1220" t="s">
        <v>665</v>
      </c>
      <c r="B25" s="1231">
        <v>46146</v>
      </c>
      <c r="C25" s="1231">
        <v>46155</v>
      </c>
      <c r="D25" s="1219">
        <v>10</v>
      </c>
      <c r="E25" s="1218">
        <v>0.8</v>
      </c>
      <c r="F25" s="1234">
        <v>46155</v>
      </c>
      <c r="G25" s="1215">
        <f>F25-C25+1</f>
        <v>1</v>
      </c>
    </row>
    <row r="26" spans="1:20" ht="13.5" customHeight="1">
      <c r="A26" s="1220" t="s">
        <v>666</v>
      </c>
      <c r="B26" s="1231">
        <v>46147</v>
      </c>
      <c r="C26" s="1231">
        <v>46147</v>
      </c>
      <c r="D26" s="1219">
        <v>2</v>
      </c>
      <c r="E26" s="1218">
        <v>1</v>
      </c>
      <c r="F26" s="1233" t="s">
        <v>1250</v>
      </c>
      <c r="G26" s="1215" t="s">
        <v>1250</v>
      </c>
    </row>
    <row r="27" spans="1:20" ht="13.5" customHeight="1">
      <c r="A27" s="1220" t="s">
        <v>667</v>
      </c>
      <c r="B27" s="1231">
        <v>46148</v>
      </c>
      <c r="C27" s="1231">
        <v>46148</v>
      </c>
      <c r="D27" s="1219">
        <v>10</v>
      </c>
      <c r="E27" s="1218">
        <v>1</v>
      </c>
      <c r="F27" s="1232">
        <v>46183</v>
      </c>
      <c r="G27" s="1215">
        <v>34</v>
      </c>
    </row>
    <row r="28" spans="1:20" ht="13.5" customHeight="1">
      <c r="A28" s="1220" t="s">
        <v>668</v>
      </c>
      <c r="B28" s="1231">
        <v>46156</v>
      </c>
      <c r="C28" s="1231" t="s">
        <v>1249</v>
      </c>
      <c r="D28" s="1219">
        <v>11</v>
      </c>
      <c r="E28" s="1218">
        <v>1</v>
      </c>
      <c r="F28" s="1230">
        <v>46205</v>
      </c>
      <c r="G28" s="1215" t="s">
        <v>1250</v>
      </c>
    </row>
    <row r="29" spans="1:20" ht="13.5" customHeight="1">
      <c r="A29" s="1220" t="s">
        <v>669</v>
      </c>
      <c r="B29" s="1192">
        <v>46181</v>
      </c>
      <c r="C29" s="1192">
        <v>46181</v>
      </c>
      <c r="D29" s="1219">
        <v>10</v>
      </c>
      <c r="E29" s="1218">
        <v>1</v>
      </c>
      <c r="F29" s="1230">
        <v>46205</v>
      </c>
      <c r="G29" s="1215" t="s">
        <v>1250</v>
      </c>
    </row>
    <row r="30" spans="1:20" ht="13.5" customHeight="1">
      <c r="A30" s="1220" t="s">
        <v>670</v>
      </c>
      <c r="B30" s="1192" t="s">
        <v>1393</v>
      </c>
      <c r="C30" s="1223" t="s">
        <v>1393</v>
      </c>
      <c r="D30" s="1219">
        <v>7</v>
      </c>
      <c r="E30" s="1218">
        <v>1</v>
      </c>
      <c r="F30" s="1230">
        <v>46205</v>
      </c>
      <c r="G30" s="1215" t="s">
        <v>1250</v>
      </c>
    </row>
    <row r="31" spans="1:20" ht="18" customHeight="1">
      <c r="A31" s="1229" t="s">
        <v>671</v>
      </c>
      <c r="B31" s="1228">
        <v>46211</v>
      </c>
      <c r="C31" s="1227">
        <v>46211</v>
      </c>
      <c r="D31" s="1226">
        <v>7</v>
      </c>
      <c r="E31" s="1225">
        <v>0.8</v>
      </c>
      <c r="F31" s="1222" t="s">
        <v>1597</v>
      </c>
      <c r="G31" s="1224" t="s">
        <v>1250</v>
      </c>
    </row>
    <row r="32" spans="1:20" ht="13.5" customHeight="1">
      <c r="A32" s="1220" t="s">
        <v>672</v>
      </c>
      <c r="B32" s="1192" t="s">
        <v>1549</v>
      </c>
      <c r="C32" s="1223" t="s">
        <v>1549</v>
      </c>
      <c r="D32" s="1219">
        <v>17</v>
      </c>
      <c r="E32" s="1218">
        <v>1</v>
      </c>
      <c r="F32" s="1222" t="s">
        <v>1597</v>
      </c>
      <c r="G32" s="1215" t="s">
        <v>1250</v>
      </c>
    </row>
    <row r="33" spans="1:7" ht="13.5" customHeight="1">
      <c r="A33" s="1220" t="s">
        <v>673</v>
      </c>
      <c r="B33" s="1192"/>
      <c r="C33" s="1217"/>
      <c r="D33" s="1219"/>
      <c r="E33" s="1218"/>
      <c r="F33" s="1217"/>
      <c r="G33" s="1215"/>
    </row>
    <row r="34" spans="1:7" ht="13.5" customHeight="1">
      <c r="A34" s="1220" t="s">
        <v>674</v>
      </c>
      <c r="B34" s="1192"/>
      <c r="C34" s="1217"/>
      <c r="D34" s="1219"/>
      <c r="E34" s="1218"/>
      <c r="F34" s="1217"/>
      <c r="G34" s="1215"/>
    </row>
    <row r="35" spans="1:7" ht="15" customHeight="1">
      <c r="A35" s="1220" t="s">
        <v>675</v>
      </c>
      <c r="B35" s="1192"/>
      <c r="C35" s="1217"/>
      <c r="D35" s="1219"/>
      <c r="E35" s="1218"/>
      <c r="F35" s="1217"/>
      <c r="G35" s="1221"/>
    </row>
    <row r="36" spans="1:7" ht="16.95" customHeight="1">
      <c r="A36" s="1220" t="s">
        <v>676</v>
      </c>
      <c r="B36" s="1192"/>
      <c r="C36" s="1217"/>
      <c r="D36" s="1219"/>
      <c r="E36" s="1218"/>
      <c r="F36" s="1217"/>
      <c r="G36" s="1221"/>
    </row>
    <row r="37" spans="1:7" ht="13.5" customHeight="1">
      <c r="A37" s="1220" t="s">
        <v>677</v>
      </c>
      <c r="B37" s="1192"/>
      <c r="C37" s="1217"/>
      <c r="D37" s="1219"/>
      <c r="E37" s="1218"/>
      <c r="F37" s="1217"/>
      <c r="G37" s="1221"/>
    </row>
    <row r="38" spans="1:7" ht="13.5" customHeight="1">
      <c r="A38" s="1220" t="s">
        <v>678</v>
      </c>
      <c r="B38" s="1192"/>
      <c r="C38" s="1217"/>
      <c r="D38" s="1219"/>
      <c r="E38" s="1218"/>
      <c r="F38" s="1217"/>
      <c r="G38" s="1221"/>
    </row>
    <row r="39" spans="1:7" ht="13.5" customHeight="1">
      <c r="A39" s="1220" t="s">
        <v>679</v>
      </c>
      <c r="B39" s="1192"/>
      <c r="C39" s="1217"/>
      <c r="D39" s="1219"/>
      <c r="E39" s="1218"/>
      <c r="F39" s="1217"/>
      <c r="G39" s="1215"/>
    </row>
    <row r="40" spans="1:7" ht="13.5" customHeight="1">
      <c r="A40" s="1220" t="s">
        <v>680</v>
      </c>
      <c r="B40" s="1192"/>
      <c r="C40" s="1217"/>
      <c r="D40" s="1219"/>
      <c r="E40" s="1218"/>
      <c r="F40" s="1217"/>
      <c r="G40" s="1215"/>
    </row>
    <row r="41" spans="1:7" ht="13.5" customHeight="1">
      <c r="A41" s="1220" t="s">
        <v>681</v>
      </c>
      <c r="B41" s="1192"/>
      <c r="C41" s="1217"/>
      <c r="D41" s="1219"/>
      <c r="E41" s="1218"/>
      <c r="F41" s="1217"/>
      <c r="G41" s="1215"/>
    </row>
    <row r="42" spans="1:7" ht="13.5" customHeight="1">
      <c r="A42" s="1220" t="s">
        <v>682</v>
      </c>
      <c r="B42" s="1192"/>
      <c r="C42" s="1217"/>
      <c r="D42" s="1219"/>
      <c r="E42" s="1218"/>
      <c r="F42" s="1217"/>
      <c r="G42" s="1215"/>
    </row>
    <row r="43" spans="1:7" ht="13.5" customHeight="1">
      <c r="A43" s="1220" t="s">
        <v>683</v>
      </c>
      <c r="B43" s="1192"/>
      <c r="C43" s="1217"/>
      <c r="D43" s="1219"/>
      <c r="E43" s="1218"/>
      <c r="F43" s="1217"/>
      <c r="G43" s="1215"/>
    </row>
    <row r="44" spans="1:7" ht="13.5" customHeight="1">
      <c r="A44" s="1220" t="s">
        <v>684</v>
      </c>
      <c r="B44" s="1192"/>
      <c r="C44" s="1217"/>
      <c r="D44" s="1219"/>
      <c r="E44" s="1218"/>
      <c r="F44" s="1217"/>
      <c r="G44" s="1215"/>
    </row>
    <row r="45" spans="1:7" ht="13.5" customHeight="1">
      <c r="A45" s="1220" t="s">
        <v>685</v>
      </c>
      <c r="B45" s="1192"/>
      <c r="C45" s="1217"/>
      <c r="D45" s="1219"/>
      <c r="E45" s="1218"/>
      <c r="F45" s="1217"/>
      <c r="G45" s="1215"/>
    </row>
    <row r="46" spans="1:7" ht="13.5" customHeight="1">
      <c r="A46" s="1220" t="s">
        <v>686</v>
      </c>
      <c r="B46" s="1192"/>
      <c r="C46" s="1217"/>
      <c r="D46" s="1219"/>
      <c r="E46" s="1218"/>
      <c r="F46" s="1217"/>
      <c r="G46" s="1215"/>
    </row>
    <row r="47" spans="1:7" ht="13.5" customHeight="1">
      <c r="A47" s="1220" t="s">
        <v>687</v>
      </c>
      <c r="B47" s="1192"/>
      <c r="C47" s="1217"/>
      <c r="D47" s="1219"/>
      <c r="E47" s="1218"/>
      <c r="F47" s="1217"/>
      <c r="G47" s="1215"/>
    </row>
    <row r="48" spans="1:7" ht="13.5" customHeight="1">
      <c r="A48" s="1220" t="s">
        <v>688</v>
      </c>
      <c r="B48" s="1192"/>
      <c r="C48" s="1217"/>
      <c r="D48" s="1219"/>
      <c r="E48" s="1218"/>
      <c r="F48" s="1217"/>
      <c r="G48" s="1215"/>
    </row>
    <row r="49" spans="1:7" ht="13.5" customHeight="1">
      <c r="A49" s="1220" t="s">
        <v>689</v>
      </c>
      <c r="B49" s="1192"/>
      <c r="C49" s="1217"/>
      <c r="D49" s="1219"/>
      <c r="E49" s="1218"/>
      <c r="F49" s="1217"/>
      <c r="G49" s="1215"/>
    </row>
    <row r="50" spans="1:7" ht="13.5" customHeight="1">
      <c r="A50" s="1220" t="s">
        <v>690</v>
      </c>
      <c r="B50" s="1192"/>
      <c r="C50" s="1217"/>
      <c r="D50" s="1219"/>
      <c r="E50" s="1218"/>
      <c r="F50" s="1217"/>
      <c r="G50" s="1215"/>
    </row>
    <row r="51" spans="1:7" ht="13.5" customHeight="1">
      <c r="A51" s="1220" t="s">
        <v>691</v>
      </c>
      <c r="B51" s="1192"/>
      <c r="C51" s="1192"/>
      <c r="D51" s="1219"/>
      <c r="E51" s="1218"/>
      <c r="F51" s="1217"/>
      <c r="G51" s="1215"/>
    </row>
    <row r="52" spans="1:7" ht="13.5" customHeight="1">
      <c r="A52" s="1220" t="s">
        <v>691</v>
      </c>
      <c r="B52" s="1192"/>
      <c r="C52" s="1192"/>
      <c r="D52" s="1219"/>
      <c r="E52" s="1218"/>
      <c r="F52" s="1217"/>
      <c r="G52" s="1215"/>
    </row>
    <row r="53" spans="1:7" ht="13.5" customHeight="1">
      <c r="A53" s="1220" t="s">
        <v>692</v>
      </c>
      <c r="B53" s="1192"/>
      <c r="C53" s="1192"/>
      <c r="D53" s="1219"/>
      <c r="E53" s="1218"/>
      <c r="F53" s="1217"/>
      <c r="G53" s="1215"/>
    </row>
    <row r="54" spans="1:7" ht="13.5" customHeight="1">
      <c r="A54" s="1220" t="s">
        <v>693</v>
      </c>
      <c r="B54" s="1192"/>
      <c r="C54" s="1192"/>
      <c r="D54" s="1219"/>
      <c r="E54" s="1218"/>
      <c r="F54" s="1217"/>
      <c r="G54" s="1215"/>
    </row>
    <row r="55" spans="1:7" ht="13.5" customHeight="1">
      <c r="A55" s="1220" t="s">
        <v>694</v>
      </c>
      <c r="B55" s="1192"/>
      <c r="C55" s="1192"/>
      <c r="D55" s="1219"/>
      <c r="E55" s="1218"/>
      <c r="F55" s="1217"/>
      <c r="G55" s="1215"/>
    </row>
    <row r="56" spans="1:7" ht="13.5" customHeight="1">
      <c r="A56" s="1220" t="s">
        <v>695</v>
      </c>
      <c r="B56" s="1192"/>
      <c r="C56" s="1192"/>
      <c r="D56" s="1219"/>
      <c r="E56" s="1218"/>
      <c r="F56" s="1217"/>
      <c r="G56" s="1215"/>
    </row>
    <row r="57" spans="1:7" ht="13.5" customHeight="1">
      <c r="A57" s="1220" t="s">
        <v>695</v>
      </c>
      <c r="B57" s="1192"/>
      <c r="C57" s="1192"/>
      <c r="D57" s="1219"/>
      <c r="E57" s="1218"/>
      <c r="F57" s="1217"/>
      <c r="G57" s="1215"/>
    </row>
    <row r="58" spans="1:7" ht="13.5" customHeight="1">
      <c r="A58" s="1216" t="s">
        <v>696</v>
      </c>
      <c r="B58" s="1210"/>
      <c r="C58" s="1210"/>
      <c r="D58" s="1209"/>
      <c r="E58" s="1198"/>
      <c r="F58" s="1208"/>
      <c r="G58" s="1215"/>
    </row>
    <row r="59" spans="1:7" ht="13.5" customHeight="1">
      <c r="A59" s="1216" t="s">
        <v>697</v>
      </c>
      <c r="B59" s="1210"/>
      <c r="C59" s="1210"/>
      <c r="D59" s="1209"/>
      <c r="E59" s="1198"/>
      <c r="F59" s="1208"/>
      <c r="G59" s="1215"/>
    </row>
    <row r="60" spans="1:7" ht="13.5" customHeight="1">
      <c r="A60" s="1211" t="s">
        <v>698</v>
      </c>
      <c r="B60" s="1210"/>
      <c r="C60" s="1208"/>
      <c r="D60" s="1209"/>
      <c r="E60" s="1198"/>
      <c r="F60" s="1208"/>
      <c r="G60" s="1212"/>
    </row>
    <row r="61" spans="1:7" ht="13.5" customHeight="1">
      <c r="A61" s="1211" t="s">
        <v>699</v>
      </c>
      <c r="B61" s="1210"/>
      <c r="C61" s="1208"/>
      <c r="D61" s="1209"/>
      <c r="E61" s="1198"/>
      <c r="F61" s="1208"/>
      <c r="G61" s="1212"/>
    </row>
    <row r="62" spans="1:7" ht="13.5" customHeight="1">
      <c r="A62" s="1211" t="s">
        <v>700</v>
      </c>
      <c r="B62" s="1214"/>
      <c r="C62" s="1213"/>
      <c r="D62" s="1209"/>
      <c r="E62" s="1198"/>
      <c r="F62" s="1208"/>
      <c r="G62" s="1212"/>
    </row>
    <row r="63" spans="1:7" ht="13.5" customHeight="1">
      <c r="A63" s="1211" t="s">
        <v>701</v>
      </c>
      <c r="B63" s="1210"/>
      <c r="C63" s="1208"/>
      <c r="D63" s="1209"/>
      <c r="E63" s="1198"/>
      <c r="F63" s="1208"/>
      <c r="G63" s="1194"/>
    </row>
    <row r="64" spans="1:7" ht="13.5" customHeight="1">
      <c r="A64" s="1197" t="s">
        <v>702</v>
      </c>
      <c r="B64" s="1207"/>
      <c r="C64" s="1206"/>
      <c r="D64" s="1205"/>
      <c r="E64" s="1198"/>
      <c r="F64" s="1204"/>
      <c r="G64" s="1199"/>
    </row>
    <row r="65" spans="1:7" ht="13.5" customHeight="1">
      <c r="A65" s="1197" t="s">
        <v>703</v>
      </c>
      <c r="B65" s="1203"/>
      <c r="C65" s="1203"/>
      <c r="D65" s="1202"/>
      <c r="E65" s="1198"/>
      <c r="F65" s="1201"/>
      <c r="G65" s="1194"/>
    </row>
    <row r="66" spans="1:7" ht="13.5" customHeight="1">
      <c r="A66" s="1197" t="s">
        <v>704</v>
      </c>
      <c r="B66" s="1195"/>
      <c r="C66" s="1195"/>
      <c r="D66" s="1194"/>
      <c r="E66" s="1198"/>
      <c r="F66" s="1195"/>
      <c r="G66" s="1194"/>
    </row>
    <row r="67" spans="1:7" ht="13.5" customHeight="1">
      <c r="A67" s="1197" t="s">
        <v>705</v>
      </c>
      <c r="B67" s="1200"/>
      <c r="C67" s="1200"/>
      <c r="D67" s="1199"/>
      <c r="E67" s="1198"/>
      <c r="F67" s="1200"/>
      <c r="G67" s="1199"/>
    </row>
    <row r="68" spans="1:7" ht="13.5" customHeight="1">
      <c r="A68" s="1197" t="s">
        <v>706</v>
      </c>
      <c r="B68" s="1194"/>
      <c r="C68" s="1194"/>
      <c r="D68" s="1194"/>
      <c r="E68" s="1198"/>
      <c r="F68" s="1194"/>
      <c r="G68" s="1194"/>
    </row>
    <row r="69" spans="1:7" ht="13.5" customHeight="1">
      <c r="A69" s="1197" t="s">
        <v>707</v>
      </c>
      <c r="B69" s="1194"/>
      <c r="C69" s="1194"/>
      <c r="D69" s="1194"/>
      <c r="E69" s="1198"/>
      <c r="F69" s="1195"/>
      <c r="G69" s="1194"/>
    </row>
    <row r="70" spans="1:7" ht="13.5" customHeight="1">
      <c r="A70" s="1197" t="s">
        <v>708</v>
      </c>
      <c r="B70" s="1195"/>
      <c r="C70" s="1195"/>
      <c r="D70" s="1194"/>
      <c r="E70" s="1198"/>
      <c r="F70" s="1195"/>
      <c r="G70" s="1194"/>
    </row>
    <row r="71" spans="1:7" ht="13.5" customHeight="1">
      <c r="A71" s="1197" t="s">
        <v>709</v>
      </c>
      <c r="B71" s="1195"/>
      <c r="C71" s="1195"/>
      <c r="D71" s="1194"/>
      <c r="E71" s="1198"/>
      <c r="F71" s="1195"/>
      <c r="G71" s="1194"/>
    </row>
    <row r="72" spans="1:7" ht="13.5" customHeight="1">
      <c r="A72" s="1197" t="s">
        <v>710</v>
      </c>
      <c r="B72" s="1195"/>
      <c r="C72" s="1195"/>
      <c r="D72" s="1194"/>
      <c r="E72" s="1198"/>
      <c r="F72" s="1195"/>
      <c r="G72" s="1194"/>
    </row>
    <row r="73" spans="1:7" ht="13.5" customHeight="1">
      <c r="A73" s="1197" t="s">
        <v>711</v>
      </c>
      <c r="B73" s="1195"/>
      <c r="C73" s="1195"/>
      <c r="D73" s="1194"/>
      <c r="E73" s="1198"/>
      <c r="F73" s="1195"/>
      <c r="G73" s="1194"/>
    </row>
    <row r="74" spans="1:7" ht="13.5" customHeight="1">
      <c r="A74" s="1197" t="s">
        <v>712</v>
      </c>
      <c r="B74" s="1195"/>
      <c r="C74" s="1195"/>
      <c r="D74" s="1194"/>
      <c r="E74" s="1198"/>
      <c r="F74" s="1195"/>
      <c r="G74" s="1194"/>
    </row>
    <row r="75" spans="1:7" ht="13.5" customHeight="1">
      <c r="A75" s="1197" t="s">
        <v>768</v>
      </c>
      <c r="B75" s="1195"/>
      <c r="C75" s="1195"/>
      <c r="D75" s="1194"/>
      <c r="E75" s="1198"/>
      <c r="F75" s="1195"/>
      <c r="G75" s="1194"/>
    </row>
    <row r="76" spans="1:7" ht="13.5" customHeight="1">
      <c r="A76" s="1197" t="s">
        <v>769</v>
      </c>
      <c r="B76" s="1195"/>
      <c r="C76" s="1195"/>
      <c r="D76" s="1194"/>
      <c r="E76" s="1198"/>
      <c r="F76" s="1195"/>
      <c r="G76" s="1194"/>
    </row>
    <row r="77" spans="1:7" ht="13.5" customHeight="1">
      <c r="A77" s="1197" t="s">
        <v>770</v>
      </c>
      <c r="B77" s="1195"/>
      <c r="C77" s="1195"/>
      <c r="D77" s="1194"/>
      <c r="E77" s="1196"/>
      <c r="F77" s="1195"/>
      <c r="G77" s="1194"/>
    </row>
    <row r="78" spans="1:7" ht="13.5" customHeight="1">
      <c r="A78" s="1197" t="s">
        <v>771</v>
      </c>
      <c r="B78" s="1195"/>
      <c r="C78" s="1195"/>
      <c r="D78" s="1194"/>
      <c r="E78" s="1196"/>
      <c r="F78" s="1195"/>
      <c r="G78" s="1194"/>
    </row>
    <row r="79" spans="1:7" ht="13.5" customHeight="1">
      <c r="A79" s="1197" t="s">
        <v>772</v>
      </c>
      <c r="B79" s="1195"/>
      <c r="C79" s="1195"/>
      <c r="D79" s="1194"/>
      <c r="E79" s="1196"/>
      <c r="F79" s="1195"/>
      <c r="G79" s="1194"/>
    </row>
    <row r="80" spans="1:7" ht="13.5" customHeight="1">
      <c r="A80" s="1197" t="s">
        <v>773</v>
      </c>
      <c r="B80" s="1195"/>
      <c r="C80" s="1195"/>
      <c r="D80" s="1194"/>
      <c r="E80" s="1196"/>
      <c r="F80" s="1195"/>
      <c r="G80" s="1194"/>
    </row>
    <row r="81" spans="1:7" ht="13.5" customHeight="1">
      <c r="A81" s="1197" t="s">
        <v>774</v>
      </c>
      <c r="B81" s="1195"/>
      <c r="C81" s="1195"/>
      <c r="D81" s="1194"/>
      <c r="E81" s="1196"/>
      <c r="F81" s="1195"/>
      <c r="G81" s="1194"/>
    </row>
    <row r="82" spans="1:7" ht="13.5" customHeight="1">
      <c r="A82" s="1197" t="s">
        <v>775</v>
      </c>
      <c r="B82" s="1195"/>
      <c r="C82" s="1195"/>
      <c r="D82" s="1194"/>
      <c r="E82" s="1196"/>
      <c r="F82" s="1195"/>
      <c r="G82" s="1194"/>
    </row>
    <row r="83" spans="1:7" ht="13.5" customHeight="1">
      <c r="A83" s="1197" t="s">
        <v>776</v>
      </c>
      <c r="B83" s="1195"/>
      <c r="C83" s="1195"/>
      <c r="D83" s="1194"/>
      <c r="E83" s="1196"/>
      <c r="F83" s="1195"/>
      <c r="G83" s="1194"/>
    </row>
    <row r="84" spans="1:7" ht="13.5" customHeight="1">
      <c r="A84" s="1197" t="s">
        <v>777</v>
      </c>
      <c r="B84" s="1195"/>
      <c r="C84" s="1195"/>
      <c r="D84" s="1194"/>
      <c r="E84" s="1196"/>
      <c r="F84" s="1195"/>
      <c r="G84" s="1194"/>
    </row>
    <row r="85" spans="1:7" ht="13.5" customHeight="1">
      <c r="A85" s="1197" t="s">
        <v>778</v>
      </c>
      <c r="B85" s="1195"/>
      <c r="C85" s="1195"/>
      <c r="D85" s="1194"/>
      <c r="E85" s="1196"/>
      <c r="F85" s="1195"/>
      <c r="G85" s="1194"/>
    </row>
    <row r="86" spans="1:7" ht="13.5" customHeight="1">
      <c r="A86" s="1197" t="s">
        <v>779</v>
      </c>
      <c r="B86" s="1195"/>
      <c r="C86" s="1195"/>
      <c r="D86" s="1194"/>
      <c r="E86" s="1196"/>
      <c r="F86" s="1195"/>
      <c r="G86" s="1194"/>
    </row>
    <row r="87" spans="1:7" ht="13.5" customHeight="1">
      <c r="A87" s="1197" t="s">
        <v>780</v>
      </c>
      <c r="B87" s="1195"/>
      <c r="C87" s="1195"/>
      <c r="D87" s="1194"/>
      <c r="E87" s="1196"/>
      <c r="F87" s="1195"/>
      <c r="G87" s="1194"/>
    </row>
    <row r="88" spans="1:7" ht="13.5" customHeight="1">
      <c r="A88" s="1197" t="s">
        <v>781</v>
      </c>
      <c r="B88" s="1195"/>
      <c r="C88" s="1195"/>
      <c r="D88" s="1194"/>
      <c r="E88" s="1196"/>
      <c r="F88" s="1195"/>
      <c r="G88" s="1194"/>
    </row>
    <row r="89" spans="1:7" ht="13.5" customHeight="1">
      <c r="A89" s="1197" t="s">
        <v>782</v>
      </c>
      <c r="B89" s="1195"/>
      <c r="C89" s="1195"/>
      <c r="D89" s="1194"/>
      <c r="E89" s="1196"/>
      <c r="F89" s="1195"/>
      <c r="G89" s="1194"/>
    </row>
    <row r="90" spans="1:7" ht="13.5" customHeight="1">
      <c r="A90" s="1197" t="s">
        <v>783</v>
      </c>
      <c r="B90" s="1195"/>
      <c r="C90" s="1195"/>
      <c r="D90" s="1194"/>
      <c r="E90" s="1196"/>
      <c r="F90" s="1195"/>
      <c r="G90" s="1194"/>
    </row>
    <row r="91" spans="1:7" ht="13.5" customHeight="1">
      <c r="A91" s="1193" t="s">
        <v>784</v>
      </c>
      <c r="B91" s="1195"/>
      <c r="C91" s="1195"/>
      <c r="D91" s="1194"/>
      <c r="E91" s="1196"/>
      <c r="F91" s="1195"/>
      <c r="G91" s="1194"/>
    </row>
    <row r="92" spans="1:7" ht="13.5" customHeight="1">
      <c r="A92" s="1193"/>
      <c r="B92" s="1192"/>
      <c r="C92" s="1191"/>
      <c r="D92" s="1191"/>
      <c r="E92" s="1187"/>
      <c r="F92" s="1191"/>
      <c r="G92" s="1190"/>
    </row>
    <row r="93" spans="1:7" ht="13.5" customHeight="1">
      <c r="A93" s="1193"/>
      <c r="B93" s="1192"/>
      <c r="C93" s="1191"/>
      <c r="D93" s="1191"/>
      <c r="E93" s="1187"/>
      <c r="F93" s="1191"/>
      <c r="G93" s="1190"/>
    </row>
    <row r="94" spans="1:7" ht="13.5" customHeight="1">
      <c r="A94" s="1193"/>
      <c r="B94" s="1192"/>
      <c r="C94" s="1191"/>
      <c r="D94" s="1191"/>
      <c r="E94" s="1187"/>
      <c r="F94" s="1191"/>
      <c r="G94" s="1190"/>
    </row>
    <row r="95" spans="1:7" ht="13.5" customHeight="1">
      <c r="A95" s="1193"/>
      <c r="B95" s="1192"/>
      <c r="C95" s="1191"/>
      <c r="D95" s="1191"/>
      <c r="E95" s="1187"/>
      <c r="F95" s="1191"/>
      <c r="G95" s="1190"/>
    </row>
    <row r="96" spans="1:7" ht="13.5" customHeight="1">
      <c r="A96" s="1193"/>
      <c r="B96" s="1192"/>
      <c r="C96" s="1191"/>
      <c r="D96" s="1191"/>
      <c r="E96" s="1187"/>
      <c r="F96" s="1191"/>
      <c r="G96" s="1190"/>
    </row>
    <row r="97" spans="1:7" ht="13.5" customHeight="1">
      <c r="A97" s="1193"/>
      <c r="B97" s="1192"/>
      <c r="C97" s="1191"/>
      <c r="D97" s="1191"/>
      <c r="E97" s="1187"/>
      <c r="F97" s="1191"/>
      <c r="G97" s="1190"/>
    </row>
    <row r="98" spans="1:7" ht="13.5" customHeight="1">
      <c r="A98" s="1193"/>
      <c r="B98" s="1192"/>
      <c r="C98" s="1191"/>
      <c r="D98" s="1191"/>
      <c r="E98" s="1187"/>
      <c r="F98" s="1191"/>
      <c r="G98" s="1190"/>
    </row>
    <row r="99" spans="1:7" ht="13.5" customHeight="1">
      <c r="A99" s="1189"/>
      <c r="B99" s="1188"/>
      <c r="C99" s="1186"/>
      <c r="D99" s="1186"/>
      <c r="E99" s="1187"/>
      <c r="F99" s="1186"/>
      <c r="G99" s="1185"/>
    </row>
  </sheetData>
  <mergeCells count="39">
    <mergeCell ref="O3:P3"/>
    <mergeCell ref="B4:C4"/>
    <mergeCell ref="O4:P4"/>
    <mergeCell ref="B5:C5"/>
    <mergeCell ref="O5:P5"/>
    <mergeCell ref="O6:P6"/>
    <mergeCell ref="B7:C7"/>
    <mergeCell ref="O7:P7"/>
    <mergeCell ref="B8:C8"/>
    <mergeCell ref="O8:P8"/>
    <mergeCell ref="O14:P14"/>
    <mergeCell ref="B9:C9"/>
    <mergeCell ref="O9:P9"/>
    <mergeCell ref="B10:C10"/>
    <mergeCell ref="O10:P10"/>
    <mergeCell ref="B11:C11"/>
    <mergeCell ref="O11:P11"/>
    <mergeCell ref="B12:C12"/>
    <mergeCell ref="O12:P12"/>
    <mergeCell ref="B13:C13"/>
    <mergeCell ref="O13:P13"/>
    <mergeCell ref="B14:C14"/>
    <mergeCell ref="A22:G22"/>
    <mergeCell ref="A4:A14"/>
    <mergeCell ref="A15:A19"/>
    <mergeCell ref="A1:G2"/>
    <mergeCell ref="B18:C18"/>
    <mergeCell ref="B16:C16"/>
    <mergeCell ref="B17:C17"/>
    <mergeCell ref="B6:C6"/>
    <mergeCell ref="B3:C3"/>
    <mergeCell ref="O18:P18"/>
    <mergeCell ref="B19:C19"/>
    <mergeCell ref="O19:P19"/>
    <mergeCell ref="J20:K20"/>
    <mergeCell ref="B15:C15"/>
    <mergeCell ref="O15:P15"/>
    <mergeCell ref="O16:P16"/>
    <mergeCell ref="O17:P17"/>
  </mergeCells>
  <dataValidations count="1">
    <dataValidation allowBlank="1" showInputMessage="1" showErrorMessage="1" prompt="Medical Treatment Cases (Healed without Disabilities)" sqref="B7:C8" xr:uid="{00000000-0002-0000-0000-000000000000}"/>
  </dataValidations>
  <pageMargins left="0.69991251615088801" right="0.69991251615088801" top="0.74990626395217996" bottom="0.74990626395217996" header="0.299962510274151" footer="0.299962510274151"/>
  <pageSetup paperSize="9"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31128-30CF-479A-9ECD-A5D76B5614CE}">
  <sheetPr>
    <tabColor rgb="FFB3E5A1"/>
  </sheetPr>
  <dimension ref="B1:EA119"/>
  <sheetViews>
    <sheetView zoomScale="40" zoomScaleNormal="40" workbookViewId="0">
      <selection activeCell="BA18" sqref="BA18"/>
    </sheetView>
  </sheetViews>
  <sheetFormatPr defaultColWidth="10.109375" defaultRowHeight="13.2"/>
  <cols>
    <col min="1" max="1" width="0.33203125" style="1252" customWidth="1"/>
    <col min="2" max="2" width="3.33203125" style="1252" customWidth="1"/>
    <col min="3" max="3" width="4.77734375" style="1252" customWidth="1"/>
    <col min="4" max="4" width="5.21875" style="1252" customWidth="1"/>
    <col min="5" max="5" width="7" style="1252" customWidth="1"/>
    <col min="6" max="6" width="6.21875" style="1252" customWidth="1"/>
    <col min="7" max="7" width="4.77734375" style="1252" customWidth="1"/>
    <col min="8" max="8" width="4.88671875" style="1252" customWidth="1"/>
    <col min="9" max="10" width="4.5546875" style="1252" customWidth="1"/>
    <col min="11" max="11" width="0.33203125" style="1252" customWidth="1"/>
    <col min="12" max="12" width="1.77734375" style="1252" customWidth="1"/>
    <col min="13" max="13" width="1.5546875" style="1252" customWidth="1"/>
    <col min="14" max="14" width="1.88671875" style="1252" customWidth="1"/>
    <col min="15" max="15" width="2.21875" style="1252" customWidth="1"/>
    <col min="16" max="17" width="1.77734375" style="1252" customWidth="1"/>
    <col min="18" max="18" width="2.21875" style="1252" customWidth="1"/>
    <col min="19" max="19" width="4" style="1252" customWidth="1"/>
    <col min="20" max="20" width="5.88671875" style="1252" customWidth="1"/>
    <col min="21" max="21" width="5.6640625" style="1252" customWidth="1"/>
    <col min="22" max="22" width="7" style="1252" customWidth="1"/>
    <col min="23" max="23" width="4.77734375" style="1252" customWidth="1"/>
    <col min="24" max="24" width="5.6640625" style="1252" customWidth="1"/>
    <col min="25" max="25" width="4.77734375" style="1252" customWidth="1"/>
    <col min="26" max="26" width="3.44140625" style="1252" customWidth="1"/>
    <col min="27" max="27" width="3.6640625" style="1252" customWidth="1"/>
    <col min="28" max="28" width="10" style="1252" hidden="1" customWidth="1"/>
    <col min="29" max="31" width="1.77734375" style="1252" customWidth="1"/>
    <col min="32" max="32" width="1.88671875" style="1252" customWidth="1"/>
    <col min="33" max="33" width="1.77734375" style="1252" customWidth="1"/>
    <col min="34" max="36" width="4" style="1252" customWidth="1"/>
    <col min="37" max="37" width="10.109375" style="1252" customWidth="1"/>
    <col min="38" max="49" width="10" style="1252" hidden="1" customWidth="1"/>
    <col min="50" max="50" width="10.109375" style="1252" customWidth="1"/>
    <col min="51" max="16384" width="10.109375" style="1252"/>
  </cols>
  <sheetData>
    <row r="1" spans="2:131" ht="27.6" customHeight="1" thickBot="1">
      <c r="B1" s="2060" t="s">
        <v>403</v>
      </c>
      <c r="C1" s="2061"/>
      <c r="D1" s="2061"/>
      <c r="E1" s="2061"/>
      <c r="F1" s="2061"/>
      <c r="G1" s="2061"/>
      <c r="H1" s="2061"/>
      <c r="I1" s="2061"/>
      <c r="J1" s="2061"/>
      <c r="K1" s="2061"/>
      <c r="L1" s="2061"/>
      <c r="M1" s="2061"/>
      <c r="N1" s="2061"/>
      <c r="O1" s="2061"/>
      <c r="P1" s="2061"/>
      <c r="Q1" s="2061"/>
      <c r="R1" s="2061"/>
      <c r="S1" s="2061"/>
      <c r="T1" s="2061"/>
      <c r="U1" s="2061"/>
      <c r="V1" s="2061"/>
      <c r="W1" s="2061"/>
      <c r="X1" s="2061"/>
      <c r="Y1" s="2061"/>
      <c r="Z1" s="2061"/>
      <c r="AA1" s="2061"/>
      <c r="AB1" s="2061"/>
      <c r="AC1" s="2061"/>
      <c r="AD1" s="2061"/>
      <c r="AE1" s="2061"/>
      <c r="AF1" s="2061"/>
      <c r="AG1" s="2061"/>
      <c r="AH1" s="2062"/>
    </row>
    <row r="2" spans="2:131" ht="16.95" customHeight="1">
      <c r="B2" s="2063" t="s">
        <v>14</v>
      </c>
      <c r="C2" s="2064"/>
      <c r="D2" s="2065"/>
      <c r="E2" s="2066">
        <v>46308</v>
      </c>
      <c r="F2" s="2067"/>
      <c r="G2" s="2067"/>
      <c r="H2" s="2067"/>
      <c r="I2" s="2067"/>
      <c r="J2" s="2068"/>
      <c r="K2" s="1283"/>
      <c r="L2" s="2069" t="s">
        <v>404</v>
      </c>
      <c r="M2" s="2070"/>
      <c r="N2" s="2070"/>
      <c r="O2" s="2070"/>
      <c r="P2" s="2070"/>
      <c r="Q2" s="2070"/>
      <c r="R2" s="2070"/>
      <c r="S2" s="2070"/>
      <c r="T2" s="2071" t="s">
        <v>1744</v>
      </c>
      <c r="U2" s="2071"/>
      <c r="V2" s="2071"/>
      <c r="W2" s="2071"/>
      <c r="X2" s="2071"/>
      <c r="Y2" s="2071"/>
      <c r="Z2" s="2071"/>
      <c r="AA2" s="2071"/>
      <c r="AB2" s="2071"/>
      <c r="AC2" s="2071"/>
      <c r="AD2" s="2071"/>
      <c r="AE2" s="2071"/>
      <c r="AF2" s="2071"/>
      <c r="AG2" s="2071"/>
      <c r="AH2" s="2072"/>
    </row>
    <row r="3" spans="2:131" ht="5.0999999999999996" customHeight="1">
      <c r="B3" s="2033"/>
      <c r="C3" s="2034"/>
      <c r="D3" s="2034"/>
      <c r="E3" s="2034"/>
      <c r="F3" s="2034"/>
      <c r="G3" s="2034"/>
      <c r="H3" s="2034"/>
      <c r="I3" s="2034"/>
      <c r="J3" s="2034"/>
      <c r="K3" s="2034"/>
      <c r="L3" s="2034"/>
      <c r="M3" s="2034"/>
      <c r="N3" s="2034"/>
      <c r="O3" s="2034"/>
      <c r="P3" s="2034"/>
      <c r="Q3" s="2034"/>
      <c r="R3" s="2034"/>
      <c r="S3" s="2034"/>
      <c r="T3" s="2034"/>
      <c r="U3" s="2034"/>
      <c r="V3" s="2034"/>
      <c r="W3" s="2034"/>
      <c r="X3" s="2034"/>
      <c r="Y3" s="2034"/>
      <c r="Z3" s="2034"/>
      <c r="AA3" s="2034"/>
      <c r="AB3" s="2034"/>
      <c r="AC3" s="2034"/>
      <c r="AD3" s="2034"/>
      <c r="AE3" s="2034"/>
      <c r="AF3" s="2034"/>
      <c r="AG3" s="2034"/>
      <c r="AH3" s="2035"/>
    </row>
    <row r="4" spans="2:131" ht="30" customHeight="1">
      <c r="B4" s="2073" t="s">
        <v>405</v>
      </c>
      <c r="C4" s="2074"/>
      <c r="D4" s="2074"/>
      <c r="E4" s="2075" t="s">
        <v>859</v>
      </c>
      <c r="F4" s="2076"/>
      <c r="G4" s="2076"/>
      <c r="H4" s="2076"/>
      <c r="I4" s="2076"/>
      <c r="J4" s="2076"/>
      <c r="K4" s="2077"/>
      <c r="L4" s="2078" t="s">
        <v>406</v>
      </c>
      <c r="M4" s="2065"/>
      <c r="N4" s="2074"/>
      <c r="O4" s="2074"/>
      <c r="P4" s="2079">
        <v>13</v>
      </c>
      <c r="Q4" s="2080"/>
      <c r="R4" s="2080"/>
      <c r="S4" s="2080"/>
      <c r="T4" s="2080"/>
      <c r="U4" s="2080"/>
      <c r="V4" s="2081"/>
      <c r="W4" s="2082" t="s">
        <v>407</v>
      </c>
      <c r="X4" s="2065"/>
      <c r="Y4" s="2083" t="s">
        <v>861</v>
      </c>
      <c r="Z4" s="2084"/>
      <c r="AA4" s="2084"/>
      <c r="AB4" s="2084"/>
      <c r="AC4" s="2084"/>
      <c r="AD4" s="2084"/>
      <c r="AE4" s="2084"/>
      <c r="AF4" s="2084"/>
      <c r="AG4" s="2084"/>
      <c r="AH4" s="2085"/>
      <c r="AK4" s="1282"/>
    </row>
    <row r="5" spans="2:131" ht="5.0999999999999996" customHeight="1">
      <c r="B5" s="2036"/>
      <c r="C5" s="2037"/>
      <c r="D5" s="2037"/>
      <c r="E5" s="2037"/>
      <c r="F5" s="2037"/>
      <c r="G5" s="2037"/>
      <c r="H5" s="2037"/>
      <c r="I5" s="2037"/>
      <c r="J5" s="2037"/>
      <c r="K5" s="2037"/>
      <c r="L5" s="2037"/>
      <c r="M5" s="2037"/>
      <c r="N5" s="2037"/>
      <c r="O5" s="2037"/>
      <c r="P5" s="2037"/>
      <c r="Q5" s="2037"/>
      <c r="R5" s="2037"/>
      <c r="S5" s="2037"/>
      <c r="T5" s="2037"/>
      <c r="U5" s="2037"/>
      <c r="V5" s="2037"/>
      <c r="W5" s="2037"/>
      <c r="X5" s="2037"/>
      <c r="Y5" s="2037"/>
      <c r="Z5" s="2037"/>
      <c r="AA5" s="2037"/>
      <c r="AB5" s="2037"/>
      <c r="AC5" s="2037"/>
      <c r="AD5" s="2037"/>
      <c r="AE5" s="2037"/>
      <c r="AF5" s="2037"/>
      <c r="AG5" s="2037"/>
      <c r="AH5" s="2038"/>
    </row>
    <row r="6" spans="2:131" ht="23.25" customHeight="1" thickBot="1">
      <c r="B6" s="1281" t="s">
        <v>408</v>
      </c>
      <c r="C6" s="1280"/>
      <c r="D6" s="1280"/>
      <c r="E6" s="2039" t="s">
        <v>1743</v>
      </c>
      <c r="F6" s="2040"/>
      <c r="G6" s="2040"/>
      <c r="H6" s="2040"/>
      <c r="I6" s="2040"/>
      <c r="J6" s="2041"/>
      <c r="K6" s="1279"/>
      <c r="L6" s="2042" t="s">
        <v>409</v>
      </c>
      <c r="M6" s="2042"/>
      <c r="N6" s="2042"/>
      <c r="O6" s="2042"/>
      <c r="P6" s="2042"/>
      <c r="Q6" s="2043"/>
      <c r="R6" s="2044" t="s">
        <v>1742</v>
      </c>
      <c r="S6" s="2045"/>
      <c r="T6" s="2045"/>
      <c r="U6" s="2045"/>
      <c r="V6" s="2045"/>
      <c r="W6" s="2046"/>
      <c r="X6" s="2047" t="s">
        <v>410</v>
      </c>
      <c r="Y6" s="2048"/>
      <c r="Z6" s="2049"/>
      <c r="AA6" s="2050">
        <f>IF(W29&gt;0,3,IF(L29&gt;6,2,IF(D29&gt;0,2,1)*1)*1)</f>
        <v>2</v>
      </c>
      <c r="AB6" s="2050"/>
      <c r="AC6" s="2050"/>
      <c r="AD6" s="2050"/>
      <c r="AE6" s="2051">
        <f>(((COUNTIF(L13:Q25,"1")+COUNTIF(AC13:AH25,"1"))*AR13)+(COUNTIF(L13:Q25,"2")+COUNTIF(AC13:AH25,"2"))*AR14+(COUNTIF(L13:Q25,"3")+COUNTIF(AC13:AH25,"3"))*AR15)/((COUNT(L13:Q25)+COUNT(AC13:AH25))*100)</f>
        <v>0.83750000000000002</v>
      </c>
      <c r="AF6" s="2052"/>
      <c r="AG6" s="2052"/>
      <c r="AH6" s="2053"/>
      <c r="AY6" s="1278"/>
    </row>
    <row r="7" spans="2:131" ht="5.0999999999999996" customHeight="1" thickBot="1">
      <c r="B7" s="2054"/>
      <c r="C7" s="2055"/>
      <c r="D7" s="2055"/>
      <c r="E7" s="2055"/>
      <c r="F7" s="2055"/>
      <c r="G7" s="2055"/>
      <c r="H7" s="2055"/>
      <c r="I7" s="2055"/>
      <c r="J7" s="2055"/>
      <c r="K7" s="2055"/>
      <c r="L7" s="2055"/>
      <c r="M7" s="2055"/>
      <c r="N7" s="2055"/>
      <c r="O7" s="2055"/>
      <c r="P7" s="2055"/>
      <c r="Q7" s="2055"/>
      <c r="R7" s="2055"/>
      <c r="S7" s="2055"/>
      <c r="T7" s="2055"/>
      <c r="U7" s="2055"/>
      <c r="V7" s="2055"/>
      <c r="W7" s="2055"/>
      <c r="X7" s="2055"/>
      <c r="Y7" s="2055"/>
      <c r="Z7" s="2055"/>
      <c r="AA7" s="2055"/>
      <c r="AB7" s="2055"/>
      <c r="AC7" s="2055"/>
      <c r="AD7" s="2055"/>
      <c r="AE7" s="2055"/>
      <c r="AF7" s="2055"/>
      <c r="AG7" s="2055"/>
      <c r="AH7" s="2056"/>
    </row>
    <row r="8" spans="2:131" ht="23.25" customHeight="1">
      <c r="B8" s="2057" t="s">
        <v>411</v>
      </c>
      <c r="C8" s="2058"/>
      <c r="D8" s="2058"/>
      <c r="E8" s="2058"/>
      <c r="F8" s="2058"/>
      <c r="G8" s="2058"/>
      <c r="H8" s="2058"/>
      <c r="I8" s="2058"/>
      <c r="J8" s="2058"/>
      <c r="K8" s="2058"/>
      <c r="L8" s="2058"/>
      <c r="M8" s="2058"/>
      <c r="N8" s="2058"/>
      <c r="O8" s="2058"/>
      <c r="P8" s="2058"/>
      <c r="Q8" s="2058"/>
      <c r="R8" s="2058"/>
      <c r="S8" s="2058"/>
      <c r="T8" s="2058"/>
      <c r="U8" s="2058"/>
      <c r="V8" s="2058"/>
      <c r="W8" s="2058"/>
      <c r="X8" s="2058"/>
      <c r="Y8" s="2058"/>
      <c r="Z8" s="2058"/>
      <c r="AA8" s="2058"/>
      <c r="AB8" s="2058"/>
      <c r="AC8" s="2058"/>
      <c r="AD8" s="2058"/>
      <c r="AE8" s="2058"/>
      <c r="AF8" s="2058"/>
      <c r="AG8" s="2058"/>
      <c r="AH8" s="2059"/>
    </row>
    <row r="9" spans="2:131" ht="43.95" customHeight="1">
      <c r="B9" s="2018">
        <v>1</v>
      </c>
      <c r="C9" s="2017"/>
      <c r="D9" s="2019" t="s">
        <v>412</v>
      </c>
      <c r="E9" s="2020"/>
      <c r="F9" s="2020"/>
      <c r="G9" s="2020"/>
      <c r="H9" s="1277">
        <v>2</v>
      </c>
      <c r="I9" s="2019" t="s">
        <v>413</v>
      </c>
      <c r="J9" s="2020"/>
      <c r="K9" s="2020"/>
      <c r="L9" s="2020"/>
      <c r="M9" s="2020"/>
      <c r="N9" s="2020"/>
      <c r="O9" s="2020"/>
      <c r="P9" s="2020"/>
      <c r="Q9" s="2020"/>
      <c r="R9" s="2020"/>
      <c r="S9" s="2021"/>
      <c r="T9" s="1276">
        <v>3</v>
      </c>
      <c r="U9" s="2019" t="s">
        <v>414</v>
      </c>
      <c r="V9" s="2020"/>
      <c r="W9" s="2021"/>
      <c r="X9" s="1275" t="s">
        <v>415</v>
      </c>
      <c r="Y9" s="2019" t="s">
        <v>416</v>
      </c>
      <c r="Z9" s="2020"/>
      <c r="AA9" s="2020"/>
      <c r="AB9" s="2020"/>
      <c r="AC9" s="2020"/>
      <c r="AD9" s="2020"/>
      <c r="AE9" s="2020"/>
      <c r="AF9" s="2020"/>
      <c r="AG9" s="2020"/>
      <c r="AH9" s="2022"/>
    </row>
    <row r="10" spans="2:131" ht="6" customHeight="1">
      <c r="B10" s="2033"/>
      <c r="C10" s="2034"/>
      <c r="D10" s="2034"/>
      <c r="E10" s="2034"/>
      <c r="F10" s="2034"/>
      <c r="G10" s="2034"/>
      <c r="H10" s="2034"/>
      <c r="I10" s="2034"/>
      <c r="J10" s="2034"/>
      <c r="K10" s="2034"/>
      <c r="L10" s="2034"/>
      <c r="M10" s="2034"/>
      <c r="N10" s="2034"/>
      <c r="O10" s="2034"/>
      <c r="P10" s="2034"/>
      <c r="Q10" s="2034"/>
      <c r="R10" s="2034"/>
      <c r="S10" s="2034"/>
      <c r="T10" s="2034"/>
      <c r="U10" s="2034"/>
      <c r="V10" s="2034"/>
      <c r="W10" s="2034"/>
      <c r="X10" s="2034"/>
      <c r="Y10" s="2034"/>
      <c r="Z10" s="2034"/>
      <c r="AA10" s="2034"/>
      <c r="AB10" s="2034"/>
      <c r="AC10" s="2034"/>
      <c r="AD10" s="2034"/>
      <c r="AE10" s="2034"/>
      <c r="AF10" s="2034"/>
      <c r="AG10" s="2034"/>
      <c r="AH10" s="2035"/>
    </row>
    <row r="11" spans="2:131" ht="16.2" customHeight="1">
      <c r="B11" s="2029" t="s">
        <v>417</v>
      </c>
      <c r="C11" s="2032" t="s">
        <v>418</v>
      </c>
      <c r="D11" s="2032"/>
      <c r="E11" s="2032"/>
      <c r="F11" s="2032"/>
      <c r="G11" s="2032"/>
      <c r="H11" s="2032"/>
      <c r="I11" s="2032"/>
      <c r="J11" s="2032"/>
      <c r="K11" s="2030" t="s">
        <v>419</v>
      </c>
      <c r="L11" s="2023" t="s">
        <v>420</v>
      </c>
      <c r="M11" s="2024"/>
      <c r="N11" s="2024"/>
      <c r="O11" s="2024"/>
      <c r="P11" s="2024"/>
      <c r="Q11" s="2025"/>
      <c r="R11" s="1274"/>
      <c r="S11" s="2031" t="s">
        <v>417</v>
      </c>
      <c r="T11" s="2032" t="s">
        <v>418</v>
      </c>
      <c r="U11" s="2032"/>
      <c r="V11" s="2032"/>
      <c r="W11" s="2032"/>
      <c r="X11" s="2032"/>
      <c r="Y11" s="2032"/>
      <c r="Z11" s="2032"/>
      <c r="AA11" s="2032"/>
      <c r="AB11" s="2030" t="s">
        <v>419</v>
      </c>
      <c r="AC11" s="2023" t="s">
        <v>420</v>
      </c>
      <c r="AD11" s="2024"/>
      <c r="AE11" s="2024"/>
      <c r="AF11" s="2024"/>
      <c r="AG11" s="2024"/>
      <c r="AH11" s="2025"/>
      <c r="AL11" s="1267"/>
      <c r="AM11" s="1273"/>
    </row>
    <row r="12" spans="2:131" ht="23.25" customHeight="1">
      <c r="B12" s="2029"/>
      <c r="C12" s="2032"/>
      <c r="D12" s="2032"/>
      <c r="E12" s="2032"/>
      <c r="F12" s="2032"/>
      <c r="G12" s="2032"/>
      <c r="H12" s="2032"/>
      <c r="I12" s="2032"/>
      <c r="J12" s="2032"/>
      <c r="K12" s="2030"/>
      <c r="L12" s="2026"/>
      <c r="M12" s="2027"/>
      <c r="N12" s="2027"/>
      <c r="O12" s="2027"/>
      <c r="P12" s="2027"/>
      <c r="Q12" s="2028"/>
      <c r="R12" s="1274"/>
      <c r="S12" s="2031"/>
      <c r="T12" s="2032"/>
      <c r="U12" s="2032"/>
      <c r="V12" s="2032"/>
      <c r="W12" s="2032"/>
      <c r="X12" s="2032"/>
      <c r="Y12" s="2032"/>
      <c r="Z12" s="2032"/>
      <c r="AA12" s="2032"/>
      <c r="AB12" s="2030"/>
      <c r="AC12" s="2026"/>
      <c r="AD12" s="2027"/>
      <c r="AE12" s="2027"/>
      <c r="AF12" s="2027"/>
      <c r="AG12" s="2027"/>
      <c r="AH12" s="2028"/>
      <c r="AO12" s="1273"/>
    </row>
    <row r="13" spans="2:131" ht="58.2" customHeight="1">
      <c r="B13" s="1265">
        <v>1</v>
      </c>
      <c r="C13" s="2002" t="s">
        <v>421</v>
      </c>
      <c r="D13" s="1999"/>
      <c r="E13" s="1999"/>
      <c r="F13" s="1999"/>
      <c r="G13" s="1999"/>
      <c r="H13" s="1999"/>
      <c r="I13" s="1999"/>
      <c r="J13" s="2000"/>
      <c r="K13" s="1264">
        <v>0.05</v>
      </c>
      <c r="L13" s="2001">
        <v>2</v>
      </c>
      <c r="M13" s="1999"/>
      <c r="N13" s="1999"/>
      <c r="O13" s="1999"/>
      <c r="P13" s="1999"/>
      <c r="Q13" s="2000"/>
      <c r="R13" s="1263"/>
      <c r="S13" s="1262">
        <v>14</v>
      </c>
      <c r="T13" s="2002" t="s">
        <v>1741</v>
      </c>
      <c r="U13" s="1999"/>
      <c r="V13" s="1999"/>
      <c r="W13" s="1999"/>
      <c r="X13" s="1999"/>
      <c r="Y13" s="1999"/>
      <c r="Z13" s="1999"/>
      <c r="AA13" s="2000"/>
      <c r="AB13" s="1261">
        <v>0.05</v>
      </c>
      <c r="AC13" s="2001">
        <v>2</v>
      </c>
      <c r="AD13" s="1999"/>
      <c r="AE13" s="1999"/>
      <c r="AF13" s="1999"/>
      <c r="AG13" s="1999"/>
      <c r="AH13" s="2000"/>
      <c r="AK13" s="1260"/>
      <c r="AL13" s="1260"/>
      <c r="AP13" s="2016">
        <v>1</v>
      </c>
      <c r="AQ13" s="2017"/>
      <c r="AR13" s="1272">
        <v>100</v>
      </c>
      <c r="AU13" s="1270">
        <v>1</v>
      </c>
    </row>
    <row r="14" spans="2:131" s="1254" customFormat="1" ht="46.2" customHeight="1">
      <c r="B14" s="1265">
        <v>2</v>
      </c>
      <c r="C14" s="2002" t="s">
        <v>422</v>
      </c>
      <c r="D14" s="1999"/>
      <c r="E14" s="1999"/>
      <c r="F14" s="1999"/>
      <c r="G14" s="1999"/>
      <c r="H14" s="1999"/>
      <c r="I14" s="1999"/>
      <c r="J14" s="2000"/>
      <c r="K14" s="1264">
        <v>0.03</v>
      </c>
      <c r="L14" s="2001">
        <v>2</v>
      </c>
      <c r="M14" s="1999"/>
      <c r="N14" s="1999"/>
      <c r="O14" s="1999"/>
      <c r="P14" s="1999"/>
      <c r="Q14" s="2000"/>
      <c r="R14" s="1263"/>
      <c r="S14" s="1262">
        <v>15</v>
      </c>
      <c r="T14" s="2002" t="s">
        <v>423</v>
      </c>
      <c r="U14" s="1999"/>
      <c r="V14" s="1999"/>
      <c r="W14" s="1999"/>
      <c r="X14" s="1999"/>
      <c r="Y14" s="1999"/>
      <c r="Z14" s="1999"/>
      <c r="AA14" s="2000"/>
      <c r="AB14" s="1261">
        <v>0.04</v>
      </c>
      <c r="AC14" s="2001" t="s">
        <v>415</v>
      </c>
      <c r="AD14" s="1999"/>
      <c r="AE14" s="1999"/>
      <c r="AF14" s="1999"/>
      <c r="AG14" s="1999"/>
      <c r="AH14" s="2000"/>
      <c r="AI14" s="1252"/>
      <c r="AJ14" s="1252"/>
      <c r="AK14" s="1260"/>
      <c r="AL14" s="1260"/>
      <c r="AM14" s="1252"/>
      <c r="AN14" s="1252"/>
      <c r="AO14" s="1252"/>
      <c r="AP14" s="2016">
        <v>2</v>
      </c>
      <c r="AQ14" s="2017"/>
      <c r="AR14" s="1272">
        <v>75</v>
      </c>
      <c r="AS14" s="1252"/>
      <c r="AT14" s="1252"/>
      <c r="AU14" s="1270">
        <v>2</v>
      </c>
      <c r="AV14" s="1252"/>
      <c r="AW14" s="1252"/>
      <c r="AX14" s="1252"/>
      <c r="AY14" s="1252"/>
      <c r="AZ14" s="1252"/>
      <c r="BA14" s="1252"/>
      <c r="BB14" s="1252"/>
      <c r="BC14" s="1252"/>
      <c r="BD14" s="1252"/>
      <c r="BE14" s="1252"/>
      <c r="BF14" s="1252"/>
      <c r="BG14" s="1252"/>
      <c r="BH14" s="1252"/>
      <c r="BI14" s="1252"/>
      <c r="BJ14" s="1252"/>
      <c r="BK14" s="1252"/>
      <c r="BL14" s="1252"/>
      <c r="BM14" s="1252"/>
      <c r="BN14" s="1252"/>
      <c r="BO14" s="1252"/>
      <c r="BP14" s="1252"/>
      <c r="BQ14" s="1252"/>
      <c r="BR14" s="1252"/>
      <c r="BS14" s="1252"/>
      <c r="BT14" s="1252"/>
      <c r="BU14" s="1252"/>
      <c r="BV14" s="1252"/>
      <c r="BW14" s="1252"/>
      <c r="BX14" s="1252"/>
      <c r="BY14" s="1252"/>
      <c r="BZ14" s="1252"/>
      <c r="CA14" s="1252"/>
      <c r="CB14" s="1252"/>
      <c r="CC14" s="1252"/>
      <c r="CD14" s="1252"/>
      <c r="CE14" s="1252"/>
      <c r="CF14" s="1252"/>
      <c r="CG14" s="1252"/>
      <c r="CH14" s="1252"/>
      <c r="CI14" s="1252"/>
      <c r="CJ14" s="1252"/>
      <c r="CK14" s="1252"/>
      <c r="CL14" s="1252"/>
      <c r="CM14" s="1252"/>
      <c r="CN14" s="1252"/>
      <c r="CO14" s="1252"/>
      <c r="CP14" s="1252"/>
      <c r="CQ14" s="1252"/>
      <c r="CR14" s="1252"/>
      <c r="CS14" s="1252"/>
      <c r="CT14" s="1252"/>
      <c r="CU14" s="1252"/>
      <c r="CV14" s="1252"/>
      <c r="CW14" s="1252"/>
      <c r="CX14" s="1252"/>
      <c r="CY14" s="1252"/>
      <c r="CZ14" s="1252"/>
      <c r="DA14" s="1252"/>
      <c r="DB14" s="1252"/>
      <c r="DC14" s="1252"/>
      <c r="DD14" s="1252"/>
      <c r="DE14" s="1252"/>
      <c r="DF14" s="1252"/>
      <c r="DG14" s="1252"/>
      <c r="DH14" s="1252"/>
      <c r="DI14" s="1252"/>
      <c r="DJ14" s="1252"/>
      <c r="DK14" s="1252"/>
      <c r="DL14" s="1252"/>
      <c r="DM14" s="1252"/>
      <c r="DN14" s="1252"/>
      <c r="DO14" s="1252"/>
      <c r="DP14" s="1252"/>
      <c r="DQ14" s="1252"/>
      <c r="DR14" s="1252"/>
      <c r="DS14" s="1252"/>
      <c r="DT14" s="1252"/>
      <c r="DU14" s="1252"/>
      <c r="DV14" s="1252"/>
      <c r="DW14" s="1252"/>
      <c r="DX14" s="1252"/>
      <c r="DY14" s="1252"/>
      <c r="DZ14" s="1252"/>
      <c r="EA14" s="1252"/>
    </row>
    <row r="15" spans="2:131" s="1254" customFormat="1" ht="43.95" customHeight="1">
      <c r="B15" s="1265">
        <v>3</v>
      </c>
      <c r="C15" s="2002" t="s">
        <v>424</v>
      </c>
      <c r="D15" s="1999"/>
      <c r="E15" s="1999"/>
      <c r="F15" s="1999"/>
      <c r="G15" s="1999"/>
      <c r="H15" s="1999"/>
      <c r="I15" s="1999"/>
      <c r="J15" s="2000"/>
      <c r="K15" s="1264">
        <v>0.02</v>
      </c>
      <c r="L15" s="2001">
        <v>1</v>
      </c>
      <c r="M15" s="1999"/>
      <c r="N15" s="1999"/>
      <c r="O15" s="1999"/>
      <c r="P15" s="1999"/>
      <c r="Q15" s="2000"/>
      <c r="R15" s="1263"/>
      <c r="S15" s="1262">
        <v>16</v>
      </c>
      <c r="T15" s="2002" t="s">
        <v>425</v>
      </c>
      <c r="U15" s="1999"/>
      <c r="V15" s="1999"/>
      <c r="W15" s="1999"/>
      <c r="X15" s="1999"/>
      <c r="Y15" s="1999"/>
      <c r="Z15" s="1999"/>
      <c r="AA15" s="2000"/>
      <c r="AB15" s="1261">
        <v>0.04</v>
      </c>
      <c r="AC15" s="2001" t="s">
        <v>415</v>
      </c>
      <c r="AD15" s="1999"/>
      <c r="AE15" s="1999"/>
      <c r="AF15" s="1999"/>
      <c r="AG15" s="1999"/>
      <c r="AH15" s="2000"/>
      <c r="AI15" s="1252"/>
      <c r="AJ15" s="1252"/>
      <c r="AK15" s="1260"/>
      <c r="AL15" s="1260"/>
      <c r="AM15" s="1252"/>
      <c r="AN15" s="1252"/>
      <c r="AO15" s="1252"/>
      <c r="AP15" s="2016">
        <v>3</v>
      </c>
      <c r="AQ15" s="2017"/>
      <c r="AR15" s="1272">
        <v>0</v>
      </c>
      <c r="AS15" s="1252"/>
      <c r="AT15" s="1252"/>
      <c r="AU15" s="1270">
        <v>3</v>
      </c>
      <c r="AV15" s="1252"/>
      <c r="AW15" s="1252"/>
      <c r="AX15" s="1252"/>
      <c r="AY15" s="1252"/>
      <c r="AZ15" s="1252"/>
      <c r="BA15" s="1252"/>
      <c r="BB15" s="1252"/>
      <c r="BC15" s="1252"/>
      <c r="BD15" s="1252"/>
      <c r="BE15" s="1252"/>
      <c r="BF15" s="1252"/>
      <c r="BG15" s="1252"/>
      <c r="BH15" s="1252"/>
      <c r="BI15" s="1252"/>
      <c r="BJ15" s="1252"/>
      <c r="BK15" s="1252"/>
      <c r="BL15" s="1252"/>
      <c r="BM15" s="1252"/>
      <c r="BN15" s="1252"/>
      <c r="BO15" s="1252"/>
      <c r="BP15" s="1252"/>
      <c r="BQ15" s="1252"/>
      <c r="BR15" s="1252"/>
      <c r="BS15" s="1252"/>
      <c r="BT15" s="1252"/>
      <c r="BU15" s="1252"/>
      <c r="BV15" s="1252"/>
      <c r="BW15" s="1252"/>
      <c r="BX15" s="1252"/>
      <c r="BY15" s="1252"/>
      <c r="BZ15" s="1252"/>
      <c r="CA15" s="1252"/>
      <c r="CB15" s="1252"/>
      <c r="CC15" s="1252"/>
      <c r="CD15" s="1252"/>
      <c r="CE15" s="1252"/>
      <c r="CF15" s="1252"/>
      <c r="CG15" s="1252"/>
      <c r="CH15" s="1252"/>
      <c r="CI15" s="1252"/>
      <c r="CJ15" s="1252"/>
      <c r="CK15" s="1252"/>
      <c r="CL15" s="1252"/>
      <c r="CM15" s="1252"/>
      <c r="CN15" s="1252"/>
      <c r="CO15" s="1252"/>
      <c r="CP15" s="1252"/>
      <c r="CQ15" s="1252"/>
      <c r="CR15" s="1252"/>
      <c r="CS15" s="1252"/>
      <c r="CT15" s="1252"/>
      <c r="CU15" s="1252"/>
      <c r="CV15" s="1252"/>
      <c r="CW15" s="1252"/>
      <c r="CX15" s="1252"/>
      <c r="CY15" s="1252"/>
      <c r="CZ15" s="1252"/>
      <c r="DA15" s="1252"/>
      <c r="DB15" s="1252"/>
      <c r="DC15" s="1252"/>
      <c r="DD15" s="1252"/>
      <c r="DE15" s="1252"/>
      <c r="DF15" s="1252"/>
      <c r="DG15" s="1252"/>
      <c r="DH15" s="1252"/>
      <c r="DI15" s="1252"/>
      <c r="DJ15" s="1252"/>
      <c r="DK15" s="1252"/>
      <c r="DL15" s="1252"/>
      <c r="DM15" s="1252"/>
      <c r="DN15" s="1252"/>
      <c r="DO15" s="1252"/>
      <c r="DP15" s="1252"/>
      <c r="DQ15" s="1252"/>
      <c r="DR15" s="1252"/>
      <c r="DS15" s="1252"/>
      <c r="DT15" s="1252"/>
      <c r="DU15" s="1252"/>
      <c r="DV15" s="1252"/>
      <c r="DW15" s="1252"/>
      <c r="DX15" s="1252"/>
      <c r="DY15" s="1252"/>
      <c r="DZ15" s="1252"/>
      <c r="EA15" s="1252"/>
    </row>
    <row r="16" spans="2:131" s="1254" customFormat="1" ht="54" customHeight="1">
      <c r="B16" s="1265">
        <v>4</v>
      </c>
      <c r="C16" s="2002" t="s">
        <v>426</v>
      </c>
      <c r="D16" s="1999"/>
      <c r="E16" s="1999"/>
      <c r="F16" s="1999"/>
      <c r="G16" s="1999"/>
      <c r="H16" s="1999"/>
      <c r="I16" s="1999"/>
      <c r="J16" s="2000"/>
      <c r="K16" s="1264">
        <v>0.05</v>
      </c>
      <c r="L16" s="2001">
        <v>1</v>
      </c>
      <c r="M16" s="1999"/>
      <c r="N16" s="1999"/>
      <c r="O16" s="1999"/>
      <c r="P16" s="1999"/>
      <c r="Q16" s="2000"/>
      <c r="R16" s="1263"/>
      <c r="S16" s="1262">
        <v>17</v>
      </c>
      <c r="T16" s="2002" t="s">
        <v>427</v>
      </c>
      <c r="U16" s="1999"/>
      <c r="V16" s="1999"/>
      <c r="W16" s="1999"/>
      <c r="X16" s="1999"/>
      <c r="Y16" s="1999"/>
      <c r="Z16" s="1999"/>
      <c r="AA16" s="2000"/>
      <c r="AB16" s="1261">
        <v>0.03</v>
      </c>
      <c r="AC16" s="2001">
        <v>1</v>
      </c>
      <c r="AD16" s="2013"/>
      <c r="AE16" s="2013"/>
      <c r="AF16" s="2013"/>
      <c r="AG16" s="2013"/>
      <c r="AH16" s="2014"/>
      <c r="AI16" s="1252"/>
      <c r="AJ16" s="1252"/>
      <c r="AK16" s="1260"/>
      <c r="AL16" s="1260"/>
      <c r="AM16" s="1252"/>
      <c r="AN16" s="1252"/>
      <c r="AO16" s="1252"/>
      <c r="AP16" s="2015"/>
      <c r="AQ16" s="2015"/>
      <c r="AR16" s="1271"/>
      <c r="AS16" s="1271"/>
      <c r="AT16" s="1252"/>
      <c r="AU16" s="1270" t="s">
        <v>415</v>
      </c>
      <c r="AV16" s="1252"/>
      <c r="AW16" s="1252"/>
      <c r="AX16" s="1252"/>
      <c r="AY16" s="1252"/>
      <c r="AZ16" s="1252"/>
      <c r="BA16" s="1252"/>
      <c r="BB16" s="1252"/>
      <c r="BC16" s="1252"/>
      <c r="BD16" s="1252"/>
      <c r="BE16" s="1252"/>
      <c r="BF16" s="1252"/>
      <c r="BG16" s="1252"/>
      <c r="BH16" s="1252"/>
      <c r="BI16" s="1252"/>
      <c r="BJ16" s="1252"/>
      <c r="BK16" s="1252"/>
      <c r="BL16" s="1252"/>
      <c r="BM16" s="1252"/>
      <c r="BN16" s="1252"/>
      <c r="BO16" s="1252"/>
      <c r="BP16" s="1252"/>
      <c r="BQ16" s="1252"/>
      <c r="BR16" s="1252"/>
      <c r="BS16" s="1252"/>
      <c r="BT16" s="1252"/>
      <c r="BU16" s="1252"/>
      <c r="BV16" s="1252"/>
      <c r="BW16" s="1252"/>
      <c r="BX16" s="1252"/>
      <c r="BY16" s="1252"/>
      <c r="BZ16" s="1252"/>
      <c r="CA16" s="1252"/>
      <c r="CB16" s="1252"/>
      <c r="CC16" s="1252"/>
      <c r="CD16" s="1252"/>
      <c r="CE16" s="1252"/>
      <c r="CF16" s="1252"/>
      <c r="CG16" s="1252"/>
      <c r="CH16" s="1252"/>
      <c r="CI16" s="1252"/>
      <c r="CJ16" s="1252"/>
      <c r="CK16" s="1252"/>
      <c r="CL16" s="1252"/>
      <c r="CM16" s="1252"/>
      <c r="CN16" s="1252"/>
      <c r="CO16" s="1252"/>
      <c r="CP16" s="1252"/>
      <c r="CQ16" s="1252"/>
      <c r="CR16" s="1252"/>
      <c r="CS16" s="1252"/>
      <c r="CT16" s="1252"/>
      <c r="CU16" s="1252"/>
      <c r="CV16" s="1252"/>
      <c r="CW16" s="1252"/>
      <c r="CX16" s="1252"/>
      <c r="CY16" s="1252"/>
      <c r="CZ16" s="1252"/>
      <c r="DA16" s="1252"/>
      <c r="DB16" s="1252"/>
      <c r="DC16" s="1252"/>
      <c r="DD16" s="1252"/>
      <c r="DE16" s="1252"/>
      <c r="DF16" s="1252"/>
      <c r="DG16" s="1252"/>
      <c r="DH16" s="1252"/>
      <c r="DI16" s="1252"/>
      <c r="DJ16" s="1252"/>
      <c r="DK16" s="1252"/>
      <c r="DL16" s="1252"/>
      <c r="DM16" s="1252"/>
      <c r="DN16" s="1252"/>
      <c r="DO16" s="1252"/>
      <c r="DP16" s="1252"/>
      <c r="DQ16" s="1252"/>
      <c r="DR16" s="1252"/>
      <c r="DS16" s="1252"/>
      <c r="DT16" s="1252"/>
      <c r="DU16" s="1252"/>
      <c r="DV16" s="1252"/>
      <c r="DW16" s="1252"/>
      <c r="DX16" s="1252"/>
      <c r="DY16" s="1252"/>
      <c r="DZ16" s="1252"/>
      <c r="EA16" s="1252"/>
    </row>
    <row r="17" spans="2:131" s="1254" customFormat="1" ht="38.4" customHeight="1">
      <c r="B17" s="1265">
        <v>5</v>
      </c>
      <c r="C17" s="1998" t="s">
        <v>428</v>
      </c>
      <c r="D17" s="1999"/>
      <c r="E17" s="1999"/>
      <c r="F17" s="1999"/>
      <c r="G17" s="1999"/>
      <c r="H17" s="1999"/>
      <c r="I17" s="1999"/>
      <c r="J17" s="2000"/>
      <c r="K17" s="1264">
        <v>0.03</v>
      </c>
      <c r="L17" s="2001">
        <v>2</v>
      </c>
      <c r="M17" s="1999"/>
      <c r="N17" s="1999"/>
      <c r="O17" s="1999"/>
      <c r="P17" s="1999"/>
      <c r="Q17" s="2000"/>
      <c r="R17" s="1263"/>
      <c r="S17" s="1262">
        <v>18</v>
      </c>
      <c r="T17" s="2002" t="s">
        <v>429</v>
      </c>
      <c r="U17" s="1999"/>
      <c r="V17" s="1999"/>
      <c r="W17" s="1999"/>
      <c r="X17" s="1999"/>
      <c r="Y17" s="1999"/>
      <c r="Z17" s="1999"/>
      <c r="AA17" s="2000"/>
      <c r="AB17" s="1261">
        <v>0.05</v>
      </c>
      <c r="AC17" s="2001" t="s">
        <v>415</v>
      </c>
      <c r="AD17" s="1999"/>
      <c r="AE17" s="1999"/>
      <c r="AF17" s="1999"/>
      <c r="AG17" s="1999"/>
      <c r="AH17" s="2000"/>
      <c r="AI17" s="1252"/>
      <c r="AJ17" s="1252"/>
      <c r="AK17" s="1260"/>
      <c r="AL17" s="1260"/>
      <c r="AM17" s="1252"/>
      <c r="AN17" s="1269"/>
      <c r="AO17" s="1269"/>
      <c r="AP17" s="1269"/>
      <c r="AQ17" s="1269"/>
      <c r="AR17" s="1269"/>
      <c r="AS17" s="1269"/>
      <c r="AT17" s="1269"/>
      <c r="AU17" s="1269"/>
      <c r="AV17" s="1252"/>
      <c r="AW17" s="1252"/>
      <c r="AX17" s="1252"/>
      <c r="AY17" s="1252"/>
      <c r="AZ17" s="1252"/>
      <c r="BA17" s="1252"/>
      <c r="BB17" s="1252"/>
      <c r="BC17" s="1252"/>
      <c r="BD17" s="1252"/>
      <c r="BE17" s="1252"/>
      <c r="BF17" s="1252"/>
      <c r="BG17" s="1252"/>
      <c r="BH17" s="1252"/>
      <c r="BI17" s="1252"/>
      <c r="BJ17" s="1252"/>
      <c r="BK17" s="1252"/>
      <c r="BL17" s="1252"/>
      <c r="BM17" s="1252"/>
      <c r="BN17" s="1252"/>
      <c r="BO17" s="1252"/>
      <c r="BP17" s="1252"/>
      <c r="BQ17" s="1252"/>
      <c r="BR17" s="1252"/>
      <c r="BS17" s="1252"/>
      <c r="BT17" s="1252"/>
      <c r="BU17" s="1252"/>
      <c r="BV17" s="1252"/>
      <c r="BW17" s="1252"/>
      <c r="BX17" s="1252"/>
      <c r="BY17" s="1252"/>
      <c r="BZ17" s="1252"/>
      <c r="CA17" s="1252"/>
      <c r="CB17" s="1252"/>
      <c r="CC17" s="1252"/>
      <c r="CD17" s="1252"/>
      <c r="CE17" s="1252"/>
      <c r="CF17" s="1252"/>
      <c r="CG17" s="1252"/>
      <c r="CH17" s="1252"/>
      <c r="CI17" s="1252"/>
      <c r="CJ17" s="1252"/>
      <c r="CK17" s="1252"/>
      <c r="CL17" s="1252"/>
      <c r="CM17" s="1252"/>
      <c r="CN17" s="1252"/>
      <c r="CO17" s="1252"/>
      <c r="CP17" s="1252"/>
      <c r="CQ17" s="1252"/>
      <c r="CR17" s="1252"/>
      <c r="CS17" s="1252"/>
      <c r="CT17" s="1252"/>
      <c r="CU17" s="1252"/>
      <c r="CV17" s="1252"/>
      <c r="CW17" s="1252"/>
      <c r="CX17" s="1252"/>
      <c r="CY17" s="1252"/>
      <c r="CZ17" s="1252"/>
      <c r="DA17" s="1252"/>
      <c r="DB17" s="1252"/>
      <c r="DC17" s="1252"/>
      <c r="DD17" s="1252"/>
      <c r="DE17" s="1252"/>
      <c r="DF17" s="1252"/>
      <c r="DG17" s="1252"/>
      <c r="DH17" s="1252"/>
      <c r="DI17" s="1252"/>
      <c r="DJ17" s="1252"/>
      <c r="DK17" s="1252"/>
      <c r="DL17" s="1252"/>
      <c r="DM17" s="1252"/>
      <c r="DN17" s="1252"/>
      <c r="DO17" s="1252"/>
      <c r="DP17" s="1252"/>
      <c r="DQ17" s="1252"/>
      <c r="DR17" s="1252"/>
      <c r="DS17" s="1252"/>
      <c r="DT17" s="1252"/>
      <c r="DU17" s="1252"/>
      <c r="DV17" s="1252"/>
      <c r="DW17" s="1252"/>
      <c r="DX17" s="1252"/>
      <c r="DY17" s="1252"/>
      <c r="DZ17" s="1252"/>
      <c r="EA17" s="1252"/>
    </row>
    <row r="18" spans="2:131" s="1254" customFormat="1" ht="49.95" customHeight="1">
      <c r="B18" s="1265">
        <v>6</v>
      </c>
      <c r="C18" s="1998" t="s">
        <v>430</v>
      </c>
      <c r="D18" s="1999"/>
      <c r="E18" s="1999"/>
      <c r="F18" s="1999"/>
      <c r="G18" s="1999"/>
      <c r="H18" s="1999"/>
      <c r="I18" s="1999"/>
      <c r="J18" s="2000"/>
      <c r="K18" s="1264"/>
      <c r="L18" s="2001" t="s">
        <v>415</v>
      </c>
      <c r="M18" s="1999"/>
      <c r="N18" s="1999"/>
      <c r="O18" s="1999"/>
      <c r="P18" s="1999"/>
      <c r="Q18" s="2000"/>
      <c r="R18" s="1263"/>
      <c r="S18" s="1262">
        <v>19</v>
      </c>
      <c r="T18" s="2002" t="s">
        <v>431</v>
      </c>
      <c r="U18" s="1999"/>
      <c r="V18" s="1999"/>
      <c r="W18" s="1999"/>
      <c r="X18" s="1999"/>
      <c r="Y18" s="1999"/>
      <c r="Z18" s="1999"/>
      <c r="AA18" s="2000"/>
      <c r="AB18" s="1261"/>
      <c r="AC18" s="2001" t="s">
        <v>415</v>
      </c>
      <c r="AD18" s="1999"/>
      <c r="AE18" s="1999"/>
      <c r="AF18" s="1999"/>
      <c r="AG18" s="1999"/>
      <c r="AH18" s="2000"/>
      <c r="AI18" s="1252"/>
      <c r="AJ18" s="1252"/>
      <c r="AK18" s="1260"/>
      <c r="AL18" s="1260" t="s">
        <v>432</v>
      </c>
      <c r="AM18" s="1252" t="s">
        <v>433</v>
      </c>
      <c r="AN18" s="1268"/>
      <c r="AO18" s="1268"/>
      <c r="AP18" s="1268"/>
      <c r="AQ18" s="1268"/>
      <c r="AR18" s="1268"/>
      <c r="AS18" s="1268"/>
      <c r="AT18" s="1268"/>
      <c r="AU18" s="1268"/>
      <c r="AV18" s="1252"/>
      <c r="AW18" s="1252"/>
      <c r="AX18" s="1252"/>
      <c r="AY18" s="1252"/>
      <c r="AZ18" s="1252"/>
      <c r="BA18" s="1252"/>
      <c r="BB18" s="1252"/>
      <c r="BC18" s="1252"/>
      <c r="BD18" s="1252"/>
      <c r="BE18" s="1252"/>
      <c r="BF18" s="1252"/>
      <c r="BG18" s="1252"/>
      <c r="BH18" s="1252"/>
      <c r="BI18" s="1252"/>
      <c r="BJ18" s="1252"/>
      <c r="BK18" s="1252"/>
      <c r="BL18" s="1252"/>
      <c r="BM18" s="1252"/>
      <c r="BN18" s="1252"/>
      <c r="BO18" s="1252"/>
      <c r="BP18" s="1252"/>
      <c r="BQ18" s="1252"/>
      <c r="BR18" s="1252"/>
      <c r="BS18" s="1252"/>
      <c r="BT18" s="1252"/>
      <c r="BU18" s="1252"/>
      <c r="BV18" s="1252"/>
      <c r="BW18" s="1252"/>
      <c r="BX18" s="1252"/>
      <c r="BY18" s="1252"/>
      <c r="BZ18" s="1252"/>
      <c r="CA18" s="1252"/>
      <c r="CB18" s="1252"/>
      <c r="CC18" s="1252"/>
      <c r="CD18" s="1252"/>
      <c r="CE18" s="1252"/>
      <c r="CF18" s="1252"/>
      <c r="CG18" s="1252"/>
      <c r="CH18" s="1252"/>
      <c r="CI18" s="1252"/>
      <c r="CJ18" s="1252"/>
      <c r="CK18" s="1252"/>
      <c r="CL18" s="1252"/>
      <c r="CM18" s="1252"/>
      <c r="CN18" s="1252"/>
      <c r="CO18" s="1252"/>
      <c r="CP18" s="1252"/>
      <c r="CQ18" s="1252"/>
      <c r="CR18" s="1252"/>
      <c r="CS18" s="1252"/>
      <c r="CT18" s="1252"/>
      <c r="CU18" s="1252"/>
      <c r="CV18" s="1252"/>
      <c r="CW18" s="1252"/>
      <c r="CX18" s="1252"/>
      <c r="CY18" s="1252"/>
      <c r="CZ18" s="1252"/>
      <c r="DA18" s="1252"/>
      <c r="DB18" s="1252"/>
      <c r="DC18" s="1252"/>
      <c r="DD18" s="1252"/>
      <c r="DE18" s="1252"/>
      <c r="DF18" s="1252"/>
      <c r="DG18" s="1252"/>
      <c r="DH18" s="1252"/>
      <c r="DI18" s="1252"/>
      <c r="DJ18" s="1252"/>
      <c r="DK18" s="1252"/>
      <c r="DL18" s="1252"/>
      <c r="DM18" s="1252"/>
      <c r="DN18" s="1252"/>
      <c r="DO18" s="1252"/>
      <c r="DP18" s="1252"/>
      <c r="DQ18" s="1252"/>
      <c r="DR18" s="1252"/>
      <c r="DS18" s="1252"/>
      <c r="DT18" s="1252"/>
      <c r="DU18" s="1252"/>
      <c r="DV18" s="1252"/>
      <c r="DW18" s="1252"/>
      <c r="DX18" s="1252"/>
      <c r="DY18" s="1252"/>
      <c r="DZ18" s="1252"/>
      <c r="EA18" s="1252"/>
    </row>
    <row r="19" spans="2:131" s="1254" customFormat="1" ht="45" customHeight="1">
      <c r="B19" s="1265">
        <v>7</v>
      </c>
      <c r="C19" s="1998" t="s">
        <v>434</v>
      </c>
      <c r="D19" s="1999"/>
      <c r="E19" s="1999"/>
      <c r="F19" s="1999"/>
      <c r="G19" s="1999"/>
      <c r="H19" s="1999"/>
      <c r="I19" s="1999"/>
      <c r="J19" s="2000"/>
      <c r="K19" s="1264"/>
      <c r="L19" s="2001">
        <v>1</v>
      </c>
      <c r="M19" s="1999"/>
      <c r="N19" s="1999"/>
      <c r="O19" s="1999"/>
      <c r="P19" s="1999"/>
      <c r="Q19" s="2000"/>
      <c r="R19" s="1263"/>
      <c r="S19" s="1262">
        <v>20</v>
      </c>
      <c r="T19" s="2002" t="s">
        <v>435</v>
      </c>
      <c r="U19" s="1999"/>
      <c r="V19" s="1999"/>
      <c r="W19" s="1999"/>
      <c r="X19" s="1999"/>
      <c r="Y19" s="1999"/>
      <c r="Z19" s="1999"/>
      <c r="AA19" s="2000"/>
      <c r="AB19" s="1261"/>
      <c r="AC19" s="2001">
        <v>2</v>
      </c>
      <c r="AD19" s="1999"/>
      <c r="AE19" s="1999"/>
      <c r="AF19" s="1999"/>
      <c r="AG19" s="1999"/>
      <c r="AH19" s="2000"/>
      <c r="AI19" s="1252"/>
      <c r="AJ19" s="1252"/>
      <c r="AK19" s="1260"/>
      <c r="AL19" s="1260" t="s">
        <v>436</v>
      </c>
      <c r="AM19" s="1252" t="s">
        <v>437</v>
      </c>
      <c r="AN19" s="1268"/>
      <c r="AO19" s="1268"/>
      <c r="AP19" s="1268"/>
      <c r="AQ19" s="1268"/>
      <c r="AR19" s="1268"/>
      <c r="AS19" s="1268"/>
      <c r="AT19" s="1268"/>
      <c r="AU19" s="1268"/>
      <c r="AV19" s="1252"/>
      <c r="AW19" s="1252"/>
      <c r="AX19" s="1252"/>
      <c r="AY19" s="1252"/>
      <c r="AZ19" s="1252"/>
      <c r="BA19" s="1252"/>
      <c r="BB19" s="1252"/>
      <c r="BC19" s="1252"/>
      <c r="BD19" s="1252"/>
      <c r="BE19" s="1252"/>
      <c r="BF19" s="1252"/>
      <c r="BG19" s="1252"/>
      <c r="BH19" s="1252"/>
      <c r="BI19" s="1252"/>
      <c r="BJ19" s="1252"/>
      <c r="BK19" s="1252"/>
      <c r="BL19" s="1252"/>
      <c r="BM19" s="1252"/>
      <c r="BN19" s="1252"/>
      <c r="BO19" s="1252"/>
      <c r="BP19" s="1252"/>
      <c r="BQ19" s="1252"/>
      <c r="BR19" s="1252"/>
      <c r="BS19" s="1252"/>
      <c r="BT19" s="1252"/>
      <c r="BU19" s="1252"/>
      <c r="BV19" s="1252"/>
      <c r="BW19" s="1252"/>
      <c r="BX19" s="1252"/>
      <c r="BY19" s="1252"/>
      <c r="BZ19" s="1252"/>
      <c r="CA19" s="1252"/>
      <c r="CB19" s="1252"/>
      <c r="CC19" s="1252"/>
      <c r="CD19" s="1252"/>
      <c r="CE19" s="1252"/>
      <c r="CF19" s="1252"/>
      <c r="CG19" s="1252"/>
      <c r="CH19" s="1252"/>
      <c r="CI19" s="1252"/>
      <c r="CJ19" s="1252"/>
      <c r="CK19" s="1252"/>
      <c r="CL19" s="1252"/>
      <c r="CM19" s="1252"/>
      <c r="CN19" s="1252"/>
      <c r="CO19" s="1252"/>
      <c r="CP19" s="1252"/>
      <c r="CQ19" s="1252"/>
      <c r="CR19" s="1252"/>
      <c r="CS19" s="1252"/>
      <c r="CT19" s="1252"/>
      <c r="CU19" s="1252"/>
      <c r="CV19" s="1252"/>
      <c r="CW19" s="1252"/>
      <c r="CX19" s="1252"/>
      <c r="CY19" s="1252"/>
      <c r="CZ19" s="1252"/>
      <c r="DA19" s="1252"/>
      <c r="DB19" s="1252"/>
      <c r="DC19" s="1252"/>
      <c r="DD19" s="1252"/>
      <c r="DE19" s="1252"/>
      <c r="DF19" s="1252"/>
      <c r="DG19" s="1252"/>
      <c r="DH19" s="1252"/>
      <c r="DI19" s="1252"/>
      <c r="DJ19" s="1252"/>
      <c r="DK19" s="1252"/>
      <c r="DL19" s="1252"/>
      <c r="DM19" s="1252"/>
      <c r="DN19" s="1252"/>
      <c r="DO19" s="1252"/>
      <c r="DP19" s="1252"/>
      <c r="DQ19" s="1252"/>
      <c r="DR19" s="1252"/>
      <c r="DS19" s="1252"/>
      <c r="DT19" s="1252"/>
      <c r="DU19" s="1252"/>
      <c r="DV19" s="1252"/>
      <c r="DW19" s="1252"/>
      <c r="DX19" s="1252"/>
      <c r="DY19" s="1252"/>
      <c r="DZ19" s="1252"/>
      <c r="EA19" s="1252"/>
    </row>
    <row r="20" spans="2:131" s="1254" customFormat="1" ht="65.400000000000006" customHeight="1">
      <c r="B20" s="1265">
        <v>8</v>
      </c>
      <c r="C20" s="2002" t="s">
        <v>438</v>
      </c>
      <c r="D20" s="1999"/>
      <c r="E20" s="1999"/>
      <c r="F20" s="1999"/>
      <c r="G20" s="1999"/>
      <c r="H20" s="1999"/>
      <c r="I20" s="1999"/>
      <c r="J20" s="2000"/>
      <c r="K20" s="1264">
        <v>0.03</v>
      </c>
      <c r="L20" s="2001">
        <v>2</v>
      </c>
      <c r="M20" s="1999"/>
      <c r="N20" s="1999"/>
      <c r="O20" s="1999"/>
      <c r="P20" s="1999"/>
      <c r="Q20" s="2000"/>
      <c r="R20" s="1263"/>
      <c r="S20" s="1262">
        <v>21</v>
      </c>
      <c r="T20" s="2002" t="s">
        <v>439</v>
      </c>
      <c r="U20" s="1999"/>
      <c r="V20" s="1999"/>
      <c r="W20" s="1999"/>
      <c r="X20" s="1999"/>
      <c r="Y20" s="1999"/>
      <c r="Z20" s="1999"/>
      <c r="AA20" s="2000"/>
      <c r="AB20" s="1261">
        <v>0.05</v>
      </c>
      <c r="AC20" s="2001">
        <v>2</v>
      </c>
      <c r="AD20" s="1999"/>
      <c r="AE20" s="1999"/>
      <c r="AF20" s="1999"/>
      <c r="AG20" s="1999"/>
      <c r="AH20" s="2000"/>
      <c r="AI20" s="1252"/>
      <c r="AJ20" s="1252"/>
      <c r="AK20" s="1260"/>
      <c r="AL20" s="1260" t="s">
        <v>440</v>
      </c>
      <c r="AM20" s="1252" t="s">
        <v>441</v>
      </c>
      <c r="AN20" s="1252"/>
      <c r="AO20" s="1252"/>
      <c r="AP20" s="1252"/>
      <c r="AQ20" s="1252"/>
      <c r="AR20" s="1252"/>
      <c r="AS20" s="1252"/>
      <c r="AT20" s="1252"/>
      <c r="AU20" s="1252"/>
      <c r="AV20" s="1252"/>
      <c r="AW20" s="1252"/>
      <c r="AX20" s="1252"/>
      <c r="AY20" s="1252"/>
      <c r="AZ20" s="1252"/>
      <c r="BA20" s="1252"/>
      <c r="BB20" s="1252"/>
      <c r="BC20" s="1252"/>
      <c r="BD20" s="1252"/>
      <c r="BE20" s="1252"/>
      <c r="BF20" s="1252"/>
      <c r="BG20" s="1252"/>
      <c r="BH20" s="1252"/>
      <c r="BI20" s="1252"/>
      <c r="BJ20" s="1252"/>
      <c r="BK20" s="1252"/>
      <c r="BL20" s="1252"/>
      <c r="BM20" s="1252"/>
      <c r="BN20" s="1252"/>
      <c r="BO20" s="1252"/>
      <c r="BP20" s="1252"/>
      <c r="BQ20" s="1252"/>
      <c r="BR20" s="1252"/>
      <c r="BS20" s="1252"/>
      <c r="BT20" s="1252"/>
      <c r="BU20" s="1252"/>
      <c r="BV20" s="1252"/>
      <c r="BW20" s="1252"/>
      <c r="BX20" s="1252"/>
      <c r="BY20" s="1252"/>
      <c r="BZ20" s="1252"/>
      <c r="CA20" s="1252"/>
      <c r="CB20" s="1252"/>
      <c r="CC20" s="1252"/>
      <c r="CD20" s="1252"/>
      <c r="CE20" s="1252"/>
      <c r="CF20" s="1252"/>
      <c r="CG20" s="1252"/>
      <c r="CH20" s="1252"/>
      <c r="CI20" s="1252"/>
      <c r="CJ20" s="1252"/>
      <c r="CK20" s="1252"/>
      <c r="CL20" s="1252"/>
      <c r="CM20" s="1252"/>
      <c r="CN20" s="1252"/>
      <c r="CO20" s="1252"/>
      <c r="CP20" s="1252"/>
      <c r="CQ20" s="1252"/>
      <c r="CR20" s="1252"/>
      <c r="CS20" s="1252"/>
      <c r="CT20" s="1252"/>
      <c r="CU20" s="1252"/>
      <c r="CV20" s="1252"/>
      <c r="CW20" s="1252"/>
      <c r="CX20" s="1252"/>
      <c r="CY20" s="1252"/>
      <c r="CZ20" s="1252"/>
      <c r="DA20" s="1252"/>
      <c r="DB20" s="1252"/>
      <c r="DC20" s="1252"/>
      <c r="DD20" s="1252"/>
      <c r="DE20" s="1252"/>
      <c r="DF20" s="1252"/>
      <c r="DG20" s="1252"/>
      <c r="DH20" s="1252"/>
      <c r="DI20" s="1252"/>
      <c r="DJ20" s="1252"/>
      <c r="DK20" s="1252"/>
      <c r="DL20" s="1252"/>
      <c r="DM20" s="1252"/>
      <c r="DN20" s="1252"/>
      <c r="DO20" s="1252"/>
      <c r="DP20" s="1252"/>
      <c r="DQ20" s="1252"/>
      <c r="DR20" s="1252"/>
      <c r="DS20" s="1252"/>
      <c r="DT20" s="1252"/>
      <c r="DU20" s="1252"/>
      <c r="DV20" s="1252"/>
      <c r="DW20" s="1252"/>
      <c r="DX20" s="1252"/>
      <c r="DY20" s="1252"/>
      <c r="DZ20" s="1252"/>
      <c r="EA20" s="1252"/>
    </row>
    <row r="21" spans="2:131" s="1254" customFormat="1" ht="42.6" customHeight="1">
      <c r="B21" s="1265">
        <v>9</v>
      </c>
      <c r="C21" s="2002" t="s">
        <v>442</v>
      </c>
      <c r="D21" s="1999"/>
      <c r="E21" s="1999"/>
      <c r="F21" s="1999"/>
      <c r="G21" s="1999"/>
      <c r="H21" s="1999"/>
      <c r="I21" s="1999"/>
      <c r="J21" s="2000"/>
      <c r="K21" s="1264">
        <v>0.05</v>
      </c>
      <c r="L21" s="2001">
        <v>1</v>
      </c>
      <c r="M21" s="1999"/>
      <c r="N21" s="1999"/>
      <c r="O21" s="1999"/>
      <c r="P21" s="1999"/>
      <c r="Q21" s="2000"/>
      <c r="R21" s="1263"/>
      <c r="S21" s="1262">
        <v>22</v>
      </c>
      <c r="T21" s="2002" t="s">
        <v>443</v>
      </c>
      <c r="U21" s="1999"/>
      <c r="V21" s="1999"/>
      <c r="W21" s="1999"/>
      <c r="X21" s="1999"/>
      <c r="Y21" s="1999"/>
      <c r="Z21" s="1999"/>
      <c r="AA21" s="2000"/>
      <c r="AB21" s="1261">
        <v>0.05</v>
      </c>
      <c r="AC21" s="2001">
        <v>1</v>
      </c>
      <c r="AD21" s="1999"/>
      <c r="AE21" s="1999"/>
      <c r="AF21" s="1999"/>
      <c r="AG21" s="1999"/>
      <c r="AH21" s="2000"/>
      <c r="AI21" s="1252"/>
      <c r="AJ21" s="1252"/>
      <c r="AK21" s="1260"/>
      <c r="AL21" s="1260"/>
      <c r="AM21" s="1252"/>
      <c r="AN21" s="1252"/>
      <c r="AO21" s="1252"/>
      <c r="AP21" s="1252"/>
      <c r="AQ21" s="1252"/>
      <c r="AR21" s="1252"/>
      <c r="AS21" s="1252"/>
      <c r="AT21" s="1252"/>
      <c r="AU21" s="1252"/>
      <c r="AV21" s="1252"/>
      <c r="AW21" s="1252"/>
      <c r="AX21" s="1252"/>
      <c r="AY21" s="1252"/>
      <c r="AZ21" s="1252"/>
      <c r="BA21" s="1252"/>
      <c r="BB21" s="1252"/>
      <c r="BC21" s="1252"/>
      <c r="BD21" s="1252"/>
      <c r="BE21" s="1252"/>
      <c r="BF21" s="1252"/>
      <c r="BG21" s="1252"/>
      <c r="BH21" s="1252"/>
      <c r="BI21" s="1252"/>
      <c r="BJ21" s="1252"/>
      <c r="BK21" s="1252"/>
      <c r="BL21" s="1252"/>
      <c r="BM21" s="1252"/>
      <c r="BN21" s="1252"/>
      <c r="BO21" s="1252"/>
      <c r="BP21" s="1252"/>
      <c r="BQ21" s="1252"/>
      <c r="BR21" s="1252"/>
      <c r="BS21" s="1252"/>
      <c r="BT21" s="1252"/>
      <c r="BU21" s="1252"/>
      <c r="BV21" s="1252"/>
      <c r="BW21" s="1252"/>
      <c r="BX21" s="1252"/>
      <c r="BY21" s="1252"/>
      <c r="BZ21" s="1252"/>
      <c r="CA21" s="1252"/>
      <c r="CB21" s="1252"/>
      <c r="CC21" s="1252"/>
      <c r="CD21" s="1252"/>
      <c r="CE21" s="1252"/>
      <c r="CF21" s="1252"/>
      <c r="CG21" s="1252"/>
      <c r="CH21" s="1252"/>
      <c r="CI21" s="1252"/>
      <c r="CJ21" s="1252"/>
      <c r="CK21" s="1252"/>
      <c r="CL21" s="1252"/>
      <c r="CM21" s="1252"/>
      <c r="CN21" s="1252"/>
      <c r="CO21" s="1252"/>
      <c r="CP21" s="1252"/>
      <c r="CQ21" s="1252"/>
      <c r="CR21" s="1252"/>
      <c r="CS21" s="1252"/>
      <c r="CT21" s="1252"/>
      <c r="CU21" s="1252"/>
      <c r="CV21" s="1252"/>
      <c r="CW21" s="1252"/>
      <c r="CX21" s="1252"/>
      <c r="CY21" s="1252"/>
      <c r="CZ21" s="1252"/>
      <c r="DA21" s="1252"/>
      <c r="DB21" s="1252"/>
      <c r="DC21" s="1252"/>
      <c r="DD21" s="1252"/>
      <c r="DE21" s="1252"/>
      <c r="DF21" s="1252"/>
      <c r="DG21" s="1252"/>
      <c r="DH21" s="1252"/>
      <c r="DI21" s="1252"/>
      <c r="DJ21" s="1252"/>
      <c r="DK21" s="1252"/>
      <c r="DL21" s="1252"/>
      <c r="DM21" s="1252"/>
      <c r="DN21" s="1252"/>
      <c r="DO21" s="1252"/>
      <c r="DP21" s="1252"/>
      <c r="DQ21" s="1252"/>
      <c r="DR21" s="1252"/>
      <c r="DS21" s="1252"/>
      <c r="DT21" s="1252"/>
      <c r="DU21" s="1252"/>
      <c r="DV21" s="1252"/>
      <c r="DW21" s="1252"/>
      <c r="DX21" s="1252"/>
      <c r="DY21" s="1252"/>
      <c r="DZ21" s="1252"/>
      <c r="EA21" s="1252"/>
    </row>
    <row r="22" spans="2:131" s="1254" customFormat="1" ht="46.2" customHeight="1">
      <c r="B22" s="1265">
        <v>10</v>
      </c>
      <c r="C22" s="2002" t="s">
        <v>444</v>
      </c>
      <c r="D22" s="1999"/>
      <c r="E22" s="1999"/>
      <c r="F22" s="1999"/>
      <c r="G22" s="1999"/>
      <c r="H22" s="1999"/>
      <c r="I22" s="1999"/>
      <c r="J22" s="2000"/>
      <c r="K22" s="1264">
        <v>0.03</v>
      </c>
      <c r="L22" s="2001">
        <v>2</v>
      </c>
      <c r="M22" s="1999"/>
      <c r="N22" s="1999"/>
      <c r="O22" s="1999"/>
      <c r="P22" s="1999"/>
      <c r="Q22" s="2000"/>
      <c r="R22" s="1263"/>
      <c r="S22" s="1262">
        <v>23</v>
      </c>
      <c r="T22" s="2002" t="s">
        <v>445</v>
      </c>
      <c r="U22" s="1999"/>
      <c r="V22" s="1999"/>
      <c r="W22" s="1999"/>
      <c r="X22" s="1999"/>
      <c r="Y22" s="1999"/>
      <c r="Z22" s="1999"/>
      <c r="AA22" s="2000"/>
      <c r="AB22" s="1261">
        <v>0.03</v>
      </c>
      <c r="AC22" s="2001">
        <v>2</v>
      </c>
      <c r="AD22" s="1999"/>
      <c r="AE22" s="1999"/>
      <c r="AF22" s="1999"/>
      <c r="AG22" s="1999"/>
      <c r="AH22" s="2000"/>
      <c r="AI22" s="1252"/>
      <c r="AJ22" s="1252"/>
      <c r="AK22" s="1260"/>
      <c r="AL22" s="1260" t="s">
        <v>446</v>
      </c>
      <c r="AM22" s="1252"/>
      <c r="AN22" s="1266"/>
      <c r="AO22" s="1258"/>
      <c r="AP22" s="1258"/>
      <c r="AQ22" s="1258"/>
      <c r="AR22" s="1258"/>
      <c r="AS22" s="1258"/>
      <c r="AT22" s="1258"/>
      <c r="AU22" s="1258"/>
      <c r="AV22" s="1252"/>
      <c r="AW22" s="1252"/>
      <c r="AX22" s="1252"/>
      <c r="AY22" s="1252"/>
      <c r="AZ22" s="1252"/>
      <c r="BA22" s="1252"/>
      <c r="BB22" s="1252"/>
      <c r="BC22" s="1252"/>
      <c r="BD22" s="1252"/>
      <c r="BE22" s="1252"/>
      <c r="BF22" s="1252"/>
      <c r="BG22" s="1252"/>
      <c r="BH22" s="1252"/>
      <c r="BI22" s="1252"/>
      <c r="BJ22" s="1252"/>
      <c r="BK22" s="1252"/>
      <c r="BL22" s="1252"/>
      <c r="BM22" s="1252"/>
      <c r="BN22" s="1252"/>
      <c r="BO22" s="1252"/>
      <c r="BP22" s="1252"/>
      <c r="BQ22" s="1252"/>
      <c r="BR22" s="1252"/>
      <c r="BS22" s="1252"/>
      <c r="BT22" s="1252"/>
      <c r="BU22" s="1252"/>
      <c r="BV22" s="1252"/>
      <c r="BW22" s="1252"/>
      <c r="BX22" s="1252"/>
      <c r="BY22" s="1252"/>
      <c r="BZ22" s="1252"/>
      <c r="CA22" s="1252"/>
      <c r="CB22" s="1252"/>
      <c r="CC22" s="1252"/>
      <c r="CD22" s="1252"/>
      <c r="CE22" s="1252"/>
      <c r="CF22" s="1252"/>
      <c r="CG22" s="1252"/>
      <c r="CH22" s="1252"/>
      <c r="CI22" s="1252"/>
      <c r="CJ22" s="1252"/>
      <c r="CK22" s="1252"/>
      <c r="CL22" s="1252"/>
      <c r="CM22" s="1252"/>
      <c r="CN22" s="1252"/>
      <c r="CO22" s="1252"/>
      <c r="CP22" s="1252"/>
      <c r="CQ22" s="1252"/>
      <c r="CR22" s="1252"/>
      <c r="CS22" s="1252"/>
      <c r="CT22" s="1252"/>
      <c r="CU22" s="1252"/>
      <c r="CV22" s="1252"/>
      <c r="CW22" s="1252"/>
      <c r="CX22" s="1252"/>
      <c r="CY22" s="1252"/>
      <c r="CZ22" s="1252"/>
      <c r="DA22" s="1252"/>
      <c r="DB22" s="1252"/>
      <c r="DC22" s="1252"/>
      <c r="DD22" s="1252"/>
      <c r="DE22" s="1252"/>
      <c r="DF22" s="1252"/>
      <c r="DG22" s="1252"/>
      <c r="DH22" s="1252"/>
      <c r="DI22" s="1252"/>
      <c r="DJ22" s="1252"/>
      <c r="DK22" s="1252"/>
      <c r="DL22" s="1252"/>
      <c r="DM22" s="1252"/>
      <c r="DN22" s="1252"/>
      <c r="DO22" s="1252"/>
      <c r="DP22" s="1252"/>
      <c r="DQ22" s="1252"/>
      <c r="DR22" s="1252"/>
      <c r="DS22" s="1252"/>
      <c r="DT22" s="1252"/>
      <c r="DU22" s="1252"/>
      <c r="DV22" s="1252"/>
      <c r="DW22" s="1252"/>
      <c r="DX22" s="1252"/>
      <c r="DY22" s="1252"/>
      <c r="DZ22" s="1252"/>
      <c r="EA22" s="1252"/>
    </row>
    <row r="23" spans="2:131" s="1254" customFormat="1" ht="45.6" customHeight="1">
      <c r="B23" s="1265">
        <v>11</v>
      </c>
      <c r="C23" s="2002" t="s">
        <v>447</v>
      </c>
      <c r="D23" s="1999"/>
      <c r="E23" s="1999"/>
      <c r="F23" s="1999"/>
      <c r="G23" s="1999"/>
      <c r="H23" s="1999"/>
      <c r="I23" s="1999"/>
      <c r="J23" s="2000"/>
      <c r="K23" s="1264">
        <v>0.03</v>
      </c>
      <c r="L23" s="2001">
        <v>2</v>
      </c>
      <c r="M23" s="1999"/>
      <c r="N23" s="1999"/>
      <c r="O23" s="1999"/>
      <c r="P23" s="1999"/>
      <c r="Q23" s="2000"/>
      <c r="R23" s="1263"/>
      <c r="S23" s="1262">
        <v>24</v>
      </c>
      <c r="T23" s="2002" t="s">
        <v>448</v>
      </c>
      <c r="U23" s="1999"/>
      <c r="V23" s="1999"/>
      <c r="W23" s="1999"/>
      <c r="X23" s="1999"/>
      <c r="Y23" s="1999"/>
      <c r="Z23" s="1999"/>
      <c r="AA23" s="2000"/>
      <c r="AB23" s="1261">
        <v>0.03</v>
      </c>
      <c r="AC23" s="2001">
        <v>2</v>
      </c>
      <c r="AD23" s="1999"/>
      <c r="AE23" s="1999"/>
      <c r="AF23" s="1999"/>
      <c r="AG23" s="1999"/>
      <c r="AH23" s="2000"/>
      <c r="AI23" s="1252"/>
      <c r="AJ23" s="1252"/>
      <c r="AK23" s="1260"/>
      <c r="AL23" s="1260"/>
      <c r="AM23" s="1252"/>
      <c r="AN23" s="1252"/>
      <c r="AO23" s="1252"/>
      <c r="AP23" s="1267"/>
      <c r="AQ23" s="1267"/>
      <c r="AR23" s="1252"/>
      <c r="AS23" s="1252"/>
      <c r="AT23" s="1252"/>
      <c r="AU23" s="1252"/>
      <c r="AV23" s="1252"/>
      <c r="AW23" s="1252"/>
      <c r="AX23" s="1252"/>
      <c r="AY23" s="1252"/>
      <c r="AZ23" s="1252"/>
      <c r="BA23" s="1252"/>
      <c r="BB23" s="1252"/>
      <c r="BC23" s="1252"/>
      <c r="BD23" s="1252"/>
      <c r="BE23" s="1252"/>
      <c r="BF23" s="1252"/>
      <c r="BG23" s="1252"/>
      <c r="BH23" s="1252"/>
      <c r="BI23" s="1252"/>
      <c r="BJ23" s="1252"/>
      <c r="BK23" s="1252"/>
      <c r="BL23" s="1252"/>
      <c r="BM23" s="1252"/>
      <c r="BN23" s="1252"/>
      <c r="BO23" s="1252"/>
      <c r="BP23" s="1252"/>
      <c r="BQ23" s="1252"/>
      <c r="BR23" s="1252"/>
      <c r="BS23" s="1252"/>
      <c r="BT23" s="1252"/>
      <c r="BU23" s="1252"/>
      <c r="BV23" s="1252"/>
      <c r="BW23" s="1252"/>
      <c r="BX23" s="1252"/>
      <c r="BY23" s="1252"/>
      <c r="BZ23" s="1252"/>
      <c r="CA23" s="1252"/>
      <c r="CB23" s="1252"/>
      <c r="CC23" s="1252"/>
      <c r="CD23" s="1252"/>
      <c r="CE23" s="1252"/>
      <c r="CF23" s="1252"/>
      <c r="CG23" s="1252"/>
      <c r="CH23" s="1252"/>
      <c r="CI23" s="1252"/>
      <c r="CJ23" s="1252"/>
      <c r="CK23" s="1252"/>
      <c r="CL23" s="1252"/>
      <c r="CM23" s="1252"/>
      <c r="CN23" s="1252"/>
      <c r="CO23" s="1252"/>
      <c r="CP23" s="1252"/>
      <c r="CQ23" s="1252"/>
      <c r="CR23" s="1252"/>
      <c r="CS23" s="1252"/>
      <c r="CT23" s="1252"/>
      <c r="CU23" s="1252"/>
      <c r="CV23" s="1252"/>
      <c r="CW23" s="1252"/>
      <c r="CX23" s="1252"/>
      <c r="CY23" s="1252"/>
      <c r="CZ23" s="1252"/>
      <c r="DA23" s="1252"/>
      <c r="DB23" s="1252"/>
      <c r="DC23" s="1252"/>
      <c r="DD23" s="1252"/>
      <c r="DE23" s="1252"/>
      <c r="DF23" s="1252"/>
      <c r="DG23" s="1252"/>
      <c r="DH23" s="1252"/>
      <c r="DI23" s="1252"/>
      <c r="DJ23" s="1252"/>
      <c r="DK23" s="1252"/>
      <c r="DL23" s="1252"/>
      <c r="DM23" s="1252"/>
      <c r="DN23" s="1252"/>
      <c r="DO23" s="1252"/>
      <c r="DP23" s="1252"/>
      <c r="DQ23" s="1252"/>
      <c r="DR23" s="1252"/>
      <c r="DS23" s="1252"/>
      <c r="DT23" s="1252"/>
      <c r="DU23" s="1252"/>
      <c r="DV23" s="1252"/>
      <c r="DW23" s="1252"/>
      <c r="DX23" s="1252"/>
      <c r="DY23" s="1252"/>
      <c r="DZ23" s="1252"/>
      <c r="EA23" s="1252"/>
    </row>
    <row r="24" spans="2:131" s="1254" customFormat="1" ht="47.4" customHeight="1">
      <c r="B24" s="1265">
        <v>12</v>
      </c>
      <c r="C24" s="2002" t="s">
        <v>449</v>
      </c>
      <c r="D24" s="1999"/>
      <c r="E24" s="1999"/>
      <c r="F24" s="1999"/>
      <c r="G24" s="1999"/>
      <c r="H24" s="1999"/>
      <c r="I24" s="1999"/>
      <c r="J24" s="2000"/>
      <c r="K24" s="1264">
        <v>0.05</v>
      </c>
      <c r="L24" s="2001">
        <v>1</v>
      </c>
      <c r="M24" s="1999"/>
      <c r="N24" s="1999"/>
      <c r="O24" s="1999"/>
      <c r="P24" s="1999"/>
      <c r="Q24" s="2000"/>
      <c r="R24" s="1263"/>
      <c r="S24" s="1262">
        <v>25</v>
      </c>
      <c r="T24" s="2002" t="s">
        <v>450</v>
      </c>
      <c r="U24" s="1999"/>
      <c r="V24" s="1999"/>
      <c r="W24" s="1999"/>
      <c r="X24" s="1999"/>
      <c r="Y24" s="1999"/>
      <c r="Z24" s="1999"/>
      <c r="AA24" s="2000"/>
      <c r="AB24" s="1261">
        <v>0.04</v>
      </c>
      <c r="AC24" s="2001">
        <v>2</v>
      </c>
      <c r="AD24" s="1999"/>
      <c r="AE24" s="1999"/>
      <c r="AF24" s="1999"/>
      <c r="AG24" s="1999"/>
      <c r="AH24" s="2000"/>
      <c r="AI24" s="1252"/>
      <c r="AJ24" s="1252"/>
      <c r="AK24" s="1260"/>
      <c r="AL24" s="1260"/>
      <c r="AM24" s="1252"/>
      <c r="AN24" s="1266"/>
      <c r="AO24" s="1258"/>
      <c r="AP24" s="1258"/>
      <c r="AQ24" s="1258"/>
      <c r="AR24" s="1258"/>
      <c r="AS24" s="1258"/>
      <c r="AT24" s="1258"/>
      <c r="AU24" s="1258"/>
      <c r="AV24" s="1252"/>
      <c r="AW24" s="1252"/>
      <c r="AX24" s="1252"/>
      <c r="AY24" s="1252"/>
      <c r="AZ24" s="1252"/>
      <c r="BA24" s="1252"/>
      <c r="BB24" s="1252"/>
      <c r="BC24" s="1252"/>
      <c r="BD24" s="1252"/>
      <c r="BE24" s="1252"/>
      <c r="BF24" s="1252"/>
      <c r="BG24" s="1252"/>
      <c r="BH24" s="1252"/>
      <c r="BI24" s="1252"/>
      <c r="BJ24" s="1252"/>
      <c r="BK24" s="1252"/>
      <c r="BL24" s="1252"/>
      <c r="BM24" s="1252"/>
      <c r="BN24" s="1252"/>
      <c r="BO24" s="1252"/>
      <c r="BP24" s="1252"/>
      <c r="BQ24" s="1252"/>
      <c r="BR24" s="1252"/>
      <c r="BS24" s="1252"/>
      <c r="BT24" s="1252"/>
      <c r="BU24" s="1252"/>
      <c r="BV24" s="1252"/>
      <c r="BW24" s="1252"/>
      <c r="BX24" s="1252"/>
      <c r="BY24" s="1252"/>
      <c r="BZ24" s="1252"/>
      <c r="CA24" s="1252"/>
      <c r="CB24" s="1252"/>
      <c r="CC24" s="1252"/>
      <c r="CD24" s="1252"/>
      <c r="CE24" s="1252"/>
      <c r="CF24" s="1252"/>
      <c r="CG24" s="1252"/>
      <c r="CH24" s="1252"/>
      <c r="CI24" s="1252"/>
      <c r="CJ24" s="1252"/>
      <c r="CK24" s="1252"/>
      <c r="CL24" s="1252"/>
      <c r="CM24" s="1252"/>
      <c r="CN24" s="1252"/>
      <c r="CO24" s="1252"/>
      <c r="CP24" s="1252"/>
      <c r="CQ24" s="1252"/>
      <c r="CR24" s="1252"/>
      <c r="CS24" s="1252"/>
      <c r="CT24" s="1252"/>
      <c r="CU24" s="1252"/>
      <c r="CV24" s="1252"/>
      <c r="CW24" s="1252"/>
      <c r="CX24" s="1252"/>
      <c r="CY24" s="1252"/>
      <c r="CZ24" s="1252"/>
      <c r="DA24" s="1252"/>
      <c r="DB24" s="1252"/>
      <c r="DC24" s="1252"/>
      <c r="DD24" s="1252"/>
      <c r="DE24" s="1252"/>
      <c r="DF24" s="1252"/>
      <c r="DG24" s="1252"/>
      <c r="DH24" s="1252"/>
      <c r="DI24" s="1252"/>
      <c r="DJ24" s="1252"/>
      <c r="DK24" s="1252"/>
      <c r="DL24" s="1252"/>
      <c r="DM24" s="1252"/>
      <c r="DN24" s="1252"/>
      <c r="DO24" s="1252"/>
      <c r="DP24" s="1252"/>
      <c r="DQ24" s="1252"/>
      <c r="DR24" s="1252"/>
      <c r="DS24" s="1252"/>
      <c r="DT24" s="1252"/>
      <c r="DU24" s="1252"/>
      <c r="DV24" s="1252"/>
      <c r="DW24" s="1252"/>
      <c r="DX24" s="1252"/>
      <c r="DY24" s="1252"/>
      <c r="DZ24" s="1252"/>
      <c r="EA24" s="1252"/>
    </row>
    <row r="25" spans="2:131" s="1254" customFormat="1" ht="54" customHeight="1">
      <c r="B25" s="1265">
        <v>13</v>
      </c>
      <c r="C25" s="2002" t="s">
        <v>451</v>
      </c>
      <c r="D25" s="1999"/>
      <c r="E25" s="1999"/>
      <c r="F25" s="1999"/>
      <c r="G25" s="1999"/>
      <c r="H25" s="1999"/>
      <c r="I25" s="1999"/>
      <c r="J25" s="2000"/>
      <c r="K25" s="1264"/>
      <c r="L25" s="2001" t="s">
        <v>415</v>
      </c>
      <c r="M25" s="1999"/>
      <c r="N25" s="1999"/>
      <c r="O25" s="1999"/>
      <c r="P25" s="1999"/>
      <c r="Q25" s="2000"/>
      <c r="R25" s="1263"/>
      <c r="S25" s="1262">
        <v>26</v>
      </c>
      <c r="T25" s="2002" t="s">
        <v>452</v>
      </c>
      <c r="U25" s="1999"/>
      <c r="V25" s="1999"/>
      <c r="W25" s="1999"/>
      <c r="X25" s="1999"/>
      <c r="Y25" s="1999"/>
      <c r="Z25" s="1999"/>
      <c r="AA25" s="2000"/>
      <c r="AB25" s="1261"/>
      <c r="AC25" s="2001">
        <v>2</v>
      </c>
      <c r="AD25" s="1999"/>
      <c r="AE25" s="1999"/>
      <c r="AF25" s="1999"/>
      <c r="AG25" s="1999"/>
      <c r="AH25" s="2000"/>
      <c r="AI25" s="1252"/>
      <c r="AJ25" s="1252"/>
      <c r="AK25" s="1260"/>
      <c r="AL25" s="1260"/>
      <c r="AM25" s="1252"/>
      <c r="AN25" s="1259"/>
      <c r="AO25" s="1258"/>
      <c r="AP25" s="1258"/>
      <c r="AQ25" s="1258"/>
      <c r="AR25" s="1258"/>
      <c r="AS25" s="1258"/>
      <c r="AT25" s="1258"/>
      <c r="AU25" s="1258"/>
      <c r="AV25" s="1252"/>
      <c r="AW25" s="1252"/>
      <c r="AX25" s="1252"/>
      <c r="AY25" s="1252"/>
      <c r="AZ25" s="1252"/>
      <c r="BA25" s="1252"/>
      <c r="BB25" s="1252"/>
      <c r="BC25" s="1252"/>
      <c r="BD25" s="1252"/>
      <c r="BE25" s="1252"/>
      <c r="BF25" s="1252"/>
      <c r="BG25" s="1252"/>
      <c r="BH25" s="1252"/>
      <c r="BI25" s="1252"/>
      <c r="BJ25" s="1252"/>
      <c r="BK25" s="1252"/>
      <c r="BL25" s="1252"/>
      <c r="BM25" s="1252"/>
      <c r="BN25" s="1252"/>
      <c r="BO25" s="1252"/>
      <c r="BP25" s="1252"/>
      <c r="BQ25" s="1252"/>
      <c r="BR25" s="1252"/>
      <c r="BS25" s="1252"/>
      <c r="BT25" s="1252"/>
      <c r="BU25" s="1252"/>
      <c r="BV25" s="1252"/>
      <c r="BW25" s="1252"/>
      <c r="BX25" s="1252"/>
      <c r="BY25" s="1252"/>
      <c r="BZ25" s="1252"/>
      <c r="CA25" s="1252"/>
      <c r="CB25" s="1252"/>
      <c r="CC25" s="1252"/>
      <c r="CD25" s="1252"/>
      <c r="CE25" s="1252"/>
      <c r="CF25" s="1252"/>
      <c r="CG25" s="1252"/>
      <c r="CH25" s="1252"/>
      <c r="CI25" s="1252"/>
      <c r="CJ25" s="1252"/>
      <c r="CK25" s="1252"/>
      <c r="CL25" s="1252"/>
      <c r="CM25" s="1252"/>
      <c r="CN25" s="1252"/>
      <c r="CO25" s="1252"/>
      <c r="CP25" s="1252"/>
      <c r="CQ25" s="1252"/>
      <c r="CR25" s="1252"/>
      <c r="CS25" s="1252"/>
      <c r="CT25" s="1252"/>
      <c r="CU25" s="1252"/>
      <c r="CV25" s="1252"/>
      <c r="CW25" s="1252"/>
      <c r="CX25" s="1252"/>
      <c r="CY25" s="1252"/>
      <c r="CZ25" s="1252"/>
      <c r="DA25" s="1252"/>
      <c r="DB25" s="1252"/>
      <c r="DC25" s="1252"/>
      <c r="DD25" s="1252"/>
      <c r="DE25" s="1252"/>
      <c r="DF25" s="1252"/>
      <c r="DG25" s="1252"/>
      <c r="DH25" s="1252"/>
      <c r="DI25" s="1252"/>
      <c r="DJ25" s="1252"/>
      <c r="DK25" s="1252"/>
      <c r="DL25" s="1252"/>
      <c r="DM25" s="1252"/>
      <c r="DN25" s="1252"/>
      <c r="DO25" s="1252"/>
      <c r="DP25" s="1252"/>
      <c r="DQ25" s="1252"/>
      <c r="DR25" s="1252"/>
      <c r="DS25" s="1252"/>
      <c r="DT25" s="1252"/>
      <c r="DU25" s="1252"/>
      <c r="DV25" s="1252"/>
      <c r="DW25" s="1252"/>
      <c r="DX25" s="1252"/>
      <c r="DY25" s="1252"/>
      <c r="DZ25" s="1252"/>
      <c r="EA25" s="1252"/>
    </row>
    <row r="26" spans="2:131" s="1254" customFormat="1" ht="1.95" customHeight="1" thickBot="1">
      <c r="B26" s="1257"/>
      <c r="AH26" s="1256"/>
      <c r="AI26" s="1252"/>
      <c r="AJ26" s="1252"/>
      <c r="AK26" s="1252"/>
      <c r="AL26" s="1252"/>
      <c r="AM26" s="1252"/>
      <c r="AN26" s="1252"/>
      <c r="AO26" s="1252"/>
      <c r="AP26" s="1252"/>
      <c r="AQ26" s="1252"/>
      <c r="AR26" s="1252"/>
      <c r="AS26" s="1252"/>
      <c r="AT26" s="1252"/>
      <c r="AU26" s="1252"/>
      <c r="AV26" s="1252"/>
      <c r="AW26" s="1252"/>
      <c r="AX26" s="1252"/>
      <c r="AY26" s="1252"/>
      <c r="AZ26" s="1252"/>
      <c r="BA26" s="1252"/>
      <c r="BB26" s="1252"/>
      <c r="BC26" s="1252"/>
      <c r="BD26" s="1252"/>
      <c r="BE26" s="1252"/>
      <c r="BF26" s="1252"/>
      <c r="BG26" s="1252"/>
      <c r="BH26" s="1252"/>
      <c r="BI26" s="1252"/>
      <c r="BJ26" s="1252"/>
      <c r="BK26" s="1252"/>
      <c r="BL26" s="1252"/>
      <c r="BM26" s="1252"/>
      <c r="BN26" s="1252"/>
      <c r="BO26" s="1252"/>
      <c r="BP26" s="1252"/>
      <c r="BQ26" s="1252"/>
      <c r="BR26" s="1252"/>
      <c r="BS26" s="1252"/>
      <c r="BT26" s="1252"/>
      <c r="BU26" s="1252"/>
      <c r="BV26" s="1252"/>
      <c r="BW26" s="1252"/>
      <c r="BX26" s="1252"/>
      <c r="BY26" s="1252"/>
      <c r="BZ26" s="1252"/>
      <c r="CA26" s="1252"/>
      <c r="CB26" s="1252"/>
      <c r="CC26" s="1252"/>
      <c r="CD26" s="1252"/>
      <c r="CE26" s="1252"/>
      <c r="CF26" s="1252"/>
      <c r="CG26" s="1252"/>
      <c r="CH26" s="1252"/>
      <c r="CI26" s="1252"/>
      <c r="CJ26" s="1252"/>
      <c r="CK26" s="1252"/>
      <c r="CL26" s="1252"/>
      <c r="CM26" s="1252"/>
      <c r="CN26" s="1252"/>
      <c r="CO26" s="1252"/>
      <c r="CP26" s="1252"/>
      <c r="CQ26" s="1252"/>
      <c r="CR26" s="1252"/>
      <c r="CS26" s="1252"/>
      <c r="CT26" s="1252"/>
      <c r="CU26" s="1252"/>
      <c r="CV26" s="1252"/>
      <c r="CW26" s="1252"/>
      <c r="CX26" s="1252"/>
      <c r="CY26" s="1252"/>
      <c r="CZ26" s="1252"/>
      <c r="DA26" s="1252"/>
      <c r="DB26" s="1252"/>
      <c r="DC26" s="1252"/>
      <c r="DD26" s="1252"/>
      <c r="DE26" s="1252"/>
      <c r="DF26" s="1252"/>
      <c r="DG26" s="1252"/>
      <c r="DH26" s="1252"/>
      <c r="DI26" s="1252"/>
      <c r="DJ26" s="1252"/>
      <c r="DK26" s="1252"/>
      <c r="DL26" s="1252"/>
      <c r="DM26" s="1252"/>
      <c r="DN26" s="1252"/>
      <c r="DO26" s="1252"/>
      <c r="DP26" s="1252"/>
      <c r="DQ26" s="1252"/>
      <c r="DR26" s="1252"/>
      <c r="DS26" s="1252"/>
      <c r="DT26" s="1252"/>
      <c r="DU26" s="1252"/>
      <c r="DV26" s="1252"/>
      <c r="DW26" s="1252"/>
      <c r="DX26" s="1252"/>
      <c r="DY26" s="1252"/>
      <c r="DZ26" s="1252"/>
      <c r="EA26" s="1252"/>
    </row>
    <row r="27" spans="2:131" s="1254" customFormat="1" ht="22.2" customHeight="1" thickBot="1">
      <c r="B27" s="2003" t="s">
        <v>453</v>
      </c>
      <c r="C27" s="2004"/>
      <c r="D27" s="2004"/>
      <c r="E27" s="2004"/>
      <c r="F27" s="2004"/>
      <c r="G27" s="2005" t="s">
        <v>1248</v>
      </c>
      <c r="H27" s="2006"/>
      <c r="I27" s="2006"/>
      <c r="J27" s="2006"/>
      <c r="K27" s="2006"/>
      <c r="L27" s="2006"/>
      <c r="M27" s="2006"/>
      <c r="N27" s="2006"/>
      <c r="O27" s="2006"/>
      <c r="P27" s="2006"/>
      <c r="Q27" s="2007"/>
      <c r="R27" s="1255"/>
      <c r="S27" s="2008" t="s">
        <v>454</v>
      </c>
      <c r="T27" s="2009"/>
      <c r="U27" s="2009"/>
      <c r="V27" s="2009"/>
      <c r="W27" s="2009"/>
      <c r="X27" s="2010" t="s">
        <v>861</v>
      </c>
      <c r="Y27" s="2011"/>
      <c r="Z27" s="2011"/>
      <c r="AA27" s="2011"/>
      <c r="AB27" s="2011"/>
      <c r="AC27" s="2011"/>
      <c r="AD27" s="2011"/>
      <c r="AE27" s="2011"/>
      <c r="AF27" s="2011"/>
      <c r="AG27" s="2011"/>
      <c r="AH27" s="2012"/>
      <c r="AI27" s="1252"/>
      <c r="AJ27" s="1252"/>
      <c r="AK27" s="1252"/>
      <c r="AL27" s="1252"/>
      <c r="AM27" s="1252"/>
      <c r="AN27" s="1252"/>
      <c r="AO27" s="1252"/>
      <c r="AP27" s="1252"/>
      <c r="AQ27" s="1252"/>
      <c r="AR27" s="1252"/>
      <c r="AS27" s="1252"/>
      <c r="AT27" s="1252"/>
      <c r="AU27" s="1252"/>
      <c r="AV27" s="1252"/>
      <c r="AW27" s="1252"/>
      <c r="AX27" s="1252"/>
      <c r="AY27" s="1252"/>
      <c r="AZ27" s="1252"/>
      <c r="BA27" s="1252"/>
      <c r="BB27" s="1252"/>
      <c r="BC27" s="1252"/>
      <c r="BD27" s="1252"/>
      <c r="BE27" s="1252"/>
      <c r="BF27" s="1252"/>
      <c r="BG27" s="1252"/>
      <c r="BH27" s="1252"/>
      <c r="BI27" s="1252"/>
      <c r="BJ27" s="1252"/>
      <c r="BK27" s="1252"/>
      <c r="BL27" s="1252"/>
      <c r="BM27" s="1252"/>
      <c r="BN27" s="1252"/>
      <c r="BO27" s="1252"/>
      <c r="BP27" s="1252"/>
      <c r="BQ27" s="1252"/>
      <c r="BR27" s="1252"/>
      <c r="BS27" s="1252"/>
      <c r="BT27" s="1252"/>
      <c r="BU27" s="1252"/>
      <c r="BV27" s="1252"/>
      <c r="BW27" s="1252"/>
      <c r="BX27" s="1252"/>
      <c r="BY27" s="1252"/>
      <c r="BZ27" s="1252"/>
      <c r="CA27" s="1252"/>
      <c r="CB27" s="1252"/>
      <c r="CC27" s="1252"/>
      <c r="CD27" s="1252"/>
      <c r="CE27" s="1252"/>
      <c r="CF27" s="1252"/>
      <c r="CG27" s="1252"/>
      <c r="CH27" s="1252"/>
      <c r="CI27" s="1252"/>
      <c r="CJ27" s="1252"/>
      <c r="CK27" s="1252"/>
      <c r="CL27" s="1252"/>
      <c r="CM27" s="1252"/>
      <c r="CN27" s="1252"/>
      <c r="CO27" s="1252"/>
      <c r="CP27" s="1252"/>
      <c r="CQ27" s="1252"/>
      <c r="CR27" s="1252"/>
      <c r="CS27" s="1252"/>
      <c r="CT27" s="1252"/>
      <c r="CU27" s="1252"/>
      <c r="CV27" s="1252"/>
      <c r="CW27" s="1252"/>
      <c r="CX27" s="1252"/>
      <c r="CY27" s="1252"/>
      <c r="CZ27" s="1252"/>
      <c r="DA27" s="1252"/>
      <c r="DB27" s="1252"/>
      <c r="DC27" s="1252"/>
      <c r="DD27" s="1252"/>
      <c r="DE27" s="1252"/>
      <c r="DF27" s="1252"/>
      <c r="DG27" s="1252"/>
      <c r="DH27" s="1252"/>
      <c r="DI27" s="1252"/>
      <c r="DJ27" s="1252"/>
      <c r="DK27" s="1252"/>
      <c r="DL27" s="1252"/>
      <c r="DM27" s="1252"/>
      <c r="DN27" s="1252"/>
      <c r="DO27" s="1252"/>
      <c r="DP27" s="1252"/>
      <c r="DQ27" s="1252"/>
      <c r="DR27" s="1252"/>
      <c r="DS27" s="1252"/>
      <c r="DT27" s="1252"/>
      <c r="DU27" s="1252"/>
      <c r="DV27" s="1252"/>
      <c r="DW27" s="1252"/>
      <c r="DX27" s="1252"/>
      <c r="DY27" s="1252"/>
      <c r="DZ27" s="1252"/>
      <c r="EA27" s="1252"/>
    </row>
    <row r="28" spans="2:131" ht="14.4" customHeight="1" thickBot="1">
      <c r="B28" s="1989" t="s">
        <v>455</v>
      </c>
      <c r="C28" s="1990"/>
      <c r="D28" s="1990"/>
      <c r="E28" s="1990"/>
      <c r="F28" s="1990"/>
      <c r="G28" s="1990"/>
      <c r="H28" s="1990"/>
      <c r="I28" s="1990"/>
      <c r="J28" s="1990"/>
      <c r="K28" s="1990"/>
      <c r="L28" s="1990"/>
      <c r="M28" s="1990"/>
      <c r="N28" s="1990"/>
      <c r="O28" s="1990"/>
      <c r="P28" s="1990"/>
      <c r="Q28" s="1990"/>
      <c r="R28" s="1990"/>
      <c r="S28" s="1990"/>
      <c r="T28" s="1990"/>
      <c r="U28" s="1990"/>
      <c r="V28" s="1990"/>
      <c r="W28" s="1990"/>
      <c r="X28" s="1990"/>
      <c r="Y28" s="1990"/>
      <c r="Z28" s="1990"/>
      <c r="AA28" s="1990"/>
      <c r="AB28" s="1990"/>
      <c r="AC28" s="1990"/>
      <c r="AD28" s="1990"/>
      <c r="AE28" s="1990"/>
      <c r="AF28" s="1990"/>
      <c r="AG28" s="1990"/>
      <c r="AH28" s="1990"/>
    </row>
    <row r="29" spans="2:131" ht="18" customHeight="1" thickBot="1">
      <c r="B29" s="1991">
        <v>1</v>
      </c>
      <c r="C29" s="1992"/>
      <c r="D29" s="1993">
        <f>COUNTIF(L13:Q26,"1")+COUNTIF(AB13:AG26,"1")</f>
        <v>7</v>
      </c>
      <c r="E29" s="1993"/>
      <c r="F29" s="1993"/>
      <c r="G29" s="1993"/>
      <c r="H29" s="1993"/>
      <c r="I29" s="1994">
        <v>2</v>
      </c>
      <c r="J29" s="1994"/>
      <c r="K29" s="1253"/>
      <c r="L29" s="1993">
        <f>COUNTIF(L13:Q26,"2")+COUNTIF(AB13:AG26,"2")</f>
        <v>13</v>
      </c>
      <c r="M29" s="1993"/>
      <c r="N29" s="1993"/>
      <c r="O29" s="1993"/>
      <c r="P29" s="1993"/>
      <c r="Q29" s="1993"/>
      <c r="R29" s="1993"/>
      <c r="S29" s="1993"/>
      <c r="T29" s="1993"/>
      <c r="U29" s="1994">
        <v>3</v>
      </c>
      <c r="V29" s="1994"/>
      <c r="W29" s="1995">
        <f>COUNTIF(L13:Q26,"3")+COUNTIF(AB13:AG26,"3")</f>
        <v>0</v>
      </c>
      <c r="X29" s="1996"/>
      <c r="Y29" s="1996"/>
      <c r="Z29" s="1996"/>
      <c r="AA29" s="1996"/>
      <c r="AB29" s="1996"/>
      <c r="AC29" s="1996"/>
      <c r="AD29" s="1996"/>
      <c r="AE29" s="1996"/>
      <c r="AF29" s="1996"/>
      <c r="AG29" s="1996"/>
      <c r="AH29" s="1997"/>
    </row>
    <row r="33" s="1252" customFormat="1" ht="12.75" customHeight="1"/>
    <row r="34" s="1252" customFormat="1" ht="12.75" customHeight="1"/>
    <row r="35" s="1252" customFormat="1" ht="12.75" customHeight="1"/>
    <row r="36" s="1252" customFormat="1" ht="12.75" customHeight="1"/>
    <row r="37" s="1252" customFormat="1" ht="12.75" customHeight="1"/>
    <row r="38" s="1252" customFormat="1" ht="12.75" customHeight="1"/>
    <row r="39" s="1252" customFormat="1" ht="12.75" customHeight="1"/>
    <row r="40" s="1252" customFormat="1" ht="12.75" customHeight="1"/>
    <row r="41" s="1252" customFormat="1" ht="12.75" customHeight="1"/>
    <row r="42" s="1252" customFormat="1" ht="12.75" customHeight="1"/>
    <row r="43" s="1252" customFormat="1" ht="12.75" customHeight="1"/>
    <row r="44" s="1252" customFormat="1" ht="12.75" customHeight="1"/>
    <row r="45" s="1252" customFormat="1" ht="12.75" customHeight="1"/>
    <row r="46" s="1252" customFormat="1" ht="12.75" customHeight="1"/>
    <row r="47" s="1252" customFormat="1" ht="12.75" customHeight="1"/>
    <row r="48" s="1252" customFormat="1" ht="12.75" customHeight="1"/>
    <row r="49" s="1252" customFormat="1" ht="12.75" customHeight="1"/>
    <row r="50" s="1252" customFormat="1" ht="12.75" customHeight="1"/>
    <row r="51" s="1252" customFormat="1" ht="12.75" customHeight="1"/>
    <row r="52" s="1252" customFormat="1" ht="12.75" customHeight="1"/>
    <row r="53" s="1252" customFormat="1" ht="12.75" customHeight="1"/>
    <row r="54" s="1252" customFormat="1" ht="12.75" customHeight="1"/>
    <row r="55" s="1252" customFormat="1" ht="12.75" customHeight="1"/>
    <row r="56" s="1252" customFormat="1" ht="12.75" customHeight="1"/>
    <row r="57" s="1252" customFormat="1" ht="12.75" customHeight="1"/>
    <row r="58" s="1252" customFormat="1" ht="12.75" customHeight="1"/>
    <row r="59" s="1252" customFormat="1" ht="12.75" customHeight="1"/>
    <row r="60" s="1252" customFormat="1" ht="12.75" customHeight="1"/>
    <row r="61" s="1252" customFormat="1" ht="12.75" customHeight="1"/>
    <row r="62" s="1252" customFormat="1" ht="12.75" customHeight="1"/>
    <row r="63" s="1252" customFormat="1" ht="12.75" customHeight="1"/>
    <row r="64" s="1252" customFormat="1" ht="12.75" customHeight="1"/>
    <row r="65" s="1252" customFormat="1" ht="12.75" customHeight="1"/>
    <row r="66" s="1252" customFormat="1" ht="12.75" customHeight="1"/>
    <row r="67" s="1252" customFormat="1" ht="12.75" customHeight="1"/>
    <row r="68" s="1252" customFormat="1" ht="12.75" customHeight="1"/>
    <row r="69" s="1252" customFormat="1" ht="12.75" customHeight="1"/>
    <row r="70" s="1252" customFormat="1" ht="12.75" customHeight="1"/>
    <row r="71" s="1252" customFormat="1" ht="12.75" customHeight="1"/>
    <row r="72" s="1252" customFormat="1" ht="12.75" customHeight="1"/>
    <row r="73" s="1252" customFormat="1" ht="12.75" customHeight="1"/>
    <row r="74" s="1252" customFormat="1" ht="12.75" customHeight="1"/>
    <row r="75" s="1252" customFormat="1" ht="12.75" customHeight="1"/>
    <row r="76" s="1252" customFormat="1" ht="12.75" customHeight="1"/>
    <row r="77" s="1252" customFormat="1" ht="12.75" customHeight="1"/>
    <row r="78" s="1252" customFormat="1" ht="12.75" customHeight="1"/>
    <row r="79" s="1252" customFormat="1" ht="12.75" customHeight="1"/>
    <row r="80" s="1252" customFormat="1" ht="12.75" customHeight="1"/>
    <row r="81" s="1252" customFormat="1" ht="12.75" customHeight="1"/>
    <row r="82" s="1252" customFormat="1" ht="12.75" customHeight="1"/>
    <row r="83" s="1252" customFormat="1" ht="12.75" customHeight="1"/>
    <row r="84" s="1252" customFormat="1" ht="12.75" customHeight="1"/>
    <row r="85" s="1252" customFormat="1" ht="12.75" customHeight="1"/>
    <row r="86" s="1252" customFormat="1" ht="12.75" customHeight="1"/>
    <row r="87" s="1252" customFormat="1" ht="12.75" customHeight="1"/>
    <row r="88" s="1252" customFormat="1" ht="12.75" customHeight="1"/>
    <row r="89" s="1252" customFormat="1" ht="12.75" customHeight="1"/>
    <row r="90" s="1252" customFormat="1" ht="12.75" customHeight="1"/>
    <row r="91" s="1252" customFormat="1" ht="12.75" customHeight="1"/>
    <row r="92" s="1252" customFormat="1" ht="12.75" customHeight="1"/>
    <row r="93" s="1252" customFormat="1" ht="12.75" customHeight="1"/>
    <row r="94" s="1252" customFormat="1" ht="12.75" customHeight="1"/>
    <row r="95" s="1252" customFormat="1" ht="12.75" customHeight="1"/>
    <row r="96" s="1252" customFormat="1" ht="12.75" customHeight="1"/>
    <row r="97" s="1252" customFormat="1" ht="12.75" customHeight="1"/>
    <row r="98" s="1252" customFormat="1" ht="12.75" customHeight="1"/>
    <row r="99" s="1252" customFormat="1" ht="12.75" customHeight="1"/>
    <row r="100" s="1252" customFormat="1" ht="12.75" customHeight="1"/>
    <row r="101" s="1252" customFormat="1" ht="12.75" customHeight="1"/>
    <row r="102" s="1252" customFormat="1" ht="12.75" customHeight="1"/>
    <row r="103" s="1252" customFormat="1" ht="12.75" customHeight="1"/>
    <row r="104" s="1252" customFormat="1" ht="12.75" customHeight="1"/>
    <row r="105" s="1252" customFormat="1" ht="12.75" customHeight="1"/>
    <row r="106" s="1252" customFormat="1" ht="12.75" customHeight="1"/>
    <row r="107" s="1252" customFormat="1" ht="12.75" customHeight="1"/>
    <row r="108" s="1252" customFormat="1" ht="12.75" customHeight="1"/>
    <row r="109" s="1252" customFormat="1" ht="12.75" customHeight="1"/>
    <row r="110" s="1252" customFormat="1" ht="12.75" customHeight="1"/>
    <row r="111" s="1252" customFormat="1" ht="12.75" customHeight="1"/>
    <row r="112" s="1252" customFormat="1" ht="12.75" customHeight="1"/>
    <row r="113" s="1252" customFormat="1" ht="12.75" customHeight="1"/>
    <row r="114" s="1252" customFormat="1" ht="12.75" customHeight="1"/>
    <row r="115" s="1252" customFormat="1" ht="12.75" customHeight="1"/>
    <row r="116" s="1252" customFormat="1" ht="12.75" customHeight="1"/>
    <row r="117" s="1252" customFormat="1" ht="12.75" customHeight="1"/>
    <row r="118" s="1252" customFormat="1" ht="12.75" customHeight="1"/>
    <row r="119" s="1252" customFormat="1" ht="12.75" customHeight="1"/>
  </sheetData>
  <sheetProtection selectLockedCells="1"/>
  <mergeCells count="102">
    <mergeCell ref="B1:AH1"/>
    <mergeCell ref="B2:D2"/>
    <mergeCell ref="E2:J2"/>
    <mergeCell ref="L2:S2"/>
    <mergeCell ref="T2:AH2"/>
    <mergeCell ref="B3:AH3"/>
    <mergeCell ref="B4:D4"/>
    <mergeCell ref="E4:K4"/>
    <mergeCell ref="L4:O4"/>
    <mergeCell ref="P4:V4"/>
    <mergeCell ref="W4:X4"/>
    <mergeCell ref="Y4:AH4"/>
    <mergeCell ref="B10:AH10"/>
    <mergeCell ref="C13:J13"/>
    <mergeCell ref="L13:Q13"/>
    <mergeCell ref="T13:AA13"/>
    <mergeCell ref="AC13:AH13"/>
    <mergeCell ref="B5:AH5"/>
    <mergeCell ref="E6:J6"/>
    <mergeCell ref="L6:Q6"/>
    <mergeCell ref="R6:W6"/>
    <mergeCell ref="X6:Z6"/>
    <mergeCell ref="AA6:AD6"/>
    <mergeCell ref="AE6:AH6"/>
    <mergeCell ref="B7:AH7"/>
    <mergeCell ref="B8:AH8"/>
    <mergeCell ref="C15:J15"/>
    <mergeCell ref="L15:Q15"/>
    <mergeCell ref="T15:AA15"/>
    <mergeCell ref="AC15:AH15"/>
    <mergeCell ref="AP15:AQ15"/>
    <mergeCell ref="B9:C9"/>
    <mergeCell ref="D9:G9"/>
    <mergeCell ref="I9:S9"/>
    <mergeCell ref="U9:W9"/>
    <mergeCell ref="Y9:AH9"/>
    <mergeCell ref="AP13:AQ13"/>
    <mergeCell ref="C14:J14"/>
    <mergeCell ref="L14:Q14"/>
    <mergeCell ref="T14:AA14"/>
    <mergeCell ref="AC14:AH14"/>
    <mergeCell ref="AP14:AQ14"/>
    <mergeCell ref="AC11:AH12"/>
    <mergeCell ref="B11:B12"/>
    <mergeCell ref="K11:K12"/>
    <mergeCell ref="S11:S12"/>
    <mergeCell ref="AB11:AB12"/>
    <mergeCell ref="C11:J12"/>
    <mergeCell ref="L11:Q12"/>
    <mergeCell ref="T11:AA12"/>
    <mergeCell ref="C16:J16"/>
    <mergeCell ref="L16:Q16"/>
    <mergeCell ref="T16:AA16"/>
    <mergeCell ref="AC16:AH16"/>
    <mergeCell ref="AP16:AQ16"/>
    <mergeCell ref="C17:J17"/>
    <mergeCell ref="L17:Q17"/>
    <mergeCell ref="T17:AA17"/>
    <mergeCell ref="AC17:AH17"/>
    <mergeCell ref="T24:AA24"/>
    <mergeCell ref="AC24:AH24"/>
    <mergeCell ref="C25:J25"/>
    <mergeCell ref="L25:Q25"/>
    <mergeCell ref="T25:AA25"/>
    <mergeCell ref="AC25:AH25"/>
    <mergeCell ref="T22:AA22"/>
    <mergeCell ref="L19:Q19"/>
    <mergeCell ref="T19:AA19"/>
    <mergeCell ref="AC19:AH19"/>
    <mergeCell ref="C20:J20"/>
    <mergeCell ref="L20:Q20"/>
    <mergeCell ref="T20:AA20"/>
    <mergeCell ref="AC20:AH20"/>
    <mergeCell ref="AC22:AH22"/>
    <mergeCell ref="C23:J23"/>
    <mergeCell ref="L23:Q23"/>
    <mergeCell ref="T23:AA23"/>
    <mergeCell ref="AC23:AH23"/>
    <mergeCell ref="B28:AH28"/>
    <mergeCell ref="B29:C29"/>
    <mergeCell ref="D29:H29"/>
    <mergeCell ref="I29:J29"/>
    <mergeCell ref="L29:T29"/>
    <mergeCell ref="U29:V29"/>
    <mergeCell ref="W29:AH29"/>
    <mergeCell ref="C18:J18"/>
    <mergeCell ref="L18:Q18"/>
    <mergeCell ref="T18:AA18"/>
    <mergeCell ref="AC18:AH18"/>
    <mergeCell ref="C19:J19"/>
    <mergeCell ref="B27:F27"/>
    <mergeCell ref="G27:Q27"/>
    <mergeCell ref="S27:W27"/>
    <mergeCell ref="X27:AH27"/>
    <mergeCell ref="C21:J21"/>
    <mergeCell ref="L21:Q21"/>
    <mergeCell ref="T21:AA21"/>
    <mergeCell ref="AC21:AH21"/>
    <mergeCell ref="C22:J22"/>
    <mergeCell ref="L22:Q22"/>
    <mergeCell ref="C24:J24"/>
    <mergeCell ref="L24:Q24"/>
  </mergeCells>
  <conditionalFormatting sqref="B9:C9">
    <cfRule type="iconSet" priority="7">
      <iconSet showValue="0" reverse="1">
        <cfvo type="percent" val="0"/>
        <cfvo type="num" val="1" gte="0"/>
        <cfvo type="num" val="2" gte="0"/>
      </iconSet>
    </cfRule>
  </conditionalFormatting>
  <conditionalFormatting sqref="H9">
    <cfRule type="iconSet" priority="6">
      <iconSet showValue="0" reverse="1">
        <cfvo type="percent" val="0"/>
        <cfvo type="num" val="1" gte="0"/>
        <cfvo type="num" val="2" gte="0"/>
      </iconSet>
    </cfRule>
  </conditionalFormatting>
  <conditionalFormatting sqref="T9">
    <cfRule type="iconSet" priority="5">
      <iconSet showValue="0" reverse="1">
        <cfvo type="percent" val="0"/>
        <cfvo type="num" val="1"/>
        <cfvo type="num" val="2"/>
      </iconSet>
    </cfRule>
  </conditionalFormatting>
  <conditionalFormatting sqref="AP13:AQ13">
    <cfRule type="iconSet" priority="4">
      <iconSet showValue="0" reverse="1">
        <cfvo type="percent" val="0"/>
        <cfvo type="num" val="1" gte="0"/>
        <cfvo type="num" val="2" gte="0"/>
      </iconSet>
    </cfRule>
  </conditionalFormatting>
  <conditionalFormatting sqref="AP14:AQ14">
    <cfRule type="iconSet" priority="1">
      <iconSet showValue="0" reverse="1">
        <cfvo type="percent" val="0"/>
        <cfvo type="num" val="1" gte="0"/>
        <cfvo type="num" val="2" gte="0"/>
      </iconSet>
    </cfRule>
  </conditionalFormatting>
  <conditionalFormatting sqref="AP15:AQ15">
    <cfRule type="iconSet" priority="2">
      <iconSet showValue="0" reverse="1">
        <cfvo type="percent" val="0"/>
        <cfvo type="num" val="1"/>
        <cfvo type="num" val="2"/>
      </iconSet>
    </cfRule>
  </conditionalFormatting>
  <conditionalFormatting sqref="B29:C29">
    <cfRule type="iconSet" priority="9">
      <iconSet showValue="0" reverse="1">
        <cfvo type="percent" val="0"/>
        <cfvo type="num" val="1" gte="0"/>
        <cfvo type="num" val="2" gte="0"/>
      </iconSet>
    </cfRule>
  </conditionalFormatting>
  <conditionalFormatting sqref="I29:J29">
    <cfRule type="iconSet" priority="3">
      <iconSet showValue="0" reverse="1">
        <cfvo type="percent" val="0"/>
        <cfvo type="num" val="1" gte="0"/>
        <cfvo type="num" val="2" gte="0"/>
      </iconSet>
    </cfRule>
  </conditionalFormatting>
  <conditionalFormatting sqref="U29:V29">
    <cfRule type="iconSet" priority="8">
      <iconSet showValue="0" reverse="1">
        <cfvo type="percent" val="0"/>
        <cfvo type="num" val="1"/>
        <cfvo type="num" val="2"/>
      </iconSet>
    </cfRule>
  </conditionalFormatting>
  <dataValidations count="3">
    <dataValidation type="decimal" operator="greaterThan" allowBlank="1" showInputMessage="1" prompt="Error - review score - Only one score can be given for each subject, please revise." sqref="R13:R25" xr:uid="{00000000-0002-0000-0100-000002000000}">
      <formula1>1</formula1>
    </dataValidation>
    <dataValidation type="list" allowBlank="1" showInputMessage="1" showErrorMessage="1" prompt="Number Should be from 1 to 3" sqref="L13:L25 AC13:AC25" xr:uid="{00000000-0002-0000-0100-000001000000}">
      <formula1>$AU$13:$AU$16</formula1>
    </dataValidation>
    <dataValidation type="whole" operator="greaterThan" allowBlank="1" showErrorMessage="1" sqref="I26" xr:uid="{00000000-0002-0000-0100-000000000000}">
      <formula1>120</formula1>
    </dataValidation>
  </dataValidations>
  <printOptions horizontalCentered="1" verticalCentered="1"/>
  <pageMargins left="0" right="0" top="0.24996873900646299" bottom="0" header="0.299962510274151" footer="0.299962510274151"/>
  <pageSetup paperSize="8"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2D142-571A-45A2-9441-B9ED005B54A9}">
  <sheetPr>
    <tabColor theme="9" tint="0.59999389629810485"/>
    <pageSetUpPr fitToPage="1"/>
  </sheetPr>
  <dimension ref="A1:DW147"/>
  <sheetViews>
    <sheetView zoomScale="50" zoomScaleNormal="50" zoomScaleSheetLayoutView="50" workbookViewId="0">
      <selection activeCell="BA28" sqref="BA28"/>
    </sheetView>
  </sheetViews>
  <sheetFormatPr defaultColWidth="9.109375" defaultRowHeight="13.2"/>
  <cols>
    <col min="1" max="1" width="1.6640625" style="176" customWidth="1"/>
    <col min="2" max="9" width="3.88671875" style="176" customWidth="1"/>
    <col min="10" max="10" width="2.109375" style="176" customWidth="1"/>
    <col min="11" max="15" width="4.33203125" style="176" customWidth="1"/>
    <col min="16" max="16" width="2.44140625" style="176" customWidth="1"/>
    <col min="17" max="25" width="3.88671875" style="176" customWidth="1"/>
    <col min="26" max="28" width="4.33203125" style="176" customWidth="1"/>
    <col min="29" max="29" width="4.5546875" style="176" bestFit="1" customWidth="1"/>
    <col min="30" max="30" width="4.33203125" style="176" customWidth="1"/>
    <col min="31" max="31" width="3.44140625" style="177" customWidth="1"/>
    <col min="32" max="32" width="11.44140625" style="177" hidden="1" customWidth="1"/>
    <col min="33" max="33" width="6.33203125" style="177" hidden="1" customWidth="1"/>
    <col min="34" max="39" width="3.44140625" style="177" hidden="1" customWidth="1"/>
    <col min="40" max="40" width="11.44140625" style="176" hidden="1" customWidth="1"/>
    <col min="41" max="47" width="9.109375" style="176" hidden="1" customWidth="1"/>
    <col min="48" max="52" width="11.44140625" style="176" hidden="1" customWidth="1"/>
    <col min="53" max="53" width="9.109375" style="176"/>
    <col min="54" max="54" width="12.33203125" style="176" bestFit="1" customWidth="1"/>
    <col min="55" max="67" width="9.109375" style="176"/>
    <col min="68" max="68" width="0" style="176" hidden="1" customWidth="1"/>
    <col min="69" max="16384" width="9.109375" style="176"/>
  </cols>
  <sheetData>
    <row r="1" spans="2:72" ht="7.2" customHeight="1" thickBot="1"/>
    <row r="2" spans="2:72" ht="13.95" customHeight="1">
      <c r="B2" s="2196" t="s">
        <v>1751</v>
      </c>
      <c r="C2" s="2197"/>
      <c r="D2" s="2198"/>
      <c r="E2" s="2198"/>
      <c r="F2" s="2198"/>
      <c r="G2" s="2198"/>
      <c r="H2" s="2198"/>
      <c r="I2" s="2198"/>
      <c r="J2" s="2198"/>
      <c r="K2" s="2198"/>
      <c r="L2" s="2198"/>
      <c r="M2" s="2199"/>
      <c r="N2" s="2199"/>
      <c r="O2" s="2199"/>
      <c r="P2" s="2199"/>
      <c r="Q2" s="2199"/>
      <c r="R2" s="2199"/>
      <c r="S2" s="2199"/>
      <c r="T2" s="2199"/>
      <c r="U2" s="2199"/>
      <c r="V2" s="2199"/>
      <c r="W2" s="2199"/>
      <c r="X2" s="2199"/>
      <c r="Y2" s="2199"/>
      <c r="Z2" s="2199"/>
      <c r="AA2" s="2199"/>
      <c r="AB2" s="2199"/>
      <c r="AC2" s="2199"/>
      <c r="AD2" s="2200"/>
      <c r="AE2" s="176"/>
      <c r="AF2" s="176"/>
      <c r="AG2" s="176"/>
      <c r="AH2" s="176"/>
      <c r="AI2" s="176"/>
      <c r="AJ2" s="176"/>
      <c r="AK2" s="176"/>
      <c r="AL2" s="176"/>
      <c r="AM2" s="176"/>
    </row>
    <row r="3" spans="2:72" ht="13.95" customHeight="1">
      <c r="B3" s="2201"/>
      <c r="C3" s="2202"/>
      <c r="D3" s="2202"/>
      <c r="E3" s="2202"/>
      <c r="F3" s="2202"/>
      <c r="G3" s="2202"/>
      <c r="H3" s="2202"/>
      <c r="I3" s="2202"/>
      <c r="J3" s="2202"/>
      <c r="K3" s="2202"/>
      <c r="L3" s="2202"/>
      <c r="M3" s="2203"/>
      <c r="N3" s="2203"/>
      <c r="O3" s="2203"/>
      <c r="P3" s="2203"/>
      <c r="Q3" s="2203"/>
      <c r="R3" s="2203"/>
      <c r="S3" s="2203"/>
      <c r="T3" s="2203"/>
      <c r="U3" s="2203"/>
      <c r="V3" s="2203"/>
      <c r="W3" s="2203"/>
      <c r="X3" s="2203"/>
      <c r="Y3" s="2203"/>
      <c r="Z3" s="2203"/>
      <c r="AA3" s="2203"/>
      <c r="AB3" s="2203"/>
      <c r="AC3" s="2203"/>
      <c r="AD3" s="2204"/>
      <c r="AE3" s="176"/>
      <c r="AF3" s="176"/>
      <c r="AG3" s="176"/>
      <c r="AH3" s="176"/>
      <c r="AI3" s="176"/>
      <c r="AJ3" s="176"/>
      <c r="AK3" s="176"/>
      <c r="AL3" s="176"/>
      <c r="AM3" s="176"/>
      <c r="BB3" s="2209">
        <f>ROUNDDOWN(((X6-BB4)/7)+1,0)</f>
        <v>33</v>
      </c>
      <c r="BC3" s="2209"/>
      <c r="BD3" s="2209"/>
      <c r="BE3" s="2209"/>
      <c r="BF3" s="2209"/>
      <c r="BG3" s="2209"/>
    </row>
    <row r="4" spans="2:72" ht="14.4" customHeight="1" thickBot="1">
      <c r="B4" s="2205"/>
      <c r="C4" s="2206"/>
      <c r="D4" s="2206"/>
      <c r="E4" s="2206"/>
      <c r="F4" s="2206"/>
      <c r="G4" s="2206"/>
      <c r="H4" s="2206"/>
      <c r="I4" s="2206"/>
      <c r="J4" s="2206"/>
      <c r="K4" s="2206"/>
      <c r="L4" s="2206"/>
      <c r="M4" s="2207"/>
      <c r="N4" s="2207"/>
      <c r="O4" s="2207"/>
      <c r="P4" s="2207"/>
      <c r="Q4" s="2207"/>
      <c r="R4" s="2207"/>
      <c r="S4" s="2207"/>
      <c r="T4" s="2207"/>
      <c r="U4" s="2207"/>
      <c r="V4" s="2207"/>
      <c r="W4" s="2207"/>
      <c r="X4" s="2207"/>
      <c r="Y4" s="2207"/>
      <c r="Z4" s="2207"/>
      <c r="AA4" s="2207"/>
      <c r="AB4" s="2207"/>
      <c r="AC4" s="2207"/>
      <c r="AD4" s="2208"/>
      <c r="AE4" s="176"/>
      <c r="AF4" s="176"/>
      <c r="AG4" s="176"/>
      <c r="AH4" s="176"/>
      <c r="AI4" s="176"/>
      <c r="AJ4" s="176"/>
      <c r="AK4" s="176"/>
      <c r="AL4" s="176"/>
      <c r="AM4" s="176"/>
      <c r="BB4" s="1295">
        <v>46084</v>
      </c>
    </row>
    <row r="5" spans="2:72" ht="5.0999999999999996" customHeight="1" thickBot="1">
      <c r="B5" s="2210"/>
      <c r="C5" s="2210"/>
      <c r="D5" s="2210"/>
      <c r="E5" s="2210"/>
      <c r="F5" s="2210"/>
      <c r="G5" s="2210"/>
      <c r="H5" s="2210"/>
      <c r="I5" s="2210"/>
      <c r="J5" s="2210"/>
      <c r="K5" s="2210"/>
      <c r="L5" s="2210"/>
      <c r="M5" s="2210"/>
      <c r="N5" s="2210"/>
      <c r="O5" s="2210"/>
      <c r="P5" s="2210"/>
      <c r="Q5" s="2210"/>
      <c r="R5" s="2210"/>
      <c r="S5" s="2210"/>
      <c r="T5" s="2210"/>
      <c r="U5" s="2210"/>
      <c r="V5" s="2210"/>
      <c r="W5" s="2210"/>
      <c r="X5" s="2210"/>
      <c r="Y5" s="2210"/>
      <c r="Z5" s="2210"/>
      <c r="AA5" s="2210"/>
      <c r="AB5" s="2210"/>
      <c r="AC5" s="2210"/>
      <c r="AD5" s="2210"/>
      <c r="AE5" s="176"/>
      <c r="AF5" s="176"/>
      <c r="AG5" s="176"/>
      <c r="AH5" s="176"/>
      <c r="AI5" s="176"/>
      <c r="AJ5" s="176"/>
      <c r="AK5" s="176"/>
      <c r="AL5" s="176"/>
      <c r="AM5" s="176"/>
    </row>
    <row r="6" spans="2:72" ht="35.1" customHeight="1" thickBot="1">
      <c r="B6" s="2179" t="s">
        <v>456</v>
      </c>
      <c r="C6" s="2180"/>
      <c r="D6" s="2181"/>
      <c r="E6" s="2211" t="s">
        <v>859</v>
      </c>
      <c r="F6" s="2212"/>
      <c r="G6" s="2212"/>
      <c r="H6" s="2212"/>
      <c r="I6" s="2212"/>
      <c r="J6" s="2213"/>
      <c r="K6" s="2179" t="s">
        <v>457</v>
      </c>
      <c r="L6" s="2180"/>
      <c r="M6" s="2180"/>
      <c r="N6" s="2181"/>
      <c r="O6" s="2214">
        <v>25</v>
      </c>
      <c r="P6" s="2215"/>
      <c r="Q6" s="2215"/>
      <c r="R6" s="2215"/>
      <c r="S6" s="2215"/>
      <c r="T6" s="2216"/>
      <c r="U6" s="2179" t="s">
        <v>458</v>
      </c>
      <c r="V6" s="2180"/>
      <c r="W6" s="2181"/>
      <c r="X6" s="2217">
        <v>46314</v>
      </c>
      <c r="Y6" s="2218"/>
      <c r="Z6" s="2218"/>
      <c r="AA6" s="2218"/>
      <c r="AB6" s="2218"/>
      <c r="AC6" s="2218"/>
      <c r="AD6" s="2219"/>
    </row>
    <row r="7" spans="2:72" ht="5.0999999999999996" customHeight="1" thickBot="1">
      <c r="B7" s="2172"/>
      <c r="C7" s="2172"/>
      <c r="D7" s="2172"/>
      <c r="E7" s="2172"/>
      <c r="F7" s="2172"/>
      <c r="G7" s="2172"/>
      <c r="H7" s="2172"/>
      <c r="I7" s="2172"/>
      <c r="J7" s="2172"/>
      <c r="K7" s="2172"/>
      <c r="L7" s="2172"/>
      <c r="M7" s="2172"/>
      <c r="N7" s="2172"/>
      <c r="O7" s="2172"/>
      <c r="P7" s="2172"/>
      <c r="Q7" s="2172"/>
      <c r="R7" s="2172"/>
      <c r="S7" s="2172"/>
      <c r="T7" s="2172"/>
      <c r="U7" s="2172"/>
      <c r="V7" s="2172"/>
      <c r="W7" s="2172"/>
      <c r="X7" s="2172"/>
      <c r="Y7" s="2172"/>
      <c r="Z7" s="2172"/>
      <c r="AA7" s="2172"/>
      <c r="AB7" s="2172"/>
      <c r="AC7" s="2172"/>
      <c r="AD7" s="2172"/>
    </row>
    <row r="8" spans="2:72" ht="38.25" customHeight="1" thickBot="1">
      <c r="B8" s="2173" t="s">
        <v>459</v>
      </c>
      <c r="C8" s="2174"/>
      <c r="D8" s="2175"/>
      <c r="E8" s="2176" t="s">
        <v>1750</v>
      </c>
      <c r="F8" s="2177"/>
      <c r="G8" s="2177"/>
      <c r="H8" s="2177"/>
      <c r="I8" s="2177"/>
      <c r="J8" s="2177"/>
      <c r="K8" s="2177"/>
      <c r="L8" s="2177"/>
      <c r="M8" s="2177"/>
      <c r="N8" s="2178"/>
      <c r="O8" s="2179" t="s">
        <v>1749</v>
      </c>
      <c r="P8" s="2180"/>
      <c r="Q8" s="2180"/>
      <c r="R8" s="2180"/>
      <c r="S8" s="2180"/>
      <c r="T8" s="2181"/>
      <c r="U8" s="2182" t="s">
        <v>1748</v>
      </c>
      <c r="V8" s="2183"/>
      <c r="W8" s="2183"/>
      <c r="X8" s="2183"/>
      <c r="Y8" s="2183"/>
      <c r="Z8" s="2183"/>
      <c r="AA8" s="2183"/>
      <c r="AB8" s="2183"/>
      <c r="AC8" s="2183"/>
      <c r="AD8" s="2184"/>
    </row>
    <row r="9" spans="2:72" ht="5.0999999999999996" customHeight="1" thickBot="1">
      <c r="B9" s="2145"/>
      <c r="C9" s="2145"/>
      <c r="D9" s="2185"/>
      <c r="E9" s="2185"/>
      <c r="F9" s="2185"/>
      <c r="G9" s="2185"/>
      <c r="H9" s="2185"/>
      <c r="I9" s="2185"/>
      <c r="J9" s="2185"/>
      <c r="K9" s="2185"/>
      <c r="L9" s="2185"/>
      <c r="M9" s="2185"/>
      <c r="N9" s="2185"/>
      <c r="O9" s="2185"/>
      <c r="P9" s="2185"/>
      <c r="Q9" s="2185"/>
      <c r="R9" s="2185"/>
      <c r="S9" s="2185"/>
      <c r="T9" s="2185"/>
      <c r="U9" s="2185"/>
      <c r="V9" s="2185"/>
      <c r="W9" s="2185"/>
      <c r="X9" s="2185"/>
      <c r="Y9" s="2185"/>
      <c r="Z9" s="2145"/>
      <c r="AA9" s="2145"/>
      <c r="AB9" s="2145"/>
      <c r="AC9" s="2145"/>
      <c r="AD9" s="2145"/>
    </row>
    <row r="10" spans="2:72" ht="20.100000000000001" customHeight="1">
      <c r="B10" s="2186">
        <v>4</v>
      </c>
      <c r="C10" s="2187"/>
      <c r="D10" s="2188" t="s">
        <v>460</v>
      </c>
      <c r="E10" s="2189"/>
      <c r="F10" s="2190"/>
      <c r="G10" s="2191" t="s">
        <v>461</v>
      </c>
      <c r="H10" s="2192"/>
      <c r="I10" s="2192"/>
      <c r="J10" s="2192"/>
      <c r="K10" s="2192"/>
      <c r="L10" s="2192"/>
      <c r="M10" s="2192"/>
      <c r="N10" s="2192"/>
      <c r="O10" s="2192"/>
      <c r="P10" s="2192"/>
      <c r="Q10" s="2192"/>
      <c r="R10" s="2192"/>
      <c r="S10" s="2192"/>
      <c r="T10" s="2192"/>
      <c r="U10" s="2192"/>
      <c r="V10" s="2192"/>
      <c r="W10" s="2192"/>
      <c r="X10" s="2192"/>
      <c r="Y10" s="2193"/>
      <c r="Z10" s="2194" t="s">
        <v>462</v>
      </c>
      <c r="AA10" s="2195"/>
      <c r="AB10" s="2151" t="s">
        <v>463</v>
      </c>
      <c r="AC10" s="2154">
        <f>Q49</f>
        <v>0.85706896551724132</v>
      </c>
      <c r="AD10" s="2155"/>
      <c r="AE10" s="176"/>
      <c r="AF10" s="176"/>
      <c r="AG10" s="176"/>
      <c r="AH10" s="176"/>
      <c r="AI10" s="176"/>
      <c r="AJ10" s="176"/>
      <c r="AK10" s="176"/>
      <c r="AL10" s="176"/>
      <c r="AN10" s="178">
        <f>SUM(Z10:Z13)</f>
        <v>0</v>
      </c>
      <c r="AO10" s="176">
        <v>100</v>
      </c>
      <c r="AP10" s="176">
        <v>0.2288329519450801</v>
      </c>
    </row>
    <row r="11" spans="2:72" ht="20.100000000000001" customHeight="1">
      <c r="B11" s="2160">
        <v>3</v>
      </c>
      <c r="C11" s="2161"/>
      <c r="D11" s="2162" t="s">
        <v>464</v>
      </c>
      <c r="E11" s="2163"/>
      <c r="F11" s="2164"/>
      <c r="G11" s="2165" t="s">
        <v>465</v>
      </c>
      <c r="H11" s="2166"/>
      <c r="I11" s="2166"/>
      <c r="J11" s="2166"/>
      <c r="K11" s="2166"/>
      <c r="L11" s="2166"/>
      <c r="M11" s="2166"/>
      <c r="N11" s="2166"/>
      <c r="O11" s="2166"/>
      <c r="P11" s="2166"/>
      <c r="Q11" s="2166"/>
      <c r="R11" s="2166"/>
      <c r="S11" s="2166"/>
      <c r="T11" s="2166"/>
      <c r="U11" s="2166"/>
      <c r="V11" s="2166"/>
      <c r="W11" s="2166"/>
      <c r="X11" s="2166"/>
      <c r="Y11" s="2167"/>
      <c r="Z11" s="2168" t="s">
        <v>466</v>
      </c>
      <c r="AA11" s="2169"/>
      <c r="AB11" s="2152"/>
      <c r="AC11" s="2156"/>
      <c r="AD11" s="2157"/>
      <c r="AE11" s="176"/>
      <c r="AF11" s="176"/>
      <c r="AG11" s="176"/>
      <c r="AH11" s="176"/>
      <c r="AI11" s="176"/>
      <c r="AJ11" s="176"/>
      <c r="AK11" s="176"/>
      <c r="AL11" s="176"/>
      <c r="AN11" s="179">
        <f>SUM(Y10:Y14)</f>
        <v>0</v>
      </c>
      <c r="AO11" s="176">
        <v>89</v>
      </c>
      <c r="AP11" s="176">
        <v>0.20366132723112129</v>
      </c>
    </row>
    <row r="12" spans="2:72" ht="20.100000000000001" customHeight="1">
      <c r="B12" s="2160">
        <v>2</v>
      </c>
      <c r="C12" s="2161"/>
      <c r="D12" s="2162" t="s">
        <v>467</v>
      </c>
      <c r="E12" s="2163"/>
      <c r="F12" s="2164"/>
      <c r="G12" s="2165" t="s">
        <v>468</v>
      </c>
      <c r="H12" s="2166"/>
      <c r="I12" s="2166"/>
      <c r="J12" s="2166"/>
      <c r="K12" s="2166"/>
      <c r="L12" s="2166"/>
      <c r="M12" s="2166"/>
      <c r="N12" s="2166"/>
      <c r="O12" s="2166"/>
      <c r="P12" s="2166"/>
      <c r="Q12" s="2166"/>
      <c r="R12" s="2166"/>
      <c r="S12" s="2166"/>
      <c r="T12" s="2166"/>
      <c r="U12" s="2166"/>
      <c r="V12" s="2166"/>
      <c r="W12" s="2166"/>
      <c r="X12" s="2166"/>
      <c r="Y12" s="2167"/>
      <c r="Z12" s="2168" t="s">
        <v>469</v>
      </c>
      <c r="AA12" s="2169"/>
      <c r="AB12" s="2152"/>
      <c r="AC12" s="2156"/>
      <c r="AD12" s="2157"/>
      <c r="AE12" s="176"/>
      <c r="AF12" s="176"/>
      <c r="AG12" s="176"/>
      <c r="AH12" s="176"/>
      <c r="AI12" s="176"/>
      <c r="AJ12" s="176"/>
      <c r="AK12" s="176"/>
      <c r="AL12" s="176"/>
      <c r="AO12" s="176">
        <v>79</v>
      </c>
      <c r="AP12" s="176">
        <v>0.18077803203661327</v>
      </c>
    </row>
    <row r="13" spans="2:72" ht="20.100000000000001" customHeight="1">
      <c r="B13" s="2160">
        <v>1</v>
      </c>
      <c r="C13" s="2161"/>
      <c r="D13" s="2162" t="s">
        <v>470</v>
      </c>
      <c r="E13" s="2163"/>
      <c r="F13" s="2164"/>
      <c r="G13" s="2165" t="s">
        <v>471</v>
      </c>
      <c r="H13" s="2166"/>
      <c r="I13" s="2166"/>
      <c r="J13" s="2166"/>
      <c r="K13" s="2166"/>
      <c r="L13" s="2166"/>
      <c r="M13" s="2166"/>
      <c r="N13" s="2166"/>
      <c r="O13" s="2166"/>
      <c r="P13" s="2166"/>
      <c r="Q13" s="2166"/>
      <c r="R13" s="2166"/>
      <c r="S13" s="2166"/>
      <c r="T13" s="2166"/>
      <c r="U13" s="2166"/>
      <c r="V13" s="2166"/>
      <c r="W13" s="2166"/>
      <c r="X13" s="2166"/>
      <c r="Y13" s="2167"/>
      <c r="Z13" s="2170" t="s">
        <v>472</v>
      </c>
      <c r="AA13" s="2171"/>
      <c r="AB13" s="2152"/>
      <c r="AC13" s="2156"/>
      <c r="AD13" s="2157"/>
      <c r="AE13" s="176"/>
      <c r="AF13" s="176"/>
      <c r="AG13" s="176"/>
      <c r="AH13" s="176"/>
      <c r="AI13" s="176"/>
      <c r="AJ13" s="176"/>
      <c r="AK13" s="176"/>
      <c r="AL13" s="176"/>
      <c r="AM13" s="176"/>
      <c r="AO13" s="176">
        <v>69</v>
      </c>
      <c r="AP13" s="176">
        <v>0.15789473684210525</v>
      </c>
    </row>
    <row r="14" spans="2:72" ht="20.100000000000001" customHeight="1" thickBot="1">
      <c r="B14" s="2135">
        <v>0</v>
      </c>
      <c r="C14" s="2136"/>
      <c r="D14" s="2137" t="s">
        <v>415</v>
      </c>
      <c r="E14" s="2138"/>
      <c r="F14" s="2139"/>
      <c r="G14" s="2140" t="s">
        <v>473</v>
      </c>
      <c r="H14" s="2141"/>
      <c r="I14" s="2141"/>
      <c r="J14" s="2141"/>
      <c r="K14" s="2141"/>
      <c r="L14" s="2141"/>
      <c r="M14" s="2141"/>
      <c r="N14" s="2141"/>
      <c r="O14" s="2141"/>
      <c r="P14" s="2141"/>
      <c r="Q14" s="2141"/>
      <c r="R14" s="2141"/>
      <c r="S14" s="2141"/>
      <c r="T14" s="2141"/>
      <c r="U14" s="2141"/>
      <c r="V14" s="2141"/>
      <c r="W14" s="2141"/>
      <c r="X14" s="2141"/>
      <c r="Y14" s="2142"/>
      <c r="Z14" s="2143" t="s">
        <v>474</v>
      </c>
      <c r="AA14" s="2144"/>
      <c r="AB14" s="2153"/>
      <c r="AC14" s="2158"/>
      <c r="AD14" s="2159"/>
      <c r="AO14" s="176">
        <v>100</v>
      </c>
      <c r="AP14" s="176">
        <v>0.2288329519450801</v>
      </c>
    </row>
    <row r="15" spans="2:72" ht="5.0999999999999996" customHeight="1" thickBot="1">
      <c r="B15" s="2145"/>
      <c r="C15" s="2145"/>
      <c r="D15" s="2146"/>
      <c r="E15" s="2146"/>
      <c r="F15" s="2146"/>
      <c r="G15" s="2146"/>
      <c r="H15" s="2146"/>
      <c r="I15" s="2146"/>
      <c r="J15" s="2146"/>
      <c r="K15" s="2146"/>
      <c r="L15" s="2146"/>
      <c r="M15" s="2146"/>
      <c r="N15" s="2146"/>
      <c r="O15" s="2146"/>
      <c r="P15" s="2146"/>
      <c r="Q15" s="2146"/>
      <c r="R15" s="2146"/>
      <c r="S15" s="2146"/>
      <c r="T15" s="2146"/>
      <c r="U15" s="2146"/>
      <c r="V15" s="2146"/>
      <c r="W15" s="2146"/>
      <c r="X15" s="2146"/>
      <c r="Y15" s="2146"/>
      <c r="Z15" s="2145"/>
      <c r="AA15" s="2145"/>
      <c r="AB15" s="2145"/>
      <c r="AC15" s="2145"/>
      <c r="AD15" s="2145"/>
    </row>
    <row r="16" spans="2:72" ht="32.1" customHeight="1" thickBot="1">
      <c r="B16" s="180" t="s">
        <v>417</v>
      </c>
      <c r="C16" s="2147" t="s">
        <v>418</v>
      </c>
      <c r="D16" s="2147"/>
      <c r="E16" s="2147"/>
      <c r="F16" s="2147"/>
      <c r="G16" s="2147"/>
      <c r="H16" s="2147"/>
      <c r="I16" s="2147"/>
      <c r="J16" s="2147"/>
      <c r="K16" s="181" t="s">
        <v>475</v>
      </c>
      <c r="L16" s="181" t="s">
        <v>476</v>
      </c>
      <c r="M16" s="181" t="s">
        <v>477</v>
      </c>
      <c r="N16" s="181" t="s">
        <v>478</v>
      </c>
      <c r="O16" s="182" t="s">
        <v>479</v>
      </c>
      <c r="P16" s="183"/>
      <c r="Q16" s="184" t="s">
        <v>417</v>
      </c>
      <c r="R16" s="2148" t="s">
        <v>418</v>
      </c>
      <c r="S16" s="2149"/>
      <c r="T16" s="2149"/>
      <c r="U16" s="2149"/>
      <c r="V16" s="2149"/>
      <c r="W16" s="2149"/>
      <c r="X16" s="2149"/>
      <c r="Y16" s="2150"/>
      <c r="Z16" s="181" t="s">
        <v>475</v>
      </c>
      <c r="AA16" s="181" t="s">
        <v>476</v>
      </c>
      <c r="AB16" s="181" t="s">
        <v>477</v>
      </c>
      <c r="AC16" s="181" t="s">
        <v>478</v>
      </c>
      <c r="AD16" s="182" t="s">
        <v>479</v>
      </c>
      <c r="AE16" s="176"/>
      <c r="AF16" s="176"/>
      <c r="AG16" s="176"/>
      <c r="AH16" s="176"/>
      <c r="AI16" s="176"/>
      <c r="AJ16" s="176"/>
      <c r="AK16" s="176"/>
      <c r="AL16" s="176"/>
      <c r="AO16" s="176">
        <f>SUM(AO10:AO15)</f>
        <v>437</v>
      </c>
      <c r="BQ16" s="185"/>
      <c r="BR16" s="185"/>
      <c r="BS16" s="185"/>
      <c r="BT16" s="185"/>
    </row>
    <row r="17" spans="1:127" ht="20.100000000000001" hidden="1" customHeight="1">
      <c r="B17" s="1294"/>
      <c r="C17" s="1293"/>
      <c r="D17" s="1292"/>
      <c r="E17" s="1292"/>
      <c r="F17" s="1292"/>
      <c r="G17" s="1292"/>
      <c r="H17" s="1292"/>
      <c r="I17" s="1292"/>
      <c r="J17" s="1291"/>
      <c r="K17" s="1286">
        <v>1</v>
      </c>
      <c r="L17" s="1286">
        <v>0.89</v>
      </c>
      <c r="M17" s="1286">
        <v>0.79</v>
      </c>
      <c r="N17" s="1285">
        <v>0.69</v>
      </c>
      <c r="O17" s="1284">
        <v>1</v>
      </c>
      <c r="P17" s="186"/>
      <c r="Q17" s="1290"/>
      <c r="R17" s="1289"/>
      <c r="S17" s="1288"/>
      <c r="T17" s="1288"/>
      <c r="U17" s="1288"/>
      <c r="V17" s="1288"/>
      <c r="W17" s="1288"/>
      <c r="X17" s="1288"/>
      <c r="Y17" s="1287"/>
      <c r="Z17" s="1286">
        <v>1</v>
      </c>
      <c r="AA17" s="1286">
        <v>0.89</v>
      </c>
      <c r="AB17" s="1286">
        <v>0.79</v>
      </c>
      <c r="AC17" s="1285">
        <v>0.69</v>
      </c>
      <c r="AD17" s="1284">
        <v>1</v>
      </c>
      <c r="AE17" s="176"/>
      <c r="AF17" s="178">
        <f>SUM(AF18:AG46)/COUNT(AF18:AG46)</f>
        <v>0.85706896551724132</v>
      </c>
      <c r="AG17" s="176"/>
      <c r="AH17" s="176"/>
      <c r="AI17" s="176"/>
      <c r="AJ17" s="176"/>
      <c r="AK17" s="176"/>
      <c r="AL17" s="176"/>
      <c r="AV17" s="187"/>
      <c r="AW17" s="187"/>
      <c r="AX17" s="187"/>
      <c r="AY17" s="187"/>
      <c r="BQ17" s="188"/>
      <c r="BR17" s="188"/>
      <c r="BS17" s="188"/>
      <c r="BT17" s="188"/>
    </row>
    <row r="18" spans="1:127" ht="21" customHeight="1">
      <c r="B18" s="1101">
        <v>1</v>
      </c>
      <c r="C18" s="2130" t="s">
        <v>480</v>
      </c>
      <c r="D18" s="2130"/>
      <c r="E18" s="2130"/>
      <c r="F18" s="2130"/>
      <c r="G18" s="2130"/>
      <c r="H18" s="2130"/>
      <c r="I18" s="2130"/>
      <c r="J18" s="2130"/>
      <c r="K18" s="1100">
        <v>1</v>
      </c>
      <c r="L18" s="1099"/>
      <c r="M18" s="1099"/>
      <c r="N18" s="1099"/>
      <c r="O18" s="1102"/>
      <c r="P18" s="183"/>
      <c r="Q18" s="1101">
        <v>30</v>
      </c>
      <c r="R18" s="2130" t="s">
        <v>481</v>
      </c>
      <c r="S18" s="2130"/>
      <c r="T18" s="2130"/>
      <c r="U18" s="2130"/>
      <c r="V18" s="2130"/>
      <c r="W18" s="2130"/>
      <c r="X18" s="2130"/>
      <c r="Y18" s="2130"/>
      <c r="Z18" s="1099"/>
      <c r="AA18" s="1100">
        <v>1</v>
      </c>
      <c r="AB18" s="1100"/>
      <c r="AC18" s="1100"/>
      <c r="AD18" s="1102"/>
      <c r="AE18" s="176"/>
      <c r="AF18" s="190">
        <f t="shared" ref="AF18:AF46" si="0">SUMPRODUCT($K$17:$O$17,K18:O18)</f>
        <v>1</v>
      </c>
      <c r="AG18" s="190">
        <f t="shared" ref="AG18:AG46" si="1">SUMPRODUCT($Z$17:$AD$17,Z18:AD18)</f>
        <v>0.89</v>
      </c>
      <c r="AH18" s="176"/>
      <c r="AI18" s="176"/>
      <c r="AJ18" s="176"/>
      <c r="AK18" s="176"/>
      <c r="AL18" s="176"/>
      <c r="AV18" s="2131" t="s">
        <v>482</v>
      </c>
      <c r="AW18" s="2131" t="s">
        <v>43</v>
      </c>
      <c r="AX18" s="2133" t="s">
        <v>483</v>
      </c>
      <c r="AY18" s="2134"/>
      <c r="BQ18" s="188"/>
      <c r="BR18" s="188"/>
      <c r="BS18" s="188"/>
      <c r="BT18" s="188"/>
    </row>
    <row r="19" spans="1:127" s="191" customFormat="1" ht="21" customHeight="1">
      <c r="A19" s="176"/>
      <c r="B19" s="189">
        <v>2</v>
      </c>
      <c r="C19" s="2109" t="s">
        <v>484</v>
      </c>
      <c r="D19" s="2109"/>
      <c r="E19" s="2109"/>
      <c r="F19" s="2109"/>
      <c r="G19" s="2109"/>
      <c r="H19" s="2109"/>
      <c r="I19" s="2109"/>
      <c r="J19" s="2109"/>
      <c r="K19" s="1103"/>
      <c r="L19" s="1103">
        <v>1</v>
      </c>
      <c r="M19" s="1104"/>
      <c r="N19" s="1103"/>
      <c r="O19" s="1105"/>
      <c r="P19" s="183"/>
      <c r="Q19" s="189">
        <v>31</v>
      </c>
      <c r="R19" s="2104" t="s">
        <v>485</v>
      </c>
      <c r="S19" s="2104"/>
      <c r="T19" s="2104"/>
      <c r="U19" s="2104"/>
      <c r="V19" s="2104"/>
      <c r="W19" s="2104"/>
      <c r="X19" s="2104"/>
      <c r="Y19" s="2104"/>
      <c r="Z19" s="1103"/>
      <c r="AA19" s="1103"/>
      <c r="AB19" s="1104">
        <v>1</v>
      </c>
      <c r="AC19" s="1104"/>
      <c r="AD19" s="1105"/>
      <c r="AE19" s="176"/>
      <c r="AF19" s="190">
        <f t="shared" si="0"/>
        <v>0.89</v>
      </c>
      <c r="AG19" s="190">
        <f t="shared" si="1"/>
        <v>0.79</v>
      </c>
      <c r="AH19" s="176"/>
      <c r="AI19" s="176"/>
      <c r="AJ19" s="176"/>
      <c r="AK19" s="176"/>
      <c r="AL19" s="176"/>
      <c r="AM19" s="176"/>
      <c r="AN19" s="176"/>
      <c r="AO19" s="176"/>
      <c r="AP19" s="188"/>
      <c r="AQ19" s="188"/>
      <c r="AR19" s="188"/>
      <c r="AS19" s="188"/>
      <c r="AT19" s="188"/>
      <c r="AU19" s="188"/>
      <c r="AV19" s="2132"/>
      <c r="AW19" s="2132"/>
      <c r="AX19" s="624" t="s">
        <v>486</v>
      </c>
      <c r="AY19" s="624" t="s">
        <v>487</v>
      </c>
      <c r="AZ19" s="176"/>
      <c r="BA19" s="176"/>
      <c r="BB19" s="176"/>
      <c r="BC19" s="176"/>
      <c r="BD19" s="176"/>
      <c r="BE19" s="176"/>
      <c r="BF19" s="176"/>
      <c r="BG19" s="176"/>
      <c r="BH19" s="176"/>
      <c r="BI19" s="176"/>
      <c r="BJ19" s="176"/>
      <c r="BK19" s="176"/>
      <c r="BL19" s="176"/>
      <c r="BM19" s="176"/>
      <c r="BN19" s="176"/>
      <c r="BO19" s="176"/>
      <c r="BP19" s="176"/>
      <c r="BQ19" s="188"/>
      <c r="BR19" s="188"/>
      <c r="BS19" s="188"/>
      <c r="BT19" s="188"/>
      <c r="BU19" s="188"/>
      <c r="BV19" s="188"/>
      <c r="BW19" s="188"/>
      <c r="BX19" s="188"/>
      <c r="BY19" s="188"/>
      <c r="BZ19" s="188"/>
      <c r="CA19" s="188"/>
      <c r="CB19" s="188"/>
      <c r="CC19" s="188"/>
      <c r="CD19" s="188"/>
      <c r="CE19" s="188"/>
      <c r="CF19" s="188"/>
      <c r="CG19" s="188"/>
      <c r="CH19" s="188"/>
      <c r="CI19" s="188"/>
      <c r="CJ19" s="188"/>
      <c r="CK19" s="188"/>
      <c r="CL19" s="188"/>
      <c r="CM19" s="188"/>
      <c r="CN19" s="188"/>
      <c r="CO19" s="188"/>
      <c r="CP19" s="188"/>
      <c r="CQ19" s="188"/>
      <c r="CR19" s="188"/>
      <c r="CS19" s="188"/>
      <c r="CT19" s="188"/>
      <c r="CU19" s="188"/>
      <c r="CV19" s="188"/>
      <c r="CW19" s="188"/>
      <c r="CX19" s="188"/>
      <c r="CY19" s="188"/>
      <c r="CZ19" s="188"/>
      <c r="DA19" s="188"/>
      <c r="DB19" s="188"/>
      <c r="DC19" s="188"/>
      <c r="DD19" s="188"/>
      <c r="DE19" s="188"/>
      <c r="DF19" s="188"/>
      <c r="DG19" s="188"/>
      <c r="DH19" s="188"/>
      <c r="DI19" s="188"/>
      <c r="DJ19" s="188"/>
      <c r="DK19" s="188"/>
      <c r="DL19" s="188"/>
      <c r="DM19" s="188"/>
      <c r="DN19" s="188"/>
      <c r="DO19" s="188"/>
      <c r="DP19" s="188"/>
      <c r="DQ19" s="188"/>
      <c r="DR19" s="188"/>
      <c r="DS19" s="188"/>
      <c r="DT19" s="188"/>
      <c r="DU19" s="188"/>
      <c r="DV19" s="188"/>
      <c r="DW19" s="188"/>
    </row>
    <row r="20" spans="1:127" s="191" customFormat="1" ht="21" customHeight="1">
      <c r="A20" s="176"/>
      <c r="B20" s="189">
        <v>3</v>
      </c>
      <c r="C20" s="2109" t="s">
        <v>488</v>
      </c>
      <c r="D20" s="2109"/>
      <c r="E20" s="2109"/>
      <c r="F20" s="2109"/>
      <c r="G20" s="2109"/>
      <c r="H20" s="2109"/>
      <c r="I20" s="2109"/>
      <c r="J20" s="2109"/>
      <c r="K20" s="1103"/>
      <c r="L20" s="1103"/>
      <c r="M20" s="1104">
        <v>1</v>
      </c>
      <c r="N20" s="1103"/>
      <c r="O20" s="1105"/>
      <c r="P20" s="183"/>
      <c r="Q20" s="189">
        <v>32</v>
      </c>
      <c r="R20" s="2104" t="s">
        <v>489</v>
      </c>
      <c r="S20" s="2104"/>
      <c r="T20" s="2104"/>
      <c r="U20" s="2104"/>
      <c r="V20" s="2104"/>
      <c r="W20" s="2104"/>
      <c r="X20" s="2104"/>
      <c r="Y20" s="2104"/>
      <c r="Z20" s="1103"/>
      <c r="AA20" s="1103"/>
      <c r="AB20" s="1103">
        <v>1</v>
      </c>
      <c r="AC20" s="1104"/>
      <c r="AD20" s="1105"/>
      <c r="AE20" s="176"/>
      <c r="AF20" s="190">
        <f t="shared" si="0"/>
        <v>0.79</v>
      </c>
      <c r="AG20" s="190">
        <f t="shared" si="1"/>
        <v>0.79</v>
      </c>
      <c r="AH20" s="176"/>
      <c r="AI20" s="176"/>
      <c r="AJ20" s="176"/>
      <c r="AK20" s="176"/>
      <c r="AL20" s="176"/>
      <c r="AM20" s="192">
        <v>4</v>
      </c>
      <c r="AN20" s="192">
        <f>58</f>
        <v>58</v>
      </c>
      <c r="AO20" s="192" t="s">
        <v>490</v>
      </c>
      <c r="AP20" s="188"/>
      <c r="AQ20" s="193">
        <v>4</v>
      </c>
      <c r="AR20" s="2129" t="s">
        <v>460</v>
      </c>
      <c r="AS20" s="2129"/>
      <c r="AT20" s="2129"/>
      <c r="AU20" s="2129"/>
      <c r="AV20" s="625">
        <f>SUM(Z18:Z46,K18:K46)</f>
        <v>1</v>
      </c>
      <c r="AW20" s="625">
        <f>AQ20*AV20</f>
        <v>4</v>
      </c>
      <c r="AX20" s="626">
        <f>AV20/$AV$25</f>
        <v>1.7241379310344827E-2</v>
      </c>
      <c r="AY20" s="626">
        <f>AV20/SUM($AV$20:$AV$23)</f>
        <v>0.02</v>
      </c>
      <c r="AZ20" s="194"/>
      <c r="BA20" s="176"/>
      <c r="BB20" s="176"/>
      <c r="BC20" s="176"/>
      <c r="BD20" s="176"/>
      <c r="BE20" s="176"/>
      <c r="BF20" s="176"/>
      <c r="BG20" s="176"/>
      <c r="BH20" s="176"/>
      <c r="BI20" s="176"/>
      <c r="BJ20" s="176"/>
      <c r="BK20" s="176"/>
      <c r="BL20" s="176"/>
      <c r="BM20" s="176"/>
      <c r="BN20" s="176"/>
      <c r="BO20" s="176"/>
      <c r="BP20" s="176"/>
      <c r="BQ20" s="188"/>
      <c r="BR20" s="188"/>
      <c r="BS20" s="188"/>
      <c r="BT20" s="188"/>
      <c r="BU20" s="188"/>
      <c r="BV20" s="188"/>
      <c r="BW20" s="188"/>
      <c r="BX20" s="188"/>
      <c r="BY20" s="188"/>
      <c r="BZ20" s="188"/>
      <c r="CA20" s="188"/>
      <c r="CB20" s="188"/>
      <c r="CC20" s="188"/>
      <c r="CD20" s="188"/>
      <c r="CE20" s="188"/>
      <c r="CF20" s="188"/>
      <c r="CG20" s="188"/>
      <c r="CH20" s="188"/>
      <c r="CI20" s="188"/>
      <c r="CJ20" s="188"/>
      <c r="CK20" s="188"/>
      <c r="CL20" s="188"/>
      <c r="CM20" s="188"/>
      <c r="CN20" s="188"/>
      <c r="CO20" s="188"/>
      <c r="CP20" s="188"/>
      <c r="CQ20" s="188"/>
      <c r="CR20" s="188"/>
      <c r="CS20" s="188"/>
      <c r="CT20" s="188"/>
      <c r="CU20" s="188"/>
      <c r="CV20" s="188"/>
      <c r="CW20" s="188"/>
      <c r="CX20" s="188"/>
      <c r="CY20" s="188"/>
      <c r="CZ20" s="188"/>
      <c r="DA20" s="188"/>
      <c r="DB20" s="188"/>
      <c r="DC20" s="188"/>
      <c r="DD20" s="188"/>
      <c r="DE20" s="188"/>
      <c r="DF20" s="188"/>
      <c r="DG20" s="188"/>
      <c r="DH20" s="188"/>
      <c r="DI20" s="188"/>
      <c r="DJ20" s="188"/>
      <c r="DK20" s="188"/>
      <c r="DL20" s="188"/>
      <c r="DM20" s="188"/>
      <c r="DN20" s="188"/>
      <c r="DO20" s="188"/>
      <c r="DP20" s="188"/>
      <c r="DQ20" s="188"/>
      <c r="DR20" s="188"/>
      <c r="DS20" s="188"/>
      <c r="DT20" s="188"/>
      <c r="DU20" s="188"/>
      <c r="DV20" s="188"/>
      <c r="DW20" s="188"/>
    </row>
    <row r="21" spans="1:127" s="191" customFormat="1" ht="21" customHeight="1">
      <c r="A21" s="176"/>
      <c r="B21" s="189">
        <v>4</v>
      </c>
      <c r="C21" s="2104" t="s">
        <v>491</v>
      </c>
      <c r="D21" s="2104"/>
      <c r="E21" s="2104"/>
      <c r="F21" s="2104"/>
      <c r="G21" s="2104"/>
      <c r="H21" s="2104"/>
      <c r="I21" s="2104"/>
      <c r="J21" s="2104"/>
      <c r="K21" s="1103"/>
      <c r="L21" s="1103">
        <v>1</v>
      </c>
      <c r="M21" s="1103"/>
      <c r="N21" s="1103"/>
      <c r="O21" s="1105"/>
      <c r="P21" s="183"/>
      <c r="Q21" s="189">
        <v>33</v>
      </c>
      <c r="R21" s="2105" t="s">
        <v>492</v>
      </c>
      <c r="S21" s="2105"/>
      <c r="T21" s="2105"/>
      <c r="U21" s="2105"/>
      <c r="V21" s="2105"/>
      <c r="W21" s="2105"/>
      <c r="X21" s="2105"/>
      <c r="Y21" s="2105"/>
      <c r="Z21" s="1103"/>
      <c r="AA21" s="1103">
        <v>1</v>
      </c>
      <c r="AB21" s="1103"/>
      <c r="AC21" s="1103"/>
      <c r="AD21" s="1105"/>
      <c r="AE21" s="176"/>
      <c r="AF21" s="190">
        <f t="shared" si="0"/>
        <v>0.89</v>
      </c>
      <c r="AG21" s="190">
        <f t="shared" si="1"/>
        <v>0.89</v>
      </c>
      <c r="AH21" s="176"/>
      <c r="AI21" s="176"/>
      <c r="AJ21" s="176"/>
      <c r="AK21" s="176"/>
      <c r="AL21" s="176"/>
      <c r="AM21" s="192">
        <v>3</v>
      </c>
      <c r="AN21" s="192">
        <f>58</f>
        <v>58</v>
      </c>
      <c r="AO21" s="192" t="s">
        <v>490</v>
      </c>
      <c r="AP21" s="192"/>
      <c r="AQ21" s="193">
        <v>3</v>
      </c>
      <c r="AR21" s="2129" t="s">
        <v>493</v>
      </c>
      <c r="AS21" s="2129"/>
      <c r="AT21" s="2129"/>
      <c r="AU21" s="2129"/>
      <c r="AV21" s="625">
        <f>SUM(L18:L46,AA18:AA46)</f>
        <v>27</v>
      </c>
      <c r="AW21" s="625">
        <f>AQ21*AV21</f>
        <v>81</v>
      </c>
      <c r="AX21" s="626">
        <f>AV21/$AV$25</f>
        <v>0.46551724137931033</v>
      </c>
      <c r="AY21" s="626">
        <f>AV21/SUM($AV$20:$AV$23)</f>
        <v>0.54</v>
      </c>
      <c r="AZ21" s="194"/>
      <c r="BA21" s="176"/>
      <c r="BB21" s="176"/>
      <c r="BC21" s="176"/>
      <c r="BD21" s="176"/>
      <c r="BE21" s="176"/>
      <c r="BF21" s="176"/>
      <c r="BG21" s="176"/>
      <c r="BH21" s="176"/>
      <c r="BI21" s="176"/>
      <c r="BJ21" s="176"/>
      <c r="BK21" s="176"/>
      <c r="BL21" s="176"/>
      <c r="BM21" s="176"/>
      <c r="BN21" s="176"/>
      <c r="BO21" s="176"/>
      <c r="BP21" s="176"/>
      <c r="BQ21" s="188"/>
      <c r="BR21" s="195"/>
      <c r="BS21" s="195"/>
      <c r="BT21" s="195"/>
      <c r="BU21" s="195"/>
      <c r="BV21" s="195"/>
      <c r="BW21" s="195"/>
      <c r="BX21" s="195"/>
      <c r="BY21" s="188"/>
      <c r="BZ21" s="188"/>
      <c r="CA21" s="188"/>
      <c r="CB21" s="188"/>
      <c r="CC21" s="188"/>
      <c r="CD21" s="188"/>
      <c r="CE21" s="188"/>
      <c r="CF21" s="188"/>
      <c r="CG21" s="188"/>
      <c r="CH21" s="188"/>
      <c r="CI21" s="188"/>
      <c r="CJ21" s="188"/>
      <c r="CK21" s="188"/>
      <c r="CL21" s="188"/>
      <c r="CM21" s="188"/>
      <c r="CN21" s="188"/>
      <c r="CO21" s="188"/>
      <c r="CP21" s="188"/>
      <c r="CQ21" s="188"/>
      <c r="CR21" s="188"/>
      <c r="CS21" s="188"/>
      <c r="CT21" s="188"/>
      <c r="CU21" s="188"/>
      <c r="CV21" s="188"/>
      <c r="CW21" s="188"/>
      <c r="CX21" s="188"/>
      <c r="CY21" s="188"/>
      <c r="CZ21" s="188"/>
      <c r="DA21" s="188"/>
      <c r="DB21" s="188"/>
      <c r="DC21" s="188"/>
      <c r="DD21" s="188"/>
      <c r="DE21" s="188"/>
      <c r="DF21" s="188"/>
      <c r="DG21" s="188"/>
      <c r="DH21" s="188"/>
      <c r="DI21" s="188"/>
      <c r="DJ21" s="188"/>
      <c r="DK21" s="188"/>
      <c r="DL21" s="188"/>
      <c r="DM21" s="188"/>
      <c r="DN21" s="188"/>
      <c r="DO21" s="188"/>
      <c r="DP21" s="188"/>
      <c r="DQ21" s="188"/>
      <c r="DR21" s="188"/>
      <c r="DS21" s="188"/>
      <c r="DT21" s="188"/>
      <c r="DU21" s="188"/>
      <c r="DV21" s="188"/>
      <c r="DW21" s="188"/>
    </row>
    <row r="22" spans="1:127" s="191" customFormat="1" ht="21" customHeight="1">
      <c r="A22" s="176"/>
      <c r="B22" s="189">
        <v>5</v>
      </c>
      <c r="C22" s="2104" t="s">
        <v>494</v>
      </c>
      <c r="D22" s="2104"/>
      <c r="E22" s="2104"/>
      <c r="F22" s="2104"/>
      <c r="G22" s="2104"/>
      <c r="H22" s="2104"/>
      <c r="I22" s="2104"/>
      <c r="J22" s="2104"/>
      <c r="K22" s="1103"/>
      <c r="L22" s="1103"/>
      <c r="M22" s="1103">
        <v>1</v>
      </c>
      <c r="N22" s="1103"/>
      <c r="O22" s="1105"/>
      <c r="P22" s="183"/>
      <c r="Q22" s="189">
        <v>34</v>
      </c>
      <c r="R22" s="2104" t="s">
        <v>495</v>
      </c>
      <c r="S22" s="2104"/>
      <c r="T22" s="2104"/>
      <c r="U22" s="2104"/>
      <c r="V22" s="2104"/>
      <c r="W22" s="2104"/>
      <c r="X22" s="2104"/>
      <c r="Y22" s="2104"/>
      <c r="Z22" s="1103"/>
      <c r="AA22" s="1103">
        <v>1</v>
      </c>
      <c r="AB22" s="1103"/>
      <c r="AC22" s="1103"/>
      <c r="AD22" s="1103"/>
      <c r="AE22" s="176"/>
      <c r="AF22" s="190">
        <f t="shared" si="0"/>
        <v>0.79</v>
      </c>
      <c r="AG22" s="190">
        <f t="shared" si="1"/>
        <v>0.89</v>
      </c>
      <c r="AH22" s="176"/>
      <c r="AI22" s="176"/>
      <c r="AJ22" s="176"/>
      <c r="AK22" s="176"/>
      <c r="AL22" s="176"/>
      <c r="AM22" s="192">
        <v>2</v>
      </c>
      <c r="AN22" s="192">
        <f>58</f>
        <v>58</v>
      </c>
      <c r="AO22" s="192" t="s">
        <v>490</v>
      </c>
      <c r="AP22" s="193"/>
      <c r="AQ22" s="193">
        <v>2</v>
      </c>
      <c r="AR22" s="2129" t="s">
        <v>467</v>
      </c>
      <c r="AS22" s="2129"/>
      <c r="AT22" s="2129"/>
      <c r="AU22" s="2129"/>
      <c r="AV22" s="625">
        <f>SUM(M18:M46,AB18:AB46)</f>
        <v>15</v>
      </c>
      <c r="AW22" s="625">
        <f>AQ22*AV22</f>
        <v>30</v>
      </c>
      <c r="AX22" s="626">
        <f>AV22/$AV$25</f>
        <v>0.25862068965517243</v>
      </c>
      <c r="AY22" s="626">
        <f>AV22/SUM($AV$20:$AV$23)</f>
        <v>0.3</v>
      </c>
      <c r="AZ22" s="194"/>
      <c r="BA22" s="176"/>
      <c r="BB22" s="176"/>
      <c r="BC22" s="176" t="s">
        <v>1747</v>
      </c>
      <c r="BD22" s="176"/>
      <c r="BE22" s="176"/>
      <c r="BF22" s="176"/>
      <c r="BG22" s="176"/>
      <c r="BH22" s="176"/>
      <c r="BI22" s="176"/>
      <c r="BJ22" s="176"/>
      <c r="BK22" s="176"/>
      <c r="BL22" s="176"/>
      <c r="BM22" s="176"/>
      <c r="BN22" s="176"/>
      <c r="BO22" s="176"/>
      <c r="BP22" s="176"/>
      <c r="BQ22" s="188"/>
      <c r="BR22" s="195"/>
      <c r="BS22" s="195"/>
      <c r="BT22" s="195"/>
      <c r="BU22" s="195"/>
      <c r="BV22" s="195"/>
      <c r="BW22" s="195"/>
      <c r="BX22" s="195"/>
      <c r="BY22" s="188"/>
      <c r="BZ22" s="188"/>
      <c r="CA22" s="188"/>
      <c r="CB22" s="188"/>
      <c r="CC22" s="188"/>
      <c r="CD22" s="188"/>
      <c r="CE22" s="188"/>
      <c r="CF22" s="188"/>
      <c r="CG22" s="188"/>
      <c r="CH22" s="188"/>
      <c r="CI22" s="188"/>
      <c r="CJ22" s="188"/>
      <c r="CK22" s="188"/>
      <c r="CL22" s="188"/>
      <c r="CM22" s="188"/>
      <c r="CN22" s="188"/>
      <c r="CO22" s="188"/>
      <c r="CP22" s="188"/>
      <c r="CQ22" s="188"/>
      <c r="CR22" s="188"/>
      <c r="CS22" s="188"/>
      <c r="CT22" s="188"/>
      <c r="CU22" s="188"/>
      <c r="CV22" s="188"/>
      <c r="CW22" s="188"/>
      <c r="CX22" s="188"/>
      <c r="CY22" s="188"/>
      <c r="CZ22" s="188"/>
      <c r="DA22" s="188"/>
      <c r="DB22" s="188"/>
      <c r="DC22" s="188"/>
      <c r="DD22" s="188"/>
      <c r="DE22" s="188"/>
      <c r="DF22" s="188"/>
      <c r="DG22" s="188"/>
      <c r="DH22" s="188"/>
      <c r="DI22" s="188"/>
      <c r="DJ22" s="188"/>
      <c r="DK22" s="188"/>
      <c r="DL22" s="188"/>
      <c r="DM22" s="188"/>
      <c r="DN22" s="188"/>
      <c r="DO22" s="188"/>
      <c r="DP22" s="188"/>
      <c r="DQ22" s="188"/>
      <c r="DR22" s="188"/>
      <c r="DS22" s="188"/>
      <c r="DT22" s="188"/>
      <c r="DU22" s="188"/>
      <c r="DV22" s="188"/>
      <c r="DW22" s="188"/>
    </row>
    <row r="23" spans="1:127" s="191" customFormat="1" ht="21" customHeight="1">
      <c r="A23" s="176"/>
      <c r="B23" s="189">
        <v>6</v>
      </c>
      <c r="C23" s="2104" t="s">
        <v>496</v>
      </c>
      <c r="D23" s="2104"/>
      <c r="E23" s="2104"/>
      <c r="F23" s="2104"/>
      <c r="G23" s="2104"/>
      <c r="H23" s="2104"/>
      <c r="I23" s="2104"/>
      <c r="J23" s="2104"/>
      <c r="K23" s="1103"/>
      <c r="L23" s="1103">
        <v>1</v>
      </c>
      <c r="M23" s="1103"/>
      <c r="N23" s="1103"/>
      <c r="O23" s="1105"/>
      <c r="P23" s="183"/>
      <c r="Q23" s="189">
        <v>35</v>
      </c>
      <c r="R23" s="2105" t="s">
        <v>497</v>
      </c>
      <c r="S23" s="2105"/>
      <c r="T23" s="2105"/>
      <c r="U23" s="2105"/>
      <c r="V23" s="2105"/>
      <c r="W23" s="2105"/>
      <c r="X23" s="2105"/>
      <c r="Y23" s="2105"/>
      <c r="Z23" s="1104"/>
      <c r="AA23" s="1103">
        <v>1</v>
      </c>
      <c r="AB23" s="1103"/>
      <c r="AC23" s="1103"/>
      <c r="AD23" s="1105"/>
      <c r="AE23" s="176"/>
      <c r="AF23" s="190">
        <f t="shared" si="0"/>
        <v>0.89</v>
      </c>
      <c r="AG23" s="190">
        <f t="shared" si="1"/>
        <v>0.89</v>
      </c>
      <c r="AH23" s="176"/>
      <c r="AI23" s="176"/>
      <c r="AJ23" s="176"/>
      <c r="AK23" s="176"/>
      <c r="AL23" s="176"/>
      <c r="AM23" s="192">
        <v>1</v>
      </c>
      <c r="AN23" s="192">
        <f>58</f>
        <v>58</v>
      </c>
      <c r="AO23" s="192" t="s">
        <v>490</v>
      </c>
      <c r="AP23" s="193"/>
      <c r="AQ23" s="193">
        <v>1</v>
      </c>
      <c r="AR23" s="2129" t="s">
        <v>470</v>
      </c>
      <c r="AS23" s="2129"/>
      <c r="AT23" s="2129"/>
      <c r="AU23" s="2129"/>
      <c r="AV23" s="625">
        <f>SUM(N18:N46,AC18:AC46)</f>
        <v>7</v>
      </c>
      <c r="AW23" s="625">
        <f>AQ23*AV23</f>
        <v>7</v>
      </c>
      <c r="AX23" s="626">
        <f>AV23/$AV$25</f>
        <v>0.1206896551724138</v>
      </c>
      <c r="AY23" s="626">
        <f>AV23/SUM($AV$20:$AV$23)</f>
        <v>0.14000000000000001</v>
      </c>
      <c r="AZ23" s="194"/>
      <c r="BA23" s="176"/>
      <c r="BB23" s="176"/>
      <c r="BC23" s="176"/>
      <c r="BD23" s="176"/>
      <c r="BE23" s="176"/>
      <c r="BF23" s="176"/>
      <c r="BG23" s="176"/>
      <c r="BH23" s="176"/>
      <c r="BI23" s="176"/>
      <c r="BJ23" s="176"/>
      <c r="BK23" s="176"/>
      <c r="BL23" s="176"/>
      <c r="BM23" s="176"/>
      <c r="BN23" s="176"/>
      <c r="BO23" s="176"/>
      <c r="BP23" s="176"/>
      <c r="BQ23" s="188"/>
      <c r="BR23" s="195"/>
      <c r="BS23" s="195"/>
      <c r="BT23" s="195"/>
      <c r="BU23" s="195"/>
      <c r="BV23" s="195"/>
      <c r="BW23" s="195"/>
      <c r="BX23" s="195"/>
      <c r="BY23" s="188"/>
      <c r="BZ23" s="188"/>
      <c r="CA23" s="188"/>
      <c r="CB23" s="188"/>
      <c r="CC23" s="188"/>
      <c r="CD23" s="188"/>
      <c r="CE23" s="188"/>
      <c r="CF23" s="188"/>
      <c r="CG23" s="188"/>
      <c r="CH23" s="188"/>
      <c r="CI23" s="188"/>
      <c r="CJ23" s="188"/>
      <c r="CK23" s="188"/>
      <c r="CL23" s="188"/>
      <c r="CM23" s="188"/>
      <c r="CN23" s="188"/>
      <c r="CO23" s="188"/>
      <c r="CP23" s="188"/>
      <c r="CQ23" s="188"/>
      <c r="CR23" s="188"/>
      <c r="CS23" s="188"/>
      <c r="CT23" s="188"/>
      <c r="CU23" s="188"/>
      <c r="CV23" s="188"/>
      <c r="CW23" s="188"/>
      <c r="CX23" s="188"/>
      <c r="CY23" s="188"/>
      <c r="CZ23" s="188"/>
      <c r="DA23" s="188"/>
      <c r="DB23" s="188"/>
      <c r="DC23" s="188"/>
      <c r="DD23" s="188"/>
      <c r="DE23" s="188"/>
      <c r="DF23" s="188"/>
      <c r="DG23" s="188"/>
      <c r="DH23" s="188"/>
      <c r="DI23" s="188"/>
      <c r="DJ23" s="188"/>
      <c r="DK23" s="188"/>
      <c r="DL23" s="188"/>
      <c r="DM23" s="188"/>
      <c r="DN23" s="188"/>
      <c r="DO23" s="188"/>
      <c r="DP23" s="188"/>
      <c r="DQ23" s="188"/>
      <c r="DR23" s="188"/>
      <c r="DS23" s="188"/>
      <c r="DT23" s="188"/>
      <c r="DU23" s="188"/>
      <c r="DV23" s="188"/>
      <c r="DW23" s="188"/>
    </row>
    <row r="24" spans="1:127" s="191" customFormat="1" ht="21" customHeight="1" thickBot="1">
      <c r="A24" s="176"/>
      <c r="B24" s="189">
        <v>7</v>
      </c>
      <c r="C24" s="2104" t="s">
        <v>498</v>
      </c>
      <c r="D24" s="2104"/>
      <c r="E24" s="2104"/>
      <c r="F24" s="2104"/>
      <c r="G24" s="2104"/>
      <c r="H24" s="2104"/>
      <c r="I24" s="2104"/>
      <c r="J24" s="2104"/>
      <c r="K24" s="1103"/>
      <c r="L24" s="1103">
        <v>1</v>
      </c>
      <c r="M24" s="1103"/>
      <c r="N24" s="1103"/>
      <c r="O24" s="1105"/>
      <c r="P24" s="183"/>
      <c r="Q24" s="189">
        <v>36</v>
      </c>
      <c r="R24" s="2104" t="s">
        <v>499</v>
      </c>
      <c r="S24" s="2104"/>
      <c r="T24" s="2104"/>
      <c r="U24" s="2104"/>
      <c r="V24" s="2104"/>
      <c r="W24" s="2104"/>
      <c r="X24" s="2104"/>
      <c r="Y24" s="2104"/>
      <c r="Z24" s="1103"/>
      <c r="AA24" s="1103"/>
      <c r="AB24" s="1103">
        <v>1</v>
      </c>
      <c r="AC24" s="1103"/>
      <c r="AD24" s="1105"/>
      <c r="AE24" s="176"/>
      <c r="AF24" s="190">
        <f t="shared" si="0"/>
        <v>0.89</v>
      </c>
      <c r="AG24" s="190">
        <f t="shared" si="1"/>
        <v>0.79</v>
      </c>
      <c r="AH24" s="176"/>
      <c r="AI24" s="176"/>
      <c r="AJ24" s="176"/>
      <c r="AK24" s="176"/>
      <c r="AL24" s="176"/>
      <c r="AM24" s="192">
        <v>0</v>
      </c>
      <c r="AN24" s="192">
        <f>58</f>
        <v>58</v>
      </c>
      <c r="AO24" s="192" t="s">
        <v>490</v>
      </c>
      <c r="AP24" s="193"/>
      <c r="AQ24" s="193">
        <v>0</v>
      </c>
      <c r="AR24" s="2127" t="s">
        <v>415</v>
      </c>
      <c r="AS24" s="2127"/>
      <c r="AT24" s="2127"/>
      <c r="AU24" s="2127"/>
      <c r="AV24" s="196">
        <f>SUM(O18:O46,AD18:AD46)</f>
        <v>8</v>
      </c>
      <c r="AW24" s="196">
        <f>AQ24*AV24</f>
        <v>0</v>
      </c>
      <c r="AX24" s="197">
        <f>AV24/$AV$25</f>
        <v>0.13793103448275862</v>
      </c>
      <c r="AY24" s="197" t="s">
        <v>500</v>
      </c>
      <c r="AZ24" s="194"/>
      <c r="BA24" s="176"/>
      <c r="BB24" s="176"/>
      <c r="BC24" s="176"/>
      <c r="BD24" s="176"/>
      <c r="BE24" s="176"/>
      <c r="BF24" s="176"/>
      <c r="BG24" s="176"/>
      <c r="BH24" s="176"/>
      <c r="BI24" s="176"/>
      <c r="BJ24" s="176"/>
      <c r="BK24" s="176"/>
      <c r="BL24" s="176"/>
      <c r="BM24" s="176"/>
      <c r="BN24" s="176"/>
      <c r="BO24" s="176"/>
      <c r="BP24" s="176"/>
      <c r="BQ24" s="198"/>
      <c r="BR24" s="198"/>
      <c r="BS24" s="198"/>
      <c r="BT24" s="198"/>
      <c r="BU24" s="198"/>
      <c r="BV24" s="198"/>
      <c r="BW24" s="198"/>
      <c r="BX24" s="198"/>
      <c r="BY24" s="198"/>
      <c r="BZ24" s="198"/>
      <c r="CA24" s="198"/>
      <c r="CB24" s="198"/>
      <c r="CC24" s="198"/>
      <c r="CD24" s="198"/>
      <c r="CE24" s="198"/>
      <c r="CF24" s="198"/>
      <c r="CG24" s="198"/>
      <c r="CH24" s="198"/>
      <c r="CI24" s="198"/>
      <c r="CJ24" s="198"/>
      <c r="CK24" s="198"/>
      <c r="CL24" s="198"/>
      <c r="CM24" s="198"/>
      <c r="CN24" s="198"/>
      <c r="CO24" s="198"/>
      <c r="CP24" s="198"/>
      <c r="CQ24" s="198"/>
      <c r="CR24" s="198"/>
      <c r="CS24" s="198"/>
      <c r="CT24" s="198"/>
      <c r="CU24" s="198"/>
      <c r="CV24" s="198"/>
      <c r="CW24" s="198"/>
      <c r="CX24" s="198"/>
      <c r="CY24" s="198"/>
      <c r="CZ24" s="198"/>
      <c r="DA24" s="198"/>
      <c r="DB24" s="198"/>
      <c r="DC24" s="198"/>
      <c r="DD24" s="198"/>
      <c r="DE24" s="198"/>
      <c r="DF24" s="198"/>
      <c r="DG24" s="198"/>
      <c r="DH24" s="198"/>
      <c r="DI24" s="198"/>
      <c r="DJ24" s="198"/>
      <c r="DK24" s="198"/>
      <c r="DL24" s="198"/>
      <c r="DM24" s="198"/>
      <c r="DN24" s="198"/>
      <c r="DO24" s="198"/>
      <c r="DP24" s="198"/>
      <c r="DQ24" s="198"/>
      <c r="DR24" s="198"/>
      <c r="DS24" s="198"/>
      <c r="DT24" s="198"/>
      <c r="DU24" s="198"/>
      <c r="DV24" s="198"/>
      <c r="DW24" s="198"/>
    </row>
    <row r="25" spans="1:127" s="191" customFormat="1" ht="21" customHeight="1" thickTop="1">
      <c r="A25" s="176"/>
      <c r="B25" s="189">
        <v>8</v>
      </c>
      <c r="C25" s="2104" t="s">
        <v>501</v>
      </c>
      <c r="D25" s="2104"/>
      <c r="E25" s="2104"/>
      <c r="F25" s="2104"/>
      <c r="G25" s="2104"/>
      <c r="H25" s="2104"/>
      <c r="I25" s="2104"/>
      <c r="J25" s="2104"/>
      <c r="K25" s="1103"/>
      <c r="L25" s="1103">
        <v>1</v>
      </c>
      <c r="M25" s="1104"/>
      <c r="N25" s="1104"/>
      <c r="O25" s="1105"/>
      <c r="P25" s="183"/>
      <c r="Q25" s="189">
        <v>37</v>
      </c>
      <c r="R25" s="2104" t="s">
        <v>502</v>
      </c>
      <c r="S25" s="2104"/>
      <c r="T25" s="2104"/>
      <c r="U25" s="2104"/>
      <c r="V25" s="2104"/>
      <c r="W25" s="2104"/>
      <c r="X25" s="2104"/>
      <c r="Y25" s="2104"/>
      <c r="Z25" s="1103"/>
      <c r="AA25" s="1103">
        <v>1</v>
      </c>
      <c r="AB25" s="1103"/>
      <c r="AC25" s="1103"/>
      <c r="AD25" s="1105"/>
      <c r="AE25" s="176"/>
      <c r="AF25" s="190">
        <f t="shared" si="0"/>
        <v>0.89</v>
      </c>
      <c r="AG25" s="190">
        <f t="shared" si="1"/>
        <v>0.89</v>
      </c>
      <c r="AH25" s="176"/>
      <c r="AI25" s="176"/>
      <c r="AJ25" s="176"/>
      <c r="AK25" s="176"/>
      <c r="AL25" s="176"/>
      <c r="AM25" s="194"/>
      <c r="AN25" s="194"/>
      <c r="AO25" s="194"/>
      <c r="AP25" s="194"/>
      <c r="AQ25" s="194"/>
      <c r="AR25" s="2128" t="s">
        <v>5</v>
      </c>
      <c r="AS25" s="2128"/>
      <c r="AT25" s="2128"/>
      <c r="AU25" s="2128"/>
      <c r="AV25" s="199">
        <f>SUM(AV20:AV24)</f>
        <v>58</v>
      </c>
      <c r="AW25" s="199">
        <f>SUM(AW20:AW24)</f>
        <v>122</v>
      </c>
      <c r="AX25" s="200">
        <f>SUM(AX20:AX24)</f>
        <v>1</v>
      </c>
      <c r="AY25" s="200">
        <f>SUM(AY20:AY24)</f>
        <v>1</v>
      </c>
      <c r="AZ25" s="194"/>
      <c r="BA25" s="176"/>
      <c r="BB25" s="176"/>
      <c r="BC25" s="176"/>
      <c r="BD25" s="176"/>
      <c r="BE25" s="176"/>
      <c r="BF25" s="176"/>
      <c r="BG25" s="176"/>
      <c r="BH25" s="176"/>
      <c r="BI25" s="176"/>
      <c r="BJ25" s="176"/>
      <c r="BK25" s="176"/>
      <c r="BL25" s="176"/>
      <c r="BM25" s="176"/>
      <c r="BN25" s="176"/>
      <c r="BO25" s="176"/>
      <c r="BP25" s="176"/>
      <c r="BQ25" s="188"/>
      <c r="BR25" s="188"/>
      <c r="BS25" s="188"/>
      <c r="BT25" s="188"/>
      <c r="BU25" s="188"/>
      <c r="BV25" s="188"/>
      <c r="BW25" s="188"/>
      <c r="BX25" s="188"/>
      <c r="BY25" s="188"/>
      <c r="BZ25" s="188"/>
      <c r="CA25" s="188"/>
      <c r="CB25" s="188"/>
      <c r="CC25" s="188"/>
      <c r="CD25" s="188"/>
      <c r="CE25" s="188"/>
      <c r="CF25" s="188"/>
      <c r="CG25" s="188"/>
      <c r="CH25" s="188"/>
      <c r="CI25" s="188"/>
      <c r="CJ25" s="188"/>
      <c r="CK25" s="188"/>
      <c r="CL25" s="188"/>
      <c r="CM25" s="188"/>
      <c r="CN25" s="188"/>
      <c r="CO25" s="188"/>
      <c r="CP25" s="188"/>
      <c r="CQ25" s="188"/>
      <c r="CR25" s="188"/>
      <c r="CS25" s="188"/>
      <c r="CT25" s="188"/>
      <c r="CU25" s="188"/>
      <c r="CV25" s="188"/>
      <c r="CW25" s="188"/>
      <c r="CX25" s="188"/>
      <c r="CY25" s="188"/>
      <c r="CZ25" s="188"/>
      <c r="DA25" s="188"/>
      <c r="DB25" s="188"/>
      <c r="DC25" s="188"/>
      <c r="DD25" s="188"/>
      <c r="DE25" s="188"/>
      <c r="DF25" s="188"/>
      <c r="DG25" s="188"/>
      <c r="DH25" s="188"/>
      <c r="DI25" s="188"/>
      <c r="DJ25" s="188"/>
      <c r="DK25" s="188"/>
      <c r="DL25" s="188"/>
      <c r="DM25" s="188"/>
      <c r="DN25" s="188"/>
      <c r="DO25" s="188"/>
      <c r="DP25" s="188"/>
      <c r="DQ25" s="188"/>
      <c r="DR25" s="188"/>
      <c r="DS25" s="188"/>
      <c r="DT25" s="188"/>
      <c r="DU25" s="188"/>
      <c r="DV25" s="188"/>
      <c r="DW25" s="188"/>
    </row>
    <row r="26" spans="1:127" s="191" customFormat="1" ht="21" customHeight="1">
      <c r="A26" s="176"/>
      <c r="B26" s="189">
        <v>9</v>
      </c>
      <c r="C26" s="2109" t="s">
        <v>503</v>
      </c>
      <c r="D26" s="2109"/>
      <c r="E26" s="2109"/>
      <c r="F26" s="2109"/>
      <c r="G26" s="2109"/>
      <c r="H26" s="2109"/>
      <c r="I26" s="2109"/>
      <c r="J26" s="2109"/>
      <c r="K26" s="1103"/>
      <c r="L26" s="1103">
        <v>1</v>
      </c>
      <c r="M26" s="1104"/>
      <c r="N26" s="1104"/>
      <c r="O26" s="1105"/>
      <c r="P26" s="183"/>
      <c r="Q26" s="189">
        <v>38</v>
      </c>
      <c r="R26" s="2104" t="s">
        <v>504</v>
      </c>
      <c r="S26" s="2104"/>
      <c r="T26" s="2104"/>
      <c r="U26" s="2104"/>
      <c r="V26" s="2104"/>
      <c r="W26" s="2104"/>
      <c r="X26" s="2104"/>
      <c r="Y26" s="2104"/>
      <c r="Z26" s="1103"/>
      <c r="AA26" s="1104">
        <v>1</v>
      </c>
      <c r="AB26" s="1104"/>
      <c r="AC26" s="1103"/>
      <c r="AD26" s="1105"/>
      <c r="AE26" s="176"/>
      <c r="AF26" s="190">
        <f t="shared" si="0"/>
        <v>0.89</v>
      </c>
      <c r="AG26" s="190">
        <f t="shared" si="1"/>
        <v>0.89</v>
      </c>
      <c r="AH26" s="176"/>
      <c r="AI26" s="176"/>
      <c r="AJ26" s="176"/>
      <c r="AK26" s="176"/>
      <c r="AL26" s="176"/>
      <c r="AM26" s="194"/>
      <c r="AN26" s="194"/>
      <c r="AO26" s="194"/>
      <c r="AP26" s="194"/>
      <c r="AQ26" s="194"/>
      <c r="AR26" s="194"/>
      <c r="AS26" s="194"/>
      <c r="AT26" s="194"/>
      <c r="AU26" s="194"/>
      <c r="AX26" s="194"/>
      <c r="AY26" s="194"/>
      <c r="AZ26" s="194"/>
      <c r="BA26" s="176"/>
      <c r="BB26" s="176"/>
      <c r="BC26" s="176"/>
      <c r="BD26" s="176"/>
      <c r="BE26" s="176"/>
      <c r="BF26" s="176"/>
      <c r="BG26" s="176"/>
      <c r="BH26" s="176"/>
      <c r="BI26" s="176"/>
      <c r="BJ26" s="176"/>
      <c r="BK26" s="176"/>
      <c r="BL26" s="176"/>
      <c r="BM26" s="176"/>
      <c r="BN26" s="176"/>
      <c r="BO26" s="176"/>
      <c r="BP26" s="176"/>
      <c r="BQ26" s="188"/>
      <c r="BR26" s="188"/>
      <c r="BS26" s="188"/>
      <c r="BT26" s="188"/>
      <c r="BU26" s="188"/>
      <c r="BV26" s="188"/>
      <c r="BW26" s="188"/>
      <c r="BX26" s="188"/>
      <c r="BY26" s="188"/>
      <c r="BZ26" s="188"/>
      <c r="CA26" s="188"/>
      <c r="CB26" s="188"/>
      <c r="CC26" s="188"/>
      <c r="CD26" s="188"/>
      <c r="CE26" s="188"/>
      <c r="CF26" s="188"/>
      <c r="CG26" s="188"/>
      <c r="CH26" s="188"/>
      <c r="CI26" s="188"/>
      <c r="CJ26" s="188"/>
      <c r="CK26" s="188"/>
      <c r="CL26" s="188"/>
      <c r="CM26" s="188"/>
      <c r="CN26" s="188"/>
      <c r="CO26" s="188"/>
      <c r="CP26" s="188"/>
      <c r="CQ26" s="188"/>
      <c r="CR26" s="188"/>
      <c r="CS26" s="188"/>
      <c r="CT26" s="188"/>
      <c r="CU26" s="188"/>
      <c r="CV26" s="188"/>
      <c r="CW26" s="188"/>
      <c r="CX26" s="188"/>
      <c r="CY26" s="188"/>
      <c r="CZ26" s="188"/>
      <c r="DA26" s="188"/>
      <c r="DB26" s="188"/>
      <c r="DC26" s="188"/>
      <c r="DD26" s="188"/>
      <c r="DE26" s="188"/>
      <c r="DF26" s="188"/>
      <c r="DG26" s="188"/>
      <c r="DH26" s="188"/>
      <c r="DI26" s="188"/>
      <c r="DJ26" s="188"/>
      <c r="DK26" s="188"/>
      <c r="DL26" s="188"/>
      <c r="DM26" s="188"/>
      <c r="DN26" s="188"/>
      <c r="DO26" s="188"/>
      <c r="DP26" s="188"/>
      <c r="DQ26" s="188"/>
      <c r="DR26" s="188"/>
      <c r="DS26" s="188"/>
      <c r="DT26" s="188"/>
      <c r="DU26" s="188"/>
      <c r="DV26" s="188"/>
      <c r="DW26" s="188"/>
    </row>
    <row r="27" spans="1:127" s="191" customFormat="1" ht="21" customHeight="1">
      <c r="A27" s="176"/>
      <c r="B27" s="189">
        <v>10</v>
      </c>
      <c r="C27" s="2109" t="s">
        <v>505</v>
      </c>
      <c r="D27" s="2109"/>
      <c r="E27" s="2109"/>
      <c r="F27" s="2109"/>
      <c r="G27" s="2109"/>
      <c r="H27" s="2109"/>
      <c r="I27" s="2109"/>
      <c r="J27" s="2109"/>
      <c r="K27" s="1103"/>
      <c r="L27" s="1103">
        <v>1</v>
      </c>
      <c r="M27" s="1103"/>
      <c r="N27" s="1103"/>
      <c r="O27" s="1105"/>
      <c r="P27" s="183"/>
      <c r="Q27" s="189">
        <v>39</v>
      </c>
      <c r="R27" s="2104" t="s">
        <v>506</v>
      </c>
      <c r="S27" s="2104"/>
      <c r="T27" s="2104"/>
      <c r="U27" s="2104"/>
      <c r="V27" s="2104"/>
      <c r="W27" s="2104"/>
      <c r="X27" s="2104"/>
      <c r="Y27" s="2104"/>
      <c r="Z27" s="1103"/>
      <c r="AA27" s="1103">
        <v>1</v>
      </c>
      <c r="AB27" s="1103"/>
      <c r="AC27" s="1104"/>
      <c r="AD27" s="1104"/>
      <c r="AE27" s="176"/>
      <c r="AF27" s="190">
        <f t="shared" si="0"/>
        <v>0.89</v>
      </c>
      <c r="AG27" s="190">
        <f t="shared" si="1"/>
        <v>0.89</v>
      </c>
      <c r="AH27" s="176"/>
      <c r="AI27" s="176"/>
      <c r="AJ27" s="176"/>
      <c r="AK27" s="176"/>
      <c r="AL27" s="176"/>
      <c r="AM27" s="194"/>
      <c r="AN27" s="194"/>
      <c r="AO27" s="194"/>
      <c r="AP27" s="194"/>
      <c r="AQ27" s="194"/>
      <c r="AR27" s="194"/>
      <c r="AS27" s="194"/>
      <c r="AT27" s="194"/>
      <c r="AU27" s="194"/>
      <c r="AV27" s="201" t="s">
        <v>507</v>
      </c>
      <c r="AW27" s="192">
        <f>SUM(AV20:AV23)*AQ20</f>
        <v>200</v>
      </c>
      <c r="AX27" s="194" t="s">
        <v>508</v>
      </c>
      <c r="AY27" s="194"/>
      <c r="AZ27" s="194"/>
      <c r="BA27" s="176"/>
      <c r="BB27" s="176"/>
      <c r="BC27" s="176"/>
      <c r="BD27" s="176"/>
      <c r="BE27" s="176"/>
      <c r="BF27" s="176"/>
      <c r="BG27" s="176"/>
      <c r="BH27" s="176"/>
      <c r="BI27" s="176"/>
      <c r="BJ27" s="176"/>
      <c r="BK27" s="176"/>
      <c r="BL27" s="176"/>
      <c r="BM27" s="176"/>
      <c r="BN27" s="176"/>
      <c r="BO27" s="176"/>
      <c r="BP27" s="176"/>
      <c r="BQ27" s="188"/>
      <c r="BR27" s="188"/>
      <c r="BS27" s="188"/>
      <c r="BT27" s="188"/>
      <c r="BU27" s="188"/>
      <c r="BV27" s="188"/>
      <c r="BW27" s="188"/>
      <c r="BX27" s="188"/>
      <c r="BY27" s="188"/>
      <c r="BZ27" s="188"/>
      <c r="CA27" s="188"/>
      <c r="CB27" s="188"/>
      <c r="CC27" s="188"/>
      <c r="CD27" s="188"/>
      <c r="CE27" s="188"/>
      <c r="CF27" s="188"/>
      <c r="CG27" s="188"/>
      <c r="CH27" s="188"/>
      <c r="CI27" s="188"/>
      <c r="CJ27" s="188"/>
      <c r="CK27" s="188"/>
      <c r="CL27" s="188"/>
      <c r="CM27" s="188"/>
      <c r="CN27" s="188"/>
      <c r="CO27" s="188"/>
      <c r="CP27" s="188"/>
      <c r="CQ27" s="188"/>
      <c r="CR27" s="188"/>
      <c r="CS27" s="188"/>
      <c r="CT27" s="188"/>
      <c r="CU27" s="188"/>
      <c r="CV27" s="188"/>
      <c r="CW27" s="188"/>
      <c r="CX27" s="188"/>
      <c r="CY27" s="188"/>
      <c r="CZ27" s="188"/>
      <c r="DA27" s="188"/>
      <c r="DB27" s="188"/>
      <c r="DC27" s="188"/>
      <c r="DD27" s="188"/>
      <c r="DE27" s="188"/>
      <c r="DF27" s="188"/>
      <c r="DG27" s="188"/>
      <c r="DH27" s="188"/>
      <c r="DI27" s="188"/>
      <c r="DJ27" s="188"/>
      <c r="DK27" s="188"/>
      <c r="DL27" s="188"/>
      <c r="DM27" s="188"/>
      <c r="DN27" s="188"/>
      <c r="DO27" s="188"/>
      <c r="DP27" s="188"/>
      <c r="DQ27" s="188"/>
      <c r="DR27" s="188"/>
      <c r="DS27" s="188"/>
      <c r="DT27" s="188"/>
      <c r="DU27" s="188"/>
      <c r="DV27" s="188"/>
      <c r="DW27" s="188"/>
    </row>
    <row r="28" spans="1:127" s="191" customFormat="1" ht="21" customHeight="1">
      <c r="A28" s="176"/>
      <c r="B28" s="189">
        <v>11</v>
      </c>
      <c r="C28" s="2104" t="s">
        <v>509</v>
      </c>
      <c r="D28" s="2104"/>
      <c r="E28" s="2104"/>
      <c r="F28" s="2104"/>
      <c r="G28" s="2104"/>
      <c r="H28" s="2104"/>
      <c r="I28" s="2104"/>
      <c r="J28" s="2104"/>
      <c r="K28" s="1103"/>
      <c r="L28" s="1103"/>
      <c r="M28" s="1104">
        <v>1</v>
      </c>
      <c r="N28" s="1104"/>
      <c r="O28" s="1105"/>
      <c r="P28" s="183"/>
      <c r="Q28" s="189">
        <v>40</v>
      </c>
      <c r="R28" s="2104" t="s">
        <v>510</v>
      </c>
      <c r="S28" s="2104"/>
      <c r="T28" s="2104"/>
      <c r="U28" s="2104"/>
      <c r="V28" s="2104"/>
      <c r="W28" s="2104"/>
      <c r="X28" s="2104"/>
      <c r="Y28" s="2104"/>
      <c r="Z28" s="1103"/>
      <c r="AA28" s="1103">
        <v>1</v>
      </c>
      <c r="AB28" s="1103"/>
      <c r="AC28" s="1104"/>
      <c r="AD28" s="1104"/>
      <c r="AE28" s="176"/>
      <c r="AF28" s="190">
        <f t="shared" si="0"/>
        <v>0.79</v>
      </c>
      <c r="AG28" s="190">
        <f t="shared" si="1"/>
        <v>0.89</v>
      </c>
      <c r="AH28" s="176"/>
      <c r="AI28" s="176"/>
      <c r="AJ28" s="176"/>
      <c r="AK28" s="176"/>
      <c r="AL28" s="176"/>
      <c r="AM28" s="194"/>
      <c r="AN28" s="194"/>
      <c r="AO28" s="194"/>
      <c r="AP28" s="194"/>
      <c r="AQ28" s="194"/>
      <c r="AR28" s="194"/>
      <c r="AS28" s="194"/>
      <c r="AT28" s="194"/>
      <c r="AU28" s="201"/>
      <c r="AV28" s="194"/>
      <c r="AW28" s="194"/>
      <c r="AX28" s="194"/>
      <c r="AY28" s="194"/>
      <c r="AZ28" s="194"/>
      <c r="BA28" s="176"/>
      <c r="BB28" s="176"/>
      <c r="BC28" s="176"/>
      <c r="BD28" s="176"/>
      <c r="BE28" s="176"/>
      <c r="BF28" s="176"/>
      <c r="BG28" s="176"/>
      <c r="BH28" s="176"/>
      <c r="BI28" s="176"/>
      <c r="BJ28" s="176"/>
      <c r="BK28" s="176"/>
      <c r="BL28" s="176"/>
      <c r="BM28" s="176"/>
      <c r="BN28" s="176"/>
      <c r="BO28" s="176"/>
      <c r="BP28" s="176"/>
      <c r="BQ28" s="188"/>
      <c r="BR28" s="188"/>
      <c r="BS28" s="188"/>
      <c r="BT28" s="188"/>
      <c r="BU28" s="188"/>
      <c r="BV28" s="188"/>
      <c r="BW28" s="188"/>
      <c r="BX28" s="188"/>
      <c r="BY28" s="188"/>
      <c r="BZ28" s="188"/>
      <c r="CA28" s="188"/>
      <c r="CB28" s="188"/>
      <c r="CC28" s="188"/>
      <c r="CD28" s="188"/>
      <c r="CE28" s="188"/>
      <c r="CF28" s="188"/>
      <c r="CG28" s="188"/>
      <c r="CH28" s="188"/>
      <c r="CI28" s="188"/>
      <c r="CJ28" s="188"/>
      <c r="CK28" s="188"/>
      <c r="CL28" s="188"/>
      <c r="CM28" s="188"/>
      <c r="CN28" s="188"/>
      <c r="CO28" s="188"/>
      <c r="CP28" s="188"/>
      <c r="CQ28" s="188"/>
      <c r="CR28" s="188"/>
      <c r="CS28" s="188"/>
      <c r="CT28" s="188"/>
      <c r="CU28" s="188"/>
      <c r="CV28" s="188"/>
      <c r="CW28" s="188"/>
      <c r="CX28" s="188"/>
      <c r="CY28" s="188"/>
      <c r="CZ28" s="188"/>
      <c r="DA28" s="188"/>
      <c r="DB28" s="188"/>
      <c r="DC28" s="188"/>
      <c r="DD28" s="188"/>
      <c r="DE28" s="188"/>
      <c r="DF28" s="188"/>
      <c r="DG28" s="188"/>
      <c r="DH28" s="188"/>
      <c r="DI28" s="188"/>
      <c r="DJ28" s="188"/>
      <c r="DK28" s="188"/>
      <c r="DL28" s="188"/>
      <c r="DM28" s="188"/>
      <c r="DN28" s="188"/>
      <c r="DO28" s="188"/>
      <c r="DP28" s="188"/>
      <c r="DQ28" s="188"/>
      <c r="DR28" s="188"/>
      <c r="DS28" s="188"/>
      <c r="DT28" s="188"/>
      <c r="DU28" s="188"/>
      <c r="DV28" s="188"/>
      <c r="DW28" s="188"/>
    </row>
    <row r="29" spans="1:127" s="191" customFormat="1" ht="21" customHeight="1" thickBot="1">
      <c r="A29" s="176"/>
      <c r="B29" s="189">
        <v>12</v>
      </c>
      <c r="C29" s="2104" t="s">
        <v>511</v>
      </c>
      <c r="D29" s="2104"/>
      <c r="E29" s="2104"/>
      <c r="F29" s="2104"/>
      <c r="G29" s="2104"/>
      <c r="H29" s="2104"/>
      <c r="I29" s="2104"/>
      <c r="J29" s="2104"/>
      <c r="K29" s="1103"/>
      <c r="L29" s="1103">
        <v>1</v>
      </c>
      <c r="M29" s="1104"/>
      <c r="N29" s="1104"/>
      <c r="O29" s="1105"/>
      <c r="P29" s="183"/>
      <c r="Q29" s="189">
        <v>41</v>
      </c>
      <c r="R29" s="2104" t="s">
        <v>512</v>
      </c>
      <c r="S29" s="2104"/>
      <c r="T29" s="2104"/>
      <c r="U29" s="2104"/>
      <c r="V29" s="2104"/>
      <c r="W29" s="2104"/>
      <c r="X29" s="2104"/>
      <c r="Y29" s="2104"/>
      <c r="Z29" s="1103"/>
      <c r="AA29" s="1103">
        <v>1</v>
      </c>
      <c r="AB29" s="1103"/>
      <c r="AC29" s="1103"/>
      <c r="AD29" s="1103"/>
      <c r="AE29" s="176"/>
      <c r="AF29" s="190">
        <f t="shared" si="0"/>
        <v>0.89</v>
      </c>
      <c r="AG29" s="190">
        <f t="shared" si="1"/>
        <v>0.89</v>
      </c>
      <c r="AH29" s="176"/>
      <c r="AI29" s="176"/>
      <c r="AJ29" s="176"/>
      <c r="AK29" s="176"/>
      <c r="AL29" s="176"/>
      <c r="AM29" s="194"/>
      <c r="AN29" s="194"/>
      <c r="AO29" s="192"/>
      <c r="AP29" s="193"/>
      <c r="AQ29" s="188"/>
      <c r="AR29" s="188"/>
      <c r="AS29" s="188"/>
      <c r="AT29" s="188"/>
      <c r="AU29" s="188"/>
      <c r="AV29" s="188"/>
      <c r="AW29" s="188"/>
      <c r="AX29" s="194"/>
      <c r="AY29" s="194"/>
      <c r="AZ29" s="194"/>
      <c r="BA29" s="176"/>
      <c r="BB29" s="176"/>
      <c r="BC29" s="176"/>
      <c r="BD29" s="176"/>
      <c r="BE29" s="176"/>
      <c r="BF29" s="176"/>
      <c r="BG29" s="176"/>
      <c r="BH29" s="176"/>
      <c r="BI29" s="176"/>
      <c r="BJ29" s="176"/>
      <c r="BK29" s="176"/>
      <c r="BL29" s="176"/>
      <c r="BM29" s="176"/>
      <c r="BN29" s="176"/>
      <c r="BO29" s="176"/>
      <c r="BP29" s="176"/>
      <c r="BQ29" s="188"/>
      <c r="BR29" s="188"/>
      <c r="BS29" s="188"/>
      <c r="BT29" s="188"/>
      <c r="BU29" s="188"/>
      <c r="BV29" s="188"/>
      <c r="BW29" s="188"/>
      <c r="BX29" s="188"/>
      <c r="BY29" s="188"/>
      <c r="BZ29" s="188"/>
      <c r="CA29" s="188"/>
      <c r="CB29" s="188"/>
      <c r="CC29" s="188"/>
      <c r="CD29" s="188"/>
      <c r="CE29" s="188"/>
      <c r="CF29" s="188"/>
      <c r="CG29" s="188"/>
      <c r="CH29" s="188"/>
      <c r="CI29" s="188"/>
      <c r="CJ29" s="188"/>
      <c r="CK29" s="188"/>
      <c r="CL29" s="188"/>
      <c r="CM29" s="188"/>
      <c r="CN29" s="188"/>
      <c r="CO29" s="188"/>
      <c r="CP29" s="188"/>
      <c r="CQ29" s="188"/>
      <c r="CR29" s="188"/>
      <c r="CS29" s="188"/>
      <c r="CT29" s="188"/>
      <c r="CU29" s="188"/>
      <c r="CV29" s="188"/>
      <c r="CW29" s="188"/>
      <c r="CX29" s="188"/>
      <c r="CY29" s="188"/>
      <c r="CZ29" s="188"/>
      <c r="DA29" s="188"/>
      <c r="DB29" s="188"/>
      <c r="DC29" s="188"/>
      <c r="DD29" s="188"/>
      <c r="DE29" s="188"/>
      <c r="DF29" s="188"/>
      <c r="DG29" s="188"/>
      <c r="DH29" s="188"/>
      <c r="DI29" s="188"/>
      <c r="DJ29" s="188"/>
      <c r="DK29" s="188"/>
      <c r="DL29" s="188"/>
      <c r="DM29" s="188"/>
      <c r="DN29" s="188"/>
      <c r="DO29" s="188"/>
      <c r="DP29" s="188"/>
      <c r="DQ29" s="188"/>
      <c r="DR29" s="188"/>
      <c r="DS29" s="188"/>
      <c r="DT29" s="188"/>
      <c r="DU29" s="188"/>
      <c r="DV29" s="188"/>
      <c r="DW29" s="188"/>
    </row>
    <row r="30" spans="1:127" s="191" customFormat="1" ht="21" customHeight="1" thickBot="1">
      <c r="A30" s="176"/>
      <c r="B30" s="189">
        <v>13</v>
      </c>
      <c r="C30" s="2109" t="s">
        <v>513</v>
      </c>
      <c r="D30" s="2109"/>
      <c r="E30" s="2109"/>
      <c r="F30" s="2109"/>
      <c r="G30" s="2109"/>
      <c r="H30" s="2109"/>
      <c r="I30" s="2109"/>
      <c r="J30" s="2109"/>
      <c r="K30" s="1103"/>
      <c r="L30" s="1103">
        <v>1</v>
      </c>
      <c r="M30" s="1103"/>
      <c r="N30" s="1103"/>
      <c r="O30" s="1105"/>
      <c r="P30" s="183"/>
      <c r="Q30" s="189">
        <v>42</v>
      </c>
      <c r="R30" s="2104" t="s">
        <v>514</v>
      </c>
      <c r="S30" s="2104"/>
      <c r="T30" s="2104"/>
      <c r="U30" s="2104"/>
      <c r="V30" s="2104"/>
      <c r="W30" s="2104"/>
      <c r="X30" s="2104"/>
      <c r="Y30" s="2104"/>
      <c r="Z30" s="1103"/>
      <c r="AA30" s="1103">
        <v>1</v>
      </c>
      <c r="AB30" s="1103"/>
      <c r="AC30" s="1103"/>
      <c r="AD30" s="1103"/>
      <c r="AE30" s="176"/>
      <c r="AF30" s="190">
        <f t="shared" si="0"/>
        <v>0.89</v>
      </c>
      <c r="AG30" s="190">
        <f t="shared" si="1"/>
        <v>0.89</v>
      </c>
      <c r="AH30" s="176"/>
      <c r="AI30" s="176"/>
      <c r="AJ30" s="176"/>
      <c r="AK30" s="176"/>
      <c r="AL30" s="176"/>
      <c r="AM30" s="194"/>
      <c r="AN30" s="194"/>
      <c r="AO30" s="192"/>
      <c r="AP30" s="188"/>
      <c r="AQ30" s="188"/>
      <c r="AR30" s="2124" t="s">
        <v>515</v>
      </c>
      <c r="AS30" s="2125"/>
      <c r="AT30" s="2125"/>
      <c r="AU30" s="2125"/>
      <c r="AV30" s="2126"/>
      <c r="AW30" s="2110" t="s">
        <v>516</v>
      </c>
      <c r="AX30" s="2111"/>
      <c r="AY30" s="2112"/>
      <c r="AZ30" s="185"/>
      <c r="BA30" s="176"/>
      <c r="BB30" s="176"/>
      <c r="BC30" s="176"/>
      <c r="BD30" s="176"/>
      <c r="BE30" s="176"/>
      <c r="BF30" s="176"/>
      <c r="BG30" s="176"/>
      <c r="BH30" s="176"/>
      <c r="BI30" s="176"/>
      <c r="BJ30" s="176"/>
      <c r="BK30" s="176"/>
      <c r="BL30" s="176"/>
      <c r="BM30" s="176"/>
      <c r="BN30" s="176"/>
      <c r="BO30" s="176"/>
      <c r="BP30" s="176"/>
      <c r="BQ30" s="188"/>
      <c r="BR30" s="188"/>
      <c r="BS30" s="188"/>
      <c r="BT30" s="188"/>
      <c r="BU30" s="188"/>
      <c r="BV30" s="188"/>
      <c r="BW30" s="188"/>
      <c r="BX30" s="188"/>
      <c r="BY30" s="188"/>
      <c r="BZ30" s="188"/>
      <c r="CA30" s="188"/>
      <c r="CB30" s="188"/>
      <c r="CC30" s="188"/>
      <c r="CD30" s="188"/>
      <c r="CE30" s="188"/>
      <c r="CF30" s="188"/>
      <c r="CG30" s="188"/>
      <c r="CH30" s="188"/>
      <c r="CI30" s="188"/>
      <c r="CJ30" s="188"/>
      <c r="CK30" s="188"/>
      <c r="CL30" s="188"/>
      <c r="CM30" s="188"/>
      <c r="CN30" s="188"/>
      <c r="CO30" s="188"/>
      <c r="CP30" s="188"/>
      <c r="CQ30" s="188"/>
      <c r="CR30" s="188"/>
      <c r="CS30" s="188"/>
      <c r="CT30" s="188"/>
      <c r="CU30" s="188"/>
      <c r="CV30" s="188"/>
      <c r="CW30" s="188"/>
      <c r="CX30" s="188"/>
      <c r="CY30" s="188"/>
      <c r="CZ30" s="188"/>
      <c r="DA30" s="188"/>
      <c r="DB30" s="188"/>
      <c r="DC30" s="188"/>
      <c r="DD30" s="188"/>
      <c r="DE30" s="188"/>
      <c r="DF30" s="188"/>
      <c r="DG30" s="188"/>
      <c r="DH30" s="188"/>
      <c r="DI30" s="188"/>
      <c r="DJ30" s="188"/>
      <c r="DK30" s="188"/>
      <c r="DL30" s="188"/>
      <c r="DM30" s="188"/>
      <c r="DN30" s="188"/>
      <c r="DO30" s="188"/>
      <c r="DP30" s="188"/>
      <c r="DQ30" s="188"/>
      <c r="DR30" s="188"/>
      <c r="DS30" s="188"/>
      <c r="DT30" s="188"/>
      <c r="DU30" s="188"/>
      <c r="DV30" s="188"/>
      <c r="DW30" s="188"/>
    </row>
    <row r="31" spans="1:127" s="191" customFormat="1" ht="21" customHeight="1" thickBot="1">
      <c r="A31" s="176"/>
      <c r="B31" s="189">
        <v>14</v>
      </c>
      <c r="C31" s="2109" t="s">
        <v>517</v>
      </c>
      <c r="D31" s="2109"/>
      <c r="E31" s="2109"/>
      <c r="F31" s="2109"/>
      <c r="G31" s="2109"/>
      <c r="H31" s="2109"/>
      <c r="I31" s="2109"/>
      <c r="J31" s="2109"/>
      <c r="K31" s="1103"/>
      <c r="L31" s="1103">
        <v>1</v>
      </c>
      <c r="M31" s="1103"/>
      <c r="N31" s="1103"/>
      <c r="O31" s="1105"/>
      <c r="P31" s="183"/>
      <c r="Q31" s="189">
        <v>43</v>
      </c>
      <c r="R31" s="2104" t="s">
        <v>518</v>
      </c>
      <c r="S31" s="2104"/>
      <c r="T31" s="2104"/>
      <c r="U31" s="2104"/>
      <c r="V31" s="2104"/>
      <c r="W31" s="2104"/>
      <c r="X31" s="2104"/>
      <c r="Y31" s="2104"/>
      <c r="Z31" s="1103"/>
      <c r="AA31" s="1103"/>
      <c r="AB31" s="1103"/>
      <c r="AC31" s="1103"/>
      <c r="AD31" s="1103">
        <v>1</v>
      </c>
      <c r="AE31" s="176"/>
      <c r="AF31" s="190">
        <f t="shared" si="0"/>
        <v>0.89</v>
      </c>
      <c r="AG31" s="190">
        <f t="shared" si="1"/>
        <v>1</v>
      </c>
      <c r="AH31" s="176"/>
      <c r="AI31" s="176"/>
      <c r="AJ31" s="176"/>
      <c r="AK31" s="176"/>
      <c r="AL31" s="176"/>
      <c r="AM31" s="194"/>
      <c r="AN31" s="192">
        <f>MAX(AN20:AN24)</f>
        <v>58</v>
      </c>
      <c r="AO31" s="194"/>
      <c r="AP31" s="188"/>
      <c r="AQ31" s="188"/>
      <c r="AR31" s="2113">
        <f>AW25</f>
        <v>122</v>
      </c>
      <c r="AS31" s="2114"/>
      <c r="AT31" s="2114"/>
      <c r="AU31" s="2114"/>
      <c r="AV31" s="2115"/>
      <c r="AW31" s="2116">
        <f>SUM(100/AR33*AR31)</f>
        <v>61</v>
      </c>
      <c r="AX31" s="2117"/>
      <c r="AY31" s="2120" t="s">
        <v>9</v>
      </c>
      <c r="AZ31" s="202"/>
      <c r="BA31" s="176"/>
      <c r="BB31" s="176"/>
      <c r="BC31" s="176"/>
      <c r="BD31" s="176"/>
      <c r="BE31" s="176"/>
      <c r="BF31" s="176"/>
      <c r="BG31" s="176"/>
      <c r="BH31" s="176"/>
      <c r="BI31" s="176"/>
      <c r="BJ31" s="176"/>
      <c r="BK31" s="176"/>
      <c r="BL31" s="176"/>
      <c r="BM31" s="176"/>
      <c r="BN31" s="176"/>
      <c r="BO31" s="176"/>
      <c r="BP31" s="176"/>
      <c r="BQ31" s="188"/>
      <c r="BR31" s="188"/>
      <c r="BS31" s="188"/>
      <c r="BT31" s="188"/>
      <c r="BU31" s="188"/>
      <c r="BV31" s="188"/>
      <c r="BW31" s="188"/>
      <c r="BX31" s="188"/>
      <c r="BY31" s="188"/>
      <c r="BZ31" s="188"/>
      <c r="CA31" s="188"/>
      <c r="CB31" s="188"/>
      <c r="CC31" s="188"/>
      <c r="CD31" s="188"/>
      <c r="CE31" s="188"/>
      <c r="CF31" s="188"/>
      <c r="CG31" s="188"/>
      <c r="CH31" s="188"/>
      <c r="CI31" s="188"/>
      <c r="CJ31" s="188"/>
      <c r="CK31" s="188"/>
      <c r="CL31" s="188"/>
      <c r="CM31" s="188"/>
      <c r="CN31" s="188"/>
      <c r="CO31" s="188"/>
      <c r="CP31" s="188"/>
      <c r="CQ31" s="188"/>
      <c r="CR31" s="188"/>
      <c r="CS31" s="188"/>
      <c r="CT31" s="188"/>
      <c r="CU31" s="188"/>
      <c r="CV31" s="188"/>
      <c r="CW31" s="188"/>
      <c r="CX31" s="188"/>
      <c r="CY31" s="188"/>
      <c r="CZ31" s="188"/>
      <c r="DA31" s="188"/>
      <c r="DB31" s="188"/>
      <c r="DC31" s="188"/>
      <c r="DD31" s="188"/>
      <c r="DE31" s="188"/>
      <c r="DF31" s="188"/>
      <c r="DG31" s="188"/>
      <c r="DH31" s="188"/>
      <c r="DI31" s="188"/>
      <c r="DJ31" s="188"/>
      <c r="DK31" s="188"/>
      <c r="DL31" s="188"/>
      <c r="DM31" s="188"/>
      <c r="DN31" s="188"/>
      <c r="DO31" s="188"/>
      <c r="DP31" s="188"/>
      <c r="DQ31" s="188"/>
      <c r="DR31" s="188"/>
      <c r="DS31" s="188"/>
      <c r="DT31" s="188"/>
      <c r="DU31" s="188"/>
      <c r="DV31" s="188"/>
      <c r="DW31" s="188"/>
    </row>
    <row r="32" spans="1:127" s="191" customFormat="1" ht="21" customHeight="1">
      <c r="A32" s="176"/>
      <c r="B32" s="189">
        <v>15</v>
      </c>
      <c r="C32" s="2104" t="s">
        <v>519</v>
      </c>
      <c r="D32" s="2123"/>
      <c r="E32" s="2123"/>
      <c r="F32" s="2123"/>
      <c r="G32" s="2123"/>
      <c r="H32" s="2123"/>
      <c r="I32" s="2123"/>
      <c r="J32" s="2123"/>
      <c r="K32" s="1103"/>
      <c r="L32" s="1103"/>
      <c r="M32" s="1103">
        <v>1</v>
      </c>
      <c r="N32" s="1103"/>
      <c r="O32" s="1105"/>
      <c r="P32" s="183"/>
      <c r="Q32" s="189">
        <v>44</v>
      </c>
      <c r="R32" s="2105" t="s">
        <v>520</v>
      </c>
      <c r="S32" s="2105"/>
      <c r="T32" s="2105"/>
      <c r="U32" s="2105"/>
      <c r="V32" s="2105"/>
      <c r="W32" s="2105"/>
      <c r="X32" s="2105"/>
      <c r="Y32" s="2105"/>
      <c r="Z32" s="1103"/>
      <c r="AA32" s="1103"/>
      <c r="AB32" s="1103"/>
      <c r="AC32" s="1103"/>
      <c r="AD32" s="1106">
        <v>1</v>
      </c>
      <c r="AE32" s="176"/>
      <c r="AF32" s="190">
        <f t="shared" si="0"/>
        <v>0.79</v>
      </c>
      <c r="AG32" s="190">
        <f t="shared" si="1"/>
        <v>1</v>
      </c>
      <c r="AH32" s="176"/>
      <c r="AI32" s="176"/>
      <c r="AJ32" s="176"/>
      <c r="AK32" s="176"/>
      <c r="AL32" s="176"/>
      <c r="AM32" s="194"/>
      <c r="AN32" s="194"/>
      <c r="AO32" s="194"/>
      <c r="AP32" s="188"/>
      <c r="AQ32" s="188"/>
      <c r="AR32" s="2124" t="s">
        <v>521</v>
      </c>
      <c r="AS32" s="2125"/>
      <c r="AT32" s="2125"/>
      <c r="AU32" s="2125"/>
      <c r="AV32" s="2126"/>
      <c r="AW32" s="2116"/>
      <c r="AX32" s="2117"/>
      <c r="AY32" s="2121"/>
      <c r="AZ32" s="202"/>
      <c r="BA32" s="176"/>
      <c r="BB32" s="203"/>
      <c r="BC32" s="188"/>
      <c r="BD32" s="188"/>
      <c r="BE32" s="188"/>
      <c r="BF32" s="188"/>
      <c r="BG32" s="188"/>
      <c r="BH32" s="188"/>
      <c r="BI32" s="188"/>
      <c r="BJ32" s="188"/>
      <c r="BK32" s="188"/>
      <c r="BL32" s="188"/>
      <c r="BM32" s="188"/>
      <c r="BN32" s="188"/>
      <c r="BO32" s="194"/>
      <c r="BP32" s="204">
        <v>31</v>
      </c>
      <c r="BQ32" s="188"/>
      <c r="BR32" s="188"/>
      <c r="BS32" s="188"/>
      <c r="BT32" s="188"/>
      <c r="BU32" s="188"/>
      <c r="BV32" s="188"/>
      <c r="BW32" s="188"/>
      <c r="BX32" s="188"/>
      <c r="BY32" s="198"/>
      <c r="BZ32" s="198"/>
      <c r="CA32" s="198"/>
      <c r="CB32" s="198"/>
      <c r="CC32" s="198"/>
      <c r="CD32" s="198"/>
      <c r="CE32" s="198"/>
      <c r="CF32" s="198"/>
      <c r="CG32" s="198"/>
      <c r="CH32" s="198"/>
      <c r="CI32" s="198"/>
      <c r="CJ32" s="198"/>
      <c r="CK32" s="198"/>
      <c r="CL32" s="198"/>
      <c r="CM32" s="198"/>
      <c r="CN32" s="198"/>
      <c r="CO32" s="198"/>
      <c r="CP32" s="198"/>
      <c r="CQ32" s="198"/>
      <c r="CR32" s="198"/>
      <c r="CS32" s="198"/>
      <c r="CT32" s="198"/>
      <c r="CU32" s="198"/>
      <c r="CV32" s="198"/>
      <c r="CW32" s="198"/>
      <c r="CX32" s="198"/>
      <c r="CY32" s="198"/>
      <c r="CZ32" s="198"/>
      <c r="DA32" s="198"/>
      <c r="DB32" s="198"/>
      <c r="DC32" s="198"/>
      <c r="DD32" s="198"/>
      <c r="DE32" s="198"/>
      <c r="DF32" s="198"/>
      <c r="DG32" s="198"/>
      <c r="DH32" s="198"/>
      <c r="DI32" s="198"/>
      <c r="DJ32" s="198"/>
      <c r="DK32" s="198"/>
      <c r="DL32" s="198"/>
      <c r="DM32" s="198"/>
      <c r="DN32" s="198"/>
      <c r="DO32" s="198"/>
      <c r="DP32" s="198"/>
      <c r="DQ32" s="198"/>
      <c r="DR32" s="198"/>
      <c r="DS32" s="198"/>
      <c r="DT32" s="198"/>
      <c r="DU32" s="198"/>
      <c r="DV32" s="198"/>
      <c r="DW32" s="198"/>
    </row>
    <row r="33" spans="1:127" s="191" customFormat="1" ht="21" customHeight="1" thickBot="1">
      <c r="A33" s="176"/>
      <c r="B33" s="189">
        <v>16</v>
      </c>
      <c r="C33" s="2109" t="s">
        <v>522</v>
      </c>
      <c r="D33" s="2109"/>
      <c r="E33" s="2109"/>
      <c r="F33" s="2109"/>
      <c r="G33" s="2109"/>
      <c r="H33" s="2109"/>
      <c r="I33" s="2109"/>
      <c r="J33" s="2109"/>
      <c r="K33" s="1103"/>
      <c r="L33" s="1103"/>
      <c r="M33" s="1103"/>
      <c r="N33" s="1103">
        <v>1</v>
      </c>
      <c r="O33" s="1105"/>
      <c r="P33" s="183"/>
      <c r="Q33" s="189">
        <v>45</v>
      </c>
      <c r="R33" s="2109" t="s">
        <v>523</v>
      </c>
      <c r="S33" s="2109"/>
      <c r="T33" s="2109"/>
      <c r="U33" s="2109"/>
      <c r="V33" s="2109"/>
      <c r="W33" s="2109"/>
      <c r="X33" s="2109"/>
      <c r="Y33" s="2109"/>
      <c r="Z33" s="1103"/>
      <c r="AA33" s="1103">
        <v>1</v>
      </c>
      <c r="AB33" s="1103"/>
      <c r="AC33" s="1103"/>
      <c r="AD33" s="1106"/>
      <c r="AE33" s="176"/>
      <c r="AF33" s="190">
        <f t="shared" si="0"/>
        <v>0.69</v>
      </c>
      <c r="AG33" s="190">
        <f t="shared" si="1"/>
        <v>0.89</v>
      </c>
      <c r="AH33" s="176"/>
      <c r="AI33" s="176"/>
      <c r="AJ33" s="176"/>
      <c r="AK33" s="176"/>
      <c r="AL33" s="176"/>
      <c r="AM33" s="194"/>
      <c r="AN33" s="194"/>
      <c r="AO33" s="194"/>
      <c r="AP33" s="188"/>
      <c r="AQ33" s="188"/>
      <c r="AR33" s="2113">
        <f>AW27</f>
        <v>200</v>
      </c>
      <c r="AS33" s="2114"/>
      <c r="AT33" s="2114"/>
      <c r="AU33" s="2114"/>
      <c r="AV33" s="2115"/>
      <c r="AW33" s="2118"/>
      <c r="AX33" s="2119"/>
      <c r="AY33" s="2122"/>
      <c r="AZ33" s="205"/>
      <c r="BA33" s="176"/>
      <c r="BB33" s="203"/>
      <c r="BC33" s="188"/>
      <c r="BD33" s="188"/>
      <c r="BE33" s="188"/>
      <c r="BF33" s="188"/>
      <c r="BG33" s="188"/>
      <c r="BH33" s="188"/>
      <c r="BI33" s="188"/>
      <c r="BJ33" s="188"/>
      <c r="BK33" s="188"/>
      <c r="BL33" s="188"/>
      <c r="BM33" s="188"/>
      <c r="BN33" s="188"/>
      <c r="BO33" s="194"/>
      <c r="BP33" s="204">
        <v>32</v>
      </c>
      <c r="BQ33" s="188"/>
      <c r="BR33" s="188"/>
      <c r="BS33" s="188"/>
      <c r="BT33" s="188"/>
      <c r="BU33" s="188"/>
      <c r="BV33" s="188"/>
      <c r="BW33" s="188"/>
      <c r="BX33" s="188"/>
      <c r="BY33" s="188"/>
      <c r="BZ33" s="188"/>
      <c r="CA33" s="188"/>
      <c r="CB33" s="188"/>
      <c r="CC33" s="188"/>
      <c r="CD33" s="188"/>
      <c r="CE33" s="188"/>
      <c r="CF33" s="188"/>
      <c r="CG33" s="188"/>
      <c r="CH33" s="188"/>
      <c r="CI33" s="188"/>
      <c r="CJ33" s="188"/>
      <c r="CK33" s="188"/>
      <c r="CL33" s="188"/>
      <c r="CM33" s="188"/>
      <c r="CN33" s="188"/>
      <c r="CO33" s="188"/>
      <c r="CP33" s="188"/>
      <c r="CQ33" s="188"/>
      <c r="CR33" s="188"/>
      <c r="CS33" s="188"/>
      <c r="CT33" s="188"/>
      <c r="CU33" s="188"/>
      <c r="CV33" s="188"/>
      <c r="CW33" s="188"/>
      <c r="CX33" s="188"/>
      <c r="CY33" s="188"/>
      <c r="CZ33" s="188"/>
      <c r="DA33" s="188"/>
      <c r="DB33" s="188"/>
      <c r="DC33" s="188"/>
      <c r="DD33" s="188"/>
      <c r="DE33" s="188"/>
      <c r="DF33" s="188"/>
      <c r="DG33" s="188"/>
      <c r="DH33" s="188"/>
      <c r="DI33" s="188"/>
      <c r="DJ33" s="188"/>
      <c r="DK33" s="188"/>
      <c r="DL33" s="188"/>
      <c r="DM33" s="188"/>
      <c r="DN33" s="188"/>
      <c r="DO33" s="188"/>
      <c r="DP33" s="188"/>
      <c r="DQ33" s="188"/>
      <c r="DR33" s="188"/>
      <c r="DS33" s="188"/>
      <c r="DT33" s="188"/>
      <c r="DU33" s="188"/>
      <c r="DV33" s="188"/>
      <c r="DW33" s="188"/>
    </row>
    <row r="34" spans="1:127" s="191" customFormat="1" ht="21" customHeight="1">
      <c r="A34" s="176"/>
      <c r="B34" s="189">
        <v>17</v>
      </c>
      <c r="C34" s="2104" t="s">
        <v>524</v>
      </c>
      <c r="D34" s="2104"/>
      <c r="E34" s="2104"/>
      <c r="F34" s="2104"/>
      <c r="G34" s="2104"/>
      <c r="H34" s="2104"/>
      <c r="I34" s="2104"/>
      <c r="J34" s="2104"/>
      <c r="K34" s="1103"/>
      <c r="L34" s="1103">
        <v>1</v>
      </c>
      <c r="M34" s="1103"/>
      <c r="N34" s="1103"/>
      <c r="O34" s="1105"/>
      <c r="P34" s="183"/>
      <c r="Q34" s="189">
        <v>46</v>
      </c>
      <c r="R34" s="2104" t="s">
        <v>525</v>
      </c>
      <c r="S34" s="2104"/>
      <c r="T34" s="2104"/>
      <c r="U34" s="2104"/>
      <c r="V34" s="2104"/>
      <c r="W34" s="2104"/>
      <c r="X34" s="2104"/>
      <c r="Y34" s="2104"/>
      <c r="Z34" s="1103"/>
      <c r="AA34" s="1103"/>
      <c r="AB34" s="1103"/>
      <c r="AC34" s="1103">
        <v>1</v>
      </c>
      <c r="AD34" s="1106"/>
      <c r="AE34" s="176"/>
      <c r="AF34" s="190">
        <f t="shared" si="0"/>
        <v>0.89</v>
      </c>
      <c r="AG34" s="190">
        <f t="shared" si="1"/>
        <v>0.69</v>
      </c>
      <c r="AH34" s="176"/>
      <c r="AI34" s="176"/>
      <c r="AJ34" s="176"/>
      <c r="AK34" s="176"/>
      <c r="AL34" s="176"/>
      <c r="AM34" s="176"/>
      <c r="AN34" s="176"/>
      <c r="AO34" s="176"/>
      <c r="AP34" s="176"/>
      <c r="AQ34" s="176"/>
      <c r="AR34" s="176"/>
      <c r="AS34" s="176"/>
      <c r="AT34" s="206"/>
      <c r="AU34" s="176"/>
      <c r="AV34" s="176"/>
      <c r="AW34" s="176"/>
      <c r="AX34" s="176"/>
      <c r="AY34" s="176"/>
      <c r="AZ34" s="176"/>
      <c r="BA34" s="176"/>
      <c r="BB34" s="203"/>
      <c r="BC34" s="188"/>
      <c r="BD34" s="188"/>
      <c r="BE34" s="188"/>
      <c r="BF34" s="188"/>
      <c r="BG34" s="188"/>
      <c r="BH34" s="188"/>
      <c r="BI34" s="188"/>
      <c r="BJ34" s="188"/>
      <c r="BK34" s="188"/>
      <c r="BL34" s="188"/>
      <c r="BM34" s="188"/>
      <c r="BN34" s="188"/>
      <c r="BO34" s="194"/>
      <c r="BP34" s="204">
        <v>33</v>
      </c>
      <c r="BQ34" s="188"/>
      <c r="BR34" s="188"/>
      <c r="BS34" s="188"/>
      <c r="BT34" s="188"/>
      <c r="BU34" s="188"/>
      <c r="BV34" s="188"/>
      <c r="BW34" s="188"/>
      <c r="BX34" s="188"/>
      <c r="BY34" s="188"/>
      <c r="BZ34" s="188"/>
      <c r="CA34" s="188"/>
      <c r="CB34" s="188"/>
      <c r="CC34" s="188"/>
      <c r="CD34" s="188"/>
      <c r="CE34" s="188"/>
      <c r="CF34" s="188"/>
      <c r="CG34" s="188"/>
      <c r="CH34" s="188"/>
      <c r="CI34" s="188"/>
      <c r="CJ34" s="188"/>
      <c r="CK34" s="188"/>
      <c r="CL34" s="188"/>
      <c r="CM34" s="188"/>
      <c r="CN34" s="188"/>
      <c r="CO34" s="188"/>
      <c r="CP34" s="188"/>
      <c r="CQ34" s="188"/>
      <c r="CR34" s="188"/>
      <c r="CS34" s="188"/>
      <c r="CT34" s="188"/>
      <c r="CU34" s="188"/>
      <c r="CV34" s="188"/>
      <c r="CW34" s="188"/>
      <c r="CX34" s="188"/>
      <c r="CY34" s="188"/>
      <c r="CZ34" s="188"/>
      <c r="DA34" s="188"/>
      <c r="DB34" s="188"/>
      <c r="DC34" s="188"/>
      <c r="DD34" s="188"/>
      <c r="DE34" s="188"/>
      <c r="DF34" s="188"/>
      <c r="DG34" s="188"/>
      <c r="DH34" s="188"/>
      <c r="DI34" s="188"/>
      <c r="DJ34" s="188"/>
      <c r="DK34" s="188"/>
      <c r="DL34" s="188"/>
      <c r="DM34" s="188"/>
      <c r="DN34" s="188"/>
      <c r="DO34" s="188"/>
      <c r="DP34" s="188"/>
      <c r="DQ34" s="188"/>
      <c r="DR34" s="188"/>
      <c r="DS34" s="188"/>
      <c r="DT34" s="188"/>
      <c r="DU34" s="188"/>
      <c r="DV34" s="188"/>
      <c r="DW34" s="188"/>
    </row>
    <row r="35" spans="1:127" s="191" customFormat="1" ht="21" customHeight="1">
      <c r="A35" s="176"/>
      <c r="B35" s="189">
        <v>18</v>
      </c>
      <c r="C35" s="2104" t="s">
        <v>526</v>
      </c>
      <c r="D35" s="2104"/>
      <c r="E35" s="2104"/>
      <c r="F35" s="2104"/>
      <c r="G35" s="2104"/>
      <c r="H35" s="2104"/>
      <c r="I35" s="2104"/>
      <c r="J35" s="2104"/>
      <c r="K35" s="1103"/>
      <c r="L35" s="1104"/>
      <c r="M35" s="1103">
        <v>1</v>
      </c>
      <c r="N35" s="1103"/>
      <c r="O35" s="1105"/>
      <c r="P35" s="183"/>
      <c r="Q35" s="189">
        <v>47</v>
      </c>
      <c r="R35" s="2104" t="s">
        <v>527</v>
      </c>
      <c r="S35" s="2104"/>
      <c r="T35" s="2104"/>
      <c r="U35" s="2104"/>
      <c r="V35" s="2104"/>
      <c r="W35" s="2104"/>
      <c r="X35" s="2104"/>
      <c r="Y35" s="2104"/>
      <c r="Z35" s="1103"/>
      <c r="AA35" s="1106"/>
      <c r="AB35" s="1103">
        <v>1</v>
      </c>
      <c r="AC35" s="1103"/>
      <c r="AD35" s="1103"/>
      <c r="AE35" s="176"/>
      <c r="AF35" s="190">
        <f t="shared" si="0"/>
        <v>0.79</v>
      </c>
      <c r="AG35" s="190">
        <f t="shared" si="1"/>
        <v>0.79</v>
      </c>
      <c r="AH35" s="176"/>
      <c r="AI35" s="176"/>
      <c r="AJ35" s="176"/>
      <c r="AK35" s="176"/>
      <c r="AL35" s="176"/>
      <c r="AM35" s="176"/>
      <c r="AN35" s="176"/>
      <c r="AO35" s="176"/>
      <c r="AP35" s="176"/>
      <c r="AQ35" s="176"/>
      <c r="AR35" s="176"/>
      <c r="AS35" s="176"/>
      <c r="AT35" s="176"/>
      <c r="AU35" s="176"/>
      <c r="AV35" s="176"/>
      <c r="AW35" s="176"/>
      <c r="AX35" s="176"/>
      <c r="AY35" s="176"/>
      <c r="AZ35" s="176"/>
      <c r="BA35" s="176"/>
      <c r="BB35" s="203"/>
      <c r="BC35" s="188"/>
      <c r="BD35" s="188"/>
      <c r="BE35" s="188"/>
      <c r="BF35" s="188"/>
      <c r="BG35" s="188"/>
      <c r="BH35" s="188"/>
      <c r="BI35" s="188"/>
      <c r="BJ35" s="188"/>
      <c r="BK35" s="188"/>
      <c r="BL35" s="188"/>
      <c r="BM35" s="188"/>
      <c r="BN35" s="188"/>
      <c r="BO35" s="194"/>
      <c r="BP35" s="204">
        <v>34</v>
      </c>
      <c r="BQ35" s="188"/>
      <c r="BR35" s="188"/>
      <c r="BS35" s="188"/>
      <c r="BT35" s="188"/>
      <c r="BU35" s="188"/>
      <c r="BV35" s="188"/>
      <c r="BW35" s="188"/>
      <c r="BX35" s="188"/>
      <c r="BY35" s="207"/>
      <c r="BZ35" s="207"/>
      <c r="CA35" s="207"/>
      <c r="CB35" s="207"/>
      <c r="CC35" s="207"/>
      <c r="CD35" s="207"/>
      <c r="CE35" s="207"/>
      <c r="CF35" s="207"/>
      <c r="CG35" s="207"/>
      <c r="CH35" s="207"/>
      <c r="CI35" s="207"/>
      <c r="CJ35" s="207"/>
      <c r="CK35" s="207"/>
      <c r="CL35" s="207"/>
      <c r="CM35" s="207"/>
      <c r="CN35" s="207"/>
      <c r="CO35" s="207"/>
      <c r="CP35" s="207"/>
      <c r="CQ35" s="207"/>
      <c r="CR35" s="207"/>
      <c r="CS35" s="207"/>
      <c r="CT35" s="207"/>
      <c r="CU35" s="207"/>
      <c r="CV35" s="207"/>
      <c r="CW35" s="207"/>
      <c r="CX35" s="207"/>
      <c r="CY35" s="207"/>
      <c r="CZ35" s="207"/>
      <c r="DA35" s="207"/>
      <c r="DB35" s="207"/>
      <c r="DC35" s="207"/>
      <c r="DD35" s="207"/>
      <c r="DE35" s="207"/>
      <c r="DF35" s="207"/>
      <c r="DG35" s="207"/>
      <c r="DH35" s="207"/>
      <c r="DI35" s="207"/>
      <c r="DJ35" s="207"/>
      <c r="DK35" s="207"/>
      <c r="DL35" s="207"/>
      <c r="DM35" s="207"/>
      <c r="DN35" s="207"/>
      <c r="DO35" s="207"/>
      <c r="DP35" s="207"/>
      <c r="DQ35" s="207"/>
      <c r="DR35" s="207"/>
      <c r="DS35" s="207"/>
      <c r="DT35" s="207"/>
      <c r="DU35" s="207"/>
      <c r="DV35" s="207"/>
      <c r="DW35" s="207"/>
    </row>
    <row r="36" spans="1:127" s="191" customFormat="1" ht="21" customHeight="1">
      <c r="A36" s="176"/>
      <c r="B36" s="189">
        <v>19</v>
      </c>
      <c r="C36" s="2104" t="s">
        <v>528</v>
      </c>
      <c r="D36" s="2104"/>
      <c r="E36" s="2104"/>
      <c r="F36" s="2104"/>
      <c r="G36" s="2104"/>
      <c r="H36" s="2104"/>
      <c r="I36" s="2104"/>
      <c r="J36" s="2104"/>
      <c r="K36" s="1103"/>
      <c r="L36" s="1103"/>
      <c r="M36" s="1103"/>
      <c r="N36" s="1103"/>
      <c r="O36" s="1103">
        <v>1</v>
      </c>
      <c r="P36" s="183"/>
      <c r="Q36" s="189">
        <v>48</v>
      </c>
      <c r="R36" s="2104" t="s">
        <v>529</v>
      </c>
      <c r="S36" s="2104"/>
      <c r="T36" s="2104"/>
      <c r="U36" s="2104"/>
      <c r="V36" s="2104"/>
      <c r="W36" s="2104"/>
      <c r="X36" s="2104"/>
      <c r="Y36" s="2104"/>
      <c r="Z36" s="1103"/>
      <c r="AA36" s="1103"/>
      <c r="AB36" s="1103"/>
      <c r="AC36" s="1103"/>
      <c r="AD36" s="1106">
        <v>1</v>
      </c>
      <c r="AE36" s="176"/>
      <c r="AF36" s="190">
        <f t="shared" si="0"/>
        <v>1</v>
      </c>
      <c r="AG36" s="190">
        <f t="shared" si="1"/>
        <v>1</v>
      </c>
      <c r="AH36" s="176"/>
      <c r="AI36" s="176"/>
      <c r="AJ36" s="176"/>
      <c r="AK36" s="176"/>
      <c r="AL36" s="176"/>
      <c r="AM36" s="176"/>
      <c r="AN36" s="176"/>
      <c r="AO36" s="176"/>
      <c r="AP36" s="176"/>
      <c r="AQ36" s="176"/>
      <c r="AR36" s="176"/>
      <c r="AS36" s="176"/>
      <c r="AT36" s="176"/>
      <c r="AU36" s="176"/>
      <c r="AV36" s="176"/>
      <c r="AW36" s="176"/>
      <c r="AX36" s="176"/>
      <c r="AY36" s="176"/>
      <c r="AZ36" s="176"/>
      <c r="BA36" s="176"/>
      <c r="BB36" s="203"/>
      <c r="BC36" s="188"/>
      <c r="BD36" s="188"/>
      <c r="BE36" s="188"/>
      <c r="BF36" s="188"/>
      <c r="BG36" s="188"/>
      <c r="BH36" s="188"/>
      <c r="BI36" s="188"/>
      <c r="BJ36" s="188"/>
      <c r="BK36" s="188"/>
      <c r="BL36" s="188"/>
      <c r="BM36" s="188"/>
      <c r="BN36" s="188"/>
      <c r="BO36" s="194"/>
      <c r="BP36" s="204">
        <v>35</v>
      </c>
      <c r="BQ36" s="188"/>
      <c r="BR36" s="188"/>
      <c r="BS36" s="188"/>
      <c r="BT36" s="188"/>
      <c r="BU36" s="188"/>
      <c r="BV36" s="188"/>
      <c r="BW36" s="188"/>
      <c r="BX36" s="188"/>
      <c r="BY36" s="207"/>
      <c r="BZ36" s="207"/>
      <c r="CA36" s="207"/>
      <c r="CB36" s="207"/>
      <c r="CC36" s="207"/>
      <c r="CD36" s="207"/>
      <c r="CE36" s="207"/>
      <c r="CF36" s="207"/>
      <c r="CG36" s="207"/>
      <c r="CH36" s="207"/>
      <c r="CI36" s="207"/>
      <c r="CJ36" s="207"/>
      <c r="CK36" s="207"/>
      <c r="CL36" s="207"/>
      <c r="CM36" s="207"/>
      <c r="CN36" s="207"/>
      <c r="CO36" s="207"/>
      <c r="CP36" s="207"/>
      <c r="CQ36" s="207"/>
      <c r="CR36" s="207"/>
      <c r="CS36" s="207"/>
      <c r="CT36" s="207"/>
      <c r="CU36" s="207"/>
      <c r="CV36" s="207"/>
      <c r="CW36" s="207"/>
      <c r="CX36" s="207"/>
      <c r="CY36" s="207"/>
      <c r="CZ36" s="207"/>
      <c r="DA36" s="207"/>
      <c r="DB36" s="207"/>
      <c r="DC36" s="207"/>
      <c r="DD36" s="207"/>
      <c r="DE36" s="207"/>
      <c r="DF36" s="207"/>
      <c r="DG36" s="207"/>
      <c r="DH36" s="207"/>
      <c r="DI36" s="207"/>
      <c r="DJ36" s="207"/>
      <c r="DK36" s="207"/>
      <c r="DL36" s="207"/>
      <c r="DM36" s="207"/>
      <c r="DN36" s="207"/>
      <c r="DO36" s="207"/>
      <c r="DP36" s="207"/>
      <c r="DQ36" s="207"/>
      <c r="DR36" s="207"/>
      <c r="DS36" s="207"/>
      <c r="DT36" s="207"/>
      <c r="DU36" s="207"/>
      <c r="DV36" s="207"/>
      <c r="DW36" s="207"/>
    </row>
    <row r="37" spans="1:127" s="191" customFormat="1" ht="21" customHeight="1">
      <c r="A37" s="176"/>
      <c r="B37" s="189">
        <v>20</v>
      </c>
      <c r="C37" s="2104" t="s">
        <v>530</v>
      </c>
      <c r="D37" s="2104"/>
      <c r="E37" s="2104"/>
      <c r="F37" s="2104"/>
      <c r="G37" s="2104"/>
      <c r="H37" s="2104"/>
      <c r="I37" s="2104"/>
      <c r="J37" s="2104"/>
      <c r="K37" s="1103"/>
      <c r="L37" s="1104"/>
      <c r="M37" s="1104">
        <v>1</v>
      </c>
      <c r="N37" s="1103"/>
      <c r="O37" s="1105"/>
      <c r="P37" s="183"/>
      <c r="Q37" s="189">
        <v>49</v>
      </c>
      <c r="R37" s="2104" t="s">
        <v>531</v>
      </c>
      <c r="S37" s="2104"/>
      <c r="T37" s="2104"/>
      <c r="U37" s="2104"/>
      <c r="V37" s="2104"/>
      <c r="W37" s="2104"/>
      <c r="X37" s="2104"/>
      <c r="Y37" s="2104"/>
      <c r="Z37" s="1103"/>
      <c r="AA37" s="1103"/>
      <c r="AB37" s="1103"/>
      <c r="AC37" s="1103"/>
      <c r="AD37" s="1106">
        <v>1</v>
      </c>
      <c r="AE37" s="176"/>
      <c r="AF37" s="190">
        <f t="shared" si="0"/>
        <v>0.79</v>
      </c>
      <c r="AG37" s="190">
        <f t="shared" si="1"/>
        <v>1</v>
      </c>
      <c r="AH37" s="176"/>
      <c r="AI37" s="176"/>
      <c r="AJ37" s="176"/>
      <c r="AK37" s="176"/>
      <c r="AL37" s="176"/>
      <c r="AM37" s="176"/>
      <c r="AN37" s="176"/>
      <c r="AO37" s="176"/>
      <c r="AP37" s="176"/>
      <c r="AQ37" s="176"/>
      <c r="AR37" s="176"/>
      <c r="AS37" s="176"/>
      <c r="AT37" s="176"/>
      <c r="AU37" s="176"/>
      <c r="AV37" s="176"/>
      <c r="AW37" s="176"/>
      <c r="AX37" s="176"/>
      <c r="AY37" s="176"/>
      <c r="AZ37" s="176"/>
      <c r="BA37" s="176"/>
      <c r="BB37" s="203"/>
      <c r="BC37" s="188"/>
      <c r="BD37" s="188"/>
      <c r="BE37" s="188"/>
      <c r="BF37" s="188"/>
      <c r="BG37" s="188"/>
      <c r="BH37" s="188"/>
      <c r="BI37" s="188"/>
      <c r="BJ37" s="188"/>
      <c r="BK37" s="188"/>
      <c r="BL37" s="188"/>
      <c r="BM37" s="188"/>
      <c r="BN37" s="188"/>
      <c r="BO37" s="194"/>
      <c r="BP37" s="204">
        <v>36</v>
      </c>
      <c r="BQ37" s="188"/>
      <c r="BR37" s="188"/>
      <c r="BS37" s="188"/>
      <c r="BT37" s="188"/>
      <c r="BU37" s="188"/>
      <c r="BV37" s="188"/>
      <c r="BW37" s="188"/>
      <c r="BX37" s="188"/>
      <c r="BY37" s="207"/>
      <c r="BZ37" s="207"/>
      <c r="CA37" s="207"/>
      <c r="CB37" s="207"/>
      <c r="CC37" s="207"/>
      <c r="CD37" s="207"/>
      <c r="CE37" s="207"/>
      <c r="CF37" s="207"/>
      <c r="CG37" s="207"/>
      <c r="CH37" s="207"/>
      <c r="CI37" s="207"/>
      <c r="CJ37" s="207"/>
      <c r="CK37" s="207"/>
      <c r="CL37" s="207"/>
      <c r="CM37" s="207"/>
      <c r="CN37" s="207"/>
      <c r="CO37" s="207"/>
      <c r="CP37" s="207"/>
      <c r="CQ37" s="207"/>
      <c r="CR37" s="207"/>
      <c r="CS37" s="207"/>
      <c r="CT37" s="207"/>
      <c r="CU37" s="207"/>
      <c r="CV37" s="207"/>
      <c r="CW37" s="207"/>
      <c r="CX37" s="207"/>
      <c r="CY37" s="207"/>
      <c r="CZ37" s="207"/>
      <c r="DA37" s="207"/>
      <c r="DB37" s="207"/>
      <c r="DC37" s="207"/>
      <c r="DD37" s="207"/>
      <c r="DE37" s="207"/>
      <c r="DF37" s="207"/>
      <c r="DG37" s="207"/>
      <c r="DH37" s="207"/>
      <c r="DI37" s="207"/>
      <c r="DJ37" s="207"/>
      <c r="DK37" s="207"/>
      <c r="DL37" s="207"/>
      <c r="DM37" s="207"/>
      <c r="DN37" s="207"/>
      <c r="DO37" s="207"/>
      <c r="DP37" s="207"/>
      <c r="DQ37" s="207"/>
      <c r="DR37" s="207"/>
      <c r="DS37" s="207"/>
      <c r="DT37" s="207"/>
      <c r="DU37" s="207"/>
      <c r="DV37" s="207"/>
      <c r="DW37" s="207"/>
    </row>
    <row r="38" spans="1:127" s="191" customFormat="1" ht="21" customHeight="1">
      <c r="A38" s="176"/>
      <c r="B38" s="189">
        <v>21</v>
      </c>
      <c r="C38" s="2104" t="s">
        <v>532</v>
      </c>
      <c r="D38" s="2104"/>
      <c r="E38" s="2104"/>
      <c r="F38" s="2104"/>
      <c r="G38" s="2104"/>
      <c r="H38" s="2104"/>
      <c r="I38" s="2104"/>
      <c r="J38" s="2104"/>
      <c r="K38" s="1103"/>
      <c r="L38" s="1104"/>
      <c r="M38" s="1104">
        <v>1</v>
      </c>
      <c r="N38" s="1104"/>
      <c r="O38" s="1105"/>
      <c r="P38" s="183"/>
      <c r="Q38" s="189">
        <v>50</v>
      </c>
      <c r="R38" s="2104" t="s">
        <v>533</v>
      </c>
      <c r="S38" s="2104"/>
      <c r="T38" s="2104"/>
      <c r="U38" s="2104"/>
      <c r="V38" s="2104"/>
      <c r="W38" s="2104"/>
      <c r="X38" s="2104"/>
      <c r="Y38" s="2104"/>
      <c r="Z38" s="1103"/>
      <c r="AA38" s="1103"/>
      <c r="AB38" s="1103"/>
      <c r="AC38" s="1103">
        <v>1</v>
      </c>
      <c r="AD38" s="1106"/>
      <c r="AE38" s="176"/>
      <c r="AF38" s="190">
        <f t="shared" si="0"/>
        <v>0.79</v>
      </c>
      <c r="AG38" s="190">
        <f t="shared" si="1"/>
        <v>0.69</v>
      </c>
      <c r="AH38" s="176"/>
      <c r="AI38" s="176"/>
      <c r="AJ38" s="176"/>
      <c r="AK38" s="176"/>
      <c r="AL38" s="176"/>
      <c r="AM38" s="176"/>
      <c r="AN38" s="176"/>
      <c r="AO38" s="176"/>
      <c r="AP38" s="176"/>
      <c r="AQ38" s="176"/>
      <c r="AR38" s="176"/>
      <c r="AS38" s="176"/>
      <c r="AT38" s="176"/>
      <c r="AU38" s="176"/>
      <c r="AV38" s="176"/>
      <c r="AW38" s="176"/>
      <c r="AX38" s="176"/>
      <c r="AY38" s="176"/>
      <c r="AZ38" s="176"/>
      <c r="BA38" s="176"/>
      <c r="BB38" s="203"/>
      <c r="BC38" s="188"/>
      <c r="BD38" s="188"/>
      <c r="BE38" s="188"/>
      <c r="BF38" s="188"/>
      <c r="BG38" s="188"/>
      <c r="BH38" s="188"/>
      <c r="BI38" s="188"/>
      <c r="BJ38" s="188"/>
      <c r="BK38" s="188"/>
      <c r="BL38" s="188"/>
      <c r="BM38" s="188"/>
      <c r="BN38" s="188"/>
      <c r="BO38" s="194"/>
      <c r="BP38" s="204">
        <v>37</v>
      </c>
      <c r="BQ38" s="188"/>
      <c r="BR38" s="188"/>
      <c r="BS38" s="188"/>
      <c r="BT38" s="188"/>
      <c r="BU38" s="188"/>
      <c r="BV38" s="188"/>
      <c r="BW38" s="188"/>
      <c r="BX38" s="188"/>
      <c r="BY38" s="207"/>
      <c r="BZ38" s="207"/>
      <c r="CA38" s="207"/>
      <c r="CB38" s="207"/>
      <c r="CC38" s="207"/>
      <c r="CD38" s="207"/>
      <c r="CE38" s="207"/>
      <c r="CF38" s="207"/>
      <c r="CG38" s="207"/>
      <c r="CH38" s="207"/>
      <c r="CI38" s="207"/>
      <c r="CJ38" s="207"/>
      <c r="CK38" s="207"/>
      <c r="CL38" s="207"/>
      <c r="CM38" s="207"/>
      <c r="CN38" s="207"/>
      <c r="CO38" s="207"/>
      <c r="CP38" s="207"/>
      <c r="CQ38" s="207"/>
      <c r="CR38" s="207"/>
      <c r="CS38" s="207"/>
      <c r="CT38" s="207"/>
      <c r="CU38" s="207"/>
      <c r="CV38" s="207"/>
      <c r="CW38" s="207"/>
      <c r="CX38" s="207"/>
      <c r="CY38" s="207"/>
      <c r="CZ38" s="207"/>
      <c r="DA38" s="207"/>
      <c r="DB38" s="207"/>
      <c r="DC38" s="207"/>
      <c r="DD38" s="207"/>
      <c r="DE38" s="207"/>
      <c r="DF38" s="207"/>
      <c r="DG38" s="207"/>
      <c r="DH38" s="207"/>
      <c r="DI38" s="207"/>
      <c r="DJ38" s="207"/>
      <c r="DK38" s="207"/>
      <c r="DL38" s="207"/>
      <c r="DM38" s="207"/>
      <c r="DN38" s="207"/>
      <c r="DO38" s="207"/>
      <c r="DP38" s="207"/>
      <c r="DQ38" s="207"/>
      <c r="DR38" s="207"/>
      <c r="DS38" s="207"/>
      <c r="DT38" s="207"/>
      <c r="DU38" s="207"/>
      <c r="DV38" s="207"/>
      <c r="DW38" s="207"/>
    </row>
    <row r="39" spans="1:127" s="191" customFormat="1" ht="21" customHeight="1">
      <c r="A39" s="176"/>
      <c r="B39" s="189">
        <v>22</v>
      </c>
      <c r="C39" s="2104" t="s">
        <v>534</v>
      </c>
      <c r="D39" s="2104"/>
      <c r="E39" s="2104"/>
      <c r="F39" s="2104"/>
      <c r="G39" s="2104"/>
      <c r="H39" s="2104"/>
      <c r="I39" s="2104"/>
      <c r="J39" s="2104"/>
      <c r="K39" s="1103"/>
      <c r="L39" s="1103"/>
      <c r="M39" s="1103"/>
      <c r="N39" s="1103">
        <v>1</v>
      </c>
      <c r="O39" s="1103"/>
      <c r="P39" s="183"/>
      <c r="Q39" s="189">
        <v>51</v>
      </c>
      <c r="R39" s="2105" t="s">
        <v>535</v>
      </c>
      <c r="S39" s="2105"/>
      <c r="T39" s="2105"/>
      <c r="U39" s="2105"/>
      <c r="V39" s="2105"/>
      <c r="W39" s="2105"/>
      <c r="X39" s="2105"/>
      <c r="Y39" s="2105"/>
      <c r="Z39" s="1103"/>
      <c r="AA39" s="1103"/>
      <c r="AB39" s="1103"/>
      <c r="AC39" s="1103"/>
      <c r="AD39" s="1105">
        <v>1</v>
      </c>
      <c r="AE39" s="176"/>
      <c r="AF39" s="190">
        <f t="shared" si="0"/>
        <v>0.69</v>
      </c>
      <c r="AG39" s="190">
        <f t="shared" si="1"/>
        <v>1</v>
      </c>
      <c r="AH39" s="176"/>
      <c r="AI39" s="176"/>
      <c r="AJ39" s="176"/>
      <c r="AK39" s="176"/>
      <c r="AL39" s="176"/>
      <c r="AM39" s="176"/>
      <c r="AN39" s="176"/>
      <c r="AO39" s="176"/>
      <c r="AP39" s="176"/>
      <c r="AQ39" s="176"/>
      <c r="AR39" s="176"/>
      <c r="AS39" s="176"/>
      <c r="AT39" s="176"/>
      <c r="AU39" s="176"/>
      <c r="AV39" s="176"/>
      <c r="AW39" s="176"/>
      <c r="AX39" s="176"/>
      <c r="AY39" s="176"/>
      <c r="AZ39" s="176"/>
      <c r="BA39" s="176"/>
      <c r="BB39" s="203"/>
      <c r="BC39" s="188"/>
      <c r="BD39" s="188"/>
      <c r="BE39" s="188"/>
      <c r="BF39" s="188"/>
      <c r="BG39" s="188"/>
      <c r="BH39" s="188"/>
      <c r="BI39" s="188"/>
      <c r="BJ39" s="188"/>
      <c r="BK39" s="188"/>
      <c r="BL39" s="188"/>
      <c r="BM39" s="188"/>
      <c r="BN39" s="188"/>
      <c r="BO39" s="194"/>
      <c r="BP39" s="204">
        <v>38</v>
      </c>
      <c r="BQ39" s="188"/>
      <c r="BR39" s="188"/>
      <c r="BS39" s="188"/>
      <c r="BT39" s="188"/>
      <c r="BU39" s="188"/>
      <c r="BV39" s="188"/>
      <c r="BW39" s="188"/>
      <c r="BX39" s="188"/>
      <c r="BY39" s="207"/>
      <c r="BZ39" s="207"/>
      <c r="CA39" s="207"/>
      <c r="CB39" s="207"/>
      <c r="CC39" s="207"/>
      <c r="CD39" s="207"/>
      <c r="CE39" s="207"/>
      <c r="CF39" s="207"/>
      <c r="CG39" s="207"/>
      <c r="CH39" s="207"/>
      <c r="CI39" s="207"/>
      <c r="CJ39" s="207"/>
      <c r="CK39" s="207"/>
      <c r="CL39" s="207"/>
      <c r="CM39" s="207"/>
      <c r="CN39" s="207"/>
      <c r="CO39" s="207"/>
      <c r="CP39" s="207"/>
      <c r="CQ39" s="207"/>
      <c r="CR39" s="207"/>
      <c r="CS39" s="207"/>
      <c r="CT39" s="207"/>
      <c r="CU39" s="207"/>
      <c r="CV39" s="207"/>
      <c r="CW39" s="207"/>
      <c r="CX39" s="207"/>
      <c r="CY39" s="207"/>
      <c r="CZ39" s="207"/>
      <c r="DA39" s="207"/>
      <c r="DB39" s="207"/>
      <c r="DC39" s="207"/>
      <c r="DD39" s="207"/>
      <c r="DE39" s="207"/>
      <c r="DF39" s="207"/>
      <c r="DG39" s="207"/>
      <c r="DH39" s="207"/>
      <c r="DI39" s="207"/>
      <c r="DJ39" s="207"/>
      <c r="DK39" s="207"/>
      <c r="DL39" s="207"/>
      <c r="DM39" s="207"/>
      <c r="DN39" s="207"/>
      <c r="DO39" s="207"/>
      <c r="DP39" s="207"/>
      <c r="DQ39" s="207"/>
      <c r="DR39" s="207"/>
      <c r="DS39" s="207"/>
      <c r="DT39" s="207"/>
      <c r="DU39" s="207"/>
      <c r="DV39" s="207"/>
      <c r="DW39" s="207"/>
    </row>
    <row r="40" spans="1:127" s="191" customFormat="1" ht="21" customHeight="1">
      <c r="A40" s="176"/>
      <c r="B40" s="189">
        <v>23</v>
      </c>
      <c r="C40" s="2104" t="s">
        <v>536</v>
      </c>
      <c r="D40" s="2104"/>
      <c r="E40" s="2104"/>
      <c r="F40" s="2104"/>
      <c r="G40" s="2104"/>
      <c r="H40" s="2104"/>
      <c r="I40" s="2104"/>
      <c r="J40" s="2104"/>
      <c r="K40" s="1103"/>
      <c r="L40" s="1103">
        <v>1</v>
      </c>
      <c r="M40" s="1104"/>
      <c r="N40" s="1103"/>
      <c r="O40" s="1105"/>
      <c r="P40" s="183"/>
      <c r="Q40" s="189">
        <v>52</v>
      </c>
      <c r="R40" s="2109" t="s">
        <v>537</v>
      </c>
      <c r="S40" s="2109"/>
      <c r="T40" s="2109"/>
      <c r="U40" s="2109"/>
      <c r="V40" s="2109"/>
      <c r="W40" s="2109"/>
      <c r="X40" s="2109"/>
      <c r="Y40" s="2109"/>
      <c r="Z40" s="1104"/>
      <c r="AA40" s="1103"/>
      <c r="AB40" s="1103"/>
      <c r="AC40" s="1103"/>
      <c r="AD40" s="1103">
        <v>1</v>
      </c>
      <c r="AE40" s="176"/>
      <c r="AF40" s="190">
        <f t="shared" si="0"/>
        <v>0.89</v>
      </c>
      <c r="AG40" s="190">
        <f t="shared" si="1"/>
        <v>1</v>
      </c>
      <c r="AH40" s="176"/>
      <c r="AI40" s="176"/>
      <c r="AJ40" s="176"/>
      <c r="AK40" s="176"/>
      <c r="AL40" s="176"/>
      <c r="AM40" s="176"/>
      <c r="AN40" s="176"/>
      <c r="AO40" s="176"/>
      <c r="AP40" s="176"/>
      <c r="AQ40" s="176"/>
      <c r="AR40" s="176"/>
      <c r="AS40" s="176"/>
      <c r="AT40" s="176"/>
      <c r="AU40" s="176"/>
      <c r="AV40" s="176"/>
      <c r="AW40" s="176"/>
      <c r="AX40" s="176"/>
      <c r="AY40" s="176"/>
      <c r="AZ40" s="176"/>
      <c r="BA40" s="176"/>
      <c r="BB40" s="203"/>
      <c r="BC40" s="207"/>
      <c r="BD40" s="207"/>
      <c r="BE40" s="207"/>
      <c r="BF40" s="207"/>
      <c r="BG40" s="207"/>
      <c r="BH40" s="207"/>
      <c r="BI40" s="207"/>
      <c r="BJ40" s="207"/>
      <c r="BK40" s="194"/>
      <c r="BL40" s="203"/>
      <c r="BM40" s="207"/>
      <c r="BN40" s="207"/>
      <c r="BO40" s="207"/>
      <c r="BP40" s="207"/>
      <c r="BQ40" s="207"/>
      <c r="BR40" s="207"/>
      <c r="BS40" s="207"/>
      <c r="BT40" s="207"/>
      <c r="BU40" s="207"/>
      <c r="BV40" s="207"/>
      <c r="BW40" s="207"/>
      <c r="BX40" s="207"/>
      <c r="BY40" s="207"/>
      <c r="BZ40" s="207"/>
      <c r="CA40" s="207"/>
      <c r="CB40" s="207"/>
      <c r="CC40" s="207"/>
      <c r="CD40" s="207"/>
      <c r="CE40" s="207"/>
      <c r="CF40" s="207"/>
      <c r="CG40" s="207"/>
      <c r="CH40" s="207"/>
      <c r="CI40" s="207"/>
      <c r="CJ40" s="207"/>
      <c r="CK40" s="207"/>
      <c r="CL40" s="207"/>
      <c r="CM40" s="207"/>
      <c r="CN40" s="207"/>
      <c r="CO40" s="207"/>
      <c r="CP40" s="207"/>
      <c r="CQ40" s="207"/>
      <c r="CR40" s="207"/>
      <c r="CS40" s="207"/>
      <c r="CT40" s="207"/>
      <c r="CU40" s="207"/>
      <c r="CV40" s="207"/>
      <c r="CW40" s="207"/>
      <c r="CX40" s="207"/>
      <c r="CY40" s="207"/>
      <c r="CZ40" s="207"/>
      <c r="DA40" s="207"/>
      <c r="DB40" s="207"/>
      <c r="DC40" s="207"/>
      <c r="DD40" s="207"/>
      <c r="DE40" s="207"/>
      <c r="DF40" s="207"/>
      <c r="DG40" s="207"/>
      <c r="DH40" s="207"/>
      <c r="DI40" s="207"/>
      <c r="DJ40" s="207"/>
      <c r="DK40" s="207"/>
      <c r="DL40" s="207"/>
      <c r="DM40" s="207"/>
      <c r="DN40" s="207"/>
      <c r="DO40" s="207"/>
      <c r="DP40" s="207"/>
      <c r="DQ40" s="207"/>
      <c r="DR40" s="207"/>
      <c r="DS40" s="207"/>
      <c r="DT40" s="207"/>
      <c r="DU40" s="207"/>
      <c r="DV40" s="207"/>
      <c r="DW40" s="207"/>
    </row>
    <row r="41" spans="1:127" s="191" customFormat="1" ht="21" customHeight="1">
      <c r="A41" s="176"/>
      <c r="B41" s="189">
        <v>24</v>
      </c>
      <c r="C41" s="2104" t="s">
        <v>538</v>
      </c>
      <c r="D41" s="2104"/>
      <c r="E41" s="2104"/>
      <c r="F41" s="2104"/>
      <c r="G41" s="2104"/>
      <c r="H41" s="2104"/>
      <c r="I41" s="2104"/>
      <c r="J41" s="2104"/>
      <c r="K41" s="1103"/>
      <c r="L41" s="1103"/>
      <c r="M41" s="1103"/>
      <c r="N41" s="1103">
        <v>1</v>
      </c>
      <c r="O41" s="1106"/>
      <c r="P41" s="183"/>
      <c r="Q41" s="189">
        <v>53</v>
      </c>
      <c r="R41" s="2104" t="s">
        <v>539</v>
      </c>
      <c r="S41" s="2104"/>
      <c r="T41" s="2104"/>
      <c r="U41" s="2104"/>
      <c r="V41" s="2104"/>
      <c r="W41" s="2104"/>
      <c r="X41" s="2104"/>
      <c r="Y41" s="2104"/>
      <c r="Z41" s="1104"/>
      <c r="AA41" s="1103"/>
      <c r="AB41" s="1103"/>
      <c r="AC41" s="1103">
        <v>1</v>
      </c>
      <c r="AD41" s="1105"/>
      <c r="AE41" s="176"/>
      <c r="AF41" s="190">
        <f t="shared" si="0"/>
        <v>0.69</v>
      </c>
      <c r="AG41" s="190">
        <f t="shared" si="1"/>
        <v>0.69</v>
      </c>
      <c r="AH41" s="176"/>
      <c r="AI41" s="176"/>
      <c r="AJ41" s="176"/>
      <c r="AK41" s="176"/>
      <c r="AL41" s="176"/>
      <c r="AM41" s="176"/>
      <c r="AN41" s="176"/>
      <c r="AO41" s="176"/>
      <c r="AP41" s="176"/>
      <c r="AQ41" s="176"/>
      <c r="AR41" s="176"/>
      <c r="AS41" s="176"/>
      <c r="AT41" s="176"/>
      <c r="AU41" s="176"/>
      <c r="AV41" s="176"/>
      <c r="AW41" s="176"/>
      <c r="AX41" s="176"/>
      <c r="AY41" s="176"/>
      <c r="AZ41" s="176"/>
      <c r="BA41" s="176"/>
      <c r="BB41" s="203"/>
      <c r="BC41" s="207"/>
      <c r="BD41" s="207"/>
      <c r="BE41" s="207"/>
      <c r="BF41" s="207"/>
      <c r="BG41" s="207"/>
      <c r="BH41" s="207"/>
      <c r="BI41" s="207"/>
      <c r="BJ41" s="207"/>
      <c r="BK41" s="194"/>
      <c r="BL41" s="203"/>
      <c r="BM41" s="207"/>
      <c r="BN41" s="207"/>
      <c r="BO41" s="207"/>
      <c r="BP41" s="207"/>
      <c r="BQ41" s="207"/>
      <c r="BR41" s="207"/>
      <c r="BS41" s="207"/>
      <c r="BT41" s="207"/>
      <c r="BU41" s="207"/>
      <c r="BV41" s="207"/>
      <c r="BW41" s="207"/>
      <c r="BX41" s="207"/>
      <c r="BY41" s="207"/>
      <c r="BZ41" s="207"/>
      <c r="CA41" s="207"/>
      <c r="CB41" s="207"/>
      <c r="CC41" s="207"/>
      <c r="CD41" s="207"/>
      <c r="CE41" s="207"/>
      <c r="CF41" s="207"/>
      <c r="CG41" s="207"/>
      <c r="CH41" s="207"/>
      <c r="CI41" s="207"/>
      <c r="CJ41" s="207"/>
      <c r="CK41" s="207"/>
      <c r="CL41" s="207"/>
      <c r="CM41" s="207"/>
      <c r="CN41" s="207"/>
      <c r="CO41" s="207"/>
      <c r="CP41" s="207"/>
      <c r="CQ41" s="207"/>
      <c r="CR41" s="207"/>
      <c r="CS41" s="207"/>
      <c r="CT41" s="207"/>
      <c r="CU41" s="207"/>
      <c r="CV41" s="207"/>
      <c r="CW41" s="207"/>
      <c r="CX41" s="207"/>
      <c r="CY41" s="207"/>
      <c r="CZ41" s="207"/>
      <c r="DA41" s="207"/>
      <c r="DB41" s="207"/>
      <c r="DC41" s="207"/>
      <c r="DD41" s="207"/>
      <c r="DE41" s="207"/>
      <c r="DF41" s="207"/>
      <c r="DG41" s="207"/>
      <c r="DH41" s="207"/>
      <c r="DI41" s="207"/>
      <c r="DJ41" s="207"/>
      <c r="DK41" s="207"/>
      <c r="DL41" s="207"/>
      <c r="DM41" s="207"/>
      <c r="DN41" s="207"/>
      <c r="DO41" s="207"/>
      <c r="DP41" s="207"/>
      <c r="DQ41" s="207"/>
      <c r="DR41" s="207"/>
      <c r="DS41" s="207"/>
      <c r="DT41" s="207"/>
      <c r="DU41" s="207"/>
      <c r="DV41" s="207"/>
      <c r="DW41" s="207"/>
    </row>
    <row r="42" spans="1:127" s="191" customFormat="1" ht="21" customHeight="1">
      <c r="A42" s="176"/>
      <c r="B42" s="189">
        <v>25</v>
      </c>
      <c r="C42" s="2104" t="s">
        <v>540</v>
      </c>
      <c r="D42" s="2104"/>
      <c r="E42" s="2104"/>
      <c r="F42" s="2104"/>
      <c r="G42" s="2104"/>
      <c r="H42" s="2104"/>
      <c r="I42" s="2104"/>
      <c r="J42" s="2104"/>
      <c r="K42" s="1103"/>
      <c r="L42" s="1103"/>
      <c r="M42" s="1103">
        <v>1</v>
      </c>
      <c r="N42" s="1103"/>
      <c r="O42" s="1104"/>
      <c r="P42" s="183"/>
      <c r="Q42" s="189">
        <v>54</v>
      </c>
      <c r="R42" s="2104" t="s">
        <v>541</v>
      </c>
      <c r="S42" s="2104"/>
      <c r="T42" s="2104"/>
      <c r="U42" s="2104"/>
      <c r="V42" s="2104"/>
      <c r="W42" s="2104"/>
      <c r="X42" s="2104"/>
      <c r="Y42" s="2104"/>
      <c r="Z42" s="1103"/>
      <c r="AA42" s="1103">
        <v>1</v>
      </c>
      <c r="AB42" s="1103"/>
      <c r="AC42" s="1103"/>
      <c r="AD42" s="1105"/>
      <c r="AE42" s="176"/>
      <c r="AF42" s="190">
        <f t="shared" si="0"/>
        <v>0.79</v>
      </c>
      <c r="AG42" s="190">
        <f t="shared" si="1"/>
        <v>0.89</v>
      </c>
      <c r="AH42" s="176"/>
      <c r="AI42" s="176"/>
      <c r="AJ42" s="176"/>
      <c r="AK42" s="176"/>
      <c r="AL42" s="176"/>
      <c r="AM42" s="176"/>
      <c r="AN42" s="176"/>
      <c r="AO42" s="176"/>
      <c r="AP42" s="176"/>
      <c r="AQ42" s="176"/>
      <c r="AR42" s="176"/>
      <c r="AS42" s="176"/>
      <c r="AT42" s="176"/>
      <c r="AU42" s="176"/>
      <c r="AV42" s="176"/>
      <c r="AW42" s="176"/>
      <c r="AX42" s="176"/>
      <c r="AY42" s="176"/>
      <c r="AZ42" s="176"/>
      <c r="BA42" s="176"/>
      <c r="BB42" s="203"/>
      <c r="BC42" s="207"/>
      <c r="BD42" s="207"/>
      <c r="BE42" s="207"/>
      <c r="BF42" s="207"/>
      <c r="BG42" s="207"/>
      <c r="BH42" s="207"/>
      <c r="BI42" s="207"/>
      <c r="BJ42" s="207"/>
      <c r="BK42" s="194"/>
      <c r="BL42" s="203"/>
      <c r="BM42" s="207"/>
      <c r="BN42" s="207"/>
      <c r="BO42" s="207"/>
      <c r="BP42" s="207"/>
      <c r="BQ42" s="207"/>
      <c r="BR42" s="207"/>
      <c r="BS42" s="207"/>
      <c r="BT42" s="207"/>
      <c r="BU42" s="207"/>
      <c r="BV42" s="207"/>
      <c r="BW42" s="207"/>
      <c r="BX42" s="207"/>
      <c r="BY42" s="207"/>
      <c r="BZ42" s="207"/>
      <c r="CA42" s="207"/>
      <c r="CB42" s="207"/>
      <c r="CC42" s="207"/>
      <c r="CD42" s="207"/>
      <c r="CE42" s="207"/>
      <c r="CF42" s="207"/>
      <c r="CG42" s="207"/>
      <c r="CH42" s="207"/>
      <c r="CI42" s="207"/>
      <c r="CJ42" s="207"/>
      <c r="CK42" s="207"/>
      <c r="CL42" s="207"/>
      <c r="CM42" s="207"/>
      <c r="CN42" s="207"/>
      <c r="CO42" s="207"/>
      <c r="CP42" s="207"/>
      <c r="CQ42" s="207"/>
      <c r="CR42" s="207"/>
      <c r="CS42" s="207"/>
      <c r="CT42" s="207"/>
      <c r="CU42" s="207"/>
      <c r="CV42" s="207"/>
      <c r="CW42" s="207"/>
      <c r="CX42" s="207"/>
      <c r="CY42" s="207"/>
      <c r="CZ42" s="207"/>
      <c r="DA42" s="207"/>
      <c r="DB42" s="207"/>
      <c r="DC42" s="207"/>
      <c r="DD42" s="207"/>
      <c r="DE42" s="207"/>
      <c r="DF42" s="207"/>
      <c r="DG42" s="207"/>
      <c r="DH42" s="207"/>
      <c r="DI42" s="207"/>
      <c r="DJ42" s="207"/>
      <c r="DK42" s="207"/>
      <c r="DL42" s="207"/>
      <c r="DM42" s="207"/>
      <c r="DN42" s="207"/>
      <c r="DO42" s="207"/>
      <c r="DP42" s="207"/>
      <c r="DQ42" s="207"/>
      <c r="DR42" s="207"/>
      <c r="DS42" s="207"/>
      <c r="DT42" s="207"/>
      <c r="DU42" s="207"/>
      <c r="DV42" s="207"/>
      <c r="DW42" s="207"/>
    </row>
    <row r="43" spans="1:127" s="191" customFormat="1" ht="21" customHeight="1">
      <c r="A43" s="176"/>
      <c r="B43" s="189">
        <v>26</v>
      </c>
      <c r="C43" s="2104" t="s">
        <v>542</v>
      </c>
      <c r="D43" s="2104"/>
      <c r="E43" s="2104"/>
      <c r="F43" s="2104"/>
      <c r="G43" s="2104"/>
      <c r="H43" s="2104"/>
      <c r="I43" s="2104"/>
      <c r="J43" s="2104"/>
      <c r="K43" s="1103"/>
      <c r="L43" s="1104"/>
      <c r="M43" s="1104">
        <v>1</v>
      </c>
      <c r="N43" s="1104"/>
      <c r="O43" s="1103"/>
      <c r="P43" s="183"/>
      <c r="Q43" s="189">
        <v>55</v>
      </c>
      <c r="R43" s="2104" t="s">
        <v>543</v>
      </c>
      <c r="S43" s="2104"/>
      <c r="T43" s="2104"/>
      <c r="U43" s="2104"/>
      <c r="V43" s="2104"/>
      <c r="W43" s="2104"/>
      <c r="X43" s="2104"/>
      <c r="Y43" s="2104"/>
      <c r="Z43" s="1103"/>
      <c r="AA43" s="1103"/>
      <c r="AB43" s="1103"/>
      <c r="AC43" s="1106"/>
      <c r="AD43" s="1106">
        <v>1</v>
      </c>
      <c r="AE43" s="176"/>
      <c r="AF43" s="190">
        <f t="shared" si="0"/>
        <v>0.79</v>
      </c>
      <c r="AG43" s="190">
        <f t="shared" si="1"/>
        <v>1</v>
      </c>
      <c r="AH43" s="176"/>
      <c r="AI43" s="176"/>
      <c r="AJ43" s="176"/>
      <c r="AK43" s="176"/>
      <c r="AL43" s="176"/>
      <c r="AM43" s="176"/>
      <c r="AN43" s="176"/>
      <c r="AO43" s="176"/>
      <c r="AP43" s="176"/>
      <c r="AQ43" s="176"/>
      <c r="AR43" s="176"/>
      <c r="AS43" s="176"/>
      <c r="AT43" s="176"/>
      <c r="AU43" s="176"/>
      <c r="AV43" s="176"/>
      <c r="AW43" s="176"/>
      <c r="AX43" s="176"/>
      <c r="AY43" s="176"/>
      <c r="AZ43" s="176"/>
      <c r="BA43" s="176"/>
      <c r="BB43" s="203"/>
      <c r="BC43" s="207"/>
      <c r="BD43" s="207"/>
      <c r="BE43" s="207"/>
      <c r="BF43" s="207"/>
      <c r="BG43" s="207"/>
      <c r="BH43" s="207"/>
      <c r="BI43" s="207"/>
      <c r="BJ43" s="207"/>
      <c r="BK43" s="194"/>
      <c r="BL43" s="203"/>
      <c r="BM43" s="207"/>
      <c r="BN43" s="207"/>
      <c r="BO43" s="207"/>
      <c r="BP43" s="207"/>
      <c r="BQ43" s="207"/>
      <c r="BR43" s="207"/>
      <c r="BS43" s="207"/>
      <c r="BT43" s="207"/>
      <c r="BU43" s="207"/>
      <c r="BV43" s="207"/>
      <c r="BW43" s="207"/>
      <c r="BX43" s="207"/>
      <c r="BY43" s="207"/>
      <c r="BZ43" s="207"/>
      <c r="CA43" s="207"/>
      <c r="CB43" s="207"/>
      <c r="CC43" s="207"/>
      <c r="CD43" s="207"/>
      <c r="CE43" s="207"/>
      <c r="CF43" s="207"/>
      <c r="CG43" s="207"/>
      <c r="CH43" s="207"/>
      <c r="CI43" s="207"/>
      <c r="CJ43" s="207"/>
      <c r="CK43" s="207"/>
      <c r="CL43" s="207"/>
      <c r="CM43" s="207"/>
      <c r="CN43" s="207"/>
      <c r="CO43" s="207"/>
      <c r="CP43" s="207"/>
      <c r="CQ43" s="207"/>
      <c r="CR43" s="207"/>
      <c r="CS43" s="207"/>
      <c r="CT43" s="207"/>
      <c r="CU43" s="207"/>
      <c r="CV43" s="207"/>
      <c r="CW43" s="207"/>
      <c r="CX43" s="207"/>
      <c r="CY43" s="207"/>
      <c r="CZ43" s="207"/>
      <c r="DA43" s="207"/>
      <c r="DB43" s="207"/>
      <c r="DC43" s="207"/>
      <c r="DD43" s="207"/>
      <c r="DE43" s="207"/>
      <c r="DF43" s="207"/>
      <c r="DG43" s="207"/>
      <c r="DH43" s="207"/>
      <c r="DI43" s="207"/>
      <c r="DJ43" s="207"/>
      <c r="DK43" s="207"/>
      <c r="DL43" s="207"/>
      <c r="DM43" s="207"/>
      <c r="DN43" s="207"/>
      <c r="DO43" s="207"/>
      <c r="DP43" s="207"/>
      <c r="DQ43" s="207"/>
      <c r="DR43" s="207"/>
      <c r="DS43" s="207"/>
      <c r="DT43" s="207"/>
      <c r="DU43" s="207"/>
      <c r="DV43" s="207"/>
      <c r="DW43" s="207"/>
    </row>
    <row r="44" spans="1:127" s="191" customFormat="1" ht="21" customHeight="1">
      <c r="A44" s="176"/>
      <c r="B44" s="189">
        <v>27</v>
      </c>
      <c r="C44" s="2104" t="s">
        <v>544</v>
      </c>
      <c r="D44" s="2104"/>
      <c r="E44" s="2104"/>
      <c r="F44" s="2104"/>
      <c r="G44" s="2104"/>
      <c r="H44" s="2104"/>
      <c r="I44" s="2104"/>
      <c r="J44" s="2104"/>
      <c r="K44" s="1103"/>
      <c r="L44" s="1103"/>
      <c r="M44" s="1103">
        <v>1</v>
      </c>
      <c r="N44" s="1103"/>
      <c r="O44" s="1103"/>
      <c r="P44" s="183"/>
      <c r="Q44" s="189">
        <v>56</v>
      </c>
      <c r="R44" s="2104" t="s">
        <v>545</v>
      </c>
      <c r="S44" s="2104"/>
      <c r="T44" s="2104"/>
      <c r="U44" s="2104"/>
      <c r="V44" s="2104"/>
      <c r="W44" s="2104"/>
      <c r="X44" s="2104"/>
      <c r="Y44" s="2104"/>
      <c r="Z44" s="1103"/>
      <c r="AA44" s="1103">
        <v>1</v>
      </c>
      <c r="AB44" s="1103"/>
      <c r="AC44" s="1103"/>
      <c r="AD44" s="1105"/>
      <c r="AE44" s="176"/>
      <c r="AF44" s="190">
        <f t="shared" si="0"/>
        <v>0.79</v>
      </c>
      <c r="AG44" s="190">
        <f t="shared" si="1"/>
        <v>0.89</v>
      </c>
      <c r="AH44" s="176"/>
      <c r="AI44" s="176"/>
      <c r="AJ44" s="176"/>
      <c r="AK44" s="176"/>
      <c r="AL44" s="176"/>
      <c r="AM44" s="176"/>
      <c r="AN44" s="176"/>
      <c r="AO44" s="176"/>
      <c r="AP44" s="176"/>
      <c r="AQ44" s="176"/>
      <c r="AR44" s="176"/>
      <c r="AS44" s="176"/>
      <c r="AT44" s="176"/>
      <c r="AU44" s="176"/>
      <c r="AV44" s="176"/>
      <c r="AW44" s="176"/>
      <c r="AX44" s="176"/>
      <c r="AY44" s="176"/>
      <c r="AZ44" s="176"/>
      <c r="BA44" s="176"/>
      <c r="BB44" s="203"/>
      <c r="BC44" s="207"/>
      <c r="BD44" s="207"/>
      <c r="BE44" s="207"/>
      <c r="BF44" s="207"/>
      <c r="BG44" s="207"/>
      <c r="BH44" s="207"/>
      <c r="BI44" s="207"/>
      <c r="BJ44" s="207"/>
      <c r="BK44" s="194"/>
      <c r="BL44" s="203"/>
      <c r="BM44" s="207"/>
      <c r="BN44" s="207"/>
      <c r="BO44" s="207"/>
      <c r="BP44" s="207"/>
      <c r="BQ44" s="207"/>
      <c r="BR44" s="207"/>
      <c r="BS44" s="207"/>
      <c r="BT44" s="188"/>
      <c r="BU44" s="188"/>
      <c r="BV44" s="188"/>
      <c r="BW44" s="188"/>
      <c r="BX44" s="188"/>
      <c r="BY44" s="188"/>
      <c r="BZ44" s="188"/>
      <c r="CA44" s="188"/>
      <c r="CB44" s="188"/>
      <c r="CC44" s="188"/>
      <c r="CD44" s="188"/>
      <c r="CE44" s="188"/>
      <c r="CF44" s="188"/>
      <c r="CG44" s="188"/>
      <c r="CH44" s="188"/>
      <c r="CI44" s="188"/>
      <c r="CJ44" s="188"/>
      <c r="CK44" s="188"/>
      <c r="CL44" s="188"/>
      <c r="CM44" s="188"/>
      <c r="CN44" s="188"/>
      <c r="CO44" s="188"/>
      <c r="CP44" s="188"/>
      <c r="CQ44" s="188"/>
      <c r="CR44" s="188"/>
      <c r="CS44" s="188"/>
      <c r="CT44" s="188"/>
      <c r="CU44" s="188"/>
      <c r="CV44" s="188"/>
      <c r="CW44" s="188"/>
      <c r="CX44" s="188"/>
      <c r="CY44" s="188"/>
      <c r="CZ44" s="188"/>
      <c r="DA44" s="188"/>
      <c r="DB44" s="188"/>
      <c r="DC44" s="188"/>
      <c r="DD44" s="188"/>
      <c r="DE44" s="188"/>
      <c r="DF44" s="188"/>
      <c r="DG44" s="188"/>
      <c r="DH44" s="188"/>
      <c r="DI44" s="188"/>
      <c r="DJ44" s="188"/>
      <c r="DK44" s="188"/>
      <c r="DL44" s="188"/>
      <c r="DM44" s="188"/>
      <c r="DN44" s="188"/>
      <c r="DO44" s="188"/>
      <c r="DP44" s="188"/>
      <c r="DQ44" s="188"/>
      <c r="DR44" s="188"/>
      <c r="DS44" s="188"/>
      <c r="DT44" s="188"/>
      <c r="DU44" s="188"/>
      <c r="DV44" s="188"/>
      <c r="DW44" s="188"/>
    </row>
    <row r="45" spans="1:127" s="191" customFormat="1" ht="21" customHeight="1">
      <c r="A45" s="176"/>
      <c r="B45" s="189">
        <v>28</v>
      </c>
      <c r="C45" s="2104" t="s">
        <v>546</v>
      </c>
      <c r="D45" s="2104"/>
      <c r="E45" s="2104"/>
      <c r="F45" s="2104"/>
      <c r="G45" s="2104"/>
      <c r="H45" s="2104"/>
      <c r="I45" s="2104"/>
      <c r="J45" s="2104"/>
      <c r="K45" s="1103"/>
      <c r="L45" s="1103"/>
      <c r="M45" s="1103">
        <v>1</v>
      </c>
      <c r="N45" s="1103"/>
      <c r="O45" s="1103"/>
      <c r="P45" s="183"/>
      <c r="Q45" s="189">
        <v>57</v>
      </c>
      <c r="R45" s="2105" t="s">
        <v>547</v>
      </c>
      <c r="S45" s="2105"/>
      <c r="T45" s="2105"/>
      <c r="U45" s="2105"/>
      <c r="V45" s="2105"/>
      <c r="W45" s="2105"/>
      <c r="X45" s="2105"/>
      <c r="Y45" s="2105"/>
      <c r="Z45" s="1103"/>
      <c r="AA45" s="1103">
        <v>1</v>
      </c>
      <c r="AB45" s="1103"/>
      <c r="AC45" s="1103"/>
      <c r="AD45" s="1105"/>
      <c r="AE45" s="176"/>
      <c r="AF45" s="190">
        <f t="shared" si="0"/>
        <v>0.79</v>
      </c>
      <c r="AG45" s="190">
        <f t="shared" si="1"/>
        <v>0.89</v>
      </c>
      <c r="AH45" s="176"/>
      <c r="AI45" s="176"/>
      <c r="AJ45" s="176"/>
      <c r="AK45" s="176"/>
      <c r="AL45" s="176"/>
      <c r="AM45" s="176"/>
      <c r="AN45" s="176"/>
      <c r="AO45" s="176"/>
      <c r="AP45" s="176"/>
      <c r="AQ45" s="176"/>
      <c r="AR45" s="176"/>
      <c r="AS45" s="176"/>
      <c r="AT45" s="176"/>
      <c r="AU45" s="176"/>
      <c r="AV45" s="176"/>
      <c r="AW45" s="176"/>
      <c r="AX45" s="176"/>
      <c r="AY45" s="176"/>
      <c r="AZ45" s="176"/>
      <c r="BA45" s="176"/>
      <c r="BB45" s="203"/>
      <c r="BC45" s="207"/>
      <c r="BD45" s="207"/>
      <c r="BE45" s="207"/>
      <c r="BF45" s="207"/>
      <c r="BG45" s="207"/>
      <c r="BH45" s="207"/>
      <c r="BI45" s="207"/>
      <c r="BJ45" s="207"/>
      <c r="BK45" s="194"/>
      <c r="BL45" s="203"/>
      <c r="BM45" s="207"/>
      <c r="BN45" s="207"/>
      <c r="BO45" s="207"/>
      <c r="BP45" s="207"/>
      <c r="BQ45" s="207"/>
      <c r="BR45" s="207"/>
      <c r="BS45" s="207"/>
      <c r="BT45" s="188"/>
      <c r="BU45" s="188"/>
      <c r="BV45" s="188"/>
      <c r="BW45" s="188"/>
      <c r="BX45" s="188"/>
      <c r="BY45" s="188"/>
      <c r="BZ45" s="188"/>
      <c r="CA45" s="188"/>
      <c r="CB45" s="188"/>
      <c r="CC45" s="188"/>
      <c r="CD45" s="188"/>
      <c r="CE45" s="188"/>
      <c r="CF45" s="188"/>
      <c r="CG45" s="188"/>
      <c r="CH45" s="188"/>
      <c r="CI45" s="188"/>
      <c r="CJ45" s="188"/>
      <c r="CK45" s="188"/>
      <c r="CL45" s="188"/>
      <c r="CM45" s="188"/>
      <c r="CN45" s="188"/>
      <c r="CO45" s="188"/>
      <c r="CP45" s="188"/>
      <c r="CQ45" s="188"/>
      <c r="CR45" s="188"/>
      <c r="CS45" s="188"/>
      <c r="CT45" s="188"/>
      <c r="CU45" s="188"/>
      <c r="CV45" s="188"/>
      <c r="CW45" s="188"/>
      <c r="CX45" s="188"/>
      <c r="CY45" s="188"/>
      <c r="CZ45" s="188"/>
      <c r="DA45" s="188"/>
      <c r="DB45" s="188"/>
      <c r="DC45" s="188"/>
      <c r="DD45" s="188"/>
      <c r="DE45" s="188"/>
      <c r="DF45" s="188"/>
      <c r="DG45" s="188"/>
      <c r="DH45" s="188"/>
      <c r="DI45" s="188"/>
      <c r="DJ45" s="188"/>
      <c r="DK45" s="188"/>
      <c r="DL45" s="188"/>
      <c r="DM45" s="188"/>
      <c r="DN45" s="188"/>
      <c r="DO45" s="188"/>
      <c r="DP45" s="188"/>
      <c r="DQ45" s="188"/>
      <c r="DR45" s="188"/>
      <c r="DS45" s="188"/>
      <c r="DT45" s="188"/>
      <c r="DU45" s="188"/>
      <c r="DV45" s="188"/>
      <c r="DW45" s="188"/>
    </row>
    <row r="46" spans="1:127" s="191" customFormat="1" ht="21" customHeight="1" thickBot="1">
      <c r="A46" s="176"/>
      <c r="B46" s="208">
        <v>29</v>
      </c>
      <c r="C46" s="2106" t="s">
        <v>548</v>
      </c>
      <c r="D46" s="2106"/>
      <c r="E46" s="2106"/>
      <c r="F46" s="2106"/>
      <c r="G46" s="2106"/>
      <c r="H46" s="2106"/>
      <c r="I46" s="2106"/>
      <c r="J46" s="2106"/>
      <c r="K46" s="1107"/>
      <c r="L46" s="1107">
        <v>1</v>
      </c>
      <c r="M46" s="1107"/>
      <c r="N46" s="1103"/>
      <c r="O46" s="1108"/>
      <c r="P46" s="183"/>
      <c r="Q46" s="208">
        <v>58</v>
      </c>
      <c r="R46" s="2107" t="s">
        <v>549</v>
      </c>
      <c r="S46" s="2107"/>
      <c r="T46" s="2107"/>
      <c r="U46" s="2107"/>
      <c r="V46" s="2107"/>
      <c r="W46" s="2107"/>
      <c r="X46" s="2107"/>
      <c r="Y46" s="2107"/>
      <c r="Z46" s="1107"/>
      <c r="AA46" s="1107"/>
      <c r="AB46" s="1107"/>
      <c r="AC46" s="1107">
        <v>1</v>
      </c>
      <c r="AD46" s="1109"/>
      <c r="AE46" s="176"/>
      <c r="AF46" s="190">
        <f t="shared" si="0"/>
        <v>0.89</v>
      </c>
      <c r="AG46" s="190">
        <f t="shared" si="1"/>
        <v>0.69</v>
      </c>
      <c r="AH46" s="176"/>
      <c r="AI46" s="176"/>
      <c r="AJ46" s="176"/>
      <c r="AK46" s="176"/>
      <c r="AL46" s="176"/>
      <c r="AM46" s="176"/>
      <c r="AN46" s="176"/>
      <c r="AO46" s="176"/>
      <c r="AP46" s="176"/>
      <c r="AQ46" s="176"/>
      <c r="AR46" s="176"/>
      <c r="AS46" s="176"/>
      <c r="AT46" s="176"/>
      <c r="AU46" s="176"/>
      <c r="AV46" s="176"/>
      <c r="AW46" s="176"/>
      <c r="AX46" s="176"/>
      <c r="AY46" s="176"/>
      <c r="AZ46" s="176"/>
      <c r="BA46" s="176"/>
      <c r="BB46" s="203"/>
      <c r="BC46" s="207"/>
      <c r="BD46" s="207"/>
      <c r="BE46" s="207"/>
      <c r="BF46" s="207"/>
      <c r="BG46" s="207"/>
      <c r="BH46" s="207"/>
      <c r="BI46" s="207"/>
      <c r="BJ46" s="207"/>
      <c r="BK46" s="194"/>
      <c r="BL46" s="203"/>
      <c r="BM46" s="207"/>
      <c r="BN46" s="207"/>
      <c r="BO46" s="207"/>
      <c r="BP46" s="207"/>
      <c r="BQ46" s="207"/>
      <c r="BR46" s="207"/>
      <c r="BS46" s="207"/>
      <c r="BT46" s="188"/>
      <c r="BU46" s="188"/>
      <c r="BV46" s="188"/>
      <c r="BW46" s="188"/>
      <c r="BX46" s="188"/>
      <c r="BY46" s="188"/>
      <c r="BZ46" s="188"/>
      <c r="CA46" s="188"/>
      <c r="CB46" s="188"/>
      <c r="CC46" s="188"/>
      <c r="CD46" s="188"/>
      <c r="CE46" s="188"/>
      <c r="CF46" s="188"/>
      <c r="CG46" s="188"/>
      <c r="CH46" s="188"/>
      <c r="CI46" s="188"/>
      <c r="CJ46" s="188"/>
      <c r="CK46" s="188"/>
      <c r="CL46" s="188"/>
      <c r="CM46" s="188"/>
      <c r="CN46" s="188"/>
      <c r="CO46" s="188"/>
      <c r="CP46" s="188"/>
      <c r="CQ46" s="188"/>
      <c r="CR46" s="188"/>
      <c r="CS46" s="188"/>
      <c r="CT46" s="188"/>
      <c r="CU46" s="188"/>
      <c r="CV46" s="188"/>
      <c r="CW46" s="188"/>
      <c r="CX46" s="188"/>
      <c r="CY46" s="188"/>
      <c r="CZ46" s="188"/>
      <c r="DA46" s="188"/>
      <c r="DB46" s="188"/>
      <c r="DC46" s="188"/>
      <c r="DD46" s="188"/>
      <c r="DE46" s="188"/>
      <c r="DF46" s="188"/>
      <c r="DG46" s="188"/>
      <c r="DH46" s="188"/>
      <c r="DI46" s="188"/>
      <c r="DJ46" s="188"/>
      <c r="DK46" s="188"/>
      <c r="DL46" s="188"/>
      <c r="DM46" s="188"/>
      <c r="DN46" s="188"/>
      <c r="DO46" s="188"/>
      <c r="DP46" s="188"/>
      <c r="DQ46" s="188"/>
      <c r="DR46" s="188"/>
      <c r="DS46" s="188"/>
      <c r="DT46" s="188"/>
      <c r="DU46" s="188"/>
      <c r="DV46" s="188"/>
      <c r="DW46" s="188"/>
    </row>
    <row r="47" spans="1:127" s="191" customFormat="1" ht="8.25" customHeight="1" thickBot="1">
      <c r="A47" s="176"/>
      <c r="B47" s="2108"/>
      <c r="C47" s="2108"/>
      <c r="D47" s="2108"/>
      <c r="E47" s="1180"/>
      <c r="F47" s="1180"/>
      <c r="G47" s="1180"/>
      <c r="H47" s="1180"/>
      <c r="I47" s="209"/>
      <c r="J47" s="209"/>
      <c r="K47" s="209"/>
      <c r="L47" s="210"/>
      <c r="M47" s="209"/>
      <c r="N47" s="209"/>
      <c r="O47" s="209"/>
      <c r="P47" s="209"/>
      <c r="Q47" s="1180"/>
      <c r="R47" s="1180"/>
      <c r="S47" s="1180"/>
      <c r="T47" s="1180"/>
      <c r="U47" s="1180"/>
      <c r="V47" s="1180"/>
      <c r="W47" s="1180"/>
      <c r="X47" s="1180"/>
      <c r="Y47" s="1180"/>
      <c r="Z47" s="211"/>
      <c r="AA47" s="211"/>
      <c r="AB47" s="211"/>
      <c r="AC47" s="211"/>
      <c r="AD47" s="211"/>
      <c r="AE47" s="176"/>
      <c r="AF47" s="176"/>
      <c r="AG47" s="176"/>
      <c r="AH47" s="176"/>
      <c r="AI47" s="176"/>
      <c r="AJ47" s="176"/>
      <c r="AK47" s="176"/>
      <c r="AL47" s="176"/>
      <c r="AM47" s="176"/>
      <c r="AN47" s="176"/>
      <c r="AO47" s="176"/>
      <c r="AP47" s="176"/>
      <c r="AQ47" s="176"/>
      <c r="AR47" s="176"/>
      <c r="AS47" s="176"/>
      <c r="AT47" s="176"/>
      <c r="AU47" s="176"/>
      <c r="AV47" s="176"/>
      <c r="AW47" s="176"/>
      <c r="AX47" s="176"/>
      <c r="AY47" s="176"/>
      <c r="AZ47" s="176"/>
      <c r="BA47" s="176"/>
      <c r="BB47" s="176"/>
      <c r="BC47" s="176"/>
      <c r="BD47" s="176"/>
      <c r="BE47" s="176"/>
      <c r="BF47" s="176"/>
      <c r="BG47" s="176"/>
      <c r="BH47" s="176"/>
      <c r="BT47" s="188"/>
      <c r="BU47" s="188"/>
      <c r="BV47" s="188"/>
      <c r="BW47" s="188"/>
      <c r="BX47" s="188"/>
      <c r="BY47" s="188"/>
      <c r="BZ47" s="188"/>
      <c r="CA47" s="188"/>
      <c r="CB47" s="188"/>
      <c r="CC47" s="188"/>
      <c r="CD47" s="188"/>
      <c r="CE47" s="188"/>
      <c r="CF47" s="188"/>
      <c r="CG47" s="188"/>
      <c r="CH47" s="188"/>
      <c r="CI47" s="188"/>
      <c r="CJ47" s="188"/>
      <c r="CK47" s="188"/>
      <c r="CL47" s="188"/>
      <c r="CM47" s="188"/>
      <c r="CN47" s="188"/>
      <c r="CO47" s="188"/>
      <c r="CP47" s="188"/>
      <c r="CQ47" s="188"/>
      <c r="CR47" s="188"/>
      <c r="CS47" s="188"/>
      <c r="CT47" s="188"/>
      <c r="CU47" s="188"/>
      <c r="CV47" s="188"/>
      <c r="CW47" s="188"/>
      <c r="CX47" s="188"/>
      <c r="CY47" s="188"/>
      <c r="CZ47" s="188"/>
      <c r="DA47" s="188"/>
      <c r="DB47" s="188"/>
      <c r="DC47" s="188"/>
      <c r="DD47" s="188"/>
      <c r="DE47" s="188"/>
      <c r="DF47" s="188"/>
      <c r="DG47" s="188"/>
      <c r="DH47" s="188"/>
      <c r="DI47" s="188"/>
      <c r="DJ47" s="188"/>
      <c r="DK47" s="188"/>
      <c r="DL47" s="188"/>
      <c r="DM47" s="188"/>
      <c r="DN47" s="188"/>
      <c r="DO47" s="188"/>
      <c r="DP47" s="188"/>
      <c r="DQ47" s="188"/>
      <c r="DR47" s="188"/>
      <c r="DS47" s="188"/>
      <c r="DT47" s="188"/>
      <c r="DU47" s="188"/>
      <c r="DV47" s="188"/>
      <c r="DW47" s="188"/>
    </row>
    <row r="48" spans="1:127" s="191" customFormat="1" ht="9" hidden="1" customHeight="1" thickBot="1">
      <c r="A48" s="176"/>
      <c r="B48" s="2108"/>
      <c r="C48" s="2108"/>
      <c r="D48" s="2108"/>
      <c r="E48" s="1180"/>
      <c r="F48" s="1180"/>
      <c r="G48" s="1180"/>
      <c r="H48" s="1180"/>
      <c r="I48" s="2089" t="s">
        <v>43</v>
      </c>
      <c r="J48" s="2089"/>
      <c r="K48" s="2089"/>
      <c r="L48" s="2089"/>
      <c r="M48" s="209"/>
      <c r="N48" s="209"/>
      <c r="O48" s="209"/>
      <c r="P48" s="209"/>
      <c r="Q48" s="1180"/>
      <c r="R48" s="1180"/>
      <c r="S48" s="1180"/>
      <c r="T48" s="1180"/>
      <c r="U48" s="1180"/>
      <c r="V48" s="1180"/>
      <c r="W48" s="1180"/>
      <c r="X48" s="1180"/>
      <c r="Y48" s="1180"/>
      <c r="Z48" s="211"/>
      <c r="AA48" s="211"/>
      <c r="AB48" s="211"/>
      <c r="AC48" s="211"/>
      <c r="AD48" s="211"/>
      <c r="AE48" s="176"/>
      <c r="AF48" s="176"/>
      <c r="AG48" s="176"/>
      <c r="AH48" s="176"/>
      <c r="AI48" s="176"/>
      <c r="AJ48" s="176"/>
      <c r="AK48" s="176"/>
      <c r="AL48" s="176"/>
      <c r="AM48" s="176"/>
      <c r="AN48" s="176"/>
      <c r="AO48" s="176"/>
      <c r="AP48" s="176"/>
      <c r="AQ48" s="176"/>
      <c r="AR48" s="176"/>
      <c r="AS48" s="176"/>
      <c r="AT48" s="176"/>
      <c r="AU48" s="176"/>
      <c r="AV48" s="176"/>
      <c r="AW48" s="176"/>
      <c r="AX48" s="176"/>
      <c r="AY48" s="176"/>
      <c r="AZ48" s="176"/>
      <c r="BA48" s="176"/>
      <c r="BB48" s="176"/>
      <c r="BC48" s="176"/>
      <c r="BD48" s="176"/>
      <c r="BE48" s="176"/>
      <c r="BF48" s="176"/>
      <c r="BG48" s="176"/>
      <c r="BH48" s="176"/>
      <c r="BT48" s="188"/>
      <c r="BU48" s="188"/>
      <c r="BV48" s="188"/>
      <c r="BW48" s="188"/>
      <c r="BX48" s="188"/>
      <c r="BY48" s="188"/>
      <c r="BZ48" s="188"/>
      <c r="CA48" s="188"/>
      <c r="CB48" s="188"/>
      <c r="CC48" s="188"/>
      <c r="CD48" s="188"/>
      <c r="CE48" s="188"/>
      <c r="CF48" s="188"/>
      <c r="CG48" s="188"/>
      <c r="CH48" s="188"/>
      <c r="CI48" s="188"/>
      <c r="CJ48" s="188"/>
      <c r="CK48" s="188"/>
      <c r="CL48" s="188"/>
      <c r="CM48" s="188"/>
      <c r="CN48" s="188"/>
      <c r="CO48" s="188"/>
      <c r="CP48" s="188"/>
      <c r="CQ48" s="188"/>
      <c r="CR48" s="188"/>
      <c r="CS48" s="188"/>
      <c r="CT48" s="188"/>
      <c r="CU48" s="188"/>
      <c r="CV48" s="188"/>
      <c r="CW48" s="188"/>
      <c r="CX48" s="188"/>
      <c r="CY48" s="188"/>
      <c r="CZ48" s="188"/>
      <c r="DA48" s="188"/>
      <c r="DB48" s="188"/>
      <c r="DC48" s="188"/>
      <c r="DD48" s="188"/>
      <c r="DE48" s="188"/>
      <c r="DF48" s="188"/>
      <c r="DG48" s="188"/>
      <c r="DH48" s="188"/>
      <c r="DI48" s="188"/>
      <c r="DJ48" s="188"/>
      <c r="DK48" s="188"/>
      <c r="DL48" s="188"/>
      <c r="DM48" s="188"/>
      <c r="DN48" s="188"/>
      <c r="DO48" s="188"/>
      <c r="DP48" s="188"/>
      <c r="DQ48" s="188"/>
      <c r="DR48" s="188"/>
      <c r="DS48" s="188"/>
      <c r="DT48" s="188"/>
      <c r="DU48" s="188"/>
      <c r="DV48" s="188"/>
      <c r="DW48" s="188"/>
    </row>
    <row r="49" spans="1:127" s="191" customFormat="1" ht="30" hidden="1" customHeight="1" thickBot="1">
      <c r="A49" s="176"/>
      <c r="B49" s="212"/>
      <c r="C49" s="212"/>
      <c r="D49" s="212"/>
      <c r="E49" s="212"/>
      <c r="F49" s="212"/>
      <c r="G49" s="213"/>
      <c r="H49" s="213"/>
      <c r="I49" s="213"/>
      <c r="J49" s="213"/>
      <c r="K49" s="213"/>
      <c r="L49" s="213"/>
      <c r="M49" s="2093" t="s">
        <v>550</v>
      </c>
      <c r="N49" s="2094"/>
      <c r="O49" s="2095"/>
      <c r="P49" s="209"/>
      <c r="Q49" s="2096">
        <f>AF17</f>
        <v>0.85706896551724132</v>
      </c>
      <c r="R49" s="2097"/>
      <c r="S49" s="2098"/>
      <c r="T49" s="212"/>
      <c r="U49" s="212"/>
      <c r="V49" s="213"/>
      <c r="W49" s="213"/>
      <c r="X49" s="213"/>
      <c r="Y49" s="213"/>
      <c r="Z49" s="213"/>
      <c r="AA49" s="213"/>
      <c r="AB49" s="213"/>
      <c r="AC49" s="213"/>
      <c r="AD49" s="213"/>
      <c r="AE49" s="176"/>
      <c r="AF49" s="176"/>
      <c r="AG49" s="176"/>
      <c r="AH49" s="176"/>
      <c r="AI49" s="176"/>
      <c r="AJ49" s="176"/>
      <c r="AK49" s="176"/>
      <c r="AL49" s="176"/>
      <c r="AM49" s="176"/>
      <c r="AN49" s="176"/>
      <c r="AO49" s="176"/>
      <c r="AP49" s="176"/>
      <c r="AQ49" s="176"/>
      <c r="AR49" s="176"/>
      <c r="AS49" s="176"/>
      <c r="AT49" s="176"/>
      <c r="AU49" s="176"/>
      <c r="AV49" s="176"/>
      <c r="AW49" s="176"/>
      <c r="AX49" s="176"/>
      <c r="AY49" s="176"/>
      <c r="AZ49" s="176"/>
      <c r="BA49" s="176"/>
      <c r="BB49" s="2086"/>
      <c r="BC49" s="2086"/>
      <c r="BD49" s="2086"/>
      <c r="BE49" s="2086"/>
      <c r="BF49" s="2086"/>
      <c r="BG49" s="2086"/>
      <c r="BH49" s="2086"/>
      <c r="BI49" s="2086"/>
      <c r="BJ49" s="2087"/>
      <c r="BK49" s="2087"/>
      <c r="BL49" s="2087"/>
      <c r="BM49" s="2087"/>
      <c r="BN49" s="2087"/>
      <c r="BO49" s="2087"/>
      <c r="BP49" s="2087"/>
      <c r="BQ49" s="2087"/>
      <c r="BT49" s="188"/>
      <c r="BU49" s="188"/>
      <c r="BV49" s="188"/>
      <c r="BW49" s="188"/>
      <c r="BX49" s="188"/>
      <c r="BY49" s="188"/>
      <c r="BZ49" s="188"/>
      <c r="CA49" s="188"/>
      <c r="CB49" s="188"/>
      <c r="CC49" s="188"/>
      <c r="CD49" s="188"/>
      <c r="CE49" s="188"/>
      <c r="CF49" s="188"/>
      <c r="CG49" s="188"/>
      <c r="CH49" s="188"/>
      <c r="CI49" s="188"/>
      <c r="CJ49" s="188"/>
      <c r="CK49" s="188"/>
      <c r="CL49" s="188"/>
      <c r="CM49" s="188"/>
      <c r="CN49" s="188"/>
      <c r="CO49" s="188"/>
      <c r="CP49" s="188"/>
      <c r="CQ49" s="188"/>
      <c r="CR49" s="188"/>
      <c r="CS49" s="188"/>
      <c r="CT49" s="188"/>
      <c r="CU49" s="188"/>
      <c r="CV49" s="188"/>
      <c r="CW49" s="188"/>
      <c r="CX49" s="188"/>
      <c r="CY49" s="188"/>
      <c r="CZ49" s="188"/>
      <c r="DA49" s="188"/>
      <c r="DB49" s="188"/>
      <c r="DC49" s="188"/>
      <c r="DD49" s="188"/>
      <c r="DE49" s="188"/>
      <c r="DF49" s="188"/>
      <c r="DG49" s="188"/>
      <c r="DH49" s="188"/>
      <c r="DI49" s="188"/>
      <c r="DJ49" s="188"/>
      <c r="DK49" s="188"/>
      <c r="DL49" s="188"/>
      <c r="DM49" s="188"/>
      <c r="DN49" s="188"/>
      <c r="DO49" s="188"/>
      <c r="DP49" s="188"/>
      <c r="DQ49" s="188"/>
      <c r="DR49" s="188"/>
      <c r="DS49" s="188"/>
      <c r="DT49" s="188"/>
      <c r="DU49" s="188"/>
      <c r="DV49" s="188"/>
      <c r="DW49" s="188"/>
    </row>
    <row r="50" spans="1:127" s="191" customFormat="1" ht="15" hidden="1" customHeight="1" thickBot="1">
      <c r="A50" s="176"/>
      <c r="B50" s="214"/>
      <c r="C50" s="214"/>
      <c r="D50" s="214"/>
      <c r="E50" s="214"/>
      <c r="F50" s="214"/>
      <c r="G50" s="215"/>
      <c r="H50" s="215"/>
      <c r="I50" s="215"/>
      <c r="J50" s="215"/>
      <c r="K50" s="215"/>
      <c r="L50" s="215"/>
      <c r="M50" s="215"/>
      <c r="N50" s="215"/>
      <c r="O50" s="215"/>
      <c r="P50" s="209"/>
      <c r="Q50" s="214"/>
      <c r="R50" s="214"/>
      <c r="S50" s="214"/>
      <c r="T50" s="214"/>
      <c r="U50" s="214"/>
      <c r="V50" s="215"/>
      <c r="W50" s="215"/>
      <c r="X50" s="215"/>
      <c r="Y50" s="215"/>
      <c r="Z50" s="215"/>
      <c r="AA50" s="215"/>
      <c r="AB50" s="215"/>
      <c r="AC50" s="215"/>
      <c r="AD50" s="215"/>
      <c r="AE50" s="176"/>
      <c r="AF50" s="176"/>
      <c r="AG50" s="176"/>
      <c r="AH50" s="176"/>
      <c r="AI50" s="176"/>
      <c r="AJ50" s="176"/>
      <c r="AK50" s="176"/>
      <c r="AL50" s="176"/>
      <c r="AM50" s="176"/>
      <c r="AN50" s="176"/>
      <c r="AO50" s="176"/>
      <c r="AP50" s="176"/>
      <c r="AQ50" s="176"/>
      <c r="AR50" s="176"/>
      <c r="AS50" s="176"/>
      <c r="AT50" s="176"/>
      <c r="AU50" s="176"/>
      <c r="AV50" s="176"/>
      <c r="AW50" s="176"/>
      <c r="AX50" s="176"/>
      <c r="AY50" s="176"/>
      <c r="AZ50" s="176"/>
      <c r="BA50" s="176"/>
      <c r="BB50" s="2087"/>
      <c r="BC50" s="2088"/>
      <c r="BD50" s="2088"/>
      <c r="BE50" s="2088"/>
      <c r="BF50" s="2088"/>
      <c r="BG50" s="2088"/>
      <c r="BH50" s="2088"/>
      <c r="BI50" s="2088"/>
      <c r="BJ50" s="2087"/>
      <c r="BK50" s="2088"/>
      <c r="BL50" s="2088"/>
      <c r="BM50" s="2088"/>
      <c r="BN50" s="2088"/>
      <c r="BO50" s="2088"/>
      <c r="BP50" s="2088"/>
      <c r="BQ50" s="2088"/>
      <c r="BT50" s="188"/>
      <c r="BU50" s="188"/>
      <c r="BV50" s="188"/>
      <c r="BW50" s="188"/>
      <c r="BX50" s="188"/>
      <c r="BY50" s="188"/>
      <c r="BZ50" s="188"/>
      <c r="CA50" s="188"/>
      <c r="CB50" s="188"/>
      <c r="CC50" s="188"/>
      <c r="CD50" s="188"/>
      <c r="CE50" s="188"/>
      <c r="CF50" s="188"/>
      <c r="CG50" s="188"/>
      <c r="CH50" s="188"/>
      <c r="CI50" s="188"/>
      <c r="CJ50" s="188"/>
      <c r="CK50" s="188"/>
      <c r="CL50" s="188"/>
      <c r="CM50" s="188"/>
      <c r="CN50" s="188"/>
      <c r="CO50" s="188"/>
      <c r="CP50" s="188"/>
      <c r="CQ50" s="188"/>
      <c r="CR50" s="188"/>
      <c r="CS50" s="188"/>
      <c r="CT50" s="188"/>
      <c r="CU50" s="188"/>
      <c r="CV50" s="188"/>
      <c r="CW50" s="188"/>
      <c r="CX50" s="188"/>
      <c r="CY50" s="188"/>
      <c r="CZ50" s="188"/>
      <c r="DA50" s="188"/>
      <c r="DB50" s="188"/>
      <c r="DC50" s="188"/>
      <c r="DD50" s="188"/>
      <c r="DE50" s="188"/>
      <c r="DF50" s="188"/>
      <c r="DG50" s="188"/>
      <c r="DH50" s="188"/>
      <c r="DI50" s="188"/>
      <c r="DJ50" s="188"/>
      <c r="DK50" s="188"/>
      <c r="DL50" s="188"/>
      <c r="DM50" s="188"/>
      <c r="DN50" s="188"/>
      <c r="DO50" s="188"/>
      <c r="DP50" s="188"/>
      <c r="DQ50" s="188"/>
      <c r="DR50" s="188"/>
      <c r="DS50" s="188"/>
      <c r="DT50" s="188"/>
      <c r="DU50" s="188"/>
      <c r="DV50" s="188"/>
      <c r="DW50" s="188"/>
    </row>
    <row r="51" spans="1:127" s="191" customFormat="1" ht="20.100000000000001" customHeight="1" thickBot="1">
      <c r="A51" s="176"/>
      <c r="B51" s="2099" t="s">
        <v>453</v>
      </c>
      <c r="C51" s="2100"/>
      <c r="D51" s="2100"/>
      <c r="E51" s="2100"/>
      <c r="F51" s="2100"/>
      <c r="G51" s="2101" t="s">
        <v>1746</v>
      </c>
      <c r="H51" s="2102"/>
      <c r="I51" s="2102"/>
      <c r="J51" s="2102"/>
      <c r="K51" s="2102"/>
      <c r="L51" s="2102"/>
      <c r="M51" s="2102"/>
      <c r="N51" s="2102"/>
      <c r="O51" s="2102"/>
      <c r="P51" s="209"/>
      <c r="Q51" s="2099" t="s">
        <v>551</v>
      </c>
      <c r="R51" s="2100"/>
      <c r="S51" s="2100"/>
      <c r="T51" s="2100"/>
      <c r="U51" s="2100"/>
      <c r="V51" s="2101" t="s">
        <v>1745</v>
      </c>
      <c r="W51" s="2102"/>
      <c r="X51" s="2102"/>
      <c r="Y51" s="2102"/>
      <c r="Z51" s="2102"/>
      <c r="AA51" s="2102"/>
      <c r="AB51" s="2102"/>
      <c r="AC51" s="2102"/>
      <c r="AD51" s="2102"/>
      <c r="AE51" s="2102"/>
      <c r="AF51" s="2103"/>
      <c r="AG51" s="176"/>
      <c r="AH51" s="176"/>
      <c r="AI51" s="176"/>
      <c r="AJ51" s="176"/>
      <c r="AK51" s="176"/>
      <c r="AL51" s="176"/>
      <c r="AM51" s="176"/>
      <c r="AN51" s="176"/>
      <c r="AO51" s="176"/>
      <c r="AP51" s="176"/>
      <c r="AQ51" s="176"/>
      <c r="AR51" s="176"/>
      <c r="AS51" s="176"/>
      <c r="AT51" s="176"/>
      <c r="AU51" s="176"/>
      <c r="AV51" s="176"/>
      <c r="AW51" s="176"/>
      <c r="AX51" s="176"/>
      <c r="AY51" s="176"/>
      <c r="AZ51" s="176"/>
      <c r="BA51" s="176"/>
      <c r="BB51" s="2087"/>
      <c r="BC51" s="2087"/>
      <c r="BD51" s="2087"/>
      <c r="BE51" s="2087"/>
      <c r="BF51" s="2087"/>
      <c r="BG51" s="2087"/>
      <c r="BH51" s="2087"/>
      <c r="BI51" s="2087"/>
      <c r="BJ51" s="2087"/>
      <c r="BK51" s="2087"/>
      <c r="BL51" s="2087"/>
      <c r="BM51" s="2087"/>
      <c r="BN51" s="2087"/>
      <c r="BO51" s="2087"/>
      <c r="BP51" s="2087"/>
      <c r="BQ51" s="2087"/>
    </row>
    <row r="52" spans="1:127" s="191" customFormat="1" ht="20.100000000000001" customHeight="1">
      <c r="A52" s="176"/>
      <c r="B52" s="2089"/>
      <c r="C52" s="2089"/>
      <c r="D52" s="2089"/>
      <c r="E52" s="2089"/>
      <c r="F52" s="2089"/>
      <c r="G52" s="2089"/>
      <c r="H52" s="2089"/>
      <c r="I52" s="2089"/>
      <c r="J52" s="2089"/>
      <c r="K52" s="2089"/>
      <c r="L52" s="2089"/>
      <c r="M52" s="2089"/>
      <c r="N52" s="2089"/>
      <c r="O52" s="2089"/>
      <c r="P52" s="2089"/>
      <c r="Q52" s="2089"/>
      <c r="R52" s="2089"/>
      <c r="S52" s="2089"/>
      <c r="T52" s="2089"/>
      <c r="U52" s="2089"/>
      <c r="V52" s="2089"/>
      <c r="W52" s="2089"/>
      <c r="X52" s="2089"/>
      <c r="Y52" s="2089"/>
      <c r="Z52" s="2089"/>
      <c r="AA52" s="2089"/>
      <c r="AB52" s="2089"/>
      <c r="AC52" s="2089"/>
      <c r="AD52" s="2089"/>
      <c r="AE52" s="176"/>
      <c r="AF52" s="176"/>
      <c r="AG52" s="176"/>
      <c r="AH52" s="176"/>
      <c r="AI52" s="176"/>
      <c r="AJ52" s="176"/>
      <c r="AK52" s="176"/>
      <c r="AL52" s="176"/>
      <c r="AM52" s="176"/>
      <c r="AN52" s="176"/>
      <c r="AO52" s="176"/>
      <c r="AP52" s="176"/>
      <c r="AQ52" s="176"/>
      <c r="AR52" s="176"/>
      <c r="AS52" s="176"/>
      <c r="AT52" s="176"/>
      <c r="AU52" s="176"/>
      <c r="AV52" s="176"/>
      <c r="AW52" s="176"/>
      <c r="AX52" s="176"/>
      <c r="AY52" s="176"/>
      <c r="AZ52" s="176"/>
      <c r="BA52" s="176"/>
      <c r="BB52" s="2087"/>
      <c r="BC52" s="2087"/>
      <c r="BD52" s="2087"/>
      <c r="BE52" s="2087"/>
      <c r="BF52" s="2087"/>
      <c r="BG52" s="2087"/>
      <c r="BH52" s="2087"/>
      <c r="BI52" s="2087"/>
      <c r="BJ52" s="2090"/>
      <c r="BK52" s="2090"/>
      <c r="BL52" s="2090"/>
      <c r="BM52" s="2090"/>
      <c r="BN52" s="2090"/>
      <c r="BO52" s="2090"/>
      <c r="BP52" s="2090"/>
      <c r="BQ52" s="2090"/>
    </row>
    <row r="53" spans="1:127" s="191" customFormat="1" ht="39.9" customHeight="1">
      <c r="A53" s="176"/>
      <c r="B53" s="2091" t="s">
        <v>552</v>
      </c>
      <c r="C53" s="2091"/>
      <c r="D53" s="2091"/>
      <c r="E53" s="2091"/>
      <c r="F53" s="2091"/>
      <c r="G53" s="2091"/>
      <c r="H53" s="2091"/>
      <c r="I53" s="2091"/>
      <c r="J53" s="2091"/>
      <c r="K53" s="2091"/>
      <c r="L53" s="2091"/>
      <c r="M53" s="2092"/>
      <c r="N53" s="2092"/>
      <c r="O53" s="2092"/>
      <c r="P53" s="2092"/>
      <c r="Q53" s="2092"/>
      <c r="R53" s="2092"/>
      <c r="S53" s="2092"/>
      <c r="T53" s="2092"/>
      <c r="U53" s="2092"/>
      <c r="V53" s="2092"/>
      <c r="W53" s="2092"/>
      <c r="X53" s="2092"/>
      <c r="Y53" s="2092"/>
      <c r="Z53" s="2092"/>
      <c r="AA53" s="2092"/>
      <c r="AB53" s="2092"/>
      <c r="AC53" s="2092"/>
      <c r="AD53" s="2092"/>
      <c r="AE53" s="176"/>
      <c r="AF53" s="176"/>
      <c r="AG53" s="176"/>
      <c r="AH53" s="176"/>
      <c r="AI53" s="176"/>
      <c r="AJ53" s="176"/>
      <c r="AK53" s="176"/>
      <c r="AL53" s="176"/>
      <c r="AM53" s="176"/>
      <c r="AN53" s="176"/>
      <c r="AO53" s="176"/>
      <c r="AP53" s="176"/>
      <c r="AQ53" s="176"/>
      <c r="AR53" s="176"/>
      <c r="AS53" s="176"/>
      <c r="AT53" s="176"/>
      <c r="AU53" s="176"/>
      <c r="AV53" s="176"/>
      <c r="AW53" s="176"/>
      <c r="AX53" s="176"/>
      <c r="AY53" s="176"/>
      <c r="AZ53" s="176"/>
      <c r="BA53" s="176"/>
      <c r="BB53" s="2086"/>
      <c r="BC53" s="2086"/>
      <c r="BD53" s="2086"/>
      <c r="BE53" s="2086"/>
      <c r="BF53" s="2086"/>
      <c r="BG53" s="2086"/>
      <c r="BH53" s="2086"/>
      <c r="BI53" s="2086"/>
      <c r="BJ53" s="2087"/>
      <c r="BK53" s="2087"/>
      <c r="BL53" s="2087"/>
      <c r="BM53" s="2087"/>
      <c r="BN53" s="2087"/>
      <c r="BO53" s="2087"/>
      <c r="BP53" s="2087"/>
      <c r="BQ53" s="2087"/>
    </row>
    <row r="54" spans="1:127" s="191" customFormat="1" ht="15" customHeight="1">
      <c r="A54" s="176"/>
      <c r="B54" s="216"/>
      <c r="C54" s="217"/>
      <c r="D54" s="217"/>
      <c r="E54" s="217"/>
      <c r="F54" s="217"/>
      <c r="G54" s="217"/>
      <c r="H54" s="217"/>
      <c r="I54" s="217"/>
      <c r="J54" s="217"/>
      <c r="K54" s="217"/>
      <c r="L54" s="217"/>
      <c r="M54" s="218"/>
      <c r="N54" s="218"/>
      <c r="O54" s="218"/>
      <c r="P54" s="218"/>
      <c r="Q54" s="218"/>
      <c r="R54" s="218"/>
      <c r="S54" s="218"/>
      <c r="T54" s="218"/>
      <c r="U54" s="218"/>
      <c r="V54" s="218"/>
      <c r="W54" s="218"/>
      <c r="X54" s="218"/>
      <c r="Y54" s="218"/>
      <c r="Z54" s="218"/>
      <c r="AA54" s="218"/>
      <c r="AB54" s="218"/>
      <c r="AC54" s="218"/>
      <c r="AD54" s="218"/>
      <c r="AE54" s="176"/>
      <c r="AF54" s="176"/>
      <c r="AG54" s="176"/>
      <c r="AH54" s="176"/>
      <c r="AI54" s="176"/>
      <c r="AJ54" s="176"/>
      <c r="AK54" s="176"/>
      <c r="AL54" s="176"/>
      <c r="AM54" s="176"/>
      <c r="AN54" s="176"/>
      <c r="AO54" s="176"/>
      <c r="AP54" s="176"/>
      <c r="AQ54" s="176"/>
      <c r="AR54" s="176"/>
      <c r="AS54" s="176"/>
      <c r="AT54" s="176"/>
      <c r="AU54" s="176"/>
      <c r="AV54" s="176"/>
      <c r="AW54" s="176"/>
      <c r="AX54" s="176"/>
      <c r="AY54" s="176"/>
      <c r="AZ54" s="176"/>
      <c r="BA54" s="176"/>
      <c r="BB54" s="2086"/>
      <c r="BC54" s="2086"/>
      <c r="BD54" s="2086"/>
      <c r="BE54" s="2086"/>
      <c r="BF54" s="2086"/>
      <c r="BG54" s="2086"/>
      <c r="BH54" s="2086"/>
      <c r="BI54" s="2086"/>
      <c r="BJ54" s="2087"/>
      <c r="BK54" s="2087"/>
      <c r="BL54" s="2087"/>
      <c r="BM54" s="2087"/>
      <c r="BN54" s="2087"/>
      <c r="BO54" s="2087"/>
      <c r="BP54" s="2087"/>
      <c r="BQ54" s="2087"/>
    </row>
    <row r="55" spans="1:127" ht="15" customHeight="1">
      <c r="B55" s="219"/>
      <c r="C55" s="219"/>
      <c r="D55" s="219"/>
      <c r="E55" s="219"/>
      <c r="F55" s="219"/>
      <c r="G55" s="219"/>
      <c r="H55" s="219"/>
      <c r="I55" s="219"/>
      <c r="J55" s="219"/>
      <c r="K55" s="219"/>
      <c r="L55" s="219"/>
      <c r="M55" s="219"/>
      <c r="N55" s="219"/>
      <c r="O55" s="219"/>
      <c r="P55" s="219"/>
      <c r="Q55" s="219"/>
      <c r="R55" s="219"/>
      <c r="S55" s="219"/>
      <c r="T55" s="219"/>
      <c r="U55" s="219"/>
      <c r="V55" s="219"/>
      <c r="W55" s="219"/>
      <c r="X55" s="219"/>
      <c r="Y55" s="219"/>
      <c r="Z55" s="219"/>
      <c r="AA55" s="219"/>
      <c r="AB55" s="219"/>
      <c r="AC55" s="219"/>
      <c r="AD55" s="219"/>
      <c r="AE55" s="176"/>
      <c r="AF55" s="176"/>
      <c r="AG55" s="176"/>
      <c r="AH55" s="176"/>
      <c r="AI55" s="176"/>
      <c r="AJ55" s="176"/>
      <c r="AK55" s="176"/>
      <c r="AL55" s="176"/>
      <c r="AM55" s="176"/>
      <c r="BB55" s="2086"/>
      <c r="BC55" s="2086"/>
      <c r="BD55" s="2086"/>
      <c r="BE55" s="2086"/>
      <c r="BF55" s="2086"/>
      <c r="BG55" s="2086"/>
      <c r="BH55" s="2086"/>
      <c r="BI55" s="2086"/>
      <c r="BJ55" s="2087"/>
      <c r="BK55" s="2087"/>
      <c r="BL55" s="2087"/>
      <c r="BM55" s="2087"/>
      <c r="BN55" s="2087"/>
      <c r="BO55" s="2087"/>
      <c r="BP55" s="2087"/>
      <c r="BQ55" s="2087"/>
    </row>
    <row r="56" spans="1:127" ht="27" customHeight="1">
      <c r="B56" s="220"/>
      <c r="C56" s="220"/>
      <c r="D56" s="220"/>
      <c r="E56" s="221"/>
      <c r="F56" s="221"/>
      <c r="G56" s="221"/>
      <c r="H56" s="221"/>
      <c r="I56" s="221"/>
      <c r="J56" s="221"/>
      <c r="K56" s="221"/>
      <c r="L56" s="221"/>
      <c r="M56" s="221"/>
      <c r="N56" s="221"/>
      <c r="O56" s="221"/>
      <c r="P56" s="221"/>
      <c r="Q56" s="221"/>
      <c r="R56" s="221"/>
      <c r="S56" s="221"/>
      <c r="T56" s="221"/>
      <c r="U56" s="221"/>
      <c r="V56" s="221"/>
      <c r="W56" s="221"/>
      <c r="X56" s="221"/>
      <c r="Y56" s="221"/>
      <c r="Z56" s="221"/>
      <c r="AA56" s="221"/>
      <c r="AB56" s="221"/>
      <c r="AC56" s="221"/>
      <c r="AD56" s="221"/>
      <c r="AE56" s="176"/>
      <c r="AF56" s="176"/>
      <c r="AG56" s="176"/>
      <c r="AH56" s="176"/>
      <c r="AI56" s="176"/>
      <c r="AJ56" s="176"/>
      <c r="AK56" s="176"/>
      <c r="AL56" s="176"/>
      <c r="AM56" s="176"/>
      <c r="BB56" s="2087"/>
      <c r="BC56" s="2087"/>
      <c r="BD56" s="2087"/>
      <c r="BE56" s="2087"/>
      <c r="BF56" s="2087"/>
      <c r="BG56" s="2087"/>
      <c r="BH56" s="2087"/>
      <c r="BI56" s="2087"/>
      <c r="BJ56" s="2087"/>
      <c r="BK56" s="2087"/>
      <c r="BL56" s="2087"/>
      <c r="BM56" s="2087"/>
      <c r="BN56" s="2087"/>
      <c r="BO56" s="2087"/>
      <c r="BP56" s="2087"/>
      <c r="BQ56" s="2087"/>
    </row>
    <row r="57" spans="1:127">
      <c r="AE57" s="176"/>
      <c r="AF57" s="176"/>
      <c r="AG57" s="176"/>
      <c r="AH57" s="176"/>
      <c r="AI57" s="176"/>
      <c r="AJ57" s="176"/>
      <c r="AK57" s="176"/>
      <c r="AL57" s="176"/>
      <c r="AM57" s="176"/>
      <c r="BB57" s="2087"/>
      <c r="BC57" s="2087"/>
      <c r="BD57" s="2087"/>
      <c r="BE57" s="2087"/>
      <c r="BF57" s="2087"/>
      <c r="BG57" s="2087"/>
      <c r="BH57" s="2087"/>
      <c r="BI57" s="2087"/>
      <c r="BJ57" s="2087"/>
      <c r="BK57" s="2087"/>
      <c r="BL57" s="2087"/>
      <c r="BM57" s="2087"/>
      <c r="BN57" s="2087"/>
      <c r="BO57" s="2087"/>
      <c r="BP57" s="2087"/>
      <c r="BQ57" s="2087"/>
    </row>
    <row r="58" spans="1:127">
      <c r="AE58" s="176"/>
      <c r="AF58" s="176"/>
      <c r="AG58" s="176"/>
      <c r="AH58" s="176"/>
      <c r="AI58" s="176"/>
      <c r="AJ58" s="176"/>
      <c r="AK58" s="176"/>
      <c r="AL58" s="176"/>
      <c r="AM58" s="176"/>
      <c r="BB58" s="2087"/>
      <c r="BC58" s="2087"/>
      <c r="BD58" s="2087"/>
      <c r="BE58" s="2087"/>
      <c r="BF58" s="2087"/>
      <c r="BG58" s="2087"/>
      <c r="BH58" s="2087"/>
      <c r="BI58" s="2087"/>
      <c r="BJ58" s="2087"/>
      <c r="BK58" s="2087"/>
      <c r="BL58" s="2087"/>
      <c r="BM58" s="2087"/>
      <c r="BN58" s="2087"/>
      <c r="BO58" s="2087"/>
      <c r="BP58" s="2087"/>
      <c r="BQ58" s="2087"/>
    </row>
    <row r="59" spans="1:127">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c r="AD59" s="222"/>
      <c r="AE59" s="176"/>
      <c r="AF59" s="176"/>
      <c r="AG59" s="176"/>
      <c r="AH59" s="176"/>
      <c r="AI59" s="176"/>
      <c r="AJ59" s="176"/>
      <c r="AK59" s="176"/>
      <c r="AL59" s="176"/>
      <c r="AM59" s="176"/>
      <c r="BB59" s="2086"/>
      <c r="BC59" s="2086"/>
      <c r="BD59" s="2086"/>
      <c r="BE59" s="2086"/>
      <c r="BF59" s="2086"/>
      <c r="BG59" s="2086"/>
      <c r="BH59" s="2086"/>
      <c r="BI59" s="2086"/>
      <c r="BJ59" s="2087"/>
      <c r="BK59" s="2087"/>
      <c r="BL59" s="2087"/>
      <c r="BM59" s="2087"/>
      <c r="BN59" s="2087"/>
      <c r="BO59" s="2087"/>
      <c r="BP59" s="2087"/>
      <c r="BQ59" s="2087"/>
    </row>
    <row r="60" spans="1:127">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c r="AD60" s="222"/>
      <c r="AE60" s="176"/>
      <c r="AF60" s="176"/>
      <c r="AG60" s="176"/>
      <c r="AH60" s="176"/>
      <c r="AI60" s="176"/>
      <c r="AJ60" s="176"/>
      <c r="AK60" s="176"/>
      <c r="AL60" s="176"/>
      <c r="AM60" s="176"/>
      <c r="BB60" s="2087"/>
      <c r="BC60" s="2087"/>
      <c r="BD60" s="2087"/>
      <c r="BE60" s="2087"/>
      <c r="BF60" s="2087"/>
      <c r="BG60" s="2087"/>
      <c r="BH60" s="2087"/>
      <c r="BI60" s="2087"/>
      <c r="BJ60" s="2087"/>
      <c r="BK60" s="2087"/>
      <c r="BL60" s="2087"/>
      <c r="BM60" s="2087"/>
      <c r="BN60" s="2087"/>
      <c r="BO60" s="2087"/>
      <c r="BP60" s="2087"/>
      <c r="BQ60" s="2087"/>
    </row>
    <row r="61" spans="1:127">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c r="AD61" s="222"/>
      <c r="AE61" s="176"/>
      <c r="AF61" s="176"/>
      <c r="AG61" s="176"/>
      <c r="AH61" s="176"/>
      <c r="AI61" s="176"/>
      <c r="AJ61" s="176"/>
      <c r="AK61" s="176"/>
      <c r="AL61" s="176"/>
      <c r="AM61" s="176"/>
      <c r="BB61" s="2086"/>
      <c r="BC61" s="2086"/>
      <c r="BD61" s="2086"/>
      <c r="BE61" s="2086"/>
      <c r="BF61" s="2086"/>
      <c r="BG61" s="2086"/>
      <c r="BH61" s="2086"/>
      <c r="BI61" s="2086"/>
      <c r="BJ61" s="2087"/>
      <c r="BK61" s="2088"/>
      <c r="BL61" s="2088"/>
      <c r="BM61" s="2088"/>
      <c r="BN61" s="2088"/>
      <c r="BO61" s="2088"/>
      <c r="BP61" s="2088"/>
      <c r="BQ61" s="2088"/>
    </row>
    <row r="62" spans="1:127">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c r="AD62" s="222"/>
      <c r="AE62" s="176"/>
      <c r="AF62" s="176"/>
      <c r="AG62" s="176"/>
      <c r="AH62" s="176"/>
      <c r="AI62" s="176"/>
      <c r="AJ62" s="176"/>
      <c r="AK62" s="176"/>
      <c r="AL62" s="176"/>
      <c r="AM62" s="176"/>
      <c r="BB62" s="2087"/>
      <c r="BC62" s="2087"/>
      <c r="BD62" s="2087"/>
      <c r="BE62" s="2087"/>
      <c r="BF62" s="2087"/>
      <c r="BG62" s="2087"/>
      <c r="BH62" s="2087"/>
      <c r="BI62" s="2087"/>
      <c r="BJ62" s="2087"/>
      <c r="BK62" s="2087"/>
      <c r="BL62" s="2087"/>
      <c r="BM62" s="2087"/>
      <c r="BN62" s="2087"/>
      <c r="BO62" s="2087"/>
      <c r="BP62" s="2087"/>
      <c r="BQ62" s="2087"/>
    </row>
    <row r="63" spans="1:127">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c r="AD63" s="222"/>
      <c r="AE63" s="176"/>
      <c r="AF63" s="176"/>
      <c r="AG63" s="176"/>
      <c r="AH63" s="176"/>
      <c r="AI63" s="176"/>
      <c r="AJ63" s="176"/>
      <c r="AK63" s="176"/>
      <c r="AL63" s="176"/>
      <c r="AM63" s="176"/>
      <c r="BB63" s="2087"/>
      <c r="BC63" s="2087"/>
      <c r="BD63" s="2087"/>
      <c r="BE63" s="2087"/>
      <c r="BF63" s="2087"/>
      <c r="BG63" s="2087"/>
      <c r="BH63" s="2087"/>
      <c r="BI63" s="2087"/>
      <c r="BJ63" s="2087"/>
      <c r="BK63" s="2087"/>
      <c r="BL63" s="2087"/>
      <c r="BM63" s="2087"/>
      <c r="BN63" s="2087"/>
      <c r="BO63" s="2087"/>
      <c r="BP63" s="2087"/>
      <c r="BQ63" s="2087"/>
    </row>
    <row r="64" spans="1:127">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c r="AD64" s="222"/>
      <c r="AE64" s="176"/>
      <c r="AF64" s="176"/>
      <c r="AG64" s="176"/>
      <c r="AH64" s="176"/>
      <c r="AI64" s="176"/>
      <c r="AJ64" s="176"/>
      <c r="AK64" s="176"/>
      <c r="AL64" s="176"/>
      <c r="AM64" s="176"/>
      <c r="BB64" s="2087"/>
      <c r="BC64" s="2087"/>
      <c r="BD64" s="2087"/>
      <c r="BE64" s="2087"/>
      <c r="BF64" s="2087"/>
      <c r="BG64" s="2087"/>
      <c r="BH64" s="2087"/>
      <c r="BI64" s="2087"/>
      <c r="BJ64" s="2087"/>
      <c r="BK64" s="2087"/>
      <c r="BL64" s="2087"/>
      <c r="BM64" s="2087"/>
      <c r="BN64" s="2087"/>
      <c r="BO64" s="2087"/>
      <c r="BP64" s="2087"/>
      <c r="BQ64" s="2087"/>
    </row>
    <row r="65" spans="31:69">
      <c r="AE65" s="176"/>
      <c r="AF65" s="176"/>
      <c r="AG65" s="176"/>
      <c r="AH65" s="176"/>
      <c r="AI65" s="176"/>
      <c r="AJ65" s="176"/>
      <c r="AK65" s="176"/>
      <c r="AL65" s="176"/>
      <c r="AM65" s="176"/>
      <c r="BB65" s="2087"/>
      <c r="BC65" s="2087"/>
      <c r="BD65" s="2087"/>
      <c r="BE65" s="2087"/>
      <c r="BF65" s="2087"/>
      <c r="BG65" s="2087"/>
      <c r="BH65" s="2087"/>
      <c r="BI65" s="2087"/>
      <c r="BJ65" s="2087"/>
      <c r="BK65" s="2087"/>
      <c r="BL65" s="2087"/>
      <c r="BM65" s="2087"/>
      <c r="BN65" s="2087"/>
      <c r="BO65" s="2087"/>
      <c r="BP65" s="2087"/>
      <c r="BQ65" s="2087"/>
    </row>
    <row r="66" spans="31:69">
      <c r="AE66" s="176"/>
      <c r="AF66" s="176"/>
      <c r="AG66" s="176"/>
      <c r="AH66" s="176"/>
      <c r="AI66" s="176"/>
      <c r="AJ66" s="176"/>
      <c r="AK66" s="176"/>
      <c r="AL66" s="176"/>
      <c r="AM66" s="176"/>
      <c r="BB66" s="2087"/>
      <c r="BC66" s="2087"/>
      <c r="BD66" s="2087"/>
      <c r="BE66" s="2087"/>
      <c r="BF66" s="2087"/>
      <c r="BG66" s="2087"/>
      <c r="BH66" s="2087"/>
      <c r="BI66" s="2087"/>
      <c r="BJ66" s="2087"/>
      <c r="BK66" s="2087"/>
      <c r="BL66" s="2087"/>
      <c r="BM66" s="2087"/>
      <c r="BN66" s="2087"/>
      <c r="BO66" s="2087"/>
      <c r="BP66" s="2087"/>
      <c r="BQ66" s="2087"/>
    </row>
    <row r="67" spans="31:69">
      <c r="AE67" s="176"/>
      <c r="AF67" s="176"/>
      <c r="AG67" s="176"/>
      <c r="AH67" s="176"/>
      <c r="AI67" s="176"/>
      <c r="AJ67" s="176"/>
      <c r="AK67" s="176"/>
      <c r="AL67" s="176"/>
      <c r="AM67" s="176"/>
      <c r="BB67" s="2087"/>
      <c r="BC67" s="2087"/>
      <c r="BD67" s="2087"/>
      <c r="BE67" s="2087"/>
      <c r="BF67" s="2087"/>
      <c r="BG67" s="2087"/>
      <c r="BH67" s="2087"/>
      <c r="BI67" s="2087"/>
      <c r="BJ67" s="2087"/>
      <c r="BK67" s="2087"/>
      <c r="BL67" s="2087"/>
      <c r="BM67" s="2087"/>
      <c r="BN67" s="2087"/>
      <c r="BO67" s="2087"/>
      <c r="BP67" s="2087"/>
      <c r="BQ67" s="2087"/>
    </row>
    <row r="68" spans="31:69">
      <c r="AE68" s="176"/>
      <c r="AF68" s="176"/>
      <c r="AG68" s="176"/>
      <c r="AH68" s="176"/>
      <c r="AI68" s="176"/>
      <c r="AJ68" s="176"/>
      <c r="AK68" s="176"/>
      <c r="AL68" s="176"/>
      <c r="AM68" s="176"/>
    </row>
    <row r="69" spans="31:69">
      <c r="AE69" s="176"/>
      <c r="AF69" s="176"/>
      <c r="AG69" s="176"/>
      <c r="AH69" s="176"/>
      <c r="AI69" s="176"/>
      <c r="AJ69" s="176"/>
      <c r="AK69" s="176"/>
      <c r="AL69" s="176"/>
      <c r="AM69" s="176"/>
    </row>
    <row r="70" spans="31:69">
      <c r="AE70" s="176"/>
      <c r="AF70" s="176"/>
      <c r="AG70" s="176"/>
      <c r="AH70" s="176"/>
      <c r="AI70" s="176"/>
      <c r="AJ70" s="176"/>
      <c r="AK70" s="176"/>
      <c r="AL70" s="176"/>
      <c r="AM70" s="176"/>
    </row>
    <row r="71" spans="31:69">
      <c r="AE71" s="176"/>
      <c r="AF71" s="176"/>
      <c r="AG71" s="176"/>
      <c r="AH71" s="176"/>
      <c r="AI71" s="176"/>
      <c r="AJ71" s="176"/>
      <c r="AK71" s="176"/>
      <c r="AL71" s="176"/>
      <c r="AM71" s="176"/>
    </row>
    <row r="72" spans="31:69">
      <c r="AE72" s="176"/>
      <c r="AF72" s="176"/>
      <c r="AG72" s="176"/>
      <c r="AH72" s="176"/>
      <c r="AI72" s="176"/>
      <c r="AJ72" s="176"/>
      <c r="AK72" s="176"/>
      <c r="AL72" s="176"/>
      <c r="AM72" s="176"/>
    </row>
    <row r="73" spans="31:69">
      <c r="AE73" s="176"/>
      <c r="AF73" s="176"/>
      <c r="AG73" s="176"/>
      <c r="AH73" s="176"/>
      <c r="AI73" s="176"/>
      <c r="AJ73" s="176"/>
      <c r="AK73" s="176"/>
      <c r="AL73" s="176"/>
      <c r="AM73" s="176"/>
    </row>
    <row r="74" spans="31:69">
      <c r="AE74" s="176"/>
      <c r="AF74" s="176"/>
      <c r="AG74" s="176"/>
      <c r="AH74" s="176"/>
      <c r="AI74" s="176"/>
      <c r="AJ74" s="176"/>
      <c r="AK74" s="176"/>
      <c r="AL74" s="176"/>
      <c r="AM74" s="176"/>
    </row>
    <row r="75" spans="31:69">
      <c r="AE75" s="176"/>
      <c r="AF75" s="176"/>
      <c r="AG75" s="176"/>
      <c r="AH75" s="176"/>
      <c r="AI75" s="176"/>
      <c r="AJ75" s="176"/>
      <c r="AK75" s="176"/>
      <c r="AL75" s="176"/>
      <c r="AM75" s="176"/>
    </row>
    <row r="76" spans="31:69">
      <c r="AE76" s="176"/>
      <c r="AF76" s="176"/>
      <c r="AG76" s="176"/>
      <c r="AH76" s="176"/>
      <c r="AI76" s="176"/>
      <c r="AJ76" s="176"/>
      <c r="AK76" s="176"/>
      <c r="AL76" s="176"/>
      <c r="AM76" s="176"/>
    </row>
    <row r="77" spans="31:69">
      <c r="AE77" s="176"/>
      <c r="AF77" s="176"/>
      <c r="AG77" s="176"/>
      <c r="AH77" s="176"/>
      <c r="AI77" s="176"/>
      <c r="AJ77" s="176"/>
      <c r="AK77" s="176"/>
      <c r="AL77" s="176"/>
      <c r="AM77" s="176"/>
    </row>
    <row r="78" spans="31:69">
      <c r="AE78" s="176"/>
      <c r="AF78" s="176"/>
      <c r="AG78" s="176"/>
      <c r="AH78" s="176"/>
      <c r="AI78" s="176"/>
      <c r="AJ78" s="176"/>
      <c r="AK78" s="176"/>
      <c r="AL78" s="176"/>
      <c r="AM78" s="176"/>
    </row>
    <row r="79" spans="31:69">
      <c r="AE79" s="176"/>
      <c r="AF79" s="176"/>
      <c r="AG79" s="176"/>
      <c r="AH79" s="176"/>
      <c r="AI79" s="176"/>
      <c r="AJ79" s="176"/>
      <c r="AK79" s="176"/>
      <c r="AL79" s="176"/>
      <c r="AM79" s="176"/>
    </row>
    <row r="80" spans="31:69">
      <c r="AE80" s="176"/>
      <c r="AF80" s="176"/>
      <c r="AG80" s="176"/>
      <c r="AH80" s="176"/>
      <c r="AI80" s="176"/>
      <c r="AJ80" s="176"/>
      <c r="AK80" s="176"/>
      <c r="AL80" s="176"/>
      <c r="AM80" s="176"/>
    </row>
    <row r="81" s="176" customFormat="1"/>
    <row r="82" s="176" customFormat="1"/>
    <row r="83" s="176" customFormat="1"/>
    <row r="84" s="176" customFormat="1"/>
    <row r="85" s="176" customFormat="1"/>
    <row r="86" s="176" customFormat="1"/>
    <row r="87" s="176" customFormat="1"/>
    <row r="88" s="176" customFormat="1"/>
    <row r="89" s="176" customFormat="1"/>
    <row r="90" s="176" customFormat="1"/>
    <row r="91" s="176" customFormat="1"/>
    <row r="92" s="176" customFormat="1"/>
    <row r="93" s="176" customFormat="1"/>
    <row r="94" s="176" customFormat="1"/>
    <row r="95" s="176" customFormat="1"/>
    <row r="96" s="176" customFormat="1"/>
    <row r="97" s="176" customFormat="1"/>
    <row r="98" s="176" customFormat="1"/>
    <row r="99" s="176" customFormat="1"/>
    <row r="100" s="176" customFormat="1"/>
    <row r="101" s="176" customFormat="1"/>
    <row r="102" s="176" customFormat="1"/>
    <row r="103" s="176" customFormat="1"/>
    <row r="104" s="176" customFormat="1"/>
    <row r="105" s="176" customFormat="1"/>
    <row r="106" s="176" customFormat="1"/>
    <row r="107" s="176" customFormat="1"/>
    <row r="108" s="176" customFormat="1"/>
    <row r="109" s="176" customFormat="1"/>
    <row r="110" s="176" customFormat="1"/>
    <row r="111" s="176" customFormat="1"/>
    <row r="112" s="176" customFormat="1"/>
    <row r="113" s="176" customFormat="1"/>
    <row r="114" s="176" customFormat="1"/>
    <row r="115" s="176" customFormat="1"/>
    <row r="116" s="176" customFormat="1"/>
    <row r="117" s="176" customFormat="1"/>
    <row r="118" s="176" customFormat="1"/>
    <row r="119" s="176" customFormat="1"/>
    <row r="120" s="176" customFormat="1"/>
    <row r="121" s="176" customFormat="1"/>
    <row r="122" s="176" customFormat="1"/>
    <row r="123" s="176" customFormat="1"/>
    <row r="124" s="176" customFormat="1"/>
    <row r="125" s="176" customFormat="1"/>
    <row r="126" s="176" customFormat="1"/>
    <row r="127" s="176" customFormat="1"/>
    <row r="128" s="176" customFormat="1"/>
    <row r="129" s="176" customFormat="1"/>
    <row r="130" s="176" customFormat="1"/>
    <row r="131" s="176" customFormat="1"/>
    <row r="132" s="176" customFormat="1"/>
    <row r="133" s="176" customFormat="1"/>
    <row r="134" s="176" customFormat="1"/>
    <row r="135" s="176" customFormat="1"/>
    <row r="136" s="176" customFormat="1"/>
    <row r="137" s="176" customFormat="1"/>
    <row r="138" s="176" customFormat="1"/>
    <row r="139" s="176" customFormat="1"/>
    <row r="140" s="176" customFormat="1"/>
    <row r="141" s="176" customFormat="1"/>
    <row r="142" s="176" customFormat="1"/>
    <row r="143" s="176" customFormat="1"/>
    <row r="144" s="176" customFormat="1"/>
    <row r="145" s="176" customFormat="1"/>
    <row r="146" s="176" customFormat="1"/>
    <row r="147" s="176" customFormat="1"/>
  </sheetData>
  <mergeCells count="163">
    <mergeCell ref="B2:AD4"/>
    <mergeCell ref="BB3:BG3"/>
    <mergeCell ref="B5:AD5"/>
    <mergeCell ref="B6:D6"/>
    <mergeCell ref="E6:J6"/>
    <mergeCell ref="K6:N6"/>
    <mergeCell ref="O6:T6"/>
    <mergeCell ref="U6:W6"/>
    <mergeCell ref="X6:AD6"/>
    <mergeCell ref="B7:AD7"/>
    <mergeCell ref="B8:D8"/>
    <mergeCell ref="E8:N8"/>
    <mergeCell ref="O8:T8"/>
    <mergeCell ref="U8:AD8"/>
    <mergeCell ref="B9:AD9"/>
    <mergeCell ref="B10:C10"/>
    <mergeCell ref="D10:F10"/>
    <mergeCell ref="G10:Y10"/>
    <mergeCell ref="Z10:AA10"/>
    <mergeCell ref="B14:C14"/>
    <mergeCell ref="D14:F14"/>
    <mergeCell ref="G14:Y14"/>
    <mergeCell ref="Z14:AA14"/>
    <mergeCell ref="B15:AD15"/>
    <mergeCell ref="C16:J16"/>
    <mergeCell ref="R16:Y16"/>
    <mergeCell ref="AB10:AB14"/>
    <mergeCell ref="AC10:AD14"/>
    <mergeCell ref="B12:C12"/>
    <mergeCell ref="B11:C11"/>
    <mergeCell ref="D11:F11"/>
    <mergeCell ref="G11:Y11"/>
    <mergeCell ref="Z11:AA11"/>
    <mergeCell ref="D12:F12"/>
    <mergeCell ref="G12:Y12"/>
    <mergeCell ref="Z12:AA12"/>
    <mergeCell ref="B13:C13"/>
    <mergeCell ref="D13:F13"/>
    <mergeCell ref="G13:Y13"/>
    <mergeCell ref="Z13:AA13"/>
    <mergeCell ref="C18:J18"/>
    <mergeCell ref="R18:Y18"/>
    <mergeCell ref="AV18:AV19"/>
    <mergeCell ref="AW18:AW19"/>
    <mergeCell ref="AX18:AY18"/>
    <mergeCell ref="C19:J19"/>
    <mergeCell ref="R19:Y19"/>
    <mergeCell ref="C20:J20"/>
    <mergeCell ref="R20:Y20"/>
    <mergeCell ref="AR20:AU20"/>
    <mergeCell ref="C21:J21"/>
    <mergeCell ref="R21:Y21"/>
    <mergeCell ref="AR21:AU21"/>
    <mergeCell ref="C22:J22"/>
    <mergeCell ref="R22:Y22"/>
    <mergeCell ref="AR22:AU22"/>
    <mergeCell ref="C23:J23"/>
    <mergeCell ref="R23:Y23"/>
    <mergeCell ref="AR23:AU23"/>
    <mergeCell ref="C24:J24"/>
    <mergeCell ref="R24:Y24"/>
    <mergeCell ref="AR24:AU24"/>
    <mergeCell ref="C25:J25"/>
    <mergeCell ref="R25:Y25"/>
    <mergeCell ref="AR25:AU25"/>
    <mergeCell ref="AR33:AV33"/>
    <mergeCell ref="C26:J26"/>
    <mergeCell ref="R26:Y26"/>
    <mergeCell ref="C27:J27"/>
    <mergeCell ref="R27:Y27"/>
    <mergeCell ref="C28:J28"/>
    <mergeCell ref="R28:Y28"/>
    <mergeCell ref="C29:J29"/>
    <mergeCell ref="R29:Y29"/>
    <mergeCell ref="C30:J30"/>
    <mergeCell ref="R30:Y30"/>
    <mergeCell ref="AR30:AV30"/>
    <mergeCell ref="AW30:AY30"/>
    <mergeCell ref="C31:J31"/>
    <mergeCell ref="R31:Y31"/>
    <mergeCell ref="AR31:AV31"/>
    <mergeCell ref="AW31:AX33"/>
    <mergeCell ref="AY31:AY33"/>
    <mergeCell ref="C32:J32"/>
    <mergeCell ref="R32:Y32"/>
    <mergeCell ref="AR32:AV32"/>
    <mergeCell ref="C33:J33"/>
    <mergeCell ref="R33:Y33"/>
    <mergeCell ref="C34:J34"/>
    <mergeCell ref="R34:Y34"/>
    <mergeCell ref="C35:J35"/>
    <mergeCell ref="R35:Y35"/>
    <mergeCell ref="C36:J36"/>
    <mergeCell ref="R36:Y36"/>
    <mergeCell ref="C37:J37"/>
    <mergeCell ref="R37:Y37"/>
    <mergeCell ref="C38:J38"/>
    <mergeCell ref="R38:Y38"/>
    <mergeCell ref="C39:J39"/>
    <mergeCell ref="R39:Y39"/>
    <mergeCell ref="C40:J40"/>
    <mergeCell ref="R40:Y40"/>
    <mergeCell ref="C41:J41"/>
    <mergeCell ref="R41:Y41"/>
    <mergeCell ref="C42:J42"/>
    <mergeCell ref="R42:Y42"/>
    <mergeCell ref="C43:J43"/>
    <mergeCell ref="R43:Y43"/>
    <mergeCell ref="C44:J44"/>
    <mergeCell ref="R44:Y44"/>
    <mergeCell ref="C45:J45"/>
    <mergeCell ref="R45:Y45"/>
    <mergeCell ref="C46:J46"/>
    <mergeCell ref="R46:Y46"/>
    <mergeCell ref="B47:D48"/>
    <mergeCell ref="I48:J48"/>
    <mergeCell ref="K48:L48"/>
    <mergeCell ref="M49:O49"/>
    <mergeCell ref="Q49:S49"/>
    <mergeCell ref="BB49:BI49"/>
    <mergeCell ref="BJ49:BQ49"/>
    <mergeCell ref="BB50:BI50"/>
    <mergeCell ref="BJ50:BQ50"/>
    <mergeCell ref="B51:F51"/>
    <mergeCell ref="G51:O51"/>
    <mergeCell ref="Q51:U51"/>
    <mergeCell ref="V51:AF51"/>
    <mergeCell ref="BB51:BI51"/>
    <mergeCell ref="BJ51:BQ51"/>
    <mergeCell ref="B52:AD52"/>
    <mergeCell ref="BB52:BI52"/>
    <mergeCell ref="BJ52:BQ52"/>
    <mergeCell ref="B53:AD53"/>
    <mergeCell ref="BB53:BI53"/>
    <mergeCell ref="BJ53:BQ53"/>
    <mergeCell ref="BB54:BI54"/>
    <mergeCell ref="BJ54:BQ54"/>
    <mergeCell ref="BB55:BI55"/>
    <mergeCell ref="BJ55:BQ55"/>
    <mergeCell ref="BB56:BI56"/>
    <mergeCell ref="BJ56:BQ56"/>
    <mergeCell ref="BB57:BI57"/>
    <mergeCell ref="BJ57:BQ57"/>
    <mergeCell ref="BB58:BI58"/>
    <mergeCell ref="BJ58:BQ58"/>
    <mergeCell ref="BB59:BI59"/>
    <mergeCell ref="BJ59:BQ59"/>
    <mergeCell ref="BB60:BI60"/>
    <mergeCell ref="BJ60:BQ60"/>
    <mergeCell ref="BB61:BI61"/>
    <mergeCell ref="BJ61:BQ61"/>
    <mergeCell ref="BB62:BI62"/>
    <mergeCell ref="BJ62:BQ62"/>
    <mergeCell ref="BB66:BI66"/>
    <mergeCell ref="BJ66:BQ66"/>
    <mergeCell ref="BB67:BI67"/>
    <mergeCell ref="BJ67:BQ67"/>
    <mergeCell ref="BB63:BI63"/>
    <mergeCell ref="BJ63:BQ63"/>
    <mergeCell ref="BB64:BI64"/>
    <mergeCell ref="BJ64:BQ64"/>
    <mergeCell ref="BB65:BI65"/>
    <mergeCell ref="BJ65:BQ65"/>
  </mergeCells>
  <conditionalFormatting sqref="D10:F10">
    <cfRule type="expression" dxfId="9" priority="8" stopIfTrue="1">
      <formula>$AC$10&gt;=0.9</formula>
    </cfRule>
  </conditionalFormatting>
  <conditionalFormatting sqref="D11:F11">
    <cfRule type="expression" dxfId="8" priority="7">
      <formula>AND(AC10&gt;=0.8,AC10&lt;=0.89)</formula>
    </cfRule>
  </conditionalFormatting>
  <conditionalFormatting sqref="D12:F12">
    <cfRule type="expression" dxfId="7" priority="6">
      <formula>AND(AC10&gt;=0.7,AC10&lt;=0.79)</formula>
    </cfRule>
  </conditionalFormatting>
  <conditionalFormatting sqref="D13:F13">
    <cfRule type="expression" dxfId="6" priority="5">
      <formula>AND(AC10&gt;=0,AC10&lt;=0.69)</formula>
    </cfRule>
  </conditionalFormatting>
  <conditionalFormatting sqref="K18:O46">
    <cfRule type="cellIs" dxfId="5" priority="3" operator="lessThan">
      <formula>1</formula>
    </cfRule>
    <cfRule type="cellIs" dxfId="4" priority="4" operator="greaterThan">
      <formula>0</formula>
    </cfRule>
  </conditionalFormatting>
  <conditionalFormatting sqref="L47">
    <cfRule type="cellIs" dxfId="3" priority="9" stopIfTrue="1" operator="equal">
      <formula>1</formula>
    </cfRule>
    <cfRule type="cellIs" dxfId="2" priority="10" stopIfTrue="1" operator="equal">
      <formula>0</formula>
    </cfRule>
  </conditionalFormatting>
  <conditionalFormatting sqref="Z18:AD46">
    <cfRule type="cellIs" dxfId="1" priority="1" operator="lessThan">
      <formula>1</formula>
    </cfRule>
    <cfRule type="cellIs" dxfId="0" priority="2" operator="greaterThan">
      <formula>0</formula>
    </cfRule>
  </conditionalFormatting>
  <dataValidations count="4">
    <dataValidation type="whole" allowBlank="1" showInputMessage="1" showErrorMessage="1" error="You can only enter a value between 1 or 0" promptTitle="ENTER 1 or 0" sqref="AV33 L47" xr:uid="{7BDD1BC3-5FEE-4F09-8A1E-DE68C955E104}">
      <formula1>0</formula1>
      <formula2>1</formula2>
    </dataValidation>
    <dataValidation operator="equal" allowBlank="1" showInputMessage="1" showErrorMessage="1" sqref="AV20:AV25 Z10:Z14 AW25:AY25 AC10" xr:uid="{E855B6B8-DDB0-4F36-83B6-3F0B928093D5}"/>
    <dataValidation type="whole" errorStyle="information" operator="greaterThan" showInputMessage="1" showErrorMessage="1" errorTitle="Error - review score" error="Only one score can be given for each subject, please revise." sqref="BK40:BK46 BO32:BO39 P18:P46" xr:uid="{CD562708-0D14-4081-B7D8-5CD11854E1ED}">
      <formula1>1</formula1>
    </dataValidation>
    <dataValidation allowBlank="1" sqref="K17:AD17" xr:uid="{2B67060A-FF6E-4608-8117-F7B92BEFB7C0}"/>
  </dataValidations>
  <pageMargins left="0.7" right="0.7" top="0.75" bottom="0.75" header="0.3" footer="0.3"/>
  <pageSetup paperSize="9" scale="74" orientation="portrait" r:id="rId1"/>
  <headerFooter>
    <oddFooter>&amp;L_x000D_&amp;1#&amp;"Calibri"&amp;10&amp;K000000 Data sensitivity - Public</oddFooter>
  </headerFooter>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AE5F9-DF3E-446A-98F2-ECA7735D7141}">
  <sheetPr>
    <tabColor theme="9" tint="0.59999389629810485"/>
  </sheetPr>
  <dimension ref="A1:Z117"/>
  <sheetViews>
    <sheetView zoomScale="55" zoomScaleNormal="55" zoomScaleSheetLayoutView="80" workbookViewId="0">
      <selection activeCell="K69" sqref="K69"/>
    </sheetView>
  </sheetViews>
  <sheetFormatPr defaultRowHeight="14.4"/>
  <cols>
    <col min="1" max="1" width="15.109375" customWidth="1"/>
    <col min="2" max="3" width="13.88671875" bestFit="1" customWidth="1"/>
    <col min="4" max="4" width="13.6640625" bestFit="1" customWidth="1"/>
    <col min="5" max="5" width="13" customWidth="1"/>
    <col min="6" max="6" width="12.109375" bestFit="1" customWidth="1"/>
    <col min="7" max="7" width="10.6640625" customWidth="1"/>
    <col min="8" max="8" width="9.109375" customWidth="1"/>
    <col min="9" max="9" width="9.6640625" bestFit="1" customWidth="1"/>
    <col min="10" max="10" width="11" customWidth="1"/>
    <col min="11" max="11" width="11.5546875" customWidth="1"/>
    <col min="12" max="12" width="13.6640625" bestFit="1" customWidth="1"/>
  </cols>
  <sheetData>
    <row r="1" spans="1:26" ht="15">
      <c r="A1" s="2249" t="s">
        <v>214</v>
      </c>
      <c r="B1" s="2250"/>
      <c r="C1" s="2250"/>
      <c r="D1" s="2250"/>
      <c r="E1" s="2250"/>
      <c r="F1" s="2250"/>
      <c r="G1" s="2250"/>
      <c r="H1" s="2250"/>
      <c r="I1" s="2250"/>
      <c r="J1" s="2250"/>
      <c r="K1" s="2250"/>
      <c r="L1" s="2251"/>
    </row>
    <row r="2" spans="1:26" ht="15.45" customHeight="1">
      <c r="A2" s="2294" t="s">
        <v>1</v>
      </c>
      <c r="B2" s="2295"/>
      <c r="C2" s="2296"/>
      <c r="D2" s="2303" t="s">
        <v>129</v>
      </c>
      <c r="E2" s="2303" t="s">
        <v>95</v>
      </c>
      <c r="F2" s="2303" t="s">
        <v>4</v>
      </c>
      <c r="G2" s="2306" t="s">
        <v>166</v>
      </c>
      <c r="H2" s="2226" t="s">
        <v>160</v>
      </c>
      <c r="I2" s="2227"/>
      <c r="J2" s="2227"/>
      <c r="K2" s="2227"/>
      <c r="L2" s="2309"/>
    </row>
    <row r="3" spans="1:26">
      <c r="A3" s="2297"/>
      <c r="B3" s="2298"/>
      <c r="C3" s="2299"/>
      <c r="D3" s="2304"/>
      <c r="E3" s="2304"/>
      <c r="F3" s="2304"/>
      <c r="G3" s="2307"/>
      <c r="H3" s="2274" t="s">
        <v>161</v>
      </c>
      <c r="I3" s="2274" t="s">
        <v>162</v>
      </c>
      <c r="J3" s="2274" t="s">
        <v>163</v>
      </c>
      <c r="K3" s="2274" t="s">
        <v>164</v>
      </c>
      <c r="L3" s="2310" t="s">
        <v>165</v>
      </c>
    </row>
    <row r="4" spans="1:26" ht="22.2" customHeight="1">
      <c r="A4" s="2300"/>
      <c r="B4" s="2301"/>
      <c r="C4" s="2302"/>
      <c r="D4" s="2305"/>
      <c r="E4" s="2305"/>
      <c r="F4" s="2305"/>
      <c r="G4" s="2308"/>
      <c r="H4" s="2274"/>
      <c r="I4" s="2274"/>
      <c r="J4" s="2274"/>
      <c r="K4" s="2274"/>
      <c r="L4" s="2310"/>
    </row>
    <row r="5" spans="1:26">
      <c r="A5" s="2283" t="s">
        <v>210</v>
      </c>
      <c r="B5" s="2284"/>
      <c r="C5" s="2285"/>
      <c r="D5" s="1110">
        <v>20</v>
      </c>
      <c r="E5" s="1110">
        <v>20</v>
      </c>
      <c r="F5" s="1110">
        <v>0</v>
      </c>
      <c r="G5" s="1110">
        <v>0</v>
      </c>
      <c r="H5" s="1110">
        <v>2</v>
      </c>
      <c r="I5" s="1111">
        <v>0</v>
      </c>
      <c r="J5" s="1110">
        <v>0</v>
      </c>
      <c r="K5" s="1110">
        <v>0</v>
      </c>
      <c r="L5" s="1112">
        <v>0</v>
      </c>
      <c r="M5" s="71"/>
    </row>
    <row r="6" spans="1:26">
      <c r="A6" s="2286" t="s">
        <v>1550</v>
      </c>
      <c r="B6" s="2287"/>
      <c r="C6" s="2288"/>
      <c r="D6" s="1110">
        <v>25</v>
      </c>
      <c r="E6" s="1110">
        <v>25</v>
      </c>
      <c r="F6" s="1110">
        <v>0</v>
      </c>
      <c r="G6" s="1110">
        <v>0</v>
      </c>
      <c r="H6" s="1110"/>
      <c r="I6" s="1111">
        <v>3</v>
      </c>
      <c r="J6" s="1110">
        <v>0</v>
      </c>
      <c r="K6" s="1110">
        <v>0</v>
      </c>
      <c r="L6" s="1112">
        <v>0</v>
      </c>
      <c r="M6" s="71"/>
    </row>
    <row r="7" spans="1:26">
      <c r="A7" s="2286" t="s">
        <v>1769</v>
      </c>
      <c r="B7" s="2287"/>
      <c r="C7" s="2288"/>
      <c r="D7" s="1110">
        <v>102</v>
      </c>
      <c r="E7" s="1110">
        <v>99</v>
      </c>
      <c r="F7" s="1110">
        <v>2</v>
      </c>
      <c r="G7" s="1110">
        <v>0</v>
      </c>
      <c r="H7" s="1110">
        <v>11</v>
      </c>
      <c r="I7" s="1111">
        <v>0</v>
      </c>
      <c r="J7" s="1110">
        <v>0</v>
      </c>
      <c r="K7" s="1110">
        <v>0</v>
      </c>
      <c r="L7" s="1112">
        <v>0</v>
      </c>
      <c r="M7" s="71"/>
    </row>
    <row r="8" spans="1:26">
      <c r="A8" s="2289" t="s">
        <v>819</v>
      </c>
      <c r="B8" s="2290"/>
      <c r="C8" s="2291"/>
      <c r="D8" s="1113">
        <v>657</v>
      </c>
      <c r="E8" s="1113">
        <v>634</v>
      </c>
      <c r="F8" s="1113">
        <v>22</v>
      </c>
      <c r="G8" s="1114">
        <v>0</v>
      </c>
      <c r="H8" s="1114">
        <v>46</v>
      </c>
      <c r="I8" s="1114">
        <v>0</v>
      </c>
      <c r="J8" s="1113">
        <v>0</v>
      </c>
      <c r="K8" s="1113">
        <v>0</v>
      </c>
      <c r="L8" s="1115">
        <v>0</v>
      </c>
      <c r="M8" s="71"/>
    </row>
    <row r="10" spans="1:26" ht="22.2" customHeight="1">
      <c r="A10" s="2275" t="s">
        <v>199</v>
      </c>
      <c r="B10" s="2276"/>
      <c r="C10" s="2277"/>
      <c r="D10" s="2277"/>
      <c r="E10" s="2277"/>
      <c r="F10" s="2277"/>
      <c r="G10" s="2277"/>
      <c r="H10" s="2277"/>
      <c r="I10" s="2277"/>
      <c r="J10" s="2277"/>
      <c r="K10" s="2278"/>
      <c r="L10" s="2279"/>
    </row>
    <row r="11" spans="1:26" ht="22.2" customHeight="1">
      <c r="A11" s="2235" t="s">
        <v>208</v>
      </c>
      <c r="B11" s="2236"/>
      <c r="C11" s="2237"/>
      <c r="D11" s="2258" t="s">
        <v>1551</v>
      </c>
      <c r="E11" s="2280" t="s">
        <v>849</v>
      </c>
      <c r="F11" s="2281"/>
      <c r="G11" s="2281"/>
      <c r="H11" s="2281"/>
      <c r="I11" s="2282"/>
      <c r="J11" s="2260" t="s">
        <v>239</v>
      </c>
      <c r="K11" s="1096" t="s">
        <v>160</v>
      </c>
      <c r="L11" s="2261" t="s">
        <v>211</v>
      </c>
    </row>
    <row r="12" spans="1:26" ht="30.6" customHeight="1">
      <c r="A12" s="2255"/>
      <c r="B12" s="2256"/>
      <c r="C12" s="2257"/>
      <c r="D12" s="2259"/>
      <c r="E12" s="1095" t="s">
        <v>169</v>
      </c>
      <c r="F12" s="1095" t="s">
        <v>200</v>
      </c>
      <c r="G12" s="1095" t="s">
        <v>201</v>
      </c>
      <c r="H12" s="1095" t="s">
        <v>202</v>
      </c>
      <c r="I12" s="1095" t="s">
        <v>203</v>
      </c>
      <c r="J12" s="2238" t="s">
        <v>204</v>
      </c>
      <c r="K12" s="1097" t="s">
        <v>209</v>
      </c>
      <c r="L12" s="2240"/>
    </row>
    <row r="13" spans="1:26" ht="22.2" customHeight="1">
      <c r="A13" s="2292" t="s">
        <v>1552</v>
      </c>
      <c r="B13" s="2293"/>
      <c r="C13" s="2293"/>
      <c r="D13" s="1116">
        <v>36</v>
      </c>
      <c r="E13" s="1116">
        <v>6</v>
      </c>
      <c r="F13" s="1116">
        <v>24</v>
      </c>
      <c r="G13" s="1116">
        <v>1</v>
      </c>
      <c r="H13" s="1116">
        <v>3</v>
      </c>
      <c r="I13" s="1117">
        <v>34</v>
      </c>
      <c r="J13" s="1118">
        <v>0</v>
      </c>
      <c r="K13" s="1118">
        <v>3</v>
      </c>
      <c r="L13" s="1119">
        <v>37</v>
      </c>
      <c r="M13" s="892">
        <f t="shared" ref="M13:M18" si="0">+I13/D13</f>
        <v>0.94444444444444442</v>
      </c>
      <c r="N13" s="892">
        <f>+L13/D13</f>
        <v>1.0277777777777777</v>
      </c>
      <c r="R13" s="71">
        <f t="shared" ref="R13:W13" si="1">+D13</f>
        <v>36</v>
      </c>
      <c r="S13" s="71">
        <f t="shared" si="1"/>
        <v>6</v>
      </c>
      <c r="T13" s="71">
        <f t="shared" si="1"/>
        <v>24</v>
      </c>
      <c r="U13" s="71">
        <f t="shared" si="1"/>
        <v>1</v>
      </c>
      <c r="V13" s="71">
        <f t="shared" si="1"/>
        <v>3</v>
      </c>
      <c r="W13" s="71">
        <f t="shared" si="1"/>
        <v>34</v>
      </c>
      <c r="X13" s="71">
        <f>+J1+3</f>
        <v>3</v>
      </c>
      <c r="Y13" s="71">
        <f>+K13</f>
        <v>3</v>
      </c>
      <c r="Z13" s="71"/>
    </row>
    <row r="14" spans="1:26" ht="22.2" customHeight="1">
      <c r="A14" s="2247" t="s">
        <v>1553</v>
      </c>
      <c r="B14" s="2248"/>
      <c r="C14" s="2248"/>
      <c r="D14" s="1117">
        <v>19</v>
      </c>
      <c r="E14" s="1117">
        <v>4</v>
      </c>
      <c r="F14" s="1117">
        <v>14</v>
      </c>
      <c r="G14" s="1117">
        <v>1</v>
      </c>
      <c r="H14" s="1117">
        <v>0</v>
      </c>
      <c r="I14" s="1117">
        <v>19</v>
      </c>
      <c r="J14" s="1118">
        <v>0</v>
      </c>
      <c r="K14" s="1120">
        <v>0</v>
      </c>
      <c r="L14" s="1121">
        <v>19</v>
      </c>
      <c r="M14" s="892">
        <f t="shared" si="0"/>
        <v>1</v>
      </c>
      <c r="N14" s="892">
        <f>+L14/D14</f>
        <v>1</v>
      </c>
      <c r="O14" s="71"/>
      <c r="P14" s="71"/>
      <c r="Q14" s="71"/>
      <c r="R14" s="71">
        <f t="shared" ref="R14:Y14" si="2">+D14+D15</f>
        <v>44</v>
      </c>
      <c r="S14" s="71">
        <f t="shared" si="2"/>
        <v>4</v>
      </c>
      <c r="T14" s="71">
        <f t="shared" si="2"/>
        <v>32</v>
      </c>
      <c r="U14" s="71">
        <f t="shared" si="2"/>
        <v>7</v>
      </c>
      <c r="V14" s="71">
        <f t="shared" si="2"/>
        <v>0</v>
      </c>
      <c r="W14" s="71">
        <f t="shared" si="2"/>
        <v>43</v>
      </c>
      <c r="X14" s="71">
        <f t="shared" si="2"/>
        <v>0</v>
      </c>
      <c r="Y14" s="71">
        <f t="shared" si="2"/>
        <v>1</v>
      </c>
      <c r="Z14" s="71"/>
    </row>
    <row r="15" spans="1:26" ht="22.2" customHeight="1">
      <c r="A15" s="2244" t="s">
        <v>205</v>
      </c>
      <c r="B15" s="2245"/>
      <c r="C15" s="2246"/>
      <c r="D15" s="1117">
        <v>25</v>
      </c>
      <c r="E15" s="1117">
        <v>0</v>
      </c>
      <c r="F15" s="1117">
        <v>18</v>
      </c>
      <c r="G15" s="1117">
        <v>6</v>
      </c>
      <c r="H15" s="1117">
        <v>0</v>
      </c>
      <c r="I15" s="1117">
        <v>24</v>
      </c>
      <c r="J15" s="1118">
        <v>0</v>
      </c>
      <c r="K15" s="1120">
        <v>1</v>
      </c>
      <c r="L15" s="1121">
        <v>25</v>
      </c>
      <c r="M15" s="892">
        <f t="shared" si="0"/>
        <v>0.96</v>
      </c>
      <c r="N15" s="892"/>
      <c r="R15" s="71">
        <f t="shared" ref="R15:Y16" si="3">+D16</f>
        <v>37</v>
      </c>
      <c r="S15" s="71">
        <f t="shared" si="3"/>
        <v>0</v>
      </c>
      <c r="T15" s="71">
        <f t="shared" si="3"/>
        <v>34</v>
      </c>
      <c r="U15" s="71">
        <f t="shared" si="3"/>
        <v>0</v>
      </c>
      <c r="V15" s="71">
        <f t="shared" si="3"/>
        <v>3</v>
      </c>
      <c r="W15" s="71">
        <f t="shared" si="3"/>
        <v>37</v>
      </c>
      <c r="X15" s="71">
        <f t="shared" si="3"/>
        <v>0</v>
      </c>
      <c r="Y15" s="71">
        <f t="shared" si="3"/>
        <v>0</v>
      </c>
    </row>
    <row r="16" spans="1:26" ht="22.2" customHeight="1">
      <c r="A16" s="2244" t="s">
        <v>206</v>
      </c>
      <c r="B16" s="2245"/>
      <c r="C16" s="2246"/>
      <c r="D16" s="1117">
        <v>37</v>
      </c>
      <c r="E16" s="1117">
        <v>0</v>
      </c>
      <c r="F16" s="1117">
        <v>34</v>
      </c>
      <c r="G16" s="1117">
        <v>0</v>
      </c>
      <c r="H16" s="1117">
        <v>3</v>
      </c>
      <c r="I16" s="1117">
        <v>37</v>
      </c>
      <c r="J16" s="1118">
        <v>0</v>
      </c>
      <c r="K16" s="1120">
        <v>0</v>
      </c>
      <c r="L16" s="1121">
        <v>37</v>
      </c>
      <c r="M16" s="892">
        <f t="shared" si="0"/>
        <v>1</v>
      </c>
      <c r="N16" s="892">
        <f>+L16/D16</f>
        <v>1</v>
      </c>
      <c r="Q16" s="71"/>
      <c r="R16" s="71">
        <f t="shared" si="3"/>
        <v>23</v>
      </c>
      <c r="S16" s="71">
        <f t="shared" si="3"/>
        <v>7</v>
      </c>
      <c r="T16" s="71">
        <f t="shared" si="3"/>
        <v>14</v>
      </c>
      <c r="U16" s="71">
        <f t="shared" si="3"/>
        <v>2</v>
      </c>
      <c r="V16" s="71">
        <f t="shared" si="3"/>
        <v>0</v>
      </c>
      <c r="W16" s="71">
        <f t="shared" si="3"/>
        <v>23</v>
      </c>
      <c r="X16" s="71">
        <f t="shared" si="3"/>
        <v>0</v>
      </c>
      <c r="Y16" s="71">
        <f t="shared" si="3"/>
        <v>0</v>
      </c>
    </row>
    <row r="17" spans="1:25" ht="22.2" customHeight="1">
      <c r="A17" s="2247" t="s">
        <v>1554</v>
      </c>
      <c r="B17" s="2248"/>
      <c r="C17" s="2248"/>
      <c r="D17" s="1117">
        <v>23</v>
      </c>
      <c r="E17" s="1117">
        <v>7</v>
      </c>
      <c r="F17" s="1117">
        <v>14</v>
      </c>
      <c r="G17" s="1117">
        <v>2</v>
      </c>
      <c r="H17" s="1117">
        <v>0</v>
      </c>
      <c r="I17" s="1117">
        <v>23</v>
      </c>
      <c r="J17" s="1118">
        <v>0</v>
      </c>
      <c r="K17" s="1120">
        <v>0</v>
      </c>
      <c r="L17" s="1121">
        <v>23</v>
      </c>
      <c r="M17" s="892">
        <f t="shared" si="0"/>
        <v>1</v>
      </c>
      <c r="N17" s="892">
        <f>+L17/D17</f>
        <v>1</v>
      </c>
      <c r="Q17" s="71"/>
      <c r="R17" s="71">
        <f t="shared" ref="R17:Y17" si="4">+D28</f>
        <v>147</v>
      </c>
      <c r="S17" s="71">
        <f t="shared" si="4"/>
        <v>4</v>
      </c>
      <c r="T17" s="71">
        <f t="shared" si="4"/>
        <v>126</v>
      </c>
      <c r="U17" s="71">
        <f t="shared" si="4"/>
        <v>13</v>
      </c>
      <c r="V17" s="71">
        <f t="shared" si="4"/>
        <v>3</v>
      </c>
      <c r="W17" s="71">
        <f t="shared" si="4"/>
        <v>130</v>
      </c>
      <c r="X17" s="71">
        <f t="shared" si="4"/>
        <v>0</v>
      </c>
      <c r="Y17" s="71">
        <f t="shared" si="4"/>
        <v>2</v>
      </c>
    </row>
    <row r="18" spans="1:25" ht="22.2" customHeight="1">
      <c r="A18" s="2266" t="s">
        <v>207</v>
      </c>
      <c r="B18" s="2267"/>
      <c r="C18" s="2268"/>
      <c r="D18" s="1122">
        <v>140</v>
      </c>
      <c r="E18" s="1122">
        <v>17</v>
      </c>
      <c r="F18" s="1122">
        <v>104</v>
      </c>
      <c r="G18" s="1122">
        <v>10</v>
      </c>
      <c r="H18" s="1122">
        <v>6</v>
      </c>
      <c r="I18" s="1122">
        <v>137</v>
      </c>
      <c r="J18" s="1122">
        <v>0</v>
      </c>
      <c r="K18" s="1122">
        <v>4</v>
      </c>
      <c r="L18" s="1122">
        <v>141</v>
      </c>
      <c r="M18" s="892">
        <f t="shared" si="0"/>
        <v>0.97857142857142854</v>
      </c>
      <c r="N18" s="892">
        <f>+L18/D18</f>
        <v>1.0071428571428571</v>
      </c>
    </row>
    <row r="20" spans="1:25" ht="15.6">
      <c r="A20" s="2252" t="s">
        <v>212</v>
      </c>
      <c r="B20" s="2253"/>
      <c r="C20" s="2253"/>
      <c r="D20" s="2253"/>
      <c r="E20" s="2253"/>
      <c r="F20" s="2253"/>
      <c r="G20" s="2253"/>
      <c r="H20" s="2253"/>
      <c r="I20" s="2253"/>
      <c r="J20" s="2253"/>
      <c r="K20" s="2253"/>
      <c r="L20" s="2254"/>
    </row>
    <row r="21" spans="1:25">
      <c r="A21" s="2235" t="s">
        <v>208</v>
      </c>
      <c r="B21" s="2236"/>
      <c r="C21" s="2237"/>
      <c r="D21" s="2258" t="s">
        <v>1551</v>
      </c>
      <c r="E21" s="1123" t="s">
        <v>850</v>
      </c>
      <c r="F21" s="1123"/>
      <c r="G21" s="1123"/>
      <c r="H21" s="1123"/>
      <c r="I21" s="1123"/>
      <c r="J21" s="2260" t="s">
        <v>335</v>
      </c>
      <c r="K21" s="1096" t="s">
        <v>160</v>
      </c>
      <c r="L21" s="2261" t="s">
        <v>211</v>
      </c>
    </row>
    <row r="22" spans="1:25" ht="42" customHeight="1">
      <c r="A22" s="2255"/>
      <c r="B22" s="2256"/>
      <c r="C22" s="2257"/>
      <c r="D22" s="2259"/>
      <c r="E22" s="1095" t="s">
        <v>169</v>
      </c>
      <c r="F22" s="1095" t="s">
        <v>200</v>
      </c>
      <c r="G22" s="1095" t="s">
        <v>201</v>
      </c>
      <c r="H22" s="1095" t="s">
        <v>202</v>
      </c>
      <c r="I22" s="1095" t="s">
        <v>26</v>
      </c>
      <c r="J22" s="2238" t="s">
        <v>204</v>
      </c>
      <c r="K22" s="1097" t="s">
        <v>209</v>
      </c>
      <c r="L22" s="2240"/>
    </row>
    <row r="23" spans="1:25" ht="19.2" customHeight="1">
      <c r="A23" s="2262" t="s">
        <v>1552</v>
      </c>
      <c r="B23" s="2263"/>
      <c r="C23" s="2263"/>
      <c r="D23" s="1124">
        <v>52</v>
      </c>
      <c r="E23" s="1124">
        <v>2</v>
      </c>
      <c r="F23" s="1124">
        <v>40</v>
      </c>
      <c r="G23" s="1124">
        <v>7</v>
      </c>
      <c r="H23" s="1124">
        <v>2</v>
      </c>
      <c r="I23" s="1125">
        <v>42</v>
      </c>
      <c r="J23" s="1126">
        <v>0</v>
      </c>
      <c r="K23" s="1126">
        <v>1</v>
      </c>
      <c r="L23" s="1127">
        <v>51</v>
      </c>
    </row>
    <row r="24" spans="1:25" ht="19.2" customHeight="1">
      <c r="A24" s="2264" t="s">
        <v>1553</v>
      </c>
      <c r="B24" s="2265"/>
      <c r="C24" s="2265"/>
      <c r="D24" s="1125">
        <v>26</v>
      </c>
      <c r="E24" s="1125">
        <v>2</v>
      </c>
      <c r="F24" s="1125">
        <v>24</v>
      </c>
      <c r="G24" s="1125">
        <v>0</v>
      </c>
      <c r="H24" s="1125">
        <v>0</v>
      </c>
      <c r="I24" s="1125">
        <v>26</v>
      </c>
      <c r="J24" s="1126">
        <v>0</v>
      </c>
      <c r="K24" s="1128">
        <v>0</v>
      </c>
      <c r="L24" s="1127">
        <v>26</v>
      </c>
    </row>
    <row r="25" spans="1:25" ht="19.2" customHeight="1">
      <c r="A25" s="2264" t="s">
        <v>205</v>
      </c>
      <c r="B25" s="2265"/>
      <c r="C25" s="2265"/>
      <c r="D25" s="1125">
        <v>33</v>
      </c>
      <c r="E25" s="1125">
        <v>0</v>
      </c>
      <c r="F25" s="1125">
        <v>31</v>
      </c>
      <c r="G25" s="1125">
        <v>2</v>
      </c>
      <c r="H25" s="1125"/>
      <c r="I25" s="1125">
        <v>31</v>
      </c>
      <c r="J25" s="1126">
        <v>0</v>
      </c>
      <c r="K25" s="1128">
        <v>0</v>
      </c>
      <c r="L25" s="1127">
        <v>33</v>
      </c>
    </row>
    <row r="26" spans="1:25" ht="19.2" customHeight="1">
      <c r="A26" s="2264" t="s">
        <v>206</v>
      </c>
      <c r="B26" s="2265"/>
      <c r="C26" s="2265"/>
      <c r="D26" s="1125">
        <v>36</v>
      </c>
      <c r="E26" s="1125">
        <v>0</v>
      </c>
      <c r="F26" s="1125">
        <v>31</v>
      </c>
      <c r="G26" s="1125">
        <v>4</v>
      </c>
      <c r="H26" s="1125">
        <v>1</v>
      </c>
      <c r="I26" s="1125">
        <v>31</v>
      </c>
      <c r="J26" s="1126">
        <v>0</v>
      </c>
      <c r="K26" s="1128">
        <v>1</v>
      </c>
      <c r="L26" s="1127">
        <v>37</v>
      </c>
    </row>
    <row r="27" spans="1:25" ht="19.2" customHeight="1">
      <c r="A27" s="2269"/>
      <c r="B27" s="2270"/>
      <c r="C27" s="2270"/>
      <c r="D27" s="1129">
        <v>0</v>
      </c>
      <c r="E27" s="1129"/>
      <c r="F27" s="1129"/>
      <c r="G27" s="1129"/>
      <c r="H27" s="1129"/>
      <c r="I27" s="1125">
        <v>0</v>
      </c>
      <c r="J27" s="1126"/>
      <c r="K27" s="1130"/>
      <c r="L27" s="1127">
        <v>0</v>
      </c>
    </row>
    <row r="28" spans="1:25" ht="19.2" customHeight="1">
      <c r="A28" s="2271" t="s">
        <v>207</v>
      </c>
      <c r="B28" s="2272"/>
      <c r="C28" s="2273"/>
      <c r="D28" s="1131">
        <v>147</v>
      </c>
      <c r="E28" s="1131">
        <v>4</v>
      </c>
      <c r="F28" s="1131">
        <v>126</v>
      </c>
      <c r="G28" s="1131">
        <v>13</v>
      </c>
      <c r="H28" s="1131">
        <v>3</v>
      </c>
      <c r="I28" s="1131">
        <v>130</v>
      </c>
      <c r="J28" s="1131">
        <v>0</v>
      </c>
      <c r="K28" s="1131">
        <v>2</v>
      </c>
      <c r="L28" s="1132">
        <v>147</v>
      </c>
      <c r="N28" s="892">
        <f>+L28/D28</f>
        <v>1</v>
      </c>
    </row>
    <row r="30" spans="1:25" ht="15">
      <c r="A30" s="2249" t="s">
        <v>233</v>
      </c>
      <c r="B30" s="2250"/>
      <c r="C30" s="2250"/>
      <c r="D30" s="2250"/>
      <c r="E30" s="2250"/>
      <c r="F30" s="2250"/>
      <c r="G30" s="2250"/>
      <c r="H30" s="2250"/>
      <c r="I30" s="2250"/>
      <c r="J30" s="2250"/>
      <c r="K30" s="2250"/>
      <c r="L30" s="2251"/>
    </row>
    <row r="31" spans="1:25" ht="14.7" customHeight="1">
      <c r="A31" s="2235" t="s">
        <v>208</v>
      </c>
      <c r="B31" s="2236"/>
      <c r="C31" s="2237"/>
      <c r="D31" s="2234" t="s">
        <v>1555</v>
      </c>
      <c r="E31" s="2234" t="s">
        <v>234</v>
      </c>
      <c r="F31" s="2234" t="s">
        <v>235</v>
      </c>
      <c r="G31" s="2234" t="s">
        <v>241</v>
      </c>
      <c r="H31" s="2234" t="s">
        <v>242</v>
      </c>
      <c r="I31" s="2234" t="s">
        <v>243</v>
      </c>
      <c r="J31" s="2238" t="s">
        <v>244</v>
      </c>
      <c r="K31" s="2239"/>
      <c r="L31" s="2240"/>
    </row>
    <row r="32" spans="1:25" ht="42" customHeight="1">
      <c r="A32" s="2235"/>
      <c r="B32" s="2236"/>
      <c r="C32" s="2237"/>
      <c r="D32" s="2234"/>
      <c r="E32" s="2234" t="s">
        <v>169</v>
      </c>
      <c r="F32" s="2234" t="s">
        <v>200</v>
      </c>
      <c r="G32" s="2234" t="s">
        <v>201</v>
      </c>
      <c r="H32" s="2234" t="s">
        <v>202</v>
      </c>
      <c r="I32" s="2234" t="s">
        <v>203</v>
      </c>
      <c r="J32" s="2241"/>
      <c r="K32" s="2242"/>
      <c r="L32" s="2243"/>
    </row>
    <row r="33" spans="1:14">
      <c r="A33" s="2228" t="s">
        <v>1552</v>
      </c>
      <c r="B33" s="2229"/>
      <c r="C33" s="2230"/>
      <c r="D33" s="1133">
        <v>22</v>
      </c>
      <c r="E33" s="1133">
        <v>27</v>
      </c>
      <c r="F33" s="1133">
        <v>5</v>
      </c>
      <c r="G33" s="1134">
        <v>22</v>
      </c>
      <c r="H33" s="1134">
        <v>5</v>
      </c>
      <c r="I33" s="1134">
        <v>22</v>
      </c>
      <c r="J33" s="2231"/>
      <c r="K33" s="2232"/>
      <c r="L33" s="2233"/>
    </row>
    <row r="34" spans="1:14">
      <c r="A34" s="2228" t="s">
        <v>1553</v>
      </c>
      <c r="B34" s="2229"/>
      <c r="C34" s="2230"/>
      <c r="D34" s="1133">
        <v>30</v>
      </c>
      <c r="E34" s="1133">
        <v>18</v>
      </c>
      <c r="F34" s="1134">
        <v>14</v>
      </c>
      <c r="G34" s="1134">
        <v>4</v>
      </c>
      <c r="H34" s="1134">
        <v>7</v>
      </c>
      <c r="I34" s="1134">
        <v>11</v>
      </c>
      <c r="J34" s="2231"/>
      <c r="K34" s="2232"/>
      <c r="L34" s="2233"/>
    </row>
    <row r="35" spans="1:14">
      <c r="A35" s="2228" t="s">
        <v>205</v>
      </c>
      <c r="B35" s="2229"/>
      <c r="C35" s="2230"/>
      <c r="D35" s="1134">
        <v>30</v>
      </c>
      <c r="E35" s="1133">
        <v>18</v>
      </c>
      <c r="F35" s="1134">
        <v>10</v>
      </c>
      <c r="G35" s="1134">
        <v>8</v>
      </c>
      <c r="H35" s="1134">
        <v>7</v>
      </c>
      <c r="I35" s="1134">
        <v>11</v>
      </c>
      <c r="J35" s="2231"/>
      <c r="K35" s="2232"/>
      <c r="L35" s="2233"/>
    </row>
    <row r="36" spans="1:14">
      <c r="A36" s="2228" t="s">
        <v>206</v>
      </c>
      <c r="B36" s="2229"/>
      <c r="C36" s="2230"/>
      <c r="D36" s="1134">
        <v>35</v>
      </c>
      <c r="E36" s="1133">
        <v>13</v>
      </c>
      <c r="F36" s="1134">
        <v>6</v>
      </c>
      <c r="G36" s="1134">
        <v>7</v>
      </c>
      <c r="H36" s="1134">
        <v>3</v>
      </c>
      <c r="I36" s="1134">
        <v>10</v>
      </c>
      <c r="J36" s="2231"/>
      <c r="K36" s="2232"/>
      <c r="L36" s="2233"/>
    </row>
    <row r="37" spans="1:14">
      <c r="A37" s="2228"/>
      <c r="B37" s="2229"/>
      <c r="C37" s="2230"/>
      <c r="D37" s="1134"/>
      <c r="E37" s="1133">
        <v>0</v>
      </c>
      <c r="F37" s="1134">
        <v>0</v>
      </c>
      <c r="G37" s="1134">
        <v>0</v>
      </c>
      <c r="H37" s="1134">
        <v>0</v>
      </c>
      <c r="I37" s="1134">
        <v>0</v>
      </c>
      <c r="J37" s="2231"/>
      <c r="K37" s="2232"/>
      <c r="L37" s="2233"/>
      <c r="N37" s="71"/>
    </row>
    <row r="38" spans="1:14">
      <c r="A38" s="2220" t="s">
        <v>207</v>
      </c>
      <c r="B38" s="2221"/>
      <c r="C38" s="2222"/>
      <c r="D38" s="1135">
        <v>117</v>
      </c>
      <c r="E38" s="1135">
        <v>76</v>
      </c>
      <c r="F38" s="1135">
        <v>35</v>
      </c>
      <c r="G38" s="1135">
        <v>41</v>
      </c>
      <c r="H38" s="1135">
        <v>22</v>
      </c>
      <c r="I38" s="1135">
        <v>54</v>
      </c>
      <c r="J38" s="2223">
        <f>MAX(J33:J37)</f>
        <v>0</v>
      </c>
      <c r="K38" s="2224"/>
      <c r="L38" s="2225"/>
    </row>
    <row r="40" spans="1:14" ht="49.95" customHeight="1">
      <c r="A40" s="2226" t="s">
        <v>647</v>
      </c>
      <c r="B40" s="2227"/>
      <c r="C40" s="2227"/>
      <c r="D40" s="2227"/>
      <c r="E40" s="2227"/>
      <c r="F40" s="2227"/>
      <c r="G40" s="2227"/>
      <c r="I40" s="1183" t="s">
        <v>222</v>
      </c>
      <c r="J40" s="1136">
        <f>AVERAGE(E42:E116)</f>
        <v>0.85948888888888897</v>
      </c>
      <c r="L40" s="76" t="s">
        <v>231</v>
      </c>
      <c r="M40" s="75">
        <f>AVERAGE(G42:G116)</f>
        <v>0</v>
      </c>
    </row>
    <row r="41" spans="1:14" s="72" customFormat="1" ht="42" customHeight="1">
      <c r="A41" s="1182" t="s">
        <v>215</v>
      </c>
      <c r="B41" s="1182" t="s">
        <v>219</v>
      </c>
      <c r="C41" s="1182" t="s">
        <v>216</v>
      </c>
      <c r="D41" s="1182" t="s">
        <v>218</v>
      </c>
      <c r="E41" s="1182" t="s">
        <v>40</v>
      </c>
      <c r="F41" s="1182" t="s">
        <v>217</v>
      </c>
      <c r="G41" s="1182" t="s">
        <v>221</v>
      </c>
      <c r="H41"/>
      <c r="I41" s="1183" t="s">
        <v>223</v>
      </c>
      <c r="J41" s="1137">
        <f>[45]Quality!AC10</f>
        <v>0.85706896551724132</v>
      </c>
      <c r="K41"/>
      <c r="L41" s="76" t="s">
        <v>232</v>
      </c>
      <c r="M41" s="75">
        <f>AVERAGE(D42:D116)</f>
        <v>0</v>
      </c>
    </row>
    <row r="42" spans="1:14">
      <c r="A42" s="1138" t="s">
        <v>664</v>
      </c>
      <c r="B42" s="1139">
        <v>46180</v>
      </c>
      <c r="C42" s="1139">
        <v>46187</v>
      </c>
      <c r="D42" s="1140">
        <v>0</v>
      </c>
      <c r="E42" s="1141">
        <v>0.85140000000000005</v>
      </c>
      <c r="F42" s="1139">
        <v>46188</v>
      </c>
      <c r="G42" s="1142">
        <v>0</v>
      </c>
    </row>
    <row r="43" spans="1:14">
      <c r="A43" s="1143" t="s">
        <v>665</v>
      </c>
      <c r="B43" s="1139">
        <v>46187</v>
      </c>
      <c r="C43" s="1139">
        <v>46194</v>
      </c>
      <c r="D43" s="1140">
        <v>0</v>
      </c>
      <c r="E43" s="1141">
        <v>0.92030000000000001</v>
      </c>
      <c r="F43" s="1139">
        <v>46194</v>
      </c>
      <c r="G43" s="1142">
        <v>0</v>
      </c>
    </row>
    <row r="44" spans="1:14">
      <c r="A44" s="1143" t="s">
        <v>666</v>
      </c>
      <c r="B44" s="1139">
        <v>46194</v>
      </c>
      <c r="C44" s="1139">
        <v>46202</v>
      </c>
      <c r="D44" s="1140">
        <v>0</v>
      </c>
      <c r="E44" s="1141">
        <v>0.85119999999999996</v>
      </c>
      <c r="F44" s="1139">
        <v>46202</v>
      </c>
      <c r="G44" s="1142">
        <v>0</v>
      </c>
    </row>
    <row r="45" spans="1:14" ht="17.399999999999999" customHeight="1">
      <c r="A45" s="1143" t="s">
        <v>667</v>
      </c>
      <c r="B45" s="1139">
        <v>46202</v>
      </c>
      <c r="C45" s="1139">
        <v>46209</v>
      </c>
      <c r="D45" s="1140">
        <v>0</v>
      </c>
      <c r="E45" s="1141">
        <v>0.83930000000000005</v>
      </c>
      <c r="F45" s="1139">
        <v>46209</v>
      </c>
      <c r="G45" s="1142">
        <v>0</v>
      </c>
    </row>
    <row r="46" spans="1:14">
      <c r="A46" s="1143" t="s">
        <v>668</v>
      </c>
      <c r="B46" s="1139">
        <v>46209</v>
      </c>
      <c r="C46" s="1139">
        <v>46216</v>
      </c>
      <c r="D46" s="1140">
        <v>0</v>
      </c>
      <c r="E46" s="1141">
        <v>0.85360000000000003</v>
      </c>
      <c r="F46" s="1139">
        <v>46216</v>
      </c>
      <c r="G46" s="1142">
        <v>0</v>
      </c>
    </row>
    <row r="47" spans="1:14">
      <c r="A47" s="1143" t="s">
        <v>669</v>
      </c>
      <c r="B47" s="1139">
        <v>46216</v>
      </c>
      <c r="C47" s="1139">
        <v>46223</v>
      </c>
      <c r="D47" s="1140">
        <v>0</v>
      </c>
      <c r="E47" s="1141">
        <v>0.85360000000000003</v>
      </c>
      <c r="F47" s="1139">
        <v>46223</v>
      </c>
      <c r="G47" s="1142">
        <v>0</v>
      </c>
    </row>
    <row r="48" spans="1:14">
      <c r="A48" s="1143" t="s">
        <v>670</v>
      </c>
      <c r="B48" s="1139">
        <v>46223</v>
      </c>
      <c r="C48" s="1139">
        <v>46230</v>
      </c>
      <c r="D48" s="1140">
        <v>0</v>
      </c>
      <c r="E48" s="1141">
        <v>0.85360000000000003</v>
      </c>
      <c r="F48" s="1139">
        <v>46230</v>
      </c>
      <c r="G48" s="1142">
        <v>0</v>
      </c>
    </row>
    <row r="49" spans="1:7">
      <c r="A49" s="1143" t="s">
        <v>671</v>
      </c>
      <c r="B49" s="1139">
        <v>46230</v>
      </c>
      <c r="C49" s="1139">
        <v>46237</v>
      </c>
      <c r="D49" s="1140">
        <v>0</v>
      </c>
      <c r="E49" s="1141">
        <v>0.85529999999999995</v>
      </c>
      <c r="F49" s="1139">
        <v>46237</v>
      </c>
      <c r="G49" s="1142">
        <v>0</v>
      </c>
    </row>
    <row r="50" spans="1:7">
      <c r="A50" s="1143" t="s">
        <v>672</v>
      </c>
      <c r="B50" s="1139">
        <v>46237</v>
      </c>
      <c r="C50" s="1139">
        <v>46244</v>
      </c>
      <c r="D50" s="1140">
        <v>0</v>
      </c>
      <c r="E50" s="1141">
        <v>0.85709999999999997</v>
      </c>
      <c r="F50" s="1139">
        <v>46244</v>
      </c>
      <c r="G50" s="1142">
        <v>0</v>
      </c>
    </row>
    <row r="51" spans="1:7">
      <c r="A51" s="1144" t="s">
        <v>673</v>
      </c>
      <c r="B51" s="1146"/>
      <c r="C51" s="1146"/>
      <c r="D51" s="1146"/>
      <c r="E51" s="1146"/>
      <c r="F51" s="1146"/>
      <c r="G51" s="1146"/>
    </row>
    <row r="52" spans="1:7">
      <c r="A52" s="1144" t="s">
        <v>674</v>
      </c>
      <c r="B52" s="1146"/>
      <c r="C52" s="1146"/>
      <c r="D52" s="1146"/>
      <c r="E52" s="1146"/>
      <c r="F52" s="1146"/>
      <c r="G52" s="1146"/>
    </row>
    <row r="53" spans="1:7">
      <c r="A53" s="1144" t="s">
        <v>675</v>
      </c>
      <c r="B53" s="1146"/>
      <c r="C53" s="1146"/>
      <c r="D53" s="1146"/>
      <c r="E53" s="1146"/>
      <c r="F53" s="1146"/>
      <c r="G53" s="1146"/>
    </row>
    <row r="54" spans="1:7">
      <c r="A54" s="1144" t="s">
        <v>676</v>
      </c>
      <c r="B54" s="1146"/>
      <c r="C54" s="1146"/>
      <c r="D54" s="1146"/>
      <c r="E54" s="1146"/>
      <c r="F54" s="1146"/>
      <c r="G54" s="1146"/>
    </row>
    <row r="55" spans="1:7">
      <c r="A55" s="1144" t="s">
        <v>677</v>
      </c>
      <c r="B55" s="1146"/>
      <c r="C55" s="1146"/>
      <c r="D55" s="1146"/>
      <c r="E55" s="1146"/>
      <c r="F55" s="1146"/>
      <c r="G55" s="1146"/>
    </row>
    <row r="56" spans="1:7">
      <c r="A56" s="1144" t="s">
        <v>678</v>
      </c>
      <c r="B56" s="1146"/>
      <c r="C56" s="1146"/>
      <c r="D56" s="1146"/>
      <c r="E56" s="1146"/>
      <c r="F56" s="1146"/>
      <c r="G56" s="1146"/>
    </row>
    <row r="57" spans="1:7">
      <c r="A57" s="1144" t="s">
        <v>679</v>
      </c>
      <c r="B57" s="1146"/>
      <c r="C57" s="1146"/>
      <c r="D57" s="1146"/>
      <c r="E57" s="1146"/>
      <c r="F57" s="1146"/>
      <c r="G57" s="1146"/>
    </row>
    <row r="58" spans="1:7">
      <c r="A58" s="1144" t="s">
        <v>680</v>
      </c>
      <c r="B58" s="1146"/>
      <c r="C58" s="1146"/>
      <c r="D58" s="1146"/>
      <c r="E58" s="1146"/>
      <c r="F58" s="1146"/>
      <c r="G58" s="1146"/>
    </row>
    <row r="59" spans="1:7">
      <c r="A59" s="1144" t="s">
        <v>681</v>
      </c>
      <c r="B59" s="1146"/>
      <c r="C59" s="1146"/>
      <c r="D59" s="1146"/>
      <c r="E59" s="1146"/>
      <c r="F59" s="1146"/>
      <c r="G59" s="1146"/>
    </row>
    <row r="60" spans="1:7">
      <c r="A60" s="1144" t="s">
        <v>682</v>
      </c>
      <c r="B60" s="1146"/>
      <c r="C60" s="1146"/>
      <c r="D60" s="1146"/>
      <c r="E60" s="1146"/>
      <c r="F60" s="1146"/>
      <c r="G60" s="1146"/>
    </row>
    <row r="61" spans="1:7">
      <c r="A61" s="1144" t="s">
        <v>683</v>
      </c>
      <c r="B61" s="1145"/>
      <c r="C61" s="1145"/>
      <c r="D61" s="1146"/>
      <c r="E61" s="1148"/>
      <c r="F61" s="1145"/>
      <c r="G61" s="1147"/>
    </row>
    <row r="62" spans="1:7">
      <c r="A62" s="1144" t="s">
        <v>684</v>
      </c>
      <c r="B62" s="1145"/>
      <c r="C62" s="1145"/>
      <c r="D62" s="1146"/>
      <c r="E62" s="1148"/>
      <c r="F62" s="1145"/>
      <c r="G62" s="1147"/>
    </row>
    <row r="63" spans="1:7">
      <c r="A63" s="1144" t="s">
        <v>685</v>
      </c>
      <c r="B63" s="1145"/>
      <c r="C63" s="1145"/>
      <c r="D63" s="1146"/>
      <c r="E63" s="1148"/>
      <c r="F63" s="1145"/>
      <c r="G63" s="1147"/>
    </row>
    <row r="64" spans="1:7">
      <c r="A64" s="1144" t="s">
        <v>686</v>
      </c>
      <c r="B64" s="1145"/>
      <c r="C64" s="1145"/>
      <c r="D64" s="1146"/>
      <c r="E64" s="1148"/>
      <c r="F64" s="1145"/>
      <c r="G64" s="1147"/>
    </row>
    <row r="65" spans="1:7">
      <c r="A65" s="1144" t="s">
        <v>687</v>
      </c>
      <c r="B65" s="1145"/>
      <c r="C65" s="1145"/>
      <c r="D65" s="1146"/>
      <c r="E65" s="1148"/>
      <c r="F65" s="1145"/>
      <c r="G65" s="1147"/>
    </row>
    <row r="66" spans="1:7">
      <c r="A66" s="1144" t="s">
        <v>688</v>
      </c>
      <c r="B66" s="1145"/>
      <c r="C66" s="1145"/>
      <c r="D66" s="1146"/>
      <c r="E66" s="1148"/>
      <c r="F66" s="1145"/>
      <c r="G66" s="1147"/>
    </row>
    <row r="67" spans="1:7">
      <c r="A67" s="1144" t="s">
        <v>689</v>
      </c>
      <c r="B67" s="1145"/>
      <c r="C67" s="1145"/>
      <c r="D67" s="1146"/>
      <c r="E67" s="1148"/>
      <c r="F67" s="1145"/>
      <c r="G67" s="1147"/>
    </row>
    <row r="68" spans="1:7">
      <c r="A68" s="1144" t="s">
        <v>690</v>
      </c>
      <c r="B68" s="1145"/>
      <c r="C68" s="1145"/>
      <c r="D68" s="1146"/>
      <c r="E68" s="1148"/>
      <c r="F68" s="1145"/>
      <c r="G68" s="1147"/>
    </row>
    <row r="69" spans="1:7">
      <c r="A69" s="1144" t="s">
        <v>691</v>
      </c>
      <c r="B69" s="1145"/>
      <c r="C69" s="1145"/>
      <c r="D69" s="1146"/>
      <c r="E69" s="1148"/>
      <c r="F69" s="1145"/>
      <c r="G69" s="1147"/>
    </row>
    <row r="70" spans="1:7">
      <c r="A70" s="1144" t="s">
        <v>692</v>
      </c>
      <c r="B70" s="1145"/>
      <c r="C70" s="1145"/>
      <c r="D70" s="1146"/>
      <c r="E70" s="1148"/>
      <c r="F70" s="1145"/>
      <c r="G70" s="1147"/>
    </row>
    <row r="71" spans="1:7">
      <c r="A71" s="1144" t="s">
        <v>693</v>
      </c>
      <c r="B71" s="1145"/>
      <c r="C71" s="1145"/>
      <c r="D71" s="1146"/>
      <c r="E71" s="1148"/>
      <c r="F71" s="1145"/>
      <c r="G71" s="1147"/>
    </row>
    <row r="72" spans="1:7">
      <c r="A72" s="1144" t="s">
        <v>694</v>
      </c>
      <c r="B72" s="1145"/>
      <c r="C72" s="1145"/>
      <c r="D72" s="1146"/>
      <c r="E72" s="1148"/>
      <c r="F72" s="1145"/>
      <c r="G72" s="1147"/>
    </row>
    <row r="73" spans="1:7">
      <c r="A73" s="1144" t="s">
        <v>695</v>
      </c>
      <c r="B73" s="1145"/>
      <c r="C73" s="1145"/>
      <c r="D73" s="1146"/>
      <c r="E73" s="1148"/>
      <c r="F73" s="1145"/>
      <c r="G73" s="1147"/>
    </row>
    <row r="74" spans="1:7">
      <c r="A74" s="1144" t="s">
        <v>1556</v>
      </c>
      <c r="B74" s="1145"/>
      <c r="C74" s="1145"/>
      <c r="D74" s="1146"/>
      <c r="E74" s="1148"/>
      <c r="F74" s="1145"/>
      <c r="G74" s="1147"/>
    </row>
    <row r="75" spans="1:7">
      <c r="A75" s="1144" t="s">
        <v>696</v>
      </c>
      <c r="B75" s="1145"/>
      <c r="C75" s="1145"/>
      <c r="D75" s="1146"/>
      <c r="E75" s="1148"/>
      <c r="F75" s="1145"/>
      <c r="G75" s="1147"/>
    </row>
    <row r="76" spans="1:7">
      <c r="A76" s="1144" t="s">
        <v>697</v>
      </c>
      <c r="B76" s="1145"/>
      <c r="C76" s="1145"/>
      <c r="D76" s="1146"/>
      <c r="E76" s="1148"/>
      <c r="F76" s="1145"/>
      <c r="G76" s="1147"/>
    </row>
    <row r="77" spans="1:7">
      <c r="A77" s="1144" t="s">
        <v>1557</v>
      </c>
      <c r="B77" s="1145"/>
      <c r="C77" s="1145"/>
      <c r="D77" s="1146"/>
      <c r="E77" s="1148"/>
      <c r="F77" s="1145"/>
      <c r="G77" s="1147"/>
    </row>
    <row r="78" spans="1:7">
      <c r="A78" s="1144" t="s">
        <v>1558</v>
      </c>
      <c r="B78" s="1145"/>
      <c r="C78" s="1145"/>
      <c r="D78" s="1146"/>
      <c r="E78" s="1148"/>
      <c r="F78" s="1145"/>
      <c r="G78" s="1147"/>
    </row>
    <row r="79" spans="1:7">
      <c r="A79" s="1144" t="s">
        <v>1559</v>
      </c>
      <c r="B79" s="1145"/>
      <c r="C79" s="1145"/>
      <c r="D79" s="1146"/>
      <c r="E79" s="1148"/>
      <c r="F79" s="1145"/>
      <c r="G79" s="1147"/>
    </row>
    <row r="80" spans="1:7">
      <c r="A80" s="1144" t="s">
        <v>1560</v>
      </c>
      <c r="B80" s="1145"/>
      <c r="C80" s="1145"/>
      <c r="D80" s="1146"/>
      <c r="E80" s="1148"/>
      <c r="F80" s="1145"/>
      <c r="G80" s="1147"/>
    </row>
    <row r="81" spans="1:7">
      <c r="A81" s="1144" t="s">
        <v>1561</v>
      </c>
      <c r="B81" s="1145"/>
      <c r="C81" s="1145"/>
      <c r="D81" s="1146"/>
      <c r="E81" s="1148"/>
      <c r="F81" s="1145"/>
      <c r="G81" s="1147"/>
    </row>
    <row r="82" spans="1:7">
      <c r="A82" s="1144" t="s">
        <v>1562</v>
      </c>
      <c r="B82" s="1145"/>
      <c r="C82" s="1145"/>
      <c r="D82" s="1146"/>
      <c r="E82" s="1148"/>
      <c r="F82" s="1145"/>
      <c r="G82" s="1147"/>
    </row>
    <row r="83" spans="1:7">
      <c r="A83" s="1144" t="s">
        <v>1563</v>
      </c>
      <c r="B83" s="1145"/>
      <c r="C83" s="1145"/>
      <c r="D83" s="1146"/>
      <c r="E83" s="1148"/>
      <c r="F83" s="1145"/>
      <c r="G83" s="1147"/>
    </row>
    <row r="84" spans="1:7">
      <c r="A84" s="1144" t="s">
        <v>1564</v>
      </c>
      <c r="B84" s="1145"/>
      <c r="C84" s="1145"/>
      <c r="D84" s="1146"/>
      <c r="E84" s="1148"/>
      <c r="F84" s="1145"/>
      <c r="G84" s="1147"/>
    </row>
    <row r="85" spans="1:7">
      <c r="A85" s="1144" t="s">
        <v>1565</v>
      </c>
      <c r="B85" s="1145"/>
      <c r="C85" s="1145"/>
      <c r="D85" s="1146"/>
      <c r="E85" s="1148"/>
      <c r="F85" s="1145"/>
      <c r="G85" s="1147"/>
    </row>
    <row r="86" spans="1:7">
      <c r="A86" s="1144" t="s">
        <v>1566</v>
      </c>
      <c r="B86" s="1145"/>
      <c r="C86" s="1145"/>
      <c r="D86" s="1146"/>
      <c r="E86" s="1148"/>
      <c r="F86" s="1145"/>
      <c r="G86" s="1147"/>
    </row>
    <row r="87" spans="1:7">
      <c r="A87" s="1144" t="s">
        <v>1567</v>
      </c>
      <c r="B87" s="1145"/>
      <c r="C87" s="1145"/>
      <c r="D87" s="1146"/>
      <c r="E87" s="1148"/>
      <c r="F87" s="1145"/>
      <c r="G87" s="1147"/>
    </row>
    <row r="88" spans="1:7">
      <c r="A88" s="1144" t="s">
        <v>1568</v>
      </c>
      <c r="B88" s="1145"/>
      <c r="C88" s="1145"/>
      <c r="D88" s="1146"/>
      <c r="E88" s="1148"/>
      <c r="F88" s="1145"/>
      <c r="G88" s="1147"/>
    </row>
    <row r="89" spans="1:7">
      <c r="A89" s="1144" t="s">
        <v>1569</v>
      </c>
      <c r="B89" s="1145"/>
      <c r="C89" s="1145"/>
      <c r="D89" s="1146"/>
      <c r="E89" s="1148"/>
      <c r="F89" s="1145"/>
      <c r="G89" s="1147"/>
    </row>
    <row r="90" spans="1:7">
      <c r="A90" s="1144" t="s">
        <v>1570</v>
      </c>
      <c r="B90" s="1145"/>
      <c r="C90" s="1145"/>
      <c r="D90" s="1146"/>
      <c r="E90" s="1148"/>
      <c r="F90" s="1145"/>
      <c r="G90" s="1147"/>
    </row>
    <row r="91" spans="1:7">
      <c r="A91" s="1144" t="s">
        <v>1571</v>
      </c>
      <c r="B91" s="1145"/>
      <c r="C91" s="1145"/>
      <c r="D91" s="1146"/>
      <c r="E91" s="1148"/>
      <c r="F91" s="1145"/>
      <c r="G91" s="1147"/>
    </row>
    <row r="92" spans="1:7">
      <c r="A92" s="1144" t="s">
        <v>1572</v>
      </c>
      <c r="B92" s="1145"/>
      <c r="C92" s="1145"/>
      <c r="D92" s="1146"/>
      <c r="E92" s="1148"/>
      <c r="F92" s="1145"/>
      <c r="G92" s="1147"/>
    </row>
    <row r="93" spans="1:7">
      <c r="A93" s="1144" t="s">
        <v>1573</v>
      </c>
      <c r="B93" s="1145"/>
      <c r="C93" s="1145"/>
      <c r="D93" s="1146"/>
      <c r="E93" s="1148"/>
      <c r="F93" s="1145"/>
      <c r="G93" s="1147"/>
    </row>
    <row r="94" spans="1:7">
      <c r="A94" s="1144" t="s">
        <v>1574</v>
      </c>
      <c r="B94" s="1145"/>
      <c r="C94" s="1145"/>
      <c r="D94" s="1146"/>
      <c r="E94" s="1148"/>
      <c r="F94" s="1145"/>
      <c r="G94" s="1147"/>
    </row>
    <row r="95" spans="1:7">
      <c r="A95" s="1144" t="s">
        <v>1575</v>
      </c>
      <c r="B95" s="1145"/>
      <c r="C95" s="1145"/>
      <c r="D95" s="1146"/>
      <c r="E95" s="1148"/>
      <c r="F95" s="1145"/>
      <c r="G95" s="1147"/>
    </row>
    <row r="96" spans="1:7">
      <c r="A96" s="1144" t="s">
        <v>1576</v>
      </c>
      <c r="B96" s="1145"/>
      <c r="C96" s="1145"/>
      <c r="D96" s="1146"/>
      <c r="F96" s="1145"/>
      <c r="G96" s="1147"/>
    </row>
    <row r="97" spans="1:7">
      <c r="A97" s="1144" t="s">
        <v>1577</v>
      </c>
      <c r="B97" s="1145"/>
      <c r="C97" s="1149"/>
      <c r="D97" s="1146"/>
      <c r="E97" s="1150"/>
      <c r="F97" s="1145"/>
      <c r="G97" s="1147"/>
    </row>
    <row r="98" spans="1:7">
      <c r="A98" s="1144" t="s">
        <v>1578</v>
      </c>
      <c r="B98" s="1145"/>
      <c r="C98" s="1149"/>
      <c r="D98" s="1146"/>
      <c r="E98" s="1150"/>
      <c r="F98" s="1145"/>
      <c r="G98" s="1147"/>
    </row>
    <row r="99" spans="1:7">
      <c r="A99" s="1144" t="s">
        <v>1579</v>
      </c>
      <c r="B99" s="1145"/>
      <c r="C99" s="1149"/>
      <c r="D99" s="1146"/>
      <c r="E99" s="1150"/>
      <c r="F99" s="1145"/>
      <c r="G99" s="1147"/>
    </row>
    <row r="100" spans="1:7">
      <c r="A100" s="1144" t="s">
        <v>1580</v>
      </c>
      <c r="B100" s="1145"/>
      <c r="C100" s="1149"/>
      <c r="D100" s="1146"/>
      <c r="E100" s="1150"/>
      <c r="F100" s="1145"/>
      <c r="G100" s="1147"/>
    </row>
    <row r="101" spans="1:7">
      <c r="A101" s="1144" t="s">
        <v>1581</v>
      </c>
      <c r="B101" s="1145"/>
      <c r="C101" s="1149"/>
      <c r="D101" s="1146"/>
      <c r="E101" s="1150"/>
      <c r="F101" s="1145"/>
      <c r="G101" s="1147"/>
    </row>
    <row r="102" spans="1:7">
      <c r="A102" s="1144" t="s">
        <v>1582</v>
      </c>
      <c r="B102" s="1145"/>
      <c r="C102" s="1149"/>
      <c r="D102" s="1146"/>
      <c r="E102" s="1150"/>
      <c r="F102" s="1146"/>
      <c r="G102" s="1147"/>
    </row>
    <row r="103" spans="1:7">
      <c r="A103" s="1144" t="s">
        <v>1583</v>
      </c>
      <c r="B103" s="1145"/>
      <c r="C103" s="1149"/>
      <c r="D103" s="1146"/>
      <c r="E103" s="1150"/>
      <c r="F103" s="1146"/>
      <c r="G103" s="1147"/>
    </row>
    <row r="104" spans="1:7">
      <c r="A104" s="1144" t="s">
        <v>1584</v>
      </c>
      <c r="B104" s="1145"/>
      <c r="C104" s="1149"/>
      <c r="D104" s="1146"/>
      <c r="E104" s="1150"/>
      <c r="F104" s="1146"/>
      <c r="G104" s="1147"/>
    </row>
    <row r="105" spans="1:7">
      <c r="A105" s="1144" t="s">
        <v>1585</v>
      </c>
      <c r="B105" s="1145"/>
      <c r="C105" s="1149"/>
      <c r="D105" s="1146"/>
      <c r="E105" s="1150"/>
      <c r="F105" s="1146"/>
      <c r="G105" s="1147"/>
    </row>
    <row r="106" spans="1:7">
      <c r="A106" s="1144" t="s">
        <v>1586</v>
      </c>
      <c r="B106" s="1145"/>
      <c r="C106" s="1149"/>
      <c r="D106" s="1146"/>
      <c r="E106" s="1150"/>
      <c r="F106" s="1146"/>
      <c r="G106" s="1147"/>
    </row>
    <row r="107" spans="1:7">
      <c r="A107" s="1144" t="s">
        <v>1587</v>
      </c>
      <c r="B107" s="1145"/>
      <c r="C107" s="1149"/>
      <c r="D107" s="1146"/>
      <c r="E107" s="1150"/>
      <c r="F107" s="1146"/>
      <c r="G107" s="1147"/>
    </row>
    <row r="108" spans="1:7">
      <c r="A108" s="1144" t="s">
        <v>1588</v>
      </c>
      <c r="B108" s="1145"/>
      <c r="C108" s="1149"/>
      <c r="D108" s="1146"/>
      <c r="E108" s="1150"/>
      <c r="F108" s="1146"/>
      <c r="G108" s="1147"/>
    </row>
    <row r="109" spans="1:7">
      <c r="A109" s="1144" t="s">
        <v>1589</v>
      </c>
      <c r="B109" s="1151"/>
      <c r="C109" s="1149"/>
      <c r="D109" s="1146"/>
      <c r="E109" s="1150"/>
      <c r="F109" s="1146"/>
      <c r="G109" s="1147"/>
    </row>
    <row r="110" spans="1:7">
      <c r="A110" s="1144" t="s">
        <v>1590</v>
      </c>
      <c r="B110" s="1151"/>
      <c r="C110" s="1149"/>
      <c r="D110" s="1146"/>
      <c r="E110" s="1150"/>
      <c r="F110" s="1146"/>
      <c r="G110" s="1147"/>
    </row>
    <row r="111" spans="1:7">
      <c r="A111" s="1144" t="s">
        <v>1591</v>
      </c>
      <c r="B111" s="1151"/>
      <c r="C111" s="1149"/>
      <c r="D111" s="1146"/>
      <c r="E111" s="1150"/>
      <c r="F111" s="1146"/>
      <c r="G111" s="1147"/>
    </row>
    <row r="112" spans="1:7">
      <c r="A112" s="1144" t="s">
        <v>1592</v>
      </c>
      <c r="B112" s="1151"/>
      <c r="C112" s="1149"/>
      <c r="D112" s="1146"/>
      <c r="E112" s="1150"/>
      <c r="F112" s="1146"/>
      <c r="G112" s="1147"/>
    </row>
    <row r="113" spans="1:7">
      <c r="A113" s="1144" t="s">
        <v>1593</v>
      </c>
      <c r="B113" s="1151"/>
      <c r="C113" s="1149"/>
      <c r="D113" s="1146"/>
      <c r="E113" s="1150"/>
      <c r="F113" s="1146"/>
      <c r="G113" s="1147"/>
    </row>
    <row r="114" spans="1:7">
      <c r="A114" s="1144" t="s">
        <v>1594</v>
      </c>
      <c r="B114" s="1151"/>
      <c r="C114" s="1149"/>
      <c r="D114" s="1146"/>
      <c r="E114" s="1150"/>
      <c r="F114" s="1146"/>
      <c r="G114" s="1147"/>
    </row>
    <row r="115" spans="1:7">
      <c r="A115" s="1144" t="s">
        <v>1595</v>
      </c>
      <c r="B115" s="1151"/>
      <c r="C115" s="1149"/>
      <c r="D115" s="1146"/>
      <c r="E115" s="1150"/>
      <c r="F115" s="1146"/>
      <c r="G115" s="1147"/>
    </row>
    <row r="116" spans="1:7">
      <c r="A116" s="1152" t="s">
        <v>1596</v>
      </c>
      <c r="B116" s="1153"/>
      <c r="C116" s="1154"/>
      <c r="D116" s="1155"/>
      <c r="E116" s="1156"/>
      <c r="F116" s="1155"/>
      <c r="G116" s="1157"/>
    </row>
    <row r="117" spans="1:7">
      <c r="A117" s="1158"/>
      <c r="B117" s="1158"/>
      <c r="C117" s="1158"/>
      <c r="D117" s="1158"/>
      <c r="E117" s="1158"/>
      <c r="F117" s="1158"/>
      <c r="G117" s="1158"/>
    </row>
  </sheetData>
  <mergeCells count="61">
    <mergeCell ref="A1:L1"/>
    <mergeCell ref="A2:C4"/>
    <mergeCell ref="D2:D4"/>
    <mergeCell ref="E2:E4"/>
    <mergeCell ref="F2:F4"/>
    <mergeCell ref="G2:G4"/>
    <mergeCell ref="H2:L2"/>
    <mergeCell ref="H3:H4"/>
    <mergeCell ref="I3:I4"/>
    <mergeCell ref="L3:L4"/>
    <mergeCell ref="A14:C14"/>
    <mergeCell ref="A15:C15"/>
    <mergeCell ref="J3:J4"/>
    <mergeCell ref="K3:K4"/>
    <mergeCell ref="A10:L10"/>
    <mergeCell ref="A11:C12"/>
    <mergeCell ref="D11:D12"/>
    <mergeCell ref="E11:I11"/>
    <mergeCell ref="J11:J12"/>
    <mergeCell ref="L11:L12"/>
    <mergeCell ref="A5:C5"/>
    <mergeCell ref="A6:C6"/>
    <mergeCell ref="A7:C7"/>
    <mergeCell ref="A8:C8"/>
    <mergeCell ref="A13:C13"/>
    <mergeCell ref="A16:C16"/>
    <mergeCell ref="A17:C17"/>
    <mergeCell ref="A30:L30"/>
    <mergeCell ref="A20:L20"/>
    <mergeCell ref="A21:C22"/>
    <mergeCell ref="D21:D22"/>
    <mergeCell ref="J21:J22"/>
    <mergeCell ref="L21:L22"/>
    <mergeCell ref="A23:C23"/>
    <mergeCell ref="A24:C24"/>
    <mergeCell ref="A18:C18"/>
    <mergeCell ref="A25:C25"/>
    <mergeCell ref="A26:C26"/>
    <mergeCell ref="A27:C27"/>
    <mergeCell ref="A28:C28"/>
    <mergeCell ref="I31:I32"/>
    <mergeCell ref="A33:C33"/>
    <mergeCell ref="J33:L33"/>
    <mergeCell ref="A34:C34"/>
    <mergeCell ref="J34:L34"/>
    <mergeCell ref="A31:C32"/>
    <mergeCell ref="D31:D32"/>
    <mergeCell ref="E31:E32"/>
    <mergeCell ref="F31:F32"/>
    <mergeCell ref="G31:G32"/>
    <mergeCell ref="H31:H32"/>
    <mergeCell ref="J31:L32"/>
    <mergeCell ref="A38:C38"/>
    <mergeCell ref="J38:L38"/>
    <mergeCell ref="A40:G40"/>
    <mergeCell ref="A35:C35"/>
    <mergeCell ref="J35:L35"/>
    <mergeCell ref="A36:C36"/>
    <mergeCell ref="J36:L36"/>
    <mergeCell ref="A37:C37"/>
    <mergeCell ref="J37:L37"/>
  </mergeCells>
  <dataValidations disablePrompts="1" count="4">
    <dataValidation allowBlank="1" sqref="A6" xr:uid="{B00F0FDB-712A-4BA9-9202-061A762503B7}"/>
    <dataValidation allowBlank="1" showInputMessage="1" showErrorMessage="1" prompt="Non-Conformance Report" sqref="A5" xr:uid="{814526D8-94F6-4DED-B707-AC23FD2B34B0}"/>
    <dataValidation allowBlank="1" showInputMessage="1" showErrorMessage="1" prompt="Material Inspection Report" sqref="A7" xr:uid="{7DEF3C6A-F7E8-4849-A77F-93EAA47C8214}"/>
    <dataValidation allowBlank="1" showInputMessage="1" showErrorMessage="1" prompt="Field Inspection Report" sqref="A8" xr:uid="{5523FACD-09DA-4354-B065-12359D9FE94C}"/>
  </dataValidations>
  <pageMargins left="0.7" right="0.7" top="0.75" bottom="0.75" header="0.3" footer="0.3"/>
  <pageSetup paperSize="9" scale="33" orientation="portrait" r:id="rId1"/>
  <headerFooter>
    <oddFooter>&amp;L_x000D_&amp;1#&amp;"Calibri"&amp;10&amp;K000000 Data sensitivity - Public</oddFoot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9B79C-30EA-46B2-AE06-9460B254D181}">
  <sheetPr>
    <tabColor theme="4" tint="0.79998168889431442"/>
    <pageSetUpPr fitToPage="1"/>
  </sheetPr>
  <dimension ref="B2:P401"/>
  <sheetViews>
    <sheetView topLeftCell="H1" zoomScale="70" zoomScaleNormal="70" workbookViewId="0">
      <pane ySplit="3" topLeftCell="A230" activePane="bottomLeft" state="frozen"/>
      <selection pane="bottomLeft" activeCell="L240" sqref="L240"/>
    </sheetView>
  </sheetViews>
  <sheetFormatPr defaultRowHeight="14.4"/>
  <cols>
    <col min="1" max="1" width="6.33203125" customWidth="1"/>
    <col min="2" max="2" width="7.21875" style="1179" customWidth="1"/>
    <col min="3" max="3" width="26.6640625" customWidth="1"/>
    <col min="4" max="4" width="29.6640625" customWidth="1"/>
    <col min="5" max="5" width="24" customWidth="1"/>
    <col min="6" max="6" width="27" customWidth="1"/>
    <col min="7" max="7" width="27.44140625" customWidth="1"/>
    <col min="8" max="8" width="13.5546875" customWidth="1"/>
    <col min="9" max="9" width="8.88671875" customWidth="1"/>
    <col min="10" max="10" width="8.88671875" style="1053"/>
    <col min="11" max="11" width="8.88671875" customWidth="1"/>
    <col min="12" max="12" width="18.33203125" customWidth="1"/>
    <col min="13" max="13" width="51.77734375" style="1029" customWidth="1"/>
    <col min="14" max="14" width="6.5546875" customWidth="1"/>
    <col min="16" max="16" width="10.44140625" bestFit="1" customWidth="1"/>
  </cols>
  <sheetData>
    <row r="2" spans="2:14" ht="24.6" customHeight="1" thickBot="1">
      <c r="B2" s="645"/>
      <c r="H2" s="1057">
        <v>33997786.875</v>
      </c>
    </row>
    <row r="3" spans="2:14" s="4" customFormat="1" ht="28.2" thickBot="1">
      <c r="B3" s="1005" t="s">
        <v>659</v>
      </c>
      <c r="C3" s="1006" t="s">
        <v>660</v>
      </c>
      <c r="D3" s="1006" t="s">
        <v>661</v>
      </c>
      <c r="E3" s="1006" t="s">
        <v>1335</v>
      </c>
      <c r="F3" s="1006" t="s">
        <v>662</v>
      </c>
      <c r="G3" s="1007" t="s">
        <v>1336</v>
      </c>
      <c r="I3" s="4" t="s">
        <v>1425</v>
      </c>
      <c r="J3" s="1178" t="s">
        <v>1421</v>
      </c>
      <c r="K3" s="1177" t="s">
        <v>1331</v>
      </c>
      <c r="L3" s="1177" t="s">
        <v>1332</v>
      </c>
      <c r="M3" s="1176"/>
      <c r="N3" s="1089"/>
    </row>
    <row r="4" spans="2:14" ht="15" thickBot="1">
      <c r="B4" s="1015">
        <v>1</v>
      </c>
      <c r="C4" s="1008">
        <v>46153</v>
      </c>
      <c r="D4" s="1009">
        <f t="shared" ref="D4:D67" si="0">K4*L4</f>
        <v>526329.375</v>
      </c>
      <c r="E4" s="1009">
        <f>D4</f>
        <v>526329.375</v>
      </c>
      <c r="F4" s="1010">
        <f t="shared" ref="F4:F67" si="1">D4/$H$2</f>
        <v>1.5481283441629905E-2</v>
      </c>
      <c r="G4" s="1011">
        <f>F4</f>
        <v>1.5481283441629905E-2</v>
      </c>
      <c r="H4" s="611"/>
      <c r="J4" s="1054"/>
      <c r="K4" s="1174">
        <v>8305</v>
      </c>
      <c r="L4" s="1091">
        <v>63.375</v>
      </c>
      <c r="M4" s="1052" t="s">
        <v>1333</v>
      </c>
      <c r="N4" s="1090">
        <v>1</v>
      </c>
    </row>
    <row r="5" spans="2:14" ht="15" thickBot="1">
      <c r="B5" s="1015">
        <v>2</v>
      </c>
      <c r="C5" s="1012">
        <v>46160</v>
      </c>
      <c r="D5" s="648">
        <f t="shared" si="0"/>
        <v>332465.25</v>
      </c>
      <c r="E5" s="648">
        <f t="shared" ref="E5:E68" si="2">D5+E4</f>
        <v>858794.625</v>
      </c>
      <c r="F5" s="732">
        <f t="shared" si="1"/>
        <v>9.7790262413956029E-3</v>
      </c>
      <c r="G5" s="1013">
        <f t="shared" ref="G5:G68" si="3">F5+G4</f>
        <v>2.5260309683025506E-2</v>
      </c>
      <c r="H5" s="611"/>
      <c r="J5" s="1054"/>
      <c r="K5" s="1174">
        <v>5246</v>
      </c>
      <c r="L5" s="1091">
        <v>63.375</v>
      </c>
      <c r="M5" s="1052" t="s">
        <v>1334</v>
      </c>
      <c r="N5" s="1090">
        <v>2</v>
      </c>
    </row>
    <row r="6" spans="2:14" ht="15" thickBot="1">
      <c r="B6" s="1015">
        <v>3</v>
      </c>
      <c r="C6" s="1012">
        <v>46179</v>
      </c>
      <c r="D6" s="648">
        <f t="shared" si="0"/>
        <v>1887.1125</v>
      </c>
      <c r="E6" s="648">
        <f t="shared" si="2"/>
        <v>860681.73750000005</v>
      </c>
      <c r="F6" s="732">
        <f t="shared" si="1"/>
        <v>5.5506921875190443E-5</v>
      </c>
      <c r="G6" s="1013">
        <f t="shared" si="3"/>
        <v>2.5315816604900697E-2</v>
      </c>
      <c r="H6" s="611"/>
      <c r="J6" s="1054"/>
      <c r="K6" s="1174">
        <v>38.71</v>
      </c>
      <c r="L6" s="1173">
        <v>48.75</v>
      </c>
      <c r="M6" s="1052" t="s">
        <v>1362</v>
      </c>
      <c r="N6" s="1090">
        <v>3</v>
      </c>
    </row>
    <row r="7" spans="2:14" ht="15" thickBot="1">
      <c r="B7" s="1015">
        <v>4</v>
      </c>
      <c r="C7" s="1012">
        <v>46179</v>
      </c>
      <c r="D7" s="648">
        <f t="shared" si="0"/>
        <v>1513.2</v>
      </c>
      <c r="E7" s="648">
        <f t="shared" si="2"/>
        <v>862194.9375</v>
      </c>
      <c r="F7" s="732">
        <f t="shared" si="1"/>
        <v>4.4508779514490088E-5</v>
      </c>
      <c r="G7" s="1013">
        <f t="shared" si="3"/>
        <v>2.5360325384415187E-2</v>
      </c>
      <c r="H7" s="611"/>
      <c r="J7" s="1054"/>
      <c r="K7" s="1174">
        <v>1.94</v>
      </c>
      <c r="L7" s="1173">
        <v>780</v>
      </c>
      <c r="M7" s="1052" t="s">
        <v>1363</v>
      </c>
      <c r="N7" s="1090">
        <v>4</v>
      </c>
    </row>
    <row r="8" spans="2:14" ht="15" thickBot="1">
      <c r="B8" s="1015">
        <v>5</v>
      </c>
      <c r="C8" s="1012">
        <v>46179</v>
      </c>
      <c r="D8" s="648">
        <f t="shared" si="0"/>
        <v>943.55624999999998</v>
      </c>
      <c r="E8" s="648">
        <f t="shared" si="2"/>
        <v>863138.49375000002</v>
      </c>
      <c r="F8" s="732">
        <f t="shared" si="1"/>
        <v>2.7753460937595221E-5</v>
      </c>
      <c r="G8" s="1013">
        <f t="shared" si="3"/>
        <v>2.5388078845352782E-2</v>
      </c>
      <c r="H8" s="611"/>
      <c r="J8" s="1054"/>
      <c r="K8" s="1174">
        <v>38.71</v>
      </c>
      <c r="L8" s="1173">
        <v>24.375</v>
      </c>
      <c r="M8" s="1052" t="s">
        <v>1364</v>
      </c>
      <c r="N8" s="1090">
        <v>5</v>
      </c>
    </row>
    <row r="9" spans="2:14" ht="15" thickBot="1">
      <c r="B9" s="1015">
        <v>6</v>
      </c>
      <c r="C9" s="1012">
        <v>46180</v>
      </c>
      <c r="D9" s="648">
        <f t="shared" si="0"/>
        <v>6205.6312499999995</v>
      </c>
      <c r="E9" s="648">
        <f t="shared" si="2"/>
        <v>869344.125</v>
      </c>
      <c r="F9" s="732">
        <f t="shared" si="1"/>
        <v>1.8253044743224921E-4</v>
      </c>
      <c r="G9" s="1013">
        <f t="shared" si="3"/>
        <v>2.557060929278503E-2</v>
      </c>
      <c r="H9" s="611"/>
      <c r="J9" s="1054"/>
      <c r="K9" s="1174">
        <v>181.85</v>
      </c>
      <c r="L9" s="1091">
        <v>34.125</v>
      </c>
      <c r="M9" s="1052" t="s">
        <v>1390</v>
      </c>
      <c r="N9" s="1090">
        <v>6</v>
      </c>
    </row>
    <row r="10" spans="2:14" ht="15" thickBot="1">
      <c r="B10" s="1015">
        <v>7</v>
      </c>
      <c r="C10" s="1012">
        <v>46180</v>
      </c>
      <c r="D10" s="648">
        <f t="shared" si="0"/>
        <v>659.97749999999996</v>
      </c>
      <c r="E10" s="648">
        <f t="shared" si="2"/>
        <v>870004.10250000004</v>
      </c>
      <c r="F10" s="732">
        <f t="shared" si="1"/>
        <v>1.9412366529225732E-5</v>
      </c>
      <c r="G10" s="1013">
        <f t="shared" si="3"/>
        <v>2.5590021659314257E-2</v>
      </c>
      <c r="H10" s="611"/>
      <c r="J10" s="1054"/>
      <c r="K10" s="1174">
        <v>19.34</v>
      </c>
      <c r="L10" s="1173">
        <v>34.125</v>
      </c>
      <c r="M10" s="1052" t="s">
        <v>1390</v>
      </c>
      <c r="N10" s="1090">
        <v>7</v>
      </c>
    </row>
    <row r="11" spans="2:14" ht="15" thickBot="1">
      <c r="B11" s="1015">
        <v>8</v>
      </c>
      <c r="C11" s="1012">
        <v>46181</v>
      </c>
      <c r="D11" s="648">
        <f t="shared" si="0"/>
        <v>2720.1037499999998</v>
      </c>
      <c r="E11" s="648">
        <f t="shared" si="2"/>
        <v>872724.20625000005</v>
      </c>
      <c r="F11" s="732">
        <f t="shared" si="1"/>
        <v>8.0008259361147017E-5</v>
      </c>
      <c r="G11" s="1013">
        <f t="shared" si="3"/>
        <v>2.5670029918675404E-2</v>
      </c>
      <c r="H11" s="611"/>
      <c r="J11" s="1054"/>
      <c r="K11" s="1174">
        <v>79.709999999999994</v>
      </c>
      <c r="L11" s="1173">
        <v>34.125</v>
      </c>
      <c r="M11" s="1052" t="s">
        <v>1390</v>
      </c>
      <c r="N11" s="1090">
        <v>8</v>
      </c>
    </row>
    <row r="12" spans="2:14" ht="15" thickBot="1">
      <c r="B12" s="1015">
        <v>9</v>
      </c>
      <c r="C12" s="1012">
        <v>46181</v>
      </c>
      <c r="D12" s="648">
        <f t="shared" si="0"/>
        <v>24084.7425</v>
      </c>
      <c r="E12" s="648">
        <f t="shared" si="2"/>
        <v>896808.9487500001</v>
      </c>
      <c r="F12" s="732">
        <f t="shared" si="1"/>
        <v>7.084208918819514E-4</v>
      </c>
      <c r="G12" s="1013">
        <f t="shared" si="3"/>
        <v>2.6378450810557355E-2</v>
      </c>
      <c r="H12" s="611"/>
      <c r="J12" s="1054"/>
      <c r="K12" s="1174">
        <v>705.78</v>
      </c>
      <c r="L12" s="1173">
        <v>34.125</v>
      </c>
      <c r="M12" s="1052" t="s">
        <v>1390</v>
      </c>
      <c r="N12" s="1090">
        <v>9</v>
      </c>
    </row>
    <row r="13" spans="2:14" ht="15" thickBot="1">
      <c r="B13" s="1015">
        <v>10</v>
      </c>
      <c r="C13" s="1012">
        <v>46183</v>
      </c>
      <c r="D13" s="648">
        <f t="shared" si="0"/>
        <v>792.04124999999999</v>
      </c>
      <c r="E13" s="648">
        <f t="shared" si="2"/>
        <v>897600.99000000011</v>
      </c>
      <c r="F13" s="732">
        <f t="shared" si="1"/>
        <v>2.3296847318683006E-5</v>
      </c>
      <c r="G13" s="1013">
        <f t="shared" si="3"/>
        <v>2.6401747657876038E-2</v>
      </c>
      <c r="H13" s="611"/>
      <c r="J13" s="1054"/>
      <c r="K13" s="1174">
        <v>23.21</v>
      </c>
      <c r="L13" s="1173">
        <v>34.125</v>
      </c>
      <c r="M13" s="1052" t="s">
        <v>1391</v>
      </c>
      <c r="N13" s="1090">
        <v>10</v>
      </c>
    </row>
    <row r="14" spans="2:14" ht="15" thickBot="1">
      <c r="B14" s="1015">
        <v>11</v>
      </c>
      <c r="C14" s="1012">
        <v>46183</v>
      </c>
      <c r="D14" s="648">
        <f t="shared" si="0"/>
        <v>202.70250000000001</v>
      </c>
      <c r="E14" s="648">
        <f t="shared" si="2"/>
        <v>897803.69250000012</v>
      </c>
      <c r="F14" s="732">
        <f t="shared" si="1"/>
        <v>5.9622263280041819E-6</v>
      </c>
      <c r="G14" s="1013">
        <f t="shared" si="3"/>
        <v>2.6407709884204041E-2</v>
      </c>
      <c r="H14" s="611"/>
      <c r="J14" s="1054"/>
      <c r="K14" s="1174">
        <v>5.94</v>
      </c>
      <c r="L14" s="1173">
        <v>34.125</v>
      </c>
      <c r="M14" s="1052" t="s">
        <v>1391</v>
      </c>
      <c r="N14" s="1090">
        <v>11</v>
      </c>
    </row>
    <row r="15" spans="2:14" ht="15" thickBot="1">
      <c r="B15" s="1015">
        <v>12</v>
      </c>
      <c r="C15" s="1012">
        <v>46184</v>
      </c>
      <c r="D15" s="648">
        <f t="shared" si="0"/>
        <v>923.76374999999996</v>
      </c>
      <c r="E15" s="648">
        <f t="shared" si="2"/>
        <v>898727.45625000016</v>
      </c>
      <c r="F15" s="732">
        <f t="shared" si="1"/>
        <v>2.7171290690079661E-5</v>
      </c>
      <c r="G15" s="1013">
        <f t="shared" si="3"/>
        <v>2.643488117489412E-2</v>
      </c>
      <c r="H15" s="611"/>
      <c r="J15" s="1054"/>
      <c r="K15" s="1174">
        <v>27.07</v>
      </c>
      <c r="L15" s="1173">
        <v>34.125</v>
      </c>
      <c r="M15" s="1052" t="s">
        <v>1392</v>
      </c>
      <c r="N15" s="1090">
        <v>12</v>
      </c>
    </row>
    <row r="16" spans="2:14" ht="15" thickBot="1">
      <c r="B16" s="1015">
        <v>13</v>
      </c>
      <c r="C16" s="1012">
        <v>46184</v>
      </c>
      <c r="D16" s="648">
        <f t="shared" si="0"/>
        <v>792.04124999999999</v>
      </c>
      <c r="E16" s="648">
        <f t="shared" si="2"/>
        <v>899519.49750000017</v>
      </c>
      <c r="F16" s="732">
        <f t="shared" si="1"/>
        <v>2.3296847318683006E-5</v>
      </c>
      <c r="G16" s="1013">
        <f t="shared" si="3"/>
        <v>2.6458178022212803E-2</v>
      </c>
      <c r="J16" s="1054"/>
      <c r="K16" s="1174">
        <v>23.21</v>
      </c>
      <c r="L16" s="1173">
        <v>34.125</v>
      </c>
      <c r="M16" s="1052" t="s">
        <v>1392</v>
      </c>
      <c r="N16" s="1090">
        <v>13</v>
      </c>
    </row>
    <row r="17" spans="2:14" ht="15" thickBot="1">
      <c r="B17" s="1015">
        <v>14</v>
      </c>
      <c r="C17" s="1012">
        <v>46186</v>
      </c>
      <c r="D17" s="648">
        <f t="shared" si="0"/>
        <v>208452.31874999998</v>
      </c>
      <c r="E17" s="648">
        <f t="shared" si="2"/>
        <v>1107971.8162500001</v>
      </c>
      <c r="F17" s="732">
        <f t="shared" si="1"/>
        <v>6.1313496527411826E-3</v>
      </c>
      <c r="G17" s="1013">
        <f t="shared" si="3"/>
        <v>3.2589527674953989E-2</v>
      </c>
      <c r="J17" s="1054"/>
      <c r="K17" s="1174">
        <v>8551.89</v>
      </c>
      <c r="L17" s="1053">
        <f>L6/2</f>
        <v>24.375</v>
      </c>
      <c r="M17" s="1174" t="s">
        <v>1396</v>
      </c>
      <c r="N17" s="1090">
        <v>14</v>
      </c>
    </row>
    <row r="18" spans="2:14" ht="16.2" thickBot="1">
      <c r="B18" s="1015">
        <v>15</v>
      </c>
      <c r="C18" s="1012">
        <v>46180</v>
      </c>
      <c r="D18" s="648">
        <f t="shared" si="0"/>
        <v>659.97749999999996</v>
      </c>
      <c r="E18" s="648">
        <f t="shared" si="2"/>
        <v>1108631.7937500002</v>
      </c>
      <c r="F18" s="732">
        <f t="shared" si="1"/>
        <v>1.9412366529225732E-5</v>
      </c>
      <c r="G18" s="1013">
        <f t="shared" si="3"/>
        <v>3.2608940041483216E-2</v>
      </c>
      <c r="J18" s="1054"/>
      <c r="K18" s="1055">
        <v>19.34</v>
      </c>
      <c r="L18" s="1173">
        <v>34.125</v>
      </c>
      <c r="M18" s="1174" t="s">
        <v>1390</v>
      </c>
      <c r="N18" s="1090">
        <v>15</v>
      </c>
    </row>
    <row r="19" spans="2:14" ht="16.2" thickBot="1">
      <c r="B19" s="1015">
        <v>16</v>
      </c>
      <c r="C19" s="1012" t="s">
        <v>1413</v>
      </c>
      <c r="D19" s="648">
        <f t="shared" si="0"/>
        <v>159.36375000000001</v>
      </c>
      <c r="E19" s="648">
        <f t="shared" si="2"/>
        <v>1108791.1575000002</v>
      </c>
      <c r="F19" s="732">
        <f t="shared" si="1"/>
        <v>4.6874742343063175E-6</v>
      </c>
      <c r="G19" s="1013">
        <f t="shared" si="3"/>
        <v>3.2613627515717523E-2</v>
      </c>
      <c r="J19" s="1054" t="s">
        <v>1423</v>
      </c>
      <c r="K19" s="1055">
        <v>4.67</v>
      </c>
      <c r="L19" s="1173">
        <v>34.125</v>
      </c>
      <c r="M19" s="1052" t="s">
        <v>1390</v>
      </c>
      <c r="N19" s="1090">
        <v>16</v>
      </c>
    </row>
    <row r="20" spans="2:14" ht="16.2" thickBot="1">
      <c r="B20" s="1015">
        <v>17</v>
      </c>
      <c r="C20" s="1012" t="s">
        <v>1414</v>
      </c>
      <c r="D20" s="648">
        <f t="shared" si="0"/>
        <v>35439.300000000003</v>
      </c>
      <c r="E20" s="648">
        <f t="shared" si="2"/>
        <v>1144230.4575000003</v>
      </c>
      <c r="F20" s="732">
        <f t="shared" si="1"/>
        <v>1.0424002047633284E-3</v>
      </c>
      <c r="G20" s="1013">
        <f t="shared" si="3"/>
        <v>3.3656027720480854E-2</v>
      </c>
      <c r="J20" s="1054" t="s">
        <v>1426</v>
      </c>
      <c r="K20" s="1055">
        <v>13.98</v>
      </c>
      <c r="L20" s="1173">
        <v>2535</v>
      </c>
      <c r="M20" s="1052" t="s">
        <v>1407</v>
      </c>
      <c r="N20" s="1090">
        <v>17</v>
      </c>
    </row>
    <row r="21" spans="2:14" ht="16.2" thickBot="1">
      <c r="B21" s="1015">
        <v>18</v>
      </c>
      <c r="C21" s="1012" t="s">
        <v>1415</v>
      </c>
      <c r="D21" s="648">
        <f t="shared" si="0"/>
        <v>57657.599999999999</v>
      </c>
      <c r="E21" s="648">
        <f t="shared" si="2"/>
        <v>1201888.0575000003</v>
      </c>
      <c r="F21" s="732">
        <f t="shared" si="1"/>
        <v>1.6959221555211893E-3</v>
      </c>
      <c r="G21" s="1013">
        <f t="shared" si="3"/>
        <v>3.5351949876002042E-2</v>
      </c>
      <c r="J21" s="1054" t="s">
        <v>1428</v>
      </c>
      <c r="K21" s="1055">
        <v>26.88</v>
      </c>
      <c r="L21" s="1173">
        <v>2145</v>
      </c>
      <c r="M21" s="1052" t="s">
        <v>1407</v>
      </c>
      <c r="N21" s="1090">
        <v>18</v>
      </c>
    </row>
    <row r="22" spans="2:14" ht="16.2" thickBot="1">
      <c r="B22" s="1015">
        <v>19</v>
      </c>
      <c r="C22" s="1012" t="s">
        <v>1416</v>
      </c>
      <c r="D22" s="648">
        <f t="shared" si="0"/>
        <v>1323</v>
      </c>
      <c r="E22" s="648">
        <f t="shared" si="2"/>
        <v>1203211.0575000003</v>
      </c>
      <c r="F22" s="732">
        <f t="shared" si="1"/>
        <v>3.8914297711915403E-5</v>
      </c>
      <c r="G22" s="1013">
        <f t="shared" si="3"/>
        <v>3.5390864173713961E-2</v>
      </c>
      <c r="J22" s="1054" t="s">
        <v>1429</v>
      </c>
      <c r="K22" s="1055">
        <v>21</v>
      </c>
      <c r="L22" s="1173">
        <v>63</v>
      </c>
      <c r="M22" s="1052" t="s">
        <v>1408</v>
      </c>
      <c r="N22" s="1090">
        <v>19</v>
      </c>
    </row>
    <row r="23" spans="2:14" ht="16.2" thickBot="1">
      <c r="B23" s="1015">
        <v>20</v>
      </c>
      <c r="C23" s="1012" t="s">
        <v>1416</v>
      </c>
      <c r="D23" s="648">
        <f t="shared" si="0"/>
        <v>507</v>
      </c>
      <c r="E23" s="648">
        <f t="shared" si="2"/>
        <v>1203718.0575000003</v>
      </c>
      <c r="F23" s="732">
        <f t="shared" si="1"/>
        <v>1.4912735404339462E-5</v>
      </c>
      <c r="G23" s="1013">
        <f t="shared" si="3"/>
        <v>3.5405776909118301E-2</v>
      </c>
      <c r="J23" s="1054" t="s">
        <v>1430</v>
      </c>
      <c r="K23" s="1055">
        <v>13</v>
      </c>
      <c r="L23" s="1173">
        <v>39</v>
      </c>
      <c r="M23" s="1052" t="s">
        <v>1408</v>
      </c>
      <c r="N23" s="1090">
        <v>20</v>
      </c>
    </row>
    <row r="24" spans="2:14" ht="16.2" thickBot="1">
      <c r="B24" s="1015">
        <v>21</v>
      </c>
      <c r="C24" s="1012" t="s">
        <v>1417</v>
      </c>
      <c r="D24" s="648">
        <f t="shared" si="0"/>
        <v>840</v>
      </c>
      <c r="E24" s="648">
        <f t="shared" si="2"/>
        <v>1204558.0575000003</v>
      </c>
      <c r="F24" s="732">
        <f t="shared" si="1"/>
        <v>2.4707490610739936E-5</v>
      </c>
      <c r="G24" s="1013">
        <f t="shared" si="3"/>
        <v>3.543048439972904E-2</v>
      </c>
      <c r="J24" s="1054" t="s">
        <v>1431</v>
      </c>
      <c r="K24" s="1055">
        <v>14</v>
      </c>
      <c r="L24" s="1091">
        <v>60</v>
      </c>
      <c r="M24" s="1052" t="s">
        <v>1408</v>
      </c>
      <c r="N24" s="1090">
        <v>21</v>
      </c>
    </row>
    <row r="25" spans="2:14" ht="16.2" thickBot="1">
      <c r="B25" s="1015">
        <v>22</v>
      </c>
      <c r="C25" s="1012" t="s">
        <v>1417</v>
      </c>
      <c r="D25" s="648">
        <f t="shared" si="0"/>
        <v>38001.599999999999</v>
      </c>
      <c r="E25" s="648">
        <f t="shared" si="2"/>
        <v>1242559.6575000004</v>
      </c>
      <c r="F25" s="732">
        <f t="shared" si="1"/>
        <v>1.1177668752298748E-3</v>
      </c>
      <c r="G25" s="1013">
        <f t="shared" si="3"/>
        <v>3.6548251274958914E-2</v>
      </c>
      <c r="J25" s="1054" t="s">
        <v>1427</v>
      </c>
      <c r="K25" s="1055">
        <v>13.92</v>
      </c>
      <c r="L25" s="1175">
        <v>2730</v>
      </c>
      <c r="M25" s="1052" t="s">
        <v>1409</v>
      </c>
      <c r="N25" s="1090">
        <v>22</v>
      </c>
    </row>
    <row r="26" spans="2:14" ht="16.2" thickBot="1">
      <c r="B26" s="1015">
        <v>23</v>
      </c>
      <c r="C26" s="1012" t="s">
        <v>1418</v>
      </c>
      <c r="D26" s="648">
        <f t="shared" si="0"/>
        <v>127.62750000000001</v>
      </c>
      <c r="E26" s="648">
        <f t="shared" si="2"/>
        <v>1242687.2850000004</v>
      </c>
      <c r="F26" s="732">
        <f t="shared" si="1"/>
        <v>3.7539943546692996E-6</v>
      </c>
      <c r="G26" s="1013">
        <f t="shared" si="3"/>
        <v>3.6552005269313584E-2</v>
      </c>
      <c r="J26" s="1054" t="s">
        <v>1423</v>
      </c>
      <c r="K26" s="1055">
        <v>3.74</v>
      </c>
      <c r="L26" s="1173">
        <v>34.125</v>
      </c>
      <c r="M26" s="1052" t="s">
        <v>1390</v>
      </c>
      <c r="N26" s="1090">
        <v>23</v>
      </c>
    </row>
    <row r="27" spans="2:14" ht="16.2" thickBot="1">
      <c r="B27" s="1015">
        <v>24</v>
      </c>
      <c r="C27" s="1012" t="s">
        <v>1419</v>
      </c>
      <c r="D27" s="648">
        <f t="shared" si="0"/>
        <v>10857.6</v>
      </c>
      <c r="E27" s="648">
        <f t="shared" si="2"/>
        <v>1253544.8850000005</v>
      </c>
      <c r="F27" s="732">
        <f t="shared" si="1"/>
        <v>3.1936196435139279E-4</v>
      </c>
      <c r="G27" s="1013">
        <f t="shared" si="3"/>
        <v>3.6871367233664978E-2</v>
      </c>
      <c r="J27" s="1054"/>
      <c r="K27" s="1055">
        <v>13.92</v>
      </c>
      <c r="L27" s="1175">
        <v>780</v>
      </c>
      <c r="M27" s="1052" t="s">
        <v>1410</v>
      </c>
      <c r="N27" s="1090">
        <v>24</v>
      </c>
    </row>
    <row r="28" spans="2:14" ht="16.2" thickBot="1">
      <c r="B28" s="1015">
        <v>25</v>
      </c>
      <c r="C28" s="1012" t="s">
        <v>1419</v>
      </c>
      <c r="D28" s="648">
        <f t="shared" si="0"/>
        <v>1419.6000000000001</v>
      </c>
      <c r="E28" s="648">
        <f t="shared" si="2"/>
        <v>1254964.4850000006</v>
      </c>
      <c r="F28" s="732">
        <f t="shared" si="1"/>
        <v>4.1755659132150501E-5</v>
      </c>
      <c r="G28" s="1013">
        <f t="shared" si="3"/>
        <v>3.6913122892797127E-2</v>
      </c>
      <c r="J28" s="1054" t="s">
        <v>1432</v>
      </c>
      <c r="K28" s="1055">
        <v>1.82</v>
      </c>
      <c r="L28" s="1173">
        <v>780</v>
      </c>
      <c r="M28" s="1052" t="s">
        <v>1411</v>
      </c>
      <c r="N28" s="1090">
        <v>25</v>
      </c>
    </row>
    <row r="29" spans="2:14" ht="16.2" thickBot="1">
      <c r="B29" s="1015">
        <v>26</v>
      </c>
      <c r="C29" s="1012" t="s">
        <v>1419</v>
      </c>
      <c r="D29" s="648">
        <f t="shared" si="0"/>
        <v>889.19999999999993</v>
      </c>
      <c r="E29" s="648">
        <f t="shared" si="2"/>
        <v>1255853.6850000005</v>
      </c>
      <c r="F29" s="732">
        <f t="shared" si="1"/>
        <v>2.6154643632226133E-5</v>
      </c>
      <c r="G29" s="1013">
        <f t="shared" si="3"/>
        <v>3.6939277536429352E-2</v>
      </c>
      <c r="J29" s="1054" t="s">
        <v>1422</v>
      </c>
      <c r="K29" s="1055">
        <v>18.239999999999998</v>
      </c>
      <c r="L29" s="1173">
        <v>48.75</v>
      </c>
      <c r="M29" s="1052" t="s">
        <v>1362</v>
      </c>
      <c r="N29" s="1090">
        <v>26</v>
      </c>
    </row>
    <row r="30" spans="2:14" ht="16.2" thickBot="1">
      <c r="B30" s="1015">
        <v>27</v>
      </c>
      <c r="C30" s="1012" t="s">
        <v>1419</v>
      </c>
      <c r="D30" s="648">
        <f t="shared" si="0"/>
        <v>1158.3000000000002</v>
      </c>
      <c r="E30" s="648">
        <f t="shared" si="2"/>
        <v>1257011.9850000006</v>
      </c>
      <c r="F30" s="732">
        <f t="shared" si="1"/>
        <v>3.4069864731452468E-5</v>
      </c>
      <c r="G30" s="1013">
        <f t="shared" si="3"/>
        <v>3.6973347401160803E-2</v>
      </c>
      <c r="J30" s="1054" t="s">
        <v>1424</v>
      </c>
      <c r="K30" s="1055">
        <v>23.76</v>
      </c>
      <c r="L30" s="1091">
        <v>48.75</v>
      </c>
      <c r="M30" s="1052" t="s">
        <v>1412</v>
      </c>
      <c r="N30" s="1090">
        <v>27</v>
      </c>
    </row>
    <row r="31" spans="2:14" ht="16.2" thickBot="1">
      <c r="B31" s="1015">
        <v>28</v>
      </c>
      <c r="C31" s="1012" t="s">
        <v>1419</v>
      </c>
      <c r="D31" s="648">
        <f t="shared" si="0"/>
        <v>444.59999999999997</v>
      </c>
      <c r="E31" s="648">
        <f t="shared" si="2"/>
        <v>1257456.5850000007</v>
      </c>
      <c r="F31" s="732">
        <f t="shared" si="1"/>
        <v>1.3077321816113067E-5</v>
      </c>
      <c r="G31" s="1013">
        <f t="shared" si="3"/>
        <v>3.6986424722976918E-2</v>
      </c>
      <c r="J31" s="1054" t="s">
        <v>1433</v>
      </c>
      <c r="K31" s="1055">
        <v>18.239999999999998</v>
      </c>
      <c r="L31" s="1173">
        <v>24.375</v>
      </c>
      <c r="M31" s="1052" t="s">
        <v>1364</v>
      </c>
      <c r="N31" s="1090">
        <v>28</v>
      </c>
    </row>
    <row r="32" spans="2:14" ht="16.2" thickBot="1">
      <c r="B32" s="1015">
        <v>29</v>
      </c>
      <c r="C32" s="1012" t="s">
        <v>1420</v>
      </c>
      <c r="D32" s="648">
        <f t="shared" si="0"/>
        <v>1323</v>
      </c>
      <c r="E32" s="648">
        <f t="shared" si="2"/>
        <v>1258779.5850000007</v>
      </c>
      <c r="F32" s="732">
        <f t="shared" si="1"/>
        <v>3.8914297711915403E-5</v>
      </c>
      <c r="G32" s="1013">
        <f t="shared" si="3"/>
        <v>3.7025339020688837E-2</v>
      </c>
      <c r="J32" s="1054" t="s">
        <v>1429</v>
      </c>
      <c r="K32" s="1055">
        <v>21</v>
      </c>
      <c r="L32" s="1091">
        <v>63</v>
      </c>
      <c r="M32" s="1052" t="s">
        <v>1509</v>
      </c>
      <c r="N32" s="1090">
        <v>29</v>
      </c>
    </row>
    <row r="33" spans="2:14" ht="16.2" thickBot="1">
      <c r="B33" s="1015">
        <v>30</v>
      </c>
      <c r="C33" s="1012" t="s">
        <v>1420</v>
      </c>
      <c r="D33" s="648">
        <f t="shared" si="0"/>
        <v>507</v>
      </c>
      <c r="E33" s="648">
        <f t="shared" si="2"/>
        <v>1259286.5850000007</v>
      </c>
      <c r="F33" s="732">
        <f t="shared" si="1"/>
        <v>1.4912735404339462E-5</v>
      </c>
      <c r="G33" s="1013">
        <f t="shared" si="3"/>
        <v>3.7040251756093177E-2</v>
      </c>
      <c r="J33" s="1054" t="s">
        <v>1430</v>
      </c>
      <c r="K33" s="1055">
        <v>13</v>
      </c>
      <c r="L33" s="1091">
        <v>39</v>
      </c>
      <c r="M33" s="1052" t="s">
        <v>1510</v>
      </c>
      <c r="N33" s="1090">
        <v>30</v>
      </c>
    </row>
    <row r="34" spans="2:14" ht="16.2" thickBot="1">
      <c r="B34" s="1015">
        <v>31</v>
      </c>
      <c r="C34" s="1012" t="s">
        <v>1420</v>
      </c>
      <c r="D34" s="648">
        <f t="shared" si="0"/>
        <v>840</v>
      </c>
      <c r="E34" s="648">
        <f t="shared" si="2"/>
        <v>1260126.5850000007</v>
      </c>
      <c r="F34" s="732">
        <f t="shared" si="1"/>
        <v>2.4707490610739936E-5</v>
      </c>
      <c r="G34" s="1013">
        <f t="shared" si="3"/>
        <v>3.7064959246703916E-2</v>
      </c>
      <c r="J34" s="1054" t="s">
        <v>1431</v>
      </c>
      <c r="K34" s="1055">
        <v>14</v>
      </c>
      <c r="L34" s="1091">
        <v>60</v>
      </c>
      <c r="M34" s="1052" t="s">
        <v>1511</v>
      </c>
      <c r="N34" s="1090">
        <v>31</v>
      </c>
    </row>
    <row r="35" spans="2:14" ht="15" thickBot="1">
      <c r="B35" s="1015">
        <v>32</v>
      </c>
      <c r="C35" s="1056"/>
      <c r="D35" s="648">
        <f t="shared" si="0"/>
        <v>3930.17625</v>
      </c>
      <c r="E35" s="648">
        <f t="shared" si="2"/>
        <v>1264056.7612500007</v>
      </c>
      <c r="F35" s="732">
        <f t="shared" si="1"/>
        <v>1.1560094380408108E-4</v>
      </c>
      <c r="G35" s="1013">
        <f t="shared" si="3"/>
        <v>3.7180560190508E-2</v>
      </c>
      <c r="J35" s="1054" t="s">
        <v>1423</v>
      </c>
      <c r="K35" s="1174">
        <v>115.17</v>
      </c>
      <c r="L35" s="1091">
        <v>34.125</v>
      </c>
      <c r="M35" s="1052" t="s">
        <v>1391</v>
      </c>
      <c r="N35" s="1090">
        <v>32</v>
      </c>
    </row>
    <row r="36" spans="2:14" ht="15" thickBot="1">
      <c r="B36" s="1015">
        <v>33</v>
      </c>
      <c r="C36" s="1056"/>
      <c r="D36" s="648">
        <f t="shared" si="0"/>
        <v>20966.399999999998</v>
      </c>
      <c r="E36" s="648">
        <f t="shared" si="2"/>
        <v>1285023.1612500006</v>
      </c>
      <c r="F36" s="732">
        <f t="shared" si="1"/>
        <v>6.1669896564406877E-4</v>
      </c>
      <c r="G36" s="1013">
        <f t="shared" si="3"/>
        <v>3.779725915615207E-2</v>
      </c>
      <c r="J36" s="1091" t="s">
        <v>1428</v>
      </c>
      <c r="K36" s="1174">
        <v>26.88</v>
      </c>
      <c r="L36" s="1173">
        <v>780</v>
      </c>
      <c r="M36" s="1052" t="s">
        <v>1441</v>
      </c>
      <c r="N36" s="1090">
        <v>33</v>
      </c>
    </row>
    <row r="37" spans="2:14" ht="15" thickBot="1">
      <c r="B37" s="1015">
        <v>34</v>
      </c>
      <c r="C37" s="1056"/>
      <c r="D37" s="648">
        <f t="shared" si="0"/>
        <v>265902</v>
      </c>
      <c r="E37" s="648">
        <f t="shared" si="2"/>
        <v>1550925.1612500006</v>
      </c>
      <c r="F37" s="732">
        <f t="shared" si="1"/>
        <v>7.8211561528297273E-3</v>
      </c>
      <c r="G37" s="1013">
        <f t="shared" si="3"/>
        <v>4.5618415308981794E-2</v>
      </c>
      <c r="J37" s="1091" t="s">
        <v>1423</v>
      </c>
      <c r="K37" s="1174">
        <v>15584</v>
      </c>
      <c r="L37" s="1091">
        <f>L26/2</f>
        <v>17.0625</v>
      </c>
      <c r="M37" s="1052" t="s">
        <v>1442</v>
      </c>
      <c r="N37" s="1090">
        <v>34</v>
      </c>
    </row>
    <row r="38" spans="2:14" ht="15" thickBot="1">
      <c r="B38" s="1015">
        <v>35</v>
      </c>
      <c r="C38" s="1056"/>
      <c r="D38" s="648">
        <f t="shared" si="0"/>
        <v>8891.61</v>
      </c>
      <c r="E38" s="648">
        <f t="shared" si="2"/>
        <v>1559816.7712500007</v>
      </c>
      <c r="F38" s="732">
        <f t="shared" si="1"/>
        <v>2.6153496498733495E-4</v>
      </c>
      <c r="G38" s="1013">
        <f t="shared" si="3"/>
        <v>4.5879950273969128E-2</v>
      </c>
      <c r="J38" s="1091" t="s">
        <v>1423</v>
      </c>
      <c r="K38" s="1174">
        <v>260.56</v>
      </c>
      <c r="L38" s="1173">
        <v>34.125</v>
      </c>
      <c r="M38" s="1052" t="s">
        <v>1443</v>
      </c>
      <c r="N38" s="1090">
        <v>35</v>
      </c>
    </row>
    <row r="39" spans="2:14" ht="15" thickBot="1">
      <c r="B39" s="1015">
        <v>36</v>
      </c>
      <c r="C39" s="1056"/>
      <c r="D39" s="648">
        <f t="shared" si="0"/>
        <v>18074.55</v>
      </c>
      <c r="E39" s="648">
        <f t="shared" si="2"/>
        <v>1577891.3212500007</v>
      </c>
      <c r="F39" s="732">
        <f t="shared" si="1"/>
        <v>5.3163901716470183E-4</v>
      </c>
      <c r="G39" s="1013">
        <f t="shared" si="3"/>
        <v>4.6411589291133828E-2</v>
      </c>
      <c r="J39" s="1091" t="s">
        <v>1426</v>
      </c>
      <c r="K39" s="1174">
        <v>7.13</v>
      </c>
      <c r="L39" s="1173">
        <v>2535</v>
      </c>
      <c r="M39" s="1052" t="s">
        <v>1444</v>
      </c>
      <c r="N39" s="1090">
        <v>36</v>
      </c>
    </row>
    <row r="40" spans="2:14" ht="15" thickBot="1">
      <c r="B40" s="1015">
        <v>37</v>
      </c>
      <c r="C40" s="1056"/>
      <c r="D40" s="648">
        <f t="shared" si="0"/>
        <v>57657.599999999999</v>
      </c>
      <c r="E40" s="648">
        <f t="shared" si="2"/>
        <v>1635548.9212500008</v>
      </c>
      <c r="F40" s="732">
        <f t="shared" si="1"/>
        <v>1.6959221555211893E-3</v>
      </c>
      <c r="G40" s="1013">
        <f t="shared" si="3"/>
        <v>4.8107511446655017E-2</v>
      </c>
      <c r="J40" s="1091" t="s">
        <v>1428</v>
      </c>
      <c r="K40" s="1174">
        <v>26.88</v>
      </c>
      <c r="L40" s="1173">
        <v>2145</v>
      </c>
      <c r="M40" s="1052" t="s">
        <v>1445</v>
      </c>
      <c r="N40" s="1090">
        <v>37</v>
      </c>
    </row>
    <row r="41" spans="2:14" ht="16.2" thickBot="1">
      <c r="B41" s="1015">
        <v>38</v>
      </c>
      <c r="C41" s="1056"/>
      <c r="D41" s="648">
        <f t="shared" si="0"/>
        <v>1419.6000000000001</v>
      </c>
      <c r="E41" s="648">
        <f t="shared" si="2"/>
        <v>1636968.5212500009</v>
      </c>
      <c r="F41" s="732">
        <f t="shared" si="1"/>
        <v>4.1755659132150501E-5</v>
      </c>
      <c r="G41" s="1013">
        <f t="shared" si="3"/>
        <v>4.8149267105787166E-2</v>
      </c>
      <c r="J41" s="1054" t="s">
        <v>1455</v>
      </c>
      <c r="K41" s="1055">
        <v>1.82</v>
      </c>
      <c r="L41" s="1091">
        <v>780</v>
      </c>
      <c r="M41" s="1052" t="s">
        <v>1456</v>
      </c>
      <c r="N41" s="1090">
        <v>38</v>
      </c>
    </row>
    <row r="42" spans="2:14" ht="16.2" thickBot="1">
      <c r="B42" s="1015">
        <v>39</v>
      </c>
      <c r="C42" s="1056" t="s">
        <v>1496</v>
      </c>
      <c r="D42" s="648">
        <f t="shared" si="0"/>
        <v>3930.17625</v>
      </c>
      <c r="E42" s="648">
        <f t="shared" si="2"/>
        <v>1640898.6975000009</v>
      </c>
      <c r="F42" s="732">
        <f t="shared" si="1"/>
        <v>1.1560094380408108E-4</v>
      </c>
      <c r="G42" s="1013">
        <f t="shared" si="3"/>
        <v>4.826486804959125E-2</v>
      </c>
      <c r="J42" s="1054" t="s">
        <v>1181</v>
      </c>
      <c r="K42" s="1055">
        <v>115.17</v>
      </c>
      <c r="L42" s="1091">
        <v>34.125</v>
      </c>
      <c r="M42" s="1052" t="s">
        <v>1443</v>
      </c>
      <c r="N42" s="1090">
        <v>39</v>
      </c>
    </row>
    <row r="43" spans="2:14" ht="16.2" thickBot="1">
      <c r="B43" s="1015">
        <v>40</v>
      </c>
      <c r="C43" s="1056" t="s">
        <v>1497</v>
      </c>
      <c r="D43" s="648">
        <f t="shared" si="0"/>
        <v>30654</v>
      </c>
      <c r="E43" s="648">
        <f t="shared" si="2"/>
        <v>1671552.6975000009</v>
      </c>
      <c r="F43" s="732">
        <f t="shared" si="1"/>
        <v>9.0164692521621677E-4</v>
      </c>
      <c r="G43" s="1013">
        <f t="shared" si="3"/>
        <v>4.9166514974807465E-2</v>
      </c>
      <c r="J43" s="1054" t="s">
        <v>1457</v>
      </c>
      <c r="K43" s="1055">
        <v>10.48</v>
      </c>
      <c r="L43" s="1091">
        <v>2925</v>
      </c>
      <c r="M43" s="1052" t="s">
        <v>1458</v>
      </c>
      <c r="N43" s="1090">
        <v>40</v>
      </c>
    </row>
    <row r="44" spans="2:14" ht="16.2" thickBot="1">
      <c r="B44" s="1015">
        <v>41</v>
      </c>
      <c r="C44" s="1056" t="s">
        <v>1498</v>
      </c>
      <c r="D44" s="648">
        <f t="shared" si="0"/>
        <v>8891.61</v>
      </c>
      <c r="E44" s="648">
        <f t="shared" si="2"/>
        <v>1680444.307500001</v>
      </c>
      <c r="F44" s="732">
        <f t="shared" si="1"/>
        <v>2.6153496498733495E-4</v>
      </c>
      <c r="G44" s="1013">
        <f t="shared" si="3"/>
        <v>4.9428049939794799E-2</v>
      </c>
      <c r="J44" s="1054" t="s">
        <v>1181</v>
      </c>
      <c r="K44" s="1055">
        <v>260.56</v>
      </c>
      <c r="L44" s="1091">
        <v>34.125</v>
      </c>
      <c r="M44" s="1052" t="s">
        <v>1391</v>
      </c>
      <c r="N44" s="1090">
        <v>41</v>
      </c>
    </row>
    <row r="45" spans="2:14" ht="16.2" thickBot="1">
      <c r="B45" s="1015">
        <v>42</v>
      </c>
      <c r="C45" s="1056" t="s">
        <v>1498</v>
      </c>
      <c r="D45" s="648">
        <f t="shared" si="0"/>
        <v>265902</v>
      </c>
      <c r="E45" s="648">
        <f t="shared" si="2"/>
        <v>1946346.307500001</v>
      </c>
      <c r="F45" s="732">
        <f t="shared" si="1"/>
        <v>7.8211561528297273E-3</v>
      </c>
      <c r="G45" s="1013">
        <f t="shared" si="3"/>
        <v>5.724920609262453E-2</v>
      </c>
      <c r="J45" s="1054" t="s">
        <v>1181</v>
      </c>
      <c r="K45" s="1055">
        <v>15584</v>
      </c>
      <c r="L45" s="1091">
        <v>17.0625</v>
      </c>
      <c r="M45" s="1052" t="s">
        <v>1459</v>
      </c>
      <c r="N45" s="1090">
        <v>42</v>
      </c>
    </row>
    <row r="46" spans="2:14" ht="16.2" thickBot="1">
      <c r="B46" s="1015">
        <v>43</v>
      </c>
      <c r="C46" s="1056" t="s">
        <v>1499</v>
      </c>
      <c r="D46" s="648">
        <f t="shared" si="0"/>
        <v>18074.55</v>
      </c>
      <c r="E46" s="648">
        <f t="shared" si="2"/>
        <v>1964420.8575000011</v>
      </c>
      <c r="F46" s="732">
        <f t="shared" si="1"/>
        <v>5.3163901716470183E-4</v>
      </c>
      <c r="G46" s="1013">
        <f t="shared" si="3"/>
        <v>5.7780845109789231E-2</v>
      </c>
      <c r="J46" s="1054" t="s">
        <v>1460</v>
      </c>
      <c r="K46" s="1055">
        <v>7.13</v>
      </c>
      <c r="L46" s="1091">
        <v>2535</v>
      </c>
      <c r="M46" s="1052" t="s">
        <v>1461</v>
      </c>
      <c r="N46" s="1090">
        <v>43</v>
      </c>
    </row>
    <row r="47" spans="2:14" ht="16.2" thickBot="1">
      <c r="B47" s="1015">
        <v>44</v>
      </c>
      <c r="C47" s="1056">
        <v>46205</v>
      </c>
      <c r="D47" s="648">
        <f t="shared" si="0"/>
        <v>16781.7</v>
      </c>
      <c r="E47" s="648">
        <f t="shared" si="2"/>
        <v>1981202.557500001</v>
      </c>
      <c r="F47" s="732">
        <f t="shared" si="1"/>
        <v>4.9361154188363619E-4</v>
      </c>
      <c r="G47" s="1013">
        <f t="shared" si="3"/>
        <v>5.8274456651672864E-2</v>
      </c>
      <c r="J47" s="1054" t="s">
        <v>1460</v>
      </c>
      <c r="K47" s="1055">
        <v>6.62</v>
      </c>
      <c r="L47" s="1091">
        <v>2535</v>
      </c>
      <c r="M47" s="1052" t="s">
        <v>1462</v>
      </c>
      <c r="N47" s="1090">
        <v>44</v>
      </c>
    </row>
    <row r="48" spans="2:14" ht="16.2" thickBot="1">
      <c r="B48" s="1015">
        <v>45</v>
      </c>
      <c r="C48" s="1056">
        <v>46207</v>
      </c>
      <c r="D48" s="648">
        <f t="shared" si="0"/>
        <v>57657.599999999999</v>
      </c>
      <c r="E48" s="648">
        <f t="shared" si="2"/>
        <v>2038860.1575000011</v>
      </c>
      <c r="F48" s="732">
        <f t="shared" si="1"/>
        <v>1.6959221555211893E-3</v>
      </c>
      <c r="G48" s="1013">
        <f t="shared" si="3"/>
        <v>5.9970378807194052E-2</v>
      </c>
      <c r="J48" s="1054" t="s">
        <v>1463</v>
      </c>
      <c r="K48" s="1055">
        <v>26.88</v>
      </c>
      <c r="L48" s="1091">
        <v>2145</v>
      </c>
      <c r="M48" s="1052" t="s">
        <v>1464</v>
      </c>
      <c r="N48" s="1090">
        <v>45</v>
      </c>
    </row>
    <row r="49" spans="2:14" ht="16.2" thickBot="1">
      <c r="B49" s="1015">
        <v>46</v>
      </c>
      <c r="C49" s="1056">
        <v>46208</v>
      </c>
      <c r="D49" s="648">
        <f t="shared" si="0"/>
        <v>101080.63875000001</v>
      </c>
      <c r="E49" s="648">
        <f t="shared" si="2"/>
        <v>2139940.7962500011</v>
      </c>
      <c r="F49" s="732">
        <f t="shared" si="1"/>
        <v>2.9731534914800247E-3</v>
      </c>
      <c r="G49" s="1013">
        <f t="shared" si="3"/>
        <v>6.2943532298674082E-2</v>
      </c>
      <c r="J49" s="1054" t="s">
        <v>1181</v>
      </c>
      <c r="K49" s="1055">
        <v>2962.07</v>
      </c>
      <c r="L49" s="1091">
        <v>34.125</v>
      </c>
      <c r="M49" s="1052" t="s">
        <v>1465</v>
      </c>
      <c r="N49" s="1090">
        <v>46</v>
      </c>
    </row>
    <row r="50" spans="2:14" ht="16.2" thickBot="1">
      <c r="B50" s="1015">
        <v>47</v>
      </c>
      <c r="C50" s="1056">
        <v>46209</v>
      </c>
      <c r="D50" s="648">
        <f t="shared" si="0"/>
        <v>0</v>
      </c>
      <c r="E50" s="648">
        <f t="shared" si="2"/>
        <v>2139940.7962500011</v>
      </c>
      <c r="F50" s="732">
        <f t="shared" si="1"/>
        <v>0</v>
      </c>
      <c r="G50" s="1013">
        <f t="shared" si="3"/>
        <v>6.2943532298674082E-2</v>
      </c>
      <c r="J50" s="1054" t="s">
        <v>885</v>
      </c>
      <c r="K50" s="1055">
        <v>1</v>
      </c>
      <c r="L50" s="1091"/>
      <c r="M50" s="1052" t="s">
        <v>1466</v>
      </c>
      <c r="N50" s="1090">
        <v>47</v>
      </c>
    </row>
    <row r="51" spans="2:14" ht="16.2" thickBot="1">
      <c r="B51" s="1015">
        <v>48</v>
      </c>
      <c r="C51" s="1056">
        <v>46209</v>
      </c>
      <c r="D51" s="648">
        <f t="shared" si="0"/>
        <v>0</v>
      </c>
      <c r="E51" s="648">
        <f t="shared" si="2"/>
        <v>2139940.7962500011</v>
      </c>
      <c r="F51" s="732">
        <f t="shared" si="1"/>
        <v>0</v>
      </c>
      <c r="G51" s="1013">
        <f t="shared" si="3"/>
        <v>6.2943532298674082E-2</v>
      </c>
      <c r="J51" s="1054" t="s">
        <v>885</v>
      </c>
      <c r="K51" s="1055">
        <v>1</v>
      </c>
      <c r="L51" s="1091"/>
      <c r="M51" s="1052" t="s">
        <v>1467</v>
      </c>
      <c r="N51" s="1090">
        <v>48</v>
      </c>
    </row>
    <row r="52" spans="2:14" ht="16.2" thickBot="1">
      <c r="B52" s="1015">
        <v>49</v>
      </c>
      <c r="C52" s="1056">
        <v>46211</v>
      </c>
      <c r="D52" s="648">
        <f t="shared" si="0"/>
        <v>55342.21875</v>
      </c>
      <c r="E52" s="648">
        <f t="shared" si="2"/>
        <v>2195283.0150000011</v>
      </c>
      <c r="F52" s="732">
        <f t="shared" si="1"/>
        <v>1.6278182739799295E-3</v>
      </c>
      <c r="G52" s="1013">
        <f t="shared" si="3"/>
        <v>6.4571350572654007E-2</v>
      </c>
      <c r="J52" s="1054" t="s">
        <v>1468</v>
      </c>
      <c r="K52" s="1055">
        <v>873.25</v>
      </c>
      <c r="L52" s="1091">
        <v>63.375</v>
      </c>
      <c r="M52" s="1052" t="s">
        <v>1469</v>
      </c>
      <c r="N52" s="1090">
        <v>49</v>
      </c>
    </row>
    <row r="53" spans="2:14" ht="16.2" thickBot="1">
      <c r="B53" s="1015">
        <v>50</v>
      </c>
      <c r="C53" s="1012" t="s">
        <v>1500</v>
      </c>
      <c r="D53" s="648">
        <f t="shared" si="0"/>
        <v>14888.25</v>
      </c>
      <c r="E53" s="648">
        <f t="shared" si="2"/>
        <v>2210171.2650000011</v>
      </c>
      <c r="F53" s="732">
        <f t="shared" si="1"/>
        <v>4.3791821081589152E-4</v>
      </c>
      <c r="G53" s="1013">
        <f t="shared" si="3"/>
        <v>6.5009268783469895E-2</v>
      </c>
      <c r="J53" s="1054" t="s">
        <v>1470</v>
      </c>
      <c r="K53" s="1055">
        <v>101.8</v>
      </c>
      <c r="L53" s="1091">
        <v>146.25</v>
      </c>
      <c r="M53" s="1052" t="s">
        <v>1471</v>
      </c>
      <c r="N53" s="1090">
        <v>50</v>
      </c>
    </row>
    <row r="54" spans="2:14" ht="16.2" thickBot="1">
      <c r="B54" s="1015">
        <v>51</v>
      </c>
      <c r="C54" s="1012" t="s">
        <v>1501</v>
      </c>
      <c r="D54" s="648">
        <f t="shared" si="0"/>
        <v>31449.599999999999</v>
      </c>
      <c r="E54" s="648">
        <f t="shared" si="2"/>
        <v>2241620.8650000012</v>
      </c>
      <c r="F54" s="732">
        <f t="shared" si="1"/>
        <v>9.2504844846610327E-4</v>
      </c>
      <c r="G54" s="1013">
        <f t="shared" si="3"/>
        <v>6.5934317231936004E-2</v>
      </c>
      <c r="J54" s="1054" t="s">
        <v>1472</v>
      </c>
      <c r="K54" s="1055">
        <v>11.52</v>
      </c>
      <c r="L54" s="1091">
        <v>2730</v>
      </c>
      <c r="M54" s="1052" t="s">
        <v>1473</v>
      </c>
      <c r="N54" s="1090">
        <v>51</v>
      </c>
    </row>
    <row r="55" spans="2:14" ht="16.2" thickBot="1">
      <c r="B55" s="1015">
        <v>52</v>
      </c>
      <c r="C55" s="1012" t="s">
        <v>1502</v>
      </c>
      <c r="D55" s="648">
        <f t="shared" si="0"/>
        <v>14434.875</v>
      </c>
      <c r="E55" s="648">
        <f t="shared" si="2"/>
        <v>2256055.7400000012</v>
      </c>
      <c r="F55" s="732">
        <f t="shared" si="1"/>
        <v>4.2458278396393414E-4</v>
      </c>
      <c r="G55" s="1013">
        <f t="shared" si="3"/>
        <v>6.6358900015899933E-2</v>
      </c>
      <c r="J55" s="1054" t="s">
        <v>1181</v>
      </c>
      <c r="K55" s="1055">
        <v>423</v>
      </c>
      <c r="L55" s="1091">
        <v>34.125</v>
      </c>
      <c r="M55" s="1052" t="s">
        <v>1474</v>
      </c>
      <c r="N55" s="1090">
        <v>52</v>
      </c>
    </row>
    <row r="56" spans="2:14" ht="16.2" thickBot="1">
      <c r="B56" s="1015">
        <v>53</v>
      </c>
      <c r="C56" s="1012" t="s">
        <v>1502</v>
      </c>
      <c r="D56" s="648">
        <f t="shared" si="0"/>
        <v>799.2075000000001</v>
      </c>
      <c r="E56" s="648">
        <f t="shared" si="2"/>
        <v>2256854.9475000012</v>
      </c>
      <c r="F56" s="732">
        <f t="shared" si="1"/>
        <v>2.3507633097955883E-5</v>
      </c>
      <c r="G56" s="1013">
        <f t="shared" si="3"/>
        <v>6.6382407648997888E-2</v>
      </c>
      <c r="J56" s="1054" t="s">
        <v>1181</v>
      </c>
      <c r="K56" s="1055">
        <v>23.42</v>
      </c>
      <c r="L56" s="1091">
        <v>34.125</v>
      </c>
      <c r="M56" s="1052" t="s">
        <v>1474</v>
      </c>
      <c r="N56" s="1090">
        <v>53</v>
      </c>
    </row>
    <row r="57" spans="2:14" ht="16.2" thickBot="1">
      <c r="B57" s="1015">
        <v>54</v>
      </c>
      <c r="C57" s="1012" t="s">
        <v>1503</v>
      </c>
      <c r="D57" s="648">
        <f t="shared" si="0"/>
        <v>21469.5</v>
      </c>
      <c r="E57" s="648">
        <f t="shared" si="2"/>
        <v>2278324.4475000012</v>
      </c>
      <c r="F57" s="732">
        <f t="shared" si="1"/>
        <v>6.3149698769914421E-4</v>
      </c>
      <c r="G57" s="1013">
        <f t="shared" si="3"/>
        <v>6.7013904636697028E-2</v>
      </c>
      <c r="J57" s="1054" t="s">
        <v>1457</v>
      </c>
      <c r="K57" s="1055">
        <v>7.34</v>
      </c>
      <c r="L57" s="1091">
        <v>2925</v>
      </c>
      <c r="M57" s="1052" t="s">
        <v>1475</v>
      </c>
      <c r="N57" s="1090">
        <v>54</v>
      </c>
    </row>
    <row r="58" spans="2:14" ht="16.2" thickBot="1">
      <c r="B58" s="1015">
        <v>55</v>
      </c>
      <c r="C58" s="1012" t="s">
        <v>1504</v>
      </c>
      <c r="D58" s="648">
        <f t="shared" si="0"/>
        <v>3918.0375000000004</v>
      </c>
      <c r="E58" s="648">
        <f t="shared" si="2"/>
        <v>2282242.4850000013</v>
      </c>
      <c r="F58" s="732">
        <f t="shared" si="1"/>
        <v>1.1524389850449641E-4</v>
      </c>
      <c r="G58" s="1013">
        <f t="shared" si="3"/>
        <v>6.7129148535201522E-2</v>
      </c>
      <c r="J58" s="1054" t="s">
        <v>1476</v>
      </c>
      <c r="K58" s="1055">
        <v>80.37</v>
      </c>
      <c r="L58" s="1091">
        <v>48.75</v>
      </c>
      <c r="M58" s="1052" t="s">
        <v>1477</v>
      </c>
      <c r="N58" s="1090">
        <v>55</v>
      </c>
    </row>
    <row r="59" spans="2:14" ht="16.2" thickBot="1">
      <c r="B59" s="1015">
        <v>56</v>
      </c>
      <c r="C59" s="1012" t="s">
        <v>1504</v>
      </c>
      <c r="D59" s="648">
        <f t="shared" si="0"/>
        <v>1959.0187500000002</v>
      </c>
      <c r="E59" s="648">
        <f t="shared" si="2"/>
        <v>2284201.5037500011</v>
      </c>
      <c r="F59" s="732">
        <f t="shared" si="1"/>
        <v>5.7621949252248206E-5</v>
      </c>
      <c r="G59" s="1013">
        <f t="shared" si="3"/>
        <v>6.7186770484453776E-2</v>
      </c>
      <c r="J59" s="1054" t="s">
        <v>1478</v>
      </c>
      <c r="K59" s="1055">
        <v>80.37</v>
      </c>
      <c r="L59" s="1091">
        <v>24.375</v>
      </c>
      <c r="M59" s="1052" t="s">
        <v>1479</v>
      </c>
      <c r="N59" s="1090">
        <v>56</v>
      </c>
    </row>
    <row r="60" spans="2:14" ht="16.2" thickBot="1">
      <c r="B60" s="1015">
        <v>57</v>
      </c>
      <c r="C60" s="1012" t="s">
        <v>1504</v>
      </c>
      <c r="D60" s="648">
        <f t="shared" si="0"/>
        <v>3135.5999999999995</v>
      </c>
      <c r="E60" s="648">
        <f t="shared" si="2"/>
        <v>2287337.1037500012</v>
      </c>
      <c r="F60" s="732">
        <f t="shared" si="1"/>
        <v>9.2229532808376359E-5</v>
      </c>
      <c r="G60" s="1013">
        <f t="shared" si="3"/>
        <v>6.7279000017262156E-2</v>
      </c>
      <c r="J60" s="1054" t="s">
        <v>1455</v>
      </c>
      <c r="K60" s="1055">
        <v>4.0199999999999996</v>
      </c>
      <c r="L60" s="1091">
        <v>780</v>
      </c>
      <c r="M60" s="1052" t="s">
        <v>1480</v>
      </c>
      <c r="N60" s="1090">
        <v>57</v>
      </c>
    </row>
    <row r="61" spans="2:14" ht="16.2" thickBot="1">
      <c r="B61" s="1015">
        <v>58</v>
      </c>
      <c r="C61" s="1012" t="s">
        <v>1505</v>
      </c>
      <c r="D61" s="648">
        <f t="shared" si="0"/>
        <v>20411.625</v>
      </c>
      <c r="E61" s="648">
        <f t="shared" si="2"/>
        <v>2307748.7287500012</v>
      </c>
      <c r="F61" s="732">
        <f t="shared" si="1"/>
        <v>6.0038099171124358E-4</v>
      </c>
      <c r="G61" s="1013">
        <f t="shared" si="3"/>
        <v>6.7879381008973394E-2</v>
      </c>
      <c r="J61" s="1054" t="s">
        <v>1424</v>
      </c>
      <c r="K61" s="1055">
        <v>83.74</v>
      </c>
      <c r="L61" s="1091">
        <v>243.75</v>
      </c>
      <c r="M61" s="1052" t="s">
        <v>1481</v>
      </c>
      <c r="N61" s="1090">
        <v>58</v>
      </c>
    </row>
    <row r="62" spans="2:14" ht="16.2" thickBot="1">
      <c r="B62" s="1015">
        <v>59</v>
      </c>
      <c r="C62" s="1012" t="s">
        <v>1506</v>
      </c>
      <c r="D62" s="648">
        <f t="shared" si="0"/>
        <v>0</v>
      </c>
      <c r="E62" s="648">
        <f t="shared" si="2"/>
        <v>2307748.7287500012</v>
      </c>
      <c r="F62" s="732">
        <f t="shared" si="1"/>
        <v>0</v>
      </c>
      <c r="G62" s="1013">
        <f t="shared" si="3"/>
        <v>6.7879381008973394E-2</v>
      </c>
      <c r="J62" s="1054"/>
      <c r="K62" s="1055"/>
      <c r="L62" s="1091"/>
      <c r="M62" s="1052" t="s">
        <v>1482</v>
      </c>
      <c r="N62" s="1090">
        <v>59</v>
      </c>
    </row>
    <row r="63" spans="2:14" ht="16.2" thickBot="1">
      <c r="B63" s="1015">
        <v>60</v>
      </c>
      <c r="C63" s="1012" t="s">
        <v>1507</v>
      </c>
      <c r="D63" s="648">
        <f t="shared" si="0"/>
        <v>74420.775000000009</v>
      </c>
      <c r="E63" s="648">
        <f t="shared" si="2"/>
        <v>2382169.5037500011</v>
      </c>
      <c r="F63" s="732">
        <f t="shared" si="1"/>
        <v>2.1889888089958211E-3</v>
      </c>
      <c r="G63" s="1013">
        <f t="shared" si="3"/>
        <v>7.0068369817969212E-2</v>
      </c>
      <c r="J63" s="1054" t="s">
        <v>1483</v>
      </c>
      <c r="K63" s="1055">
        <v>231.3</v>
      </c>
      <c r="L63" s="1091">
        <v>321.75</v>
      </c>
      <c r="M63" s="1052" t="s">
        <v>1484</v>
      </c>
      <c r="N63" s="1090">
        <v>60</v>
      </c>
    </row>
    <row r="64" spans="2:14" ht="16.2" thickBot="1">
      <c r="B64" s="1015">
        <v>61</v>
      </c>
      <c r="C64" s="1012" t="s">
        <v>1507</v>
      </c>
      <c r="D64" s="648">
        <f t="shared" si="0"/>
        <v>35842.950000000004</v>
      </c>
      <c r="E64" s="648">
        <f t="shared" si="2"/>
        <v>2418012.4537500013</v>
      </c>
      <c r="F64" s="732">
        <f t="shared" si="1"/>
        <v>1.0542730364121681E-3</v>
      </c>
      <c r="G64" s="1013">
        <f t="shared" si="3"/>
        <v>7.1122642854381385E-2</v>
      </c>
      <c r="J64" s="1054" t="s">
        <v>1463</v>
      </c>
      <c r="K64" s="1055">
        <v>16.71</v>
      </c>
      <c r="L64" s="1091">
        <v>2145</v>
      </c>
      <c r="M64" s="1052" t="s">
        <v>1485</v>
      </c>
      <c r="N64" s="1090">
        <v>61</v>
      </c>
    </row>
    <row r="65" spans="2:14" ht="16.2" thickBot="1">
      <c r="B65" s="1015">
        <v>62</v>
      </c>
      <c r="C65" s="1012" t="s">
        <v>1507</v>
      </c>
      <c r="D65" s="648">
        <f t="shared" si="0"/>
        <v>0</v>
      </c>
      <c r="E65" s="648">
        <f t="shared" si="2"/>
        <v>2418012.4537500013</v>
      </c>
      <c r="F65" s="732">
        <f t="shared" si="1"/>
        <v>0</v>
      </c>
      <c r="G65" s="1013">
        <f t="shared" si="3"/>
        <v>7.1122642854381385E-2</v>
      </c>
      <c r="J65" s="1054"/>
      <c r="K65" s="1055"/>
      <c r="L65" s="1091"/>
      <c r="M65" s="1052"/>
      <c r="N65" s="1090">
        <v>62</v>
      </c>
    </row>
    <row r="66" spans="2:14" ht="16.2" thickBot="1">
      <c r="B66" s="1015">
        <v>63</v>
      </c>
      <c r="C66" s="1012" t="s">
        <v>1512</v>
      </c>
      <c r="D66" s="648">
        <f t="shared" si="0"/>
        <v>5118.75</v>
      </c>
      <c r="E66" s="648">
        <f t="shared" si="2"/>
        <v>2423131.2037500013</v>
      </c>
      <c r="F66" s="732">
        <f t="shared" si="1"/>
        <v>1.5056127090919651E-4</v>
      </c>
      <c r="G66" s="1013">
        <f t="shared" si="3"/>
        <v>7.1273204125290576E-2</v>
      </c>
      <c r="J66" s="1054" t="s">
        <v>1486</v>
      </c>
      <c r="K66" s="1055">
        <v>21</v>
      </c>
      <c r="L66" s="1091">
        <v>243.75</v>
      </c>
      <c r="M66" s="1052" t="s">
        <v>1487</v>
      </c>
      <c r="N66" s="1090">
        <v>63</v>
      </c>
    </row>
    <row r="67" spans="2:14" ht="16.2" thickBot="1">
      <c r="B67" s="1015">
        <v>64</v>
      </c>
      <c r="C67" s="1012" t="s">
        <v>1512</v>
      </c>
      <c r="D67" s="648">
        <f t="shared" si="0"/>
        <v>11029.199999999999</v>
      </c>
      <c r="E67" s="648">
        <f t="shared" si="2"/>
        <v>2434160.4037500015</v>
      </c>
      <c r="F67" s="732">
        <f t="shared" si="1"/>
        <v>3.2440935171901535E-4</v>
      </c>
      <c r="G67" s="1013">
        <f t="shared" si="3"/>
        <v>7.1597613477009589E-2</v>
      </c>
      <c r="J67" s="1054" t="s">
        <v>1488</v>
      </c>
      <c r="K67" s="1055">
        <v>40.4</v>
      </c>
      <c r="L67" s="1091">
        <v>273</v>
      </c>
      <c r="M67" s="1052" t="s">
        <v>1489</v>
      </c>
      <c r="N67" s="1090">
        <v>64</v>
      </c>
    </row>
    <row r="68" spans="2:14" ht="16.2" thickBot="1">
      <c r="B68" s="1015">
        <v>65</v>
      </c>
      <c r="C68" s="1012" t="s">
        <v>1512</v>
      </c>
      <c r="D68" s="648">
        <f t="shared" ref="D68:D131" si="4">K68*L68</f>
        <v>2408.25</v>
      </c>
      <c r="E68" s="648">
        <f t="shared" si="2"/>
        <v>2436568.6537500015</v>
      </c>
      <c r="F68" s="732">
        <f t="shared" ref="F68:F131" si="5">D68/$H$2</f>
        <v>7.0835493170612443E-5</v>
      </c>
      <c r="G68" s="1013">
        <f t="shared" si="3"/>
        <v>7.1668448970180196E-2</v>
      </c>
      <c r="J68" s="1054" t="s">
        <v>1490</v>
      </c>
      <c r="K68" s="1055">
        <v>13</v>
      </c>
      <c r="L68" s="1091">
        <v>185.25</v>
      </c>
      <c r="M68" s="1052" t="s">
        <v>1491</v>
      </c>
      <c r="N68" s="1090">
        <v>65</v>
      </c>
    </row>
    <row r="69" spans="2:14" ht="16.2" thickBot="1">
      <c r="B69" s="1015">
        <v>66</v>
      </c>
      <c r="C69" s="1012" t="s">
        <v>1512</v>
      </c>
      <c r="D69" s="648">
        <f t="shared" si="4"/>
        <v>1774.5</v>
      </c>
      <c r="E69" s="648">
        <f t="shared" ref="E69:E132" si="6">D69+E68</f>
        <v>2438343.1537500015</v>
      </c>
      <c r="F69" s="732">
        <f t="shared" si="5"/>
        <v>5.2194573915188121E-5</v>
      </c>
      <c r="G69" s="1013">
        <f t="shared" ref="G69:G132" si="7">F69+G68</f>
        <v>7.172064354409538E-2</v>
      </c>
      <c r="J69" s="1054" t="s">
        <v>1492</v>
      </c>
      <c r="K69" s="1055">
        <v>14</v>
      </c>
      <c r="L69" s="1091">
        <v>126.75</v>
      </c>
      <c r="M69" s="1052" t="s">
        <v>1493</v>
      </c>
      <c r="N69" s="1090">
        <v>66</v>
      </c>
    </row>
    <row r="70" spans="2:14" ht="16.2" thickBot="1">
      <c r="B70" s="1015">
        <v>67</v>
      </c>
      <c r="C70" s="1012" t="s">
        <v>1513</v>
      </c>
      <c r="D70" s="648">
        <f t="shared" si="4"/>
        <v>74420.775000000009</v>
      </c>
      <c r="E70" s="648">
        <f t="shared" si="6"/>
        <v>2512763.9287500014</v>
      </c>
      <c r="F70" s="732">
        <f t="shared" si="5"/>
        <v>2.1889888089958211E-3</v>
      </c>
      <c r="G70" s="1013">
        <f t="shared" si="7"/>
        <v>7.3909632353091198E-2</v>
      </c>
      <c r="J70" s="1054" t="s">
        <v>1483</v>
      </c>
      <c r="K70" s="1055">
        <v>231.3</v>
      </c>
      <c r="L70" s="1091">
        <v>321.75</v>
      </c>
      <c r="M70" s="1052" t="s">
        <v>1494</v>
      </c>
      <c r="N70" s="1090">
        <v>67</v>
      </c>
    </row>
    <row r="71" spans="2:14" ht="16.2" thickBot="1">
      <c r="B71" s="1015">
        <v>68</v>
      </c>
      <c r="C71" s="1012" t="s">
        <v>1513</v>
      </c>
      <c r="D71" s="648">
        <f t="shared" si="4"/>
        <v>31951.578749999997</v>
      </c>
      <c r="E71" s="648">
        <f t="shared" si="6"/>
        <v>2544715.5075000012</v>
      </c>
      <c r="F71" s="732">
        <f t="shared" si="5"/>
        <v>9.3981349043326503E-4</v>
      </c>
      <c r="G71" s="1013">
        <f t="shared" si="7"/>
        <v>7.4849445843524459E-2</v>
      </c>
      <c r="J71" s="1054" t="s">
        <v>1181</v>
      </c>
      <c r="K71" s="1055">
        <v>936.31</v>
      </c>
      <c r="L71" s="1091">
        <v>34.125</v>
      </c>
      <c r="M71" s="1052" t="s">
        <v>1495</v>
      </c>
      <c r="N71" s="1090">
        <v>68</v>
      </c>
    </row>
    <row r="72" spans="2:14" ht="16.2" thickBot="1">
      <c r="B72" s="1015">
        <v>69</v>
      </c>
      <c r="C72" s="1012" t="s">
        <v>1514</v>
      </c>
      <c r="D72" s="648">
        <f t="shared" si="4"/>
        <v>72976.3125</v>
      </c>
      <c r="E72" s="648">
        <f t="shared" si="6"/>
        <v>2617691.8200000012</v>
      </c>
      <c r="F72" s="732">
        <f t="shared" si="5"/>
        <v>2.1465018522621115E-3</v>
      </c>
      <c r="G72" s="1013">
        <f t="shared" si="7"/>
        <v>7.6995947695786576E-2</v>
      </c>
      <c r="J72" s="1054" t="s">
        <v>1515</v>
      </c>
      <c r="K72" s="1055">
        <v>427.7</v>
      </c>
      <c r="L72" s="1091">
        <v>170.625</v>
      </c>
      <c r="M72" s="1052" t="s">
        <v>1516</v>
      </c>
      <c r="N72" s="1090">
        <v>69</v>
      </c>
    </row>
    <row r="73" spans="2:14" ht="16.2" thickBot="1">
      <c r="B73" s="1015">
        <v>70</v>
      </c>
      <c r="C73" s="1012" t="s">
        <v>1517</v>
      </c>
      <c r="D73" s="648">
        <f t="shared" si="4"/>
        <v>72925.125</v>
      </c>
      <c r="E73" s="648">
        <f t="shared" si="6"/>
        <v>2690616.9450000012</v>
      </c>
      <c r="F73" s="732">
        <f t="shared" si="5"/>
        <v>2.1449962395530195E-3</v>
      </c>
      <c r="G73" s="1013">
        <f t="shared" si="7"/>
        <v>7.9140943935339603E-2</v>
      </c>
      <c r="J73" s="1054" t="s">
        <v>1181</v>
      </c>
      <c r="K73" s="1055">
        <v>2137</v>
      </c>
      <c r="L73" s="1091">
        <v>34.125</v>
      </c>
      <c r="M73" s="1052" t="s">
        <v>1495</v>
      </c>
      <c r="N73" s="1090">
        <v>70</v>
      </c>
    </row>
    <row r="74" spans="2:14" ht="16.2" thickBot="1">
      <c r="B74" s="1015">
        <v>71</v>
      </c>
      <c r="C74" s="1012">
        <v>46600</v>
      </c>
      <c r="D74" s="648">
        <f t="shared" si="4"/>
        <v>21482.028750000001</v>
      </c>
      <c r="E74" s="648">
        <f t="shared" si="6"/>
        <v>2712098.9737500013</v>
      </c>
      <c r="F74" s="732">
        <f t="shared" si="5"/>
        <v>6.3186550433365525E-4</v>
      </c>
      <c r="G74" s="1013">
        <f t="shared" si="7"/>
        <v>7.9772809439673256E-2</v>
      </c>
      <c r="J74" s="1054" t="s">
        <v>1181</v>
      </c>
      <c r="K74" s="1055">
        <v>629.51</v>
      </c>
      <c r="L74" s="1091">
        <v>34.125</v>
      </c>
      <c r="M74" s="1052" t="s">
        <v>1391</v>
      </c>
      <c r="N74" s="1090">
        <v>71</v>
      </c>
    </row>
    <row r="75" spans="2:14" ht="16.2" thickBot="1">
      <c r="B75" s="1015">
        <v>72</v>
      </c>
      <c r="C75" s="1012">
        <v>46235</v>
      </c>
      <c r="D75" s="648">
        <f t="shared" si="4"/>
        <v>20131.361249999998</v>
      </c>
      <c r="E75" s="648">
        <f t="shared" si="6"/>
        <v>2732230.3350000014</v>
      </c>
      <c r="F75" s="732">
        <f t="shared" si="5"/>
        <v>5.9213740364974857E-4</v>
      </c>
      <c r="G75" s="1013">
        <f t="shared" si="7"/>
        <v>8.0364946843323001E-2</v>
      </c>
      <c r="J75" s="1054" t="s">
        <v>1181</v>
      </c>
      <c r="K75" s="1055">
        <v>589.92999999999995</v>
      </c>
      <c r="L75" s="1091">
        <v>34.125</v>
      </c>
      <c r="M75" s="1052" t="s">
        <v>1391</v>
      </c>
      <c r="N75" s="1090">
        <v>72</v>
      </c>
    </row>
    <row r="76" spans="2:14" ht="16.2" thickBot="1">
      <c r="B76" s="1015">
        <v>73</v>
      </c>
      <c r="C76" s="1012">
        <v>46236</v>
      </c>
      <c r="D76" s="648">
        <f t="shared" si="4"/>
        <v>74420.775000000009</v>
      </c>
      <c r="E76" s="648">
        <f t="shared" si="6"/>
        <v>2806651.1100000013</v>
      </c>
      <c r="F76" s="732">
        <f t="shared" si="5"/>
        <v>2.1889888089958211E-3</v>
      </c>
      <c r="G76" s="1013">
        <f t="shared" si="7"/>
        <v>8.2553935652318819E-2</v>
      </c>
      <c r="J76" s="1054" t="s">
        <v>1483</v>
      </c>
      <c r="K76" s="1055">
        <v>231.3</v>
      </c>
      <c r="L76" s="1091">
        <v>321.75</v>
      </c>
      <c r="M76" s="1052" t="s">
        <v>1518</v>
      </c>
      <c r="N76" s="1090">
        <v>73</v>
      </c>
    </row>
    <row r="77" spans="2:14" ht="16.2" thickBot="1">
      <c r="B77" s="1015">
        <v>74</v>
      </c>
      <c r="C77" s="1012">
        <v>46238</v>
      </c>
      <c r="D77" s="648">
        <f t="shared" si="4"/>
        <v>11029.199999999999</v>
      </c>
      <c r="E77" s="648">
        <f t="shared" si="6"/>
        <v>2817680.3100000015</v>
      </c>
      <c r="F77" s="732">
        <f t="shared" si="5"/>
        <v>3.2440935171901535E-4</v>
      </c>
      <c r="G77" s="1013">
        <f t="shared" si="7"/>
        <v>8.2878345004037832E-2</v>
      </c>
      <c r="J77" s="1054" t="s">
        <v>1109</v>
      </c>
      <c r="K77" s="1055">
        <v>40.4</v>
      </c>
      <c r="L77" s="1091">
        <v>273</v>
      </c>
      <c r="M77" s="1052" t="s">
        <v>1519</v>
      </c>
      <c r="N77" s="1090">
        <v>74</v>
      </c>
    </row>
    <row r="78" spans="2:14" ht="16.2" thickBot="1">
      <c r="B78" s="1015">
        <v>75</v>
      </c>
      <c r="C78" s="1012">
        <v>46238</v>
      </c>
      <c r="D78" s="648">
        <f t="shared" si="4"/>
        <v>165.75</v>
      </c>
      <c r="E78" s="648">
        <f t="shared" si="6"/>
        <v>2817846.0600000015</v>
      </c>
      <c r="F78" s="732">
        <f t="shared" si="5"/>
        <v>4.8753173437263626E-6</v>
      </c>
      <c r="G78" s="1013">
        <f t="shared" si="7"/>
        <v>8.2883220321381554E-2</v>
      </c>
      <c r="J78" s="1054" t="s">
        <v>1520</v>
      </c>
      <c r="K78" s="1055">
        <v>1</v>
      </c>
      <c r="L78" s="1091">
        <v>165.75</v>
      </c>
      <c r="M78" s="1052" t="s">
        <v>1521</v>
      </c>
      <c r="N78" s="1090">
        <v>75</v>
      </c>
    </row>
    <row r="79" spans="2:14" ht="16.2" thickBot="1">
      <c r="B79" s="1015">
        <v>76</v>
      </c>
      <c r="C79" s="1012">
        <v>46238</v>
      </c>
      <c r="D79" s="648">
        <f t="shared" si="4"/>
        <v>2028</v>
      </c>
      <c r="E79" s="648">
        <f t="shared" si="6"/>
        <v>2819874.0600000015</v>
      </c>
      <c r="F79" s="732">
        <f t="shared" si="5"/>
        <v>5.965094161735785E-5</v>
      </c>
      <c r="G79" s="1013">
        <f t="shared" si="7"/>
        <v>8.2942871262998916E-2</v>
      </c>
      <c r="J79" s="1054" t="s">
        <v>1492</v>
      </c>
      <c r="K79" s="1055">
        <v>16</v>
      </c>
      <c r="L79" s="1091">
        <v>126.75</v>
      </c>
      <c r="M79" s="1052" t="s">
        <v>1522</v>
      </c>
      <c r="N79" s="1090">
        <v>76</v>
      </c>
    </row>
    <row r="80" spans="2:14" ht="16.2" thickBot="1">
      <c r="B80" s="1015">
        <v>77</v>
      </c>
      <c r="C80" s="1012">
        <v>46238</v>
      </c>
      <c r="D80" s="648">
        <f t="shared" si="4"/>
        <v>1267.5</v>
      </c>
      <c r="E80" s="648">
        <f t="shared" si="6"/>
        <v>2821141.5600000015</v>
      </c>
      <c r="F80" s="732">
        <f t="shared" si="5"/>
        <v>3.7281838510848657E-5</v>
      </c>
      <c r="G80" s="1013">
        <f t="shared" si="7"/>
        <v>8.298015310150976E-2</v>
      </c>
      <c r="J80" s="1054" t="s">
        <v>1523</v>
      </c>
      <c r="K80" s="1055">
        <v>10</v>
      </c>
      <c r="L80" s="1091">
        <v>126.75</v>
      </c>
      <c r="M80" s="1052" t="s">
        <v>1524</v>
      </c>
      <c r="N80" s="1090">
        <v>77</v>
      </c>
    </row>
    <row r="81" spans="2:14" ht="16.2" thickBot="1">
      <c r="B81" s="1015">
        <v>78</v>
      </c>
      <c r="C81" s="1012">
        <v>46238</v>
      </c>
      <c r="D81" s="648">
        <f t="shared" si="4"/>
        <v>741</v>
      </c>
      <c r="E81" s="648">
        <f t="shared" si="6"/>
        <v>2821882.5600000015</v>
      </c>
      <c r="F81" s="732">
        <f t="shared" si="5"/>
        <v>2.1795536360188445E-5</v>
      </c>
      <c r="G81" s="1013">
        <f t="shared" si="7"/>
        <v>8.3001948637869943E-2</v>
      </c>
      <c r="J81" s="1054" t="s">
        <v>1490</v>
      </c>
      <c r="K81" s="1055">
        <v>4</v>
      </c>
      <c r="L81" s="1091">
        <v>185.25</v>
      </c>
      <c r="M81" s="1052" t="s">
        <v>1525</v>
      </c>
      <c r="N81" s="1090">
        <v>78</v>
      </c>
    </row>
    <row r="82" spans="2:14" ht="16.2" thickBot="1">
      <c r="B82" s="1015">
        <v>79</v>
      </c>
      <c r="C82" s="1012">
        <v>46238</v>
      </c>
      <c r="D82" s="648">
        <f t="shared" si="4"/>
        <v>1009.125</v>
      </c>
      <c r="E82" s="648">
        <f t="shared" si="6"/>
        <v>2822891.6850000015</v>
      </c>
      <c r="F82" s="732">
        <f t="shared" si="5"/>
        <v>2.968207912209874E-5</v>
      </c>
      <c r="G82" s="1013">
        <f t="shared" si="7"/>
        <v>8.3031630716992044E-2</v>
      </c>
      <c r="J82" s="1054" t="s">
        <v>1526</v>
      </c>
      <c r="K82" s="1055">
        <v>4.5</v>
      </c>
      <c r="L82" s="1091">
        <v>224.25</v>
      </c>
      <c r="M82" s="1052" t="s">
        <v>1527</v>
      </c>
      <c r="N82" s="1090">
        <v>79</v>
      </c>
    </row>
    <row r="83" spans="2:14" ht="16.2" thickBot="1">
      <c r="B83" s="1015">
        <v>80</v>
      </c>
      <c r="C83" s="1012">
        <v>46238</v>
      </c>
      <c r="D83" s="648">
        <f t="shared" si="4"/>
        <v>1218.75</v>
      </c>
      <c r="E83" s="648">
        <f t="shared" si="6"/>
        <v>2824110.4350000015</v>
      </c>
      <c r="F83" s="732">
        <f t="shared" si="5"/>
        <v>3.5847921645046784E-5</v>
      </c>
      <c r="G83" s="1013">
        <f t="shared" si="7"/>
        <v>8.3067478638637088E-2</v>
      </c>
      <c r="J83" s="1054" t="s">
        <v>1528</v>
      </c>
      <c r="K83" s="1055">
        <v>5</v>
      </c>
      <c r="L83" s="1091">
        <v>243.75</v>
      </c>
      <c r="M83" s="1052" t="s">
        <v>1529</v>
      </c>
      <c r="N83" s="1090">
        <v>80</v>
      </c>
    </row>
    <row r="84" spans="2:14" ht="16.2" thickBot="1">
      <c r="B84" s="1015">
        <v>81</v>
      </c>
      <c r="C84" s="1012">
        <v>46238</v>
      </c>
      <c r="D84" s="648">
        <f t="shared" si="4"/>
        <v>2730</v>
      </c>
      <c r="E84" s="648">
        <f t="shared" si="6"/>
        <v>2826840.4350000015</v>
      </c>
      <c r="F84" s="732">
        <f t="shared" si="5"/>
        <v>8.0299344484904793E-5</v>
      </c>
      <c r="G84" s="1013">
        <f t="shared" si="7"/>
        <v>8.3147777983121993E-2</v>
      </c>
      <c r="J84" s="1054" t="s">
        <v>1530</v>
      </c>
      <c r="K84" s="1055">
        <v>8</v>
      </c>
      <c r="L84" s="1091">
        <v>341.25</v>
      </c>
      <c r="M84" s="1052" t="s">
        <v>1531</v>
      </c>
      <c r="N84" s="1090">
        <v>81</v>
      </c>
    </row>
    <row r="85" spans="2:14" ht="16.2" thickBot="1">
      <c r="B85" s="1015">
        <v>82</v>
      </c>
      <c r="C85" s="1012">
        <v>46238</v>
      </c>
      <c r="D85" s="648">
        <f t="shared" si="4"/>
        <v>741</v>
      </c>
      <c r="E85" s="648">
        <f t="shared" si="6"/>
        <v>2827581.4350000015</v>
      </c>
      <c r="F85" s="732">
        <f t="shared" si="5"/>
        <v>2.1795536360188445E-5</v>
      </c>
      <c r="G85" s="1013">
        <f t="shared" si="7"/>
        <v>8.3169573519482176E-2</v>
      </c>
      <c r="J85" s="1054" t="s">
        <v>1532</v>
      </c>
      <c r="K85" s="1055">
        <v>4</v>
      </c>
      <c r="L85" s="1091">
        <v>185.25</v>
      </c>
      <c r="M85" s="1052" t="s">
        <v>1533</v>
      </c>
      <c r="N85" s="1090">
        <v>82</v>
      </c>
    </row>
    <row r="86" spans="2:14" ht="16.2" thickBot="1">
      <c r="B86" s="1015">
        <v>83</v>
      </c>
      <c r="C86" s="1012">
        <v>46239</v>
      </c>
      <c r="D86" s="648">
        <f t="shared" si="4"/>
        <v>72976.3125</v>
      </c>
      <c r="E86" s="648">
        <f t="shared" si="6"/>
        <v>2900557.7475000015</v>
      </c>
      <c r="F86" s="732">
        <f t="shared" si="5"/>
        <v>2.1465018522621115E-3</v>
      </c>
      <c r="G86" s="1013">
        <f t="shared" si="7"/>
        <v>8.5316075371744293E-2</v>
      </c>
      <c r="J86" s="1054" t="s">
        <v>1515</v>
      </c>
      <c r="K86" s="1055">
        <v>427.7</v>
      </c>
      <c r="L86" s="1091">
        <v>170.625</v>
      </c>
      <c r="M86" s="1052" t="s">
        <v>1516</v>
      </c>
      <c r="N86" s="1090">
        <v>83</v>
      </c>
    </row>
    <row r="87" spans="2:14" ht="16.2" thickBot="1">
      <c r="B87" s="1015">
        <v>84</v>
      </c>
      <c r="C87" s="1012">
        <v>46239</v>
      </c>
      <c r="D87" s="648">
        <f t="shared" si="4"/>
        <v>8894.34</v>
      </c>
      <c r="E87" s="648">
        <f t="shared" si="6"/>
        <v>2909452.0875000013</v>
      </c>
      <c r="F87" s="732">
        <f t="shared" si="5"/>
        <v>2.6161526433181981E-4</v>
      </c>
      <c r="G87" s="1013">
        <f t="shared" si="7"/>
        <v>8.5577690636076106E-2</v>
      </c>
      <c r="J87" s="1054" t="s">
        <v>1181</v>
      </c>
      <c r="K87" s="1055">
        <v>260.64</v>
      </c>
      <c r="L87" s="1091">
        <v>34.125</v>
      </c>
      <c r="M87" s="1052" t="s">
        <v>1516</v>
      </c>
      <c r="N87" s="1090">
        <v>84</v>
      </c>
    </row>
    <row r="88" spans="2:14" ht="16.2" thickBot="1">
      <c r="B88" s="1015">
        <v>85</v>
      </c>
      <c r="C88" s="1012">
        <v>46239</v>
      </c>
      <c r="D88" s="648">
        <f t="shared" si="4"/>
        <v>72925.466250000012</v>
      </c>
      <c r="E88" s="648">
        <f t="shared" si="6"/>
        <v>2982377.5537500014</v>
      </c>
      <c r="F88" s="732">
        <f t="shared" si="5"/>
        <v>2.1450062769710803E-3</v>
      </c>
      <c r="G88" s="1013">
        <f t="shared" si="7"/>
        <v>8.7722696913047182E-2</v>
      </c>
      <c r="J88" s="1054" t="s">
        <v>1181</v>
      </c>
      <c r="K88" s="1055">
        <v>2137.0100000000002</v>
      </c>
      <c r="L88" s="1091">
        <v>34.125</v>
      </c>
      <c r="M88" s="1052" t="s">
        <v>1516</v>
      </c>
      <c r="N88" s="1090">
        <v>85</v>
      </c>
    </row>
    <row r="89" spans="2:14" ht="16.2" thickBot="1">
      <c r="B89" s="1015">
        <v>86</v>
      </c>
      <c r="C89" s="1012">
        <v>46239</v>
      </c>
      <c r="D89" s="648">
        <f t="shared" si="4"/>
        <v>24740.283749999999</v>
      </c>
      <c r="E89" s="648">
        <f t="shared" si="6"/>
        <v>3007117.8375000013</v>
      </c>
      <c r="F89" s="732">
        <f t="shared" si="5"/>
        <v>7.2770277197638906E-4</v>
      </c>
      <c r="G89" s="1013">
        <f t="shared" si="7"/>
        <v>8.8450399685023565E-2</v>
      </c>
      <c r="J89" s="1054" t="s">
        <v>1181</v>
      </c>
      <c r="K89" s="1055">
        <v>724.99</v>
      </c>
      <c r="L89" s="1091">
        <v>34.125</v>
      </c>
      <c r="M89" s="1052" t="s">
        <v>1516</v>
      </c>
      <c r="N89" s="1090">
        <v>86</v>
      </c>
    </row>
    <row r="90" spans="2:14" ht="16.2" thickBot="1">
      <c r="B90" s="1015">
        <v>87</v>
      </c>
      <c r="C90" s="1012">
        <v>46240</v>
      </c>
      <c r="D90" s="648">
        <f t="shared" si="4"/>
        <v>2730</v>
      </c>
      <c r="E90" s="648">
        <f t="shared" si="6"/>
        <v>3009847.8375000013</v>
      </c>
      <c r="F90" s="732">
        <f t="shared" si="5"/>
        <v>8.0299344484904793E-5</v>
      </c>
      <c r="G90" s="1013">
        <f t="shared" si="7"/>
        <v>8.8530699029508469E-2</v>
      </c>
      <c r="J90" s="1054" t="s">
        <v>1530</v>
      </c>
      <c r="K90" s="1055">
        <v>8</v>
      </c>
      <c r="L90" s="1091">
        <v>341.25</v>
      </c>
      <c r="M90" s="1052" t="s">
        <v>1534</v>
      </c>
      <c r="N90" s="1090">
        <v>87</v>
      </c>
    </row>
    <row r="91" spans="2:14" ht="16.2" thickBot="1">
      <c r="B91" s="1015">
        <v>88</v>
      </c>
      <c r="C91" s="1012">
        <v>46240</v>
      </c>
      <c r="D91" s="648">
        <f t="shared" si="4"/>
        <v>165.75</v>
      </c>
      <c r="E91" s="648">
        <f t="shared" si="6"/>
        <v>3010013.5875000013</v>
      </c>
      <c r="F91" s="732">
        <f t="shared" si="5"/>
        <v>4.8753173437263626E-6</v>
      </c>
      <c r="G91" s="1013">
        <f t="shared" si="7"/>
        <v>8.8535574346852192E-2</v>
      </c>
      <c r="J91" s="1054" t="s">
        <v>1520</v>
      </c>
      <c r="K91" s="1055">
        <v>1</v>
      </c>
      <c r="L91" s="1091">
        <v>165.75</v>
      </c>
      <c r="M91" s="1052" t="s">
        <v>1535</v>
      </c>
      <c r="N91" s="1090">
        <v>88</v>
      </c>
    </row>
    <row r="92" spans="2:14" ht="16.2" thickBot="1">
      <c r="B92" s="1015">
        <v>89</v>
      </c>
      <c r="C92" s="1012">
        <v>46240</v>
      </c>
      <c r="D92" s="648">
        <f t="shared" si="4"/>
        <v>2028</v>
      </c>
      <c r="E92" s="648">
        <f t="shared" si="6"/>
        <v>3012041.5875000013</v>
      </c>
      <c r="F92" s="732">
        <f t="shared" si="5"/>
        <v>5.965094161735785E-5</v>
      </c>
      <c r="G92" s="1013">
        <f t="shared" si="7"/>
        <v>8.8595225288469553E-2</v>
      </c>
      <c r="J92" s="1054" t="s">
        <v>1492</v>
      </c>
      <c r="K92" s="1055">
        <v>16</v>
      </c>
      <c r="L92" s="1091">
        <v>126.75</v>
      </c>
      <c r="M92" s="1052" t="s">
        <v>1536</v>
      </c>
      <c r="N92" s="1090">
        <v>89</v>
      </c>
    </row>
    <row r="93" spans="2:14" ht="16.2" thickBot="1">
      <c r="B93" s="1015">
        <v>90</v>
      </c>
      <c r="C93" s="1012">
        <v>46240</v>
      </c>
      <c r="D93" s="648">
        <f t="shared" si="4"/>
        <v>741</v>
      </c>
      <c r="E93" s="648">
        <f t="shared" si="6"/>
        <v>3012782.5875000013</v>
      </c>
      <c r="F93" s="732">
        <f t="shared" si="5"/>
        <v>2.1795536360188445E-5</v>
      </c>
      <c r="G93" s="1013">
        <f t="shared" si="7"/>
        <v>8.8617020824829737E-2</v>
      </c>
      <c r="J93" s="1054" t="s">
        <v>1490</v>
      </c>
      <c r="K93" s="1055">
        <v>4</v>
      </c>
      <c r="L93" s="1091">
        <v>185.25</v>
      </c>
      <c r="M93" s="1052" t="s">
        <v>1537</v>
      </c>
      <c r="N93" s="1090">
        <v>90</v>
      </c>
    </row>
    <row r="94" spans="2:14" ht="16.2" thickBot="1">
      <c r="B94" s="1015">
        <v>91</v>
      </c>
      <c r="C94" s="1012">
        <v>46240</v>
      </c>
      <c r="D94" s="648">
        <f t="shared" si="4"/>
        <v>4436.25</v>
      </c>
      <c r="E94" s="648">
        <f t="shared" si="6"/>
        <v>3017218.8375000013</v>
      </c>
      <c r="F94" s="732">
        <f t="shared" si="5"/>
        <v>1.304864347879703E-4</v>
      </c>
      <c r="G94" s="1013">
        <f t="shared" si="7"/>
        <v>8.8747507259617706E-2</v>
      </c>
      <c r="J94" s="1054" t="s">
        <v>1538</v>
      </c>
      <c r="K94" s="1055">
        <v>35</v>
      </c>
      <c r="L94" s="1091">
        <v>126.75</v>
      </c>
      <c r="M94" s="1052" t="s">
        <v>1539</v>
      </c>
      <c r="N94" s="1090">
        <v>91</v>
      </c>
    </row>
    <row r="95" spans="2:14" ht="16.2" thickBot="1">
      <c r="B95" s="1015">
        <v>92</v>
      </c>
      <c r="C95" s="1012">
        <v>46240</v>
      </c>
      <c r="D95" s="648">
        <f t="shared" si="4"/>
        <v>4436.25</v>
      </c>
      <c r="E95" s="648">
        <f t="shared" si="6"/>
        <v>3021655.0875000013</v>
      </c>
      <c r="F95" s="732">
        <f t="shared" si="5"/>
        <v>1.304864347879703E-4</v>
      </c>
      <c r="G95" s="1013">
        <f t="shared" si="7"/>
        <v>8.8877993694405674E-2</v>
      </c>
      <c r="J95" s="1054" t="s">
        <v>1538</v>
      </c>
      <c r="K95" s="1055">
        <v>35</v>
      </c>
      <c r="L95" s="1091">
        <v>126.75</v>
      </c>
      <c r="M95" s="1052" t="s">
        <v>1540</v>
      </c>
      <c r="N95" s="1090">
        <v>92</v>
      </c>
    </row>
    <row r="96" spans="2:14" ht="16.2" thickBot="1">
      <c r="B96" s="1015">
        <v>93</v>
      </c>
      <c r="C96" s="1012">
        <v>46240</v>
      </c>
      <c r="D96" s="648">
        <f t="shared" si="4"/>
        <v>1218.75</v>
      </c>
      <c r="E96" s="648">
        <f t="shared" si="6"/>
        <v>3022873.8375000013</v>
      </c>
      <c r="F96" s="732">
        <f t="shared" si="5"/>
        <v>3.5847921645046784E-5</v>
      </c>
      <c r="G96" s="1013">
        <f t="shared" si="7"/>
        <v>8.8913841616050718E-2</v>
      </c>
      <c r="J96" s="1054" t="s">
        <v>1541</v>
      </c>
      <c r="K96" s="1055">
        <v>5</v>
      </c>
      <c r="L96" s="1091">
        <v>243.75</v>
      </c>
      <c r="M96" s="1052" t="s">
        <v>1542</v>
      </c>
      <c r="N96" s="1090">
        <v>93</v>
      </c>
    </row>
    <row r="97" spans="2:14" ht="16.2" thickBot="1">
      <c r="B97" s="1015">
        <v>94</v>
      </c>
      <c r="C97" s="1012">
        <v>46240</v>
      </c>
      <c r="D97" s="648">
        <f t="shared" si="4"/>
        <v>1009.125</v>
      </c>
      <c r="E97" s="648">
        <f t="shared" si="6"/>
        <v>3023882.9625000013</v>
      </c>
      <c r="F97" s="732">
        <f t="shared" si="5"/>
        <v>2.968207912209874E-5</v>
      </c>
      <c r="G97" s="1013">
        <f t="shared" si="7"/>
        <v>8.8943523695172819E-2</v>
      </c>
      <c r="J97" s="1054" t="s">
        <v>1526</v>
      </c>
      <c r="K97" s="1055">
        <v>4.5</v>
      </c>
      <c r="L97" s="1091">
        <v>224.25</v>
      </c>
      <c r="M97" s="1052" t="s">
        <v>1543</v>
      </c>
      <c r="N97" s="1090">
        <v>94</v>
      </c>
    </row>
    <row r="98" spans="2:14" ht="16.2" thickBot="1">
      <c r="B98" s="1015">
        <v>95</v>
      </c>
      <c r="C98" s="1012">
        <v>46240</v>
      </c>
      <c r="D98" s="648">
        <f t="shared" si="4"/>
        <v>741</v>
      </c>
      <c r="E98" s="648">
        <f t="shared" si="6"/>
        <v>3024623.9625000013</v>
      </c>
      <c r="F98" s="732">
        <f t="shared" si="5"/>
        <v>2.1795536360188445E-5</v>
      </c>
      <c r="G98" s="1013">
        <f t="shared" si="7"/>
        <v>8.8965319231533002E-2</v>
      </c>
      <c r="J98" s="1054" t="s">
        <v>1532</v>
      </c>
      <c r="K98" s="1055">
        <v>4</v>
      </c>
      <c r="L98" s="1091">
        <v>185.25</v>
      </c>
      <c r="M98" s="1052" t="s">
        <v>1544</v>
      </c>
      <c r="N98" s="1090">
        <v>95</v>
      </c>
    </row>
    <row r="99" spans="2:14" ht="16.2" thickBot="1">
      <c r="B99" s="1015">
        <v>96</v>
      </c>
      <c r="C99" s="1012">
        <v>46240</v>
      </c>
      <c r="D99" s="648">
        <f t="shared" si="4"/>
        <v>1267.5</v>
      </c>
      <c r="E99" s="648">
        <f t="shared" si="6"/>
        <v>3025891.4625000013</v>
      </c>
      <c r="F99" s="732">
        <f t="shared" si="5"/>
        <v>3.7281838510848657E-5</v>
      </c>
      <c r="G99" s="1013">
        <f t="shared" si="7"/>
        <v>8.9002601070043846E-2</v>
      </c>
      <c r="J99" s="1054" t="s">
        <v>1523</v>
      </c>
      <c r="K99" s="1055">
        <v>10</v>
      </c>
      <c r="L99" s="1091">
        <v>126.75</v>
      </c>
      <c r="M99" s="1052" t="s">
        <v>1545</v>
      </c>
      <c r="N99" s="1090">
        <v>96</v>
      </c>
    </row>
    <row r="100" spans="2:14" ht="16.2" thickBot="1">
      <c r="B100" s="1015">
        <v>97</v>
      </c>
      <c r="C100" s="1012">
        <v>46242</v>
      </c>
      <c r="D100" s="648">
        <f t="shared" si="4"/>
        <v>4436.25</v>
      </c>
      <c r="E100" s="648">
        <f t="shared" si="6"/>
        <v>3030327.7125000013</v>
      </c>
      <c r="F100" s="732">
        <f t="shared" si="5"/>
        <v>1.304864347879703E-4</v>
      </c>
      <c r="G100" s="1013">
        <f t="shared" si="7"/>
        <v>8.9133087504831815E-2</v>
      </c>
      <c r="J100" s="1054" t="s">
        <v>1538</v>
      </c>
      <c r="K100" s="1055">
        <v>35</v>
      </c>
      <c r="L100" s="1091">
        <v>126.75</v>
      </c>
      <c r="M100" s="1052" t="s">
        <v>1546</v>
      </c>
      <c r="N100" s="1090">
        <v>97</v>
      </c>
    </row>
    <row r="101" spans="2:14" ht="16.2" thickBot="1">
      <c r="B101" s="1015">
        <v>98</v>
      </c>
      <c r="C101" s="1012">
        <v>46242</v>
      </c>
      <c r="D101" s="648">
        <f t="shared" si="4"/>
        <v>3753.75</v>
      </c>
      <c r="E101" s="648">
        <f t="shared" si="6"/>
        <v>3034081.4625000013</v>
      </c>
      <c r="F101" s="732">
        <f t="shared" si="5"/>
        <v>1.1041159866674409E-4</v>
      </c>
      <c r="G101" s="1013">
        <f t="shared" si="7"/>
        <v>8.9243499103498561E-2</v>
      </c>
      <c r="J101" s="1054" t="s">
        <v>1547</v>
      </c>
      <c r="K101" s="1055">
        <v>35</v>
      </c>
      <c r="L101" s="1091">
        <v>107.25</v>
      </c>
      <c r="M101" s="1052" t="s">
        <v>1548</v>
      </c>
      <c r="N101" s="1090">
        <v>98</v>
      </c>
    </row>
    <row r="102" spans="2:14" ht="29.4" thickBot="1">
      <c r="B102" s="1015">
        <v>99</v>
      </c>
      <c r="C102" s="1161">
        <v>46246</v>
      </c>
      <c r="D102" s="648">
        <f t="shared" si="4"/>
        <v>72925.466250000012</v>
      </c>
      <c r="E102" s="648">
        <f t="shared" si="6"/>
        <v>3107006.9287500014</v>
      </c>
      <c r="F102" s="732">
        <f t="shared" si="5"/>
        <v>2.1450062769710803E-3</v>
      </c>
      <c r="G102" s="1013">
        <f t="shared" si="7"/>
        <v>9.1388505380469637E-2</v>
      </c>
      <c r="J102" s="1162" t="s">
        <v>1181</v>
      </c>
      <c r="K102" s="1055">
        <v>2137.0100000000002</v>
      </c>
      <c r="L102" s="1091">
        <v>34.125</v>
      </c>
      <c r="M102" s="1163" t="s">
        <v>1598</v>
      </c>
      <c r="N102" s="1090">
        <v>99</v>
      </c>
    </row>
    <row r="103" spans="2:14" ht="29.4" thickBot="1">
      <c r="B103" s="1015">
        <v>100</v>
      </c>
      <c r="C103" s="1161">
        <v>46246</v>
      </c>
      <c r="D103" s="648">
        <f t="shared" si="4"/>
        <v>14595.262499999999</v>
      </c>
      <c r="E103" s="648">
        <f t="shared" si="6"/>
        <v>3121602.1912500015</v>
      </c>
      <c r="F103" s="732">
        <f t="shared" si="5"/>
        <v>4.2930037045242224E-4</v>
      </c>
      <c r="G103" s="1013">
        <f t="shared" si="7"/>
        <v>9.1817805750922063E-2</v>
      </c>
      <c r="J103" s="1162" t="s">
        <v>1181</v>
      </c>
      <c r="K103" s="1055">
        <v>427.7</v>
      </c>
      <c r="L103" s="1091">
        <v>34.125</v>
      </c>
      <c r="M103" s="1163" t="s">
        <v>1599</v>
      </c>
      <c r="N103" s="1090">
        <v>100</v>
      </c>
    </row>
    <row r="104" spans="2:14" ht="29.4" thickBot="1">
      <c r="B104" s="1015">
        <v>101</v>
      </c>
      <c r="C104" s="1161">
        <v>46246</v>
      </c>
      <c r="D104" s="648">
        <f t="shared" si="4"/>
        <v>14595.262499999999</v>
      </c>
      <c r="E104" s="648">
        <f t="shared" si="6"/>
        <v>3136197.4537500017</v>
      </c>
      <c r="F104" s="732">
        <f t="shared" si="5"/>
        <v>4.2930037045242224E-4</v>
      </c>
      <c r="G104" s="1013">
        <f t="shared" si="7"/>
        <v>9.2247106121374489E-2</v>
      </c>
      <c r="J104" s="1162" t="s">
        <v>1181</v>
      </c>
      <c r="K104" s="1055">
        <v>427.7</v>
      </c>
      <c r="L104" s="1091">
        <v>34.125</v>
      </c>
      <c r="M104" s="1163" t="s">
        <v>1600</v>
      </c>
      <c r="N104" s="1090">
        <v>101</v>
      </c>
    </row>
    <row r="105" spans="2:14" ht="29.4" thickBot="1">
      <c r="B105" s="1015">
        <v>102</v>
      </c>
      <c r="C105" s="1161">
        <v>46246</v>
      </c>
      <c r="D105" s="648">
        <f t="shared" si="4"/>
        <v>14595.262499999999</v>
      </c>
      <c r="E105" s="648">
        <f t="shared" si="6"/>
        <v>3150792.7162500019</v>
      </c>
      <c r="F105" s="732">
        <f t="shared" si="5"/>
        <v>4.2930037045242224E-4</v>
      </c>
      <c r="G105" s="1013">
        <f t="shared" si="7"/>
        <v>9.2676406491826915E-2</v>
      </c>
      <c r="J105" s="1162" t="s">
        <v>1181</v>
      </c>
      <c r="K105" s="1055">
        <v>427.7</v>
      </c>
      <c r="L105" s="1091">
        <v>34.125</v>
      </c>
      <c r="M105" s="1163" t="s">
        <v>1601</v>
      </c>
      <c r="N105" s="1090">
        <v>102</v>
      </c>
    </row>
    <row r="106" spans="2:14" ht="29.4" thickBot="1">
      <c r="B106" s="1015">
        <v>103</v>
      </c>
      <c r="C106" s="1161">
        <v>46249</v>
      </c>
      <c r="D106" s="648">
        <f t="shared" si="4"/>
        <v>33.783749999999998</v>
      </c>
      <c r="E106" s="648">
        <f t="shared" si="6"/>
        <v>3150826.5000000019</v>
      </c>
      <c r="F106" s="732">
        <f t="shared" si="5"/>
        <v>9.9370438800069684E-7</v>
      </c>
      <c r="G106" s="1013">
        <f t="shared" si="7"/>
        <v>9.2677400196214912E-2</v>
      </c>
      <c r="J106" s="1162" t="s">
        <v>1181</v>
      </c>
      <c r="K106" s="1055">
        <v>0.99</v>
      </c>
      <c r="L106" s="1091">
        <v>34.125</v>
      </c>
      <c r="M106" s="1163" t="s">
        <v>1602</v>
      </c>
      <c r="N106" s="1090">
        <v>103</v>
      </c>
    </row>
    <row r="107" spans="2:14" ht="29.4" thickBot="1">
      <c r="B107" s="1015">
        <v>104</v>
      </c>
      <c r="C107" s="1161">
        <v>46249</v>
      </c>
      <c r="D107" s="648">
        <f t="shared" si="4"/>
        <v>184.61625000000001</v>
      </c>
      <c r="E107" s="648">
        <f t="shared" si="6"/>
        <v>3151011.1162500018</v>
      </c>
      <c r="F107" s="732">
        <f t="shared" si="5"/>
        <v>5.4302431707916876E-6</v>
      </c>
      <c r="G107" s="1013">
        <f t="shared" si="7"/>
        <v>9.2682830439385702E-2</v>
      </c>
      <c r="J107" s="1162" t="s">
        <v>1181</v>
      </c>
      <c r="K107" s="1055">
        <v>5.41</v>
      </c>
      <c r="L107" s="1091">
        <v>34.125</v>
      </c>
      <c r="M107" s="1163" t="s">
        <v>1603</v>
      </c>
      <c r="N107" s="1090">
        <v>104</v>
      </c>
    </row>
    <row r="108" spans="2:14" ht="29.4" thickBot="1">
      <c r="B108" s="1015">
        <v>105</v>
      </c>
      <c r="C108" s="1161">
        <v>46249</v>
      </c>
      <c r="D108" s="648">
        <f t="shared" si="4"/>
        <v>221.13000000000002</v>
      </c>
      <c r="E108" s="648">
        <f t="shared" si="6"/>
        <v>3151232.2462500017</v>
      </c>
      <c r="F108" s="732">
        <f t="shared" si="5"/>
        <v>6.5042469032772897E-6</v>
      </c>
      <c r="G108" s="1013">
        <f t="shared" si="7"/>
        <v>9.2689334686288982E-2</v>
      </c>
      <c r="J108" s="1162" t="s">
        <v>1181</v>
      </c>
      <c r="K108" s="1055">
        <v>6.48</v>
      </c>
      <c r="L108" s="1091">
        <v>34.125</v>
      </c>
      <c r="M108" s="1163" t="s">
        <v>1604</v>
      </c>
      <c r="N108" s="1090">
        <v>105</v>
      </c>
    </row>
    <row r="109" spans="2:14" ht="29.4" thickBot="1">
      <c r="B109" s="1015">
        <v>106</v>
      </c>
      <c r="C109" s="1161">
        <v>46249</v>
      </c>
      <c r="D109" s="648">
        <f t="shared" si="4"/>
        <v>221.13000000000002</v>
      </c>
      <c r="E109" s="648">
        <f t="shared" si="6"/>
        <v>3151453.3762500016</v>
      </c>
      <c r="F109" s="732">
        <f t="shared" si="5"/>
        <v>6.5042469032772897E-6</v>
      </c>
      <c r="G109" s="1013">
        <f t="shared" si="7"/>
        <v>9.2695838933192262E-2</v>
      </c>
      <c r="J109" s="1162" t="s">
        <v>1181</v>
      </c>
      <c r="K109" s="1055">
        <v>6.48</v>
      </c>
      <c r="L109" s="1091">
        <v>34.125</v>
      </c>
      <c r="M109" s="1163" t="s">
        <v>1605</v>
      </c>
      <c r="N109" s="1090">
        <v>106</v>
      </c>
    </row>
    <row r="110" spans="2:14" ht="29.4" thickBot="1">
      <c r="B110" s="1015">
        <v>107</v>
      </c>
      <c r="C110" s="1161">
        <v>46249</v>
      </c>
      <c r="D110" s="648">
        <f t="shared" si="4"/>
        <v>221.13000000000002</v>
      </c>
      <c r="E110" s="648">
        <f t="shared" si="6"/>
        <v>3151674.5062500015</v>
      </c>
      <c r="F110" s="732">
        <f t="shared" si="5"/>
        <v>6.5042469032772897E-6</v>
      </c>
      <c r="G110" s="1013">
        <f t="shared" si="7"/>
        <v>9.2702343180095542E-2</v>
      </c>
      <c r="J110" s="1162" t="s">
        <v>1181</v>
      </c>
      <c r="K110" s="1055">
        <v>6.48</v>
      </c>
      <c r="L110" s="1091">
        <v>34.125</v>
      </c>
      <c r="M110" s="1163" t="s">
        <v>1606</v>
      </c>
      <c r="N110" s="1090">
        <v>107</v>
      </c>
    </row>
    <row r="111" spans="2:14" ht="29.4" thickBot="1">
      <c r="B111" s="1015">
        <v>108</v>
      </c>
      <c r="C111" s="1161">
        <v>46249</v>
      </c>
      <c r="D111" s="648">
        <f t="shared" si="4"/>
        <v>221.13000000000002</v>
      </c>
      <c r="E111" s="648">
        <f t="shared" si="6"/>
        <v>3151895.6362500014</v>
      </c>
      <c r="F111" s="732">
        <f t="shared" si="5"/>
        <v>6.5042469032772897E-6</v>
      </c>
      <c r="G111" s="1013">
        <f t="shared" si="7"/>
        <v>9.2708847426998822E-2</v>
      </c>
      <c r="J111" s="1162" t="s">
        <v>1181</v>
      </c>
      <c r="K111" s="1055">
        <v>6.48</v>
      </c>
      <c r="L111" s="1091">
        <v>34.125</v>
      </c>
      <c r="M111" s="1163" t="s">
        <v>1607</v>
      </c>
      <c r="N111" s="1090">
        <v>108</v>
      </c>
    </row>
    <row r="112" spans="2:14" ht="29.4" thickBot="1">
      <c r="B112" s="1015">
        <v>109</v>
      </c>
      <c r="C112" s="1161">
        <v>46249</v>
      </c>
      <c r="D112" s="648">
        <f t="shared" si="4"/>
        <v>221.13000000000002</v>
      </c>
      <c r="E112" s="648">
        <f t="shared" si="6"/>
        <v>3152116.7662500013</v>
      </c>
      <c r="F112" s="732">
        <f t="shared" si="5"/>
        <v>6.5042469032772897E-6</v>
      </c>
      <c r="G112" s="1013">
        <f t="shared" si="7"/>
        <v>9.2715351673902102E-2</v>
      </c>
      <c r="J112" s="1162" t="s">
        <v>1181</v>
      </c>
      <c r="K112" s="1055">
        <v>6.48</v>
      </c>
      <c r="L112" s="1091">
        <v>34.125</v>
      </c>
      <c r="M112" s="1163" t="s">
        <v>1608</v>
      </c>
      <c r="N112" s="1090">
        <v>109</v>
      </c>
    </row>
    <row r="113" spans="2:14" ht="29.4" thickBot="1">
      <c r="B113" s="1015">
        <v>110</v>
      </c>
      <c r="C113" s="1164">
        <v>46257</v>
      </c>
      <c r="D113" s="648">
        <f t="shared" si="4"/>
        <v>1218.75</v>
      </c>
      <c r="E113" s="648">
        <f t="shared" si="6"/>
        <v>3153335.5162500013</v>
      </c>
      <c r="F113" s="732">
        <f t="shared" si="5"/>
        <v>3.5847921645046784E-5</v>
      </c>
      <c r="G113" s="1013">
        <f t="shared" si="7"/>
        <v>9.2751199595547146E-2</v>
      </c>
      <c r="H113" s="49"/>
      <c r="I113" s="49"/>
      <c r="J113" s="1162" t="s">
        <v>1541</v>
      </c>
      <c r="K113" s="1055">
        <v>5</v>
      </c>
      <c r="L113" s="1091">
        <v>243.75</v>
      </c>
      <c r="M113" s="1163" t="s">
        <v>1616</v>
      </c>
      <c r="N113" s="1090">
        <v>110</v>
      </c>
    </row>
    <row r="114" spans="2:14" ht="29.4" thickBot="1">
      <c r="B114" s="1015">
        <v>111</v>
      </c>
      <c r="C114" s="1164">
        <v>46257</v>
      </c>
      <c r="D114" s="648">
        <f t="shared" si="4"/>
        <v>1009.125</v>
      </c>
      <c r="E114" s="648">
        <f t="shared" si="6"/>
        <v>3154344.6412500013</v>
      </c>
      <c r="F114" s="732">
        <f t="shared" si="5"/>
        <v>2.968207912209874E-5</v>
      </c>
      <c r="G114" s="1013">
        <f t="shared" si="7"/>
        <v>9.2780881674669247E-2</v>
      </c>
      <c r="H114" s="49"/>
      <c r="I114" s="49"/>
      <c r="J114" s="1162" t="s">
        <v>1526</v>
      </c>
      <c r="K114" s="1055">
        <v>4.5</v>
      </c>
      <c r="L114" s="1091">
        <v>224.25</v>
      </c>
      <c r="M114" s="1163" t="s">
        <v>1617</v>
      </c>
      <c r="N114" s="1090">
        <v>111</v>
      </c>
    </row>
    <row r="115" spans="2:14" ht="29.4" thickBot="1">
      <c r="B115" s="1015">
        <v>112</v>
      </c>
      <c r="C115" s="1164">
        <v>46257</v>
      </c>
      <c r="D115" s="648">
        <f t="shared" si="4"/>
        <v>741</v>
      </c>
      <c r="E115" s="648">
        <f t="shared" si="6"/>
        <v>3155085.6412500013</v>
      </c>
      <c r="F115" s="732">
        <f t="shared" si="5"/>
        <v>2.1795536360188445E-5</v>
      </c>
      <c r="G115" s="1013">
        <f t="shared" si="7"/>
        <v>9.280267721102943E-2</v>
      </c>
      <c r="H115" s="49"/>
      <c r="I115" s="49"/>
      <c r="J115" s="1162" t="s">
        <v>1532</v>
      </c>
      <c r="K115" s="1055">
        <v>4</v>
      </c>
      <c r="L115" s="1091">
        <v>185.25</v>
      </c>
      <c r="M115" s="1163" t="s">
        <v>1618</v>
      </c>
      <c r="N115" s="1090">
        <v>112</v>
      </c>
    </row>
    <row r="116" spans="2:14" ht="29.4" thickBot="1">
      <c r="B116" s="1015">
        <v>113</v>
      </c>
      <c r="C116" s="1164">
        <v>46257</v>
      </c>
      <c r="D116" s="648">
        <f t="shared" si="4"/>
        <v>165.75</v>
      </c>
      <c r="E116" s="648">
        <f t="shared" si="6"/>
        <v>3155251.3912500013</v>
      </c>
      <c r="F116" s="732">
        <f t="shared" si="5"/>
        <v>4.8753173437263626E-6</v>
      </c>
      <c r="G116" s="1013">
        <f t="shared" si="7"/>
        <v>9.2807552528373152E-2</v>
      </c>
      <c r="H116" s="49"/>
      <c r="I116" s="49"/>
      <c r="J116" s="1162" t="s">
        <v>1520</v>
      </c>
      <c r="K116" s="1055">
        <v>1</v>
      </c>
      <c r="L116" s="1091">
        <v>165.75</v>
      </c>
      <c r="M116" s="1163" t="s">
        <v>1619</v>
      </c>
      <c r="N116" s="1090">
        <v>113</v>
      </c>
    </row>
    <row r="117" spans="2:14" ht="29.4" thickBot="1">
      <c r="B117" s="1015">
        <v>114</v>
      </c>
      <c r="C117" s="1164">
        <v>46257</v>
      </c>
      <c r="D117" s="648">
        <f t="shared" si="4"/>
        <v>1267.5</v>
      </c>
      <c r="E117" s="648">
        <f t="shared" si="6"/>
        <v>3156518.8912500013</v>
      </c>
      <c r="F117" s="732">
        <f t="shared" si="5"/>
        <v>3.7281838510848657E-5</v>
      </c>
      <c r="G117" s="1013">
        <f t="shared" si="7"/>
        <v>9.2844834366883996E-2</v>
      </c>
      <c r="H117" s="49"/>
      <c r="I117" s="49"/>
      <c r="J117" s="1162" t="s">
        <v>1523</v>
      </c>
      <c r="K117" s="1055">
        <v>10</v>
      </c>
      <c r="L117" s="1091">
        <v>126.75</v>
      </c>
      <c r="M117" s="1163" t="s">
        <v>1620</v>
      </c>
      <c r="N117" s="1090">
        <v>114</v>
      </c>
    </row>
    <row r="118" spans="2:14" ht="29.4" thickBot="1">
      <c r="B118" s="1015">
        <v>115</v>
      </c>
      <c r="C118" s="1164">
        <v>46257</v>
      </c>
      <c r="D118" s="648">
        <f t="shared" si="4"/>
        <v>3753.75</v>
      </c>
      <c r="E118" s="648">
        <f t="shared" si="6"/>
        <v>3160272.6412500013</v>
      </c>
      <c r="F118" s="732">
        <f t="shared" si="5"/>
        <v>1.1041159866674409E-4</v>
      </c>
      <c r="G118" s="1013">
        <f t="shared" si="7"/>
        <v>9.2955245965550742E-2</v>
      </c>
      <c r="H118" s="49"/>
      <c r="I118" s="49"/>
      <c r="J118" s="1162" t="s">
        <v>1547</v>
      </c>
      <c r="K118" s="1055">
        <v>35</v>
      </c>
      <c r="L118" s="1091">
        <v>107.25</v>
      </c>
      <c r="M118" s="1163" t="s">
        <v>1621</v>
      </c>
      <c r="N118" s="1090">
        <v>115</v>
      </c>
    </row>
    <row r="119" spans="2:14" ht="29.4" thickBot="1">
      <c r="B119" s="1015">
        <v>116</v>
      </c>
      <c r="C119" s="1164">
        <v>46257</v>
      </c>
      <c r="D119" s="648">
        <f t="shared" si="4"/>
        <v>4436.25</v>
      </c>
      <c r="E119" s="648">
        <f t="shared" si="6"/>
        <v>3164708.8912500013</v>
      </c>
      <c r="F119" s="732">
        <f t="shared" si="5"/>
        <v>1.304864347879703E-4</v>
      </c>
      <c r="G119" s="1013">
        <f t="shared" si="7"/>
        <v>9.3085732400338711E-2</v>
      </c>
      <c r="H119" s="49"/>
      <c r="I119" s="49"/>
      <c r="J119" s="1162" t="s">
        <v>1538</v>
      </c>
      <c r="K119" s="1055">
        <v>35</v>
      </c>
      <c r="L119" s="1091">
        <v>126.75</v>
      </c>
      <c r="M119" s="1163" t="s">
        <v>1622</v>
      </c>
      <c r="N119" s="1090">
        <v>116</v>
      </c>
    </row>
    <row r="120" spans="2:14" ht="29.4" thickBot="1">
      <c r="B120" s="1015">
        <v>117</v>
      </c>
      <c r="C120" s="1164">
        <v>46257</v>
      </c>
      <c r="D120" s="648">
        <f t="shared" si="4"/>
        <v>741</v>
      </c>
      <c r="E120" s="648">
        <f t="shared" si="6"/>
        <v>3165449.8912500013</v>
      </c>
      <c r="F120" s="732">
        <f t="shared" si="5"/>
        <v>2.1795536360188445E-5</v>
      </c>
      <c r="G120" s="1013">
        <f t="shared" si="7"/>
        <v>9.3107527936698894E-2</v>
      </c>
      <c r="H120" s="49"/>
      <c r="I120" s="49"/>
      <c r="J120" s="1162" t="s">
        <v>1490</v>
      </c>
      <c r="K120" s="1055">
        <v>4</v>
      </c>
      <c r="L120" s="1091">
        <v>185.25</v>
      </c>
      <c r="M120" s="1163" t="s">
        <v>1623</v>
      </c>
      <c r="N120" s="1090">
        <v>117</v>
      </c>
    </row>
    <row r="121" spans="2:14" ht="29.4" thickBot="1">
      <c r="B121" s="1015">
        <v>118</v>
      </c>
      <c r="C121" s="1164">
        <v>46257</v>
      </c>
      <c r="D121" s="648">
        <f t="shared" si="4"/>
        <v>2028</v>
      </c>
      <c r="E121" s="648">
        <f t="shared" si="6"/>
        <v>3167477.8912500013</v>
      </c>
      <c r="F121" s="732">
        <f t="shared" si="5"/>
        <v>5.965094161735785E-5</v>
      </c>
      <c r="G121" s="1013">
        <f t="shared" si="7"/>
        <v>9.3167178878316256E-2</v>
      </c>
      <c r="H121" s="49"/>
      <c r="J121" s="1162" t="s">
        <v>1492</v>
      </c>
      <c r="K121" s="1055">
        <v>16</v>
      </c>
      <c r="L121" s="1091">
        <v>126.75</v>
      </c>
      <c r="M121" s="1163" t="s">
        <v>1624</v>
      </c>
      <c r="N121" s="1090">
        <v>118</v>
      </c>
    </row>
    <row r="122" spans="2:14" ht="29.4" thickBot="1">
      <c r="B122" s="1015">
        <v>119</v>
      </c>
      <c r="C122" s="1164">
        <v>46257</v>
      </c>
      <c r="D122" s="648">
        <f t="shared" si="4"/>
        <v>2730</v>
      </c>
      <c r="E122" s="648">
        <f t="shared" si="6"/>
        <v>3170207.8912500013</v>
      </c>
      <c r="F122" s="732">
        <f t="shared" si="5"/>
        <v>8.0299344484904793E-5</v>
      </c>
      <c r="G122" s="1013">
        <f t="shared" si="7"/>
        <v>9.3247478222801161E-2</v>
      </c>
      <c r="H122" s="49"/>
      <c r="I122" s="49"/>
      <c r="J122" s="1162" t="s">
        <v>1625</v>
      </c>
      <c r="K122" s="1055">
        <v>8</v>
      </c>
      <c r="L122" s="1091">
        <v>341.25</v>
      </c>
      <c r="M122" s="1163" t="s">
        <v>1626</v>
      </c>
      <c r="N122" s="1090">
        <v>119</v>
      </c>
    </row>
    <row r="123" spans="2:14" ht="29.4" thickBot="1">
      <c r="B123" s="1015">
        <v>120</v>
      </c>
      <c r="C123" s="1164">
        <v>46264</v>
      </c>
      <c r="D123" s="648">
        <f t="shared" si="4"/>
        <v>241.60499999999999</v>
      </c>
      <c r="E123" s="648">
        <f t="shared" si="6"/>
        <v>3170449.4962500012</v>
      </c>
      <c r="F123" s="732">
        <f t="shared" si="5"/>
        <v>7.1064919869140748E-6</v>
      </c>
      <c r="G123" s="1013">
        <f t="shared" si="7"/>
        <v>9.3254584714788077E-2</v>
      </c>
      <c r="H123" s="49"/>
      <c r="I123" s="49"/>
      <c r="J123" s="1162" t="s">
        <v>1181</v>
      </c>
      <c r="K123" s="1055">
        <v>7.08</v>
      </c>
      <c r="L123" s="1091">
        <v>34.125</v>
      </c>
      <c r="M123" s="1163" t="s">
        <v>1627</v>
      </c>
      <c r="N123" s="1090">
        <v>120</v>
      </c>
    </row>
    <row r="124" spans="2:14" ht="29.4" thickBot="1">
      <c r="B124" s="1015">
        <v>121</v>
      </c>
      <c r="C124" s="1164">
        <v>46263</v>
      </c>
      <c r="D124" s="648">
        <f t="shared" si="4"/>
        <v>79.511250000000004</v>
      </c>
      <c r="E124" s="648">
        <f t="shared" si="6"/>
        <v>3170529.0075000012</v>
      </c>
      <c r="F124" s="732">
        <f t="shared" si="5"/>
        <v>2.3387184081228524E-6</v>
      </c>
      <c r="G124" s="1013">
        <f t="shared" si="7"/>
        <v>9.3256923433196207E-2</v>
      </c>
      <c r="H124" s="49"/>
      <c r="I124" s="49"/>
      <c r="J124" s="1162" t="s">
        <v>1181</v>
      </c>
      <c r="K124" s="1055">
        <v>2.33</v>
      </c>
      <c r="L124" s="1091">
        <v>34.125</v>
      </c>
      <c r="M124" s="1163" t="s">
        <v>1628</v>
      </c>
      <c r="N124" s="1090">
        <v>121</v>
      </c>
    </row>
    <row r="125" spans="2:14" ht="29.4" thickBot="1">
      <c r="B125" s="1015">
        <v>122</v>
      </c>
      <c r="C125" s="1164">
        <v>46263</v>
      </c>
      <c r="D125" s="648">
        <f t="shared" si="4"/>
        <v>204.06750000000002</v>
      </c>
      <c r="E125" s="648">
        <f t="shared" si="6"/>
        <v>3170733.0750000011</v>
      </c>
      <c r="F125" s="732">
        <f t="shared" si="5"/>
        <v>6.0023760002466345E-6</v>
      </c>
      <c r="G125" s="1013">
        <f t="shared" si="7"/>
        <v>9.3262925809196456E-2</v>
      </c>
      <c r="H125" s="49"/>
      <c r="I125" s="49"/>
      <c r="J125" s="1162" t="s">
        <v>1181</v>
      </c>
      <c r="K125" s="1055">
        <v>5.98</v>
      </c>
      <c r="L125" s="1091">
        <v>34.125</v>
      </c>
      <c r="M125" s="1163" t="s">
        <v>1629</v>
      </c>
      <c r="N125" s="1090">
        <v>122</v>
      </c>
    </row>
    <row r="126" spans="2:14" ht="29.4" thickBot="1">
      <c r="B126" s="1015">
        <v>123</v>
      </c>
      <c r="C126" s="1164">
        <v>46263</v>
      </c>
      <c r="D126" s="648">
        <f t="shared" si="4"/>
        <v>217.7175</v>
      </c>
      <c r="E126" s="648">
        <f t="shared" si="6"/>
        <v>3170950.7925000009</v>
      </c>
      <c r="F126" s="732">
        <f t="shared" si="5"/>
        <v>6.4038727226711581E-6</v>
      </c>
      <c r="G126" s="1013">
        <f t="shared" si="7"/>
        <v>9.326932968191913E-2</v>
      </c>
      <c r="H126" s="49"/>
      <c r="I126" s="49"/>
      <c r="J126" s="1162" t="s">
        <v>1181</v>
      </c>
      <c r="K126" s="1055">
        <v>6.38</v>
      </c>
      <c r="L126" s="1091">
        <v>34.125</v>
      </c>
      <c r="M126" s="1163" t="s">
        <v>1630</v>
      </c>
      <c r="N126" s="1090">
        <v>123</v>
      </c>
    </row>
    <row r="127" spans="2:14" ht="16.2" thickBot="1">
      <c r="B127" s="1015">
        <v>124</v>
      </c>
      <c r="C127" s="1164">
        <v>46274</v>
      </c>
      <c r="D127" s="648">
        <f t="shared" si="4"/>
        <v>2340</v>
      </c>
      <c r="E127" s="648">
        <f t="shared" si="6"/>
        <v>3173290.7925000009</v>
      </c>
      <c r="F127" s="732">
        <f t="shared" si="5"/>
        <v>6.8828009558489822E-5</v>
      </c>
      <c r="G127" s="1013">
        <f t="shared" si="7"/>
        <v>9.3338157691477616E-2</v>
      </c>
      <c r="H127" s="49"/>
      <c r="I127" s="49"/>
      <c r="J127" s="1162" t="s">
        <v>1631</v>
      </c>
      <c r="K127" s="1055">
        <v>2</v>
      </c>
      <c r="L127" s="1091">
        <v>1170</v>
      </c>
      <c r="M127" s="1163" t="s">
        <v>1632</v>
      </c>
      <c r="N127" s="1090">
        <v>124</v>
      </c>
    </row>
    <row r="128" spans="2:14" ht="16.2" thickBot="1">
      <c r="B128" s="1015">
        <v>125</v>
      </c>
      <c r="C128" s="1164">
        <v>46274</v>
      </c>
      <c r="D128" s="648">
        <f t="shared" si="4"/>
        <v>7800</v>
      </c>
      <c r="E128" s="648">
        <f t="shared" si="6"/>
        <v>3181090.7925000009</v>
      </c>
      <c r="F128" s="732">
        <f t="shared" si="5"/>
        <v>2.2942669852829943E-4</v>
      </c>
      <c r="G128" s="1013">
        <f t="shared" si="7"/>
        <v>9.3567584390005912E-2</v>
      </c>
      <c r="H128" s="49"/>
      <c r="I128" s="49"/>
      <c r="J128" s="1162" t="s">
        <v>1633</v>
      </c>
      <c r="K128" s="1055">
        <v>4</v>
      </c>
      <c r="L128" s="1091">
        <v>1950</v>
      </c>
      <c r="M128" s="1163" t="s">
        <v>1634</v>
      </c>
      <c r="N128" s="1090">
        <v>125</v>
      </c>
    </row>
    <row r="129" spans="2:14" ht="16.2" thickBot="1">
      <c r="B129" s="1015">
        <v>126</v>
      </c>
      <c r="C129" s="1164">
        <v>46274</v>
      </c>
      <c r="D129" s="648">
        <f t="shared" si="4"/>
        <v>1950</v>
      </c>
      <c r="E129" s="648">
        <f t="shared" si="6"/>
        <v>3183040.7925000009</v>
      </c>
      <c r="F129" s="732">
        <f t="shared" si="5"/>
        <v>5.7356674632074859E-5</v>
      </c>
      <c r="G129" s="1013">
        <f t="shared" si="7"/>
        <v>9.3624941064637993E-2</v>
      </c>
      <c r="H129" s="49"/>
      <c r="I129" s="49"/>
      <c r="J129" s="1162" t="s">
        <v>1635</v>
      </c>
      <c r="K129" s="1055">
        <v>2</v>
      </c>
      <c r="L129" s="1091">
        <v>975</v>
      </c>
      <c r="M129" s="1163" t="s">
        <v>1636</v>
      </c>
      <c r="N129" s="1090">
        <v>126</v>
      </c>
    </row>
    <row r="130" spans="2:14" ht="16.2" thickBot="1">
      <c r="B130" s="1015">
        <v>127</v>
      </c>
      <c r="C130" s="1164">
        <v>46274</v>
      </c>
      <c r="D130" s="648">
        <f t="shared" si="4"/>
        <v>4680</v>
      </c>
      <c r="E130" s="648">
        <f t="shared" si="6"/>
        <v>3187720.7925000009</v>
      </c>
      <c r="F130" s="732">
        <f t="shared" si="5"/>
        <v>1.3765601911697964E-4</v>
      </c>
      <c r="G130" s="1013">
        <f t="shared" si="7"/>
        <v>9.3762597083754978E-2</v>
      </c>
      <c r="H130" s="49"/>
      <c r="I130" s="49"/>
      <c r="J130" s="1162" t="s">
        <v>1637</v>
      </c>
      <c r="K130" s="1055">
        <v>4</v>
      </c>
      <c r="L130" s="1091">
        <v>1170</v>
      </c>
      <c r="M130" s="1163" t="s">
        <v>1638</v>
      </c>
      <c r="N130" s="1090">
        <v>127</v>
      </c>
    </row>
    <row r="131" spans="2:14" ht="16.2" thickBot="1">
      <c r="B131" s="1015">
        <v>128</v>
      </c>
      <c r="C131" s="1164">
        <v>46274</v>
      </c>
      <c r="D131" s="648">
        <f t="shared" si="4"/>
        <v>2600.3249999999998</v>
      </c>
      <c r="E131" s="648">
        <f t="shared" si="6"/>
        <v>3190321.1175000011</v>
      </c>
      <c r="F131" s="732">
        <f t="shared" si="5"/>
        <v>7.6485125621871816E-5</v>
      </c>
      <c r="G131" s="1013">
        <f t="shared" si="7"/>
        <v>9.3839082209376853E-2</v>
      </c>
      <c r="H131" s="49"/>
      <c r="I131" s="49"/>
      <c r="J131" s="1162" t="s">
        <v>1639</v>
      </c>
      <c r="K131" s="1055">
        <v>1</v>
      </c>
      <c r="L131" s="1091">
        <v>2600.3249999999998</v>
      </c>
      <c r="M131" s="1163" t="s">
        <v>1640</v>
      </c>
      <c r="N131" s="1090">
        <v>128</v>
      </c>
    </row>
    <row r="132" spans="2:14" ht="16.2" thickBot="1">
      <c r="B132" s="1015">
        <v>129</v>
      </c>
      <c r="C132" s="1164">
        <v>46274</v>
      </c>
      <c r="D132" s="648">
        <f t="shared" ref="D132:D195" si="8">K132*L132</f>
        <v>1170</v>
      </c>
      <c r="E132" s="648">
        <f t="shared" si="6"/>
        <v>3191491.1175000011</v>
      </c>
      <c r="F132" s="732">
        <f t="shared" ref="F132:F195" si="9">D132/$H$2</f>
        <v>3.4414004779244911E-5</v>
      </c>
      <c r="G132" s="1013">
        <f t="shared" si="7"/>
        <v>9.3873496214156096E-2</v>
      </c>
      <c r="H132" s="49"/>
      <c r="I132" s="49"/>
      <c r="J132" s="1162" t="s">
        <v>1641</v>
      </c>
      <c r="K132" s="1055">
        <v>1</v>
      </c>
      <c r="L132" s="1091">
        <v>1170</v>
      </c>
      <c r="M132" s="1163" t="s">
        <v>1642</v>
      </c>
      <c r="N132" s="1090">
        <v>129</v>
      </c>
    </row>
    <row r="133" spans="2:14" ht="16.2" thickBot="1">
      <c r="B133" s="1015">
        <v>130</v>
      </c>
      <c r="C133" s="1164">
        <v>46274</v>
      </c>
      <c r="D133" s="648">
        <f t="shared" si="8"/>
        <v>7312.5</v>
      </c>
      <c r="E133" s="648">
        <f t="shared" ref="E133:E196" si="10">D133+E132</f>
        <v>3198803.6175000011</v>
      </c>
      <c r="F133" s="732">
        <f t="shared" si="9"/>
        <v>2.1508752987028072E-4</v>
      </c>
      <c r="G133" s="1013">
        <f t="shared" ref="G133:G196" si="11">F133+G132</f>
        <v>9.4088583744026372E-2</v>
      </c>
      <c r="H133" s="49"/>
      <c r="I133" s="49"/>
      <c r="J133" s="1162" t="s">
        <v>1643</v>
      </c>
      <c r="K133" s="1055">
        <v>15</v>
      </c>
      <c r="L133" s="1091">
        <v>487.5</v>
      </c>
      <c r="M133" s="1163" t="s">
        <v>1644</v>
      </c>
      <c r="N133" s="1090">
        <v>130</v>
      </c>
    </row>
    <row r="134" spans="2:14" ht="16.2" thickBot="1">
      <c r="B134" s="1015">
        <v>131</v>
      </c>
      <c r="C134" s="1164">
        <v>46274</v>
      </c>
      <c r="D134" s="648">
        <f t="shared" si="8"/>
        <v>1462.5</v>
      </c>
      <c r="E134" s="648">
        <f t="shared" si="10"/>
        <v>3200266.1175000011</v>
      </c>
      <c r="F134" s="732">
        <f t="shared" si="9"/>
        <v>4.3017505974056142E-5</v>
      </c>
      <c r="G134" s="1013">
        <f t="shared" si="11"/>
        <v>9.4131601250000432E-2</v>
      </c>
      <c r="H134" s="49"/>
      <c r="I134" s="49"/>
      <c r="J134" s="1162" t="s">
        <v>1645</v>
      </c>
      <c r="K134" s="1055">
        <v>3</v>
      </c>
      <c r="L134" s="1091">
        <v>487.5</v>
      </c>
      <c r="M134" s="1163" t="s">
        <v>1646</v>
      </c>
      <c r="N134" s="1090">
        <v>131</v>
      </c>
    </row>
    <row r="135" spans="2:14" ht="16.2" thickBot="1">
      <c r="B135" s="1015">
        <v>132</v>
      </c>
      <c r="C135" s="1164">
        <v>46274</v>
      </c>
      <c r="D135" s="648">
        <f t="shared" si="8"/>
        <v>1462.5</v>
      </c>
      <c r="E135" s="648">
        <f t="shared" si="10"/>
        <v>3201728.6175000011</v>
      </c>
      <c r="F135" s="732">
        <f t="shared" si="9"/>
        <v>4.3017505974056142E-5</v>
      </c>
      <c r="G135" s="1013">
        <f t="shared" si="11"/>
        <v>9.4174618755974493E-2</v>
      </c>
      <c r="H135" s="49"/>
      <c r="I135" s="49"/>
      <c r="J135" s="1162" t="s">
        <v>1647</v>
      </c>
      <c r="K135" s="1055">
        <v>3</v>
      </c>
      <c r="L135" s="1091">
        <v>487.5</v>
      </c>
      <c r="M135" s="1163" t="s">
        <v>1648</v>
      </c>
      <c r="N135" s="1090">
        <v>132</v>
      </c>
    </row>
    <row r="136" spans="2:14" ht="16.2" thickBot="1">
      <c r="B136" s="1015">
        <v>133</v>
      </c>
      <c r="C136" s="1164">
        <v>46274</v>
      </c>
      <c r="D136" s="648">
        <f t="shared" si="8"/>
        <v>536.25</v>
      </c>
      <c r="E136" s="648">
        <f t="shared" si="10"/>
        <v>3202264.8675000011</v>
      </c>
      <c r="F136" s="732">
        <f t="shared" si="9"/>
        <v>1.5773085523820586E-5</v>
      </c>
      <c r="G136" s="1013">
        <f t="shared" si="11"/>
        <v>9.4190391841498314E-2</v>
      </c>
      <c r="H136" s="49"/>
      <c r="I136" s="49"/>
      <c r="J136" s="1162" t="s">
        <v>1649</v>
      </c>
      <c r="K136" s="1055">
        <v>1</v>
      </c>
      <c r="L136" s="1091">
        <v>536.25</v>
      </c>
      <c r="M136" s="1163" t="s">
        <v>1650</v>
      </c>
      <c r="N136" s="1090">
        <v>133</v>
      </c>
    </row>
    <row r="137" spans="2:14" ht="16.2" thickBot="1">
      <c r="B137" s="1015">
        <v>134</v>
      </c>
      <c r="C137" s="1164">
        <v>46274</v>
      </c>
      <c r="D137" s="648">
        <f t="shared" si="8"/>
        <v>5898.75</v>
      </c>
      <c r="E137" s="648">
        <f t="shared" si="10"/>
        <v>3208163.6175000011</v>
      </c>
      <c r="F137" s="732">
        <f t="shared" si="9"/>
        <v>1.7350394076202645E-4</v>
      </c>
      <c r="G137" s="1013">
        <f t="shared" si="11"/>
        <v>9.4363895782260343E-2</v>
      </c>
      <c r="H137" s="49"/>
      <c r="I137" s="49"/>
      <c r="J137" s="1162" t="s">
        <v>1651</v>
      </c>
      <c r="K137" s="1055">
        <v>11</v>
      </c>
      <c r="L137" s="1091">
        <v>536.25</v>
      </c>
      <c r="M137" s="1163" t="s">
        <v>1652</v>
      </c>
      <c r="N137" s="1090">
        <v>134</v>
      </c>
    </row>
    <row r="138" spans="2:14" ht="16.2" thickBot="1">
      <c r="B138" s="1015">
        <v>135</v>
      </c>
      <c r="C138" s="1164">
        <v>46274</v>
      </c>
      <c r="D138" s="648">
        <f t="shared" si="8"/>
        <v>1462.5</v>
      </c>
      <c r="E138" s="648">
        <f t="shared" si="10"/>
        <v>3209626.1175000011</v>
      </c>
      <c r="F138" s="732">
        <f t="shared" si="9"/>
        <v>4.3017505974056142E-5</v>
      </c>
      <c r="G138" s="1013">
        <f t="shared" si="11"/>
        <v>9.4406913288234404E-2</v>
      </c>
      <c r="H138" s="49"/>
      <c r="I138" s="49"/>
      <c r="J138" s="1162" t="s">
        <v>1653</v>
      </c>
      <c r="K138" s="1055">
        <v>1</v>
      </c>
      <c r="L138" s="1091">
        <v>1462.5</v>
      </c>
      <c r="M138" s="1163" t="s">
        <v>1654</v>
      </c>
      <c r="N138" s="1090">
        <v>135</v>
      </c>
    </row>
    <row r="139" spans="2:14" ht="16.2" thickBot="1">
      <c r="B139" s="1015">
        <v>136</v>
      </c>
      <c r="C139" s="1164">
        <v>46274</v>
      </c>
      <c r="D139" s="648">
        <f t="shared" si="8"/>
        <v>1462.5</v>
      </c>
      <c r="E139" s="648">
        <f t="shared" si="10"/>
        <v>3211088.6175000011</v>
      </c>
      <c r="F139" s="732">
        <f t="shared" si="9"/>
        <v>4.3017505974056142E-5</v>
      </c>
      <c r="G139" s="1013">
        <f t="shared" si="11"/>
        <v>9.4449930794208464E-2</v>
      </c>
      <c r="H139" s="49"/>
      <c r="I139" s="49"/>
      <c r="J139" s="1162" t="s">
        <v>1655</v>
      </c>
      <c r="K139" s="1055">
        <v>1</v>
      </c>
      <c r="L139" s="1091">
        <v>1462.5</v>
      </c>
      <c r="M139" s="1163" t="s">
        <v>1656</v>
      </c>
      <c r="N139" s="1090">
        <v>136</v>
      </c>
    </row>
    <row r="140" spans="2:14" ht="16.2" thickBot="1">
      <c r="B140" s="1015">
        <v>137</v>
      </c>
      <c r="C140" s="1164">
        <v>46274</v>
      </c>
      <c r="D140" s="648">
        <f t="shared" si="8"/>
        <v>1950</v>
      </c>
      <c r="E140" s="648">
        <f t="shared" si="10"/>
        <v>3213038.6175000011</v>
      </c>
      <c r="F140" s="732">
        <f t="shared" si="9"/>
        <v>5.7356674632074859E-5</v>
      </c>
      <c r="G140" s="1013">
        <f t="shared" si="11"/>
        <v>9.4507287468840545E-2</v>
      </c>
      <c r="H140" s="49"/>
      <c r="I140" s="49"/>
      <c r="J140" s="1162" t="s">
        <v>1657</v>
      </c>
      <c r="K140" s="1055">
        <v>1</v>
      </c>
      <c r="L140" s="1091">
        <v>1950</v>
      </c>
      <c r="M140" s="1163" t="s">
        <v>1658</v>
      </c>
      <c r="N140" s="1090">
        <v>137</v>
      </c>
    </row>
    <row r="141" spans="2:14" ht="16.2" thickBot="1">
      <c r="B141" s="1015">
        <v>138</v>
      </c>
      <c r="C141" s="1164">
        <v>46274</v>
      </c>
      <c r="D141" s="648">
        <f t="shared" si="8"/>
        <v>2600.3249999999998</v>
      </c>
      <c r="E141" s="648">
        <f t="shared" si="10"/>
        <v>3215638.9425000013</v>
      </c>
      <c r="F141" s="732">
        <f t="shared" si="9"/>
        <v>7.6485125621871816E-5</v>
      </c>
      <c r="G141" s="1013">
        <f t="shared" si="11"/>
        <v>9.458377259446242E-2</v>
      </c>
      <c r="H141" s="49"/>
      <c r="I141" s="49"/>
      <c r="J141" s="1162" t="s">
        <v>1382</v>
      </c>
      <c r="K141" s="1055">
        <v>1</v>
      </c>
      <c r="L141" s="1091">
        <v>2600.3249999999998</v>
      </c>
      <c r="M141" s="1163" t="s">
        <v>1659</v>
      </c>
      <c r="N141" s="1090">
        <v>138</v>
      </c>
    </row>
    <row r="142" spans="2:14" ht="16.2" thickBot="1">
      <c r="B142" s="1015">
        <v>139</v>
      </c>
      <c r="C142" s="1164">
        <v>46274</v>
      </c>
      <c r="D142" s="648">
        <f t="shared" si="8"/>
        <v>1462.5</v>
      </c>
      <c r="E142" s="648">
        <f t="shared" si="10"/>
        <v>3217101.4425000013</v>
      </c>
      <c r="F142" s="732">
        <f t="shared" si="9"/>
        <v>4.3017505974056142E-5</v>
      </c>
      <c r="G142" s="1013">
        <f t="shared" si="11"/>
        <v>9.4626790100436481E-2</v>
      </c>
      <c r="H142" s="49"/>
      <c r="I142" s="49"/>
      <c r="J142" s="1162" t="s">
        <v>1660</v>
      </c>
      <c r="K142" s="1055">
        <v>3</v>
      </c>
      <c r="L142" s="1091">
        <v>487.5</v>
      </c>
      <c r="M142" s="1163" t="s">
        <v>1661</v>
      </c>
      <c r="N142" s="1090">
        <v>139</v>
      </c>
    </row>
    <row r="143" spans="2:14" ht="16.2" thickBot="1">
      <c r="B143" s="1015">
        <v>140</v>
      </c>
      <c r="C143" s="1164">
        <v>46274</v>
      </c>
      <c r="D143" s="648">
        <f t="shared" si="8"/>
        <v>975</v>
      </c>
      <c r="E143" s="648">
        <f t="shared" si="10"/>
        <v>3218076.4425000013</v>
      </c>
      <c r="F143" s="732">
        <f t="shared" si="9"/>
        <v>2.8678337316037429E-5</v>
      </c>
      <c r="G143" s="1013">
        <f t="shared" si="11"/>
        <v>9.4655468437752521E-2</v>
      </c>
      <c r="H143" s="49"/>
      <c r="I143" s="49"/>
      <c r="J143" s="1162" t="s">
        <v>1662</v>
      </c>
      <c r="K143" s="1055">
        <v>1</v>
      </c>
      <c r="L143" s="1091">
        <v>975</v>
      </c>
      <c r="M143" s="1163" t="s">
        <v>1663</v>
      </c>
      <c r="N143" s="1090">
        <v>140</v>
      </c>
    </row>
    <row r="144" spans="2:14" ht="16.2" thickBot="1">
      <c r="B144" s="1015">
        <v>141</v>
      </c>
      <c r="C144" s="1164">
        <v>46274</v>
      </c>
      <c r="D144" s="648">
        <f t="shared" si="8"/>
        <v>1137.825</v>
      </c>
      <c r="E144" s="648">
        <f t="shared" si="10"/>
        <v>3219214.2675000015</v>
      </c>
      <c r="F144" s="732">
        <f t="shared" si="9"/>
        <v>3.346761964781568E-5</v>
      </c>
      <c r="G144" s="1013">
        <f t="shared" si="11"/>
        <v>9.4688936057400336E-2</v>
      </c>
      <c r="H144" s="49"/>
      <c r="I144" s="49"/>
      <c r="J144" s="1162" t="s">
        <v>1664</v>
      </c>
      <c r="K144" s="1055">
        <v>1</v>
      </c>
      <c r="L144" s="1091">
        <v>1137.825</v>
      </c>
      <c r="M144" s="1163" t="s">
        <v>1665</v>
      </c>
      <c r="N144" s="1090">
        <v>141</v>
      </c>
    </row>
    <row r="145" spans="2:14" ht="16.2" thickBot="1">
      <c r="B145" s="1015">
        <v>142</v>
      </c>
      <c r="C145" s="1164">
        <v>46274</v>
      </c>
      <c r="D145" s="648">
        <f t="shared" si="8"/>
        <v>1137.825</v>
      </c>
      <c r="E145" s="648">
        <f t="shared" si="10"/>
        <v>3220352.0925000017</v>
      </c>
      <c r="F145" s="732">
        <f t="shared" si="9"/>
        <v>3.346761964781568E-5</v>
      </c>
      <c r="G145" s="1013">
        <f t="shared" si="11"/>
        <v>9.472240367704815E-2</v>
      </c>
      <c r="H145" s="49"/>
      <c r="I145" s="49"/>
      <c r="J145" s="1162" t="s">
        <v>1666</v>
      </c>
      <c r="K145" s="1055">
        <v>1</v>
      </c>
      <c r="L145" s="1091">
        <v>1137.825</v>
      </c>
      <c r="M145" s="1163" t="s">
        <v>1667</v>
      </c>
      <c r="N145" s="1090">
        <v>142</v>
      </c>
    </row>
    <row r="146" spans="2:14" ht="16.2" thickBot="1">
      <c r="B146" s="1015">
        <v>143</v>
      </c>
      <c r="C146" s="1164">
        <v>46274</v>
      </c>
      <c r="D146" s="648">
        <f t="shared" si="8"/>
        <v>5689.125</v>
      </c>
      <c r="E146" s="648">
        <f t="shared" si="10"/>
        <v>3226041.2175000017</v>
      </c>
      <c r="F146" s="732">
        <f t="shared" si="9"/>
        <v>1.6733809823907839E-4</v>
      </c>
      <c r="G146" s="1013">
        <f t="shared" si="11"/>
        <v>9.4889741775287223E-2</v>
      </c>
      <c r="H146" s="49"/>
      <c r="I146" s="49"/>
      <c r="J146" s="1162" t="s">
        <v>1668</v>
      </c>
      <c r="K146" s="1055">
        <v>5</v>
      </c>
      <c r="L146" s="1091">
        <v>1137.825</v>
      </c>
      <c r="M146" s="1163" t="s">
        <v>1669</v>
      </c>
      <c r="N146" s="1090">
        <v>143</v>
      </c>
    </row>
    <row r="147" spans="2:14" ht="16.2" thickBot="1">
      <c r="B147" s="1015">
        <v>144</v>
      </c>
      <c r="C147" s="1164">
        <v>46274</v>
      </c>
      <c r="D147" s="648">
        <f t="shared" si="8"/>
        <v>9360</v>
      </c>
      <c r="E147" s="648">
        <f t="shared" si="10"/>
        <v>3235401.2175000017</v>
      </c>
      <c r="F147" s="732">
        <f t="shared" si="9"/>
        <v>2.7531203823395929E-4</v>
      </c>
      <c r="G147" s="1013">
        <f t="shared" si="11"/>
        <v>9.516505381352118E-2</v>
      </c>
      <c r="H147" s="49"/>
      <c r="I147" s="49"/>
      <c r="J147" s="1162" t="s">
        <v>1670</v>
      </c>
      <c r="K147" s="1055">
        <v>6</v>
      </c>
      <c r="L147" s="1091">
        <v>1560</v>
      </c>
      <c r="M147" s="1163" t="s">
        <v>1671</v>
      </c>
      <c r="N147" s="1090">
        <v>144</v>
      </c>
    </row>
    <row r="148" spans="2:14" ht="16.2" thickBot="1">
      <c r="B148" s="1015">
        <v>145</v>
      </c>
      <c r="C148" s="1164">
        <v>46274</v>
      </c>
      <c r="D148" s="648">
        <f t="shared" si="8"/>
        <v>487.5</v>
      </c>
      <c r="E148" s="648">
        <f t="shared" si="10"/>
        <v>3235888.7175000017</v>
      </c>
      <c r="F148" s="732">
        <f t="shared" si="9"/>
        <v>1.4339168658018715E-5</v>
      </c>
      <c r="G148" s="1013">
        <f t="shared" si="11"/>
        <v>9.5179392982179201E-2</v>
      </c>
      <c r="H148" s="49"/>
      <c r="I148" s="49"/>
      <c r="J148" s="1162" t="s">
        <v>1672</v>
      </c>
      <c r="K148" s="1055">
        <v>1</v>
      </c>
      <c r="L148" s="1091">
        <v>487.5</v>
      </c>
      <c r="M148" s="1163" t="s">
        <v>1673</v>
      </c>
      <c r="N148" s="1090">
        <v>145</v>
      </c>
    </row>
    <row r="149" spans="2:14" ht="16.2" thickBot="1">
      <c r="B149" s="1015">
        <v>146</v>
      </c>
      <c r="C149" s="1164">
        <v>46274</v>
      </c>
      <c r="D149" s="648">
        <f t="shared" si="8"/>
        <v>1950</v>
      </c>
      <c r="E149" s="648">
        <f t="shared" si="10"/>
        <v>3237838.7175000017</v>
      </c>
      <c r="F149" s="732">
        <f t="shared" si="9"/>
        <v>5.7356674632074859E-5</v>
      </c>
      <c r="G149" s="1013">
        <f t="shared" si="11"/>
        <v>9.5236749656811281E-2</v>
      </c>
      <c r="H149" s="49"/>
      <c r="I149" s="49"/>
      <c r="J149" s="1162" t="s">
        <v>1674</v>
      </c>
      <c r="K149" s="1055">
        <v>1</v>
      </c>
      <c r="L149" s="1091">
        <v>1950</v>
      </c>
      <c r="M149" s="1163" t="s">
        <v>1675</v>
      </c>
      <c r="N149" s="1090">
        <v>146</v>
      </c>
    </row>
    <row r="150" spans="2:14" ht="16.2" thickBot="1">
      <c r="B150" s="1015">
        <v>147</v>
      </c>
      <c r="C150" s="1164">
        <v>46274</v>
      </c>
      <c r="D150" s="648">
        <f t="shared" si="8"/>
        <v>3248.7</v>
      </c>
      <c r="E150" s="648">
        <f t="shared" si="10"/>
        <v>3241087.4175000018</v>
      </c>
      <c r="F150" s="732">
        <f t="shared" si="9"/>
        <v>9.55562199370367E-5</v>
      </c>
      <c r="G150" s="1013">
        <f t="shared" si="11"/>
        <v>9.5332305876748319E-2</v>
      </c>
      <c r="H150" s="49"/>
      <c r="I150" s="49"/>
      <c r="J150" s="1162" t="s">
        <v>1676</v>
      </c>
      <c r="K150" s="1055">
        <v>4</v>
      </c>
      <c r="L150" s="1091">
        <v>812.17499999999995</v>
      </c>
      <c r="M150" s="1163" t="s">
        <v>1677</v>
      </c>
      <c r="N150" s="1090">
        <v>147</v>
      </c>
    </row>
    <row r="151" spans="2:14" ht="16.2" thickBot="1">
      <c r="B151" s="1015">
        <v>148</v>
      </c>
      <c r="C151" s="1164">
        <v>46274</v>
      </c>
      <c r="D151" s="648">
        <f t="shared" si="8"/>
        <v>487.5</v>
      </c>
      <c r="E151" s="648">
        <f t="shared" si="10"/>
        <v>3241574.9175000018</v>
      </c>
      <c r="F151" s="732">
        <f t="shared" si="9"/>
        <v>1.4339168658018715E-5</v>
      </c>
      <c r="G151" s="1013">
        <f t="shared" si="11"/>
        <v>9.5346645045406339E-2</v>
      </c>
      <c r="H151" s="49"/>
      <c r="I151" s="49"/>
      <c r="J151" s="1162" t="s">
        <v>1678</v>
      </c>
      <c r="K151" s="1055">
        <v>1</v>
      </c>
      <c r="L151" s="1091">
        <v>487.5</v>
      </c>
      <c r="M151" s="1163" t="s">
        <v>1679</v>
      </c>
      <c r="N151" s="1090">
        <v>148</v>
      </c>
    </row>
    <row r="152" spans="2:14" ht="16.2" thickBot="1">
      <c r="B152" s="1015">
        <v>149</v>
      </c>
      <c r="C152" s="1164">
        <v>46274</v>
      </c>
      <c r="D152" s="648">
        <f t="shared" si="8"/>
        <v>487.5</v>
      </c>
      <c r="E152" s="648">
        <f t="shared" si="10"/>
        <v>3242062.4175000018</v>
      </c>
      <c r="F152" s="732">
        <f t="shared" si="9"/>
        <v>1.4339168658018715E-5</v>
      </c>
      <c r="G152" s="1013">
        <f t="shared" si="11"/>
        <v>9.5360984214064359E-2</v>
      </c>
      <c r="H152" s="49"/>
      <c r="I152" s="49"/>
      <c r="J152" s="1162" t="s">
        <v>1680</v>
      </c>
      <c r="K152" s="1055">
        <v>1</v>
      </c>
      <c r="L152" s="1091">
        <v>487.5</v>
      </c>
      <c r="M152" s="1163" t="s">
        <v>1661</v>
      </c>
      <c r="N152" s="1090">
        <v>149</v>
      </c>
    </row>
    <row r="153" spans="2:14" ht="16.2" thickBot="1">
      <c r="B153" s="1015">
        <v>150</v>
      </c>
      <c r="C153" s="1164">
        <v>46274</v>
      </c>
      <c r="D153" s="648">
        <f t="shared" si="8"/>
        <v>1950</v>
      </c>
      <c r="E153" s="648">
        <f t="shared" si="10"/>
        <v>3244012.4175000018</v>
      </c>
      <c r="F153" s="732">
        <f t="shared" si="9"/>
        <v>5.7356674632074859E-5</v>
      </c>
      <c r="G153" s="1013">
        <f t="shared" si="11"/>
        <v>9.541834088869644E-2</v>
      </c>
      <c r="H153" s="49"/>
      <c r="I153" s="49"/>
      <c r="J153" s="1162" t="s">
        <v>1681</v>
      </c>
      <c r="K153" s="1055">
        <v>4</v>
      </c>
      <c r="L153" s="1091">
        <v>487.5</v>
      </c>
      <c r="M153" s="1163" t="s">
        <v>1682</v>
      </c>
      <c r="N153" s="1090">
        <v>150</v>
      </c>
    </row>
    <row r="154" spans="2:14" ht="16.2" thickBot="1">
      <c r="B154" s="1015">
        <v>151</v>
      </c>
      <c r="C154" s="1164">
        <v>46274</v>
      </c>
      <c r="D154" s="648">
        <f t="shared" si="8"/>
        <v>10530.633749999999</v>
      </c>
      <c r="E154" s="648">
        <f t="shared" si="10"/>
        <v>3254543.0512500019</v>
      </c>
      <c r="F154" s="732">
        <f t="shared" si="9"/>
        <v>3.0974468393245964E-4</v>
      </c>
      <c r="G154" s="1013">
        <f t="shared" si="11"/>
        <v>9.5728085572628893E-2</v>
      </c>
      <c r="H154" s="49"/>
      <c r="I154" s="49"/>
      <c r="J154" s="1162" t="s">
        <v>1683</v>
      </c>
      <c r="K154" s="1055">
        <v>308.58999999999997</v>
      </c>
      <c r="L154" s="1091">
        <v>34.125</v>
      </c>
      <c r="M154" s="1163" t="s">
        <v>1684</v>
      </c>
      <c r="N154" s="1090">
        <v>151</v>
      </c>
    </row>
    <row r="155" spans="2:14" ht="16.2" thickBot="1">
      <c r="B155" s="1015">
        <v>152</v>
      </c>
      <c r="C155" s="1164" t="s">
        <v>1685</v>
      </c>
      <c r="D155" s="648">
        <f t="shared" si="8"/>
        <v>25116.39</v>
      </c>
      <c r="E155" s="648">
        <f t="shared" si="10"/>
        <v>3279659.441250002</v>
      </c>
      <c r="F155" s="732">
        <f t="shared" si="9"/>
        <v>7.3876544059605059E-4</v>
      </c>
      <c r="G155" s="1013">
        <f t="shared" si="11"/>
        <v>9.6466851013224941E-2</v>
      </c>
      <c r="H155" s="49"/>
      <c r="I155" s="49"/>
      <c r="J155" s="1162" t="s">
        <v>1110</v>
      </c>
      <c r="K155" s="1055">
        <v>214.67</v>
      </c>
      <c r="L155" s="1091">
        <v>117</v>
      </c>
      <c r="M155" s="1163" t="s">
        <v>1686</v>
      </c>
      <c r="N155" s="1090">
        <v>152</v>
      </c>
    </row>
    <row r="156" spans="2:14" ht="16.2" thickBot="1">
      <c r="B156" s="1015">
        <v>153</v>
      </c>
      <c r="C156" s="1056" t="s">
        <v>1687</v>
      </c>
      <c r="D156" s="1165">
        <f t="shared" si="8"/>
        <v>19150.560000000001</v>
      </c>
      <c r="E156" s="1165">
        <f t="shared" si="10"/>
        <v>3298810.0012500021</v>
      </c>
      <c r="F156" s="1166">
        <f t="shared" si="9"/>
        <v>5.6328843022668078E-4</v>
      </c>
      <c r="G156" s="1167">
        <f t="shared" si="11"/>
        <v>9.7030139443451624E-2</v>
      </c>
      <c r="J156" s="1170" t="s">
        <v>1110</v>
      </c>
      <c r="K156" s="1055">
        <v>163.68</v>
      </c>
      <c r="L156" s="1091">
        <v>117</v>
      </c>
      <c r="M156" s="1163" t="s">
        <v>1688</v>
      </c>
      <c r="N156" s="1090">
        <v>153</v>
      </c>
    </row>
    <row r="157" spans="2:14" ht="16.2" thickBot="1">
      <c r="B157" s="1015">
        <v>154</v>
      </c>
      <c r="C157" s="1056" t="s">
        <v>1689</v>
      </c>
      <c r="D157" s="1165">
        <f t="shared" si="8"/>
        <v>12598.949999999999</v>
      </c>
      <c r="E157" s="1165">
        <f t="shared" si="10"/>
        <v>3311408.9512500023</v>
      </c>
      <c r="F157" s="1166">
        <f t="shared" si="9"/>
        <v>3.7058147479783563E-4</v>
      </c>
      <c r="G157" s="1167">
        <f t="shared" si="11"/>
        <v>9.7400720918249459E-2</v>
      </c>
      <c r="J157" s="1170" t="s">
        <v>1460</v>
      </c>
      <c r="K157" s="1055">
        <v>4.97</v>
      </c>
      <c r="L157" s="1091">
        <v>2535</v>
      </c>
      <c r="M157" s="1163" t="s">
        <v>1690</v>
      </c>
      <c r="N157" s="1090">
        <v>154</v>
      </c>
    </row>
    <row r="158" spans="2:14" ht="16.2" thickBot="1">
      <c r="B158" s="1015">
        <v>155</v>
      </c>
      <c r="C158" s="1056" t="s">
        <v>1687</v>
      </c>
      <c r="D158" s="1165">
        <f t="shared" si="8"/>
        <v>23100.918750000001</v>
      </c>
      <c r="E158" s="1165">
        <f t="shared" si="10"/>
        <v>3334509.8700000024</v>
      </c>
      <c r="F158" s="1166">
        <f t="shared" si="9"/>
        <v>6.794830156132038E-4</v>
      </c>
      <c r="G158" s="1167">
        <f t="shared" si="11"/>
        <v>9.8080203933862659E-2</v>
      </c>
      <c r="J158" s="1170" t="s">
        <v>1181</v>
      </c>
      <c r="K158" s="1055">
        <v>676.95</v>
      </c>
      <c r="L158" s="1091">
        <v>34.125</v>
      </c>
      <c r="M158" s="1163" t="s">
        <v>1691</v>
      </c>
      <c r="N158" s="1090">
        <v>155</v>
      </c>
    </row>
    <row r="159" spans="2:14" ht="16.2" thickBot="1">
      <c r="B159" s="1015">
        <v>156</v>
      </c>
      <c r="C159" s="1056" t="s">
        <v>1689</v>
      </c>
      <c r="D159" s="1165">
        <f t="shared" si="8"/>
        <v>11843.081250000001</v>
      </c>
      <c r="E159" s="1165">
        <f t="shared" si="10"/>
        <v>3346352.9512500023</v>
      </c>
      <c r="F159" s="1166">
        <f t="shared" si="9"/>
        <v>3.4834859379357768E-4</v>
      </c>
      <c r="G159" s="1167">
        <f t="shared" si="11"/>
        <v>9.8428552527656241E-2</v>
      </c>
      <c r="J159" s="1170" t="s">
        <v>1181</v>
      </c>
      <c r="K159" s="1055">
        <v>347.05</v>
      </c>
      <c r="L159" s="1091">
        <v>34.125</v>
      </c>
      <c r="M159" s="1163" t="s">
        <v>1691</v>
      </c>
      <c r="N159" s="1090">
        <v>156</v>
      </c>
    </row>
    <row r="160" spans="2:14" ht="16.2" thickBot="1">
      <c r="B160" s="1015">
        <v>157</v>
      </c>
      <c r="C160" s="1056" t="s">
        <v>1685</v>
      </c>
      <c r="D160" s="1165">
        <f t="shared" si="8"/>
        <v>7320.1537499999995</v>
      </c>
      <c r="E160" s="1165">
        <f t="shared" si="10"/>
        <v>3353673.1050000023</v>
      </c>
      <c r="F160" s="1166">
        <f t="shared" si="9"/>
        <v>2.1531265481821159E-4</v>
      </c>
      <c r="G160" s="1167">
        <f t="shared" si="11"/>
        <v>9.8643865182474449E-2</v>
      </c>
      <c r="J160" s="1170" t="s">
        <v>1683</v>
      </c>
      <c r="K160" s="1055">
        <v>214.51</v>
      </c>
      <c r="L160" s="1091">
        <v>34.125</v>
      </c>
      <c r="M160" s="1163" t="s">
        <v>1691</v>
      </c>
      <c r="N160" s="1090">
        <v>157</v>
      </c>
    </row>
    <row r="161" spans="2:14" ht="16.2" thickBot="1">
      <c r="B161" s="1015">
        <v>158</v>
      </c>
      <c r="C161" s="1056" t="s">
        <v>1685</v>
      </c>
      <c r="D161" s="1165">
        <f t="shared" si="8"/>
        <v>2726.1</v>
      </c>
      <c r="E161" s="1165">
        <f t="shared" si="10"/>
        <v>3356399.2050000024</v>
      </c>
      <c r="F161" s="1166">
        <f t="shared" si="9"/>
        <v>8.0184631135640647E-5</v>
      </c>
      <c r="G161" s="1167">
        <f t="shared" si="11"/>
        <v>9.872404981361009E-2</v>
      </c>
      <c r="J161" s="1170" t="s">
        <v>1100</v>
      </c>
      <c r="K161" s="1055">
        <v>13.98</v>
      </c>
      <c r="L161" s="1091">
        <v>195</v>
      </c>
      <c r="M161" s="1163" t="s">
        <v>1692</v>
      </c>
      <c r="N161" s="1090">
        <v>158</v>
      </c>
    </row>
    <row r="162" spans="2:14" ht="16.2" thickBot="1">
      <c r="B162" s="1015">
        <v>159</v>
      </c>
      <c r="C162" s="1056">
        <v>46277</v>
      </c>
      <c r="D162" s="1165">
        <f t="shared" si="8"/>
        <v>9743.7112499999985</v>
      </c>
      <c r="E162" s="1165">
        <f t="shared" si="10"/>
        <v>3366142.9162500026</v>
      </c>
      <c r="F162" s="1166">
        <f t="shared" si="9"/>
        <v>2.8659839788468581E-4</v>
      </c>
      <c r="G162" s="1167">
        <f t="shared" si="11"/>
        <v>9.9010648211494773E-2</v>
      </c>
      <c r="J162" s="1170" t="s">
        <v>1181</v>
      </c>
      <c r="K162" s="1055">
        <v>285.52999999999997</v>
      </c>
      <c r="L162" s="1091">
        <v>34.125</v>
      </c>
      <c r="M162" s="1163" t="s">
        <v>1691</v>
      </c>
      <c r="N162" s="1090">
        <v>159</v>
      </c>
    </row>
    <row r="163" spans="2:14" ht="16.2" thickBot="1">
      <c r="B163" s="1015">
        <v>160</v>
      </c>
      <c r="C163" s="1056" t="s">
        <v>1685</v>
      </c>
      <c r="D163" s="1165">
        <f t="shared" si="8"/>
        <v>2600.3249999999998</v>
      </c>
      <c r="E163" s="1165">
        <f t="shared" si="10"/>
        <v>3368743.2412500028</v>
      </c>
      <c r="F163" s="1166">
        <f t="shared" si="9"/>
        <v>7.6485125621871816E-5</v>
      </c>
      <c r="G163" s="1167">
        <f t="shared" si="11"/>
        <v>9.9087133337116648E-2</v>
      </c>
      <c r="J163" s="1170" t="s">
        <v>1639</v>
      </c>
      <c r="K163" s="1055">
        <v>1</v>
      </c>
      <c r="L163" s="1091">
        <v>2600.3249999999998</v>
      </c>
      <c r="M163" s="1163" t="s">
        <v>1729</v>
      </c>
      <c r="N163" s="1090">
        <v>160</v>
      </c>
    </row>
    <row r="164" spans="2:14" ht="29.4" thickBot="1">
      <c r="B164" s="1015">
        <v>161</v>
      </c>
      <c r="C164" s="1056">
        <v>46284</v>
      </c>
      <c r="D164" s="1165">
        <f t="shared" si="8"/>
        <v>7312.5</v>
      </c>
      <c r="E164" s="1165">
        <f t="shared" si="10"/>
        <v>3376055.7412500028</v>
      </c>
      <c r="F164" s="1166">
        <f t="shared" si="9"/>
        <v>2.1508752987028072E-4</v>
      </c>
      <c r="G164" s="1167">
        <f t="shared" si="11"/>
        <v>9.9302220866986923E-2</v>
      </c>
      <c r="J164" s="1170" t="s">
        <v>1643</v>
      </c>
      <c r="K164" s="1055">
        <v>15</v>
      </c>
      <c r="L164" s="1091">
        <v>487.5</v>
      </c>
      <c r="M164" s="1163" t="s">
        <v>1728</v>
      </c>
      <c r="N164" s="1090">
        <v>161</v>
      </c>
    </row>
    <row r="165" spans="2:14" ht="16.2" thickBot="1">
      <c r="B165" s="1015">
        <v>162</v>
      </c>
      <c r="C165" s="1056">
        <v>46284</v>
      </c>
      <c r="D165" s="1165">
        <f t="shared" si="8"/>
        <v>1170</v>
      </c>
      <c r="E165" s="1165">
        <f t="shared" si="10"/>
        <v>3377225.7412500028</v>
      </c>
      <c r="F165" s="1166">
        <f t="shared" si="9"/>
        <v>3.4414004779244911E-5</v>
      </c>
      <c r="G165" s="1167">
        <f t="shared" si="11"/>
        <v>9.9336634871766166E-2</v>
      </c>
      <c r="J165" s="1170" t="s">
        <v>1641</v>
      </c>
      <c r="K165" s="1055">
        <v>1</v>
      </c>
      <c r="L165" s="1091">
        <v>1170</v>
      </c>
      <c r="M165" s="1163" t="s">
        <v>1727</v>
      </c>
      <c r="N165" s="1090">
        <v>162</v>
      </c>
    </row>
    <row r="166" spans="2:14" ht="16.2" thickBot="1">
      <c r="B166" s="1015">
        <v>163</v>
      </c>
      <c r="C166" s="1056">
        <v>46284</v>
      </c>
      <c r="D166" s="1165">
        <f t="shared" si="8"/>
        <v>1950</v>
      </c>
      <c r="E166" s="1165">
        <f t="shared" si="10"/>
        <v>3379175.7412500028</v>
      </c>
      <c r="F166" s="1166">
        <f t="shared" si="9"/>
        <v>5.7356674632074859E-5</v>
      </c>
      <c r="G166" s="1167">
        <f t="shared" si="11"/>
        <v>9.9393991546398247E-2</v>
      </c>
      <c r="J166" s="1170" t="s">
        <v>1635</v>
      </c>
      <c r="K166" s="1055">
        <v>2</v>
      </c>
      <c r="L166" s="1091">
        <v>975</v>
      </c>
      <c r="M166" s="1163" t="s">
        <v>1726</v>
      </c>
      <c r="N166" s="1090">
        <v>163</v>
      </c>
    </row>
    <row r="167" spans="2:14" ht="16.2" thickBot="1">
      <c r="B167" s="1015">
        <v>164</v>
      </c>
      <c r="C167" s="1056">
        <v>46284</v>
      </c>
      <c r="D167" s="1165">
        <f t="shared" si="8"/>
        <v>4680</v>
      </c>
      <c r="E167" s="1165">
        <f t="shared" si="10"/>
        <v>3383855.7412500028</v>
      </c>
      <c r="F167" s="1166">
        <f t="shared" si="9"/>
        <v>1.3765601911697964E-4</v>
      </c>
      <c r="G167" s="1167">
        <f t="shared" si="11"/>
        <v>9.9531647565515233E-2</v>
      </c>
      <c r="J167" s="1170" t="s">
        <v>1637</v>
      </c>
      <c r="K167" s="1055">
        <v>4</v>
      </c>
      <c r="L167" s="1091">
        <v>1170</v>
      </c>
      <c r="M167" s="1163" t="s">
        <v>1725</v>
      </c>
      <c r="N167" s="1090">
        <v>164</v>
      </c>
    </row>
    <row r="168" spans="2:14" ht="16.2" thickBot="1">
      <c r="B168" s="1015">
        <v>165</v>
      </c>
      <c r="C168" s="1056">
        <v>46284</v>
      </c>
      <c r="D168" s="1165">
        <f t="shared" si="8"/>
        <v>1950</v>
      </c>
      <c r="E168" s="1165">
        <f t="shared" si="10"/>
        <v>3385805.7412500028</v>
      </c>
      <c r="F168" s="1166">
        <f t="shared" si="9"/>
        <v>5.7356674632074859E-5</v>
      </c>
      <c r="G168" s="1167">
        <f t="shared" si="11"/>
        <v>9.9589004240147314E-2</v>
      </c>
      <c r="J168" s="1170" t="s">
        <v>1657</v>
      </c>
      <c r="K168" s="1055">
        <v>1</v>
      </c>
      <c r="L168" s="1091">
        <v>1950</v>
      </c>
      <c r="M168" s="1163" t="s">
        <v>1724</v>
      </c>
      <c r="N168" s="1090">
        <v>165</v>
      </c>
    </row>
    <row r="169" spans="2:14" ht="16.2" thickBot="1">
      <c r="B169" s="1015">
        <v>166</v>
      </c>
      <c r="C169" s="1056">
        <v>46284</v>
      </c>
      <c r="D169" s="1165">
        <f t="shared" si="8"/>
        <v>1462.5</v>
      </c>
      <c r="E169" s="1165">
        <f t="shared" si="10"/>
        <v>3387268.2412500028</v>
      </c>
      <c r="F169" s="1166">
        <f t="shared" si="9"/>
        <v>4.3017505974056142E-5</v>
      </c>
      <c r="G169" s="1167">
        <f t="shared" si="11"/>
        <v>9.9632021746121374E-2</v>
      </c>
      <c r="J169" s="1170" t="s">
        <v>1645</v>
      </c>
      <c r="K169" s="1055">
        <v>3</v>
      </c>
      <c r="L169" s="1091">
        <v>487.5</v>
      </c>
      <c r="M169" s="1163" t="s">
        <v>1723</v>
      </c>
      <c r="N169" s="1090">
        <v>166</v>
      </c>
    </row>
    <row r="170" spans="2:14" ht="16.2" thickBot="1">
      <c r="B170" s="1015">
        <v>167</v>
      </c>
      <c r="C170" s="1056">
        <v>46284</v>
      </c>
      <c r="D170" s="1165">
        <f t="shared" si="8"/>
        <v>536.25</v>
      </c>
      <c r="E170" s="1165">
        <f t="shared" si="10"/>
        <v>3387804.4912500028</v>
      </c>
      <c r="F170" s="1166">
        <f t="shared" si="9"/>
        <v>1.5773085523820586E-5</v>
      </c>
      <c r="G170" s="1167">
        <f t="shared" si="11"/>
        <v>9.9647794831645195E-2</v>
      </c>
      <c r="J170" s="1170" t="s">
        <v>1649</v>
      </c>
      <c r="K170" s="1055">
        <v>1</v>
      </c>
      <c r="L170" s="1091">
        <v>536.25</v>
      </c>
      <c r="M170" s="1163" t="s">
        <v>1722</v>
      </c>
      <c r="N170" s="1090">
        <v>167</v>
      </c>
    </row>
    <row r="171" spans="2:14" ht="16.2" thickBot="1">
      <c r="B171" s="1015">
        <v>168</v>
      </c>
      <c r="C171" s="1056">
        <v>46284</v>
      </c>
      <c r="D171" s="1165">
        <f t="shared" si="8"/>
        <v>1950</v>
      </c>
      <c r="E171" s="1165">
        <f t="shared" si="10"/>
        <v>3389754.4912500028</v>
      </c>
      <c r="F171" s="1166">
        <f t="shared" si="9"/>
        <v>5.7356674632074859E-5</v>
      </c>
      <c r="G171" s="1167">
        <f t="shared" si="11"/>
        <v>9.9705151506277276E-2</v>
      </c>
      <c r="J171" s="1170" t="s">
        <v>1674</v>
      </c>
      <c r="K171" s="1055">
        <v>1</v>
      </c>
      <c r="L171" s="1091">
        <v>1950</v>
      </c>
      <c r="M171" s="1163" t="s">
        <v>1721</v>
      </c>
      <c r="N171" s="1090">
        <v>168</v>
      </c>
    </row>
    <row r="172" spans="2:14" ht="16.2" thickBot="1">
      <c r="B172" s="1015">
        <v>169</v>
      </c>
      <c r="C172" s="1056">
        <v>46284</v>
      </c>
      <c r="D172" s="1165">
        <f t="shared" si="8"/>
        <v>9360</v>
      </c>
      <c r="E172" s="1165">
        <f t="shared" si="10"/>
        <v>3399114.4912500028</v>
      </c>
      <c r="F172" s="1166">
        <f t="shared" si="9"/>
        <v>2.7531203823395929E-4</v>
      </c>
      <c r="G172" s="1167">
        <f t="shared" si="11"/>
        <v>9.9980463544511233E-2</v>
      </c>
      <c r="J172" s="1170" t="s">
        <v>1670</v>
      </c>
      <c r="K172" s="1055">
        <v>6</v>
      </c>
      <c r="L172" s="1091">
        <v>1560</v>
      </c>
      <c r="M172" s="1163" t="s">
        <v>1671</v>
      </c>
      <c r="N172" s="1090">
        <v>169</v>
      </c>
    </row>
    <row r="173" spans="2:14" ht="16.2" thickBot="1">
      <c r="B173" s="1015">
        <v>170</v>
      </c>
      <c r="C173" s="1056" t="s">
        <v>1720</v>
      </c>
      <c r="D173" s="1165">
        <f t="shared" si="8"/>
        <v>97500</v>
      </c>
      <c r="E173" s="1165">
        <f t="shared" si="10"/>
        <v>3496614.4912500028</v>
      </c>
      <c r="F173" s="1166">
        <f t="shared" si="9"/>
        <v>2.8678337316037426E-3</v>
      </c>
      <c r="G173" s="1167">
        <f t="shared" si="11"/>
        <v>0.10284829727611497</v>
      </c>
      <c r="J173" s="1170" t="s">
        <v>1719</v>
      </c>
      <c r="K173" s="1055">
        <v>40</v>
      </c>
      <c r="L173" s="1091">
        <v>2437.5</v>
      </c>
      <c r="M173" s="1163" t="s">
        <v>1718</v>
      </c>
      <c r="N173" s="1090">
        <v>170</v>
      </c>
    </row>
    <row r="174" spans="2:14" ht="16.2" thickBot="1">
      <c r="B174" s="1015">
        <v>171</v>
      </c>
      <c r="C174" s="1056">
        <v>46287</v>
      </c>
      <c r="D174" s="1165">
        <f t="shared" si="8"/>
        <v>8531.25</v>
      </c>
      <c r="E174" s="1165">
        <f t="shared" si="10"/>
        <v>3505145.7412500028</v>
      </c>
      <c r="F174" s="1166">
        <f t="shared" si="9"/>
        <v>2.509354515153275E-4</v>
      </c>
      <c r="G174" s="1167">
        <f t="shared" si="11"/>
        <v>0.1030992327276303</v>
      </c>
      <c r="J174" s="1170" t="s">
        <v>891</v>
      </c>
      <c r="K174" s="1055">
        <v>10</v>
      </c>
      <c r="L174" s="1091">
        <v>853.125</v>
      </c>
      <c r="M174" s="1163" t="s">
        <v>1717</v>
      </c>
      <c r="N174" s="1090">
        <v>171</v>
      </c>
    </row>
    <row r="175" spans="2:14" ht="16.2" thickBot="1">
      <c r="B175" s="1015">
        <v>172</v>
      </c>
      <c r="C175" s="1056">
        <v>46287</v>
      </c>
      <c r="D175" s="1165">
        <f t="shared" si="8"/>
        <v>4875</v>
      </c>
      <c r="E175" s="1165">
        <f t="shared" si="10"/>
        <v>3510020.7412500028</v>
      </c>
      <c r="F175" s="1166">
        <f t="shared" si="9"/>
        <v>1.4339168658018714E-4</v>
      </c>
      <c r="G175" s="1167">
        <f t="shared" si="11"/>
        <v>0.10324262441421049</v>
      </c>
      <c r="J175" s="1054" t="s">
        <v>1124</v>
      </c>
      <c r="K175" s="1055">
        <v>100</v>
      </c>
      <c r="L175" s="1091">
        <v>48.75</v>
      </c>
      <c r="M175" s="1163" t="s">
        <v>1716</v>
      </c>
      <c r="N175" s="1090">
        <v>172</v>
      </c>
    </row>
    <row r="176" spans="2:14" ht="16.2" thickBot="1">
      <c r="B176" s="1015">
        <v>173</v>
      </c>
      <c r="C176" s="1056">
        <v>46284</v>
      </c>
      <c r="D176" s="1165">
        <f t="shared" si="8"/>
        <v>1462.5</v>
      </c>
      <c r="E176" s="1165">
        <f t="shared" si="10"/>
        <v>3511483.2412500028</v>
      </c>
      <c r="F176" s="1166">
        <f t="shared" si="9"/>
        <v>4.3017505974056142E-5</v>
      </c>
      <c r="G176" s="1167">
        <f t="shared" si="11"/>
        <v>0.10328564192018455</v>
      </c>
      <c r="J176" s="1054" t="s">
        <v>1660</v>
      </c>
      <c r="K176" s="1055">
        <v>3</v>
      </c>
      <c r="L176" s="1091">
        <v>487.5</v>
      </c>
      <c r="M176" s="1163" t="s">
        <v>1715</v>
      </c>
      <c r="N176" s="1090">
        <v>173</v>
      </c>
    </row>
    <row r="177" spans="2:14" ht="16.2" thickBot="1">
      <c r="B177" s="1015">
        <v>174</v>
      </c>
      <c r="C177" s="1056">
        <v>46284</v>
      </c>
      <c r="D177" s="1165">
        <f t="shared" si="8"/>
        <v>1462.5</v>
      </c>
      <c r="E177" s="1165">
        <f t="shared" si="10"/>
        <v>3512945.7412500028</v>
      </c>
      <c r="F177" s="1166">
        <f t="shared" si="9"/>
        <v>4.3017505974056142E-5</v>
      </c>
      <c r="G177" s="1167">
        <f t="shared" si="11"/>
        <v>0.10332865942615861</v>
      </c>
      <c r="J177" s="1054" t="s">
        <v>1655</v>
      </c>
      <c r="K177" s="1055">
        <v>1</v>
      </c>
      <c r="L177" s="1091">
        <v>1462.5</v>
      </c>
      <c r="M177" s="1163" t="s">
        <v>1656</v>
      </c>
      <c r="N177" s="1090">
        <v>174</v>
      </c>
    </row>
    <row r="178" spans="2:14" ht="16.2" thickBot="1">
      <c r="B178" s="1015">
        <v>175</v>
      </c>
      <c r="C178" s="1056">
        <v>46279</v>
      </c>
      <c r="D178" s="1165">
        <f t="shared" si="8"/>
        <v>23100.918750000001</v>
      </c>
      <c r="E178" s="1165">
        <f t="shared" si="10"/>
        <v>3536046.6600000029</v>
      </c>
      <c r="F178" s="1166">
        <f t="shared" si="9"/>
        <v>6.794830156132038E-4</v>
      </c>
      <c r="G178" s="1167">
        <f t="shared" si="11"/>
        <v>0.10400814244177181</v>
      </c>
      <c r="J178" s="1054" t="s">
        <v>1181</v>
      </c>
      <c r="K178" s="1055">
        <v>676.95</v>
      </c>
      <c r="L178" s="1091">
        <v>34.125</v>
      </c>
      <c r="M178" s="1163" t="s">
        <v>1684</v>
      </c>
      <c r="N178" s="1090">
        <v>175</v>
      </c>
    </row>
    <row r="179" spans="2:14" ht="16.2" thickBot="1">
      <c r="B179" s="1015">
        <v>176</v>
      </c>
      <c r="C179" s="1056">
        <v>46284</v>
      </c>
      <c r="D179" s="1165">
        <f t="shared" si="8"/>
        <v>3777.15</v>
      </c>
      <c r="E179" s="1165">
        <f t="shared" si="10"/>
        <v>3539823.8100000028</v>
      </c>
      <c r="F179" s="1166">
        <f t="shared" si="9"/>
        <v>1.1109987876232901E-4</v>
      </c>
      <c r="G179" s="1167">
        <f t="shared" si="11"/>
        <v>0.10411924232053414</v>
      </c>
      <c r="J179" s="1054" t="s">
        <v>1460</v>
      </c>
      <c r="K179" s="1055">
        <v>1.49</v>
      </c>
      <c r="L179" s="1091">
        <v>2535</v>
      </c>
      <c r="M179" s="1163" t="s">
        <v>1714</v>
      </c>
      <c r="N179" s="1090">
        <v>176</v>
      </c>
    </row>
    <row r="180" spans="2:14" ht="16.2" thickBot="1">
      <c r="B180" s="1015">
        <v>177</v>
      </c>
      <c r="C180" s="1056">
        <v>46291</v>
      </c>
      <c r="D180" s="1165">
        <f t="shared" si="8"/>
        <v>4121.6175000000003</v>
      </c>
      <c r="E180" s="1165">
        <f t="shared" si="10"/>
        <v>3543945.427500003</v>
      </c>
      <c r="F180" s="1166">
        <f t="shared" si="9"/>
        <v>1.2123193533608502E-4</v>
      </c>
      <c r="G180" s="1167">
        <f t="shared" si="11"/>
        <v>0.10424047425587023</v>
      </c>
      <c r="J180" s="1054" t="s">
        <v>1181</v>
      </c>
      <c r="K180" s="1055">
        <v>120.78</v>
      </c>
      <c r="L180" s="1091">
        <v>34.125</v>
      </c>
      <c r="M180" s="1163" t="s">
        <v>1713</v>
      </c>
      <c r="N180" s="1090">
        <v>177</v>
      </c>
    </row>
    <row r="181" spans="2:14" ht="16.2" thickBot="1">
      <c r="B181" s="1015">
        <v>178</v>
      </c>
      <c r="C181" s="1056">
        <v>46293</v>
      </c>
      <c r="D181" s="1165">
        <f t="shared" si="8"/>
        <v>17485.796250000003</v>
      </c>
      <c r="E181" s="1165">
        <f t="shared" si="10"/>
        <v>3561431.2237500031</v>
      </c>
      <c r="F181" s="1166">
        <f t="shared" si="9"/>
        <v>5.1432160317641277E-4</v>
      </c>
      <c r="G181" s="1167">
        <f t="shared" si="11"/>
        <v>0.10475479585904664</v>
      </c>
      <c r="J181" s="1054" t="s">
        <v>1468</v>
      </c>
      <c r="K181" s="1055">
        <v>275.91000000000003</v>
      </c>
      <c r="L181" s="1091">
        <v>63.375</v>
      </c>
      <c r="M181" s="1163" t="s">
        <v>1712</v>
      </c>
      <c r="N181" s="1090">
        <v>178</v>
      </c>
    </row>
    <row r="182" spans="2:14" ht="16.2" thickBot="1">
      <c r="B182" s="1015">
        <v>179</v>
      </c>
      <c r="C182" s="1056">
        <v>46287</v>
      </c>
      <c r="D182" s="1165">
        <f t="shared" si="8"/>
        <v>3887.52</v>
      </c>
      <c r="E182" s="1165">
        <f t="shared" si="10"/>
        <v>3565318.7437500032</v>
      </c>
      <c r="F182" s="1166">
        <f t="shared" si="9"/>
        <v>1.1434626654650444E-4</v>
      </c>
      <c r="G182" s="1167">
        <f t="shared" si="11"/>
        <v>0.10486914212559315</v>
      </c>
      <c r="J182" s="1054" t="s">
        <v>1181</v>
      </c>
      <c r="K182" s="1055">
        <v>113.92</v>
      </c>
      <c r="L182" s="1091">
        <v>34.125</v>
      </c>
      <c r="M182" s="1163" t="s">
        <v>1711</v>
      </c>
      <c r="N182" s="1090">
        <v>179</v>
      </c>
    </row>
    <row r="183" spans="2:14" ht="16.2" thickBot="1">
      <c r="B183" s="1015">
        <v>180</v>
      </c>
      <c r="C183" s="1056">
        <v>46284</v>
      </c>
      <c r="D183" s="1165">
        <f t="shared" si="8"/>
        <v>10804.949999999999</v>
      </c>
      <c r="E183" s="1165">
        <f t="shared" si="10"/>
        <v>3576123.6937500034</v>
      </c>
      <c r="F183" s="1166">
        <f t="shared" si="9"/>
        <v>3.1781333413632675E-4</v>
      </c>
      <c r="G183" s="1167">
        <f t="shared" si="11"/>
        <v>0.10518695545972948</v>
      </c>
      <c r="J183" s="1054" t="s">
        <v>1710</v>
      </c>
      <c r="K183" s="1055">
        <v>73.88</v>
      </c>
      <c r="L183" s="1091">
        <v>146.25</v>
      </c>
      <c r="M183" s="1163" t="s">
        <v>1709</v>
      </c>
      <c r="N183" s="1090">
        <v>180</v>
      </c>
    </row>
    <row r="184" spans="2:14" ht="16.2" thickBot="1">
      <c r="B184" s="1015">
        <v>181</v>
      </c>
      <c r="C184" s="1056">
        <v>46284</v>
      </c>
      <c r="D184" s="1165">
        <f t="shared" si="8"/>
        <v>3777.15</v>
      </c>
      <c r="E184" s="1165">
        <f t="shared" si="10"/>
        <v>3579900.8437500033</v>
      </c>
      <c r="F184" s="1166">
        <f t="shared" si="9"/>
        <v>1.1109987876232901E-4</v>
      </c>
      <c r="G184" s="1167">
        <f t="shared" si="11"/>
        <v>0.10529805533849181</v>
      </c>
      <c r="J184" s="1054" t="s">
        <v>1460</v>
      </c>
      <c r="K184" s="1055">
        <v>1.49</v>
      </c>
      <c r="L184" s="1091">
        <v>2535</v>
      </c>
      <c r="M184" s="1163" t="s">
        <v>1708</v>
      </c>
      <c r="N184" s="1090">
        <v>181</v>
      </c>
    </row>
    <row r="185" spans="2:14" ht="16.2" thickBot="1">
      <c r="B185" s="1015">
        <v>182</v>
      </c>
      <c r="C185" s="1056">
        <v>46293</v>
      </c>
      <c r="D185" s="1165">
        <f t="shared" si="8"/>
        <v>3916.8674999999998</v>
      </c>
      <c r="E185" s="1165">
        <f t="shared" si="10"/>
        <v>3583817.7112500034</v>
      </c>
      <c r="F185" s="1166">
        <f t="shared" si="9"/>
        <v>1.1520948449971716E-4</v>
      </c>
      <c r="G185" s="1167">
        <f t="shared" si="11"/>
        <v>0.10541326482299153</v>
      </c>
      <c r="J185" s="1054" t="s">
        <v>1181</v>
      </c>
      <c r="K185" s="1055">
        <v>114.78</v>
      </c>
      <c r="L185" s="1091">
        <v>34.125</v>
      </c>
      <c r="M185" s="1163" t="s">
        <v>1707</v>
      </c>
      <c r="N185" s="1090">
        <v>182</v>
      </c>
    </row>
    <row r="186" spans="2:14" ht="16.2" thickBot="1">
      <c r="B186" s="1015">
        <v>183</v>
      </c>
      <c r="C186" s="1056">
        <v>46293</v>
      </c>
      <c r="D186" s="1165">
        <f t="shared" si="8"/>
        <v>5967</v>
      </c>
      <c r="E186" s="1165">
        <f t="shared" si="10"/>
        <v>3589784.7112500034</v>
      </c>
      <c r="F186" s="1166">
        <f t="shared" si="9"/>
        <v>1.7551142437414907E-4</v>
      </c>
      <c r="G186" s="1167">
        <f t="shared" si="11"/>
        <v>0.10558877624736568</v>
      </c>
      <c r="J186" s="1054" t="s">
        <v>1110</v>
      </c>
      <c r="K186" s="1055">
        <v>51</v>
      </c>
      <c r="L186" s="1091">
        <v>117</v>
      </c>
      <c r="M186" s="1163" t="s">
        <v>1706</v>
      </c>
      <c r="N186" s="1090">
        <v>183</v>
      </c>
    </row>
    <row r="187" spans="2:14" ht="16.2" thickBot="1">
      <c r="B187" s="1015">
        <v>184</v>
      </c>
      <c r="C187" s="1056">
        <v>46293</v>
      </c>
      <c r="D187" s="1165">
        <f t="shared" si="8"/>
        <v>14945.384999999998</v>
      </c>
      <c r="E187" s="1165">
        <f t="shared" si="10"/>
        <v>3604730.0962500032</v>
      </c>
      <c r="F187" s="1166">
        <f t="shared" si="9"/>
        <v>4.3959876138261128E-4</v>
      </c>
      <c r="G187" s="1167">
        <f t="shared" si="11"/>
        <v>0.10602837500874829</v>
      </c>
      <c r="J187" s="1054" t="s">
        <v>1094</v>
      </c>
      <c r="K187" s="1055">
        <v>109.49</v>
      </c>
      <c r="L187" s="1091">
        <v>136.5</v>
      </c>
      <c r="M187" s="1163" t="s">
        <v>1705</v>
      </c>
      <c r="N187" s="1090">
        <v>184</v>
      </c>
    </row>
    <row r="188" spans="2:14" ht="16.2" thickBot="1">
      <c r="B188" s="1015">
        <v>185</v>
      </c>
      <c r="C188" s="1056">
        <v>46293</v>
      </c>
      <c r="D188" s="1165">
        <f t="shared" si="8"/>
        <v>2029.9500000000003</v>
      </c>
      <c r="E188" s="1165">
        <f t="shared" si="10"/>
        <v>3606760.0462500034</v>
      </c>
      <c r="F188" s="1166">
        <f t="shared" si="9"/>
        <v>5.9708298291989936E-5</v>
      </c>
      <c r="G188" s="1167">
        <f t="shared" si="11"/>
        <v>0.10608808330704028</v>
      </c>
      <c r="J188" s="1054" t="s">
        <v>1704</v>
      </c>
      <c r="K188" s="1055">
        <v>69.400000000000006</v>
      </c>
      <c r="L188" s="1091">
        <v>29.25</v>
      </c>
      <c r="M188" s="1163" t="s">
        <v>1703</v>
      </c>
      <c r="N188" s="1090">
        <v>185</v>
      </c>
    </row>
    <row r="189" spans="2:14" ht="16.2" thickBot="1">
      <c r="B189" s="1015">
        <v>186</v>
      </c>
      <c r="C189" s="1056">
        <v>46296</v>
      </c>
      <c r="D189" s="1165">
        <f t="shared" si="8"/>
        <v>17464.59</v>
      </c>
      <c r="E189" s="1165">
        <f t="shared" si="10"/>
        <v>3624224.6362500032</v>
      </c>
      <c r="F189" s="1166">
        <f t="shared" si="9"/>
        <v>5.1369784933978885E-4</v>
      </c>
      <c r="G189" s="1167">
        <f t="shared" si="11"/>
        <v>0.10660178115638007</v>
      </c>
      <c r="J189" s="1054" t="s">
        <v>1110</v>
      </c>
      <c r="K189" s="1055">
        <v>149.27000000000001</v>
      </c>
      <c r="L189" s="1091">
        <v>117</v>
      </c>
      <c r="M189" s="1163" t="s">
        <v>1702</v>
      </c>
      <c r="N189" s="1090">
        <v>186</v>
      </c>
    </row>
    <row r="190" spans="2:14" ht="16.2" thickBot="1">
      <c r="B190" s="1015">
        <v>187</v>
      </c>
      <c r="C190" s="1056">
        <v>46286</v>
      </c>
      <c r="D190" s="1165">
        <f t="shared" si="8"/>
        <v>3900</v>
      </c>
      <c r="E190" s="1165">
        <f t="shared" si="10"/>
        <v>3628124.6362500032</v>
      </c>
      <c r="F190" s="1166">
        <f t="shared" si="9"/>
        <v>1.1471334926414972E-4</v>
      </c>
      <c r="G190" s="1167">
        <f t="shared" si="11"/>
        <v>0.10671649450564422</v>
      </c>
      <c r="J190" s="1054" t="s">
        <v>1698</v>
      </c>
      <c r="K190" s="1055">
        <v>1</v>
      </c>
      <c r="L190" s="1091">
        <v>3900</v>
      </c>
      <c r="M190" s="1163" t="s">
        <v>1701</v>
      </c>
      <c r="N190" s="1090">
        <v>187</v>
      </c>
    </row>
    <row r="191" spans="2:14" ht="16.2" thickBot="1">
      <c r="B191" s="1015">
        <v>188</v>
      </c>
      <c r="C191" s="1056">
        <v>46286</v>
      </c>
      <c r="D191" s="1165">
        <f t="shared" si="8"/>
        <v>5850</v>
      </c>
      <c r="E191" s="1165">
        <f t="shared" si="10"/>
        <v>3633974.6362500032</v>
      </c>
      <c r="F191" s="1166">
        <f t="shared" si="9"/>
        <v>1.7207002389622457E-4</v>
      </c>
      <c r="G191" s="1167">
        <f t="shared" si="11"/>
        <v>0.10688856452954044</v>
      </c>
      <c r="J191" s="1054" t="s">
        <v>1700</v>
      </c>
      <c r="K191" s="1055">
        <v>1</v>
      </c>
      <c r="L191" s="1091">
        <v>5850</v>
      </c>
      <c r="M191" s="1163" t="s">
        <v>1699</v>
      </c>
      <c r="N191" s="1090">
        <v>188</v>
      </c>
    </row>
    <row r="192" spans="2:14" ht="16.2" thickBot="1">
      <c r="B192" s="1015">
        <v>189</v>
      </c>
      <c r="C192" s="1056">
        <v>46286</v>
      </c>
      <c r="D192" s="1165">
        <f t="shared" si="8"/>
        <v>3900</v>
      </c>
      <c r="E192" s="1165">
        <f t="shared" si="10"/>
        <v>3637874.6362500032</v>
      </c>
      <c r="F192" s="1166">
        <f t="shared" si="9"/>
        <v>1.1471334926414972E-4</v>
      </c>
      <c r="G192" s="1167">
        <f t="shared" si="11"/>
        <v>0.10700327787880459</v>
      </c>
      <c r="J192" s="1054" t="s">
        <v>1698</v>
      </c>
      <c r="K192" s="1055">
        <v>1</v>
      </c>
      <c r="L192" s="1091">
        <v>3900</v>
      </c>
      <c r="M192" s="1163" t="s">
        <v>1697</v>
      </c>
      <c r="N192" s="1090">
        <v>189</v>
      </c>
    </row>
    <row r="193" spans="2:16" ht="16.2" thickBot="1">
      <c r="B193" s="1015">
        <v>190</v>
      </c>
      <c r="C193" s="1056">
        <v>46284</v>
      </c>
      <c r="D193" s="1165">
        <f t="shared" si="8"/>
        <v>1137.825</v>
      </c>
      <c r="E193" s="1165">
        <f t="shared" si="10"/>
        <v>3639012.4612500034</v>
      </c>
      <c r="F193" s="1166">
        <f t="shared" si="9"/>
        <v>3.346761964781568E-5</v>
      </c>
      <c r="G193" s="1167">
        <f t="shared" si="11"/>
        <v>0.10703674549845241</v>
      </c>
      <c r="J193" s="1054" t="s">
        <v>1666</v>
      </c>
      <c r="K193" s="1055">
        <v>1</v>
      </c>
      <c r="L193" s="1091">
        <v>1137.825</v>
      </c>
      <c r="M193" s="1163" t="s">
        <v>1696</v>
      </c>
      <c r="N193" s="1090">
        <v>190</v>
      </c>
    </row>
    <row r="194" spans="2:16" ht="16.2" thickBot="1">
      <c r="B194" s="1015">
        <v>191</v>
      </c>
      <c r="C194" s="1056">
        <v>46302</v>
      </c>
      <c r="D194" s="1165">
        <f t="shared" si="8"/>
        <v>2018250</v>
      </c>
      <c r="E194" s="1165">
        <f t="shared" si="10"/>
        <v>5657262.4612500034</v>
      </c>
      <c r="F194" s="1166">
        <f t="shared" si="9"/>
        <v>5.9364158244197475E-2</v>
      </c>
      <c r="G194" s="1167">
        <f t="shared" si="11"/>
        <v>0.16640090374264987</v>
      </c>
      <c r="J194" s="1054" t="s">
        <v>885</v>
      </c>
      <c r="K194" s="1055">
        <v>0.36</v>
      </c>
      <c r="L194" s="1091">
        <v>5606250</v>
      </c>
      <c r="M194" s="1163" t="s">
        <v>1768</v>
      </c>
      <c r="N194" s="1090">
        <v>191</v>
      </c>
    </row>
    <row r="195" spans="2:16" ht="16.2" thickBot="1">
      <c r="B195" s="1015">
        <v>192</v>
      </c>
      <c r="C195" s="1056">
        <v>46303</v>
      </c>
      <c r="D195" s="1165">
        <f t="shared" si="8"/>
        <v>125775</v>
      </c>
      <c r="E195" s="1165">
        <f t="shared" si="10"/>
        <v>5783037.4612500034</v>
      </c>
      <c r="F195" s="1166">
        <f t="shared" si="9"/>
        <v>3.6995055137688283E-3</v>
      </c>
      <c r="G195" s="1167">
        <f t="shared" si="11"/>
        <v>0.1701004092564187</v>
      </c>
      <c r="J195" s="1054" t="s">
        <v>1767</v>
      </c>
      <c r="K195" s="1055">
        <v>20</v>
      </c>
      <c r="L195" s="1091">
        <v>6288.75</v>
      </c>
      <c r="M195" s="1163" t="s">
        <v>1766</v>
      </c>
      <c r="N195" s="1090">
        <v>192</v>
      </c>
      <c r="O195" s="962"/>
      <c r="P195" s="1296">
        <v>46244</v>
      </c>
    </row>
    <row r="196" spans="2:16" ht="16.2" thickBot="1">
      <c r="B196" s="1015">
        <v>193</v>
      </c>
      <c r="C196" s="1056">
        <v>46286</v>
      </c>
      <c r="D196" s="1165">
        <f t="shared" ref="D196:D213" si="12">K196*L196</f>
        <v>9487.432499999999</v>
      </c>
      <c r="E196" s="1165">
        <f t="shared" si="10"/>
        <v>5792524.8937500035</v>
      </c>
      <c r="F196" s="1166">
        <f t="shared" ref="F196:F213" si="13">D196/$H$2</f>
        <v>2.7906029692116536E-4</v>
      </c>
      <c r="G196" s="1167">
        <f t="shared" si="11"/>
        <v>0.17037946955333985</v>
      </c>
      <c r="J196" s="1054" t="s">
        <v>1181</v>
      </c>
      <c r="K196" s="1055">
        <v>278.02</v>
      </c>
      <c r="L196" s="1091">
        <v>34.125</v>
      </c>
      <c r="M196" s="1163" t="s">
        <v>1765</v>
      </c>
      <c r="N196" s="1090">
        <v>193</v>
      </c>
    </row>
    <row r="197" spans="2:16" ht="16.2" thickBot="1">
      <c r="B197" s="1015">
        <v>194</v>
      </c>
      <c r="C197" s="1056">
        <v>46293</v>
      </c>
      <c r="D197" s="1165">
        <f t="shared" si="12"/>
        <v>1315.1775</v>
      </c>
      <c r="E197" s="1165">
        <f t="shared" ref="E197:E213" si="14">D197+E196</f>
        <v>5793840.0712500038</v>
      </c>
      <c r="F197" s="1166">
        <f t="shared" si="13"/>
        <v>3.8684209205602885E-5</v>
      </c>
      <c r="G197" s="1167">
        <f t="shared" ref="G197:G213" si="15">F197+G196</f>
        <v>0.17041815376254546</v>
      </c>
      <c r="J197" s="1054" t="s">
        <v>1181</v>
      </c>
      <c r="K197" s="1055">
        <v>38.54</v>
      </c>
      <c r="L197" s="1091">
        <v>34.125</v>
      </c>
      <c r="M197" s="1163" t="s">
        <v>1765</v>
      </c>
      <c r="N197" s="1090">
        <v>194</v>
      </c>
    </row>
    <row r="198" spans="2:16" ht="16.2" thickBot="1">
      <c r="B198" s="1015">
        <v>195</v>
      </c>
      <c r="C198" s="1056">
        <v>46286</v>
      </c>
      <c r="D198" s="1165">
        <f t="shared" si="12"/>
        <v>10191.772500000001</v>
      </c>
      <c r="E198" s="1165">
        <f t="shared" si="14"/>
        <v>5804031.8437500037</v>
      </c>
      <c r="F198" s="1166">
        <f t="shared" si="13"/>
        <v>2.9977752779827084E-4</v>
      </c>
      <c r="G198" s="1167">
        <f t="shared" si="15"/>
        <v>0.17071793129034374</v>
      </c>
      <c r="J198" s="1054" t="s">
        <v>1181</v>
      </c>
      <c r="K198" s="1055">
        <v>298.66000000000003</v>
      </c>
      <c r="L198" s="1091">
        <v>34.125</v>
      </c>
      <c r="M198" s="1163" t="s">
        <v>1765</v>
      </c>
      <c r="N198" s="1090">
        <v>195</v>
      </c>
    </row>
    <row r="199" spans="2:16" ht="16.2" thickBot="1">
      <c r="B199" s="1015">
        <v>196</v>
      </c>
      <c r="C199" s="1056">
        <v>46286</v>
      </c>
      <c r="D199" s="1165">
        <f t="shared" si="12"/>
        <v>12783.907499999999</v>
      </c>
      <c r="E199" s="1165">
        <f t="shared" si="14"/>
        <v>5816815.7512500035</v>
      </c>
      <c r="F199" s="1166">
        <f t="shared" si="13"/>
        <v>3.7602175538668792E-4</v>
      </c>
      <c r="G199" s="1167">
        <f t="shared" si="15"/>
        <v>0.17109395304573044</v>
      </c>
      <c r="J199" s="1054" t="s">
        <v>1181</v>
      </c>
      <c r="K199" s="1055">
        <v>374.62</v>
      </c>
      <c r="L199" s="1091">
        <v>34.125</v>
      </c>
      <c r="M199" s="1163" t="s">
        <v>1765</v>
      </c>
      <c r="N199" s="1090">
        <v>196</v>
      </c>
    </row>
    <row r="200" spans="2:16" ht="16.2" thickBot="1">
      <c r="B200" s="1015">
        <v>197</v>
      </c>
      <c r="C200" s="1056">
        <v>46286</v>
      </c>
      <c r="D200" s="1165">
        <f t="shared" si="12"/>
        <v>3200.5837500000002</v>
      </c>
      <c r="E200" s="1165">
        <f t="shared" si="14"/>
        <v>5820016.3350000037</v>
      </c>
      <c r="F200" s="1166">
        <f t="shared" si="13"/>
        <v>9.4140943990490272E-5</v>
      </c>
      <c r="G200" s="1167">
        <f t="shared" si="15"/>
        <v>0.17118809398972093</v>
      </c>
      <c r="J200" s="1054" t="s">
        <v>1181</v>
      </c>
      <c r="K200" s="1055">
        <v>93.79</v>
      </c>
      <c r="L200" s="1091">
        <v>34.125</v>
      </c>
      <c r="M200" s="1163" t="s">
        <v>1765</v>
      </c>
      <c r="N200" s="1090">
        <v>197</v>
      </c>
    </row>
    <row r="201" spans="2:16" ht="16.2" thickBot="1">
      <c r="B201" s="1015">
        <v>198</v>
      </c>
      <c r="C201" s="1056">
        <v>46295</v>
      </c>
      <c r="D201" s="1165">
        <f t="shared" si="12"/>
        <v>2457</v>
      </c>
      <c r="E201" s="1165">
        <f t="shared" si="14"/>
        <v>5822473.3350000037</v>
      </c>
      <c r="F201" s="1166">
        <f t="shared" si="13"/>
        <v>7.2269410036414323E-5</v>
      </c>
      <c r="G201" s="1167">
        <f t="shared" si="15"/>
        <v>0.17126036339975734</v>
      </c>
      <c r="J201" s="1054" t="s">
        <v>1181</v>
      </c>
      <c r="K201" s="1055">
        <v>72</v>
      </c>
      <c r="L201" s="1091">
        <v>34.125</v>
      </c>
      <c r="M201" s="1163" t="s">
        <v>1765</v>
      </c>
      <c r="N201" s="1090">
        <v>198</v>
      </c>
    </row>
    <row r="202" spans="2:16" ht="16.2" thickBot="1">
      <c r="B202" s="1015">
        <v>199</v>
      </c>
      <c r="C202" s="1056">
        <v>46295</v>
      </c>
      <c r="D202" s="1165">
        <f t="shared" si="12"/>
        <v>204.75</v>
      </c>
      <c r="E202" s="1165">
        <f t="shared" si="14"/>
        <v>5822678.0850000037</v>
      </c>
      <c r="F202" s="1166">
        <f t="shared" si="13"/>
        <v>6.02245083636786E-6</v>
      </c>
      <c r="G202" s="1167">
        <f t="shared" si="15"/>
        <v>0.1712663858505937</v>
      </c>
      <c r="J202" s="1054" t="s">
        <v>1181</v>
      </c>
      <c r="K202" s="1055">
        <v>6</v>
      </c>
      <c r="L202" s="1091">
        <v>34.125</v>
      </c>
      <c r="M202" s="1163" t="s">
        <v>1765</v>
      </c>
      <c r="N202" s="1090">
        <v>199</v>
      </c>
    </row>
    <row r="203" spans="2:16" ht="16.2" thickBot="1">
      <c r="B203" s="1015">
        <v>200</v>
      </c>
      <c r="C203" s="1056">
        <v>46294</v>
      </c>
      <c r="D203" s="1165">
        <f t="shared" si="12"/>
        <v>1218.75</v>
      </c>
      <c r="E203" s="1165">
        <f t="shared" si="14"/>
        <v>5823896.8350000037</v>
      </c>
      <c r="F203" s="1166">
        <f t="shared" si="13"/>
        <v>3.5847921645046784E-5</v>
      </c>
      <c r="G203" s="1167">
        <f t="shared" si="15"/>
        <v>0.17130223377223874</v>
      </c>
      <c r="J203" s="1054" t="s">
        <v>1486</v>
      </c>
      <c r="K203" s="1055">
        <v>5</v>
      </c>
      <c r="L203" s="1091">
        <v>243.75</v>
      </c>
      <c r="M203" s="1163" t="s">
        <v>1764</v>
      </c>
      <c r="N203" s="1090">
        <v>200</v>
      </c>
    </row>
    <row r="204" spans="2:16" ht="16.2" thickBot="1">
      <c r="B204" s="1015">
        <v>201</v>
      </c>
      <c r="C204" s="1056">
        <v>46285</v>
      </c>
      <c r="D204" s="1165">
        <f t="shared" si="12"/>
        <v>4875</v>
      </c>
      <c r="E204" s="1165">
        <f t="shared" si="14"/>
        <v>5828771.8350000037</v>
      </c>
      <c r="F204" s="1166">
        <f t="shared" si="13"/>
        <v>1.4339168658018714E-4</v>
      </c>
      <c r="G204" s="1167">
        <f t="shared" si="15"/>
        <v>0.17144562545881892</v>
      </c>
      <c r="J204" s="1054" t="s">
        <v>1124</v>
      </c>
      <c r="K204" s="1055">
        <v>100</v>
      </c>
      <c r="L204" s="1091">
        <v>48.75</v>
      </c>
      <c r="M204" s="1163" t="s">
        <v>1716</v>
      </c>
      <c r="N204" s="1090">
        <v>201</v>
      </c>
    </row>
    <row r="205" spans="2:16" ht="16.2" thickBot="1">
      <c r="B205" s="1015">
        <v>202</v>
      </c>
      <c r="C205" s="1056">
        <v>46293</v>
      </c>
      <c r="D205" s="1165">
        <f t="shared" si="12"/>
        <v>975</v>
      </c>
      <c r="E205" s="1165">
        <f t="shared" si="14"/>
        <v>5829746.8350000037</v>
      </c>
      <c r="F205" s="1166">
        <f t="shared" si="13"/>
        <v>2.8678337316037429E-5</v>
      </c>
      <c r="G205" s="1167">
        <f t="shared" si="15"/>
        <v>0.17147430379613496</v>
      </c>
      <c r="J205" s="1054" t="s">
        <v>1120</v>
      </c>
      <c r="K205" s="1055">
        <v>1</v>
      </c>
      <c r="L205" s="1091">
        <v>975</v>
      </c>
      <c r="M205" s="1163" t="s">
        <v>1763</v>
      </c>
      <c r="N205" s="1090">
        <v>202</v>
      </c>
    </row>
    <row r="206" spans="2:16" ht="16.2" thickBot="1">
      <c r="B206" s="1015">
        <v>203</v>
      </c>
      <c r="C206" s="1056">
        <v>46293</v>
      </c>
      <c r="D206" s="1165">
        <f t="shared" si="12"/>
        <v>2029.9500000000003</v>
      </c>
      <c r="E206" s="1165">
        <f t="shared" si="14"/>
        <v>5831776.7850000039</v>
      </c>
      <c r="F206" s="1166">
        <f t="shared" si="13"/>
        <v>5.9708298291989936E-5</v>
      </c>
      <c r="G206" s="1167">
        <f t="shared" si="15"/>
        <v>0.17153401209442695</v>
      </c>
      <c r="J206" s="1054" t="s">
        <v>1704</v>
      </c>
      <c r="K206" s="1055">
        <v>69.400000000000006</v>
      </c>
      <c r="L206" s="1091">
        <v>29.25</v>
      </c>
      <c r="M206" s="1163" t="s">
        <v>1762</v>
      </c>
      <c r="N206" s="1090">
        <v>203</v>
      </c>
    </row>
    <row r="207" spans="2:16" ht="16.2" thickBot="1">
      <c r="B207" s="1015">
        <v>204</v>
      </c>
      <c r="C207" s="1056">
        <v>46285</v>
      </c>
      <c r="D207" s="1165">
        <f t="shared" si="12"/>
        <v>3900</v>
      </c>
      <c r="E207" s="1165">
        <f t="shared" si="14"/>
        <v>5835676.7850000039</v>
      </c>
      <c r="F207" s="1166">
        <f t="shared" si="13"/>
        <v>1.1471334926414972E-4</v>
      </c>
      <c r="G207" s="1167">
        <f t="shared" si="15"/>
        <v>0.17164872544369111</v>
      </c>
      <c r="J207" s="1054" t="s">
        <v>1698</v>
      </c>
      <c r="K207" s="1055">
        <v>1</v>
      </c>
      <c r="L207" s="1091">
        <v>3900</v>
      </c>
      <c r="M207" s="1163" t="s">
        <v>1761</v>
      </c>
      <c r="N207" s="1090">
        <v>204</v>
      </c>
    </row>
    <row r="208" spans="2:16" ht="16.2" thickBot="1">
      <c r="B208" s="1015">
        <v>205</v>
      </c>
      <c r="C208" s="1056">
        <v>46285</v>
      </c>
      <c r="D208" s="1165">
        <f t="shared" si="12"/>
        <v>5850</v>
      </c>
      <c r="E208" s="1165">
        <f t="shared" si="14"/>
        <v>5841526.7850000039</v>
      </c>
      <c r="F208" s="1166">
        <f t="shared" si="13"/>
        <v>1.7207002389622457E-4</v>
      </c>
      <c r="G208" s="1167">
        <f t="shared" si="15"/>
        <v>0.17182079546758733</v>
      </c>
      <c r="J208" s="1054" t="s">
        <v>1700</v>
      </c>
      <c r="K208" s="1055">
        <v>1</v>
      </c>
      <c r="L208" s="1091">
        <v>5850</v>
      </c>
      <c r="M208" s="1163" t="s">
        <v>1699</v>
      </c>
      <c r="N208" s="1090">
        <v>205</v>
      </c>
    </row>
    <row r="209" spans="2:14" ht="16.2" thickBot="1">
      <c r="B209" s="1015">
        <v>206</v>
      </c>
      <c r="C209" s="1056">
        <v>46285</v>
      </c>
      <c r="D209" s="1165">
        <f t="shared" si="12"/>
        <v>3900</v>
      </c>
      <c r="E209" s="1165">
        <f t="shared" si="14"/>
        <v>5845426.7850000039</v>
      </c>
      <c r="F209" s="1166">
        <f t="shared" si="13"/>
        <v>1.1471334926414972E-4</v>
      </c>
      <c r="G209" s="1167">
        <f t="shared" si="15"/>
        <v>0.17193550881685149</v>
      </c>
      <c r="J209" s="1054" t="s">
        <v>1698</v>
      </c>
      <c r="K209" s="1055">
        <v>1</v>
      </c>
      <c r="L209" s="1091">
        <v>3900</v>
      </c>
      <c r="M209" s="1163" t="s">
        <v>1760</v>
      </c>
      <c r="N209" s="1090">
        <v>206</v>
      </c>
    </row>
    <row r="210" spans="2:14" ht="16.2" thickBot="1">
      <c r="B210" s="1015">
        <v>207</v>
      </c>
      <c r="C210" s="1056">
        <v>46294</v>
      </c>
      <c r="D210" s="1165">
        <f t="shared" si="12"/>
        <v>57182.72625</v>
      </c>
      <c r="E210" s="1165">
        <f t="shared" si="14"/>
        <v>5902609.5112500042</v>
      </c>
      <c r="F210" s="1166">
        <f t="shared" si="13"/>
        <v>1.6819543713314134E-3</v>
      </c>
      <c r="G210" s="1167">
        <f t="shared" si="15"/>
        <v>0.17361746318818291</v>
      </c>
      <c r="J210" s="1054" t="s">
        <v>1759</v>
      </c>
      <c r="K210" s="1055">
        <v>198.81</v>
      </c>
      <c r="L210" s="1091">
        <v>287.625</v>
      </c>
      <c r="M210" s="1163" t="s">
        <v>1758</v>
      </c>
      <c r="N210" s="1090">
        <v>207</v>
      </c>
    </row>
    <row r="211" spans="2:14" ht="16.2" thickBot="1">
      <c r="B211" s="1015">
        <v>208</v>
      </c>
      <c r="C211" s="1056">
        <v>46294</v>
      </c>
      <c r="D211" s="1165">
        <f t="shared" si="12"/>
        <v>64350</v>
      </c>
      <c r="E211" s="1165">
        <f t="shared" si="14"/>
        <v>5966959.5112500042</v>
      </c>
      <c r="F211" s="1166">
        <f t="shared" si="13"/>
        <v>1.8927702628584702E-3</v>
      </c>
      <c r="G211" s="1167">
        <f t="shared" si="15"/>
        <v>0.17551023345104139</v>
      </c>
      <c r="J211" s="1054" t="s">
        <v>1757</v>
      </c>
      <c r="K211" s="1055">
        <v>60</v>
      </c>
      <c r="L211" s="1091">
        <v>1072.5</v>
      </c>
      <c r="M211" s="1163" t="s">
        <v>1756</v>
      </c>
      <c r="N211" s="1090">
        <v>208</v>
      </c>
    </row>
    <row r="212" spans="2:14" ht="16.2" thickBot="1">
      <c r="B212" s="1015">
        <v>209</v>
      </c>
      <c r="C212" s="1056">
        <v>46294</v>
      </c>
      <c r="D212" s="1165">
        <f t="shared" si="12"/>
        <v>89505.000000000015</v>
      </c>
      <c r="E212" s="1165">
        <f t="shared" si="14"/>
        <v>6056464.5112500042</v>
      </c>
      <c r="F212" s="1166">
        <f t="shared" si="13"/>
        <v>2.6326713656122363E-3</v>
      </c>
      <c r="G212" s="1167">
        <f t="shared" si="15"/>
        <v>0.17814290481665362</v>
      </c>
      <c r="J212" s="1054" t="s">
        <v>1755</v>
      </c>
      <c r="K212" s="1055">
        <v>153.00000000000003</v>
      </c>
      <c r="L212" s="1091">
        <v>585</v>
      </c>
      <c r="M212" s="1163" t="s">
        <v>1754</v>
      </c>
      <c r="N212" s="1090">
        <v>209</v>
      </c>
    </row>
    <row r="213" spans="2:14" ht="16.2" thickBot="1">
      <c r="B213" s="1015">
        <v>210</v>
      </c>
      <c r="C213" s="1056">
        <v>46298</v>
      </c>
      <c r="D213" s="1165">
        <f t="shared" si="12"/>
        <v>8628.75</v>
      </c>
      <c r="E213" s="1165">
        <f t="shared" si="14"/>
        <v>6065093.2612500042</v>
      </c>
      <c r="F213" s="1166">
        <f t="shared" si="13"/>
        <v>2.5380328524693125E-4</v>
      </c>
      <c r="G213" s="1167">
        <f t="shared" si="15"/>
        <v>0.17839670810190056</v>
      </c>
      <c r="J213" s="1054" t="s">
        <v>1753</v>
      </c>
      <c r="K213" s="1055">
        <v>147.5</v>
      </c>
      <c r="L213" s="1091">
        <v>58.5</v>
      </c>
      <c r="M213" s="1163" t="s">
        <v>1752</v>
      </c>
      <c r="N213" s="1090">
        <v>210</v>
      </c>
    </row>
    <row r="214" spans="2:14" ht="16.2" thickBot="1">
      <c r="B214" s="1160">
        <v>211</v>
      </c>
      <c r="C214" s="1056">
        <v>46301</v>
      </c>
      <c r="D214" s="1165">
        <v>108166.5</v>
      </c>
      <c r="E214" s="1165">
        <v>6172855.5262500048</v>
      </c>
      <c r="F214" s="1166">
        <v>3.1815747418411922E-3</v>
      </c>
      <c r="G214" s="1167">
        <v>0.18156639280509054</v>
      </c>
      <c r="J214" s="1054" t="s">
        <v>1767</v>
      </c>
      <c r="K214" s="1055">
        <v>17.2</v>
      </c>
      <c r="L214" s="1091">
        <v>6288.75</v>
      </c>
      <c r="M214" s="1163" t="s">
        <v>1766</v>
      </c>
      <c r="N214" s="1090">
        <v>211</v>
      </c>
    </row>
    <row r="215" spans="2:14" ht="16.2" thickBot="1">
      <c r="B215" s="1160">
        <v>212</v>
      </c>
      <c r="C215" s="1056">
        <v>46301</v>
      </c>
      <c r="D215" s="1165">
        <v>1096.875</v>
      </c>
      <c r="E215" s="1165">
        <v>6173952.4012500048</v>
      </c>
      <c r="F215" s="1166">
        <v>3.2263129480542105E-5</v>
      </c>
      <c r="G215" s="1167">
        <v>0.18159865593457108</v>
      </c>
      <c r="J215" s="1054" t="s">
        <v>1780</v>
      </c>
      <c r="K215" s="1055">
        <v>1</v>
      </c>
      <c r="L215" s="1091">
        <v>1096.875</v>
      </c>
      <c r="M215" s="1163" t="s">
        <v>1781</v>
      </c>
      <c r="N215" s="1090">
        <v>212</v>
      </c>
    </row>
    <row r="216" spans="2:14" ht="16.2" thickBot="1">
      <c r="B216" s="1160">
        <v>213</v>
      </c>
      <c r="C216" s="1056">
        <v>46301</v>
      </c>
      <c r="D216" s="1165">
        <v>104934.375</v>
      </c>
      <c r="E216" s="1165">
        <v>6278886.7762500048</v>
      </c>
      <c r="F216" s="1166">
        <v>3.0865060536385282E-3</v>
      </c>
      <c r="G216" s="1167">
        <v>0.18468516198820961</v>
      </c>
      <c r="J216" s="1054" t="s">
        <v>891</v>
      </c>
      <c r="K216" s="1055">
        <v>123</v>
      </c>
      <c r="L216" s="1091">
        <v>853.125</v>
      </c>
      <c r="M216" s="1163" t="s">
        <v>1717</v>
      </c>
      <c r="N216" s="1090">
        <v>213</v>
      </c>
    </row>
    <row r="217" spans="2:14" ht="16.2" thickBot="1">
      <c r="B217" s="1160">
        <v>214</v>
      </c>
      <c r="C217" s="1056">
        <v>46301</v>
      </c>
      <c r="D217" s="1165">
        <v>1755</v>
      </c>
      <c r="E217" s="1165">
        <v>6280641.7762500048</v>
      </c>
      <c r="F217" s="1166">
        <v>5.1621007168867373E-5</v>
      </c>
      <c r="G217" s="1167">
        <v>0.18473678299537849</v>
      </c>
      <c r="J217" s="1054" t="s">
        <v>1782</v>
      </c>
      <c r="K217" s="1055">
        <v>1</v>
      </c>
      <c r="L217" s="1091">
        <v>1755</v>
      </c>
      <c r="M217" s="1163" t="s">
        <v>1783</v>
      </c>
      <c r="N217" s="1090">
        <v>214</v>
      </c>
    </row>
    <row r="218" spans="2:14" ht="16.2" thickBot="1">
      <c r="B218" s="1160">
        <v>215</v>
      </c>
      <c r="C218" s="1056">
        <v>46301</v>
      </c>
      <c r="D218" s="1165">
        <v>1950</v>
      </c>
      <c r="E218" s="1165">
        <v>6282591.7762500048</v>
      </c>
      <c r="F218" s="1166">
        <v>5.7356674632074859E-5</v>
      </c>
      <c r="G218" s="1167">
        <v>0.18479413967001057</v>
      </c>
      <c r="J218" s="1054" t="s">
        <v>1120</v>
      </c>
      <c r="K218" s="1055">
        <v>2</v>
      </c>
      <c r="L218" s="1091">
        <v>975</v>
      </c>
      <c r="M218" s="1163" t="s">
        <v>1763</v>
      </c>
      <c r="N218" s="1090">
        <v>215</v>
      </c>
    </row>
    <row r="219" spans="2:14" ht="16.2" thickBot="1">
      <c r="B219" s="1160">
        <v>216</v>
      </c>
      <c r="C219" s="1056">
        <v>46301</v>
      </c>
      <c r="D219" s="1165">
        <v>4875</v>
      </c>
      <c r="E219" s="1165">
        <v>6287466.7762500048</v>
      </c>
      <c r="F219" s="1166">
        <v>1.4339168658018714E-4</v>
      </c>
      <c r="G219" s="1167">
        <v>0.18493753135659075</v>
      </c>
      <c r="J219" s="1054" t="s">
        <v>1124</v>
      </c>
      <c r="K219" s="1055">
        <v>100</v>
      </c>
      <c r="L219" s="1091">
        <v>48.75</v>
      </c>
      <c r="M219" s="1163" t="s">
        <v>1716</v>
      </c>
      <c r="N219" s="1090">
        <v>216</v>
      </c>
    </row>
    <row r="220" spans="2:14" ht="16.2" thickBot="1">
      <c r="B220" s="1160">
        <v>217</v>
      </c>
      <c r="C220" s="1056">
        <v>46303</v>
      </c>
      <c r="D220" s="1165">
        <v>2029.9500000000003</v>
      </c>
      <c r="E220" s="1165">
        <v>6289496.726250005</v>
      </c>
      <c r="F220" s="1166">
        <v>5.9708298291989936E-5</v>
      </c>
      <c r="G220" s="1167">
        <v>0.18499723965488274</v>
      </c>
      <c r="J220" s="1054" t="s">
        <v>1704</v>
      </c>
      <c r="K220" s="1055">
        <v>69.400000000000006</v>
      </c>
      <c r="L220" s="1091">
        <v>29.25</v>
      </c>
      <c r="M220" s="1163" t="s">
        <v>1703</v>
      </c>
      <c r="N220" s="1090">
        <v>217</v>
      </c>
    </row>
    <row r="221" spans="2:14" ht="16.2" thickBot="1">
      <c r="B221" s="1160">
        <v>218</v>
      </c>
      <c r="C221" s="1056">
        <v>46303</v>
      </c>
      <c r="D221" s="1165">
        <v>5320.5749999999989</v>
      </c>
      <c r="E221" s="1165">
        <v>6294817.3012500051</v>
      </c>
      <c r="F221" s="1166">
        <v>1.5649768673361622E-4</v>
      </c>
      <c r="G221" s="1167">
        <v>0.18515373734161636</v>
      </c>
      <c r="J221" s="1054" t="s">
        <v>1110</v>
      </c>
      <c r="K221" s="1055">
        <v>45.474999999999994</v>
      </c>
      <c r="L221" s="1091">
        <v>117</v>
      </c>
      <c r="M221" s="1163" t="s">
        <v>1784</v>
      </c>
      <c r="N221" s="1090">
        <v>218</v>
      </c>
    </row>
    <row r="222" spans="2:14" ht="29.4" thickBot="1">
      <c r="B222" s="1160">
        <v>219</v>
      </c>
      <c r="C222" s="1056">
        <v>46305</v>
      </c>
      <c r="D222" s="1165">
        <v>10149.75</v>
      </c>
      <c r="E222" s="1165">
        <v>6304967.0512500051</v>
      </c>
      <c r="F222" s="1166">
        <v>2.985414914599496E-4</v>
      </c>
      <c r="G222" s="1167">
        <v>0.1854522788330763</v>
      </c>
      <c r="J222" s="1054" t="s">
        <v>1785</v>
      </c>
      <c r="K222" s="1055">
        <v>69.400000000000006</v>
      </c>
      <c r="L222" s="1091">
        <v>146.25</v>
      </c>
      <c r="M222" s="1163" t="s">
        <v>1786</v>
      </c>
      <c r="N222" s="1090">
        <v>219</v>
      </c>
    </row>
    <row r="223" spans="2:14" ht="16.2" thickBot="1">
      <c r="B223" s="1160">
        <v>220</v>
      </c>
      <c r="C223" s="1056">
        <v>46306</v>
      </c>
      <c r="D223" s="1165">
        <v>9750</v>
      </c>
      <c r="E223" s="1165">
        <v>6314717.0512500051</v>
      </c>
      <c r="F223" s="1166">
        <v>2.8678337316037427E-4</v>
      </c>
      <c r="G223" s="1167">
        <v>0.18573906220623668</v>
      </c>
      <c r="J223" s="1054" t="s">
        <v>1787</v>
      </c>
      <c r="K223" s="1055">
        <v>1</v>
      </c>
      <c r="L223" s="1091">
        <v>9750</v>
      </c>
      <c r="M223" s="1163" t="s">
        <v>1788</v>
      </c>
      <c r="N223" s="1090">
        <v>220</v>
      </c>
    </row>
    <row r="224" spans="2:14" ht="16.2" thickBot="1">
      <c r="B224" s="1160">
        <v>221</v>
      </c>
      <c r="C224" s="1056">
        <v>46306</v>
      </c>
      <c r="D224" s="1165">
        <v>9360</v>
      </c>
      <c r="E224" s="1165">
        <v>6324077.0512500051</v>
      </c>
      <c r="F224" s="1166">
        <v>2.7531203823395929E-4</v>
      </c>
      <c r="G224" s="1167">
        <v>0.18601437424447065</v>
      </c>
      <c r="J224" s="1054" t="s">
        <v>1789</v>
      </c>
      <c r="K224" s="1055">
        <v>48</v>
      </c>
      <c r="L224" s="1091">
        <v>195</v>
      </c>
      <c r="M224" s="1163" t="s">
        <v>1790</v>
      </c>
      <c r="N224" s="1090">
        <v>221</v>
      </c>
    </row>
    <row r="225" spans="2:14" ht="16.2" thickBot="1">
      <c r="B225" s="1160">
        <v>222</v>
      </c>
      <c r="C225" s="1056">
        <v>46306</v>
      </c>
      <c r="D225" s="1165">
        <v>14945.384999999998</v>
      </c>
      <c r="E225" s="1165">
        <v>6339022.4362500049</v>
      </c>
      <c r="F225" s="1166">
        <v>4.3959876138261128E-4</v>
      </c>
      <c r="G225" s="1167">
        <v>0.18645397300585326</v>
      </c>
      <c r="J225" s="1054" t="s">
        <v>1094</v>
      </c>
      <c r="K225" s="1055">
        <v>109.49</v>
      </c>
      <c r="L225" s="1091">
        <v>136.5</v>
      </c>
      <c r="M225" s="1163" t="s">
        <v>1791</v>
      </c>
      <c r="N225" s="1090">
        <v>222</v>
      </c>
    </row>
    <row r="226" spans="2:14" ht="16.2" thickBot="1">
      <c r="B226" s="1160">
        <v>223</v>
      </c>
      <c r="C226" s="1056">
        <v>46306</v>
      </c>
      <c r="D226" s="1165">
        <v>2535</v>
      </c>
      <c r="E226" s="1165">
        <v>6341557.4362500049</v>
      </c>
      <c r="F226" s="1166">
        <v>7.4563677021697314E-5</v>
      </c>
      <c r="G226" s="1167">
        <v>0.18652853668287495</v>
      </c>
      <c r="J226" s="1054" t="s">
        <v>1792</v>
      </c>
      <c r="K226" s="1055">
        <v>13</v>
      </c>
      <c r="L226" s="1091">
        <v>195</v>
      </c>
      <c r="M226" s="1163" t="s">
        <v>1793</v>
      </c>
      <c r="N226" s="1090">
        <v>223</v>
      </c>
    </row>
    <row r="227" spans="2:14" ht="16.2" thickBot="1">
      <c r="B227" s="1160">
        <v>224</v>
      </c>
      <c r="C227" s="1056">
        <v>46309</v>
      </c>
      <c r="D227" s="1165">
        <v>2029.9500000000003</v>
      </c>
      <c r="E227" s="1165">
        <v>6343587.3862500051</v>
      </c>
      <c r="F227" s="1166">
        <v>5.9708298291989936E-5</v>
      </c>
      <c r="G227" s="1167">
        <v>0.18658824498116694</v>
      </c>
      <c r="J227" s="1054" t="s">
        <v>1794</v>
      </c>
      <c r="K227" s="1055">
        <v>69.400000000000006</v>
      </c>
      <c r="L227" s="1091">
        <v>29.25</v>
      </c>
      <c r="M227" s="1163" t="s">
        <v>1795</v>
      </c>
      <c r="N227" s="1090">
        <v>224</v>
      </c>
    </row>
    <row r="228" spans="2:14" ht="16.2" thickBot="1">
      <c r="B228" s="1160">
        <v>225</v>
      </c>
      <c r="C228" s="1056">
        <v>46309</v>
      </c>
      <c r="D228" s="1165">
        <v>3721.5750000000003</v>
      </c>
      <c r="E228" s="1165">
        <v>6347308.9612500053</v>
      </c>
      <c r="F228" s="1166">
        <v>1.0946521353531487E-4</v>
      </c>
      <c r="G228" s="1167">
        <v>0.18669771019470224</v>
      </c>
      <c r="J228" s="1054" t="s">
        <v>1105</v>
      </c>
      <c r="K228" s="1055">
        <v>69.400000000000006</v>
      </c>
      <c r="L228" s="1091">
        <v>53.625</v>
      </c>
      <c r="M228" s="1163" t="s">
        <v>1796</v>
      </c>
      <c r="N228" s="1090">
        <v>225</v>
      </c>
    </row>
    <row r="229" spans="2:14" ht="29.4" thickBot="1">
      <c r="B229" s="1160">
        <v>226</v>
      </c>
      <c r="C229" s="1056">
        <v>46309</v>
      </c>
      <c r="D229" s="1165">
        <v>11119.68</v>
      </c>
      <c r="E229" s="1165">
        <v>6358428.641250005</v>
      </c>
      <c r="F229" s="1166">
        <v>3.2707070142194369E-4</v>
      </c>
      <c r="G229" s="1167">
        <v>0.18702478089612418</v>
      </c>
      <c r="J229" s="1054" t="s">
        <v>1797</v>
      </c>
      <c r="K229" s="1055">
        <v>51.84</v>
      </c>
      <c r="L229" s="1091">
        <v>214.5</v>
      </c>
      <c r="M229" s="1163" t="s">
        <v>1798</v>
      </c>
      <c r="N229" s="1090">
        <v>226</v>
      </c>
    </row>
    <row r="230" spans="2:14" ht="16.2" thickBot="1">
      <c r="B230" s="1160">
        <v>227</v>
      </c>
      <c r="C230" s="1056">
        <v>46309</v>
      </c>
      <c r="D230" s="1165">
        <v>2761.2</v>
      </c>
      <c r="E230" s="1165">
        <v>6361189.8412500052</v>
      </c>
      <c r="F230" s="1166">
        <v>8.1217051279017997E-5</v>
      </c>
      <c r="G230" s="1167">
        <v>0.18710599794740321</v>
      </c>
      <c r="J230" s="1054" t="s">
        <v>1799</v>
      </c>
      <c r="K230" s="1055">
        <v>14.16</v>
      </c>
      <c r="L230" s="1091">
        <v>195</v>
      </c>
      <c r="M230" s="1163" t="s">
        <v>1800</v>
      </c>
      <c r="N230" s="1090">
        <v>227</v>
      </c>
    </row>
    <row r="231" spans="2:14" ht="16.2" thickBot="1">
      <c r="B231" s="1160">
        <v>228</v>
      </c>
      <c r="C231" s="1056">
        <v>46309</v>
      </c>
      <c r="D231" s="1165">
        <v>1755</v>
      </c>
      <c r="E231" s="1165">
        <v>6362944.8412500052</v>
      </c>
      <c r="F231" s="1166">
        <v>5.1621007168867373E-5</v>
      </c>
      <c r="G231" s="1167">
        <v>0.18715761895457209</v>
      </c>
      <c r="J231" s="1054" t="s">
        <v>1782</v>
      </c>
      <c r="K231" s="1055">
        <v>1</v>
      </c>
      <c r="L231" s="1091">
        <v>1755</v>
      </c>
      <c r="M231" s="1163" t="s">
        <v>1801</v>
      </c>
      <c r="N231" s="1090">
        <v>228</v>
      </c>
    </row>
    <row r="232" spans="2:14" ht="16.2" thickBot="1">
      <c r="B232" s="1160">
        <v>229</v>
      </c>
      <c r="C232" s="1056">
        <v>46310</v>
      </c>
      <c r="D232" s="1165">
        <v>22955.887500000001</v>
      </c>
      <c r="E232" s="1165">
        <v>6385900.7287500054</v>
      </c>
      <c r="F232" s="1166">
        <v>6.7521711293744323E-4</v>
      </c>
      <c r="G232" s="1167">
        <v>0.18783283606750953</v>
      </c>
      <c r="J232" s="1054" t="s">
        <v>1683</v>
      </c>
      <c r="K232" s="1055">
        <v>672.7</v>
      </c>
      <c r="L232" s="1091">
        <v>34.125</v>
      </c>
      <c r="M232" s="1163" t="s">
        <v>1802</v>
      </c>
      <c r="N232" s="1090">
        <v>229</v>
      </c>
    </row>
    <row r="233" spans="2:14" ht="16.2" thickBot="1">
      <c r="B233" s="1160">
        <v>230</v>
      </c>
      <c r="C233" s="1056">
        <v>46313</v>
      </c>
      <c r="D233" s="1165">
        <v>10149.75</v>
      </c>
      <c r="E233" s="1165">
        <v>6396050.4787500054</v>
      </c>
      <c r="F233" s="1166">
        <v>2.985414914599496E-4</v>
      </c>
      <c r="G233" s="1167">
        <v>0.18813137755896947</v>
      </c>
      <c r="J233" s="1054" t="s">
        <v>1785</v>
      </c>
      <c r="K233" s="1055">
        <v>69.400000000000006</v>
      </c>
      <c r="L233" s="1091">
        <v>146.25</v>
      </c>
      <c r="M233" s="1163" t="s">
        <v>1803</v>
      </c>
      <c r="N233" s="1090">
        <v>230</v>
      </c>
    </row>
    <row r="234" spans="2:14" ht="29.4" thickBot="1">
      <c r="B234" s="1160">
        <v>231</v>
      </c>
      <c r="C234" s="1056">
        <v>46313</v>
      </c>
      <c r="D234" s="1165">
        <v>7027.3125</v>
      </c>
      <c r="E234" s="1165">
        <v>6403077.7912500054</v>
      </c>
      <c r="F234" s="1166">
        <v>2.0669911620533975E-4</v>
      </c>
      <c r="G234" s="1167">
        <v>0.1883380766751748</v>
      </c>
      <c r="J234" s="1054" t="s">
        <v>1804</v>
      </c>
      <c r="K234" s="1055">
        <v>48.05</v>
      </c>
      <c r="L234" s="1091">
        <v>146.25</v>
      </c>
      <c r="M234" s="1163" t="s">
        <v>1805</v>
      </c>
      <c r="N234" s="1090">
        <v>231</v>
      </c>
    </row>
    <row r="235" spans="2:14" ht="16.2" thickBot="1">
      <c r="B235" s="1160">
        <v>232</v>
      </c>
      <c r="C235" s="1056">
        <v>46313</v>
      </c>
      <c r="D235" s="1165">
        <v>3721.5750000000003</v>
      </c>
      <c r="E235" s="1165">
        <v>6406799.3662500056</v>
      </c>
      <c r="F235" s="1166">
        <v>1.0946521353531487E-4</v>
      </c>
      <c r="G235" s="1167">
        <v>0.1884475418887101</v>
      </c>
      <c r="J235" s="1054" t="s">
        <v>1105</v>
      </c>
      <c r="K235" s="1055">
        <v>69.400000000000006</v>
      </c>
      <c r="L235" s="1091">
        <v>53.625</v>
      </c>
      <c r="M235" s="1163" t="s">
        <v>1806</v>
      </c>
      <c r="N235" s="1090">
        <v>232</v>
      </c>
    </row>
    <row r="236" spans="2:14" ht="16.2" thickBot="1">
      <c r="B236" s="1160">
        <v>233</v>
      </c>
      <c r="C236" s="1056">
        <v>46313</v>
      </c>
      <c r="D236" s="1165">
        <v>2706.6000000000004</v>
      </c>
      <c r="E236" s="1165">
        <v>6409505.9662500052</v>
      </c>
      <c r="F236" s="1166">
        <v>7.9611064389319906E-5</v>
      </c>
      <c r="G236" s="1167">
        <v>0.18852715295309941</v>
      </c>
      <c r="J236" s="1054" t="s">
        <v>1807</v>
      </c>
      <c r="K236" s="1055">
        <v>69.400000000000006</v>
      </c>
      <c r="L236" s="1091">
        <v>39</v>
      </c>
      <c r="M236" s="1163" t="s">
        <v>1808</v>
      </c>
      <c r="N236" s="1090">
        <v>233</v>
      </c>
    </row>
    <row r="237" spans="2:14" ht="16.2" thickBot="1">
      <c r="B237" s="1160">
        <v>234</v>
      </c>
      <c r="C237" s="1056">
        <v>46313</v>
      </c>
      <c r="D237" s="1165">
        <v>2706.6000000000004</v>
      </c>
      <c r="E237" s="1165">
        <v>6412212.5662500048</v>
      </c>
      <c r="F237" s="1166">
        <v>7.9611064389319906E-5</v>
      </c>
      <c r="G237" s="1167">
        <v>0.18860676401748872</v>
      </c>
      <c r="J237" s="1054" t="s">
        <v>1807</v>
      </c>
      <c r="K237" s="1055">
        <v>69.400000000000006</v>
      </c>
      <c r="L237" s="1091">
        <v>39</v>
      </c>
      <c r="M237" s="1163" t="s">
        <v>1809</v>
      </c>
      <c r="N237" s="1090">
        <v>234</v>
      </c>
    </row>
    <row r="238" spans="2:14" ht="29.4" thickBot="1">
      <c r="B238" s="1160">
        <v>235</v>
      </c>
      <c r="C238" s="1056">
        <v>46313</v>
      </c>
      <c r="D238" s="1165">
        <v>1965.6000000000001</v>
      </c>
      <c r="E238" s="1165">
        <v>6414178.1662500044</v>
      </c>
      <c r="F238" s="1166">
        <v>5.7815528029131461E-5</v>
      </c>
      <c r="G238" s="1167">
        <v>0.18866457954551785</v>
      </c>
      <c r="J238" s="1054" t="s">
        <v>1810</v>
      </c>
      <c r="K238" s="1055">
        <v>33.6</v>
      </c>
      <c r="L238" s="1091">
        <v>58.5</v>
      </c>
      <c r="M238" s="1163" t="s">
        <v>1811</v>
      </c>
      <c r="N238" s="1090">
        <v>235</v>
      </c>
    </row>
    <row r="239" spans="2:14" ht="29.4" thickBot="1">
      <c r="B239" s="1160">
        <v>236</v>
      </c>
      <c r="C239" s="1056">
        <v>46313</v>
      </c>
      <c r="D239" s="1165">
        <v>1965.6000000000001</v>
      </c>
      <c r="E239" s="1165">
        <v>6416143.7662500041</v>
      </c>
      <c r="F239" s="1166">
        <v>5.7815528029131461E-5</v>
      </c>
      <c r="G239" s="1167">
        <v>0.18872239507354699</v>
      </c>
      <c r="J239" s="1054" t="s">
        <v>1810</v>
      </c>
      <c r="K239" s="1055">
        <v>33.6</v>
      </c>
      <c r="L239" s="1091">
        <v>58.5</v>
      </c>
      <c r="M239" s="1163" t="s">
        <v>1812</v>
      </c>
      <c r="N239" s="1090">
        <v>236</v>
      </c>
    </row>
    <row r="240" spans="2:14" ht="16.2" thickBot="1">
      <c r="B240" s="1160"/>
      <c r="C240" s="1056"/>
      <c r="D240" s="1165"/>
      <c r="E240" s="1165"/>
      <c r="F240" s="1166"/>
      <c r="G240" s="1167"/>
      <c r="J240" s="1054"/>
      <c r="K240" s="1055"/>
      <c r="L240" s="1091"/>
      <c r="M240" s="1163"/>
      <c r="N240" s="1090"/>
    </row>
    <row r="241" spans="2:14" ht="16.2" thickBot="1">
      <c r="B241" s="1160"/>
      <c r="C241" s="1056"/>
      <c r="D241" s="1165"/>
      <c r="E241" s="1165"/>
      <c r="F241" s="1166"/>
      <c r="G241" s="1167"/>
      <c r="J241" s="1054"/>
      <c r="K241" s="1055"/>
      <c r="L241" s="1091"/>
      <c r="M241" s="1163"/>
      <c r="N241" s="1090"/>
    </row>
    <row r="242" spans="2:14" ht="16.2" thickBot="1">
      <c r="B242" s="1160"/>
      <c r="C242" s="1056"/>
      <c r="D242" s="1165"/>
      <c r="E242" s="1165"/>
      <c r="F242" s="1166"/>
      <c r="G242" s="1167"/>
      <c r="J242" s="1054"/>
      <c r="K242" s="1055"/>
      <c r="L242" s="1091"/>
      <c r="M242" s="1163"/>
      <c r="N242" s="1090"/>
    </row>
    <row r="243" spans="2:14" ht="16.2" thickBot="1">
      <c r="B243" s="1160"/>
      <c r="C243" s="1056"/>
      <c r="D243" s="1165"/>
      <c r="E243" s="1165"/>
      <c r="F243" s="1166"/>
      <c r="G243" s="1167"/>
      <c r="J243" s="1054"/>
      <c r="K243" s="1055"/>
      <c r="L243" s="1091"/>
      <c r="M243" s="1163"/>
      <c r="N243" s="1090"/>
    </row>
    <row r="244" spans="2:14" ht="16.2" thickBot="1">
      <c r="B244" s="1160"/>
      <c r="C244" s="1056"/>
      <c r="D244" s="1165"/>
      <c r="E244" s="1165"/>
      <c r="F244" s="1166"/>
      <c r="G244" s="1167"/>
      <c r="J244" s="1054"/>
      <c r="K244" s="1055"/>
      <c r="L244" s="1091"/>
      <c r="M244" s="1163"/>
      <c r="N244" s="1090"/>
    </row>
    <row r="245" spans="2:14" ht="16.2" thickBot="1">
      <c r="B245" s="1160"/>
      <c r="C245" s="1056"/>
      <c r="D245" s="1165"/>
      <c r="E245" s="1165"/>
      <c r="F245" s="1166"/>
      <c r="G245" s="1167"/>
      <c r="J245" s="1054"/>
      <c r="K245" s="1055"/>
      <c r="L245" s="1091"/>
      <c r="M245" s="1163"/>
      <c r="N245" s="1090"/>
    </row>
    <row r="246" spans="2:14" ht="16.2" thickBot="1">
      <c r="B246" s="1160"/>
      <c r="C246" s="1056"/>
      <c r="D246" s="1165"/>
      <c r="E246" s="1165"/>
      <c r="F246" s="1166"/>
      <c r="G246" s="1167"/>
      <c r="J246" s="1054"/>
      <c r="K246" s="1055"/>
      <c r="L246" s="1091"/>
      <c r="M246" s="1163"/>
      <c r="N246" s="1090"/>
    </row>
    <row r="247" spans="2:14" ht="16.2" thickBot="1">
      <c r="B247" s="1160"/>
      <c r="C247" s="1056"/>
      <c r="D247" s="1165"/>
      <c r="E247" s="1165"/>
      <c r="F247" s="1166"/>
      <c r="G247" s="1167"/>
      <c r="J247" s="1054"/>
      <c r="K247" s="1055"/>
      <c r="L247" s="1091"/>
      <c r="M247" s="1163"/>
      <c r="N247" s="1090"/>
    </row>
    <row r="248" spans="2:14" ht="16.2" thickBot="1">
      <c r="B248" s="1160"/>
      <c r="C248" s="1056"/>
      <c r="D248" s="1165"/>
      <c r="E248" s="1165"/>
      <c r="F248" s="1166"/>
      <c r="G248" s="1167"/>
      <c r="J248" s="1054"/>
      <c r="K248" s="1055"/>
      <c r="L248" s="1091"/>
      <c r="M248" s="1163"/>
      <c r="N248" s="1090"/>
    </row>
    <row r="249" spans="2:14" ht="16.2" thickBot="1">
      <c r="B249" s="1160"/>
      <c r="C249" s="1056"/>
      <c r="D249" s="1165"/>
      <c r="E249" s="1165"/>
      <c r="F249" s="1166"/>
      <c r="G249" s="1167"/>
      <c r="J249" s="1054"/>
      <c r="K249" s="1055"/>
      <c r="L249" s="1091"/>
      <c r="M249" s="1163"/>
      <c r="N249" s="1090"/>
    </row>
    <row r="250" spans="2:14" ht="16.2" thickBot="1">
      <c r="B250" s="1160"/>
      <c r="C250" s="1056"/>
      <c r="D250" s="1165"/>
      <c r="E250" s="1165"/>
      <c r="F250" s="1166"/>
      <c r="G250" s="1167"/>
      <c r="J250" s="1054"/>
      <c r="K250" s="1055"/>
      <c r="L250" s="1091"/>
      <c r="M250" s="1163"/>
      <c r="N250" s="1090"/>
    </row>
    <row r="251" spans="2:14" ht="16.2" thickBot="1">
      <c r="B251" s="1160"/>
      <c r="C251" s="1056"/>
      <c r="D251" s="1165"/>
      <c r="E251" s="1165"/>
      <c r="F251" s="1166"/>
      <c r="G251" s="1167"/>
      <c r="J251" s="1054"/>
      <c r="K251" s="1055"/>
      <c r="L251" s="1091"/>
      <c r="M251" s="1163"/>
      <c r="N251" s="1090"/>
    </row>
    <row r="252" spans="2:14" ht="16.2" thickBot="1">
      <c r="B252" s="1160"/>
      <c r="C252" s="1056"/>
      <c r="D252" s="1165"/>
      <c r="E252" s="1165"/>
      <c r="F252" s="1166"/>
      <c r="G252" s="1167"/>
      <c r="J252" s="1054"/>
      <c r="K252" s="1055"/>
      <c r="L252" s="1091"/>
      <c r="M252" s="1163"/>
      <c r="N252" s="1090"/>
    </row>
    <row r="253" spans="2:14" ht="16.2" thickBot="1">
      <c r="B253" s="1160"/>
      <c r="C253" s="1056"/>
      <c r="D253" s="1165"/>
      <c r="E253" s="1165"/>
      <c r="F253" s="1166"/>
      <c r="G253" s="1167"/>
      <c r="J253" s="1054"/>
      <c r="K253" s="1055"/>
      <c r="L253" s="1091"/>
      <c r="M253" s="1163"/>
      <c r="N253" s="1090"/>
    </row>
    <row r="254" spans="2:14" ht="16.2" thickBot="1">
      <c r="B254" s="1160"/>
      <c r="C254" s="1056"/>
      <c r="D254" s="1165"/>
      <c r="E254" s="1165"/>
      <c r="F254" s="1166"/>
      <c r="G254" s="1167"/>
      <c r="J254" s="1054"/>
      <c r="K254" s="1055"/>
      <c r="L254" s="1091"/>
      <c r="M254" s="1163"/>
      <c r="N254" s="1090"/>
    </row>
    <row r="255" spans="2:14" ht="16.2" thickBot="1">
      <c r="B255" s="1160"/>
      <c r="C255" s="1056"/>
      <c r="D255" s="1165"/>
      <c r="E255" s="1165"/>
      <c r="F255" s="1166"/>
      <c r="G255" s="1167"/>
      <c r="J255" s="1054"/>
      <c r="K255" s="1055"/>
      <c r="L255" s="1091"/>
      <c r="M255" s="1163"/>
      <c r="N255" s="1090"/>
    </row>
    <row r="256" spans="2:14" ht="16.2" thickBot="1">
      <c r="B256" s="1160"/>
      <c r="C256" s="1056"/>
      <c r="D256" s="1165"/>
      <c r="E256" s="1165"/>
      <c r="F256" s="1166"/>
      <c r="G256" s="1167"/>
      <c r="J256" s="1054"/>
      <c r="K256" s="1055"/>
      <c r="L256" s="1091"/>
      <c r="M256" s="1163"/>
      <c r="N256" s="1090"/>
    </row>
    <row r="257" spans="2:14" ht="16.2" thickBot="1">
      <c r="B257" s="1160"/>
      <c r="C257" s="1056"/>
      <c r="D257" s="1165"/>
      <c r="E257" s="1165"/>
      <c r="F257" s="1166"/>
      <c r="G257" s="1167"/>
      <c r="J257" s="1054"/>
      <c r="K257" s="1055"/>
      <c r="L257" s="1091"/>
      <c r="M257" s="1163"/>
      <c r="N257" s="1090"/>
    </row>
    <row r="258" spans="2:14" ht="16.2" thickBot="1">
      <c r="B258" s="1160"/>
      <c r="C258" s="1056"/>
      <c r="D258" s="1165"/>
      <c r="E258" s="1165"/>
      <c r="F258" s="1166"/>
      <c r="G258" s="1167"/>
      <c r="J258" s="1054"/>
      <c r="K258" s="1055"/>
      <c r="L258" s="1091"/>
      <c r="M258" s="1163"/>
      <c r="N258" s="1090"/>
    </row>
    <row r="259" spans="2:14" ht="16.2" thickBot="1">
      <c r="B259" s="1160"/>
      <c r="C259" s="1056"/>
      <c r="D259" s="1165"/>
      <c r="E259" s="1165"/>
      <c r="F259" s="1166"/>
      <c r="G259" s="1167"/>
      <c r="J259" s="1054"/>
      <c r="K259" s="1055"/>
      <c r="L259" s="1091"/>
      <c r="M259" s="1163"/>
      <c r="N259" s="1090"/>
    </row>
    <row r="260" spans="2:14" ht="16.2" thickBot="1">
      <c r="B260" s="1160"/>
      <c r="C260" s="1056"/>
      <c r="D260" s="1165"/>
      <c r="E260" s="1165"/>
      <c r="F260" s="1166"/>
      <c r="G260" s="1167"/>
      <c r="J260" s="1054"/>
      <c r="K260" s="1055"/>
      <c r="L260" s="1091"/>
      <c r="M260" s="1163"/>
      <c r="N260" s="1090"/>
    </row>
    <row r="261" spans="2:14" ht="16.2" thickBot="1">
      <c r="B261" s="1160"/>
      <c r="C261" s="1056"/>
      <c r="D261" s="1165"/>
      <c r="E261" s="1165"/>
      <c r="F261" s="1166"/>
      <c r="G261" s="1167"/>
      <c r="J261" s="1054"/>
      <c r="K261" s="1055"/>
      <c r="L261" s="1091"/>
      <c r="M261" s="1163"/>
      <c r="N261" s="1090"/>
    </row>
    <row r="262" spans="2:14" ht="16.2" thickBot="1">
      <c r="B262" s="1160"/>
      <c r="C262" s="1056"/>
      <c r="D262" s="1165"/>
      <c r="E262" s="1165"/>
      <c r="F262" s="1166"/>
      <c r="G262" s="1167"/>
      <c r="J262" s="1054"/>
      <c r="K262" s="1055"/>
      <c r="L262" s="1091"/>
      <c r="M262" s="1163"/>
      <c r="N262" s="1090"/>
    </row>
    <row r="263" spans="2:14" ht="16.2" thickBot="1">
      <c r="B263" s="1160"/>
      <c r="C263" s="1056"/>
      <c r="D263" s="1165"/>
      <c r="E263" s="1165"/>
      <c r="F263" s="1166"/>
      <c r="G263" s="1167"/>
      <c r="J263" s="1054"/>
      <c r="K263" s="1055"/>
      <c r="L263" s="1091"/>
      <c r="M263" s="1163"/>
      <c r="N263" s="1090"/>
    </row>
    <row r="264" spans="2:14" ht="16.2" thickBot="1">
      <c r="B264" s="1160"/>
      <c r="C264" s="1056"/>
      <c r="D264" s="1165"/>
      <c r="E264" s="1165"/>
      <c r="F264" s="1166"/>
      <c r="G264" s="1167"/>
      <c r="J264" s="1054"/>
      <c r="K264" s="1055"/>
      <c r="L264" s="1091"/>
      <c r="M264" s="1163"/>
      <c r="N264" s="1090"/>
    </row>
    <row r="265" spans="2:14" ht="16.2" thickBot="1">
      <c r="B265" s="1160"/>
      <c r="C265" s="1056"/>
      <c r="D265" s="1165"/>
      <c r="E265" s="1165"/>
      <c r="F265" s="1166"/>
      <c r="G265" s="1167"/>
      <c r="J265" s="1054"/>
      <c r="K265" s="1055"/>
      <c r="L265" s="1091"/>
      <c r="M265" s="1163"/>
      <c r="N265" s="1090"/>
    </row>
    <row r="266" spans="2:14" ht="16.2" thickBot="1">
      <c r="B266" s="1160"/>
      <c r="C266" s="1056"/>
      <c r="D266" s="1165"/>
      <c r="E266" s="1165"/>
      <c r="F266" s="1166"/>
      <c r="G266" s="1167"/>
      <c r="J266" s="1054"/>
      <c r="K266" s="1055"/>
      <c r="L266" s="1091"/>
      <c r="M266" s="1163"/>
      <c r="N266" s="1090"/>
    </row>
    <row r="267" spans="2:14" ht="16.2" thickBot="1">
      <c r="B267" s="1160"/>
      <c r="C267" s="1056"/>
      <c r="D267" s="1165"/>
      <c r="E267" s="1165"/>
      <c r="F267" s="1166"/>
      <c r="G267" s="1167"/>
      <c r="J267" s="1054"/>
      <c r="K267" s="1055"/>
      <c r="L267" s="1091"/>
      <c r="M267" s="1163"/>
      <c r="N267" s="1090"/>
    </row>
    <row r="268" spans="2:14" ht="16.2" thickBot="1">
      <c r="B268" s="1160"/>
      <c r="C268" s="1056"/>
      <c r="D268" s="1165"/>
      <c r="E268" s="1165"/>
      <c r="F268" s="1166"/>
      <c r="G268" s="1167"/>
      <c r="J268" s="1054"/>
      <c r="K268" s="1055"/>
      <c r="L268" s="1091"/>
      <c r="M268" s="1163"/>
      <c r="N268" s="1090"/>
    </row>
    <row r="269" spans="2:14" ht="16.2" thickBot="1">
      <c r="B269" s="1160"/>
      <c r="C269" s="1056"/>
      <c r="D269" s="1165"/>
      <c r="E269" s="1165"/>
      <c r="F269" s="1166"/>
      <c r="G269" s="1167"/>
      <c r="J269" s="1054"/>
      <c r="K269" s="1055"/>
      <c r="L269" s="1091"/>
      <c r="M269" s="1163"/>
      <c r="N269" s="1090"/>
    </row>
    <row r="270" spans="2:14" ht="16.2" thickBot="1">
      <c r="B270" s="1160"/>
      <c r="C270" s="1056"/>
      <c r="D270" s="1165"/>
      <c r="E270" s="1165"/>
      <c r="F270" s="1166"/>
      <c r="G270" s="1167"/>
      <c r="J270" s="1054"/>
      <c r="K270" s="1055"/>
      <c r="L270" s="1091"/>
      <c r="M270" s="1163"/>
      <c r="N270" s="1090"/>
    </row>
    <row r="271" spans="2:14" ht="16.2" thickBot="1">
      <c r="B271" s="1160"/>
      <c r="C271" s="1056"/>
      <c r="D271" s="1165"/>
      <c r="E271" s="1165"/>
      <c r="F271" s="1166"/>
      <c r="G271" s="1167"/>
      <c r="J271" s="1054"/>
      <c r="K271" s="1055"/>
      <c r="L271" s="1091"/>
      <c r="M271" s="1163"/>
      <c r="N271" s="1090"/>
    </row>
    <row r="272" spans="2:14" ht="16.2" thickBot="1">
      <c r="B272" s="1160"/>
      <c r="C272" s="1056"/>
      <c r="D272" s="1165"/>
      <c r="E272" s="1165"/>
      <c r="F272" s="1166"/>
      <c r="G272" s="1167"/>
      <c r="J272" s="1054"/>
      <c r="K272" s="1055"/>
      <c r="L272" s="1091"/>
      <c r="M272" s="1163"/>
      <c r="N272" s="1090"/>
    </row>
    <row r="273" spans="2:14" ht="16.2" thickBot="1">
      <c r="B273" s="1160"/>
      <c r="C273" s="1056"/>
      <c r="D273" s="1165"/>
      <c r="E273" s="1165"/>
      <c r="F273" s="1166"/>
      <c r="G273" s="1167"/>
      <c r="J273" s="1054"/>
      <c r="K273" s="1055"/>
      <c r="L273" s="1091"/>
      <c r="M273" s="1163"/>
      <c r="N273" s="1090"/>
    </row>
    <row r="274" spans="2:14" ht="16.2" thickBot="1">
      <c r="B274" s="1160"/>
      <c r="C274" s="1056"/>
      <c r="D274" s="1165"/>
      <c r="E274" s="1165"/>
      <c r="F274" s="1166"/>
      <c r="G274" s="1167"/>
      <c r="J274" s="1054"/>
      <c r="K274" s="1055"/>
      <c r="L274" s="1091"/>
      <c r="M274" s="1163"/>
      <c r="N274" s="1090"/>
    </row>
    <row r="275" spans="2:14" ht="16.2" thickBot="1">
      <c r="B275" s="1160"/>
      <c r="C275" s="1056"/>
      <c r="D275" s="1165"/>
      <c r="E275" s="1165"/>
      <c r="F275" s="1166"/>
      <c r="G275" s="1167"/>
      <c r="J275" s="1054"/>
      <c r="K275" s="1055"/>
      <c r="L275" s="1091"/>
      <c r="M275" s="1163"/>
      <c r="N275" s="1090"/>
    </row>
    <row r="276" spans="2:14" ht="16.2" thickBot="1">
      <c r="B276" s="1160"/>
      <c r="C276" s="1056"/>
      <c r="D276" s="1165"/>
      <c r="E276" s="1165"/>
      <c r="F276" s="1166"/>
      <c r="G276" s="1167"/>
      <c r="J276" s="1054"/>
      <c r="K276" s="1055"/>
      <c r="L276" s="1091"/>
      <c r="M276" s="1163"/>
      <c r="N276" s="1090"/>
    </row>
    <row r="277" spans="2:14" ht="16.2" thickBot="1">
      <c r="B277" s="1160"/>
      <c r="C277" s="1056"/>
      <c r="D277" s="1165"/>
      <c r="E277" s="1165"/>
      <c r="F277" s="1166"/>
      <c r="G277" s="1167"/>
      <c r="J277" s="1054"/>
      <c r="K277" s="1055"/>
      <c r="L277" s="1091"/>
      <c r="M277" s="1163"/>
      <c r="N277" s="1090"/>
    </row>
    <row r="278" spans="2:14" ht="16.2" thickBot="1">
      <c r="B278" s="1160"/>
      <c r="C278" s="1056"/>
      <c r="D278" s="1165"/>
      <c r="E278" s="1165"/>
      <c r="F278" s="1166"/>
      <c r="G278" s="1167"/>
      <c r="J278" s="1054"/>
      <c r="K278" s="1055"/>
      <c r="L278" s="1091"/>
      <c r="M278" s="1163"/>
      <c r="N278" s="1090"/>
    </row>
    <row r="279" spans="2:14" ht="16.2" thickBot="1">
      <c r="B279" s="1160"/>
      <c r="C279" s="1056"/>
      <c r="D279" s="1165"/>
      <c r="E279" s="1165"/>
      <c r="F279" s="1166"/>
      <c r="G279" s="1167"/>
      <c r="J279" s="1054"/>
      <c r="K279" s="1055"/>
      <c r="L279" s="1091"/>
      <c r="M279" s="1163"/>
      <c r="N279" s="1090"/>
    </row>
    <row r="280" spans="2:14" ht="16.2" thickBot="1">
      <c r="B280" s="1160"/>
      <c r="C280" s="1056"/>
      <c r="D280" s="1165"/>
      <c r="E280" s="1165"/>
      <c r="F280" s="1166"/>
      <c r="G280" s="1167"/>
      <c r="J280" s="1054"/>
      <c r="K280" s="1055"/>
      <c r="L280" s="1091"/>
      <c r="M280" s="1163"/>
      <c r="N280" s="1090"/>
    </row>
    <row r="281" spans="2:14" ht="16.2" thickBot="1">
      <c r="B281" s="1160"/>
      <c r="C281" s="1056"/>
      <c r="D281" s="1165"/>
      <c r="E281" s="1165"/>
      <c r="F281" s="1166"/>
      <c r="G281" s="1167"/>
      <c r="J281" s="1054"/>
      <c r="K281" s="1055"/>
      <c r="L281" s="1091"/>
      <c r="M281" s="1163"/>
      <c r="N281" s="1090"/>
    </row>
    <row r="282" spans="2:14" ht="16.2" thickBot="1">
      <c r="B282" s="1160"/>
      <c r="C282" s="1056"/>
      <c r="D282" s="1165"/>
      <c r="E282" s="1165"/>
      <c r="F282" s="1166"/>
      <c r="G282" s="1167"/>
      <c r="J282" s="1054"/>
      <c r="K282" s="1055"/>
      <c r="L282" s="1091"/>
      <c r="M282" s="1163"/>
      <c r="N282" s="1090"/>
    </row>
    <row r="283" spans="2:14" ht="16.2" thickBot="1">
      <c r="B283" s="1160"/>
      <c r="C283" s="1056"/>
      <c r="D283" s="1165"/>
      <c r="E283" s="1165"/>
      <c r="F283" s="1166"/>
      <c r="G283" s="1167"/>
      <c r="J283" s="1054"/>
      <c r="K283" s="1055"/>
      <c r="L283" s="1091"/>
      <c r="M283" s="1163"/>
      <c r="N283" s="1090"/>
    </row>
    <row r="284" spans="2:14" ht="16.2" thickBot="1">
      <c r="B284" s="1160"/>
      <c r="C284" s="1056"/>
      <c r="D284" s="1165"/>
      <c r="E284" s="1165"/>
      <c r="F284" s="1166"/>
      <c r="G284" s="1167"/>
      <c r="J284" s="1054"/>
      <c r="K284" s="1055"/>
      <c r="L284" s="1091"/>
      <c r="M284" s="1163"/>
      <c r="N284" s="1090"/>
    </row>
    <row r="285" spans="2:14" ht="16.2" thickBot="1">
      <c r="B285" s="1160"/>
      <c r="C285" s="1056"/>
      <c r="D285" s="1165"/>
      <c r="E285" s="1165"/>
      <c r="F285" s="1166"/>
      <c r="G285" s="1167"/>
      <c r="J285" s="1054"/>
      <c r="K285" s="1055"/>
      <c r="L285" s="1091"/>
      <c r="M285" s="1163"/>
      <c r="N285" s="1090"/>
    </row>
    <row r="286" spans="2:14" ht="16.2" thickBot="1">
      <c r="B286" s="1160"/>
      <c r="C286" s="1056"/>
      <c r="D286" s="1165"/>
      <c r="E286" s="1165"/>
      <c r="F286" s="1166"/>
      <c r="G286" s="1167"/>
      <c r="J286" s="1054"/>
      <c r="K286" s="1055"/>
      <c r="L286" s="1091"/>
      <c r="M286" s="1163"/>
      <c r="N286" s="1090"/>
    </row>
    <row r="287" spans="2:14" ht="16.2" thickBot="1">
      <c r="B287" s="1160"/>
      <c r="C287" s="1056"/>
      <c r="D287" s="1165"/>
      <c r="E287" s="1165"/>
      <c r="F287" s="1166"/>
      <c r="G287" s="1167"/>
      <c r="J287" s="1054"/>
      <c r="K287" s="1055"/>
      <c r="L287" s="1091"/>
      <c r="M287" s="1163"/>
      <c r="N287" s="1090"/>
    </row>
    <row r="288" spans="2:14" ht="16.2" thickBot="1">
      <c r="B288" s="1160"/>
      <c r="C288" s="1056"/>
      <c r="D288" s="1165"/>
      <c r="E288" s="1165"/>
      <c r="F288" s="1166"/>
      <c r="G288" s="1167"/>
      <c r="J288" s="1054"/>
      <c r="K288" s="1055"/>
      <c r="L288" s="1091"/>
      <c r="M288" s="1163"/>
      <c r="N288" s="1090"/>
    </row>
    <row r="289" spans="2:14" ht="16.2" thickBot="1">
      <c r="B289" s="1160"/>
      <c r="C289" s="1056"/>
      <c r="D289" s="1165"/>
      <c r="E289" s="1165"/>
      <c r="F289" s="1166"/>
      <c r="G289" s="1167"/>
      <c r="J289" s="1054"/>
      <c r="K289" s="1055"/>
      <c r="L289" s="1091"/>
      <c r="M289" s="1163"/>
      <c r="N289" s="1090"/>
    </row>
    <row r="290" spans="2:14" ht="16.2" thickBot="1">
      <c r="B290" s="1160"/>
      <c r="C290" s="1056"/>
      <c r="D290" s="1165"/>
      <c r="E290" s="1165"/>
      <c r="F290" s="1166"/>
      <c r="G290" s="1167"/>
      <c r="J290" s="1054"/>
      <c r="K290" s="1055"/>
      <c r="L290" s="1091"/>
      <c r="M290" s="1163"/>
      <c r="N290" s="1090"/>
    </row>
    <row r="291" spans="2:14" ht="16.2" thickBot="1">
      <c r="B291" s="1160"/>
      <c r="C291" s="1056"/>
      <c r="D291" s="1165"/>
      <c r="E291" s="1165"/>
      <c r="F291" s="1166"/>
      <c r="G291" s="1167"/>
      <c r="J291" s="1054"/>
      <c r="K291" s="1055"/>
      <c r="L291" s="1091"/>
      <c r="M291" s="1163"/>
      <c r="N291" s="1090"/>
    </row>
    <row r="292" spans="2:14" ht="16.2" thickBot="1">
      <c r="B292" s="1160"/>
      <c r="C292" s="1056"/>
      <c r="D292" s="1165"/>
      <c r="E292" s="1165"/>
      <c r="F292" s="1166"/>
      <c r="G292" s="1167"/>
      <c r="J292" s="1054"/>
      <c r="K292" s="1055"/>
      <c r="L292" s="1091"/>
      <c r="M292" s="1163"/>
      <c r="N292" s="1090"/>
    </row>
    <row r="293" spans="2:14" ht="16.2" thickBot="1">
      <c r="B293" s="1160"/>
      <c r="C293" s="1056"/>
      <c r="D293" s="1165"/>
      <c r="E293" s="1165"/>
      <c r="F293" s="1166"/>
      <c r="G293" s="1167"/>
      <c r="J293" s="1054"/>
      <c r="K293" s="1055"/>
      <c r="L293" s="1091"/>
      <c r="M293" s="1163"/>
      <c r="N293" s="1090"/>
    </row>
    <row r="294" spans="2:14" ht="16.2" thickBot="1">
      <c r="B294" s="1160"/>
      <c r="C294" s="1056"/>
      <c r="D294" s="1165"/>
      <c r="E294" s="1165"/>
      <c r="F294" s="1166"/>
      <c r="G294" s="1167"/>
      <c r="J294" s="1054"/>
      <c r="K294" s="1055"/>
      <c r="L294" s="1091"/>
      <c r="M294" s="1163"/>
      <c r="N294" s="1090"/>
    </row>
    <row r="295" spans="2:14" ht="16.2" thickBot="1">
      <c r="B295" s="1160"/>
      <c r="C295" s="1056"/>
      <c r="D295" s="1165"/>
      <c r="E295" s="1165"/>
      <c r="F295" s="1166"/>
      <c r="G295" s="1167"/>
      <c r="J295" s="1054"/>
      <c r="K295" s="1055"/>
      <c r="L295" s="1091"/>
      <c r="M295" s="1163"/>
      <c r="N295" s="1090"/>
    </row>
    <row r="296" spans="2:14" ht="16.2" thickBot="1">
      <c r="B296" s="1160"/>
      <c r="C296" s="1056"/>
      <c r="D296" s="1165"/>
      <c r="E296" s="1165"/>
      <c r="F296" s="1166"/>
      <c r="G296" s="1167"/>
      <c r="J296" s="1054"/>
      <c r="K296" s="1055"/>
      <c r="L296" s="1091"/>
      <c r="M296" s="1163"/>
      <c r="N296" s="1090"/>
    </row>
    <row r="297" spans="2:14" ht="16.2" thickBot="1">
      <c r="B297" s="1160"/>
      <c r="C297" s="1056"/>
      <c r="D297" s="1165"/>
      <c r="E297" s="1165"/>
      <c r="F297" s="1166"/>
      <c r="G297" s="1167"/>
      <c r="J297" s="1054"/>
      <c r="K297" s="1055"/>
      <c r="L297" s="1091"/>
      <c r="M297" s="1163"/>
      <c r="N297" s="1090"/>
    </row>
    <row r="298" spans="2:14" ht="16.2" thickBot="1">
      <c r="B298" s="1160"/>
      <c r="C298" s="1056"/>
      <c r="D298" s="1165"/>
      <c r="E298" s="1165"/>
      <c r="F298" s="1166"/>
      <c r="G298" s="1167"/>
      <c r="J298" s="1054"/>
      <c r="K298" s="1055"/>
      <c r="L298" s="1091"/>
      <c r="M298" s="1163"/>
      <c r="N298" s="1090"/>
    </row>
    <row r="299" spans="2:14" ht="16.2" thickBot="1">
      <c r="B299" s="1160"/>
      <c r="C299" s="1056"/>
      <c r="D299" s="1165"/>
      <c r="E299" s="1165"/>
      <c r="F299" s="1166"/>
      <c r="G299" s="1167"/>
      <c r="J299" s="1054"/>
      <c r="K299" s="1055"/>
      <c r="L299" s="1091"/>
      <c r="M299" s="1163"/>
      <c r="N299" s="1090"/>
    </row>
    <row r="300" spans="2:14" ht="16.2" thickBot="1">
      <c r="B300" s="1160"/>
      <c r="C300" s="1056"/>
      <c r="D300" s="1165"/>
      <c r="E300" s="1165"/>
      <c r="F300" s="1166"/>
      <c r="G300" s="1167"/>
      <c r="J300" s="1054"/>
      <c r="K300" s="1055"/>
      <c r="L300" s="1091"/>
      <c r="M300" s="1163"/>
      <c r="N300" s="1090"/>
    </row>
    <row r="301" spans="2:14" ht="16.2" thickBot="1">
      <c r="B301" s="1160"/>
      <c r="C301" s="1056"/>
      <c r="D301" s="1165"/>
      <c r="E301" s="1165"/>
      <c r="F301" s="1166"/>
      <c r="G301" s="1167"/>
      <c r="J301" s="1054"/>
      <c r="K301" s="1055"/>
      <c r="L301" s="1091"/>
      <c r="M301" s="1163"/>
      <c r="N301" s="1090"/>
    </row>
    <row r="302" spans="2:14" ht="16.2" thickBot="1">
      <c r="B302" s="1160"/>
      <c r="C302" s="1056"/>
      <c r="D302" s="1165"/>
      <c r="E302" s="1165"/>
      <c r="F302" s="1166"/>
      <c r="G302" s="1167"/>
      <c r="J302" s="1054"/>
      <c r="K302" s="1055"/>
      <c r="L302" s="1091"/>
      <c r="M302" s="1163"/>
      <c r="N302" s="1090"/>
    </row>
    <row r="303" spans="2:14" ht="16.2" thickBot="1">
      <c r="B303" s="1160"/>
      <c r="C303" s="1056"/>
      <c r="D303" s="1165"/>
      <c r="E303" s="1165"/>
      <c r="F303" s="1166"/>
      <c r="G303" s="1167"/>
      <c r="J303" s="1054"/>
      <c r="K303" s="1055"/>
      <c r="L303" s="1091"/>
      <c r="M303" s="1163"/>
      <c r="N303" s="1090"/>
    </row>
    <row r="304" spans="2:14" ht="16.2" thickBot="1">
      <c r="B304" s="1160"/>
      <c r="C304" s="1056"/>
      <c r="D304" s="1165"/>
      <c r="E304" s="1165"/>
      <c r="F304" s="1166"/>
      <c r="G304" s="1167"/>
      <c r="J304" s="1054"/>
      <c r="K304" s="1055"/>
      <c r="L304" s="1091"/>
      <c r="M304" s="1163"/>
      <c r="N304" s="1090"/>
    </row>
    <row r="305" spans="2:14" ht="16.2" thickBot="1">
      <c r="B305" s="1160"/>
      <c r="C305" s="1056"/>
      <c r="D305" s="1165"/>
      <c r="E305" s="1165"/>
      <c r="F305" s="1166"/>
      <c r="G305" s="1167"/>
      <c r="J305" s="1054"/>
      <c r="K305" s="1055"/>
      <c r="L305" s="1091"/>
      <c r="M305" s="1163"/>
      <c r="N305" s="1090"/>
    </row>
    <row r="306" spans="2:14" ht="16.2" thickBot="1">
      <c r="B306" s="1160"/>
      <c r="C306" s="1056"/>
      <c r="D306" s="1165"/>
      <c r="E306" s="1165"/>
      <c r="F306" s="1166"/>
      <c r="G306" s="1167"/>
      <c r="J306" s="1054"/>
      <c r="K306" s="1055"/>
      <c r="L306" s="1091"/>
      <c r="M306" s="1163"/>
      <c r="N306" s="1090"/>
    </row>
    <row r="307" spans="2:14" ht="16.2" thickBot="1">
      <c r="B307" s="1160"/>
      <c r="C307" s="1056"/>
      <c r="D307" s="1165"/>
      <c r="E307" s="1165"/>
      <c r="F307" s="1166"/>
      <c r="G307" s="1167"/>
      <c r="J307" s="1054"/>
      <c r="K307" s="1055"/>
      <c r="L307" s="1091"/>
      <c r="M307" s="1163"/>
      <c r="N307" s="1090"/>
    </row>
    <row r="308" spans="2:14" ht="16.2" thickBot="1">
      <c r="B308" s="1160"/>
      <c r="C308" s="1056"/>
      <c r="D308" s="1165"/>
      <c r="E308" s="1165"/>
      <c r="F308" s="1166"/>
      <c r="G308" s="1167"/>
      <c r="J308" s="1054"/>
      <c r="K308" s="1055"/>
      <c r="L308" s="1091"/>
      <c r="M308" s="1163"/>
      <c r="N308" s="1090"/>
    </row>
    <row r="309" spans="2:14" ht="16.2" thickBot="1">
      <c r="B309" s="1160"/>
      <c r="C309" s="1056"/>
      <c r="D309" s="1165"/>
      <c r="E309" s="1165"/>
      <c r="F309" s="1166"/>
      <c r="G309" s="1167"/>
      <c r="J309" s="1054"/>
      <c r="K309" s="1055"/>
      <c r="L309" s="1091"/>
      <c r="M309" s="1163"/>
      <c r="N309" s="1090"/>
    </row>
    <row r="310" spans="2:14" ht="16.2" thickBot="1">
      <c r="B310" s="1160"/>
      <c r="C310" s="1056"/>
      <c r="D310" s="1165"/>
      <c r="E310" s="1165"/>
      <c r="F310" s="1166"/>
      <c r="G310" s="1167"/>
      <c r="J310" s="1054"/>
      <c r="K310" s="1055"/>
      <c r="L310" s="1091"/>
      <c r="M310" s="1163"/>
      <c r="N310" s="1090"/>
    </row>
    <row r="311" spans="2:14" ht="16.2" thickBot="1">
      <c r="B311" s="1160"/>
      <c r="C311" s="1056"/>
      <c r="D311" s="1165"/>
      <c r="E311" s="1165"/>
      <c r="F311" s="1166"/>
      <c r="G311" s="1167"/>
      <c r="J311" s="1054"/>
      <c r="K311" s="1055"/>
      <c r="L311" s="1091"/>
      <c r="M311" s="1163"/>
      <c r="N311" s="1090"/>
    </row>
    <row r="312" spans="2:14" ht="16.2" thickBot="1">
      <c r="B312" s="1160"/>
      <c r="C312" s="1056"/>
      <c r="D312" s="1165"/>
      <c r="E312" s="1165"/>
      <c r="F312" s="1166"/>
      <c r="G312" s="1167"/>
      <c r="J312" s="1054"/>
      <c r="K312" s="1055"/>
      <c r="L312" s="1091"/>
      <c r="M312" s="1163"/>
      <c r="N312" s="1090"/>
    </row>
    <row r="313" spans="2:14" ht="16.2" thickBot="1">
      <c r="B313" s="1160"/>
      <c r="C313" s="1056"/>
      <c r="D313" s="1165"/>
      <c r="E313" s="1165"/>
      <c r="F313" s="1166"/>
      <c r="G313" s="1167"/>
      <c r="J313" s="1054"/>
      <c r="K313" s="1055"/>
      <c r="L313" s="1091"/>
      <c r="M313" s="1163"/>
      <c r="N313" s="1090"/>
    </row>
    <row r="314" spans="2:14" ht="16.2" thickBot="1">
      <c r="B314" s="1160"/>
      <c r="C314" s="1056"/>
      <c r="D314" s="1165"/>
      <c r="E314" s="1165"/>
      <c r="F314" s="1166"/>
      <c r="G314" s="1167"/>
      <c r="J314" s="1054"/>
      <c r="K314" s="1055"/>
      <c r="L314" s="1091"/>
      <c r="M314" s="1163"/>
      <c r="N314" s="1090"/>
    </row>
    <row r="315" spans="2:14" ht="16.2" thickBot="1">
      <c r="B315" s="1160"/>
      <c r="C315" s="1056"/>
      <c r="D315" s="1165"/>
      <c r="E315" s="1165"/>
      <c r="F315" s="1166"/>
      <c r="G315" s="1167"/>
      <c r="J315" s="1054"/>
      <c r="K315" s="1055"/>
      <c r="L315" s="1091"/>
      <c r="M315" s="1163"/>
      <c r="N315" s="1090"/>
    </row>
    <row r="316" spans="2:14" ht="16.2" thickBot="1">
      <c r="B316" s="1160"/>
      <c r="C316" s="1056"/>
      <c r="D316" s="1165"/>
      <c r="E316" s="1165"/>
      <c r="F316" s="1166"/>
      <c r="G316" s="1167"/>
      <c r="J316" s="1054"/>
      <c r="K316" s="1055"/>
      <c r="L316" s="1091"/>
      <c r="M316" s="1163"/>
      <c r="N316" s="1090"/>
    </row>
    <row r="317" spans="2:14" ht="16.2" thickBot="1">
      <c r="B317" s="1160"/>
      <c r="C317" s="1056"/>
      <c r="D317" s="1165"/>
      <c r="E317" s="1165"/>
      <c r="F317" s="1166"/>
      <c r="G317" s="1167"/>
      <c r="J317" s="1054"/>
      <c r="K317" s="1055"/>
      <c r="L317" s="1091"/>
      <c r="M317" s="1163"/>
      <c r="N317" s="1090"/>
    </row>
    <row r="318" spans="2:14" ht="16.2" thickBot="1">
      <c r="B318" s="1160"/>
      <c r="C318" s="1056"/>
      <c r="D318" s="1165"/>
      <c r="E318" s="1165"/>
      <c r="F318" s="1166"/>
      <c r="G318" s="1167"/>
      <c r="J318" s="1054"/>
      <c r="K318" s="1055"/>
      <c r="L318" s="1091"/>
      <c r="M318" s="1163"/>
      <c r="N318" s="1090"/>
    </row>
    <row r="319" spans="2:14" ht="16.2" thickBot="1">
      <c r="B319" s="1160"/>
      <c r="C319" s="1056"/>
      <c r="D319" s="1165"/>
      <c r="E319" s="1165"/>
      <c r="F319" s="1166"/>
      <c r="G319" s="1167"/>
      <c r="J319" s="1054"/>
      <c r="K319" s="1055"/>
      <c r="L319" s="1091"/>
      <c r="M319" s="1163"/>
      <c r="N319" s="1090"/>
    </row>
    <row r="320" spans="2:14" ht="16.2" thickBot="1">
      <c r="B320" s="1160"/>
      <c r="C320" s="1056"/>
      <c r="D320" s="1165"/>
      <c r="E320" s="1165"/>
      <c r="F320" s="1166"/>
      <c r="G320" s="1167"/>
      <c r="J320" s="1054"/>
      <c r="K320" s="1055"/>
      <c r="L320" s="1091"/>
      <c r="M320" s="1163"/>
      <c r="N320" s="1090"/>
    </row>
    <row r="321" spans="2:14" ht="16.2" thickBot="1">
      <c r="B321" s="1160"/>
      <c r="C321" s="1056"/>
      <c r="D321" s="1165"/>
      <c r="E321" s="1165"/>
      <c r="F321" s="1166"/>
      <c r="G321" s="1167"/>
      <c r="J321" s="1054"/>
      <c r="K321" s="1055"/>
      <c r="L321" s="1091"/>
      <c r="M321" s="1163"/>
      <c r="N321" s="1090"/>
    </row>
    <row r="322" spans="2:14" ht="16.2" thickBot="1">
      <c r="B322" s="1160"/>
      <c r="C322" s="1056"/>
      <c r="D322" s="1165"/>
      <c r="E322" s="1165"/>
      <c r="F322" s="1166"/>
      <c r="G322" s="1167"/>
      <c r="J322" s="1054"/>
      <c r="K322" s="1055"/>
      <c r="L322" s="1091"/>
      <c r="M322" s="1163"/>
      <c r="N322" s="1090"/>
    </row>
    <row r="323" spans="2:14" ht="16.2" thickBot="1">
      <c r="B323" s="1160"/>
      <c r="C323" s="1056"/>
      <c r="D323" s="1165"/>
      <c r="E323" s="1165"/>
      <c r="F323" s="1166"/>
      <c r="G323" s="1167"/>
      <c r="J323" s="1054"/>
      <c r="K323" s="1055"/>
      <c r="L323" s="1091"/>
      <c r="M323" s="1163"/>
      <c r="N323" s="1090"/>
    </row>
    <row r="324" spans="2:14" ht="16.2" thickBot="1">
      <c r="B324" s="1160"/>
      <c r="C324" s="1056"/>
      <c r="D324" s="1165"/>
      <c r="E324" s="1165"/>
      <c r="F324" s="1166"/>
      <c r="G324" s="1167"/>
      <c r="J324" s="1054"/>
      <c r="K324" s="1055"/>
      <c r="L324" s="1091"/>
      <c r="M324" s="1163"/>
      <c r="N324" s="1090"/>
    </row>
    <row r="325" spans="2:14" ht="16.2" thickBot="1">
      <c r="B325" s="1160"/>
      <c r="C325" s="1056"/>
      <c r="D325" s="1165"/>
      <c r="E325" s="1165"/>
      <c r="F325" s="1166"/>
      <c r="G325" s="1167"/>
      <c r="J325" s="1054"/>
      <c r="K325" s="1055"/>
      <c r="L325" s="1091"/>
      <c r="M325" s="1163"/>
      <c r="N325" s="1090"/>
    </row>
    <row r="326" spans="2:14" ht="16.2" thickBot="1">
      <c r="B326" s="1160"/>
      <c r="C326" s="1056"/>
      <c r="D326" s="1165"/>
      <c r="E326" s="1165"/>
      <c r="F326" s="1166"/>
      <c r="G326" s="1167"/>
      <c r="J326" s="1054"/>
      <c r="K326" s="1055"/>
      <c r="L326" s="1091"/>
      <c r="M326" s="1163"/>
      <c r="N326" s="1090"/>
    </row>
    <row r="327" spans="2:14" ht="16.2" thickBot="1">
      <c r="B327" s="1160"/>
      <c r="C327" s="1056"/>
      <c r="D327" s="1165"/>
      <c r="E327" s="1165"/>
      <c r="F327" s="1166"/>
      <c r="G327" s="1167"/>
      <c r="J327" s="1054"/>
      <c r="K327" s="1055"/>
      <c r="L327" s="1091"/>
      <c r="M327" s="1163"/>
      <c r="N327" s="1090"/>
    </row>
    <row r="328" spans="2:14" ht="16.2" thickBot="1">
      <c r="B328" s="1160"/>
      <c r="C328" s="1056"/>
      <c r="D328" s="1165"/>
      <c r="E328" s="1165"/>
      <c r="F328" s="1166"/>
      <c r="G328" s="1167"/>
      <c r="J328" s="1054"/>
      <c r="K328" s="1055"/>
      <c r="L328" s="1091"/>
      <c r="M328" s="1163"/>
      <c r="N328" s="1090"/>
    </row>
    <row r="329" spans="2:14" ht="16.2" thickBot="1">
      <c r="B329" s="1160"/>
      <c r="C329" s="1056"/>
      <c r="D329" s="1165"/>
      <c r="E329" s="1165"/>
      <c r="F329" s="1166"/>
      <c r="G329" s="1167"/>
      <c r="J329" s="1054"/>
      <c r="K329" s="1055"/>
      <c r="L329" s="1091"/>
      <c r="M329" s="1163"/>
      <c r="N329" s="1090"/>
    </row>
    <row r="330" spans="2:14" ht="16.2" thickBot="1">
      <c r="B330" s="1160"/>
      <c r="C330" s="1056"/>
      <c r="D330" s="1165"/>
      <c r="E330" s="1165"/>
      <c r="F330" s="1166"/>
      <c r="G330" s="1167"/>
      <c r="J330" s="1054"/>
      <c r="K330" s="1055"/>
      <c r="L330" s="1091"/>
      <c r="M330" s="1163"/>
      <c r="N330" s="1090"/>
    </row>
    <row r="331" spans="2:14" ht="16.2" thickBot="1">
      <c r="B331" s="1160"/>
      <c r="C331" s="1056"/>
      <c r="D331" s="1165"/>
      <c r="E331" s="1165"/>
      <c r="F331" s="1166"/>
      <c r="G331" s="1167"/>
      <c r="J331" s="1054"/>
      <c r="K331" s="1055"/>
      <c r="L331" s="1091"/>
      <c r="M331" s="1163"/>
      <c r="N331" s="1090"/>
    </row>
    <row r="332" spans="2:14" ht="16.2" thickBot="1">
      <c r="B332" s="1160"/>
      <c r="C332" s="1056"/>
      <c r="D332" s="1165"/>
      <c r="E332" s="1165"/>
      <c r="F332" s="1166"/>
      <c r="G332" s="1167"/>
      <c r="J332" s="1054"/>
      <c r="K332" s="1055"/>
      <c r="L332" s="1091"/>
      <c r="M332" s="1163"/>
      <c r="N332" s="1090"/>
    </row>
    <row r="333" spans="2:14" ht="16.2" thickBot="1">
      <c r="B333" s="1160"/>
      <c r="C333" s="1056"/>
      <c r="D333" s="1165"/>
      <c r="E333" s="1165"/>
      <c r="F333" s="1166"/>
      <c r="G333" s="1167"/>
      <c r="J333" s="1054"/>
      <c r="K333" s="1055"/>
      <c r="L333" s="1091"/>
      <c r="M333" s="1163"/>
      <c r="N333" s="1090"/>
    </row>
    <row r="334" spans="2:14" ht="16.2" thickBot="1">
      <c r="B334" s="1160"/>
      <c r="C334" s="1056"/>
      <c r="D334" s="1165"/>
      <c r="E334" s="1165"/>
      <c r="F334" s="1166"/>
      <c r="G334" s="1167"/>
      <c r="J334" s="1054"/>
      <c r="K334" s="1055"/>
      <c r="L334" s="1091"/>
      <c r="M334" s="1163"/>
      <c r="N334" s="1090"/>
    </row>
    <row r="335" spans="2:14" ht="16.2" thickBot="1">
      <c r="B335" s="1160"/>
      <c r="C335" s="1056"/>
      <c r="D335" s="1165"/>
      <c r="E335" s="1165"/>
      <c r="F335" s="1166"/>
      <c r="G335" s="1167"/>
      <c r="J335" s="1054"/>
      <c r="K335" s="1055"/>
      <c r="L335" s="1091"/>
      <c r="M335" s="1163"/>
      <c r="N335" s="1090"/>
    </row>
    <row r="336" spans="2:14" ht="16.2" thickBot="1">
      <c r="B336" s="1160"/>
      <c r="C336" s="1056"/>
      <c r="D336" s="1165"/>
      <c r="E336" s="1165"/>
      <c r="F336" s="1166"/>
      <c r="G336" s="1167"/>
      <c r="J336" s="1054"/>
      <c r="K336" s="1055"/>
      <c r="L336" s="1091"/>
      <c r="M336" s="1163"/>
      <c r="N336" s="1090"/>
    </row>
    <row r="337" spans="2:14" ht="16.2" thickBot="1">
      <c r="B337" s="1160"/>
      <c r="C337" s="1056"/>
      <c r="D337" s="1165"/>
      <c r="E337" s="1165"/>
      <c r="F337" s="1166"/>
      <c r="G337" s="1167"/>
      <c r="J337" s="1054"/>
      <c r="K337" s="1055"/>
      <c r="L337" s="1091"/>
      <c r="M337" s="1163"/>
      <c r="N337" s="1090"/>
    </row>
    <row r="338" spans="2:14" ht="16.2" thickBot="1">
      <c r="B338" s="1160"/>
      <c r="C338" s="1056"/>
      <c r="D338" s="1165"/>
      <c r="E338" s="1165"/>
      <c r="F338" s="1166"/>
      <c r="G338" s="1167"/>
      <c r="J338" s="1054"/>
      <c r="K338" s="1055"/>
      <c r="L338" s="1091"/>
      <c r="M338" s="1163"/>
      <c r="N338" s="1090"/>
    </row>
    <row r="339" spans="2:14" ht="16.2" thickBot="1">
      <c r="B339" s="1160"/>
      <c r="C339" s="1056"/>
      <c r="D339" s="1165"/>
      <c r="E339" s="1165"/>
      <c r="F339" s="1166"/>
      <c r="G339" s="1167"/>
      <c r="J339" s="1054"/>
      <c r="K339" s="1055"/>
      <c r="L339" s="1091"/>
      <c r="M339" s="1163"/>
      <c r="N339" s="1090"/>
    </row>
    <row r="340" spans="2:14" ht="16.2" thickBot="1">
      <c r="B340" s="1160"/>
      <c r="C340" s="1056"/>
      <c r="D340" s="1165"/>
      <c r="E340" s="1165"/>
      <c r="F340" s="1166"/>
      <c r="G340" s="1167"/>
      <c r="J340" s="1054"/>
      <c r="K340" s="1055"/>
      <c r="L340" s="1091"/>
      <c r="M340" s="1163"/>
      <c r="N340" s="1090"/>
    </row>
    <row r="341" spans="2:14" ht="16.2" thickBot="1">
      <c r="B341" s="1160"/>
      <c r="C341" s="1056"/>
      <c r="D341" s="1165"/>
      <c r="E341" s="1165"/>
      <c r="F341" s="1166"/>
      <c r="G341" s="1167"/>
      <c r="J341" s="1054"/>
      <c r="K341" s="1055"/>
      <c r="L341" s="1091"/>
      <c r="M341" s="1163"/>
      <c r="N341" s="1090"/>
    </row>
    <row r="342" spans="2:14" ht="16.2" thickBot="1">
      <c r="B342" s="1160"/>
      <c r="C342" s="1056"/>
      <c r="D342" s="1165"/>
      <c r="E342" s="1165"/>
      <c r="F342" s="1166"/>
      <c r="G342" s="1167"/>
      <c r="J342" s="1054"/>
      <c r="K342" s="1055"/>
      <c r="L342" s="1091"/>
      <c r="M342" s="1163"/>
      <c r="N342" s="1090"/>
    </row>
    <row r="343" spans="2:14" ht="16.2" thickBot="1">
      <c r="B343" s="1160"/>
      <c r="C343" s="1056"/>
      <c r="D343" s="1165"/>
      <c r="E343" s="1165"/>
      <c r="F343" s="1166"/>
      <c r="G343" s="1167"/>
      <c r="J343" s="1054"/>
      <c r="K343" s="1055"/>
      <c r="L343" s="1091"/>
      <c r="M343" s="1163"/>
      <c r="N343" s="1090"/>
    </row>
    <row r="344" spans="2:14" ht="16.2" thickBot="1">
      <c r="B344" s="1160"/>
      <c r="C344" s="1056"/>
      <c r="D344" s="1165"/>
      <c r="E344" s="1165"/>
      <c r="F344" s="1166"/>
      <c r="G344" s="1167"/>
      <c r="J344" s="1054"/>
      <c r="K344" s="1055"/>
      <c r="L344" s="1091"/>
      <c r="M344" s="1163"/>
      <c r="N344" s="1090"/>
    </row>
    <row r="345" spans="2:14" ht="16.2" thickBot="1">
      <c r="B345" s="1160"/>
      <c r="C345" s="1056"/>
      <c r="D345" s="1165"/>
      <c r="E345" s="1165"/>
      <c r="F345" s="1166"/>
      <c r="G345" s="1167"/>
      <c r="J345" s="1054"/>
      <c r="K345" s="1055"/>
      <c r="L345" s="1091"/>
      <c r="M345" s="1163"/>
      <c r="N345" s="1090"/>
    </row>
    <row r="346" spans="2:14" ht="16.2" thickBot="1">
      <c r="B346" s="1160"/>
      <c r="C346" s="1056"/>
      <c r="D346" s="1165"/>
      <c r="E346" s="1165"/>
      <c r="F346" s="1166"/>
      <c r="G346" s="1167"/>
      <c r="J346" s="1054"/>
      <c r="K346" s="1055"/>
      <c r="L346" s="1091"/>
      <c r="M346" s="1163"/>
      <c r="N346" s="1090"/>
    </row>
    <row r="347" spans="2:14" ht="16.2" thickBot="1">
      <c r="B347" s="1160"/>
      <c r="C347" s="1056"/>
      <c r="D347" s="1165"/>
      <c r="E347" s="1165"/>
      <c r="F347" s="1166"/>
      <c r="G347" s="1167"/>
      <c r="J347" s="1054"/>
      <c r="K347" s="1055"/>
      <c r="L347" s="1091"/>
      <c r="M347" s="1163"/>
      <c r="N347" s="1090"/>
    </row>
    <row r="348" spans="2:14" ht="16.2" thickBot="1">
      <c r="B348" s="1160"/>
      <c r="C348" s="1056"/>
      <c r="D348" s="1165"/>
      <c r="E348" s="1165"/>
      <c r="F348" s="1166"/>
      <c r="G348" s="1167"/>
      <c r="J348" s="1054"/>
      <c r="K348" s="1055"/>
      <c r="L348" s="1091"/>
      <c r="M348" s="1163"/>
      <c r="N348" s="1090"/>
    </row>
    <row r="349" spans="2:14" ht="16.2" thickBot="1">
      <c r="B349" s="1160"/>
      <c r="C349" s="1056"/>
      <c r="D349" s="1165"/>
      <c r="E349" s="1165"/>
      <c r="F349" s="1166"/>
      <c r="G349" s="1167"/>
      <c r="J349" s="1054"/>
      <c r="K349" s="1055"/>
      <c r="L349" s="1091"/>
      <c r="M349" s="1163"/>
      <c r="N349" s="1090"/>
    </row>
    <row r="350" spans="2:14" ht="16.2" thickBot="1">
      <c r="B350" s="1160"/>
      <c r="C350" s="1056"/>
      <c r="D350" s="1165"/>
      <c r="E350" s="1165"/>
      <c r="F350" s="1166"/>
      <c r="G350" s="1167"/>
      <c r="J350" s="1054"/>
      <c r="K350" s="1055"/>
      <c r="L350" s="1091"/>
      <c r="M350" s="1163"/>
      <c r="N350" s="1090"/>
    </row>
    <row r="351" spans="2:14" ht="16.2" thickBot="1">
      <c r="B351" s="1160"/>
      <c r="C351" s="1056"/>
      <c r="D351" s="1165"/>
      <c r="E351" s="1165"/>
      <c r="F351" s="1166"/>
      <c r="G351" s="1167"/>
      <c r="J351" s="1054"/>
      <c r="K351" s="1055"/>
      <c r="L351" s="1091"/>
      <c r="M351" s="1163"/>
      <c r="N351" s="1090"/>
    </row>
    <row r="352" spans="2:14" ht="16.2" thickBot="1">
      <c r="B352" s="1160"/>
      <c r="C352" s="1056"/>
      <c r="D352" s="1165"/>
      <c r="E352" s="1165"/>
      <c r="F352" s="1166"/>
      <c r="G352" s="1167"/>
      <c r="J352" s="1054"/>
      <c r="K352" s="1055"/>
      <c r="L352" s="1091"/>
      <c r="M352" s="1163"/>
      <c r="N352" s="1090"/>
    </row>
    <row r="353" spans="2:14" ht="16.2" thickBot="1">
      <c r="B353" s="1160"/>
      <c r="C353" s="1056"/>
      <c r="D353" s="1165"/>
      <c r="E353" s="1165"/>
      <c r="F353" s="1166"/>
      <c r="G353" s="1167"/>
      <c r="J353" s="1054"/>
      <c r="K353" s="1055"/>
      <c r="L353" s="1091"/>
      <c r="M353" s="1163"/>
      <c r="N353" s="1090"/>
    </row>
    <row r="354" spans="2:14" ht="16.2" thickBot="1">
      <c r="B354" s="1160"/>
      <c r="C354" s="1056"/>
      <c r="D354" s="1165"/>
      <c r="E354" s="1165"/>
      <c r="F354" s="1166"/>
      <c r="G354" s="1167"/>
      <c r="J354" s="1054"/>
      <c r="K354" s="1055"/>
      <c r="L354" s="1091"/>
      <c r="M354" s="1163"/>
      <c r="N354" s="1090"/>
    </row>
    <row r="355" spans="2:14" ht="16.2" thickBot="1">
      <c r="B355" s="1160"/>
      <c r="C355" s="1056"/>
      <c r="D355" s="1165"/>
      <c r="E355" s="1165"/>
      <c r="F355" s="1166"/>
      <c r="G355" s="1167"/>
      <c r="J355" s="1054"/>
      <c r="K355" s="1055"/>
      <c r="L355" s="1091"/>
      <c r="M355" s="1163"/>
      <c r="N355" s="1090"/>
    </row>
    <row r="356" spans="2:14" ht="16.2" thickBot="1">
      <c r="B356" s="1160"/>
      <c r="C356" s="1056"/>
      <c r="D356" s="1165"/>
      <c r="E356" s="1165"/>
      <c r="F356" s="1166"/>
      <c r="G356" s="1167"/>
      <c r="J356" s="1054"/>
      <c r="K356" s="1055"/>
      <c r="L356" s="1091"/>
      <c r="M356" s="1163"/>
      <c r="N356" s="1090"/>
    </row>
    <row r="357" spans="2:14" ht="16.2" thickBot="1">
      <c r="B357" s="1160"/>
      <c r="C357" s="1056"/>
      <c r="D357" s="1165"/>
      <c r="E357" s="1165"/>
      <c r="F357" s="1166"/>
      <c r="G357" s="1167"/>
      <c r="J357" s="1054"/>
      <c r="K357" s="1055"/>
      <c r="L357" s="1091"/>
      <c r="M357" s="1163"/>
      <c r="N357" s="1090"/>
    </row>
    <row r="358" spans="2:14" ht="16.2" thickBot="1">
      <c r="B358" s="1160"/>
      <c r="C358" s="1056"/>
      <c r="D358" s="1165"/>
      <c r="E358" s="1165"/>
      <c r="F358" s="1166"/>
      <c r="G358" s="1167"/>
      <c r="J358" s="1054"/>
      <c r="K358" s="1055"/>
      <c r="L358" s="1091"/>
      <c r="M358" s="1163"/>
      <c r="N358" s="1090"/>
    </row>
    <row r="359" spans="2:14" ht="16.2" thickBot="1">
      <c r="B359" s="1160"/>
      <c r="C359" s="1056"/>
      <c r="D359" s="1165"/>
      <c r="E359" s="1165"/>
      <c r="F359" s="1166"/>
      <c r="G359" s="1167"/>
      <c r="J359" s="1054"/>
      <c r="K359" s="1055"/>
      <c r="L359" s="1091"/>
      <c r="M359" s="1163"/>
      <c r="N359" s="1090"/>
    </row>
    <row r="360" spans="2:14" ht="16.2" thickBot="1">
      <c r="B360" s="1160"/>
      <c r="C360" s="1056"/>
      <c r="D360" s="1165"/>
      <c r="E360" s="1165"/>
      <c r="F360" s="1166"/>
      <c r="G360" s="1167"/>
      <c r="J360" s="1054"/>
      <c r="K360" s="1055"/>
      <c r="L360" s="1091"/>
      <c r="M360" s="1163"/>
      <c r="N360" s="1090"/>
    </row>
    <row r="361" spans="2:14" ht="16.2" thickBot="1">
      <c r="B361" s="1160"/>
      <c r="C361" s="1056"/>
      <c r="D361" s="1165"/>
      <c r="E361" s="1165"/>
      <c r="F361" s="1166"/>
      <c r="G361" s="1167"/>
      <c r="J361" s="1054"/>
      <c r="K361" s="1055"/>
      <c r="L361" s="1091"/>
      <c r="M361" s="1163"/>
      <c r="N361" s="1090"/>
    </row>
    <row r="362" spans="2:14" ht="16.2" thickBot="1">
      <c r="B362" s="1160"/>
      <c r="C362" s="1056"/>
      <c r="D362" s="1165"/>
      <c r="E362" s="1165"/>
      <c r="F362" s="1166"/>
      <c r="G362" s="1167"/>
      <c r="J362" s="1054"/>
      <c r="K362" s="1055"/>
      <c r="L362" s="1091"/>
      <c r="M362" s="1163"/>
      <c r="N362" s="1090"/>
    </row>
    <row r="363" spans="2:14" ht="16.2" thickBot="1">
      <c r="B363" s="1160"/>
      <c r="C363" s="1056"/>
      <c r="D363" s="1165"/>
      <c r="E363" s="1165"/>
      <c r="F363" s="1166"/>
      <c r="G363" s="1167"/>
      <c r="J363" s="1054"/>
      <c r="K363" s="1055"/>
      <c r="L363" s="1091"/>
      <c r="M363" s="1163"/>
      <c r="N363" s="1090"/>
    </row>
    <row r="364" spans="2:14" ht="16.2" thickBot="1">
      <c r="B364" s="1160"/>
      <c r="C364" s="1056"/>
      <c r="D364" s="1165"/>
      <c r="E364" s="1165"/>
      <c r="F364" s="1166"/>
      <c r="G364" s="1167"/>
      <c r="J364" s="1054"/>
      <c r="K364" s="1055"/>
      <c r="L364" s="1091"/>
      <c r="M364" s="1163"/>
      <c r="N364" s="1090"/>
    </row>
    <row r="365" spans="2:14" ht="16.2" thickBot="1">
      <c r="B365" s="1160"/>
      <c r="C365" s="1056"/>
      <c r="D365" s="1165"/>
      <c r="E365" s="1165"/>
      <c r="F365" s="1166"/>
      <c r="G365" s="1167"/>
      <c r="J365" s="1054"/>
      <c r="K365" s="1055"/>
      <c r="L365" s="1091"/>
      <c r="M365" s="1163"/>
      <c r="N365" s="1090"/>
    </row>
    <row r="366" spans="2:14" ht="16.2" thickBot="1">
      <c r="B366" s="1160"/>
      <c r="C366" s="1056"/>
      <c r="D366" s="1165"/>
      <c r="E366" s="1165"/>
      <c r="F366" s="1166"/>
      <c r="G366" s="1167"/>
      <c r="J366" s="1054"/>
      <c r="K366" s="1055"/>
      <c r="L366" s="1091"/>
      <c r="M366" s="1163"/>
      <c r="N366" s="1090"/>
    </row>
    <row r="367" spans="2:14" ht="16.2" thickBot="1">
      <c r="B367" s="1160"/>
      <c r="C367" s="1056"/>
      <c r="D367" s="1165"/>
      <c r="E367" s="1165"/>
      <c r="F367" s="1166"/>
      <c r="G367" s="1167"/>
      <c r="J367" s="1054"/>
      <c r="K367" s="1055"/>
      <c r="L367" s="1091"/>
      <c r="M367" s="1163"/>
      <c r="N367" s="1090"/>
    </row>
    <row r="368" spans="2:14" ht="16.2" thickBot="1">
      <c r="B368" s="1160"/>
      <c r="C368" s="1056"/>
      <c r="D368" s="1165"/>
      <c r="E368" s="1165"/>
      <c r="F368" s="1166"/>
      <c r="G368" s="1167"/>
      <c r="J368" s="1054"/>
      <c r="K368" s="1055"/>
      <c r="L368" s="1091"/>
      <c r="M368" s="1163"/>
      <c r="N368" s="1090"/>
    </row>
    <row r="369" spans="2:14" ht="16.2" thickBot="1">
      <c r="B369" s="1160"/>
      <c r="C369" s="1056"/>
      <c r="D369" s="1165"/>
      <c r="E369" s="1165"/>
      <c r="F369" s="1166"/>
      <c r="G369" s="1167"/>
      <c r="J369" s="1054"/>
      <c r="K369" s="1055"/>
      <c r="L369" s="1091"/>
      <c r="M369" s="1163"/>
      <c r="N369" s="1090"/>
    </row>
    <row r="370" spans="2:14" ht="16.2" thickBot="1">
      <c r="B370" s="1160"/>
      <c r="C370" s="1056"/>
      <c r="D370" s="1165"/>
      <c r="E370" s="1165"/>
      <c r="F370" s="1166"/>
      <c r="G370" s="1167"/>
      <c r="J370" s="1054"/>
      <c r="K370" s="1055"/>
      <c r="L370" s="1091"/>
      <c r="M370" s="1163"/>
      <c r="N370" s="1090"/>
    </row>
    <row r="371" spans="2:14" ht="16.2" thickBot="1">
      <c r="B371" s="1160"/>
      <c r="C371" s="1056"/>
      <c r="D371" s="1165"/>
      <c r="E371" s="1165"/>
      <c r="F371" s="1166"/>
      <c r="G371" s="1167"/>
      <c r="J371" s="1054"/>
      <c r="K371" s="1055"/>
      <c r="L371" s="1091"/>
      <c r="M371" s="1163"/>
      <c r="N371" s="1090"/>
    </row>
    <row r="372" spans="2:14" ht="16.2" thickBot="1">
      <c r="B372" s="1160"/>
      <c r="C372" s="1056"/>
      <c r="D372" s="1165"/>
      <c r="E372" s="1165"/>
      <c r="F372" s="1166"/>
      <c r="G372" s="1167"/>
      <c r="J372" s="1054"/>
      <c r="K372" s="1055"/>
      <c r="L372" s="1091"/>
      <c r="M372" s="1163"/>
      <c r="N372" s="1090"/>
    </row>
    <row r="373" spans="2:14" ht="16.2" thickBot="1">
      <c r="B373" s="1160"/>
      <c r="C373" s="1056"/>
      <c r="D373" s="1165"/>
      <c r="E373" s="1165"/>
      <c r="F373" s="1166"/>
      <c r="G373" s="1167"/>
      <c r="J373" s="1054"/>
      <c r="K373" s="1055"/>
      <c r="L373" s="1091"/>
      <c r="M373" s="1163"/>
      <c r="N373" s="1090"/>
    </row>
    <row r="374" spans="2:14" ht="16.2" thickBot="1">
      <c r="B374" s="1160"/>
      <c r="C374" s="1056"/>
      <c r="D374" s="1165"/>
      <c r="E374" s="1165"/>
      <c r="F374" s="1166"/>
      <c r="G374" s="1167"/>
      <c r="J374" s="1054"/>
      <c r="K374" s="1055"/>
      <c r="L374" s="1091"/>
      <c r="M374" s="1163"/>
      <c r="N374" s="1090"/>
    </row>
    <row r="375" spans="2:14" ht="16.2" thickBot="1">
      <c r="B375" s="1160"/>
      <c r="C375" s="1056"/>
      <c r="D375" s="1165"/>
      <c r="E375" s="1165"/>
      <c r="F375" s="1166"/>
      <c r="G375" s="1167"/>
      <c r="J375" s="1054"/>
      <c r="K375" s="1055"/>
      <c r="L375" s="1091"/>
      <c r="M375" s="1163"/>
      <c r="N375" s="1090"/>
    </row>
    <row r="376" spans="2:14" ht="16.2" thickBot="1">
      <c r="B376" s="1160"/>
      <c r="C376" s="1056"/>
      <c r="D376" s="1165"/>
      <c r="E376" s="1165"/>
      <c r="F376" s="1166"/>
      <c r="G376" s="1167"/>
      <c r="J376" s="1054"/>
      <c r="K376" s="1055"/>
      <c r="L376" s="1091"/>
      <c r="M376" s="1163"/>
      <c r="N376" s="1090"/>
    </row>
    <row r="377" spans="2:14" ht="16.2" thickBot="1">
      <c r="B377" s="1160"/>
      <c r="C377" s="1056"/>
      <c r="D377" s="1165"/>
      <c r="E377" s="1165"/>
      <c r="F377" s="1166"/>
      <c r="G377" s="1167"/>
      <c r="J377" s="1054"/>
      <c r="K377" s="1055"/>
      <c r="L377" s="1091"/>
      <c r="M377" s="1163"/>
      <c r="N377" s="1090"/>
    </row>
    <row r="378" spans="2:14" ht="16.2" thickBot="1">
      <c r="B378" s="1160"/>
      <c r="C378" s="1056"/>
      <c r="D378" s="1165"/>
      <c r="E378" s="1165"/>
      <c r="F378" s="1166"/>
      <c r="G378" s="1167"/>
      <c r="J378" s="1054"/>
      <c r="K378" s="1055"/>
      <c r="L378" s="1091"/>
      <c r="M378" s="1163"/>
      <c r="N378" s="1090"/>
    </row>
    <row r="379" spans="2:14" ht="16.2" thickBot="1">
      <c r="B379" s="1160"/>
      <c r="C379" s="1056"/>
      <c r="D379" s="1165"/>
      <c r="E379" s="1165"/>
      <c r="F379" s="1166"/>
      <c r="G379" s="1167"/>
      <c r="J379" s="1054"/>
      <c r="K379" s="1055"/>
      <c r="L379" s="1091"/>
      <c r="M379" s="1163"/>
      <c r="N379" s="1090"/>
    </row>
    <row r="380" spans="2:14" ht="16.2" thickBot="1">
      <c r="B380" s="1160"/>
      <c r="C380" s="1056"/>
      <c r="D380" s="1165"/>
      <c r="E380" s="1165"/>
      <c r="F380" s="1166"/>
      <c r="G380" s="1167"/>
      <c r="J380" s="1054"/>
      <c r="K380" s="1055"/>
      <c r="L380" s="1091"/>
      <c r="M380" s="1163"/>
      <c r="N380" s="1090"/>
    </row>
    <row r="381" spans="2:14" ht="16.2" thickBot="1">
      <c r="B381" s="1160"/>
      <c r="C381" s="1056"/>
      <c r="D381" s="1165"/>
      <c r="E381" s="1165"/>
      <c r="F381" s="1166"/>
      <c r="G381" s="1167"/>
      <c r="J381" s="1054"/>
      <c r="K381" s="1055"/>
      <c r="L381" s="1091"/>
      <c r="M381" s="1163"/>
      <c r="N381" s="1090"/>
    </row>
    <row r="382" spans="2:14" ht="16.2" thickBot="1">
      <c r="B382" s="1160"/>
      <c r="C382" s="1056"/>
      <c r="D382" s="1165"/>
      <c r="E382" s="1165"/>
      <c r="F382" s="1166"/>
      <c r="G382" s="1167"/>
      <c r="J382" s="1054"/>
      <c r="K382" s="1055"/>
      <c r="L382" s="1091"/>
      <c r="M382" s="1163"/>
      <c r="N382" s="1090"/>
    </row>
    <row r="383" spans="2:14" ht="16.2" thickBot="1">
      <c r="B383" s="1160"/>
      <c r="C383" s="1056"/>
      <c r="D383" s="1165"/>
      <c r="E383" s="1165"/>
      <c r="F383" s="1166"/>
      <c r="G383" s="1167"/>
      <c r="J383" s="1054"/>
      <c r="K383" s="1055"/>
      <c r="L383" s="1091"/>
      <c r="M383" s="1163"/>
      <c r="N383" s="1090"/>
    </row>
    <row r="384" spans="2:14" ht="16.2" thickBot="1">
      <c r="B384" s="1160"/>
      <c r="C384" s="1056"/>
      <c r="D384" s="1165"/>
      <c r="E384" s="1165"/>
      <c r="F384" s="1166"/>
      <c r="G384" s="1167"/>
      <c r="J384" s="1054"/>
      <c r="K384" s="1055"/>
      <c r="L384" s="1091"/>
      <c r="M384" s="1163"/>
      <c r="N384" s="1090"/>
    </row>
    <row r="385" spans="2:14" ht="16.2" thickBot="1">
      <c r="B385" s="1160"/>
      <c r="C385" s="1056"/>
      <c r="D385" s="1165"/>
      <c r="E385" s="1165"/>
      <c r="F385" s="1166"/>
      <c r="G385" s="1167"/>
      <c r="J385" s="1054"/>
      <c r="K385" s="1055"/>
      <c r="L385" s="1091"/>
      <c r="M385" s="1163"/>
      <c r="N385" s="1090"/>
    </row>
    <row r="386" spans="2:14" ht="16.2" thickBot="1">
      <c r="B386" s="1160"/>
      <c r="C386" s="1056"/>
      <c r="D386" s="1165"/>
      <c r="E386" s="1165"/>
      <c r="F386" s="1166"/>
      <c r="G386" s="1167"/>
      <c r="J386" s="1054"/>
      <c r="K386" s="1055"/>
      <c r="L386" s="1091"/>
      <c r="M386" s="1163"/>
      <c r="N386" s="1090"/>
    </row>
    <row r="387" spans="2:14" ht="16.2" thickBot="1">
      <c r="B387" s="1160"/>
      <c r="C387" s="1056"/>
      <c r="D387" s="1165"/>
      <c r="E387" s="1165"/>
      <c r="F387" s="1166"/>
      <c r="G387" s="1167"/>
      <c r="J387" s="1054"/>
      <c r="K387" s="1055"/>
      <c r="L387" s="1091"/>
      <c r="M387" s="1163"/>
      <c r="N387" s="1090"/>
    </row>
    <row r="388" spans="2:14" ht="16.2" thickBot="1">
      <c r="B388" s="1160"/>
      <c r="C388" s="1056"/>
      <c r="D388" s="1165"/>
      <c r="E388" s="1165"/>
      <c r="F388" s="1166"/>
      <c r="G388" s="1167"/>
      <c r="J388" s="1054"/>
      <c r="K388" s="1055"/>
      <c r="L388" s="1091"/>
      <c r="M388" s="1163"/>
      <c r="N388" s="1090"/>
    </row>
    <row r="389" spans="2:14" ht="16.2" thickBot="1">
      <c r="B389" s="1160"/>
      <c r="C389" s="1056"/>
      <c r="D389" s="1165"/>
      <c r="E389" s="1165"/>
      <c r="F389" s="1166"/>
      <c r="G389" s="1167"/>
      <c r="J389" s="1054"/>
      <c r="K389" s="1055"/>
      <c r="L389" s="1091"/>
      <c r="M389" s="1163"/>
      <c r="N389" s="1090"/>
    </row>
    <row r="390" spans="2:14" ht="16.2" thickBot="1">
      <c r="B390" s="1160"/>
      <c r="C390" s="1056"/>
      <c r="D390" s="1165"/>
      <c r="E390" s="1165"/>
      <c r="F390" s="1166"/>
      <c r="G390" s="1167"/>
      <c r="J390" s="1054"/>
      <c r="K390" s="1055"/>
      <c r="L390" s="1091"/>
      <c r="M390" s="1163"/>
      <c r="N390" s="1090"/>
    </row>
    <row r="391" spans="2:14" ht="16.2" thickBot="1">
      <c r="B391" s="1160"/>
      <c r="C391" s="1056"/>
      <c r="D391" s="1165"/>
      <c r="E391" s="1165"/>
      <c r="F391" s="1166"/>
      <c r="G391" s="1167"/>
      <c r="J391" s="1054"/>
      <c r="K391" s="1055"/>
      <c r="L391" s="1091"/>
      <c r="M391" s="1163"/>
      <c r="N391" s="1090"/>
    </row>
    <row r="392" spans="2:14" ht="16.2" thickBot="1">
      <c r="B392" s="1160"/>
      <c r="C392" s="1056"/>
      <c r="D392" s="1165"/>
      <c r="E392" s="1165"/>
      <c r="F392" s="1166"/>
      <c r="G392" s="1167"/>
      <c r="J392" s="1054"/>
      <c r="K392" s="1055"/>
      <c r="L392" s="1091"/>
      <c r="M392" s="1163"/>
      <c r="N392" s="1090"/>
    </row>
    <row r="393" spans="2:14" ht="16.2" thickBot="1">
      <c r="B393" s="1160"/>
      <c r="C393" s="1056"/>
      <c r="D393" s="1165"/>
      <c r="E393" s="1165"/>
      <c r="F393" s="1166"/>
      <c r="G393" s="1167"/>
      <c r="J393" s="1054"/>
      <c r="K393" s="1055"/>
      <c r="L393" s="1091"/>
      <c r="M393" s="1163"/>
      <c r="N393" s="1090"/>
    </row>
    <row r="394" spans="2:14" ht="16.2" thickBot="1">
      <c r="B394" s="1160"/>
      <c r="C394" s="1056"/>
      <c r="D394" s="1165"/>
      <c r="E394" s="1165"/>
      <c r="F394" s="1166"/>
      <c r="G394" s="1167"/>
      <c r="J394" s="1054"/>
      <c r="K394" s="1055"/>
      <c r="L394" s="1091"/>
      <c r="M394" s="1163"/>
      <c r="N394" s="1090"/>
    </row>
    <row r="395" spans="2:14" ht="16.2" thickBot="1">
      <c r="B395" s="1160"/>
      <c r="C395" s="1056"/>
      <c r="D395" s="1165"/>
      <c r="E395" s="1165"/>
      <c r="F395" s="1166"/>
      <c r="G395" s="1167"/>
      <c r="J395" s="1054"/>
      <c r="K395" s="1055"/>
      <c r="L395" s="1091"/>
      <c r="M395" s="1163"/>
      <c r="N395" s="1090"/>
    </row>
    <row r="396" spans="2:14" ht="16.2" thickBot="1">
      <c r="B396" s="1160"/>
      <c r="C396" s="1056"/>
      <c r="D396" s="1165"/>
      <c r="E396" s="1165"/>
      <c r="F396" s="1166"/>
      <c r="G396" s="1167"/>
      <c r="J396" s="1054"/>
      <c r="K396" s="1055"/>
      <c r="L396" s="1091"/>
      <c r="M396" s="1163"/>
      <c r="N396" s="1090"/>
    </row>
    <row r="397" spans="2:14" ht="16.2" thickBot="1">
      <c r="B397" s="1160"/>
      <c r="C397" s="1056"/>
      <c r="D397" s="1165"/>
      <c r="E397" s="1165"/>
      <c r="F397" s="1166"/>
      <c r="G397" s="1167"/>
      <c r="J397" s="1054"/>
      <c r="K397" s="1055"/>
      <c r="L397" s="1091"/>
      <c r="M397" s="1163"/>
      <c r="N397" s="1090"/>
    </row>
    <row r="398" spans="2:14" ht="16.2" thickBot="1">
      <c r="B398" s="1160"/>
      <c r="C398" s="1056"/>
      <c r="D398" s="1165"/>
      <c r="E398" s="1165"/>
      <c r="F398" s="1166"/>
      <c r="G398" s="1167"/>
      <c r="J398" s="1054"/>
      <c r="K398" s="1055"/>
      <c r="L398" s="1091"/>
      <c r="M398" s="1163"/>
      <c r="N398" s="1090"/>
    </row>
    <row r="399" spans="2:14" ht="16.2" thickBot="1">
      <c r="B399" s="1160"/>
      <c r="C399" s="1056"/>
      <c r="D399" s="1165"/>
      <c r="E399" s="1165"/>
      <c r="F399" s="1166"/>
      <c r="G399" s="1167"/>
      <c r="J399" s="1054"/>
      <c r="K399" s="1055"/>
      <c r="L399" s="1091"/>
      <c r="M399" s="1163"/>
      <c r="N399" s="1090"/>
    </row>
    <row r="400" spans="2:14" ht="16.2" thickBot="1">
      <c r="B400" s="1160"/>
      <c r="C400" s="1056"/>
      <c r="D400" s="1165"/>
      <c r="E400" s="1165"/>
      <c r="F400" s="1166"/>
      <c r="G400" s="1167"/>
      <c r="J400" s="1054"/>
      <c r="K400" s="1055"/>
      <c r="L400" s="1091"/>
      <c r="M400" s="1163"/>
      <c r="N400" s="1090"/>
    </row>
    <row r="401" spans="2:14" ht="16.2" thickBot="1">
      <c r="B401" s="1160"/>
      <c r="C401" s="1014"/>
      <c r="D401" s="1092"/>
      <c r="E401" s="1092"/>
      <c r="F401" s="1093"/>
      <c r="G401" s="1094"/>
      <c r="J401" s="1054"/>
      <c r="K401" s="1055"/>
      <c r="L401" s="1091"/>
      <c r="M401" s="1163"/>
      <c r="N401" s="1090"/>
    </row>
  </sheetData>
  <autoFilter ref="C2:C401" xr:uid="{68472FCF-066C-4F56-B210-EEB1B7DFB15E}"/>
  <pageMargins left="0.7" right="0.7" top="0.75" bottom="0.75" header="0.3" footer="0.3"/>
  <pageSetup paperSize="9" scale="15" orientation="landscape" r:id="rId1"/>
  <headerFooter>
    <oddFooter>&amp;L_x000D_&amp;1#&amp;"Aptos"&amp;10&amp;K000000 Data sensitivity - Public</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4"/>
  <dimension ref="B2:L50"/>
  <sheetViews>
    <sheetView zoomScale="85" zoomScaleNormal="85" workbookViewId="0">
      <selection activeCell="G5" sqref="G5"/>
    </sheetView>
  </sheetViews>
  <sheetFormatPr defaultRowHeight="14.4"/>
  <cols>
    <col min="3" max="3" width="11.6640625" bestFit="1" customWidth="1"/>
    <col min="4" max="4" width="25.6640625" bestFit="1" customWidth="1"/>
    <col min="6" max="6" width="15.88671875" bestFit="1" customWidth="1"/>
    <col min="7" max="7" width="56.33203125" bestFit="1" customWidth="1"/>
    <col min="8" max="8" width="20.33203125" bestFit="1" customWidth="1"/>
    <col min="9" max="9" width="22" bestFit="1" customWidth="1"/>
  </cols>
  <sheetData>
    <row r="2" spans="3:12" ht="15" thickBot="1"/>
    <row r="3" spans="3:12">
      <c r="C3" s="45" t="s">
        <v>76</v>
      </c>
    </row>
    <row r="4" spans="3:12">
      <c r="C4" s="128" t="s">
        <v>26</v>
      </c>
      <c r="E4" t="s">
        <v>72</v>
      </c>
    </row>
    <row r="5" spans="3:12">
      <c r="C5" s="128" t="s">
        <v>4</v>
      </c>
      <c r="E5" t="s">
        <v>73</v>
      </c>
      <c r="K5" t="s">
        <v>134</v>
      </c>
    </row>
    <row r="6" spans="3:12">
      <c r="C6" s="128" t="s">
        <v>32</v>
      </c>
      <c r="K6" t="s">
        <v>135</v>
      </c>
    </row>
    <row r="7" spans="3:12">
      <c r="C7" s="12"/>
      <c r="D7" s="13"/>
      <c r="E7" s="13"/>
      <c r="G7" s="13"/>
      <c r="H7" s="13"/>
      <c r="I7" s="13"/>
    </row>
    <row r="8" spans="3:12">
      <c r="C8" s="14"/>
      <c r="D8" s="6"/>
      <c r="E8" s="6"/>
      <c r="F8" s="15"/>
      <c r="G8" s="6"/>
      <c r="H8" s="6"/>
      <c r="I8" s="13"/>
    </row>
    <row r="9" spans="3:12">
      <c r="D9" s="49"/>
      <c r="E9" s="49"/>
      <c r="G9" s="6"/>
      <c r="H9" s="6"/>
      <c r="I9" s="6"/>
    </row>
    <row r="10" spans="3:12">
      <c r="C10" s="6" t="s">
        <v>80</v>
      </c>
      <c r="D10" s="6" t="s">
        <v>81</v>
      </c>
      <c r="E10" s="6"/>
      <c r="F10" s="6" t="s">
        <v>81</v>
      </c>
      <c r="G10" s="6"/>
      <c r="H10" s="6" t="s">
        <v>75</v>
      </c>
      <c r="I10" s="5"/>
      <c r="J10" s="16" t="s">
        <v>43</v>
      </c>
    </row>
    <row r="11" spans="3:12">
      <c r="C11" s="4"/>
      <c r="D11" s="4"/>
      <c r="E11" s="4"/>
      <c r="F11" s="4"/>
      <c r="G11" s="4"/>
      <c r="H11" s="6"/>
      <c r="J11" s="5" t="s">
        <v>115</v>
      </c>
      <c r="K11" t="s">
        <v>21</v>
      </c>
      <c r="L11" s="53" t="s">
        <v>84</v>
      </c>
    </row>
    <row r="12" spans="3:12">
      <c r="C12" s="4" t="s">
        <v>82</v>
      </c>
      <c r="D12" s="46" t="s">
        <v>83</v>
      </c>
      <c r="E12" s="46"/>
      <c r="F12" s="4" t="s">
        <v>83</v>
      </c>
      <c r="G12" s="4"/>
      <c r="H12" s="4" t="s">
        <v>84</v>
      </c>
      <c r="J12" s="5" t="s">
        <v>116</v>
      </c>
      <c r="K12" s="4" t="s">
        <v>49</v>
      </c>
      <c r="L12" s="53" t="s">
        <v>119</v>
      </c>
    </row>
    <row r="13" spans="3:12">
      <c r="C13" s="4" t="s">
        <v>82</v>
      </c>
      <c r="D13" s="46" t="s">
        <v>85</v>
      </c>
      <c r="E13" s="46"/>
      <c r="F13" s="4" t="s">
        <v>85</v>
      </c>
      <c r="G13" s="4"/>
      <c r="H13" s="4" t="s">
        <v>86</v>
      </c>
      <c r="J13" s="5" t="s">
        <v>117</v>
      </c>
      <c r="K13" s="4" t="s">
        <v>99</v>
      </c>
      <c r="L13" s="53" t="s">
        <v>120</v>
      </c>
    </row>
    <row r="14" spans="3:12">
      <c r="C14" s="4" t="s">
        <v>82</v>
      </c>
      <c r="D14" s="46" t="s">
        <v>87</v>
      </c>
      <c r="E14" s="46"/>
      <c r="F14" s="4"/>
      <c r="G14" s="4"/>
      <c r="H14" s="4" t="s">
        <v>88</v>
      </c>
      <c r="J14" s="5"/>
      <c r="K14" t="s">
        <v>350</v>
      </c>
      <c r="L14" s="53" t="s">
        <v>4</v>
      </c>
    </row>
    <row r="15" spans="3:12">
      <c r="C15" s="4" t="s">
        <v>82</v>
      </c>
      <c r="D15" s="46" t="s">
        <v>22</v>
      </c>
      <c r="E15" s="46"/>
      <c r="F15" s="4" t="s">
        <v>22</v>
      </c>
      <c r="G15" s="4" t="s">
        <v>103</v>
      </c>
      <c r="H15" s="4" t="s">
        <v>89</v>
      </c>
      <c r="J15" s="5"/>
      <c r="K15" s="4" t="s">
        <v>118</v>
      </c>
    </row>
    <row r="16" spans="3:12">
      <c r="C16" s="4" t="s">
        <v>90</v>
      </c>
      <c r="D16" s="46" t="s">
        <v>123</v>
      </c>
      <c r="E16" s="46"/>
      <c r="F16" s="4" t="s">
        <v>90</v>
      </c>
      <c r="G16" s="4" t="s">
        <v>100</v>
      </c>
      <c r="H16" s="4" t="s">
        <v>91</v>
      </c>
      <c r="I16" s="4" t="s">
        <v>557</v>
      </c>
      <c r="J16" s="5"/>
    </row>
    <row r="17" spans="3:10">
      <c r="C17" s="4" t="s">
        <v>90</v>
      </c>
      <c r="D17" s="46" t="s">
        <v>92</v>
      </c>
      <c r="E17" s="46"/>
      <c r="F17" s="4"/>
      <c r="G17" s="4" t="s">
        <v>101</v>
      </c>
      <c r="H17" s="4" t="s">
        <v>93</v>
      </c>
      <c r="I17" t="s">
        <v>96</v>
      </c>
      <c r="J17" s="5"/>
    </row>
    <row r="18" spans="3:10">
      <c r="C18" s="4" t="s">
        <v>90</v>
      </c>
      <c r="D18" s="46" t="s">
        <v>79</v>
      </c>
      <c r="E18" s="46"/>
      <c r="F18" s="4" t="s">
        <v>94</v>
      </c>
      <c r="G18" s="4" t="s">
        <v>102</v>
      </c>
      <c r="H18" s="4" t="s">
        <v>95</v>
      </c>
      <c r="I18" s="4" t="s">
        <v>558</v>
      </c>
    </row>
    <row r="19" spans="3:10">
      <c r="C19" s="4"/>
      <c r="D19" s="50" t="s">
        <v>97</v>
      </c>
      <c r="E19" s="50"/>
      <c r="F19" s="4"/>
      <c r="G19" s="4"/>
      <c r="H19" s="4"/>
      <c r="J19" s="5"/>
    </row>
    <row r="20" spans="3:10">
      <c r="C20" s="4"/>
      <c r="D20" s="50" t="s">
        <v>98</v>
      </c>
      <c r="E20" s="4"/>
      <c r="F20" s="4"/>
      <c r="G20" s="4"/>
    </row>
    <row r="27" spans="3:10">
      <c r="G27" t="s">
        <v>159</v>
      </c>
    </row>
    <row r="41" spans="2:11" ht="18">
      <c r="B41" s="2313" t="s">
        <v>36</v>
      </c>
      <c r="C41" s="2314"/>
      <c r="D41" s="2314"/>
      <c r="E41" s="2314"/>
      <c r="F41" s="2314"/>
      <c r="G41" s="2314"/>
      <c r="H41" s="2314"/>
      <c r="I41" s="2315"/>
    </row>
    <row r="42" spans="2:11">
      <c r="B42" s="2312" t="s">
        <v>41</v>
      </c>
      <c r="C42" s="2312"/>
      <c r="D42" s="2312"/>
      <c r="E42" s="8" t="s">
        <v>42</v>
      </c>
      <c r="F42" s="8" t="s">
        <v>43</v>
      </c>
      <c r="G42" s="18" t="s">
        <v>18</v>
      </c>
      <c r="H42" s="18" t="s">
        <v>15</v>
      </c>
      <c r="I42" s="17" t="s">
        <v>16</v>
      </c>
    </row>
    <row r="43" spans="2:11">
      <c r="B43" s="2316" t="s">
        <v>143</v>
      </c>
      <c r="C43" s="2316"/>
      <c r="D43" s="2316"/>
      <c r="E43" s="7">
        <v>1</v>
      </c>
      <c r="F43" s="7">
        <f>IFERROR('Weekly Progress Report'!$Z$28,1)</f>
        <v>0.83117072444069318</v>
      </c>
      <c r="G43" s="9" t="s">
        <v>44</v>
      </c>
      <c r="H43" s="10"/>
      <c r="I43" s="11"/>
    </row>
    <row r="44" spans="2:11">
      <c r="B44" s="2316" t="s">
        <v>144</v>
      </c>
      <c r="C44" s="2316"/>
      <c r="D44" s="2316"/>
      <c r="E44" s="7">
        <v>1</v>
      </c>
      <c r="F44" s="7">
        <f>IFERROR('Weekly Progress Report'!$N$28,1)</f>
        <v>0.90441360960219586</v>
      </c>
      <c r="G44" s="9" t="s">
        <v>44</v>
      </c>
      <c r="H44" s="10"/>
      <c r="I44" s="11"/>
    </row>
    <row r="45" spans="2:11">
      <c r="B45" s="2311" t="s">
        <v>554</v>
      </c>
      <c r="C45" s="2311"/>
      <c r="D45" s="2311"/>
      <c r="E45" s="7">
        <v>1</v>
      </c>
      <c r="F45" s="7">
        <f>IFERROR(('Weekly Progress Report'!G99+'Weekly Progress Report'!H99)/'Weekly Progress Report'!F99,1)</f>
        <v>8.8095238095238102</v>
      </c>
      <c r="G45" s="9" t="s">
        <v>44</v>
      </c>
      <c r="H45" s="10"/>
      <c r="I45" s="11"/>
      <c r="K45">
        <f>12/20</f>
        <v>0.6</v>
      </c>
    </row>
    <row r="46" spans="2:11">
      <c r="B46" s="2311" t="s">
        <v>37</v>
      </c>
      <c r="C46" s="2311"/>
      <c r="D46" s="2311"/>
      <c r="E46" s="7">
        <v>1</v>
      </c>
      <c r="F46" s="7">
        <f>IFERROR('Weekly Progress Report'!N102/'Weekly Progress Report'!M102,1)</f>
        <v>0.4</v>
      </c>
      <c r="G46" s="9" t="s">
        <v>44</v>
      </c>
      <c r="H46" s="10"/>
      <c r="I46" s="11"/>
    </row>
    <row r="47" spans="2:11">
      <c r="B47" s="2311" t="s">
        <v>555</v>
      </c>
      <c r="C47" s="2311"/>
      <c r="D47" s="2311"/>
      <c r="E47" s="7">
        <v>1</v>
      </c>
      <c r="F47" s="7">
        <f>IFERROR('Weekly Progress Report'!U102/'Weekly Progress Report'!T102,1)</f>
        <v>0.55555555555555558</v>
      </c>
      <c r="G47" s="9" t="s">
        <v>44</v>
      </c>
      <c r="H47" s="224"/>
      <c r="I47" s="225"/>
    </row>
    <row r="48" spans="2:11">
      <c r="B48" s="2311" t="s">
        <v>38</v>
      </c>
      <c r="C48" s="2311"/>
      <c r="D48" s="2311"/>
      <c r="E48" s="7">
        <v>1</v>
      </c>
      <c r="F48" s="7">
        <f>IFERROR('Weekly Progress Report'!R84/'Weekly Progress Report'!R82,1)</f>
        <v>0</v>
      </c>
      <c r="G48" s="9" t="s">
        <v>44</v>
      </c>
      <c r="H48" s="10"/>
      <c r="I48" s="11"/>
    </row>
    <row r="49" spans="2:9">
      <c r="B49" s="2311" t="s">
        <v>39</v>
      </c>
      <c r="C49" s="2311"/>
      <c r="D49" s="2311"/>
      <c r="E49" s="7">
        <v>1</v>
      </c>
      <c r="F49" s="7" t="e">
        <f>#REF!</f>
        <v>#REF!</v>
      </c>
      <c r="G49" s="9" t="s">
        <v>44</v>
      </c>
      <c r="H49" s="10"/>
      <c r="I49" s="11"/>
    </row>
    <row r="50" spans="2:9">
      <c r="B50" s="2311" t="s">
        <v>40</v>
      </c>
      <c r="C50" s="2311"/>
      <c r="D50" s="2311"/>
      <c r="E50" s="7">
        <v>1</v>
      </c>
      <c r="F50" s="7" t="e">
        <f>#REF!</f>
        <v>#REF!</v>
      </c>
      <c r="G50" s="9" t="s">
        <v>44</v>
      </c>
      <c r="H50" s="10"/>
      <c r="I50" s="11"/>
    </row>
  </sheetData>
  <mergeCells count="10">
    <mergeCell ref="B50:D50"/>
    <mergeCell ref="B42:D42"/>
    <mergeCell ref="B41:I41"/>
    <mergeCell ref="B49:D49"/>
    <mergeCell ref="B44:D44"/>
    <mergeCell ref="B45:D45"/>
    <mergeCell ref="B46:D46"/>
    <mergeCell ref="B48:D48"/>
    <mergeCell ref="B43:D43"/>
    <mergeCell ref="B47:D47"/>
  </mergeCells>
  <pageMargins left="0.7" right="0.7" top="0.75" bottom="0.75" header="0.3" footer="0.3"/>
  <pageSetup paperSize="9" orientation="portrait" r:id="rId1"/>
  <headerFooter>
    <oddFooter>&amp;L_x000D_&amp;1#&amp;"Aptos"&amp;10&amp;K000000 Data sensitivity - Public</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F3D503-2D0F-404C-B5A3-D53E142268EB}">
  <sheetPr codeName="Sheet25"/>
  <dimension ref="A1:B73"/>
  <sheetViews>
    <sheetView workbookViewId="0"/>
  </sheetViews>
  <sheetFormatPr defaultRowHeight="14.4"/>
  <sheetData>
    <row r="1" spans="1:2">
      <c r="A1" s="740" t="s">
        <v>810</v>
      </c>
      <c r="B1" s="740" t="s">
        <v>813</v>
      </c>
    </row>
    <row r="2" spans="1:2">
      <c r="A2" s="701" t="e">
        <f>IF((270/(#REF!-#REF!))*(#REF!-#REF!)&gt;270,270,(IF((270/(#REF!-#REF!))*(#REF!-#REF!)&lt;0,0,(270/(#REF!-#REF!))*(#REF!-#REF!))))</f>
        <v>#REF!</v>
      </c>
      <c r="B2" s="701" t="e">
        <f>#REF!+(#REF!-#REF!)/10*0</f>
        <v>#REF!</v>
      </c>
    </row>
    <row r="3" spans="1:2">
      <c r="A3" s="701">
        <v>1.5</v>
      </c>
      <c r="B3" s="701"/>
    </row>
    <row r="4" spans="1:2">
      <c r="A4" s="701" t="e">
        <f>360-1.5-Kutools_Chart!A2</f>
        <v>#REF!</v>
      </c>
      <c r="B4" s="701" t="e">
        <f>#REF!+(#REF!-#REF!)/10*1</f>
        <v>#REF!</v>
      </c>
    </row>
    <row r="5" spans="1:2">
      <c r="A5" s="2317" t="s">
        <v>812</v>
      </c>
      <c r="B5" s="701"/>
    </row>
    <row r="6" spans="1:2">
      <c r="A6" s="2317"/>
      <c r="B6" s="701" t="e">
        <f>#REF!+(#REF!-#REF!)/10*2</f>
        <v>#REF!</v>
      </c>
    </row>
    <row r="7" spans="1:2">
      <c r="A7" s="2317"/>
      <c r="B7" s="701"/>
    </row>
    <row r="8" spans="1:2">
      <c r="A8" s="2317"/>
      <c r="B8" s="701" t="e">
        <f>#REF!+(#REF!-#REF!)/10*3</f>
        <v>#REF!</v>
      </c>
    </row>
    <row r="9" spans="1:2">
      <c r="A9" s="2317"/>
      <c r="B9" s="701"/>
    </row>
    <row r="10" spans="1:2">
      <c r="A10" s="2317"/>
      <c r="B10" s="701" t="e">
        <f>#REF!+(#REF!-#REF!)/10*4</f>
        <v>#REF!</v>
      </c>
    </row>
    <row r="11" spans="1:2">
      <c r="A11" s="2317"/>
      <c r="B11" s="701"/>
    </row>
    <row r="12" spans="1:2">
      <c r="A12" s="2317"/>
      <c r="B12" s="701" t="e">
        <f>#REF!+(#REF!-#REF!)/10*5</f>
        <v>#REF!</v>
      </c>
    </row>
    <row r="13" spans="1:2">
      <c r="A13" s="2317"/>
      <c r="B13" s="701"/>
    </row>
    <row r="14" spans="1:2">
      <c r="A14" s="2317"/>
      <c r="B14" s="701" t="e">
        <f>#REF!+(#REF!-#REF!)/10*6</f>
        <v>#REF!</v>
      </c>
    </row>
    <row r="15" spans="1:2">
      <c r="A15" s="2317"/>
      <c r="B15" s="701"/>
    </row>
    <row r="16" spans="1:2">
      <c r="A16" s="2317"/>
      <c r="B16" s="701" t="e">
        <f>#REF!+(#REF!-#REF!)/10*7</f>
        <v>#REF!</v>
      </c>
    </row>
    <row r="17" spans="1:2">
      <c r="A17" s="2317"/>
      <c r="B17" s="701"/>
    </row>
    <row r="18" spans="1:2">
      <c r="A18" s="2317"/>
      <c r="B18" s="701" t="e">
        <f>#REF!+(#REF!-#REF!)/10*8</f>
        <v>#REF!</v>
      </c>
    </row>
    <row r="19" spans="1:2">
      <c r="A19" s="2317"/>
      <c r="B19" s="701"/>
    </row>
    <row r="20" spans="1:2">
      <c r="A20" s="2317"/>
      <c r="B20" s="701" t="e">
        <f>#REF!+(#REF!-#REF!)/10*9</f>
        <v>#REF!</v>
      </c>
    </row>
    <row r="21" spans="1:2">
      <c r="A21" s="2317"/>
      <c r="B21" s="701"/>
    </row>
    <row r="22" spans="1:2">
      <c r="A22" s="2317"/>
      <c r="B22" s="701" t="e">
        <f>#REF!+(#REF!-#REF!)/10*10</f>
        <v>#REF!</v>
      </c>
    </row>
    <row r="23" spans="1:2">
      <c r="A23" s="740" t="s">
        <v>811</v>
      </c>
      <c r="B23" s="740" t="e">
        <f>#REF!</f>
        <v>#REF!</v>
      </c>
    </row>
    <row r="25" spans="1:2">
      <c r="A25" s="740" t="s">
        <v>810</v>
      </c>
      <c r="B25" s="740" t="s">
        <v>813</v>
      </c>
    </row>
    <row r="26" spans="1:2">
      <c r="A26" s="701" t="e">
        <f>IF((180/(#REF!-#REF!))*(#REF!-#REF!)&gt;180,180,(IF((180/(#REF!-#REF!))*(#REF!-#REF!)&lt;0,0,(180/(#REF!-#REF!))*(#REF!-#REF!))))</f>
        <v>#REF!</v>
      </c>
      <c r="B26" s="701" t="e">
        <f>#REF!+(#REF!-#REF!)/10*0</f>
        <v>#REF!</v>
      </c>
    </row>
    <row r="27" spans="1:2">
      <c r="A27" s="701">
        <v>1.5</v>
      </c>
      <c r="B27" s="701"/>
    </row>
    <row r="28" spans="1:2">
      <c r="A28" s="701" t="e">
        <f>360-1.5-Kutools_Chart!A26</f>
        <v>#REF!</v>
      </c>
      <c r="B28" s="701" t="e">
        <f>#REF!+(#REF!-#REF!)/10*1</f>
        <v>#REF!</v>
      </c>
    </row>
    <row r="29" spans="1:2">
      <c r="A29" s="2317" t="s">
        <v>812</v>
      </c>
      <c r="B29" s="701"/>
    </row>
    <row r="30" spans="1:2">
      <c r="A30" s="2317"/>
      <c r="B30" s="701" t="e">
        <f>#REF!+(#REF!-#REF!)/10*2</f>
        <v>#REF!</v>
      </c>
    </row>
    <row r="31" spans="1:2">
      <c r="A31" s="2317"/>
      <c r="B31" s="701"/>
    </row>
    <row r="32" spans="1:2">
      <c r="A32" s="2317"/>
      <c r="B32" s="701" t="e">
        <f>#REF!+(#REF!-#REF!)/10*3</f>
        <v>#REF!</v>
      </c>
    </row>
    <row r="33" spans="1:2">
      <c r="A33" s="2317"/>
      <c r="B33" s="701"/>
    </row>
    <row r="34" spans="1:2">
      <c r="A34" s="2317"/>
      <c r="B34" s="701" t="e">
        <f>#REF!+(#REF!-#REF!)/10*4</f>
        <v>#REF!</v>
      </c>
    </row>
    <row r="35" spans="1:2">
      <c r="A35" s="2317"/>
      <c r="B35" s="701"/>
    </row>
    <row r="36" spans="1:2">
      <c r="A36" s="2317"/>
      <c r="B36" s="701" t="e">
        <f>#REF!+(#REF!-#REF!)/10*5</f>
        <v>#REF!</v>
      </c>
    </row>
    <row r="37" spans="1:2">
      <c r="A37" s="2317"/>
      <c r="B37" s="701"/>
    </row>
    <row r="38" spans="1:2">
      <c r="A38" s="2317"/>
      <c r="B38" s="701" t="e">
        <f>#REF!+(#REF!-#REF!)/10*6</f>
        <v>#REF!</v>
      </c>
    </row>
    <row r="39" spans="1:2">
      <c r="A39" s="2317"/>
      <c r="B39" s="701"/>
    </row>
    <row r="40" spans="1:2">
      <c r="A40" s="2317"/>
      <c r="B40" s="701" t="e">
        <f>#REF!+(#REF!-#REF!)/10*7</f>
        <v>#REF!</v>
      </c>
    </row>
    <row r="41" spans="1:2">
      <c r="A41" s="2317"/>
      <c r="B41" s="701"/>
    </row>
    <row r="42" spans="1:2">
      <c r="A42" s="2317"/>
      <c r="B42" s="701" t="e">
        <f>#REF!+(#REF!-#REF!)/10*8</f>
        <v>#REF!</v>
      </c>
    </row>
    <row r="43" spans="1:2">
      <c r="A43" s="2317"/>
      <c r="B43" s="701"/>
    </row>
    <row r="44" spans="1:2">
      <c r="A44" s="2317"/>
      <c r="B44" s="701" t="e">
        <f>#REF!+(#REF!-#REF!)/10*9</f>
        <v>#REF!</v>
      </c>
    </row>
    <row r="45" spans="1:2">
      <c r="A45" s="2317"/>
      <c r="B45" s="701"/>
    </row>
    <row r="46" spans="1:2">
      <c r="A46" s="2317"/>
      <c r="B46" s="701" t="e">
        <f>#REF!+(#REF!-#REF!)/10*10</f>
        <v>#REF!</v>
      </c>
    </row>
    <row r="47" spans="1:2">
      <c r="A47" s="740" t="s">
        <v>811</v>
      </c>
      <c r="B47" s="741" t="e">
        <f>#REF!</f>
        <v>#REF!</v>
      </c>
    </row>
    <row r="49" spans="1:2">
      <c r="A49" t="e">
        <f>IF(AND(#REF!&gt;=0,#REF!&lt;=1),#REF!,IF(#REF!&gt;1,1,0))</f>
        <v>#REF!</v>
      </c>
      <c r="B49" t="e">
        <f>1-Kutools_Chart!A49</f>
        <v>#REF!</v>
      </c>
    </row>
    <row r="51" spans="1:2">
      <c r="A51" s="740" t="s">
        <v>810</v>
      </c>
      <c r="B51" s="740" t="s">
        <v>813</v>
      </c>
    </row>
    <row r="52" spans="1:2">
      <c r="A52" s="701" t="e">
        <f>IF((180/(#REF!-#REF!))*(#REF!-#REF!)&gt;180,180,(IF((180/(#REF!-#REF!))*(#REF!-#REF!)&lt;0,0,(180/(#REF!-#REF!))*(#REF!-#REF!))))</f>
        <v>#REF!</v>
      </c>
      <c r="B52" s="701" t="e">
        <f>#REF!+(#REF!-#REF!)/10*0</f>
        <v>#REF!</v>
      </c>
    </row>
    <row r="53" spans="1:2">
      <c r="A53" s="701">
        <v>1.5</v>
      </c>
      <c r="B53" s="701"/>
    </row>
    <row r="54" spans="1:2">
      <c r="A54" s="701" t="e">
        <f>360-1.5-Kutools_Chart!A52</f>
        <v>#REF!</v>
      </c>
      <c r="B54" s="701" t="e">
        <f>#REF!+(#REF!-#REF!)/10*1</f>
        <v>#REF!</v>
      </c>
    </row>
    <row r="55" spans="1:2">
      <c r="A55" s="2317" t="s">
        <v>812</v>
      </c>
      <c r="B55" s="701"/>
    </row>
    <row r="56" spans="1:2">
      <c r="A56" s="2317"/>
      <c r="B56" s="701" t="e">
        <f>#REF!+(#REF!-#REF!)/10*2</f>
        <v>#REF!</v>
      </c>
    </row>
    <row r="57" spans="1:2">
      <c r="A57" s="2317"/>
      <c r="B57" s="701"/>
    </row>
    <row r="58" spans="1:2">
      <c r="A58" s="2317"/>
      <c r="B58" s="701" t="e">
        <f>#REF!+(#REF!-#REF!)/10*3</f>
        <v>#REF!</v>
      </c>
    </row>
    <row r="59" spans="1:2">
      <c r="A59" s="2317"/>
      <c r="B59" s="701"/>
    </row>
    <row r="60" spans="1:2">
      <c r="A60" s="2317"/>
      <c r="B60" s="701" t="e">
        <f>#REF!+(#REF!-#REF!)/10*4</f>
        <v>#REF!</v>
      </c>
    </row>
    <row r="61" spans="1:2">
      <c r="A61" s="2317"/>
      <c r="B61" s="701"/>
    </row>
    <row r="62" spans="1:2">
      <c r="A62" s="2317"/>
      <c r="B62" s="701" t="e">
        <f>#REF!+(#REF!-#REF!)/10*5</f>
        <v>#REF!</v>
      </c>
    </row>
    <row r="63" spans="1:2">
      <c r="A63" s="2317"/>
      <c r="B63" s="701"/>
    </row>
    <row r="64" spans="1:2">
      <c r="A64" s="2317"/>
      <c r="B64" s="701" t="e">
        <f>#REF!+(#REF!-#REF!)/10*6</f>
        <v>#REF!</v>
      </c>
    </row>
    <row r="65" spans="1:2">
      <c r="A65" s="2317"/>
      <c r="B65" s="701"/>
    </row>
    <row r="66" spans="1:2">
      <c r="A66" s="2317"/>
      <c r="B66" s="701" t="e">
        <f>#REF!+(#REF!-#REF!)/10*7</f>
        <v>#REF!</v>
      </c>
    </row>
    <row r="67" spans="1:2">
      <c r="A67" s="2317"/>
      <c r="B67" s="701"/>
    </row>
    <row r="68" spans="1:2">
      <c r="A68" s="2317"/>
      <c r="B68" s="701" t="e">
        <f>#REF!+(#REF!-#REF!)/10*8</f>
        <v>#REF!</v>
      </c>
    </row>
    <row r="69" spans="1:2">
      <c r="A69" s="2317"/>
      <c r="B69" s="701"/>
    </row>
    <row r="70" spans="1:2">
      <c r="A70" s="2317"/>
      <c r="B70" s="701" t="e">
        <f>#REF!+(#REF!-#REF!)/10*9</f>
        <v>#REF!</v>
      </c>
    </row>
    <row r="71" spans="1:2">
      <c r="A71" s="2317"/>
      <c r="B71" s="701"/>
    </row>
    <row r="72" spans="1:2">
      <c r="A72" s="2317"/>
      <c r="B72" s="701" t="e">
        <f>#REF!+(#REF!-#REF!)/10*10</f>
        <v>#REF!</v>
      </c>
    </row>
    <row r="73" spans="1:2">
      <c r="A73" s="740" t="s">
        <v>811</v>
      </c>
      <c r="B73" s="740" t="e">
        <f>#REF!</f>
        <v>#REF!</v>
      </c>
    </row>
  </sheetData>
  <mergeCells count="3">
    <mergeCell ref="A5:A22"/>
    <mergeCell ref="A29:A46"/>
    <mergeCell ref="A55:A72"/>
  </mergeCells>
  <pageMargins left="0.7" right="0.7" top="0.75" bottom="0.75" header="0.3" footer="0.3"/>
  <headerFooter>
    <oddFooter>&amp;L_x000D_&amp;1#&amp;"Aptos"&amp;10&amp;K000000 Data sensitivity - Public</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No_x002e_ xmlns="5eaf71ab-4025-4588-b733-4dc86344044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C437AB2AA257D4AB24032998CF237E8" ma:contentTypeVersion="13" ma:contentTypeDescription="Create a new document." ma:contentTypeScope="" ma:versionID="6e9c47739c9e9894a12d9af03fb99b16">
  <xsd:schema xmlns:xsd="http://www.w3.org/2001/XMLSchema" xmlns:xs="http://www.w3.org/2001/XMLSchema" xmlns:p="http://schemas.microsoft.com/office/2006/metadata/properties" xmlns:ns2="5eaf71ab-4025-4588-b733-4dc86344044e" xmlns:ns3="dc647c6d-d92f-4310-bd15-5b747ad8e47c" targetNamespace="http://schemas.microsoft.com/office/2006/metadata/properties" ma:root="true" ma:fieldsID="f200faffcb0602de799f4df24b2ae066" ns2:_="" ns3:_="">
    <xsd:import namespace="5eaf71ab-4025-4588-b733-4dc86344044e"/>
    <xsd:import namespace="dc647c6d-d92f-4310-bd15-5b747ad8e47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No_x002e_" minOccurs="0"/>
                <xsd:element ref="ns2:MediaServiceDateTaken" minOccurs="0"/>
                <xsd:element ref="ns2:MediaServiceLocation" minOccurs="0"/>
                <xsd:element ref="ns3:SharedWithUsers" minOccurs="0"/>
                <xsd:element ref="ns3:SharedWithDetails"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af71ab-4025-4588-b733-4dc86344044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No_x002e_" ma:index="14" nillable="true" ma:displayName="No." ma:format="Dropdown" ma:internalName="No_x002e_" ma:percentage="FALSE">
      <xsd:simpleType>
        <xsd:restriction base="dms:Number"/>
      </xsd:simpleType>
    </xsd:element>
    <xsd:element name="MediaServiceDateTaken" ma:index="15" nillable="true" ma:displayName="MediaServiceDateTaken" ma:hidden="true" ma:internalName="MediaServiceDateTaken"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c647c6d-d92f-4310-bd15-5b747ad8e47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594320-C7FB-4D4D-B387-846B0112C834}">
  <ds:schemaRefs>
    <ds:schemaRef ds:uri="http://schemas.microsoft.com/sharepoint/v3/contenttype/forms"/>
  </ds:schemaRefs>
</ds:datastoreItem>
</file>

<file path=customXml/itemProps2.xml><?xml version="1.0" encoding="utf-8"?>
<ds:datastoreItem xmlns:ds="http://schemas.openxmlformats.org/officeDocument/2006/customXml" ds:itemID="{44343B04-1FD8-4058-ADC0-1FAD05016A40}">
  <ds:schemaRefs>
    <ds:schemaRef ds:uri="http://schemas.microsoft.com/office/infopath/2007/PartnerControls"/>
    <ds:schemaRef ds:uri="http://schemas.microsoft.com/office/2006/documentManagement/types"/>
    <ds:schemaRef ds:uri="http://schemas.microsoft.com/office/2006/metadata/properties"/>
    <ds:schemaRef ds:uri="http://purl.org/dc/terms/"/>
    <ds:schemaRef ds:uri="http://schemas.openxmlformats.org/package/2006/metadata/core-properties"/>
    <ds:schemaRef ds:uri="dc647c6d-d92f-4310-bd15-5b747ad8e47c"/>
    <ds:schemaRef ds:uri="http://purl.org/dc/dcmitype/"/>
    <ds:schemaRef ds:uri="5eaf71ab-4025-4588-b733-4dc86344044e"/>
    <ds:schemaRef ds:uri="http://www.w3.org/XML/1998/namespace"/>
    <ds:schemaRef ds:uri="http://purl.org/dc/elements/1.1/"/>
  </ds:schemaRefs>
</ds:datastoreItem>
</file>

<file path=customXml/itemProps3.xml><?xml version="1.0" encoding="utf-8"?>
<ds:datastoreItem xmlns:ds="http://schemas.openxmlformats.org/officeDocument/2006/customXml" ds:itemID="{2AE8C46E-F4EA-4C2B-8CAC-72E3F14FA53C}">
  <ds:schemaRefs>
    <ds:schemaRef ds:uri="http://schemas.microsoft.com/office/2006/metadata/contentType"/>
    <ds:schemaRef ds:uri="http://schemas.microsoft.com/office/2006/metadata/properties/metaAttributes"/>
    <ds:schemaRef ds:uri="http://www.w3.org/2000/xmlns/"/>
    <ds:schemaRef ds:uri="http://www.w3.org/2001/XMLSchema"/>
    <ds:schemaRef ds:uri="5eaf71ab-4025-4588-b733-4dc86344044e"/>
    <ds:schemaRef ds:uri="dc647c6d-d92f-4310-bd15-5b747ad8e47c"/>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12</vt:i4>
      </vt:variant>
    </vt:vector>
  </HeadingPairs>
  <TitlesOfParts>
    <vt:vector size="37" baseType="lpstr">
      <vt:lpstr>DB</vt:lpstr>
      <vt:lpstr>Weekly Progress Report</vt:lpstr>
      <vt:lpstr>General Information</vt:lpstr>
      <vt:lpstr>Milestones</vt:lpstr>
      <vt:lpstr>Progress</vt:lpstr>
      <vt:lpstr>EV-Chart Data</vt:lpstr>
      <vt:lpstr>Physical-Chart Data</vt:lpstr>
      <vt:lpstr>Weekly Photos</vt:lpstr>
      <vt:lpstr>Procurement</vt:lpstr>
      <vt:lpstr>Major Quantities</vt:lpstr>
      <vt:lpstr>Invoice Log</vt:lpstr>
      <vt:lpstr>CCO</vt:lpstr>
      <vt:lpstr>Schedule</vt:lpstr>
      <vt:lpstr>LOOK AHEAD </vt:lpstr>
      <vt:lpstr>Conclusion</vt:lpstr>
      <vt:lpstr>Issues</vt:lpstr>
      <vt:lpstr>Testing</vt:lpstr>
      <vt:lpstr>Manpower</vt:lpstr>
      <vt:lpstr>HSE-Stat</vt:lpstr>
      <vt:lpstr>HSE</vt:lpstr>
      <vt:lpstr>Quality</vt:lpstr>
      <vt:lpstr>Quality-Stat </vt:lpstr>
      <vt:lpstr>Invoice Ammount FIR</vt:lpstr>
      <vt:lpstr>Codes</vt:lpstr>
      <vt:lpstr>Kutools_Chart</vt:lpstr>
      <vt:lpstr>Conclusion!Print_Area</vt:lpstr>
      <vt:lpstr>HSE!Print_Area</vt:lpstr>
      <vt:lpstr>'Invoice Log'!Print_Area</vt:lpstr>
      <vt:lpstr>'LOOK AHEAD '!Print_Area</vt:lpstr>
      <vt:lpstr>Manpower!Print_Area</vt:lpstr>
      <vt:lpstr>Procurement!Print_Area</vt:lpstr>
      <vt:lpstr>Progress!Print_Area</vt:lpstr>
      <vt:lpstr>Quality!Print_Area</vt:lpstr>
      <vt:lpstr>'Quality-Stat '!Print_Area</vt:lpstr>
      <vt:lpstr>'Weekly Progress Report'!Print_Area</vt:lpstr>
      <vt:lpstr>Issues!Print_Titles</vt:lpstr>
      <vt:lpstr>Procurement!Print_Titles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Imran.Malik@jasarapmc.com</dc:creator>
  <cp:lastModifiedBy>Am</cp:lastModifiedBy>
  <cp:lastPrinted>2026-10-18T12:08:35Z</cp:lastPrinted>
  <dcterms:created xsi:type="dcterms:W3CDTF">2014-11-10T09:45:29Z</dcterms:created>
  <dcterms:modified xsi:type="dcterms:W3CDTF">2026-10-18T12:18:52Z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0x0101009C437AB2AA257D4AB24032998CF237E8</vt:lpwstr>
  </property>
  <property fmtid="{D5CDD505-2E9C-101B-9397-08002B2CF9AE}" pid="3" name="Workbook id">
    <vt:lpwstr>5f4c10cc-56f2-4b4b-aa1c-2880e80bf9a1</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SV_QUERY_LIST_4F35BF76-6C0D-4D9B-82B2-816C12CF3733">
    <vt:lpwstr>empty_477D106A-C0D6-4607-AEBD-E2C9D60EA279</vt:lpwstr>
  </property>
  <property fmtid="{D5CDD505-2E9C-101B-9397-08002B2CF9AE}" pid="7" name="SV_HIDDEN_GRID_QUERY_LIST_4F35BF76-6C0D-4D9B-82B2-816C12CF3733">
    <vt:lpwstr>empty_477D106A-C0D6-4607-AEBD-E2C9D60EA279</vt:lpwstr>
  </property>
  <property fmtid="{D5CDD505-2E9C-101B-9397-08002B2CF9AE}" pid="8" name="MSIP_Label_4a30d458-cd10-4a48-9232-50530e63d4a6_Enabled">
    <vt:lpwstr>true</vt:lpwstr>
  </property>
  <property fmtid="{D5CDD505-2E9C-101B-9397-08002B2CF9AE}" pid="9" name="MSIP_Label_4a30d458-cd10-4a48-9232-50530e63d4a6_SetDate">
    <vt:lpwstr>2025-11-18T07:17:47Z</vt:lpwstr>
  </property>
  <property fmtid="{D5CDD505-2E9C-101B-9397-08002B2CF9AE}" pid="10" name="MSIP_Label_4a30d458-cd10-4a48-9232-50530e63d4a6_Method">
    <vt:lpwstr>Privileged</vt:lpwstr>
  </property>
  <property fmtid="{D5CDD505-2E9C-101B-9397-08002B2CF9AE}" pid="11" name="MSIP_Label_4a30d458-cd10-4a48-9232-50530e63d4a6_Name">
    <vt:lpwstr>l0_public</vt:lpwstr>
  </property>
  <property fmtid="{D5CDD505-2E9C-101B-9397-08002B2CF9AE}" pid="12" name="MSIP_Label_4a30d458-cd10-4a48-9232-50530e63d4a6_SiteId">
    <vt:lpwstr>a5877034-8d6a-496a-8cf8-ceb5e3451109</vt:lpwstr>
  </property>
  <property fmtid="{D5CDD505-2E9C-101B-9397-08002B2CF9AE}" pid="13" name="MSIP_Label_4a30d458-cd10-4a48-9232-50530e63d4a6_ActionId">
    <vt:lpwstr>d65f31d2-2dfa-42a3-a0da-5017e32d20c8</vt:lpwstr>
  </property>
  <property fmtid="{D5CDD505-2E9C-101B-9397-08002B2CF9AE}" pid="14" name="MSIP_Label_4a30d458-cd10-4a48-9232-50530e63d4a6_ContentBits">
    <vt:lpwstr>2</vt:lpwstr>
  </property>
  <property fmtid="{D5CDD505-2E9C-101B-9397-08002B2CF9AE}" pid="15" name="MSIP_Label_4a30d458-cd10-4a48-9232-50530e63d4a6_Tag">
    <vt:lpwstr>10, 0, 1, 1</vt:lpwstr>
  </property>
</Properties>
</file>